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charts/chart60.xml" ContentType="application/vnd.openxmlformats-officedocument.drawingml.chart+xml"/>
  <Override PartName="/xl/charts/chart59.xml" ContentType="application/vnd.openxmlformats-officedocument.drawingml.chart+xml"/>
  <Override PartName="/xl/charts/chart58.xml" ContentType="application/vnd.openxmlformats-officedocument.drawingml.chart+xml"/>
  <Override PartName="/xl/charts/chart57.xml" ContentType="application/vnd.openxmlformats-officedocument.drawingml.chart+xml"/>
  <Override PartName="/xl/charts/chart56.xml" ContentType="application/vnd.openxmlformats-officedocument.drawingml.chart+xml"/>
  <Override PartName="/xl/charts/chart55.xml" ContentType="application/vnd.openxmlformats-officedocument.drawingml.chart+xml"/>
  <Override PartName="/xl/charts/chart54.xml" ContentType="application/vnd.openxmlformats-officedocument.drawingml.chart+xml"/>
  <Override PartName="/xl/charts/chart53.xml" ContentType="application/vnd.openxmlformats-officedocument.drawingml.chart+xml"/>
  <Override PartName="/xl/charts/chart52.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71.xml" ContentType="application/vnd.openxmlformats-officedocument.drawingml.chart+xml"/>
  <Override PartName="/xl/charts/chart70.xml" ContentType="application/vnd.openxmlformats-officedocument.drawingml.chart+xml"/>
  <Override PartName="/xl/charts/chart69.xml" ContentType="application/vnd.openxmlformats-officedocument.drawingml.chart+xml"/>
  <Override PartName="/xl/charts/chart68.xml" ContentType="application/vnd.openxmlformats-officedocument.drawingml.chart+xml"/>
  <Override PartName="/xl/charts/chart67.xml" ContentType="application/vnd.openxmlformats-officedocument.drawingml.chart+xml"/>
  <Override PartName="/xl/charts/chart66.xml" ContentType="application/vnd.openxmlformats-officedocument.drawingml.chart+xml"/>
  <Override PartName="/xl/charts/chart65.xml" ContentType="application/vnd.openxmlformats-officedocument.drawingml.chart+xml"/>
  <Override PartName="/xl/charts/chart64.xml" ContentType="application/vnd.openxmlformats-officedocument.drawingml.chart+xml"/>
  <Override PartName="/xl/charts/chart51.xml" ContentType="application/vnd.openxmlformats-officedocument.drawingml.chart+xml"/>
  <Override PartName="/xl/charts/chart50.xml" ContentType="application/vnd.openxmlformats-officedocument.drawingml.chart+xml"/>
  <Override PartName="/xl/charts/chart49.xml" ContentType="application/vnd.openxmlformats-officedocument.drawingml.chart+xml"/>
  <Override PartName="/xl/charts/chart39.xml" ContentType="application/vnd.openxmlformats-officedocument.drawingml.chart+xml"/>
  <Override PartName="/xl/charts/chart38.xml" ContentType="application/vnd.openxmlformats-officedocument.drawingml.chart+xml"/>
  <Override PartName="/xl/drawings/drawing11.xml" ContentType="application/vnd.openxmlformats-officedocument.drawing+xml"/>
  <Override PartName="/xl/drawings/drawing10.xml" ContentType="application/vnd.openxmlformats-officedocument.drawing+xml"/>
  <Override PartName="/xl/charts/chart37.xml" ContentType="application/vnd.openxmlformats-officedocument.drawingml.chart+xml"/>
  <Override PartName="/xl/charts/chart36.xml" ContentType="application/vnd.openxmlformats-officedocument.drawingml.chart+xml"/>
  <Override PartName="/xl/worksheets/sheet1.xml" ContentType="application/vnd.openxmlformats-officedocument.spreadsheetml.worksheet+xml"/>
  <Override PartName="/xl/charts/chart34.xml" ContentType="application/vnd.openxmlformats-officedocument.drawingml.chart+xml"/>
  <Override PartName="/xl/charts/chart33.xml" ContentType="application/vnd.openxmlformats-officedocument.drawingml.chart+xml"/>
  <Override PartName="/xl/drawings/drawing12.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8.xml" ContentType="application/vnd.openxmlformats-officedocument.drawingml.chart+xml"/>
  <Override PartName="/xl/charts/chart47.xml" ContentType="application/vnd.openxmlformats-officedocument.drawingml.chart+xml"/>
  <Override PartName="/xl/charts/chart46.xml" ContentType="application/vnd.openxmlformats-officedocument.drawingml.chart+xml"/>
  <Override PartName="/xl/charts/chart45.xml" ContentType="application/vnd.openxmlformats-officedocument.drawingml.chart+xml"/>
  <Override PartName="/xl/charts/chart44.xml" ContentType="application/vnd.openxmlformats-officedocument.drawingml.chart+xml"/>
  <Override PartName="/xl/charts/chart43.xml" ContentType="application/vnd.openxmlformats-officedocument.drawingml.chart+xml"/>
  <Override PartName="/xl/drawings/drawing13.xml" ContentType="application/vnd.openxmlformats-officedocument.drawing+xml"/>
  <Override PartName="/xl/charts/chart42.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82.xml" ContentType="application/vnd.openxmlformats-officedocument.drawingml.chart+xml"/>
  <Override PartName="/xl/charts/chart81.xml" ContentType="application/vnd.openxmlformats-officedocument.drawingml.chart+xml"/>
  <Override PartName="/xl/charts/chart80.xml" ContentType="application/vnd.openxmlformats-officedocument.drawingml.chart+xml"/>
  <Override PartName="/xl/charts/chart79.xml" ContentType="application/vnd.openxmlformats-officedocument.drawingml.chart+xml"/>
  <Override PartName="/xl/charts/chart78.xml" ContentType="application/vnd.openxmlformats-officedocument.drawingml.chart+xml"/>
  <Override PartName="/xl/charts/chart77.xml" ContentType="application/vnd.openxmlformats-officedocument.drawingml.chart+xml"/>
  <Override PartName="/xl/charts/chart76.xml" ContentType="application/vnd.openxmlformats-officedocument.drawingml.chart+xml"/>
  <Override PartName="/xl/charts/chart75.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14.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charts/chart32.xml" ContentType="application/vnd.openxmlformats-officedocument.drawingml.chart+xml"/>
  <Override PartName="/xl/charts/chart35.xml" ContentType="application/vnd.openxmlformats-officedocument.drawingml.chart+xml"/>
  <Override PartName="/xl/drawings/drawing9.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31.xml" ContentType="application/vnd.openxmlformats-officedocument.drawingml.char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charts/chart20.xml" ContentType="application/vnd.openxmlformats-officedocument.drawingml.chart+xml"/>
  <Override PartName="/xl/charts/chart19.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7.xml" ContentType="application/vnd.openxmlformats-officedocument.drawingml.chart+xml"/>
  <Override PartName="/xl/charts/chart16.xml" ContentType="application/vnd.openxmlformats-officedocument.drawingml.chart+xml"/>
  <Override PartName="/xl/charts/chart15.xml" ContentType="application/vnd.openxmlformats-officedocument.drawingml.chart+xml"/>
  <Override PartName="/xl/charts/chart13.xml" ContentType="application/vnd.openxmlformats-officedocument.drawingml.chart+xml"/>
  <Override PartName="/xl/charts/chart21.xml" ContentType="application/vnd.openxmlformats-officedocument.drawingml.chart+xml"/>
  <Override PartName="/xl/drawings/drawing8.xml" ContentType="application/vnd.openxmlformats-officedocument.drawing+xml"/>
  <Override PartName="/xl/charts/chart22.xml" ContentType="application/vnd.openxmlformats-officedocument.drawingml.chart+xml"/>
  <Override PartName="/xl/charts/chart30.xml" ContentType="application/vnd.openxmlformats-officedocument.drawingml.chart+xml"/>
  <Override PartName="/xl/charts/chart29.xml" ContentType="application/vnd.openxmlformats-officedocument.drawingml.chart+xml"/>
  <Override PartName="/xl/charts/chart28.xml" ContentType="application/vnd.openxmlformats-officedocument.drawingml.chart+xml"/>
  <Override PartName="/xl/charts/chart27.xml" ContentType="application/vnd.openxmlformats-officedocument.drawingml.chart+xml"/>
  <Override PartName="/xl/charts/chart26.xml" ContentType="application/vnd.openxmlformats-officedocument.drawingml.chart+xml"/>
  <Override PartName="/xl/charts/chart25.xml" ContentType="application/vnd.openxmlformats-officedocument.drawingml.chart+xml"/>
  <Override PartName="/xl/charts/chart24.xml" ContentType="application/vnd.openxmlformats-officedocument.drawingml.chart+xml"/>
  <Override PartName="/xl/charts/chart23.xml" ContentType="application/vnd.openxmlformats-officedocument.drawingml.chart+xml"/>
  <Override PartName="/xl/charts/chart12.xml" ContentType="application/vnd.openxmlformats-officedocument.drawingml.chart+xml"/>
  <Override PartName="/xl/charts/chart14.xml" ContentType="application/vnd.openxmlformats-officedocument.drawingml.chart+xml"/>
  <Override PartName="/xl/charts/chart6.xml" ContentType="application/vnd.openxmlformats-officedocument.drawingml.chart+xml"/>
  <Override PartName="/xl/charts/chart3.xml" ContentType="application/vnd.openxmlformats-officedocument.drawingml.chart+xml"/>
  <Override PartName="/xl/charts/chart9.xml" ContentType="application/vnd.openxmlformats-officedocument.drawingml.chart+xml"/>
  <Override PartName="/xl/charts/chart4.xml" ContentType="application/vnd.openxmlformats-officedocument.drawingml.chart+xml"/>
  <Override PartName="/xl/charts/chart8.xml" ContentType="application/vnd.openxmlformats-officedocument.drawingml.chart+xml"/>
  <Override PartName="/xl/charts/chart5.xml" ContentType="application/vnd.openxmlformats-officedocument.drawingml.chart+xml"/>
  <Override PartName="/xl/charts/chart11.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charts/chart1.xml" ContentType="application/vnd.openxmlformats-officedocument.drawingml.chart+xml"/>
  <Override PartName="/xl/drawings/drawing5.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EsteLivro" defaultThemeVersion="124226"/>
  <bookViews>
    <workbookView xWindow="360" yWindow="615" windowWidth="12990" windowHeight="8745" tabRatio="705"/>
  </bookViews>
  <sheets>
    <sheet name="INTRO" sheetId="20" r:id="rId1"/>
    <sheet name="PLS" sheetId="1" r:id="rId2"/>
    <sheet name="INDICE" sheetId="2" r:id="rId3"/>
    <sheet name="LIGA" sheetId="12" r:id="rId4"/>
    <sheet name="A01" sheetId="4" r:id="rId5"/>
    <sheet name="B01" sheetId="8" r:id="rId6"/>
    <sheet name="C01" sheetId="9" r:id="rId7"/>
    <sheet name="D01" sheetId="16" r:id="rId8"/>
    <sheet name="D02" sheetId="18" r:id="rId9"/>
    <sheet name="D03" sheetId="6" r:id="rId10"/>
    <sheet name="D04" sheetId="11" r:id="rId11"/>
    <sheet name="D05" sheetId="17" r:id="rId12"/>
    <sheet name="E01" sheetId="14" r:id="rId13"/>
    <sheet name="FTEC" sheetId="15" r:id="rId14"/>
    <sheet name="AUX" sheetId="5" r:id="rId15"/>
  </sheets>
  <definedNames>
    <definedName name="A50_G3">"A50_01,A50_26,A50_25,A50_G2,A50_22"</definedName>
  </definedNames>
  <calcPr calcId="145621"/>
</workbook>
</file>

<file path=xl/calcChain.xml><?xml version="1.0" encoding="utf-8"?>
<calcChain xmlns="http://schemas.openxmlformats.org/spreadsheetml/2006/main">
  <c r="A330" i="5" l="1"/>
  <c r="C330" i="5"/>
  <c r="D330" i="5"/>
  <c r="E330" i="5"/>
  <c r="F330" i="5"/>
  <c r="B330" i="5"/>
  <c r="A329" i="5"/>
  <c r="A328" i="5"/>
  <c r="A327" i="5"/>
  <c r="A326" i="5"/>
  <c r="A325" i="5"/>
  <c r="A324" i="5"/>
  <c r="A323" i="5"/>
  <c r="A322" i="5"/>
  <c r="A321" i="5"/>
  <c r="BB442" i="5" l="1"/>
  <c r="BB441" i="5"/>
  <c r="BB440" i="5"/>
  <c r="BA442" i="5"/>
  <c r="BA441" i="5"/>
  <c r="BA440" i="5"/>
  <c r="AZ442" i="5"/>
  <c r="AZ441" i="5"/>
  <c r="AZ440" i="5"/>
  <c r="I45" i="11"/>
  <c r="F134" i="8"/>
  <c r="E134" i="8"/>
  <c r="D134" i="8"/>
  <c r="C134" i="8"/>
  <c r="D22" i="20" l="1"/>
  <c r="F21" i="20"/>
  <c r="P86" i="17" l="1"/>
  <c r="N86" i="17"/>
  <c r="I86" i="17"/>
  <c r="J86" i="17"/>
  <c r="K86" i="17"/>
  <c r="L86" i="17"/>
  <c r="M86" i="17"/>
  <c r="H86" i="17"/>
  <c r="AE440" i="5"/>
  <c r="AF440" i="5"/>
  <c r="AG440" i="5"/>
  <c r="AH440" i="5"/>
  <c r="AI440" i="5"/>
  <c r="AJ440" i="5"/>
  <c r="AK440" i="5"/>
  <c r="AL440" i="5"/>
  <c r="AM440" i="5"/>
  <c r="AN440" i="5"/>
  <c r="AO440" i="5"/>
  <c r="AP440" i="5"/>
  <c r="AQ440" i="5"/>
  <c r="G86" i="17"/>
  <c r="E86" i="17"/>
  <c r="D86" i="17"/>
  <c r="C86" i="17"/>
  <c r="P85" i="17"/>
  <c r="N85" i="17"/>
  <c r="H85" i="17"/>
  <c r="I85" i="17"/>
  <c r="J85" i="17"/>
  <c r="K85" i="17"/>
  <c r="L85" i="17"/>
  <c r="M85" i="17"/>
  <c r="G85" i="17"/>
  <c r="E85" i="17"/>
  <c r="D85" i="17"/>
  <c r="C85" i="17"/>
  <c r="P84" i="17"/>
  <c r="N84" i="17"/>
  <c r="H84" i="17"/>
  <c r="I84" i="17"/>
  <c r="J84" i="17"/>
  <c r="K84" i="17"/>
  <c r="L84" i="17"/>
  <c r="M84" i="17"/>
  <c r="G84" i="17"/>
  <c r="E84" i="17"/>
  <c r="D84" i="17"/>
  <c r="C84" i="17"/>
  <c r="C92" i="17"/>
  <c r="D92" i="17"/>
  <c r="E92" i="17"/>
  <c r="G92" i="17"/>
  <c r="H92" i="17"/>
  <c r="I92" i="17"/>
  <c r="J92" i="17"/>
  <c r="K92" i="17"/>
  <c r="L92" i="17"/>
  <c r="M92" i="17"/>
  <c r="N92" i="17"/>
  <c r="I68" i="14" l="1"/>
  <c r="AP456" i="5"/>
  <c r="I66" i="14"/>
  <c r="AN456" i="5"/>
  <c r="I64" i="14"/>
  <c r="AL456" i="5"/>
  <c r="I62" i="14"/>
  <c r="AJ456" i="5"/>
  <c r="I60" i="14"/>
  <c r="AH456" i="5"/>
  <c r="I58" i="14"/>
  <c r="AF456" i="5"/>
  <c r="I69" i="14"/>
  <c r="AQ456" i="5"/>
  <c r="I67" i="14"/>
  <c r="AO456" i="5"/>
  <c r="I65" i="14"/>
  <c r="AM456" i="5"/>
  <c r="I63" i="14"/>
  <c r="AK456" i="5"/>
  <c r="I61" i="14"/>
  <c r="AI456" i="5"/>
  <c r="I59" i="14"/>
  <c r="AG456" i="5"/>
  <c r="I57" i="14"/>
  <c r="AE456" i="5"/>
  <c r="A428" i="5"/>
  <c r="A427" i="5"/>
  <c r="B86" i="17"/>
  <c r="B94" i="17"/>
  <c r="B85" i="17"/>
  <c r="B93" i="17"/>
  <c r="L56" i="6"/>
  <c r="M56" i="6"/>
  <c r="N56" i="6"/>
  <c r="L57" i="6"/>
  <c r="M57" i="6"/>
  <c r="N57" i="6"/>
  <c r="L58" i="6"/>
  <c r="M58" i="6"/>
  <c r="N58" i="6"/>
  <c r="L59" i="6"/>
  <c r="M59" i="6"/>
  <c r="N59" i="6"/>
  <c r="L60" i="6"/>
  <c r="M60" i="6"/>
  <c r="N60" i="6"/>
  <c r="L61" i="6"/>
  <c r="M61" i="6"/>
  <c r="N61" i="6"/>
  <c r="L62" i="6"/>
  <c r="M62" i="6"/>
  <c r="N62" i="6"/>
  <c r="L63" i="6"/>
  <c r="M63" i="6"/>
  <c r="N63" i="6"/>
  <c r="L64" i="6"/>
  <c r="M64" i="6"/>
  <c r="N64" i="6"/>
  <c r="L65" i="6"/>
  <c r="M65" i="6"/>
  <c r="N65" i="6"/>
  <c r="L66" i="6"/>
  <c r="M66" i="6"/>
  <c r="N66" i="6"/>
  <c r="L67" i="6"/>
  <c r="M67" i="6"/>
  <c r="N67" i="6"/>
  <c r="L68" i="6"/>
  <c r="M68" i="6"/>
  <c r="N68" i="6"/>
  <c r="L69" i="6"/>
  <c r="M69" i="6"/>
  <c r="N69" i="6"/>
  <c r="L70" i="6"/>
  <c r="M70" i="6"/>
  <c r="N70" i="6"/>
  <c r="L71" i="6"/>
  <c r="M71" i="6"/>
  <c r="N71" i="6"/>
  <c r="N55" i="6"/>
  <c r="M55" i="6"/>
  <c r="L55" i="6"/>
  <c r="M54" i="6"/>
  <c r="M52" i="6"/>
  <c r="L52" i="6"/>
  <c r="N51" i="6"/>
  <c r="N52" i="6"/>
  <c r="N53" i="6"/>
  <c r="L37" i="6"/>
  <c r="M37" i="6"/>
  <c r="N37" i="6"/>
  <c r="L38" i="6"/>
  <c r="M38" i="6"/>
  <c r="N38" i="6"/>
  <c r="L39" i="6"/>
  <c r="M39" i="6"/>
  <c r="N39" i="6"/>
  <c r="L40" i="6"/>
  <c r="M40" i="6"/>
  <c r="N40" i="6"/>
  <c r="L41" i="6"/>
  <c r="M41" i="6"/>
  <c r="N41" i="6"/>
  <c r="L42" i="6"/>
  <c r="M42" i="6"/>
  <c r="N42" i="6"/>
  <c r="L43" i="6"/>
  <c r="M43" i="6"/>
  <c r="N43" i="6"/>
  <c r="L44" i="6"/>
  <c r="M44" i="6"/>
  <c r="N44" i="6"/>
  <c r="L45" i="6"/>
  <c r="M45" i="6"/>
  <c r="N45" i="6"/>
  <c r="L46" i="6"/>
  <c r="M46" i="6"/>
  <c r="N46" i="6"/>
  <c r="L47" i="6"/>
  <c r="M47" i="6"/>
  <c r="N47" i="6"/>
  <c r="L48" i="6"/>
  <c r="M48" i="6"/>
  <c r="N48" i="6"/>
  <c r="L49" i="6"/>
  <c r="M49" i="6"/>
  <c r="N49" i="6"/>
  <c r="L50" i="6"/>
  <c r="M50" i="6"/>
  <c r="N50" i="6"/>
  <c r="M36" i="6"/>
  <c r="N36" i="6"/>
  <c r="L36" i="6"/>
  <c r="D20" i="15" l="1"/>
  <c r="D17" i="15"/>
  <c r="I49" i="9"/>
  <c r="E32" i="8" l="1"/>
  <c r="E31" i="8"/>
  <c r="E30" i="8"/>
  <c r="E28" i="8"/>
  <c r="E27" i="8"/>
  <c r="E26" i="8"/>
  <c r="E24" i="8"/>
  <c r="E23" i="8"/>
  <c r="E22" i="8"/>
  <c r="E21" i="8"/>
  <c r="E20" i="8"/>
  <c r="B126" i="5" l="1"/>
  <c r="B72" i="6"/>
  <c r="C138" i="4" l="1"/>
  <c r="F123" i="4"/>
  <c r="F122" i="4"/>
  <c r="F121" i="4"/>
  <c r="F115" i="4"/>
  <c r="F114" i="4"/>
  <c r="F113" i="4"/>
  <c r="F108" i="4"/>
  <c r="F107" i="4"/>
  <c r="F106" i="4"/>
  <c r="B58" i="16"/>
  <c r="B51" i="16"/>
  <c r="B23" i="16"/>
  <c r="H23" i="16"/>
  <c r="B23" i="17"/>
  <c r="N17" i="9"/>
  <c r="N16" i="9"/>
  <c r="N15" i="9"/>
  <c r="M17" i="9"/>
  <c r="M16" i="9"/>
  <c r="M15" i="9"/>
  <c r="L17" i="9"/>
  <c r="L16" i="9"/>
  <c r="L15" i="9"/>
  <c r="K17" i="9"/>
  <c r="K16" i="9"/>
  <c r="K15" i="9"/>
  <c r="F17" i="9"/>
  <c r="F16" i="9"/>
  <c r="F15" i="9"/>
  <c r="E17" i="9"/>
  <c r="E16" i="9"/>
  <c r="E15" i="9"/>
  <c r="D17" i="9"/>
  <c r="D16" i="9"/>
  <c r="D15" i="9"/>
  <c r="C17" i="9"/>
  <c r="C16" i="9"/>
  <c r="C15" i="9"/>
  <c r="B440" i="5" l="1"/>
  <c r="B442" i="5"/>
  <c r="B441" i="5"/>
  <c r="I79" i="14"/>
  <c r="H79" i="14"/>
  <c r="G79" i="14"/>
  <c r="I78" i="14"/>
  <c r="H78" i="14"/>
  <c r="G78" i="14"/>
  <c r="I77" i="14"/>
  <c r="H77" i="14"/>
  <c r="G77" i="14"/>
  <c r="Q377" i="5" l="1"/>
  <c r="Q378" i="5"/>
  <c r="Q379" i="5"/>
  <c r="Q380" i="5"/>
  <c r="Q381" i="5"/>
  <c r="Q382" i="5"/>
  <c r="Q383" i="5"/>
  <c r="Q384" i="5"/>
  <c r="Q385" i="5"/>
  <c r="Q386" i="5"/>
  <c r="Q387" i="5"/>
  <c r="Q388" i="5"/>
  <c r="Q389" i="5"/>
  <c r="Q390" i="5"/>
  <c r="Q391" i="5"/>
  <c r="Q392" i="5"/>
  <c r="Q393" i="5"/>
  <c r="Q394" i="5"/>
  <c r="Q395" i="5"/>
  <c r="Q396" i="5"/>
  <c r="Q397" i="5"/>
  <c r="A397" i="5" s="1"/>
  <c r="Q376" i="5"/>
  <c r="A391" i="5" l="1"/>
  <c r="A396" i="5"/>
  <c r="A390" i="5"/>
  <c r="A382" i="5"/>
  <c r="A389" i="5"/>
  <c r="A381" i="5"/>
  <c r="A380" i="5"/>
  <c r="A387" i="5"/>
  <c r="A394" i="5"/>
  <c r="A386" i="5"/>
  <c r="A393" i="5"/>
  <c r="A377" i="5"/>
  <c r="A384" i="5"/>
  <c r="A383" i="5"/>
  <c r="A376" i="5"/>
  <c r="A388" i="5"/>
  <c r="A395" i="5"/>
  <c r="A379" i="5"/>
  <c r="A378" i="5"/>
  <c r="A385" i="5"/>
  <c r="A392" i="5"/>
  <c r="J45" i="14"/>
  <c r="J44" i="14"/>
  <c r="L45" i="14"/>
  <c r="L44" i="14"/>
  <c r="L43" i="14"/>
  <c r="J43" i="14"/>
  <c r="U442" i="5"/>
  <c r="H44" i="14" s="1"/>
  <c r="U441" i="5"/>
  <c r="G44" i="14" s="1"/>
  <c r="U440" i="5"/>
  <c r="I44" i="14" s="1"/>
  <c r="T442" i="5"/>
  <c r="H43" i="14" s="1"/>
  <c r="T441" i="5"/>
  <c r="G43" i="14" s="1"/>
  <c r="T440" i="5"/>
  <c r="I43" i="14" s="1"/>
  <c r="N455" i="5"/>
  <c r="N454" i="5"/>
  <c r="N453" i="5"/>
  <c r="N452" i="5"/>
  <c r="N451" i="5"/>
  <c r="N448" i="5"/>
  <c r="N447" i="5"/>
  <c r="N446" i="5"/>
  <c r="N445" i="5"/>
  <c r="N444" i="5"/>
  <c r="L33" i="14"/>
  <c r="J33" i="14"/>
  <c r="N442" i="5"/>
  <c r="N458" i="5" s="1"/>
  <c r="N441" i="5"/>
  <c r="N457" i="5" s="1"/>
  <c r="N440" i="5"/>
  <c r="I33" i="14" s="1"/>
  <c r="L442" i="5"/>
  <c r="L441" i="5"/>
  <c r="L440" i="5"/>
  <c r="N461" i="5" l="1"/>
  <c r="G33" i="14"/>
  <c r="N464" i="5"/>
  <c r="N462" i="5"/>
  <c r="N456" i="5"/>
  <c r="H33" i="14"/>
  <c r="N463" i="5"/>
  <c r="N460" i="5"/>
  <c r="AY458" i="5" l="1"/>
  <c r="AX458" i="5"/>
  <c r="AW458" i="5"/>
  <c r="L458" i="5"/>
  <c r="AY457" i="5"/>
  <c r="AX457" i="5"/>
  <c r="AW457" i="5"/>
  <c r="L457" i="5"/>
  <c r="AY456" i="5"/>
  <c r="AX456" i="5"/>
  <c r="AW456" i="5"/>
  <c r="L456" i="5"/>
  <c r="BB455" i="5"/>
  <c r="BA455" i="5"/>
  <c r="AZ455" i="5"/>
  <c r="AY455" i="5"/>
  <c r="AX455" i="5"/>
  <c r="AW455" i="5"/>
  <c r="AV455" i="5"/>
  <c r="AU455" i="5"/>
  <c r="AT455" i="5"/>
  <c r="AS455" i="5"/>
  <c r="AR455" i="5"/>
  <c r="AQ455" i="5"/>
  <c r="AP455" i="5"/>
  <c r="AO455" i="5"/>
  <c r="AN455" i="5"/>
  <c r="AM455" i="5"/>
  <c r="AL455" i="5"/>
  <c r="AK455" i="5"/>
  <c r="AJ455" i="5"/>
  <c r="AI455" i="5"/>
  <c r="AH455" i="5"/>
  <c r="AG455" i="5"/>
  <c r="AF455" i="5"/>
  <c r="AE455" i="5"/>
  <c r="AD455" i="5"/>
  <c r="AC455" i="5"/>
  <c r="AB455" i="5"/>
  <c r="AA455" i="5"/>
  <c r="Z455" i="5"/>
  <c r="Y455" i="5"/>
  <c r="V455" i="5"/>
  <c r="U455" i="5"/>
  <c r="T455" i="5"/>
  <c r="S455" i="5"/>
  <c r="R455" i="5"/>
  <c r="O455" i="5"/>
  <c r="M455" i="5"/>
  <c r="L455" i="5"/>
  <c r="BB454" i="5"/>
  <c r="BA454" i="5"/>
  <c r="AZ454" i="5"/>
  <c r="AY454" i="5"/>
  <c r="AX454" i="5"/>
  <c r="AW454" i="5"/>
  <c r="AV454" i="5"/>
  <c r="AU454" i="5"/>
  <c r="AT454" i="5"/>
  <c r="AS454" i="5"/>
  <c r="AR454" i="5"/>
  <c r="AQ454" i="5"/>
  <c r="AP454" i="5"/>
  <c r="AO454" i="5"/>
  <c r="AN454" i="5"/>
  <c r="AM454" i="5"/>
  <c r="AL454" i="5"/>
  <c r="AK454" i="5"/>
  <c r="AJ454" i="5"/>
  <c r="AI454" i="5"/>
  <c r="AH454" i="5"/>
  <c r="AG454" i="5"/>
  <c r="AF454" i="5"/>
  <c r="AE454" i="5"/>
  <c r="AD454" i="5"/>
  <c r="AC454" i="5"/>
  <c r="AB454" i="5"/>
  <c r="AA454" i="5"/>
  <c r="Z454" i="5"/>
  <c r="Y454" i="5"/>
  <c r="V454" i="5"/>
  <c r="U454" i="5"/>
  <c r="T454" i="5"/>
  <c r="S454" i="5"/>
  <c r="R454" i="5"/>
  <c r="O454" i="5"/>
  <c r="M454" i="5"/>
  <c r="L454" i="5"/>
  <c r="BB453" i="5"/>
  <c r="BA453" i="5"/>
  <c r="AZ453" i="5"/>
  <c r="AY453" i="5"/>
  <c r="AX453" i="5"/>
  <c r="AW453" i="5"/>
  <c r="AV453" i="5"/>
  <c r="AV461" i="5" s="1"/>
  <c r="AU453" i="5"/>
  <c r="AT453" i="5"/>
  <c r="AS453" i="5"/>
  <c r="AR453" i="5"/>
  <c r="AQ453" i="5"/>
  <c r="AP453" i="5"/>
  <c r="AO453" i="5"/>
  <c r="AN453" i="5"/>
  <c r="AN461" i="5" s="1"/>
  <c r="AM453" i="5"/>
  <c r="AL453" i="5"/>
  <c r="AK453" i="5"/>
  <c r="AJ453" i="5"/>
  <c r="AI453" i="5"/>
  <c r="AH453" i="5"/>
  <c r="AG453" i="5"/>
  <c r="AF453" i="5"/>
  <c r="AF461" i="5" s="1"/>
  <c r="AE453" i="5"/>
  <c r="AD453" i="5"/>
  <c r="AC453" i="5"/>
  <c r="AB453" i="5"/>
  <c r="AA453" i="5"/>
  <c r="Z453" i="5"/>
  <c r="Y453" i="5"/>
  <c r="V453" i="5"/>
  <c r="V461" i="5" s="1"/>
  <c r="U453" i="5"/>
  <c r="T453" i="5"/>
  <c r="S453" i="5"/>
  <c r="R453" i="5"/>
  <c r="O453" i="5"/>
  <c r="M453" i="5"/>
  <c r="L453" i="5"/>
  <c r="BB452" i="5"/>
  <c r="BA452" i="5"/>
  <c r="AZ452" i="5"/>
  <c r="AY452" i="5"/>
  <c r="AX452" i="5"/>
  <c r="AX464" i="5" s="1"/>
  <c r="AW452" i="5"/>
  <c r="AV452" i="5"/>
  <c r="AU452" i="5"/>
  <c r="AT452" i="5"/>
  <c r="AS452" i="5"/>
  <c r="AR452" i="5"/>
  <c r="AQ452" i="5"/>
  <c r="AP452" i="5"/>
  <c r="AP464" i="5" s="1"/>
  <c r="AO452" i="5"/>
  <c r="AN452" i="5"/>
  <c r="AM452" i="5"/>
  <c r="AL452" i="5"/>
  <c r="AK452" i="5"/>
  <c r="AJ452" i="5"/>
  <c r="AI452" i="5"/>
  <c r="AH452" i="5"/>
  <c r="AH464" i="5" s="1"/>
  <c r="AG452" i="5"/>
  <c r="AF452" i="5"/>
  <c r="AE452" i="5"/>
  <c r="AD452" i="5"/>
  <c r="AC452" i="5"/>
  <c r="AB452" i="5"/>
  <c r="AA452" i="5"/>
  <c r="Z452" i="5"/>
  <c r="Z464" i="5" s="1"/>
  <c r="Y452" i="5"/>
  <c r="V452" i="5"/>
  <c r="U452" i="5"/>
  <c r="T452" i="5"/>
  <c r="S452" i="5"/>
  <c r="R452" i="5"/>
  <c r="O452" i="5"/>
  <c r="M452" i="5"/>
  <c r="M464" i="5" s="1"/>
  <c r="L452" i="5"/>
  <c r="BB451" i="5"/>
  <c r="BA451" i="5"/>
  <c r="AZ451" i="5"/>
  <c r="AY451" i="5"/>
  <c r="AX451" i="5"/>
  <c r="AW451" i="5"/>
  <c r="AV451" i="5"/>
  <c r="AU451" i="5"/>
  <c r="AT451" i="5"/>
  <c r="AS451" i="5"/>
  <c r="AR451" i="5"/>
  <c r="AQ451" i="5"/>
  <c r="AP451" i="5"/>
  <c r="AO451" i="5"/>
  <c r="AN451" i="5"/>
  <c r="AM451" i="5"/>
  <c r="AL451" i="5"/>
  <c r="AK451" i="5"/>
  <c r="AJ451" i="5"/>
  <c r="AI451" i="5"/>
  <c r="AH451" i="5"/>
  <c r="AG451" i="5"/>
  <c r="AF451" i="5"/>
  <c r="AE451" i="5"/>
  <c r="AD451" i="5"/>
  <c r="AC451" i="5"/>
  <c r="AB451" i="5"/>
  <c r="AA451" i="5"/>
  <c r="Z451" i="5"/>
  <c r="Y451" i="5"/>
  <c r="V451" i="5"/>
  <c r="U451" i="5"/>
  <c r="T451" i="5"/>
  <c r="S451" i="5"/>
  <c r="R451" i="5"/>
  <c r="O451" i="5"/>
  <c r="M451" i="5"/>
  <c r="L451" i="5"/>
  <c r="BB448" i="5"/>
  <c r="BA448" i="5"/>
  <c r="AZ448" i="5"/>
  <c r="AY448" i="5"/>
  <c r="AX448" i="5"/>
  <c r="AW448" i="5"/>
  <c r="AV448" i="5"/>
  <c r="AU448" i="5"/>
  <c r="AT448" i="5"/>
  <c r="AS448" i="5"/>
  <c r="AR448" i="5"/>
  <c r="AQ448" i="5"/>
  <c r="AP448" i="5"/>
  <c r="AO448" i="5"/>
  <c r="AN448" i="5"/>
  <c r="AM448" i="5"/>
  <c r="AL448" i="5"/>
  <c r="AK448" i="5"/>
  <c r="AJ448" i="5"/>
  <c r="AI448" i="5"/>
  <c r="AH448" i="5"/>
  <c r="AG448" i="5"/>
  <c r="AF448" i="5"/>
  <c r="AE448" i="5"/>
  <c r="AD448" i="5"/>
  <c r="AC448" i="5"/>
  <c r="AB448" i="5"/>
  <c r="AA448" i="5"/>
  <c r="Z448" i="5"/>
  <c r="Y448" i="5"/>
  <c r="V448" i="5"/>
  <c r="U448" i="5"/>
  <c r="T448" i="5"/>
  <c r="S448" i="5"/>
  <c r="R448" i="5"/>
  <c r="O448" i="5"/>
  <c r="M448" i="5"/>
  <c r="L448" i="5"/>
  <c r="BB447" i="5"/>
  <c r="BA447" i="5"/>
  <c r="AZ447" i="5"/>
  <c r="AY447" i="5"/>
  <c r="AX447" i="5"/>
  <c r="AW447" i="5"/>
  <c r="AV447" i="5"/>
  <c r="AU447" i="5"/>
  <c r="AT447" i="5"/>
  <c r="AS447" i="5"/>
  <c r="AR447" i="5"/>
  <c r="AQ447" i="5"/>
  <c r="AP447" i="5"/>
  <c r="AO447" i="5"/>
  <c r="AN447" i="5"/>
  <c r="AM447" i="5"/>
  <c r="AL447" i="5"/>
  <c r="AK447" i="5"/>
  <c r="AJ447" i="5"/>
  <c r="AI447" i="5"/>
  <c r="AH447" i="5"/>
  <c r="AG447" i="5"/>
  <c r="AF447" i="5"/>
  <c r="AE447" i="5"/>
  <c r="AD447" i="5"/>
  <c r="AC447" i="5"/>
  <c r="AB447" i="5"/>
  <c r="AA447" i="5"/>
  <c r="Z447" i="5"/>
  <c r="Y447" i="5"/>
  <c r="V447" i="5"/>
  <c r="U447" i="5"/>
  <c r="T447" i="5"/>
  <c r="S447" i="5"/>
  <c r="R447" i="5"/>
  <c r="O447" i="5"/>
  <c r="M447" i="5"/>
  <c r="L447" i="5"/>
  <c r="BB446" i="5"/>
  <c r="BA446" i="5"/>
  <c r="AZ446" i="5"/>
  <c r="AY446" i="5"/>
  <c r="AX446" i="5"/>
  <c r="AW446" i="5"/>
  <c r="AV446" i="5"/>
  <c r="AU446" i="5"/>
  <c r="AT446" i="5"/>
  <c r="AS446" i="5"/>
  <c r="AR446" i="5"/>
  <c r="AQ446" i="5"/>
  <c r="AP446" i="5"/>
  <c r="AO446" i="5"/>
  <c r="AN446" i="5"/>
  <c r="AM446" i="5"/>
  <c r="AL446" i="5"/>
  <c r="AK446" i="5"/>
  <c r="AJ446" i="5"/>
  <c r="AI446" i="5"/>
  <c r="AH446" i="5"/>
  <c r="AG446" i="5"/>
  <c r="AF446" i="5"/>
  <c r="AE446" i="5"/>
  <c r="AD446" i="5"/>
  <c r="AC446" i="5"/>
  <c r="AB446" i="5"/>
  <c r="AA446" i="5"/>
  <c r="Z446" i="5"/>
  <c r="Y446" i="5"/>
  <c r="V446" i="5"/>
  <c r="U446" i="5"/>
  <c r="T446" i="5"/>
  <c r="S446" i="5"/>
  <c r="R446" i="5"/>
  <c r="O446" i="5"/>
  <c r="M446" i="5"/>
  <c r="L446" i="5"/>
  <c r="BB445" i="5"/>
  <c r="BA445" i="5"/>
  <c r="AZ445" i="5"/>
  <c r="AY445" i="5"/>
  <c r="AX445" i="5"/>
  <c r="AW445" i="5"/>
  <c r="AV445" i="5"/>
  <c r="AU445" i="5"/>
  <c r="AT445" i="5"/>
  <c r="AS445" i="5"/>
  <c r="AR445" i="5"/>
  <c r="AQ445" i="5"/>
  <c r="AP445" i="5"/>
  <c r="AO445" i="5"/>
  <c r="AN445" i="5"/>
  <c r="AM445" i="5"/>
  <c r="AL445" i="5"/>
  <c r="AK445" i="5"/>
  <c r="AJ445" i="5"/>
  <c r="AI445" i="5"/>
  <c r="AH445" i="5"/>
  <c r="AG445" i="5"/>
  <c r="AF445" i="5"/>
  <c r="AE445" i="5"/>
  <c r="AD445" i="5"/>
  <c r="AC445" i="5"/>
  <c r="AB445" i="5"/>
  <c r="AA445" i="5"/>
  <c r="Z445" i="5"/>
  <c r="Y445" i="5"/>
  <c r="V445" i="5"/>
  <c r="U445" i="5"/>
  <c r="T445" i="5"/>
  <c r="S445" i="5"/>
  <c r="R445" i="5"/>
  <c r="O445" i="5"/>
  <c r="M445" i="5"/>
  <c r="L445" i="5"/>
  <c r="BB444" i="5"/>
  <c r="BA444" i="5"/>
  <c r="AZ444" i="5"/>
  <c r="AY444" i="5"/>
  <c r="AX444" i="5"/>
  <c r="AW444" i="5"/>
  <c r="AV444" i="5"/>
  <c r="AU444" i="5"/>
  <c r="AT444" i="5"/>
  <c r="AS444" i="5"/>
  <c r="AR444" i="5"/>
  <c r="AQ444" i="5"/>
  <c r="AP444" i="5"/>
  <c r="AO444" i="5"/>
  <c r="AN444" i="5"/>
  <c r="AM444" i="5"/>
  <c r="AL444" i="5"/>
  <c r="AK444" i="5"/>
  <c r="AJ444" i="5"/>
  <c r="AI444" i="5"/>
  <c r="AH444" i="5"/>
  <c r="AG444" i="5"/>
  <c r="AF444" i="5"/>
  <c r="AE444" i="5"/>
  <c r="AD444" i="5"/>
  <c r="AC444" i="5"/>
  <c r="AB444" i="5"/>
  <c r="AA444" i="5"/>
  <c r="Z444" i="5"/>
  <c r="Y444" i="5"/>
  <c r="V444" i="5"/>
  <c r="U444" i="5"/>
  <c r="T444" i="5"/>
  <c r="S444" i="5"/>
  <c r="R444" i="5"/>
  <c r="O444" i="5"/>
  <c r="M444" i="5"/>
  <c r="L444" i="5"/>
  <c r="BB458" i="5"/>
  <c r="BA458" i="5"/>
  <c r="AZ458" i="5"/>
  <c r="AV442" i="5"/>
  <c r="AV458" i="5" s="1"/>
  <c r="AU442" i="5"/>
  <c r="AU458" i="5" s="1"/>
  <c r="AT442" i="5"/>
  <c r="AT458" i="5" s="1"/>
  <c r="AS442" i="5"/>
  <c r="AS458" i="5" s="1"/>
  <c r="AR442" i="5"/>
  <c r="AR458" i="5" s="1"/>
  <c r="AQ442" i="5"/>
  <c r="AQ458" i="5" s="1"/>
  <c r="AP442" i="5"/>
  <c r="AP458" i="5" s="1"/>
  <c r="AO442" i="5"/>
  <c r="AO458" i="5" s="1"/>
  <c r="AN442" i="5"/>
  <c r="AN458" i="5" s="1"/>
  <c r="AM442" i="5"/>
  <c r="AM458" i="5" s="1"/>
  <c r="AL442" i="5"/>
  <c r="AL458" i="5" s="1"/>
  <c r="AK442" i="5"/>
  <c r="AK458" i="5" s="1"/>
  <c r="AJ442" i="5"/>
  <c r="AJ458" i="5" s="1"/>
  <c r="AI442" i="5"/>
  <c r="AI458" i="5" s="1"/>
  <c r="AH442" i="5"/>
  <c r="AH458" i="5" s="1"/>
  <c r="AG442" i="5"/>
  <c r="AG458" i="5" s="1"/>
  <c r="AF442" i="5"/>
  <c r="AF458" i="5" s="1"/>
  <c r="AE442" i="5"/>
  <c r="AE458" i="5" s="1"/>
  <c r="AD442" i="5"/>
  <c r="AD458" i="5" s="1"/>
  <c r="AC442" i="5"/>
  <c r="AC458" i="5" s="1"/>
  <c r="AB442" i="5"/>
  <c r="AB458" i="5" s="1"/>
  <c r="AA442" i="5"/>
  <c r="AA458" i="5" s="1"/>
  <c r="Z442" i="5"/>
  <c r="Z458" i="5" s="1"/>
  <c r="Y442" i="5"/>
  <c r="Y458" i="5" s="1"/>
  <c r="V442" i="5"/>
  <c r="U458" i="5"/>
  <c r="T458" i="5"/>
  <c r="S442" i="5"/>
  <c r="S458" i="5" s="1"/>
  <c r="R442" i="5"/>
  <c r="R458" i="5" s="1"/>
  <c r="O442" i="5"/>
  <c r="O458" i="5" s="1"/>
  <c r="M442" i="5"/>
  <c r="M458" i="5" s="1"/>
  <c r="BB457" i="5"/>
  <c r="BA457" i="5"/>
  <c r="AZ457" i="5"/>
  <c r="AV441" i="5"/>
  <c r="AV457" i="5" s="1"/>
  <c r="AU441" i="5"/>
  <c r="AU457" i="5" s="1"/>
  <c r="AT441" i="5"/>
  <c r="AT457" i="5" s="1"/>
  <c r="AS441" i="5"/>
  <c r="AS457" i="5" s="1"/>
  <c r="AR441" i="5"/>
  <c r="AR457" i="5" s="1"/>
  <c r="AQ441" i="5"/>
  <c r="AQ457" i="5" s="1"/>
  <c r="AP441" i="5"/>
  <c r="AP457" i="5" s="1"/>
  <c r="AO441" i="5"/>
  <c r="AO457" i="5" s="1"/>
  <c r="AN441" i="5"/>
  <c r="AN457" i="5" s="1"/>
  <c r="AM441" i="5"/>
  <c r="AM457" i="5" s="1"/>
  <c r="AL441" i="5"/>
  <c r="AL457" i="5" s="1"/>
  <c r="AK441" i="5"/>
  <c r="AK457" i="5" s="1"/>
  <c r="AJ441" i="5"/>
  <c r="AJ457" i="5" s="1"/>
  <c r="AI441" i="5"/>
  <c r="AI457" i="5" s="1"/>
  <c r="AH441" i="5"/>
  <c r="AH457" i="5" s="1"/>
  <c r="AG441" i="5"/>
  <c r="AG457" i="5" s="1"/>
  <c r="AF441" i="5"/>
  <c r="AF457" i="5" s="1"/>
  <c r="AE441" i="5"/>
  <c r="AE457" i="5" s="1"/>
  <c r="AD441" i="5"/>
  <c r="AD457" i="5" s="1"/>
  <c r="AC441" i="5"/>
  <c r="AC457" i="5" s="1"/>
  <c r="AB441" i="5"/>
  <c r="AB457" i="5" s="1"/>
  <c r="AA441" i="5"/>
  <c r="AA457" i="5" s="1"/>
  <c r="Z441" i="5"/>
  <c r="Z457" i="5" s="1"/>
  <c r="Y441" i="5"/>
  <c r="Y457" i="5" s="1"/>
  <c r="V441" i="5"/>
  <c r="U457" i="5"/>
  <c r="T457" i="5"/>
  <c r="S441" i="5"/>
  <c r="S457" i="5" s="1"/>
  <c r="R441" i="5"/>
  <c r="R457" i="5" s="1"/>
  <c r="O441" i="5"/>
  <c r="O457" i="5" s="1"/>
  <c r="M441" i="5"/>
  <c r="M457" i="5" s="1"/>
  <c r="BB456" i="5"/>
  <c r="BA456" i="5"/>
  <c r="AZ456" i="5"/>
  <c r="AV440" i="5"/>
  <c r="AV456" i="5" s="1"/>
  <c r="AU440" i="5"/>
  <c r="AU456" i="5" s="1"/>
  <c r="AT440" i="5"/>
  <c r="AT456" i="5" s="1"/>
  <c r="AS440" i="5"/>
  <c r="AS456" i="5" s="1"/>
  <c r="AR440" i="5"/>
  <c r="AR456" i="5" s="1"/>
  <c r="AD440" i="5"/>
  <c r="AD456" i="5" s="1"/>
  <c r="AC440" i="5"/>
  <c r="AC456" i="5" s="1"/>
  <c r="AB440" i="5"/>
  <c r="AB456" i="5" s="1"/>
  <c r="AA440" i="5"/>
  <c r="AA456" i="5" s="1"/>
  <c r="Z440" i="5"/>
  <c r="Z456" i="5" s="1"/>
  <c r="Y440" i="5"/>
  <c r="Y456" i="5" s="1"/>
  <c r="V440" i="5"/>
  <c r="U456" i="5"/>
  <c r="T456" i="5"/>
  <c r="S440" i="5"/>
  <c r="S456" i="5" s="1"/>
  <c r="R440" i="5"/>
  <c r="R456" i="5" s="1"/>
  <c r="O440" i="5"/>
  <c r="O456" i="5" s="1"/>
  <c r="M440" i="5"/>
  <c r="M456" i="5" s="1"/>
  <c r="J441" i="5"/>
  <c r="K441" i="5"/>
  <c r="J442" i="5"/>
  <c r="J458" i="5" s="1"/>
  <c r="K442" i="5"/>
  <c r="K458" i="5" s="1"/>
  <c r="J444" i="5"/>
  <c r="K444" i="5"/>
  <c r="J445" i="5"/>
  <c r="K445" i="5"/>
  <c r="J446" i="5"/>
  <c r="K446" i="5"/>
  <c r="J447" i="5"/>
  <c r="K447" i="5"/>
  <c r="J448" i="5"/>
  <c r="K448" i="5"/>
  <c r="J451" i="5"/>
  <c r="K451" i="5"/>
  <c r="J452" i="5"/>
  <c r="K452" i="5"/>
  <c r="J453" i="5"/>
  <c r="K453" i="5"/>
  <c r="J454" i="5"/>
  <c r="J460" i="5" s="1"/>
  <c r="K454" i="5"/>
  <c r="J455" i="5"/>
  <c r="K455" i="5"/>
  <c r="J457" i="5"/>
  <c r="K457" i="5"/>
  <c r="I54" i="17"/>
  <c r="K464" i="5" l="1"/>
  <c r="S464" i="5"/>
  <c r="AC464" i="5"/>
  <c r="AK464" i="5"/>
  <c r="AS464" i="5"/>
  <c r="BA464" i="5"/>
  <c r="L464" i="5"/>
  <c r="Y464" i="5"/>
  <c r="AG464" i="5"/>
  <c r="AO464" i="5"/>
  <c r="AW464" i="5"/>
  <c r="K463" i="5"/>
  <c r="O461" i="5"/>
  <c r="AA461" i="5"/>
  <c r="AI461" i="5"/>
  <c r="AQ461" i="5"/>
  <c r="AY461" i="5"/>
  <c r="K462" i="5"/>
  <c r="J464" i="5"/>
  <c r="J461" i="5"/>
  <c r="R464" i="5"/>
  <c r="AB464" i="5"/>
  <c r="AJ464" i="5"/>
  <c r="AR464" i="5"/>
  <c r="AZ464" i="5"/>
  <c r="T464" i="5"/>
  <c r="AD464" i="5"/>
  <c r="AL464" i="5"/>
  <c r="AT464" i="5"/>
  <c r="BB464" i="5"/>
  <c r="R461" i="5"/>
  <c r="AJ461" i="5"/>
  <c r="AZ461" i="5"/>
  <c r="AB461" i="5"/>
  <c r="AR461" i="5"/>
  <c r="O464" i="5"/>
  <c r="AA464" i="5"/>
  <c r="AI464" i="5"/>
  <c r="AQ464" i="5"/>
  <c r="AY464" i="5"/>
  <c r="K460" i="5"/>
  <c r="AK461" i="5"/>
  <c r="V456" i="5"/>
  <c r="I45" i="14"/>
  <c r="U461" i="5"/>
  <c r="AE461" i="5"/>
  <c r="AM461" i="5"/>
  <c r="AU461" i="5"/>
  <c r="V458" i="5"/>
  <c r="H45" i="14"/>
  <c r="AC461" i="5"/>
  <c r="J463" i="5"/>
  <c r="K461" i="5"/>
  <c r="V457" i="5"/>
  <c r="G45" i="14"/>
  <c r="U464" i="5"/>
  <c r="AE464" i="5"/>
  <c r="AM464" i="5"/>
  <c r="AU464" i="5"/>
  <c r="L461" i="5"/>
  <c r="Y461" i="5"/>
  <c r="AG461" i="5"/>
  <c r="AO461" i="5"/>
  <c r="AW461" i="5"/>
  <c r="S461" i="5"/>
  <c r="AS461" i="5"/>
  <c r="J462" i="5"/>
  <c r="V464" i="5"/>
  <c r="AF464" i="5"/>
  <c r="AN464" i="5"/>
  <c r="AV464" i="5"/>
  <c r="M461" i="5"/>
  <c r="Z461" i="5"/>
  <c r="AH461" i="5"/>
  <c r="AP461" i="5"/>
  <c r="AX461" i="5"/>
  <c r="BA461" i="5"/>
  <c r="T461" i="5"/>
  <c r="AD461" i="5"/>
  <c r="AL461" i="5"/>
  <c r="AT461" i="5"/>
  <c r="BB461" i="5"/>
  <c r="M463" i="5"/>
  <c r="R463" i="5"/>
  <c r="T463" i="5"/>
  <c r="V463" i="5"/>
  <c r="Z463" i="5"/>
  <c r="AB463" i="5"/>
  <c r="AD463" i="5"/>
  <c r="AF463" i="5"/>
  <c r="AH463" i="5"/>
  <c r="AJ463" i="5"/>
  <c r="AL463" i="5"/>
  <c r="AN463" i="5"/>
  <c r="AP463" i="5"/>
  <c r="AR463" i="5"/>
  <c r="AT463" i="5"/>
  <c r="AV463" i="5"/>
  <c r="AX463" i="5"/>
  <c r="AZ463" i="5"/>
  <c r="BB463" i="5"/>
  <c r="M462" i="5"/>
  <c r="R462" i="5"/>
  <c r="T462" i="5"/>
  <c r="V462" i="5"/>
  <c r="Z462" i="5"/>
  <c r="AB462" i="5"/>
  <c r="AD462" i="5"/>
  <c r="AF462" i="5"/>
  <c r="AH462" i="5"/>
  <c r="AJ462" i="5"/>
  <c r="AL462" i="5"/>
  <c r="AN462" i="5"/>
  <c r="AP462" i="5"/>
  <c r="AR462" i="5"/>
  <c r="AT462" i="5"/>
  <c r="AV462" i="5"/>
  <c r="AX462" i="5"/>
  <c r="AZ462" i="5"/>
  <c r="BB462" i="5"/>
  <c r="L463" i="5"/>
  <c r="O463" i="5"/>
  <c r="S463" i="5"/>
  <c r="U463" i="5"/>
  <c r="Y463" i="5"/>
  <c r="AA463" i="5"/>
  <c r="AC463" i="5"/>
  <c r="AE463" i="5"/>
  <c r="AG463" i="5"/>
  <c r="AI463" i="5"/>
  <c r="AK463" i="5"/>
  <c r="AM463" i="5"/>
  <c r="AO463" i="5"/>
  <c r="AQ463" i="5"/>
  <c r="AS463" i="5"/>
  <c r="AU463" i="5"/>
  <c r="AW463" i="5"/>
  <c r="AY463" i="5"/>
  <c r="BA463" i="5"/>
  <c r="L462" i="5"/>
  <c r="O462" i="5"/>
  <c r="S462" i="5"/>
  <c r="U462" i="5"/>
  <c r="Y462" i="5"/>
  <c r="AA462" i="5"/>
  <c r="AC462" i="5"/>
  <c r="AE462" i="5"/>
  <c r="AG462" i="5"/>
  <c r="AI462" i="5"/>
  <c r="AK462" i="5"/>
  <c r="AM462" i="5"/>
  <c r="AO462" i="5"/>
  <c r="AQ462" i="5"/>
  <c r="AS462" i="5"/>
  <c r="AU462" i="5"/>
  <c r="AW462" i="5"/>
  <c r="AY462" i="5"/>
  <c r="BA462" i="5"/>
  <c r="M460" i="5"/>
  <c r="R460" i="5"/>
  <c r="T460" i="5"/>
  <c r="V460" i="5"/>
  <c r="Z460" i="5"/>
  <c r="AB460" i="5"/>
  <c r="AD460" i="5"/>
  <c r="AF460" i="5"/>
  <c r="AH460" i="5"/>
  <c r="AJ460" i="5"/>
  <c r="AL460" i="5"/>
  <c r="AN460" i="5"/>
  <c r="AP460" i="5"/>
  <c r="AR460" i="5"/>
  <c r="AT460" i="5"/>
  <c r="AV460" i="5"/>
  <c r="AX460" i="5"/>
  <c r="AZ460" i="5"/>
  <c r="BB460" i="5"/>
  <c r="L460" i="5"/>
  <c r="O460" i="5"/>
  <c r="S460" i="5"/>
  <c r="U460" i="5"/>
  <c r="Y460" i="5"/>
  <c r="AA460" i="5"/>
  <c r="AC460" i="5"/>
  <c r="AE460" i="5"/>
  <c r="AG460" i="5"/>
  <c r="AI460" i="5"/>
  <c r="AK460" i="5"/>
  <c r="AM460" i="5"/>
  <c r="AO460" i="5"/>
  <c r="AQ460" i="5"/>
  <c r="AS460" i="5"/>
  <c r="AU460" i="5"/>
  <c r="AW460" i="5"/>
  <c r="AY460" i="5"/>
  <c r="BA460" i="5"/>
  <c r="C136" i="8"/>
  <c r="D136" i="8"/>
  <c r="E136" i="8"/>
  <c r="F136" i="8"/>
  <c r="C137" i="8"/>
  <c r="D137" i="8"/>
  <c r="E137" i="8"/>
  <c r="F137" i="8"/>
  <c r="C138" i="8"/>
  <c r="D138" i="8"/>
  <c r="E138" i="8"/>
  <c r="F138" i="8"/>
  <c r="C139" i="8"/>
  <c r="D139" i="8"/>
  <c r="E139" i="8"/>
  <c r="F139" i="8"/>
  <c r="C140" i="8"/>
  <c r="D140" i="8"/>
  <c r="E140" i="8"/>
  <c r="F140" i="8"/>
  <c r="C141" i="8"/>
  <c r="D141" i="8"/>
  <c r="E141" i="8"/>
  <c r="F141" i="8"/>
  <c r="C142" i="8"/>
  <c r="D142" i="8"/>
  <c r="E142" i="8"/>
  <c r="F142" i="8"/>
  <c r="C143" i="8"/>
  <c r="D143" i="8"/>
  <c r="E143" i="8"/>
  <c r="F143" i="8"/>
  <c r="C144" i="8"/>
  <c r="D144" i="8"/>
  <c r="E144" i="8"/>
  <c r="F144" i="8"/>
  <c r="C145" i="8"/>
  <c r="D145" i="8"/>
  <c r="E145" i="8"/>
  <c r="F145" i="8"/>
  <c r="C146" i="8"/>
  <c r="D146" i="8"/>
  <c r="E146" i="8"/>
  <c r="F146" i="8"/>
  <c r="C147" i="8"/>
  <c r="D147" i="8"/>
  <c r="E147" i="8"/>
  <c r="F147" i="8"/>
  <c r="C148" i="8"/>
  <c r="D148" i="8"/>
  <c r="E148" i="8"/>
  <c r="F148" i="8"/>
  <c r="C149" i="8"/>
  <c r="D149" i="8"/>
  <c r="E149" i="8"/>
  <c r="F149" i="8"/>
  <c r="C150" i="8"/>
  <c r="D150" i="8"/>
  <c r="E150" i="8"/>
  <c r="F150" i="8"/>
  <c r="D135" i="8"/>
  <c r="E135" i="8"/>
  <c r="F135" i="8"/>
  <c r="C135" i="8"/>
  <c r="C163" i="8"/>
  <c r="D133" i="8"/>
  <c r="E133" i="8"/>
  <c r="F133" i="8"/>
  <c r="C133" i="8"/>
  <c r="H55" i="14" l="1"/>
  <c r="G55" i="14"/>
  <c r="I54" i="14"/>
  <c r="I51" i="14"/>
  <c r="H53" i="14"/>
  <c r="H52" i="14"/>
  <c r="G53" i="14"/>
  <c r="I55" i="14"/>
  <c r="H54" i="14"/>
  <c r="G54" i="14"/>
  <c r="I53" i="14"/>
  <c r="G52" i="14"/>
  <c r="I52" i="14"/>
  <c r="H51" i="14"/>
  <c r="G51" i="14"/>
  <c r="H41" i="14" l="1"/>
  <c r="G41" i="14"/>
  <c r="I41" i="14"/>
  <c r="H40" i="14"/>
  <c r="G40" i="14"/>
  <c r="I40" i="14"/>
  <c r="H34" i="14" l="1"/>
  <c r="G34" i="14"/>
  <c r="I34" i="14"/>
  <c r="H31" i="14"/>
  <c r="G31" i="14"/>
  <c r="I31" i="14"/>
  <c r="J31" i="14"/>
  <c r="L31" i="14"/>
  <c r="L32" i="14"/>
  <c r="J32" i="14"/>
  <c r="H32" i="14"/>
  <c r="G32" i="14"/>
  <c r="I32" i="14"/>
  <c r="G442" i="5"/>
  <c r="G441" i="5"/>
  <c r="G440" i="5"/>
  <c r="F442" i="5"/>
  <c r="F441" i="5"/>
  <c r="F440" i="5"/>
  <c r="E442" i="5"/>
  <c r="E441" i="5"/>
  <c r="E440" i="5"/>
  <c r="D442" i="5"/>
  <c r="D441" i="5"/>
  <c r="D440" i="5"/>
  <c r="H39" i="14"/>
  <c r="H50" i="14"/>
  <c r="H28" i="14"/>
  <c r="H17" i="14"/>
  <c r="A458" i="5"/>
  <c r="C442" i="5"/>
  <c r="C441" i="5"/>
  <c r="C440" i="5"/>
  <c r="I97" i="17" l="1"/>
  <c r="P93" i="17"/>
  <c r="P94" i="17"/>
  <c r="N93" i="17"/>
  <c r="N94" i="17"/>
  <c r="G93" i="17"/>
  <c r="H93" i="17"/>
  <c r="I93" i="17"/>
  <c r="J93" i="17"/>
  <c r="K93" i="17"/>
  <c r="L93" i="17"/>
  <c r="M93" i="17"/>
  <c r="G94" i="17"/>
  <c r="H94" i="17"/>
  <c r="I94" i="17"/>
  <c r="J94" i="17"/>
  <c r="K94" i="17"/>
  <c r="L94" i="17"/>
  <c r="M94" i="17"/>
  <c r="E93" i="17"/>
  <c r="E94" i="17"/>
  <c r="C93" i="17"/>
  <c r="D93" i="17"/>
  <c r="C94" i="17"/>
  <c r="D94" i="17"/>
  <c r="P92" i="17"/>
  <c r="B54" i="17"/>
  <c r="P31" i="17"/>
  <c r="P32" i="17"/>
  <c r="N31" i="17"/>
  <c r="N32" i="17"/>
  <c r="G31" i="17"/>
  <c r="H31" i="17"/>
  <c r="I31" i="17"/>
  <c r="J31" i="17"/>
  <c r="K31" i="17"/>
  <c r="L31" i="17"/>
  <c r="M31" i="17"/>
  <c r="G32" i="17"/>
  <c r="H32" i="17"/>
  <c r="I32" i="17"/>
  <c r="J32" i="17"/>
  <c r="K32" i="17"/>
  <c r="L32" i="17"/>
  <c r="M32" i="17"/>
  <c r="E31" i="17"/>
  <c r="E32" i="17"/>
  <c r="C31" i="17"/>
  <c r="D31" i="17"/>
  <c r="C32" i="17"/>
  <c r="D32" i="17"/>
  <c r="P30" i="17"/>
  <c r="N30" i="17"/>
  <c r="M30" i="17"/>
  <c r="L30" i="17"/>
  <c r="K30" i="17"/>
  <c r="J30" i="17"/>
  <c r="I30" i="17"/>
  <c r="H30" i="17"/>
  <c r="G30" i="17"/>
  <c r="E30" i="17"/>
  <c r="D30" i="17"/>
  <c r="C30" i="17"/>
  <c r="P23" i="17"/>
  <c r="P24" i="17"/>
  <c r="N23" i="17"/>
  <c r="N24" i="17"/>
  <c r="G23" i="17"/>
  <c r="H23" i="17"/>
  <c r="I23" i="17"/>
  <c r="J23" i="17"/>
  <c r="K23" i="17"/>
  <c r="L23" i="17"/>
  <c r="M23" i="17"/>
  <c r="G24" i="17"/>
  <c r="H24" i="17"/>
  <c r="I24" i="17"/>
  <c r="J24" i="17"/>
  <c r="K24" i="17"/>
  <c r="L24" i="17"/>
  <c r="M24" i="17"/>
  <c r="E23" i="17"/>
  <c r="E24" i="17"/>
  <c r="C23" i="17"/>
  <c r="D23" i="17"/>
  <c r="C24" i="17"/>
  <c r="D24" i="17"/>
  <c r="P22" i="17"/>
  <c r="N22" i="17"/>
  <c r="M22" i="17"/>
  <c r="I22" i="17"/>
  <c r="J22" i="17"/>
  <c r="K22" i="17"/>
  <c r="L22" i="17"/>
  <c r="H22" i="17"/>
  <c r="G22" i="17"/>
  <c r="E22" i="17"/>
  <c r="D22" i="17"/>
  <c r="C22" i="17"/>
  <c r="A421" i="5" l="1"/>
  <c r="A420" i="5"/>
  <c r="A413" i="5"/>
  <c r="A412" i="5"/>
  <c r="A405" i="5"/>
  <c r="B24" i="17"/>
  <c r="I21" i="11"/>
  <c r="F21" i="11"/>
  <c r="U399" i="5"/>
  <c r="V399" i="5"/>
  <c r="W399" i="5"/>
  <c r="X399" i="5"/>
  <c r="Y399" i="5"/>
  <c r="Z399" i="5"/>
  <c r="AA399" i="5"/>
  <c r="AB399" i="5"/>
  <c r="AC399" i="5"/>
  <c r="AD399" i="5"/>
  <c r="AE399" i="5"/>
  <c r="AF399" i="5"/>
  <c r="V398" i="5"/>
  <c r="W398" i="5"/>
  <c r="X398" i="5"/>
  <c r="Y398" i="5"/>
  <c r="Z398" i="5"/>
  <c r="AA398" i="5"/>
  <c r="AB398" i="5"/>
  <c r="AC398" i="5"/>
  <c r="AD398" i="5"/>
  <c r="AE398" i="5"/>
  <c r="AF398" i="5"/>
  <c r="U398" i="5"/>
  <c r="S399" i="5"/>
  <c r="T399" i="5"/>
  <c r="T398" i="5"/>
  <c r="S398" i="5"/>
  <c r="AD374" i="5" l="1"/>
  <c r="AA374" i="5"/>
  <c r="X374" i="5"/>
  <c r="M374" i="5"/>
  <c r="J374" i="5"/>
  <c r="G374" i="5"/>
  <c r="Q37" i="6" l="1"/>
  <c r="R37" i="6"/>
  <c r="S37" i="6"/>
  <c r="T37" i="6"/>
  <c r="U37" i="6"/>
  <c r="V37" i="6"/>
  <c r="Q38" i="6"/>
  <c r="R38" i="6"/>
  <c r="S38" i="6"/>
  <c r="T38" i="6"/>
  <c r="U38" i="6"/>
  <c r="V38" i="6"/>
  <c r="Q39" i="6"/>
  <c r="R39" i="6"/>
  <c r="S39" i="6"/>
  <c r="T39" i="6"/>
  <c r="U39" i="6"/>
  <c r="V39" i="6"/>
  <c r="Q40" i="6"/>
  <c r="R40" i="6"/>
  <c r="S40" i="6"/>
  <c r="T40" i="6"/>
  <c r="U40" i="6"/>
  <c r="V40" i="6"/>
  <c r="Q41" i="6"/>
  <c r="R41" i="6"/>
  <c r="S41" i="6"/>
  <c r="T41" i="6"/>
  <c r="U41" i="6"/>
  <c r="V41" i="6"/>
  <c r="Q42" i="6"/>
  <c r="R42" i="6"/>
  <c r="S42" i="6"/>
  <c r="T42" i="6"/>
  <c r="U42" i="6"/>
  <c r="V42" i="6"/>
  <c r="Q43" i="6"/>
  <c r="R43" i="6"/>
  <c r="S43" i="6"/>
  <c r="T43" i="6"/>
  <c r="U43" i="6"/>
  <c r="V43" i="6"/>
  <c r="Q44" i="6"/>
  <c r="R44" i="6"/>
  <c r="S44" i="6"/>
  <c r="T44" i="6"/>
  <c r="U44" i="6"/>
  <c r="V44" i="6"/>
  <c r="Q45" i="6"/>
  <c r="R45" i="6"/>
  <c r="S45" i="6"/>
  <c r="T45" i="6"/>
  <c r="U45" i="6"/>
  <c r="V45" i="6"/>
  <c r="Q46" i="6"/>
  <c r="R46" i="6"/>
  <c r="S46" i="6"/>
  <c r="T46" i="6"/>
  <c r="U46" i="6"/>
  <c r="V46" i="6"/>
  <c r="Q47" i="6"/>
  <c r="R47" i="6"/>
  <c r="S47" i="6"/>
  <c r="T47" i="6"/>
  <c r="U47" i="6"/>
  <c r="V47" i="6"/>
  <c r="Q48" i="6"/>
  <c r="R48" i="6"/>
  <c r="S48" i="6"/>
  <c r="T48" i="6"/>
  <c r="U48" i="6"/>
  <c r="V48" i="6"/>
  <c r="Q49" i="6"/>
  <c r="R49" i="6"/>
  <c r="S49" i="6"/>
  <c r="T49" i="6"/>
  <c r="U49" i="6"/>
  <c r="V49" i="6"/>
  <c r="Q50" i="6"/>
  <c r="R50" i="6"/>
  <c r="S50" i="6"/>
  <c r="T50" i="6"/>
  <c r="U50" i="6"/>
  <c r="V50" i="6"/>
  <c r="Q51" i="6"/>
  <c r="R51" i="6"/>
  <c r="S51" i="6"/>
  <c r="T51" i="6"/>
  <c r="U51" i="6"/>
  <c r="V51" i="6"/>
  <c r="Q52" i="6"/>
  <c r="R52" i="6"/>
  <c r="S52" i="6"/>
  <c r="T52" i="6"/>
  <c r="U52" i="6"/>
  <c r="V52" i="6"/>
  <c r="Q53" i="6"/>
  <c r="R53" i="6"/>
  <c r="S53" i="6"/>
  <c r="T53" i="6"/>
  <c r="U53" i="6"/>
  <c r="V53" i="6"/>
  <c r="Q54" i="6"/>
  <c r="R54" i="6"/>
  <c r="S54" i="6"/>
  <c r="T54" i="6"/>
  <c r="U54" i="6"/>
  <c r="V54" i="6"/>
  <c r="Q55" i="6"/>
  <c r="R55" i="6"/>
  <c r="S55" i="6"/>
  <c r="T55" i="6"/>
  <c r="U55" i="6"/>
  <c r="V55" i="6"/>
  <c r="Q56" i="6"/>
  <c r="R56" i="6"/>
  <c r="S56" i="6"/>
  <c r="T56" i="6"/>
  <c r="U56" i="6"/>
  <c r="V56" i="6"/>
  <c r="Q57" i="6"/>
  <c r="R57" i="6"/>
  <c r="S57" i="6"/>
  <c r="T57" i="6"/>
  <c r="U57" i="6"/>
  <c r="V57" i="6"/>
  <c r="Q58" i="6"/>
  <c r="R58" i="6"/>
  <c r="S58" i="6"/>
  <c r="T58" i="6"/>
  <c r="U58" i="6"/>
  <c r="V58" i="6"/>
  <c r="Q59" i="6"/>
  <c r="R59" i="6"/>
  <c r="S59" i="6"/>
  <c r="T59" i="6"/>
  <c r="U59" i="6"/>
  <c r="V59" i="6"/>
  <c r="Q60" i="6"/>
  <c r="R60" i="6"/>
  <c r="S60" i="6"/>
  <c r="T60" i="6"/>
  <c r="U60" i="6"/>
  <c r="V60" i="6"/>
  <c r="Q61" i="6"/>
  <c r="R61" i="6"/>
  <c r="S61" i="6"/>
  <c r="T61" i="6"/>
  <c r="U61" i="6"/>
  <c r="V61" i="6"/>
  <c r="Q62" i="6"/>
  <c r="R62" i="6"/>
  <c r="S62" i="6"/>
  <c r="T62" i="6"/>
  <c r="U62" i="6"/>
  <c r="V62" i="6"/>
  <c r="Q63" i="6"/>
  <c r="R63" i="6"/>
  <c r="S63" i="6"/>
  <c r="T63" i="6"/>
  <c r="U63" i="6"/>
  <c r="V63" i="6"/>
  <c r="Q64" i="6"/>
  <c r="R64" i="6"/>
  <c r="S64" i="6"/>
  <c r="T64" i="6"/>
  <c r="U64" i="6"/>
  <c r="V64" i="6"/>
  <c r="Q65" i="6"/>
  <c r="R65" i="6"/>
  <c r="S65" i="6"/>
  <c r="T65" i="6"/>
  <c r="U65" i="6"/>
  <c r="V65" i="6"/>
  <c r="Q66" i="6"/>
  <c r="R66" i="6"/>
  <c r="S66" i="6"/>
  <c r="T66" i="6"/>
  <c r="U66" i="6"/>
  <c r="V66" i="6"/>
  <c r="Q67" i="6"/>
  <c r="R67" i="6"/>
  <c r="S67" i="6"/>
  <c r="T67" i="6"/>
  <c r="U67" i="6"/>
  <c r="V67" i="6"/>
  <c r="Q68" i="6"/>
  <c r="R68" i="6"/>
  <c r="S68" i="6"/>
  <c r="T68" i="6"/>
  <c r="U68" i="6"/>
  <c r="V68" i="6"/>
  <c r="Q69" i="6"/>
  <c r="R69" i="6"/>
  <c r="S69" i="6"/>
  <c r="T69" i="6"/>
  <c r="U69" i="6"/>
  <c r="V69" i="6"/>
  <c r="Q70" i="6"/>
  <c r="R70" i="6"/>
  <c r="S70" i="6"/>
  <c r="T70" i="6"/>
  <c r="U70" i="6"/>
  <c r="V70" i="6"/>
  <c r="Q71" i="6"/>
  <c r="R71" i="6"/>
  <c r="S71" i="6"/>
  <c r="T71" i="6"/>
  <c r="U71" i="6"/>
  <c r="V71" i="6"/>
  <c r="H37" i="6"/>
  <c r="I37" i="6"/>
  <c r="J37" i="6"/>
  <c r="H38" i="6"/>
  <c r="I38" i="6"/>
  <c r="J38" i="6"/>
  <c r="H39" i="6"/>
  <c r="I39" i="6"/>
  <c r="J39" i="6"/>
  <c r="H40" i="6"/>
  <c r="I40" i="6"/>
  <c r="J40" i="6"/>
  <c r="H41" i="6"/>
  <c r="I41" i="6"/>
  <c r="J41" i="6"/>
  <c r="H42" i="6"/>
  <c r="I42" i="6"/>
  <c r="J42" i="6"/>
  <c r="H43" i="6"/>
  <c r="I43" i="6"/>
  <c r="J43" i="6"/>
  <c r="H44" i="6"/>
  <c r="I44" i="6"/>
  <c r="J44" i="6"/>
  <c r="H45" i="6"/>
  <c r="I45" i="6"/>
  <c r="J45" i="6"/>
  <c r="H46" i="6"/>
  <c r="I46" i="6"/>
  <c r="J46" i="6"/>
  <c r="H47" i="6"/>
  <c r="I47" i="6"/>
  <c r="J47" i="6"/>
  <c r="H48" i="6"/>
  <c r="I48" i="6"/>
  <c r="J48" i="6"/>
  <c r="H49" i="6"/>
  <c r="I49" i="6"/>
  <c r="J49" i="6"/>
  <c r="H50" i="6"/>
  <c r="I50" i="6"/>
  <c r="J50" i="6"/>
  <c r="J51" i="6"/>
  <c r="H52" i="6"/>
  <c r="I52" i="6"/>
  <c r="J52" i="6"/>
  <c r="J53" i="6"/>
  <c r="I54" i="6"/>
  <c r="H55" i="6"/>
  <c r="I55" i="6"/>
  <c r="J55" i="6"/>
  <c r="H56" i="6"/>
  <c r="I56" i="6"/>
  <c r="J56" i="6"/>
  <c r="H57" i="6"/>
  <c r="I57" i="6"/>
  <c r="J57" i="6"/>
  <c r="H58" i="6"/>
  <c r="I58" i="6"/>
  <c r="J58" i="6"/>
  <c r="H59" i="6"/>
  <c r="I59" i="6"/>
  <c r="J59" i="6"/>
  <c r="H60" i="6"/>
  <c r="I60" i="6"/>
  <c r="J60" i="6"/>
  <c r="H61" i="6"/>
  <c r="I61" i="6"/>
  <c r="J61" i="6"/>
  <c r="H62" i="6"/>
  <c r="I62" i="6"/>
  <c r="J62" i="6"/>
  <c r="H63" i="6"/>
  <c r="I63" i="6"/>
  <c r="J63" i="6"/>
  <c r="H64" i="6"/>
  <c r="I64" i="6"/>
  <c r="J64" i="6"/>
  <c r="H65" i="6"/>
  <c r="I65" i="6"/>
  <c r="J65" i="6"/>
  <c r="H66" i="6"/>
  <c r="I66" i="6"/>
  <c r="J66" i="6"/>
  <c r="H67" i="6"/>
  <c r="I67" i="6"/>
  <c r="J67" i="6"/>
  <c r="H68" i="6"/>
  <c r="I68" i="6"/>
  <c r="J68" i="6"/>
  <c r="H69" i="6"/>
  <c r="I69" i="6"/>
  <c r="J69" i="6"/>
  <c r="H70" i="6"/>
  <c r="I70" i="6"/>
  <c r="J70" i="6"/>
  <c r="H71" i="6"/>
  <c r="I71" i="6"/>
  <c r="J71" i="6"/>
  <c r="D37" i="6"/>
  <c r="E37" i="6"/>
  <c r="F37" i="6"/>
  <c r="D38" i="6"/>
  <c r="E38" i="6"/>
  <c r="F38" i="6"/>
  <c r="D39" i="6"/>
  <c r="E39" i="6"/>
  <c r="F39" i="6"/>
  <c r="D40" i="6"/>
  <c r="E40" i="6"/>
  <c r="F40" i="6"/>
  <c r="D41" i="6"/>
  <c r="E41" i="6"/>
  <c r="F41" i="6"/>
  <c r="D42" i="6"/>
  <c r="E42" i="6"/>
  <c r="F42" i="6"/>
  <c r="D43" i="6"/>
  <c r="E43" i="6"/>
  <c r="F43" i="6"/>
  <c r="D44" i="6"/>
  <c r="E44" i="6"/>
  <c r="F44" i="6"/>
  <c r="D45" i="6"/>
  <c r="E45" i="6"/>
  <c r="F45" i="6"/>
  <c r="D46" i="6"/>
  <c r="E46" i="6"/>
  <c r="F46" i="6"/>
  <c r="D47" i="6"/>
  <c r="E47" i="6"/>
  <c r="F47" i="6"/>
  <c r="D48" i="6"/>
  <c r="E48" i="6"/>
  <c r="F48" i="6"/>
  <c r="D49" i="6"/>
  <c r="E49" i="6"/>
  <c r="F49" i="6"/>
  <c r="D50" i="6"/>
  <c r="E50" i="6"/>
  <c r="F50" i="6"/>
  <c r="F51" i="6"/>
  <c r="D52" i="6"/>
  <c r="E52" i="6"/>
  <c r="F52" i="6"/>
  <c r="F53" i="6"/>
  <c r="E54" i="6"/>
  <c r="D55" i="6"/>
  <c r="E55" i="6"/>
  <c r="F55" i="6"/>
  <c r="D56" i="6"/>
  <c r="E56" i="6"/>
  <c r="F56" i="6"/>
  <c r="D57" i="6"/>
  <c r="E57" i="6"/>
  <c r="F57" i="6"/>
  <c r="D58" i="6"/>
  <c r="E58" i="6"/>
  <c r="F58" i="6"/>
  <c r="D59" i="6"/>
  <c r="E59" i="6"/>
  <c r="F59" i="6"/>
  <c r="D60" i="6"/>
  <c r="E60" i="6"/>
  <c r="F60" i="6"/>
  <c r="D61" i="6"/>
  <c r="E61" i="6"/>
  <c r="F61" i="6"/>
  <c r="D62" i="6"/>
  <c r="E62" i="6"/>
  <c r="F62" i="6"/>
  <c r="D63" i="6"/>
  <c r="E63" i="6"/>
  <c r="F63" i="6"/>
  <c r="D64" i="6"/>
  <c r="E64" i="6"/>
  <c r="F64" i="6"/>
  <c r="D65" i="6"/>
  <c r="E65" i="6"/>
  <c r="F65" i="6"/>
  <c r="D66" i="6"/>
  <c r="E66" i="6"/>
  <c r="F66" i="6"/>
  <c r="D67" i="6"/>
  <c r="E67" i="6"/>
  <c r="F67" i="6"/>
  <c r="D68" i="6"/>
  <c r="E68" i="6"/>
  <c r="F68" i="6"/>
  <c r="D69" i="6"/>
  <c r="E69" i="6"/>
  <c r="F69" i="6"/>
  <c r="D70" i="6"/>
  <c r="E70" i="6"/>
  <c r="F70" i="6"/>
  <c r="D71" i="6"/>
  <c r="E71" i="6"/>
  <c r="F71" i="6"/>
  <c r="E36" i="6"/>
  <c r="F36" i="6"/>
  <c r="D36" i="6"/>
  <c r="H34" i="6" l="1"/>
  <c r="L332" i="5"/>
  <c r="E332" i="5"/>
  <c r="T377" i="5" l="1"/>
  <c r="V377" i="5"/>
  <c r="D24" i="11" s="1"/>
  <c r="X377" i="5"/>
  <c r="F24" i="11" s="1"/>
  <c r="Z377" i="5"/>
  <c r="H24" i="11" s="1"/>
  <c r="AB377" i="5"/>
  <c r="J24" i="11" s="1"/>
  <c r="AD377" i="5"/>
  <c r="AF377" i="5"/>
  <c r="T378" i="5"/>
  <c r="V378" i="5"/>
  <c r="D25" i="11" s="1"/>
  <c r="X378" i="5"/>
  <c r="F25" i="11" s="1"/>
  <c r="Z378" i="5"/>
  <c r="H25" i="11" s="1"/>
  <c r="AB378" i="5"/>
  <c r="J25" i="11" s="1"/>
  <c r="AD378" i="5"/>
  <c r="AF378" i="5"/>
  <c r="T379" i="5"/>
  <c r="V379" i="5"/>
  <c r="D26" i="11" s="1"/>
  <c r="X379" i="5"/>
  <c r="F26" i="11" s="1"/>
  <c r="Z379" i="5"/>
  <c r="H26" i="11" s="1"/>
  <c r="AB379" i="5"/>
  <c r="J26" i="11" s="1"/>
  <c r="AD379" i="5"/>
  <c r="AF379" i="5"/>
  <c r="T380" i="5"/>
  <c r="V380" i="5"/>
  <c r="D27" i="11" s="1"/>
  <c r="X380" i="5"/>
  <c r="F27" i="11" s="1"/>
  <c r="Z380" i="5"/>
  <c r="H27" i="11" s="1"/>
  <c r="AB380" i="5"/>
  <c r="J27" i="11" s="1"/>
  <c r="AD380" i="5"/>
  <c r="AF380" i="5"/>
  <c r="T381" i="5"/>
  <c r="V381" i="5"/>
  <c r="D28" i="11" s="1"/>
  <c r="X381" i="5"/>
  <c r="F28" i="11" s="1"/>
  <c r="Z381" i="5"/>
  <c r="H28" i="11" s="1"/>
  <c r="AB381" i="5"/>
  <c r="J28" i="11" s="1"/>
  <c r="AD381" i="5"/>
  <c r="AF381" i="5"/>
  <c r="T382" i="5"/>
  <c r="V382" i="5"/>
  <c r="D29" i="11" s="1"/>
  <c r="X382" i="5"/>
  <c r="F29" i="11" s="1"/>
  <c r="Z382" i="5"/>
  <c r="H29" i="11" s="1"/>
  <c r="AB382" i="5"/>
  <c r="J29" i="11" s="1"/>
  <c r="AD382" i="5"/>
  <c r="AF382" i="5"/>
  <c r="T383" i="5"/>
  <c r="V383" i="5"/>
  <c r="D30" i="11" s="1"/>
  <c r="X383" i="5"/>
  <c r="F30" i="11" s="1"/>
  <c r="Z383" i="5"/>
  <c r="H30" i="11" s="1"/>
  <c r="AB383" i="5"/>
  <c r="J30" i="11" s="1"/>
  <c r="AD383" i="5"/>
  <c r="AF383" i="5"/>
  <c r="T384" i="5"/>
  <c r="V384" i="5"/>
  <c r="D31" i="11" s="1"/>
  <c r="X384" i="5"/>
  <c r="F31" i="11" s="1"/>
  <c r="Z384" i="5"/>
  <c r="H31" i="11" s="1"/>
  <c r="AB384" i="5"/>
  <c r="J31" i="11" s="1"/>
  <c r="AD384" i="5"/>
  <c r="AF384" i="5"/>
  <c r="T385" i="5"/>
  <c r="V385" i="5"/>
  <c r="D32" i="11" s="1"/>
  <c r="X385" i="5"/>
  <c r="F32" i="11" s="1"/>
  <c r="Z385" i="5"/>
  <c r="H32" i="11" s="1"/>
  <c r="AB385" i="5"/>
  <c r="J32" i="11" s="1"/>
  <c r="AD385" i="5"/>
  <c r="AF385" i="5"/>
  <c r="T386" i="5"/>
  <c r="V386" i="5"/>
  <c r="D33" i="11" s="1"/>
  <c r="X386" i="5"/>
  <c r="F33" i="11" s="1"/>
  <c r="Z386" i="5"/>
  <c r="H33" i="11" s="1"/>
  <c r="AB386" i="5"/>
  <c r="J33" i="11" s="1"/>
  <c r="AD386" i="5"/>
  <c r="AF386" i="5"/>
  <c r="T387" i="5"/>
  <c r="V387" i="5"/>
  <c r="D34" i="11" s="1"/>
  <c r="X387" i="5"/>
  <c r="F34" i="11" s="1"/>
  <c r="Z387" i="5"/>
  <c r="H34" i="11" s="1"/>
  <c r="AB387" i="5"/>
  <c r="J34" i="11" s="1"/>
  <c r="AD387" i="5"/>
  <c r="AF387" i="5"/>
  <c r="T388" i="5"/>
  <c r="V388" i="5"/>
  <c r="D35" i="11" s="1"/>
  <c r="X388" i="5"/>
  <c r="F35" i="11" s="1"/>
  <c r="Z388" i="5"/>
  <c r="H35" i="11" s="1"/>
  <c r="AB388" i="5"/>
  <c r="J35" i="11" s="1"/>
  <c r="AD388" i="5"/>
  <c r="AF388" i="5"/>
  <c r="T389" i="5"/>
  <c r="V389" i="5"/>
  <c r="D36" i="11" s="1"/>
  <c r="X389" i="5"/>
  <c r="F36" i="11" s="1"/>
  <c r="Z389" i="5"/>
  <c r="H36" i="11" s="1"/>
  <c r="AB389" i="5"/>
  <c r="J36" i="11" s="1"/>
  <c r="AD389" i="5"/>
  <c r="AF389" i="5"/>
  <c r="T390" i="5"/>
  <c r="V390" i="5"/>
  <c r="D37" i="11" s="1"/>
  <c r="X390" i="5"/>
  <c r="F37" i="11" s="1"/>
  <c r="Z390" i="5"/>
  <c r="H37" i="11" s="1"/>
  <c r="AB390" i="5"/>
  <c r="J37" i="11" s="1"/>
  <c r="AD390" i="5"/>
  <c r="AF390" i="5"/>
  <c r="T391" i="5"/>
  <c r="V391" i="5"/>
  <c r="D38" i="11" s="1"/>
  <c r="X391" i="5"/>
  <c r="F38" i="11" s="1"/>
  <c r="Z391" i="5"/>
  <c r="H38" i="11" s="1"/>
  <c r="AB391" i="5"/>
  <c r="J38" i="11" s="1"/>
  <c r="AD391" i="5"/>
  <c r="AF391" i="5"/>
  <c r="T392" i="5"/>
  <c r="V392" i="5"/>
  <c r="D39" i="11" s="1"/>
  <c r="X392" i="5"/>
  <c r="F39" i="11" s="1"/>
  <c r="Z392" i="5"/>
  <c r="H39" i="11" s="1"/>
  <c r="AB392" i="5"/>
  <c r="J39" i="11" s="1"/>
  <c r="AD392" i="5"/>
  <c r="AF392" i="5"/>
  <c r="T393" i="5"/>
  <c r="V393" i="5"/>
  <c r="D40" i="11" s="1"/>
  <c r="X393" i="5"/>
  <c r="F40" i="11" s="1"/>
  <c r="Z393" i="5"/>
  <c r="H40" i="11" s="1"/>
  <c r="AB393" i="5"/>
  <c r="J40" i="11" s="1"/>
  <c r="AD393" i="5"/>
  <c r="AF393" i="5"/>
  <c r="T394" i="5"/>
  <c r="V394" i="5"/>
  <c r="D41" i="11" s="1"/>
  <c r="X394" i="5"/>
  <c r="F41" i="11" s="1"/>
  <c r="Z394" i="5"/>
  <c r="H41" i="11" s="1"/>
  <c r="AB394" i="5"/>
  <c r="J41" i="11" s="1"/>
  <c r="AD394" i="5"/>
  <c r="AF394" i="5"/>
  <c r="T395" i="5"/>
  <c r="V395" i="5"/>
  <c r="D42" i="11" s="1"/>
  <c r="X395" i="5"/>
  <c r="F42" i="11" s="1"/>
  <c r="Z395" i="5"/>
  <c r="H42" i="11" s="1"/>
  <c r="AB395" i="5"/>
  <c r="J42" i="11" s="1"/>
  <c r="AD395" i="5"/>
  <c r="AF395" i="5"/>
  <c r="T396" i="5"/>
  <c r="V396" i="5"/>
  <c r="D43" i="11" s="1"/>
  <c r="X396" i="5"/>
  <c r="F43" i="11" s="1"/>
  <c r="Z396" i="5"/>
  <c r="H43" i="11" s="1"/>
  <c r="AB396" i="5"/>
  <c r="J43" i="11" s="1"/>
  <c r="AD396" i="5"/>
  <c r="AF396" i="5"/>
  <c r="T397" i="5"/>
  <c r="V397" i="5"/>
  <c r="D44" i="11" s="1"/>
  <c r="X397" i="5"/>
  <c r="F44" i="11" s="1"/>
  <c r="Z397" i="5"/>
  <c r="H44" i="11" s="1"/>
  <c r="AB397" i="5"/>
  <c r="J44" i="11" s="1"/>
  <c r="AD397" i="5"/>
  <c r="AF397" i="5"/>
  <c r="AE376" i="5"/>
  <c r="AC376" i="5"/>
  <c r="K23" i="11" s="1"/>
  <c r="AA376" i="5"/>
  <c r="I23" i="11" s="1"/>
  <c r="Y376" i="5"/>
  <c r="G23" i="11" s="1"/>
  <c r="W376" i="5"/>
  <c r="E23" i="11" s="1"/>
  <c r="U376" i="5"/>
  <c r="C23" i="11" s="1"/>
  <c r="S376" i="5"/>
  <c r="S377" i="5"/>
  <c r="U377" i="5"/>
  <c r="C24" i="11" s="1"/>
  <c r="W377" i="5"/>
  <c r="E24" i="11" s="1"/>
  <c r="Y377" i="5"/>
  <c r="G24" i="11" s="1"/>
  <c r="AA377" i="5"/>
  <c r="I24" i="11" s="1"/>
  <c r="AC377" i="5"/>
  <c r="K24" i="11" s="1"/>
  <c r="AE377" i="5"/>
  <c r="S378" i="5"/>
  <c r="U378" i="5"/>
  <c r="C25" i="11" s="1"/>
  <c r="W378" i="5"/>
  <c r="E25" i="11" s="1"/>
  <c r="Y378" i="5"/>
  <c r="G25" i="11" s="1"/>
  <c r="AA378" i="5"/>
  <c r="I25" i="11" s="1"/>
  <c r="AC378" i="5"/>
  <c r="K25" i="11" s="1"/>
  <c r="AE378" i="5"/>
  <c r="S379" i="5"/>
  <c r="U379" i="5"/>
  <c r="C26" i="11" s="1"/>
  <c r="W379" i="5"/>
  <c r="E26" i="11" s="1"/>
  <c r="Y379" i="5"/>
  <c r="G26" i="11" s="1"/>
  <c r="AA379" i="5"/>
  <c r="I26" i="11" s="1"/>
  <c r="AC379" i="5"/>
  <c r="K26" i="11" s="1"/>
  <c r="AE379" i="5"/>
  <c r="S380" i="5"/>
  <c r="U380" i="5"/>
  <c r="C27" i="11" s="1"/>
  <c r="W380" i="5"/>
  <c r="E27" i="11" s="1"/>
  <c r="Y380" i="5"/>
  <c r="G27" i="11" s="1"/>
  <c r="AA380" i="5"/>
  <c r="I27" i="11" s="1"/>
  <c r="AC380" i="5"/>
  <c r="K27" i="11" s="1"/>
  <c r="AE380" i="5"/>
  <c r="S381" i="5"/>
  <c r="U381" i="5"/>
  <c r="C28" i="11" s="1"/>
  <c r="W381" i="5"/>
  <c r="E28" i="11" s="1"/>
  <c r="Y381" i="5"/>
  <c r="G28" i="11" s="1"/>
  <c r="AA381" i="5"/>
  <c r="I28" i="11" s="1"/>
  <c r="AC381" i="5"/>
  <c r="K28" i="11" s="1"/>
  <c r="AE381" i="5"/>
  <c r="S382" i="5"/>
  <c r="U382" i="5"/>
  <c r="C29" i="11" s="1"/>
  <c r="W382" i="5"/>
  <c r="E29" i="11" s="1"/>
  <c r="Y382" i="5"/>
  <c r="G29" i="11" s="1"/>
  <c r="AA382" i="5"/>
  <c r="I29" i="11" s="1"/>
  <c r="AC382" i="5"/>
  <c r="K29" i="11" s="1"/>
  <c r="AE382" i="5"/>
  <c r="S383" i="5"/>
  <c r="U383" i="5"/>
  <c r="C30" i="11" s="1"/>
  <c r="W383" i="5"/>
  <c r="E30" i="11" s="1"/>
  <c r="Y383" i="5"/>
  <c r="G30" i="11" s="1"/>
  <c r="AA383" i="5"/>
  <c r="I30" i="11" s="1"/>
  <c r="AC383" i="5"/>
  <c r="K30" i="11" s="1"/>
  <c r="AE383" i="5"/>
  <c r="S384" i="5"/>
  <c r="U384" i="5"/>
  <c r="C31" i="11" s="1"/>
  <c r="W384" i="5"/>
  <c r="E31" i="11" s="1"/>
  <c r="Y384" i="5"/>
  <c r="G31" i="11" s="1"/>
  <c r="AA384" i="5"/>
  <c r="I31" i="11" s="1"/>
  <c r="AC384" i="5"/>
  <c r="K31" i="11" s="1"/>
  <c r="AE384" i="5"/>
  <c r="S385" i="5"/>
  <c r="U385" i="5"/>
  <c r="C32" i="11" s="1"/>
  <c r="W385" i="5"/>
  <c r="E32" i="11" s="1"/>
  <c r="Y385" i="5"/>
  <c r="G32" i="11" s="1"/>
  <c r="AA385" i="5"/>
  <c r="I32" i="11" s="1"/>
  <c r="AC385" i="5"/>
  <c r="K32" i="11" s="1"/>
  <c r="AE385" i="5"/>
  <c r="S386" i="5"/>
  <c r="U386" i="5"/>
  <c r="C33" i="11" s="1"/>
  <c r="W386" i="5"/>
  <c r="E33" i="11" s="1"/>
  <c r="Y386" i="5"/>
  <c r="G33" i="11" s="1"/>
  <c r="AA386" i="5"/>
  <c r="I33" i="11" s="1"/>
  <c r="AC386" i="5"/>
  <c r="K33" i="11" s="1"/>
  <c r="AE386" i="5"/>
  <c r="S387" i="5"/>
  <c r="U387" i="5"/>
  <c r="C34" i="11" s="1"/>
  <c r="W387" i="5"/>
  <c r="E34" i="11" s="1"/>
  <c r="Y387" i="5"/>
  <c r="G34" i="11" s="1"/>
  <c r="AA387" i="5"/>
  <c r="I34" i="11" s="1"/>
  <c r="AC387" i="5"/>
  <c r="K34" i="11" s="1"/>
  <c r="AE387" i="5"/>
  <c r="S388" i="5"/>
  <c r="U388" i="5"/>
  <c r="C35" i="11" s="1"/>
  <c r="W388" i="5"/>
  <c r="E35" i="11" s="1"/>
  <c r="Y388" i="5"/>
  <c r="G35" i="11" s="1"/>
  <c r="AA388" i="5"/>
  <c r="I35" i="11" s="1"/>
  <c r="AC388" i="5"/>
  <c r="K35" i="11" s="1"/>
  <c r="AE388" i="5"/>
  <c r="S389" i="5"/>
  <c r="U389" i="5"/>
  <c r="C36" i="11" s="1"/>
  <c r="W389" i="5"/>
  <c r="E36" i="11" s="1"/>
  <c r="Y389" i="5"/>
  <c r="G36" i="11" s="1"/>
  <c r="AA389" i="5"/>
  <c r="I36" i="11" s="1"/>
  <c r="AC389" i="5"/>
  <c r="K36" i="11" s="1"/>
  <c r="AE389" i="5"/>
  <c r="S390" i="5"/>
  <c r="U390" i="5"/>
  <c r="C37" i="11" s="1"/>
  <c r="W390" i="5"/>
  <c r="E37" i="11" s="1"/>
  <c r="Y390" i="5"/>
  <c r="G37" i="11" s="1"/>
  <c r="AA390" i="5"/>
  <c r="I37" i="11" s="1"/>
  <c r="AC390" i="5"/>
  <c r="K37" i="11" s="1"/>
  <c r="AE390" i="5"/>
  <c r="S391" i="5"/>
  <c r="U391" i="5"/>
  <c r="C38" i="11" s="1"/>
  <c r="W391" i="5"/>
  <c r="E38" i="11" s="1"/>
  <c r="Y391" i="5"/>
  <c r="G38" i="11" s="1"/>
  <c r="AA391" i="5"/>
  <c r="I38" i="11" s="1"/>
  <c r="AC391" i="5"/>
  <c r="K38" i="11" s="1"/>
  <c r="AE391" i="5"/>
  <c r="S392" i="5"/>
  <c r="U392" i="5"/>
  <c r="C39" i="11" s="1"/>
  <c r="W392" i="5"/>
  <c r="E39" i="11" s="1"/>
  <c r="Y392" i="5"/>
  <c r="G39" i="11" s="1"/>
  <c r="AA392" i="5"/>
  <c r="I39" i="11" s="1"/>
  <c r="AC392" i="5"/>
  <c r="K39" i="11" s="1"/>
  <c r="AE392" i="5"/>
  <c r="S393" i="5"/>
  <c r="U393" i="5"/>
  <c r="C40" i="11" s="1"/>
  <c r="W393" i="5"/>
  <c r="E40" i="11" s="1"/>
  <c r="Y393" i="5"/>
  <c r="G40" i="11" s="1"/>
  <c r="AA393" i="5"/>
  <c r="I40" i="11" s="1"/>
  <c r="AC393" i="5"/>
  <c r="K40" i="11" s="1"/>
  <c r="AE393" i="5"/>
  <c r="S394" i="5"/>
  <c r="U394" i="5"/>
  <c r="C41" i="11" s="1"/>
  <c r="W394" i="5"/>
  <c r="E41" i="11" s="1"/>
  <c r="Y394" i="5"/>
  <c r="G41" i="11" s="1"/>
  <c r="AA394" i="5"/>
  <c r="I41" i="11" s="1"/>
  <c r="AC394" i="5"/>
  <c r="K41" i="11" s="1"/>
  <c r="AE394" i="5"/>
  <c r="S395" i="5"/>
  <c r="U395" i="5"/>
  <c r="C42" i="11" s="1"/>
  <c r="W395" i="5"/>
  <c r="E42" i="11" s="1"/>
  <c r="Y395" i="5"/>
  <c r="G42" i="11" s="1"/>
  <c r="AA395" i="5"/>
  <c r="I42" i="11" s="1"/>
  <c r="AC395" i="5"/>
  <c r="K42" i="11" s="1"/>
  <c r="AE395" i="5"/>
  <c r="S396" i="5"/>
  <c r="U396" i="5"/>
  <c r="C43" i="11" s="1"/>
  <c r="W396" i="5"/>
  <c r="E43" i="11" s="1"/>
  <c r="Y396" i="5"/>
  <c r="G43" i="11" s="1"/>
  <c r="AA396" i="5"/>
  <c r="I43" i="11" s="1"/>
  <c r="AC396" i="5"/>
  <c r="K43" i="11" s="1"/>
  <c r="AE396" i="5"/>
  <c r="S397" i="5"/>
  <c r="U397" i="5"/>
  <c r="C44" i="11" s="1"/>
  <c r="W397" i="5"/>
  <c r="E44" i="11" s="1"/>
  <c r="Y397" i="5"/>
  <c r="G44" i="11" s="1"/>
  <c r="AA397" i="5"/>
  <c r="I44" i="11" s="1"/>
  <c r="AC397" i="5"/>
  <c r="K44" i="11" s="1"/>
  <c r="AE397" i="5"/>
  <c r="AF376" i="5"/>
  <c r="AD376" i="5"/>
  <c r="AB376" i="5"/>
  <c r="J23" i="11" s="1"/>
  <c r="Z376" i="5"/>
  <c r="H23" i="11" s="1"/>
  <c r="X376" i="5"/>
  <c r="F23" i="11" s="1"/>
  <c r="V376" i="5"/>
  <c r="D23" i="11" s="1"/>
  <c r="T376" i="5"/>
  <c r="C308" i="5"/>
  <c r="C296" i="5"/>
  <c r="B44" i="11" l="1"/>
  <c r="C71" i="11"/>
  <c r="B42" i="11"/>
  <c r="C69" i="11"/>
  <c r="B40" i="11"/>
  <c r="C67" i="11"/>
  <c r="B38" i="11"/>
  <c r="C65" i="11"/>
  <c r="B36" i="11"/>
  <c r="C63" i="11"/>
  <c r="B34" i="11"/>
  <c r="C61" i="11"/>
  <c r="B32" i="11"/>
  <c r="C59" i="11"/>
  <c r="B30" i="11"/>
  <c r="C57" i="11"/>
  <c r="B28" i="11"/>
  <c r="C55" i="11"/>
  <c r="B26" i="11"/>
  <c r="C53" i="11"/>
  <c r="B24" i="11"/>
  <c r="C51" i="11"/>
  <c r="B43" i="11"/>
  <c r="C70" i="11"/>
  <c r="B41" i="11"/>
  <c r="C68" i="11"/>
  <c r="B39" i="11"/>
  <c r="C66" i="11"/>
  <c r="B37" i="11"/>
  <c r="C64" i="11"/>
  <c r="B35" i="11"/>
  <c r="C62" i="11"/>
  <c r="B33" i="11"/>
  <c r="C60" i="11"/>
  <c r="B31" i="11"/>
  <c r="C58" i="11"/>
  <c r="B29" i="11"/>
  <c r="C56" i="11"/>
  <c r="B27" i="11"/>
  <c r="C54" i="11"/>
  <c r="B25" i="11"/>
  <c r="C52" i="11"/>
  <c r="B23" i="11"/>
  <c r="C50" i="11"/>
  <c r="F68" i="16"/>
  <c r="G68" i="16"/>
  <c r="H68" i="16"/>
  <c r="I68" i="16"/>
  <c r="J68" i="16"/>
  <c r="K68" i="16"/>
  <c r="L68" i="16"/>
  <c r="M68" i="16"/>
  <c r="N68" i="16"/>
  <c r="F69" i="16"/>
  <c r="G69" i="16"/>
  <c r="H69" i="16"/>
  <c r="I69" i="16"/>
  <c r="J69" i="16"/>
  <c r="K69" i="16"/>
  <c r="L69" i="16"/>
  <c r="M69" i="16"/>
  <c r="N69" i="16"/>
  <c r="F70" i="16"/>
  <c r="G70" i="16"/>
  <c r="H70" i="16"/>
  <c r="I70" i="16"/>
  <c r="J70" i="16"/>
  <c r="K70" i="16"/>
  <c r="L70" i="16"/>
  <c r="M70" i="16"/>
  <c r="N70" i="16"/>
  <c r="F71" i="16"/>
  <c r="G71" i="16"/>
  <c r="H71" i="16"/>
  <c r="I71" i="16"/>
  <c r="J71" i="16"/>
  <c r="K71" i="16"/>
  <c r="L71" i="16"/>
  <c r="M71" i="16"/>
  <c r="N71" i="16"/>
  <c r="F72" i="16"/>
  <c r="G72" i="16"/>
  <c r="H72" i="16"/>
  <c r="I72" i="16"/>
  <c r="J72" i="16"/>
  <c r="K72" i="16"/>
  <c r="L72" i="16"/>
  <c r="M72" i="16"/>
  <c r="N72" i="16"/>
  <c r="F73" i="16"/>
  <c r="G73" i="16"/>
  <c r="H73" i="16"/>
  <c r="I73" i="16"/>
  <c r="J73" i="16"/>
  <c r="K73" i="16"/>
  <c r="L73" i="16"/>
  <c r="M73" i="16"/>
  <c r="N73" i="16"/>
  <c r="E73" i="16"/>
  <c r="E72" i="16"/>
  <c r="E71" i="16"/>
  <c r="E70" i="16"/>
  <c r="E69" i="16"/>
  <c r="E68" i="16"/>
  <c r="C58" i="16"/>
  <c r="D58" i="16"/>
  <c r="E58" i="16"/>
  <c r="F58" i="16"/>
  <c r="C59" i="16"/>
  <c r="D59" i="16"/>
  <c r="E59" i="16"/>
  <c r="F59" i="16"/>
  <c r="F57" i="16"/>
  <c r="E57" i="16"/>
  <c r="D57" i="16"/>
  <c r="C57" i="16"/>
  <c r="C51" i="16"/>
  <c r="D51" i="16"/>
  <c r="E51" i="16"/>
  <c r="F51" i="16"/>
  <c r="C52" i="16"/>
  <c r="D52" i="16"/>
  <c r="E52" i="16"/>
  <c r="F52" i="16"/>
  <c r="F50" i="16"/>
  <c r="E50" i="16"/>
  <c r="D50" i="16"/>
  <c r="C50" i="16"/>
  <c r="A292" i="5"/>
  <c r="A286" i="5"/>
  <c r="A280" i="5"/>
  <c r="A274" i="5"/>
  <c r="A268" i="5"/>
  <c r="A262" i="5"/>
  <c r="A256" i="5"/>
  <c r="A250" i="5"/>
  <c r="A244" i="5"/>
  <c r="A238" i="5"/>
  <c r="K23" i="16"/>
  <c r="L23" i="16"/>
  <c r="M23" i="16"/>
  <c r="N23" i="16"/>
  <c r="K24" i="16"/>
  <c r="L24" i="16"/>
  <c r="M24" i="16"/>
  <c r="N24" i="16"/>
  <c r="N22" i="16"/>
  <c r="M22" i="16"/>
  <c r="L22" i="16"/>
  <c r="K22" i="16"/>
  <c r="D23" i="16"/>
  <c r="E23" i="16"/>
  <c r="F23" i="16"/>
  <c r="D24" i="16"/>
  <c r="E24" i="16"/>
  <c r="F24" i="16"/>
  <c r="F22" i="16"/>
  <c r="E22" i="16"/>
  <c r="D22" i="16"/>
  <c r="C23" i="16"/>
  <c r="C24" i="16"/>
  <c r="C22" i="16"/>
  <c r="G2" i="18"/>
  <c r="B2" i="18"/>
  <c r="I43" i="9" l="1"/>
  <c r="P229" i="5"/>
  <c r="P230" i="5"/>
  <c r="P231" i="5"/>
  <c r="P228" i="5"/>
  <c r="AD226" i="5"/>
  <c r="AA226" i="5"/>
  <c r="X226" i="5"/>
  <c r="M226" i="5"/>
  <c r="J226" i="5"/>
  <c r="G226" i="5"/>
  <c r="F43" i="9"/>
  <c r="B16" i="9"/>
  <c r="H16" i="9"/>
  <c r="A231" i="5" l="1"/>
  <c r="A229" i="5"/>
  <c r="A228" i="5"/>
  <c r="A230" i="5"/>
  <c r="A217" i="5"/>
  <c r="A211" i="5"/>
  <c r="X230" i="5" l="1"/>
  <c r="F47" i="9" s="1"/>
  <c r="AE230" i="5"/>
  <c r="AB230" i="5"/>
  <c r="J47" i="9" s="1"/>
  <c r="AA230" i="5"/>
  <c r="I47" i="9" s="1"/>
  <c r="Y230" i="5"/>
  <c r="G47" i="9" s="1"/>
  <c r="T230" i="5"/>
  <c r="AC230" i="5"/>
  <c r="K47" i="9" s="1"/>
  <c r="T229" i="5"/>
  <c r="S230" i="5"/>
  <c r="C56" i="9" s="1"/>
  <c r="Z230" i="5"/>
  <c r="H47" i="9" s="1"/>
  <c r="V230" i="5"/>
  <c r="D47" i="9" s="1"/>
  <c r="X231" i="5"/>
  <c r="F48" i="9" s="1"/>
  <c r="AB228" i="5"/>
  <c r="J45" i="9" s="1"/>
  <c r="U231" i="5"/>
  <c r="C48" i="9" s="1"/>
  <c r="AF228" i="5"/>
  <c r="AC229" i="5"/>
  <c r="K46" i="9" s="1"/>
  <c r="W228" i="5"/>
  <c r="E45" i="9" s="1"/>
  <c r="Z231" i="5"/>
  <c r="H48" i="9" s="1"/>
  <c r="T228" i="5"/>
  <c r="AC231" i="5"/>
  <c r="K48" i="9" s="1"/>
  <c r="Y229" i="5"/>
  <c r="G46" i="9" s="1"/>
  <c r="AA228" i="5"/>
  <c r="I45" i="9" s="1"/>
  <c r="V231" i="5"/>
  <c r="D48" i="9" s="1"/>
  <c r="V228" i="5"/>
  <c r="D45" i="9" s="1"/>
  <c r="AA231" i="5"/>
  <c r="I48" i="9" s="1"/>
  <c r="W229" i="5"/>
  <c r="E46" i="9" s="1"/>
  <c r="AC228" i="5"/>
  <c r="K45" i="9" s="1"/>
  <c r="T231" i="5"/>
  <c r="AF229" i="5"/>
  <c r="X228" i="5"/>
  <c r="F45" i="9" s="1"/>
  <c r="Y231" i="5"/>
  <c r="G48" i="9" s="1"/>
  <c r="W230" i="5"/>
  <c r="E47" i="9" s="1"/>
  <c r="U229" i="5"/>
  <c r="C46" i="9" s="1"/>
  <c r="AE228" i="5"/>
  <c r="AF230" i="5"/>
  <c r="AD229" i="5"/>
  <c r="Z228" i="5"/>
  <c r="H45" i="9" s="1"/>
  <c r="W231" i="5"/>
  <c r="E48" i="9" s="1"/>
  <c r="U230" i="5"/>
  <c r="C47" i="9" s="1"/>
  <c r="S229" i="5"/>
  <c r="B46" i="9" s="1"/>
  <c r="AF231" i="5"/>
  <c r="AD230" i="5"/>
  <c r="S228" i="5"/>
  <c r="C54" i="9" s="1"/>
  <c r="AD231" i="5"/>
  <c r="AD228" i="5"/>
  <c r="S231" i="5"/>
  <c r="B48" i="9" s="1"/>
  <c r="AE229" i="5"/>
  <c r="U228" i="5"/>
  <c r="C45" i="9" s="1"/>
  <c r="AB231" i="5"/>
  <c r="J48" i="9" s="1"/>
  <c r="V229" i="5"/>
  <c r="D46" i="9" s="1"/>
  <c r="AE231" i="5"/>
  <c r="AA229" i="5"/>
  <c r="I46" i="9" s="1"/>
  <c r="Y228" i="5"/>
  <c r="G45" i="9" s="1"/>
  <c r="Z229" i="5"/>
  <c r="H46" i="9" s="1"/>
  <c r="AB229" i="5"/>
  <c r="J46" i="9" s="1"/>
  <c r="X229" i="5"/>
  <c r="F46" i="9" s="1"/>
  <c r="B47" i="9"/>
  <c r="C193" i="8"/>
  <c r="D193" i="8"/>
  <c r="E193" i="8"/>
  <c r="C194" i="8"/>
  <c r="D194" i="8"/>
  <c r="E194" i="8"/>
  <c r="C195" i="8"/>
  <c r="D195" i="8"/>
  <c r="E195" i="8"/>
  <c r="C196" i="8"/>
  <c r="D196" i="8"/>
  <c r="E196" i="8"/>
  <c r="C197" i="8"/>
  <c r="D197" i="8"/>
  <c r="E197" i="8"/>
  <c r="C198" i="8"/>
  <c r="D198" i="8"/>
  <c r="E198" i="8"/>
  <c r="C199" i="8"/>
  <c r="D199" i="8"/>
  <c r="E199" i="8"/>
  <c r="C200" i="8"/>
  <c r="D200" i="8"/>
  <c r="E200" i="8"/>
  <c r="C201" i="8"/>
  <c r="D201" i="8"/>
  <c r="E201" i="8"/>
  <c r="C202" i="8"/>
  <c r="D202" i="8"/>
  <c r="E202" i="8"/>
  <c r="C203" i="8"/>
  <c r="D203" i="8"/>
  <c r="E203" i="8"/>
  <c r="C204" i="8"/>
  <c r="D204" i="8"/>
  <c r="E204" i="8"/>
  <c r="C205" i="8"/>
  <c r="D205" i="8"/>
  <c r="E205" i="8"/>
  <c r="C206" i="8"/>
  <c r="D206" i="8"/>
  <c r="E206" i="8"/>
  <c r="C207" i="8"/>
  <c r="D207" i="8"/>
  <c r="E207" i="8"/>
  <c r="D192" i="8"/>
  <c r="E192" i="8"/>
  <c r="C192" i="8"/>
  <c r="C191" i="8"/>
  <c r="D191" i="8"/>
  <c r="E191" i="8"/>
  <c r="D190" i="8"/>
  <c r="E190" i="8"/>
  <c r="C190" i="8"/>
  <c r="J161" i="8"/>
  <c r="B193" i="8"/>
  <c r="B194" i="8"/>
  <c r="B195" i="8"/>
  <c r="B196" i="8"/>
  <c r="B197" i="8"/>
  <c r="B198" i="8"/>
  <c r="B199" i="8"/>
  <c r="B200" i="8"/>
  <c r="B201" i="8"/>
  <c r="B202" i="8"/>
  <c r="B203" i="8"/>
  <c r="B204" i="8"/>
  <c r="B205" i="8"/>
  <c r="B206" i="8"/>
  <c r="B207" i="8"/>
  <c r="B191" i="8"/>
  <c r="C164" i="8"/>
  <c r="D164" i="8"/>
  <c r="E164" i="8"/>
  <c r="F164" i="8"/>
  <c r="G164" i="8"/>
  <c r="H164" i="8"/>
  <c r="I164" i="8"/>
  <c r="J164" i="8"/>
  <c r="C165" i="8"/>
  <c r="D165" i="8"/>
  <c r="E165" i="8"/>
  <c r="F165" i="8"/>
  <c r="G165" i="8"/>
  <c r="H165" i="8"/>
  <c r="I165" i="8"/>
  <c r="J165" i="8"/>
  <c r="C166" i="8"/>
  <c r="D166" i="8"/>
  <c r="E166" i="8"/>
  <c r="F166" i="8"/>
  <c r="G166" i="8"/>
  <c r="H166" i="8"/>
  <c r="I166" i="8"/>
  <c r="J166" i="8"/>
  <c r="C167" i="8"/>
  <c r="D167" i="8"/>
  <c r="E167" i="8"/>
  <c r="F167" i="8"/>
  <c r="G167" i="8"/>
  <c r="H167" i="8"/>
  <c r="I167" i="8"/>
  <c r="J167" i="8"/>
  <c r="C168" i="8"/>
  <c r="D168" i="8"/>
  <c r="E168" i="8"/>
  <c r="F168" i="8"/>
  <c r="G168" i="8"/>
  <c r="H168" i="8"/>
  <c r="I168" i="8"/>
  <c r="J168" i="8"/>
  <c r="C169" i="8"/>
  <c r="D169" i="8"/>
  <c r="E169" i="8"/>
  <c r="F169" i="8"/>
  <c r="G169" i="8"/>
  <c r="H169" i="8"/>
  <c r="I169" i="8"/>
  <c r="J169" i="8"/>
  <c r="C170" i="8"/>
  <c r="D170" i="8"/>
  <c r="E170" i="8"/>
  <c r="F170" i="8"/>
  <c r="G170" i="8"/>
  <c r="H170" i="8"/>
  <c r="I170" i="8"/>
  <c r="J170" i="8"/>
  <c r="C171" i="8"/>
  <c r="D171" i="8"/>
  <c r="E171" i="8"/>
  <c r="F171" i="8"/>
  <c r="G171" i="8"/>
  <c r="H171" i="8"/>
  <c r="I171" i="8"/>
  <c r="J171" i="8"/>
  <c r="C172" i="8"/>
  <c r="D172" i="8"/>
  <c r="E172" i="8"/>
  <c r="F172" i="8"/>
  <c r="G172" i="8"/>
  <c r="H172" i="8"/>
  <c r="I172" i="8"/>
  <c r="J172" i="8"/>
  <c r="C173" i="8"/>
  <c r="D173" i="8"/>
  <c r="E173" i="8"/>
  <c r="F173" i="8"/>
  <c r="G173" i="8"/>
  <c r="H173" i="8"/>
  <c r="I173" i="8"/>
  <c r="J173" i="8"/>
  <c r="C174" i="8"/>
  <c r="D174" i="8"/>
  <c r="E174" i="8"/>
  <c r="F174" i="8"/>
  <c r="G174" i="8"/>
  <c r="H174" i="8"/>
  <c r="I174" i="8"/>
  <c r="J174" i="8"/>
  <c r="C175" i="8"/>
  <c r="D175" i="8"/>
  <c r="E175" i="8"/>
  <c r="F175" i="8"/>
  <c r="G175" i="8"/>
  <c r="H175" i="8"/>
  <c r="I175" i="8"/>
  <c r="J175" i="8"/>
  <c r="C176" i="8"/>
  <c r="D176" i="8"/>
  <c r="E176" i="8"/>
  <c r="F176" i="8"/>
  <c r="G176" i="8"/>
  <c r="H176" i="8"/>
  <c r="I176" i="8"/>
  <c r="J176" i="8"/>
  <c r="C177" i="8"/>
  <c r="D177" i="8"/>
  <c r="E177" i="8"/>
  <c r="F177" i="8"/>
  <c r="G177" i="8"/>
  <c r="H177" i="8"/>
  <c r="I177" i="8"/>
  <c r="J177" i="8"/>
  <c r="C178" i="8"/>
  <c r="D178" i="8"/>
  <c r="E178" i="8"/>
  <c r="F178" i="8"/>
  <c r="G178" i="8"/>
  <c r="H178" i="8"/>
  <c r="I178" i="8"/>
  <c r="J178" i="8"/>
  <c r="D163" i="8"/>
  <c r="E163" i="8"/>
  <c r="F163" i="8"/>
  <c r="G163" i="8"/>
  <c r="H163" i="8"/>
  <c r="I163" i="8"/>
  <c r="J163" i="8"/>
  <c r="C162" i="8"/>
  <c r="D162" i="8"/>
  <c r="E162" i="8"/>
  <c r="F162" i="8"/>
  <c r="G162" i="8"/>
  <c r="H162" i="8"/>
  <c r="I162" i="8"/>
  <c r="J162" i="8"/>
  <c r="G2" i="5"/>
  <c r="D161" i="8"/>
  <c r="E161" i="8"/>
  <c r="F161" i="8"/>
  <c r="G161" i="8"/>
  <c r="H161" i="8"/>
  <c r="I161" i="8"/>
  <c r="C161" i="8"/>
  <c r="B164" i="8"/>
  <c r="B165" i="8"/>
  <c r="B166" i="8"/>
  <c r="B167" i="8"/>
  <c r="B168" i="8"/>
  <c r="B169" i="8"/>
  <c r="B170" i="8"/>
  <c r="B171" i="8"/>
  <c r="B172" i="8"/>
  <c r="B173" i="8"/>
  <c r="B174" i="8"/>
  <c r="B175" i="8"/>
  <c r="B176" i="8"/>
  <c r="B177" i="8"/>
  <c r="B178" i="8"/>
  <c r="B137" i="8"/>
  <c r="B138" i="8"/>
  <c r="B139" i="8"/>
  <c r="B140" i="8"/>
  <c r="B141" i="8"/>
  <c r="B142" i="8"/>
  <c r="B143" i="8"/>
  <c r="B144" i="8"/>
  <c r="B145" i="8"/>
  <c r="B146" i="8"/>
  <c r="B147" i="8"/>
  <c r="B148" i="8"/>
  <c r="B149" i="8"/>
  <c r="B150" i="8"/>
  <c r="B136" i="8"/>
  <c r="B134" i="8"/>
  <c r="A188" i="5"/>
  <c r="B192" i="8" s="1"/>
  <c r="A187" i="5"/>
  <c r="G178" i="5"/>
  <c r="G179" i="5"/>
  <c r="G180" i="5"/>
  <c r="G181" i="5"/>
  <c r="G182" i="5"/>
  <c r="G177" i="5"/>
  <c r="A181" i="5"/>
  <c r="A179" i="5"/>
  <c r="E122" i="8"/>
  <c r="E121" i="8"/>
  <c r="E120" i="8"/>
  <c r="E118" i="8"/>
  <c r="E117" i="8"/>
  <c r="E116" i="8"/>
  <c r="E114" i="8"/>
  <c r="E113" i="8"/>
  <c r="E112" i="8"/>
  <c r="D122" i="8"/>
  <c r="D121" i="8"/>
  <c r="D120" i="8"/>
  <c r="D118" i="8"/>
  <c r="D117" i="8"/>
  <c r="D116" i="8"/>
  <c r="D114" i="8"/>
  <c r="D113" i="8"/>
  <c r="D112" i="8"/>
  <c r="A172" i="5"/>
  <c r="A166" i="5"/>
  <c r="A160" i="5"/>
  <c r="B121" i="8"/>
  <c r="B117" i="8"/>
  <c r="B113" i="8"/>
  <c r="B83" i="8"/>
  <c r="A154" i="5"/>
  <c r="A148" i="5"/>
  <c r="A142" i="5"/>
  <c r="A134" i="5"/>
  <c r="B62" i="8"/>
  <c r="B162" i="8" l="1"/>
  <c r="B179" i="8"/>
  <c r="B45" i="9"/>
  <c r="C57" i="9"/>
  <c r="C55" i="9"/>
  <c r="B163" i="8"/>
  <c r="B135" i="8"/>
  <c r="D65" i="8"/>
  <c r="E65" i="8"/>
  <c r="D66" i="8"/>
  <c r="E66" i="8"/>
  <c r="D67" i="8"/>
  <c r="E67" i="8"/>
  <c r="C67" i="8"/>
  <c r="C66" i="8"/>
  <c r="C65" i="8"/>
  <c r="D63" i="8"/>
  <c r="E63" i="8"/>
  <c r="C63" i="8"/>
  <c r="D62" i="8"/>
  <c r="E62" i="8"/>
  <c r="C62" i="8"/>
  <c r="D61" i="8"/>
  <c r="E61" i="8"/>
  <c r="C61" i="8"/>
  <c r="B66" i="8"/>
  <c r="B67" i="8"/>
  <c r="B63" i="8"/>
  <c r="D31" i="8"/>
  <c r="D32" i="8"/>
  <c r="D30" i="8"/>
  <c r="C31" i="8"/>
  <c r="C32" i="8"/>
  <c r="C30" i="8"/>
  <c r="D27" i="8"/>
  <c r="D28" i="8"/>
  <c r="D26" i="8"/>
  <c r="C27" i="8"/>
  <c r="C28" i="8"/>
  <c r="C26" i="8"/>
  <c r="D21" i="8"/>
  <c r="D22" i="8"/>
  <c r="D23" i="8"/>
  <c r="D24" i="8"/>
  <c r="D20" i="8"/>
  <c r="C21" i="8"/>
  <c r="C22" i="8"/>
  <c r="C23" i="8"/>
  <c r="C24" i="8"/>
  <c r="C20" i="8"/>
  <c r="B32" i="8"/>
  <c r="B28" i="8"/>
  <c r="B22" i="8"/>
  <c r="B31" i="8"/>
  <c r="B27" i="8"/>
  <c r="B21" i="8"/>
  <c r="F133" i="5"/>
  <c r="F134" i="5"/>
  <c r="F135" i="5"/>
  <c r="F136" i="5"/>
  <c r="F137" i="5"/>
  <c r="F132" i="5"/>
  <c r="A136" i="5"/>
  <c r="A127" i="5"/>
  <c r="D128" i="5" l="1"/>
  <c r="K440" i="5" s="1"/>
  <c r="K456" i="5" s="1"/>
  <c r="C128" i="5"/>
  <c r="J440" i="5" s="1"/>
  <c r="J456" i="5" s="1"/>
  <c r="B127" i="5"/>
  <c r="B128" i="5"/>
  <c r="A114" i="5"/>
  <c r="A113" i="5"/>
  <c r="A120" i="5"/>
  <c r="A119" i="5"/>
  <c r="A105" i="5" l="1"/>
  <c r="A106" i="5"/>
  <c r="A93" i="5" l="1"/>
  <c r="A86" i="5"/>
  <c r="A82" i="5"/>
  <c r="F136" i="4"/>
  <c r="I136" i="4"/>
  <c r="A456" i="5" l="1"/>
  <c r="G455" i="5"/>
  <c r="F455" i="5"/>
  <c r="E455" i="5"/>
  <c r="D455" i="5"/>
  <c r="C455" i="5"/>
  <c r="G454" i="5"/>
  <c r="G460" i="5" s="1"/>
  <c r="F454" i="5"/>
  <c r="F460" i="5" s="1"/>
  <c r="E454" i="5"/>
  <c r="E460" i="5" s="1"/>
  <c r="D454" i="5"/>
  <c r="D460" i="5" s="1"/>
  <c r="C454" i="5"/>
  <c r="C460" i="5" s="1"/>
  <c r="G453" i="5"/>
  <c r="F453" i="5"/>
  <c r="E453" i="5"/>
  <c r="D453" i="5"/>
  <c r="C453" i="5"/>
  <c r="G452" i="5"/>
  <c r="F452" i="5"/>
  <c r="E452" i="5"/>
  <c r="D452" i="5"/>
  <c r="C452" i="5"/>
  <c r="G451" i="5"/>
  <c r="F451" i="5"/>
  <c r="E451" i="5"/>
  <c r="D451" i="5"/>
  <c r="C451" i="5"/>
  <c r="G448" i="5"/>
  <c r="F448" i="5"/>
  <c r="E448" i="5"/>
  <c r="D448" i="5"/>
  <c r="C448" i="5"/>
  <c r="G447" i="5"/>
  <c r="F447" i="5"/>
  <c r="E447" i="5"/>
  <c r="D447" i="5"/>
  <c r="C447" i="5"/>
  <c r="G446" i="5"/>
  <c r="F446" i="5"/>
  <c r="E446" i="5"/>
  <c r="D446" i="5"/>
  <c r="C446" i="5"/>
  <c r="G445" i="5"/>
  <c r="F445" i="5"/>
  <c r="E445" i="5"/>
  <c r="D445" i="5"/>
  <c r="C445" i="5"/>
  <c r="G444" i="5"/>
  <c r="F444" i="5"/>
  <c r="E444" i="5"/>
  <c r="D444" i="5"/>
  <c r="C444" i="5"/>
  <c r="G463" i="5" l="1"/>
  <c r="F463" i="5" s="1"/>
  <c r="E463" i="5" s="1"/>
  <c r="D463" i="5" s="1"/>
  <c r="C463" i="5" s="1"/>
  <c r="G462" i="5"/>
  <c r="F462" i="5" s="1"/>
  <c r="E462" i="5" s="1"/>
  <c r="D462" i="5" s="1"/>
  <c r="C462" i="5" s="1"/>
  <c r="G461" i="5" s="1"/>
  <c r="F461" i="5" s="1"/>
  <c r="E461" i="5" s="1"/>
  <c r="D461" i="5" s="1"/>
  <c r="C461" i="5" s="1"/>
  <c r="G458" i="5"/>
  <c r="F458" i="5" s="1"/>
  <c r="E458" i="5" s="1"/>
  <c r="D458" i="5" s="1"/>
  <c r="C458" i="5" s="1"/>
  <c r="A440" i="5"/>
  <c r="A406" i="5"/>
  <c r="O332" i="5"/>
  <c r="H332" i="5"/>
  <c r="D308" i="5"/>
  <c r="D296" i="5"/>
  <c r="A293" i="5"/>
  <c r="A287" i="5"/>
  <c r="A281" i="5"/>
  <c r="A275" i="5"/>
  <c r="A269" i="5"/>
  <c r="A263" i="5"/>
  <c r="A257" i="5"/>
  <c r="A251" i="5"/>
  <c r="A245" i="5"/>
  <c r="A239" i="5"/>
  <c r="A233" i="5"/>
  <c r="A218" i="5"/>
  <c r="A212" i="5"/>
  <c r="A206" i="5"/>
  <c r="G456" i="5" l="1"/>
  <c r="F456" i="5" s="1"/>
  <c r="E456" i="5" s="1"/>
  <c r="D456" i="5" s="1"/>
  <c r="C456" i="5" s="1"/>
  <c r="G457" i="5"/>
  <c r="F457" i="5" s="1"/>
  <c r="E457" i="5" s="1"/>
  <c r="D457" i="5" s="1"/>
  <c r="C457" i="5" s="1"/>
  <c r="A173" i="5" l="1"/>
  <c r="A167" i="5"/>
  <c r="A161" i="5"/>
  <c r="A155" i="5"/>
  <c r="A149" i="5"/>
  <c r="A143" i="5"/>
  <c r="A128" i="5"/>
  <c r="A100" i="5"/>
  <c r="P97" i="5"/>
  <c r="O97" i="5"/>
  <c r="N97" i="5"/>
  <c r="M97" i="5"/>
  <c r="L97" i="5"/>
  <c r="K97" i="5"/>
  <c r="J97" i="5"/>
  <c r="I97" i="5"/>
  <c r="H97" i="5"/>
  <c r="G97" i="5"/>
  <c r="F97" i="5"/>
  <c r="E97" i="5"/>
  <c r="D97" i="5"/>
  <c r="C97" i="5"/>
  <c r="B97" i="5"/>
  <c r="A96" i="5"/>
  <c r="A95" i="5"/>
  <c r="R94" i="5" l="1"/>
  <c r="A94" i="5"/>
  <c r="T93" i="5"/>
  <c r="S93" i="5"/>
  <c r="R93" i="5"/>
  <c r="T92" i="5"/>
  <c r="S92" i="5"/>
  <c r="R92" i="5"/>
  <c r="P90" i="5"/>
  <c r="O90" i="5"/>
  <c r="N90" i="5"/>
  <c r="M90" i="5"/>
  <c r="L90" i="5"/>
  <c r="K90" i="5"/>
  <c r="J90" i="5"/>
  <c r="I90" i="5"/>
  <c r="H90" i="5"/>
  <c r="G90" i="5"/>
  <c r="F90" i="5"/>
  <c r="E90" i="5"/>
  <c r="D90" i="5"/>
  <c r="C90" i="5"/>
  <c r="B90" i="5"/>
  <c r="A89" i="5"/>
  <c r="A88" i="5"/>
  <c r="R87" i="5"/>
  <c r="A87" i="5"/>
  <c r="T86" i="5"/>
  <c r="S86" i="5"/>
  <c r="R86" i="5"/>
  <c r="T85" i="5"/>
  <c r="S85" i="5"/>
  <c r="R85" i="5"/>
  <c r="R83" i="5"/>
  <c r="A83" i="5"/>
  <c r="T82" i="5"/>
  <c r="S82" i="5"/>
  <c r="R82" i="5"/>
  <c r="T81" i="5"/>
  <c r="S81" i="5"/>
  <c r="R81" i="5"/>
  <c r="A77" i="5"/>
  <c r="A76" i="5"/>
  <c r="A71" i="5"/>
  <c r="A70" i="5"/>
  <c r="A65" i="5"/>
  <c r="A64" i="5"/>
  <c r="A59" i="5"/>
  <c r="A58" i="5"/>
  <c r="A53" i="5"/>
  <c r="A52" i="5"/>
  <c r="A47" i="5"/>
  <c r="A46" i="5"/>
  <c r="G41" i="5"/>
  <c r="M41" i="5" s="1"/>
  <c r="F41" i="5"/>
  <c r="L41" i="5" s="1"/>
  <c r="E41" i="5"/>
  <c r="K41" i="5" s="1"/>
  <c r="D41" i="5"/>
  <c r="J41" i="5" s="1"/>
  <c r="C41" i="5"/>
  <c r="I41" i="5" s="1"/>
  <c r="B41" i="5"/>
  <c r="M40" i="5"/>
  <c r="L40" i="5"/>
  <c r="K40" i="5"/>
  <c r="J40" i="5"/>
  <c r="I40" i="5"/>
  <c r="H40" i="5"/>
  <c r="M39" i="5"/>
  <c r="L39" i="5"/>
  <c r="K39" i="5"/>
  <c r="J39" i="5"/>
  <c r="I39" i="5"/>
  <c r="H39" i="5"/>
  <c r="M38" i="5"/>
  <c r="L38" i="5"/>
  <c r="K38" i="5"/>
  <c r="J38" i="5"/>
  <c r="I38" i="5"/>
  <c r="H38" i="5"/>
  <c r="M37" i="5"/>
  <c r="L37" i="5"/>
  <c r="K37" i="5"/>
  <c r="J37" i="5"/>
  <c r="I37" i="5"/>
  <c r="H37" i="5"/>
  <c r="M36" i="5"/>
  <c r="L36" i="5"/>
  <c r="K36" i="5"/>
  <c r="J36" i="5"/>
  <c r="I36" i="5"/>
  <c r="H36" i="5"/>
  <c r="M35" i="5"/>
  <c r="L35" i="5"/>
  <c r="K35" i="5"/>
  <c r="J35" i="5"/>
  <c r="I35" i="5"/>
  <c r="H35" i="5"/>
  <c r="M34" i="5"/>
  <c r="L34" i="5"/>
  <c r="K34" i="5"/>
  <c r="J34" i="5"/>
  <c r="I34" i="5"/>
  <c r="H34" i="5"/>
  <c r="M33" i="5"/>
  <c r="L33" i="5"/>
  <c r="K33" i="5"/>
  <c r="J33" i="5"/>
  <c r="I33" i="5"/>
  <c r="H33" i="5"/>
  <c r="M32" i="5"/>
  <c r="L32" i="5"/>
  <c r="K32" i="5"/>
  <c r="J32" i="5"/>
  <c r="I32" i="5"/>
  <c r="H32" i="5"/>
  <c r="M31" i="5"/>
  <c r="L31" i="5"/>
  <c r="K31" i="5"/>
  <c r="J31" i="5"/>
  <c r="I31" i="5"/>
  <c r="H31" i="5"/>
  <c r="M30" i="5"/>
  <c r="L30" i="5"/>
  <c r="K30" i="5"/>
  <c r="J30" i="5"/>
  <c r="I30" i="5"/>
  <c r="H30" i="5"/>
  <c r="M29" i="5"/>
  <c r="L29" i="5"/>
  <c r="K29" i="5"/>
  <c r="J29" i="5"/>
  <c r="I29" i="5"/>
  <c r="H29" i="5"/>
  <c r="M28" i="5"/>
  <c r="L28" i="5"/>
  <c r="K28" i="5"/>
  <c r="J28" i="5"/>
  <c r="I28" i="5"/>
  <c r="H28" i="5"/>
  <c r="M27" i="5"/>
  <c r="L27" i="5"/>
  <c r="K27" i="5"/>
  <c r="J27" i="5"/>
  <c r="I27" i="5"/>
  <c r="H27" i="5"/>
  <c r="M26" i="5"/>
  <c r="L26" i="5"/>
  <c r="K26" i="5"/>
  <c r="J26" i="5"/>
  <c r="I26" i="5"/>
  <c r="H26" i="5"/>
  <c r="M25" i="5"/>
  <c r="L25" i="5"/>
  <c r="K25" i="5"/>
  <c r="J25" i="5"/>
  <c r="I25" i="5"/>
  <c r="H25" i="5"/>
  <c r="M24" i="5"/>
  <c r="L24" i="5"/>
  <c r="K24" i="5"/>
  <c r="J24" i="5"/>
  <c r="I24" i="5"/>
  <c r="H24" i="5"/>
  <c r="M23" i="5"/>
  <c r="L23" i="5"/>
  <c r="K23" i="5"/>
  <c r="J23" i="5"/>
  <c r="I23" i="5"/>
  <c r="H23" i="5"/>
  <c r="K22" i="5"/>
  <c r="J22" i="5"/>
  <c r="I22" i="5"/>
  <c r="H22" i="5"/>
  <c r="L20" i="5"/>
  <c r="P20" i="5" s="1"/>
  <c r="H20" i="5"/>
  <c r="F20" i="5"/>
  <c r="B20" i="5"/>
  <c r="A17" i="5"/>
  <c r="A16" i="5"/>
  <c r="A116" i="5" s="1"/>
  <c r="A11" i="5"/>
  <c r="B32" i="17" s="1"/>
  <c r="A10" i="5"/>
  <c r="B31" i="17" s="1"/>
  <c r="A5" i="5"/>
  <c r="C4" i="5"/>
  <c r="G4" i="5" s="1"/>
  <c r="F4" i="5" l="1"/>
  <c r="D4" i="5"/>
  <c r="N20" i="5"/>
  <c r="Q22" i="5"/>
  <c r="P22" i="5" s="1"/>
  <c r="E4" i="5"/>
  <c r="Q23" i="5"/>
  <c r="P23" i="5" s="1"/>
  <c r="O23" i="5" s="1"/>
  <c r="N23" i="5" s="1"/>
  <c r="Q24" i="5"/>
  <c r="P24" i="5" s="1"/>
  <c r="O24" i="5" s="1"/>
  <c r="N24" i="5" s="1"/>
  <c r="Q25" i="5"/>
  <c r="P25" i="5" s="1"/>
  <c r="O25" i="5" s="1"/>
  <c r="N25" i="5" s="1"/>
  <c r="Q26" i="5"/>
  <c r="P26" i="5" s="1"/>
  <c r="O26" i="5" s="1"/>
  <c r="N26" i="5" s="1"/>
  <c r="Q27" i="5"/>
  <c r="P27" i="5" s="1"/>
  <c r="O27" i="5" s="1"/>
  <c r="N27" i="5" s="1"/>
  <c r="Q28" i="5"/>
  <c r="P28" i="5" s="1"/>
  <c r="O28" i="5" s="1"/>
  <c r="N28" i="5" s="1"/>
  <c r="Q29" i="5"/>
  <c r="P29" i="5" s="1"/>
  <c r="O29" i="5" s="1"/>
  <c r="N29" i="5" s="1"/>
  <c r="Q30" i="5"/>
  <c r="P30" i="5" s="1"/>
  <c r="O30" i="5" s="1"/>
  <c r="N30" i="5" s="1"/>
  <c r="Q31" i="5"/>
  <c r="P31" i="5" s="1"/>
  <c r="O31" i="5" s="1"/>
  <c r="N31" i="5" s="1"/>
  <c r="Q32" i="5"/>
  <c r="P32" i="5" s="1"/>
  <c r="O32" i="5" s="1"/>
  <c r="N32" i="5" s="1"/>
  <c r="Q33" i="5"/>
  <c r="P33" i="5" s="1"/>
  <c r="O33" i="5" s="1"/>
  <c r="N33" i="5" s="1"/>
  <c r="Q34" i="5"/>
  <c r="P34" i="5" s="1"/>
  <c r="O34" i="5" s="1"/>
  <c r="N34" i="5" s="1"/>
  <c r="Q35" i="5"/>
  <c r="P35" i="5" s="1"/>
  <c r="O35" i="5" s="1"/>
  <c r="N35" i="5" s="1"/>
  <c r="Q36" i="5"/>
  <c r="P36" i="5" s="1"/>
  <c r="O36" i="5" s="1"/>
  <c r="N36" i="5" s="1"/>
  <c r="Q37" i="5"/>
  <c r="P37" i="5" s="1"/>
  <c r="O37" i="5" s="1"/>
  <c r="N37" i="5" s="1"/>
  <c r="Q38" i="5"/>
  <c r="P38" i="5" s="1"/>
  <c r="O38" i="5" s="1"/>
  <c r="N38" i="5" s="1"/>
  <c r="Q39" i="5"/>
  <c r="P39" i="5" s="1"/>
  <c r="O39" i="5" s="1"/>
  <c r="N39" i="5" s="1"/>
  <c r="Q40" i="5"/>
  <c r="P40" i="5" s="1"/>
  <c r="O40" i="5" s="1"/>
  <c r="N40" i="5" s="1"/>
  <c r="H41" i="5"/>
  <c r="Q41" i="5"/>
  <c r="P41" i="5" s="1"/>
  <c r="O41" i="5" s="1"/>
  <c r="N41" i="5" s="1"/>
  <c r="D3" i="5"/>
  <c r="F3" i="5" s="1"/>
  <c r="C3" i="5"/>
  <c r="E2" i="5"/>
  <c r="C2" i="5"/>
  <c r="B1" i="5"/>
  <c r="D15" i="15" s="1"/>
  <c r="B4" i="15"/>
  <c r="C2" i="15"/>
  <c r="L79" i="14"/>
  <c r="J79" i="14"/>
  <c r="H3" i="5" l="1"/>
  <c r="F2" i="5"/>
  <c r="I2" i="5"/>
  <c r="B39" i="4"/>
  <c r="H39" i="4"/>
  <c r="A102" i="5"/>
  <c r="C6" i="5"/>
  <c r="D6" i="5"/>
  <c r="N22" i="5"/>
  <c r="O22" i="5"/>
  <c r="E3" i="5"/>
  <c r="B67" i="18" s="1"/>
  <c r="L78" i="14"/>
  <c r="J78" i="14"/>
  <c r="L77" i="14"/>
  <c r="J77" i="14"/>
  <c r="L75" i="14"/>
  <c r="J75" i="14"/>
  <c r="I75" i="14"/>
  <c r="H75" i="14"/>
  <c r="G75" i="14"/>
  <c r="L74" i="14"/>
  <c r="J74" i="14"/>
  <c r="I74" i="14"/>
  <c r="H74" i="14"/>
  <c r="G74" i="14"/>
  <c r="L73" i="14"/>
  <c r="J73" i="14"/>
  <c r="I73" i="14"/>
  <c r="H73" i="14"/>
  <c r="G73" i="14"/>
  <c r="L72" i="14"/>
  <c r="J72" i="14"/>
  <c r="I72" i="14"/>
  <c r="H72" i="14"/>
  <c r="G72" i="14"/>
  <c r="L71" i="14"/>
  <c r="J71" i="14"/>
  <c r="I71" i="14"/>
  <c r="H71" i="14"/>
  <c r="G71" i="14"/>
  <c r="L69" i="14"/>
  <c r="J69" i="14"/>
  <c r="H69" i="14"/>
  <c r="G69" i="14"/>
  <c r="L68" i="14"/>
  <c r="J68" i="14"/>
  <c r="H68" i="14"/>
  <c r="G68" i="14"/>
  <c r="L67" i="14"/>
  <c r="J67" i="14"/>
  <c r="H67" i="14"/>
  <c r="G67" i="14"/>
  <c r="L66" i="14"/>
  <c r="J66" i="14"/>
  <c r="H66" i="14"/>
  <c r="G66" i="14"/>
  <c r="L65" i="14"/>
  <c r="J65" i="14"/>
  <c r="H65" i="14"/>
  <c r="G65" i="14"/>
  <c r="L64" i="14"/>
  <c r="J64" i="14"/>
  <c r="H64" i="14"/>
  <c r="G64" i="14"/>
  <c r="L63" i="14"/>
  <c r="J63" i="14"/>
  <c r="H63" i="14"/>
  <c r="G63" i="14"/>
  <c r="L62" i="14"/>
  <c r="J62" i="14"/>
  <c r="H62" i="14"/>
  <c r="G62" i="14"/>
  <c r="L61" i="14"/>
  <c r="J61" i="14"/>
  <c r="H61" i="14"/>
  <c r="G61" i="14"/>
  <c r="L60" i="14"/>
  <c r="J60" i="14"/>
  <c r="H60" i="14"/>
  <c r="G60" i="14"/>
  <c r="L59" i="14"/>
  <c r="J59" i="14"/>
  <c r="H59" i="14"/>
  <c r="G59" i="14"/>
  <c r="L58" i="14"/>
  <c r="J58" i="14"/>
  <c r="H58" i="14"/>
  <c r="G58" i="14"/>
  <c r="L57" i="14"/>
  <c r="J57" i="14"/>
  <c r="H57" i="14"/>
  <c r="G57" i="14"/>
  <c r="L55" i="14"/>
  <c r="J55" i="14"/>
  <c r="L54" i="14"/>
  <c r="J54" i="14"/>
  <c r="L53" i="14"/>
  <c r="J53" i="14"/>
  <c r="L51" i="14"/>
  <c r="J51" i="14"/>
  <c r="L41" i="14"/>
  <c r="J41" i="14"/>
  <c r="L40" i="14"/>
  <c r="J40" i="14"/>
  <c r="L34" i="14"/>
  <c r="J34" i="14"/>
  <c r="B51" i="9" l="1"/>
  <c r="B47" i="11"/>
  <c r="F36" i="8"/>
  <c r="F16" i="8"/>
  <c r="B36" i="8"/>
  <c r="B65" i="16"/>
  <c r="L30" i="14"/>
  <c r="J30" i="14"/>
  <c r="I30" i="14"/>
  <c r="H30" i="14"/>
  <c r="G30" i="14"/>
  <c r="L29" i="14"/>
  <c r="J29" i="14"/>
  <c r="I29" i="14"/>
  <c r="H29" i="14"/>
  <c r="G29" i="14"/>
  <c r="L23" i="14"/>
  <c r="J23" i="14"/>
  <c r="I23" i="14"/>
  <c r="H23" i="14"/>
  <c r="G23" i="14"/>
  <c r="L22" i="14"/>
  <c r="J22" i="14"/>
  <c r="I22" i="14"/>
  <c r="H22" i="14"/>
  <c r="G22" i="14"/>
  <c r="L21" i="14"/>
  <c r="J21" i="14"/>
  <c r="I21" i="14"/>
  <c r="H21" i="14"/>
  <c r="G21" i="14"/>
  <c r="L20" i="14"/>
  <c r="J20" i="14"/>
  <c r="I20" i="14"/>
  <c r="H20" i="14"/>
  <c r="G20" i="14"/>
  <c r="L19" i="14"/>
  <c r="J19" i="14"/>
  <c r="I19" i="14"/>
  <c r="H19" i="14"/>
  <c r="G19" i="14"/>
  <c r="I18" i="14"/>
  <c r="H18" i="14"/>
  <c r="G18" i="14"/>
  <c r="B6" i="14" l="1"/>
  <c r="G2" i="14"/>
  <c r="B2" i="14"/>
  <c r="H2" i="17"/>
  <c r="B2" i="17"/>
  <c r="H2" i="11"/>
  <c r="B2" i="11"/>
  <c r="V36" i="6"/>
  <c r="U36" i="6"/>
  <c r="T36" i="6"/>
  <c r="S36" i="6"/>
  <c r="R36" i="6"/>
  <c r="Q36" i="6"/>
  <c r="J36" i="6"/>
  <c r="I36" i="6"/>
  <c r="H36" i="6"/>
  <c r="L34" i="6"/>
  <c r="H2" i="6"/>
  <c r="B2" i="6"/>
  <c r="B59" i="16"/>
  <c r="B52" i="16"/>
  <c r="H24" i="16"/>
  <c r="B24" i="16"/>
  <c r="G2" i="16"/>
  <c r="B2" i="16"/>
  <c r="H17" i="9"/>
  <c r="B17" i="9"/>
  <c r="J2" i="9"/>
  <c r="B2" i="9"/>
  <c r="C122" i="8"/>
  <c r="B122" i="8"/>
  <c r="C121" i="8"/>
  <c r="C120" i="8"/>
  <c r="C118" i="8"/>
  <c r="B118" i="8"/>
  <c r="C117" i="8"/>
  <c r="C116" i="8"/>
  <c r="C114" i="8"/>
  <c r="B114" i="8"/>
  <c r="C113" i="8"/>
  <c r="C112" i="8"/>
  <c r="I84" i="8"/>
  <c r="H84" i="8"/>
  <c r="G84" i="8"/>
  <c r="F84" i="8"/>
  <c r="E84" i="8"/>
  <c r="D84" i="8"/>
  <c r="C84" i="8"/>
  <c r="B84" i="8"/>
  <c r="I83" i="8"/>
  <c r="H83" i="8"/>
  <c r="G83" i="8"/>
  <c r="F83" i="8"/>
  <c r="E83" i="8"/>
  <c r="D83" i="8"/>
  <c r="C83" i="8"/>
  <c r="I82" i="8"/>
  <c r="H82" i="8"/>
  <c r="G82" i="8"/>
  <c r="F82" i="8"/>
  <c r="E82" i="8"/>
  <c r="D82" i="8"/>
  <c r="C82" i="8"/>
  <c r="H2" i="8"/>
  <c r="B2" i="8"/>
  <c r="K140" i="4"/>
  <c r="J140" i="4"/>
  <c r="I140" i="4"/>
  <c r="H140" i="4"/>
  <c r="G140" i="4"/>
  <c r="F140" i="4"/>
  <c r="E140" i="4"/>
  <c r="D140" i="4"/>
  <c r="C140" i="4"/>
  <c r="K138" i="4"/>
  <c r="J138" i="4"/>
  <c r="I138" i="4"/>
  <c r="H138" i="4"/>
  <c r="G138" i="4"/>
  <c r="F138" i="4"/>
  <c r="E138" i="4"/>
  <c r="D138" i="4"/>
  <c r="E123" i="4"/>
  <c r="D123" i="4"/>
  <c r="C123" i="4"/>
  <c r="B123" i="4"/>
  <c r="E122" i="4"/>
  <c r="D122" i="4"/>
  <c r="C122" i="4"/>
  <c r="B122" i="4"/>
  <c r="E121" i="4"/>
  <c r="D121" i="4"/>
  <c r="C121" i="4"/>
  <c r="E115" i="4"/>
  <c r="D115" i="4"/>
  <c r="C115" i="4"/>
  <c r="B115" i="4"/>
  <c r="E114" i="4"/>
  <c r="D114" i="4"/>
  <c r="C114" i="4"/>
  <c r="B114" i="4"/>
  <c r="E113" i="4"/>
  <c r="D113" i="4"/>
  <c r="C113" i="4"/>
  <c r="E108" i="4"/>
  <c r="D108" i="4"/>
  <c r="C108" i="4"/>
  <c r="B108" i="4"/>
  <c r="E107" i="4"/>
  <c r="D107" i="4"/>
  <c r="C107" i="4"/>
  <c r="B107" i="4"/>
  <c r="E106" i="4"/>
  <c r="D106" i="4"/>
  <c r="C106" i="4"/>
  <c r="F79" i="4" l="1"/>
  <c r="E79" i="4"/>
  <c r="D79" i="4"/>
  <c r="C79" i="4"/>
  <c r="B79" i="4"/>
  <c r="F78" i="4"/>
  <c r="E78" i="4"/>
  <c r="D78" i="4"/>
  <c r="C78" i="4"/>
  <c r="B78" i="4"/>
  <c r="F77" i="4"/>
  <c r="E77" i="4"/>
  <c r="D77" i="4"/>
  <c r="C77" i="4"/>
  <c r="F75" i="4"/>
  <c r="E75" i="4"/>
  <c r="D75" i="4"/>
  <c r="C75" i="4"/>
  <c r="B75" i="4"/>
  <c r="F74" i="4"/>
  <c r="E74" i="4"/>
  <c r="D74" i="4"/>
  <c r="C74" i="4"/>
  <c r="B74" i="4"/>
  <c r="F73" i="4"/>
  <c r="E73" i="4"/>
  <c r="D73" i="4"/>
  <c r="C73" i="4"/>
  <c r="F71" i="4"/>
  <c r="E71" i="4"/>
  <c r="D71" i="4"/>
  <c r="C71" i="4"/>
  <c r="B71" i="4"/>
  <c r="F70" i="4"/>
  <c r="E70" i="4"/>
  <c r="D70" i="4"/>
  <c r="C70" i="4"/>
  <c r="B70" i="4"/>
  <c r="F69" i="4"/>
  <c r="E69" i="4"/>
  <c r="D69" i="4"/>
  <c r="C69" i="4"/>
  <c r="G32" i="4"/>
  <c r="E32" i="4"/>
  <c r="C32" i="4"/>
  <c r="B32" i="4"/>
  <c r="G31" i="4"/>
  <c r="E31" i="4"/>
  <c r="C31" i="4"/>
  <c r="B31" i="4"/>
  <c r="G30" i="4"/>
  <c r="E30" i="4"/>
  <c r="C30" i="4"/>
  <c r="N22" i="4"/>
  <c r="M22" i="4"/>
  <c r="L22" i="4"/>
  <c r="K22" i="4"/>
  <c r="J22" i="4"/>
  <c r="I22" i="4"/>
  <c r="H22" i="4"/>
  <c r="G22" i="4"/>
  <c r="F22" i="4"/>
  <c r="E22" i="4"/>
  <c r="D22" i="4"/>
  <c r="C22" i="4"/>
  <c r="B22" i="4"/>
  <c r="N21" i="4"/>
  <c r="M21" i="4"/>
  <c r="L21" i="4"/>
  <c r="K21" i="4"/>
  <c r="J21" i="4"/>
  <c r="I21" i="4"/>
  <c r="H21" i="4"/>
  <c r="G21" i="4"/>
  <c r="F21" i="4"/>
  <c r="E21" i="4"/>
  <c r="D21" i="4"/>
  <c r="C21" i="4"/>
  <c r="B21" i="4"/>
  <c r="N20" i="4"/>
  <c r="M20" i="4"/>
  <c r="L20" i="4"/>
  <c r="K20" i="4"/>
  <c r="J20" i="4"/>
  <c r="I20" i="4"/>
  <c r="H20" i="4"/>
  <c r="G20" i="4"/>
  <c r="F20" i="4"/>
  <c r="E20" i="4"/>
  <c r="D20" i="4"/>
  <c r="C20" i="4"/>
  <c r="I2" i="4"/>
  <c r="B2" i="4"/>
  <c r="C14" i="12"/>
  <c r="B4" i="12"/>
  <c r="C2" i="12"/>
  <c r="C45" i="2"/>
  <c r="B4" i="2"/>
  <c r="C2" i="2"/>
  <c r="C5" i="1"/>
  <c r="C3" i="1"/>
  <c r="L32" i="4" l="1"/>
  <c r="I30" i="4"/>
  <c r="K30" i="4" s="1"/>
  <c r="I31" i="4"/>
  <c r="K31" i="4" s="1"/>
  <c r="L30" i="4"/>
  <c r="N30" i="4" s="1"/>
  <c r="L31" i="4"/>
  <c r="N31" i="4" s="1"/>
  <c r="I32" i="4"/>
  <c r="K32" i="4" s="1"/>
  <c r="I39" i="14"/>
  <c r="I28" i="14"/>
  <c r="I50" i="14"/>
  <c r="I17" i="14"/>
  <c r="N32" i="4"/>
  <c r="G464" i="5"/>
  <c r="F464" i="5"/>
  <c r="E464" i="5"/>
  <c r="D464" i="5"/>
  <c r="C464" i="5"/>
</calcChain>
</file>

<file path=xl/sharedStrings.xml><?xml version="1.0" encoding="utf-8"?>
<sst xmlns="http://schemas.openxmlformats.org/spreadsheetml/2006/main" count="1749" uniqueCount="733">
  <si>
    <t>Índice</t>
  </si>
  <si>
    <t>Ligações</t>
  </si>
  <si>
    <t>Voltar</t>
  </si>
  <si>
    <t>Capa</t>
  </si>
  <si>
    <t>QUEM SOMOS?</t>
  </si>
  <si>
    <t>COMO VIVEMOS?</t>
  </si>
  <si>
    <t>QUE ESCOLHAS FAZEMOS?</t>
  </si>
  <si>
    <t>QUE SAÚDE TEMOS?</t>
  </si>
  <si>
    <t>Local de Residência</t>
  </si>
  <si>
    <t>Total</t>
  </si>
  <si>
    <t>0 a 14 anos</t>
  </si>
  <si>
    <t>15 a 64 anos</t>
  </si>
  <si>
    <t>65 e + anos</t>
  </si>
  <si>
    <t>HM</t>
  </si>
  <si>
    <t>H</t>
  </si>
  <si>
    <t>M</t>
  </si>
  <si>
    <t>Continente</t>
  </si>
  <si>
    <t>Região Norte</t>
  </si>
  <si>
    <t>Índices Demográficos</t>
  </si>
  <si>
    <t>Grandes grupos de causas de morte</t>
  </si>
  <si>
    <t>01-03</t>
  </si>
  <si>
    <t>02-04</t>
  </si>
  <si>
    <t>03-05</t>
  </si>
  <si>
    <t>Tumores malignos</t>
  </si>
  <si>
    <t>Todas as causas</t>
  </si>
  <si>
    <t>Doenças do aparelho circulatório</t>
  </si>
  <si>
    <t>Doenças do aparelho respiratório</t>
  </si>
  <si>
    <t>Doenças do aparelho digestivo</t>
  </si>
  <si>
    <t>Topo</t>
  </si>
  <si>
    <t>Tuberculose</t>
  </si>
  <si>
    <t>Diabetes Mellitus</t>
  </si>
  <si>
    <t>Doença isquémica do coração</t>
  </si>
  <si>
    <t>Doenças cerebrovasculares</t>
  </si>
  <si>
    <t>Pneumonia</t>
  </si>
  <si>
    <t>Acidentes de transporte</t>
  </si>
  <si>
    <t>Doença pulmonar obstrutiva crónica (DPOC)</t>
  </si>
  <si>
    <t>Pirâmides Etárias</t>
  </si>
  <si>
    <t>Natalidade</t>
  </si>
  <si>
    <t>Mortalidade</t>
  </si>
  <si>
    <t>Mortalidade Infantil</t>
  </si>
  <si>
    <t>Mortalidade Proporcional</t>
  </si>
  <si>
    <t>Óbitos e Taxa Bruta de Mortalidade</t>
  </si>
  <si>
    <t>96-98</t>
  </si>
  <si>
    <t>97-99</t>
  </si>
  <si>
    <t>98-00</t>
  </si>
  <si>
    <t>99-01</t>
  </si>
  <si>
    <t>00-02</t>
  </si>
  <si>
    <t>04-06</t>
  </si>
  <si>
    <t>05-07</t>
  </si>
  <si>
    <t>Esperança de Vida</t>
  </si>
  <si>
    <t>Esperança de vida</t>
  </si>
  <si>
    <t>HM - Homens e Mulheres  |  H - Homens  | M - Mulheres</t>
  </si>
  <si>
    <t>entrar</t>
  </si>
  <si>
    <t>Quadro Resumo</t>
  </si>
  <si>
    <t>Causas externas</t>
  </si>
  <si>
    <t>Outras causas</t>
  </si>
  <si>
    <t>SSA não classificados</t>
  </si>
  <si>
    <t>25-44</t>
  </si>
  <si>
    <t>45-64</t>
  </si>
  <si>
    <t>65-74</t>
  </si>
  <si>
    <t>75+</t>
  </si>
  <si>
    <t>Doenças endócrinas</t>
  </si>
  <si>
    <t>Homens</t>
  </si>
  <si>
    <t>Mulheres</t>
  </si>
  <si>
    <t xml:space="preserve">* É a variação do número médio de desempregados inscritos nos Centros de Emprego face ao mês homólogo do ano anterior </t>
  </si>
  <si>
    <t>Economia</t>
  </si>
  <si>
    <t>Educação</t>
  </si>
  <si>
    <t>Situação Perante o Emprego</t>
  </si>
  <si>
    <t>DOCUMENTOS LOCAIS</t>
  </si>
  <si>
    <t>VIH / sida</t>
  </si>
  <si>
    <t>Período</t>
  </si>
  <si>
    <t>Unidade</t>
  </si>
  <si>
    <t>Indicador</t>
  </si>
  <si>
    <t>População residente</t>
  </si>
  <si>
    <t>Índice de envelhecimento</t>
  </si>
  <si>
    <t>Nº</t>
  </si>
  <si>
    <t xml:space="preserve">Esperança de vida à nascença </t>
  </si>
  <si>
    <t>Taxa bruta de natalidade</t>
  </si>
  <si>
    <t>‰</t>
  </si>
  <si>
    <t>Sexo</t>
  </si>
  <si>
    <t>CRS</t>
  </si>
  <si>
    <t>PA</t>
  </si>
  <si>
    <t>Ficha Técnica</t>
  </si>
  <si>
    <t>Título</t>
  </si>
  <si>
    <t>E-mail de contacto</t>
  </si>
  <si>
    <t>FICHA TÉCNICA</t>
  </si>
  <si>
    <t>CT</t>
  </si>
  <si>
    <t>DDI-URVE</t>
  </si>
  <si>
    <t>DGS</t>
  </si>
  <si>
    <t>DSP</t>
  </si>
  <si>
    <t>Departamento de Saúde Pública</t>
  </si>
  <si>
    <t>Habitantes</t>
  </si>
  <si>
    <t>hab</t>
  </si>
  <si>
    <t>NUT</t>
  </si>
  <si>
    <t>Nomenclatura de Unidade Territorial</t>
  </si>
  <si>
    <t>Portadores Assintomáticos</t>
  </si>
  <si>
    <t>PLS</t>
  </si>
  <si>
    <t>Perfil Local de Saúde</t>
  </si>
  <si>
    <t>Síndrome de Imunodeficiência Adquirida</t>
  </si>
  <si>
    <t>SVIG-TB</t>
  </si>
  <si>
    <t>Sistema de Informação Intrínseco do Programa Nacional de Luta contra a Tuberculose</t>
  </si>
  <si>
    <t>TB</t>
  </si>
  <si>
    <t>INDICADORES</t>
  </si>
  <si>
    <t>Índice de dependência de idosos</t>
  </si>
  <si>
    <t>(Número de pessoas com 65 ou mais anos / Número de pessoas com idades compreendidas entre os 15 e os 64 anos ) x 100</t>
  </si>
  <si>
    <t>Índice de dependência de jovens</t>
  </si>
  <si>
    <t>(Número de pessoas com menos de 15 anos / Número de pessoas com idades compreendidas entre os 15 e os 64 anos ) x 100</t>
  </si>
  <si>
    <t>Designação</t>
  </si>
  <si>
    <t>Cálculo</t>
  </si>
  <si>
    <t>Esperança de vida à nascença</t>
  </si>
  <si>
    <t>Taxa bruta de mortalidade</t>
  </si>
  <si>
    <t>Taxa de mortalidade infantil</t>
  </si>
  <si>
    <t>TMP</t>
  </si>
  <si>
    <t>Taxa de mortalidade padronizada pela idade</t>
  </si>
  <si>
    <t>%</t>
  </si>
  <si>
    <t>População servida por sistemas públicos de abastecimento de água</t>
  </si>
  <si>
    <t>/100000 hab</t>
  </si>
  <si>
    <t>e-mail:</t>
  </si>
  <si>
    <t>(Número de nados-vivos / População residente estimada para o meio do ano) x 1000</t>
  </si>
  <si>
    <t>VIH</t>
  </si>
  <si>
    <t>Vírus da Imunodeficiência Humana</t>
  </si>
  <si>
    <t>2008</t>
  </si>
  <si>
    <t>Agrupamento de Centros de Saúde</t>
  </si>
  <si>
    <t>ULS</t>
  </si>
  <si>
    <t>Unidade Local de Saúde</t>
  </si>
  <si>
    <t>VIH /sida</t>
  </si>
  <si>
    <t>PIRÂMIDES ETÁRIAS</t>
  </si>
  <si>
    <t>Mortalidade Infantil e Componentes</t>
  </si>
  <si>
    <t>Taxa de mortalidade neonatal</t>
  </si>
  <si>
    <t>07-09</t>
  </si>
  <si>
    <t>Triénio 1996-1998</t>
  </si>
  <si>
    <t xml:space="preserve">15 - 19 </t>
  </si>
  <si>
    <t xml:space="preserve">20 - 24 </t>
  </si>
  <si>
    <t xml:space="preserve">25 - 29 </t>
  </si>
  <si>
    <t xml:space="preserve">30 - 34 </t>
  </si>
  <si>
    <t xml:space="preserve">35 - 39 </t>
  </si>
  <si>
    <t xml:space="preserve">40 - 44 </t>
  </si>
  <si>
    <t xml:space="preserve">45 - 49 </t>
  </si>
  <si>
    <t xml:space="preserve">50 - 54 </t>
  </si>
  <si>
    <t xml:space="preserve">55 - 59 </t>
  </si>
  <si>
    <t xml:space="preserve">60 - 64 </t>
  </si>
  <si>
    <t xml:space="preserve">65 - 69 </t>
  </si>
  <si>
    <t xml:space="preserve">70 - 74 </t>
  </si>
  <si>
    <t xml:space="preserve">75 - 79 </t>
  </si>
  <si>
    <t xml:space="preserve">80 - 84 </t>
  </si>
  <si>
    <t>85+</t>
  </si>
  <si>
    <t xml:space="preserve"> Homens</t>
  </si>
  <si>
    <t xml:space="preserve"> Mulheres</t>
  </si>
  <si>
    <t xml:space="preserve">00 - 04 </t>
  </si>
  <si>
    <t>10 - 14</t>
  </si>
  <si>
    <t>05 - 09</t>
  </si>
  <si>
    <t>Índice de Envelhecimento</t>
  </si>
  <si>
    <t>Índice de Dependência de Jovens</t>
  </si>
  <si>
    <t>Índice de Dependência de Idosos</t>
  </si>
  <si>
    <t>Total_HM</t>
  </si>
  <si>
    <t>Total_M</t>
  </si>
  <si>
    <t>Total_H</t>
  </si>
  <si>
    <t>00-14_HM</t>
  </si>
  <si>
    <t>00-14_H</t>
  </si>
  <si>
    <t>00-14_M</t>
  </si>
  <si>
    <t>15-64_HM</t>
  </si>
  <si>
    <t>65+_HM</t>
  </si>
  <si>
    <t>15-64_H</t>
  </si>
  <si>
    <t>15-64_M</t>
  </si>
  <si>
    <t>65+_M</t>
  </si>
  <si>
    <t>65+_H</t>
  </si>
  <si>
    <t>População Residente</t>
  </si>
  <si>
    <t>EVOLUÇÃO DA POPULAÇÃO RESIDENTE ENTRE OS RECENSEAMENTOS DE 1991, 2001, 2011</t>
  </si>
  <si>
    <t>Crescimento Populacional</t>
  </si>
  <si>
    <t>de 1991 a 2001</t>
  </si>
  <si>
    <t>de 2001 a 2011</t>
  </si>
  <si>
    <t>Número</t>
  </si>
  <si>
    <t>06-08</t>
  </si>
  <si>
    <t>08-10</t>
  </si>
  <si>
    <t>Homens e Mulheres</t>
  </si>
  <si>
    <t>Diferença</t>
  </si>
  <si>
    <t>Rendimento Social de Inserção</t>
  </si>
  <si>
    <t>Nascimentos em Mulheres em Idade de Risco</t>
  </si>
  <si>
    <t>Nascimentos Pré-Termo e Baixo Peso à Nascença</t>
  </si>
  <si>
    <t>Suporte Social</t>
  </si>
  <si>
    <t>INDICADORES DE SUPORTE SOCIAL</t>
  </si>
  <si>
    <t>Segurança</t>
  </si>
  <si>
    <t>Taxa de Criminalidade (/1000 habitantes)</t>
  </si>
  <si>
    <t>Taxa de crimes contra a integridade física (/1000 habitantes)</t>
  </si>
  <si>
    <t>Tumor maligno da próstata</t>
  </si>
  <si>
    <t>Tumor maligno do esôfago</t>
  </si>
  <si>
    <t>Tumor maligno do estômago</t>
  </si>
  <si>
    <t>Tumor maligno do pâncreas</t>
  </si>
  <si>
    <t>Tumor maligno da traqueia, brônquios e pulmão</t>
  </si>
  <si>
    <t>Tumor maligno do colo do útero</t>
  </si>
  <si>
    <t>Tumor maligno da bexiga</t>
  </si>
  <si>
    <t>TABELA RESUMO</t>
  </si>
  <si>
    <t>Min</t>
  </si>
  <si>
    <t>Max</t>
  </si>
  <si>
    <t>Mediana</t>
  </si>
  <si>
    <t>Q1</t>
  </si>
  <si>
    <t>Q3</t>
  </si>
  <si>
    <t>bottom</t>
  </si>
  <si>
    <t>2Q Box</t>
  </si>
  <si>
    <t>3Q Box</t>
  </si>
  <si>
    <t>bar1</t>
  </si>
  <si>
    <t>bar2</t>
  </si>
  <si>
    <t>Tranformação de Variáveis</t>
  </si>
  <si>
    <t>Pior</t>
  </si>
  <si>
    <t>Melhor</t>
  </si>
  <si>
    <t>Índce de Envelhecimento</t>
  </si>
  <si>
    <t>Taxa Bruta de Natalidade</t>
  </si>
  <si>
    <t>ISF</t>
  </si>
  <si>
    <t>EV - Homens</t>
  </si>
  <si>
    <t>EV - Mulheres</t>
  </si>
  <si>
    <t>Índice Sintético de Fecundidade (ISF)</t>
  </si>
  <si>
    <t>/100</t>
  </si>
  <si>
    <t>09-11</t>
  </si>
  <si>
    <t>Desempregados (H)</t>
  </si>
  <si>
    <t>Desempregados (M)</t>
  </si>
  <si>
    <t>Homens (‰)</t>
  </si>
  <si>
    <t>Mulheres (‰)</t>
  </si>
  <si>
    <t>Doenças ap circulatório</t>
  </si>
  <si>
    <t>Doenças ap respiratório</t>
  </si>
  <si>
    <t>Doenças ap digestivo</t>
  </si>
  <si>
    <t>5-24</t>
  </si>
  <si>
    <t>Taxa de criminalidade</t>
  </si>
  <si>
    <t>Tx Criminalidade</t>
  </si>
  <si>
    <t>SistemaPublico AbastAgua</t>
  </si>
  <si>
    <t>Taxa de mortalidade perinatal</t>
  </si>
  <si>
    <t>Nascimentos em mulheres com idade &lt; 20 anos</t>
  </si>
  <si>
    <t>Nascimentos em mulheres com idade ≥ 35 anos</t>
  </si>
  <si>
    <t>Taxa Bruta Mortalidade</t>
  </si>
  <si>
    <t>Mortalidade Neonatal</t>
  </si>
  <si>
    <t>Mortalidade Perinatal</t>
  </si>
  <si>
    <t>%Nasc. Mulh &lt;20 anos</t>
  </si>
  <si>
    <t>%Nasc. Mulh &gt;=35 anos</t>
  </si>
  <si>
    <t>Crianças com baixo peso à nascença</t>
  </si>
  <si>
    <t>%Nascimentos Pré-Termo</t>
  </si>
  <si>
    <t>Crian Baixo Peso Nasc.</t>
  </si>
  <si>
    <t>TMTBM_H</t>
  </si>
  <si>
    <t>TMTBP_M</t>
  </si>
  <si>
    <t>TME_H</t>
  </si>
  <si>
    <t>TME_M</t>
  </si>
  <si>
    <t>TMMF</t>
  </si>
  <si>
    <t>DIC_H</t>
  </si>
  <si>
    <t>DIC_M</t>
  </si>
  <si>
    <t>DCer_H</t>
  </si>
  <si>
    <t>DCer_M</t>
  </si>
  <si>
    <t>DCFC_H</t>
  </si>
  <si>
    <t>DCFC_M</t>
  </si>
  <si>
    <t>Atransp_H</t>
  </si>
  <si>
    <t>Atransp_M</t>
  </si>
  <si>
    <t>TxInc sida</t>
  </si>
  <si>
    <t>TxInc Tub</t>
  </si>
  <si>
    <t>Legenda</t>
  </si>
  <si>
    <t>2,1 - 4,0</t>
  </si>
  <si>
    <t>4,1 - 6,0</t>
  </si>
  <si>
    <t>5,1 - 10,0</t>
  </si>
  <si>
    <t>TxInc VIH</t>
  </si>
  <si>
    <t>Desiganações do ACeS/ULS para mapa</t>
  </si>
  <si>
    <t>A TMP é inferior sem significância estatística</t>
  </si>
  <si>
    <t>A TMP é superior sem significância estatística</t>
  </si>
  <si>
    <r>
      <t xml:space="preserve">A TMP é inferior </t>
    </r>
    <r>
      <rPr>
        <b/>
        <sz val="9"/>
        <color theme="1"/>
        <rFont val="Arial"/>
        <family val="2"/>
      </rPr>
      <t>com</t>
    </r>
    <r>
      <rPr>
        <sz val="9"/>
        <color theme="1"/>
        <rFont val="Arial"/>
        <family val="2"/>
      </rPr>
      <t xml:space="preserve"> significância estatística</t>
    </r>
  </si>
  <si>
    <r>
      <t xml:space="preserve">A TMP é superior </t>
    </r>
    <r>
      <rPr>
        <b/>
        <sz val="9"/>
        <color theme="1"/>
        <rFont val="Arial"/>
        <family val="2"/>
      </rPr>
      <t>com</t>
    </r>
    <r>
      <rPr>
        <sz val="9"/>
        <color theme="1"/>
        <rFont val="Arial"/>
        <family val="2"/>
      </rPr>
      <t xml:space="preserve"> significância estatística</t>
    </r>
  </si>
  <si>
    <t>RSI</t>
  </si>
  <si>
    <t>DISTRIBUIÇÃO (%) DA POPULAÇÃO EMPREGADA POR SECTOR DE ACTIVIDADE ECONÓMICA (CENSOS 2001 E 2011)</t>
  </si>
  <si>
    <t>DISTRIBUIÇÃO (%) DA POPULAÇÃO RESIDENTE POR NÍVEL DE ESCOLARIDADE COMPLETO (CENSOS 2001 E 2011)</t>
  </si>
  <si>
    <t>Nenhum</t>
  </si>
  <si>
    <t>Básico</t>
  </si>
  <si>
    <t>Superior</t>
  </si>
  <si>
    <t xml:space="preserve"> Taxa de analfabetismo (%)</t>
  </si>
  <si>
    <t>* Para os concelhos em que não estão disponíveis os valores de 2009 são utilizados os valores do último ano disponível</t>
  </si>
  <si>
    <t>Var. (Ult-1º)</t>
  </si>
  <si>
    <t>dif. (1º)</t>
  </si>
  <si>
    <t>dif. (Ult)</t>
  </si>
  <si>
    <t>Pior valor</t>
  </si>
  <si>
    <t>Melhor valor</t>
  </si>
  <si>
    <t>Meta Informação</t>
  </si>
  <si>
    <t>Aspetos a destacar</t>
  </si>
  <si>
    <t>EVOLUÇÃO DA ESPERANÇA DE VIDA À NASCENÇA PARA O SEXO FEMININO, TRIÉNIOS 1996-1998 A 2008-2010</t>
  </si>
  <si>
    <t>DISTRIBUIÇÃO (%) DA POPULAÇÃO EMPREGADA POR SETOR DE ATIVIDADE ECONÓMICA (CENSOS 2001 E 2011)</t>
  </si>
  <si>
    <t>Setor Primário</t>
  </si>
  <si>
    <t>Setor Secundário</t>
  </si>
  <si>
    <t>Setor Terciário</t>
  </si>
  <si>
    <t>Doenças infeciosas</t>
  </si>
  <si>
    <t>Departamento de Doenças Infeciosas - Unidade de Referência e Vigilância Epidemiológica</t>
  </si>
  <si>
    <t>NA</t>
  </si>
  <si>
    <t>POPULAÇÃO RESIDENTE (ESTIMATIVAS 2012), POR SEXO E POR GRUPO ETÁRIO</t>
  </si>
  <si>
    <t>EVOLUÇÃO DO ÍNDICE DE ENVELHECIMENTO, 1991-2012</t>
  </si>
  <si>
    <t>EVOLUÇÃO DO ÍNDICE DE DEPENDÊNCIA DE IDOSOS, 1991-2012</t>
  </si>
  <si>
    <t>EVOLUÇÃO DO ÍNDICE DE DEPENDÊNCIA DE JOVENS, 1991-2010</t>
  </si>
  <si>
    <t>EVOLUÇÃO DO NÚMERO DE NADOS VIVOS, 1996-2012</t>
  </si>
  <si>
    <t>ÍNDICES DEMOGRÁFICOS (1991, 2001, 2011 E 2012)</t>
  </si>
  <si>
    <t>EVOLUÇÃO DO ÍNDICE DE DEPENDÊNCIA DE JOVENS, 1991-2012</t>
  </si>
  <si>
    <t>EVOLUÇÃO DA TAXA BRUTA DE NATALIDADE (/1000 HABITANTES), 1996-2012</t>
  </si>
  <si>
    <t>EVOLUÇÃO DO ÍNDICE SINTÉTICO DE FECUNDIDADE (ISF), 1996-2012</t>
  </si>
  <si>
    <t>EVOLUÇÃO DA ESPERANÇA DE VIDA À NASCENÇA, 1996-1998 a 2010-2012</t>
  </si>
  <si>
    <t>O Índice Sintético de Fecundidade (ISF) é o número médio de crianças vivas nascidas por mulher em idade fértil (dos 15 aos 49 anos de idade), admitindo que as mulheres estariam submetidas às taxas de fecundidade observadas no momento. O número de 2,1 crianças por mulher é considerado o nível mínimo para assegurar a substituição de gerações, nos países mais desenvolvidos.</t>
  </si>
  <si>
    <t>EVOLUÇÃO DO NÚMERO DE NADOS VIVOS (1997, 2002, 2007, 2012)</t>
  </si>
  <si>
    <t>EVOLUÇÃO DA TAXA BRUTA DE NATALIDADE (/1000 HABITANTES) (1997, 2002, 2007, 2012)</t>
  </si>
  <si>
    <t>EVOLUÇÃO DO ÍNDICE SINTÉTICO DE FECUNDIDADE (ISF) (1997, 2002, 2007, 2012)</t>
  </si>
  <si>
    <t>10-12</t>
  </si>
  <si>
    <t>ESPERANÇA DE VIDA À NASCENÇA, TRIÉNIOS 1996-1998 E 2010-2012</t>
  </si>
  <si>
    <t>Triénio 2010-2012</t>
  </si>
  <si>
    <t>EVOLUÇÃO DA ESPERANÇA DE VIDA À NASCENÇA PARA O SEXO MASCULINO, TRIÉNIOS 1996-1998 A 2010-2012</t>
  </si>
  <si>
    <t>VARIAÇÃO HOMÓLOGA (MENSAL) DO NÚMERO DE DESEMPREGADOS INSCRITOS NO INSTITUTO DE EMPREGO E FORMAÇÃO PROFISSIONAL (IEFP) NA ARS E NO ACeS/ULS</t>
  </si>
  <si>
    <t>Ambos (‰)</t>
  </si>
  <si>
    <t>Número de desempregados inscritos no IEFP</t>
  </si>
  <si>
    <t>Variação homóloga * do nº de desempregados inscritos no IEFP</t>
  </si>
  <si>
    <t>Censos 2001</t>
  </si>
  <si>
    <t>Censos 2011</t>
  </si>
  <si>
    <t>RSI(Nº), 2012</t>
  </si>
  <si>
    <t>Pens, 2012</t>
  </si>
  <si>
    <t>VM€, 2012</t>
  </si>
  <si>
    <t>SubDes, 2012</t>
  </si>
  <si>
    <t>EVOLUÇÃO DA TAXA DE CRIMINALIDADE (/1000 HABITANTES) , 1998-2012</t>
  </si>
  <si>
    <t>EVOLUÇÃO DA TAXA DE CRIMES CONTRA A INTEGRIDADE FÍSICA (/1000 HABITANTES) , 1998-2012</t>
  </si>
  <si>
    <t>EVOLUÇÃO DA TAXA DE CONDUÇÃO COM ALCOOLÉMIA SUPERIOR A 1,2 (/1000 HABITANTES) , 1998-2012</t>
  </si>
  <si>
    <t>INDICADORES DE CRIMINALIDADE (1998, 2005, 2012)</t>
  </si>
  <si>
    <t>Secundário</t>
  </si>
  <si>
    <t>Taxa de abandono escolar (%)</t>
  </si>
  <si>
    <t>TAXA DE ABANDONO ESCOLAR (%) E TAXA DE ANALFABETISMO (%), CENSOS 2001 E 2011</t>
  </si>
  <si>
    <t>Taxa de analfabetismo (%), 2001</t>
  </si>
  <si>
    <t>Taxa de analfabetismo (%), 2011</t>
  </si>
  <si>
    <t>Taxa de abandono escolar (%), 2001</t>
  </si>
  <si>
    <t xml:space="preserve"> Taxa de abandono escolar (%), 2011</t>
  </si>
  <si>
    <r>
      <t xml:space="preserve">GANHO MÉDIO MENSAL DE TRABALHADORES POR CONTA DE OUTREM E PODER DE COMPRA </t>
    </r>
    <r>
      <rPr>
        <i/>
        <sz val="8"/>
        <color rgb="FFFF6600"/>
        <rFont val="Arial"/>
        <family val="2"/>
      </rPr>
      <t>PER CAPITA</t>
    </r>
  </si>
  <si>
    <r>
      <t xml:space="preserve">Poder de Compra </t>
    </r>
    <r>
      <rPr>
        <b/>
        <i/>
        <sz val="10"/>
        <color indexed="9"/>
        <rFont val="Arial"/>
        <family val="2"/>
      </rPr>
      <t>per capita</t>
    </r>
  </si>
  <si>
    <t>Ganho médio mensal de trabalhadores por conta de outrem (€)</t>
  </si>
  <si>
    <t>PCpc, 2005</t>
  </si>
  <si>
    <t>PCpc, 2011</t>
  </si>
  <si>
    <t>GMM, 2007</t>
  </si>
  <si>
    <t>GMM, 2009</t>
  </si>
  <si>
    <t>GMM, 2011</t>
  </si>
  <si>
    <t>SDAR, 2009</t>
  </si>
  <si>
    <t>SPAA, 2009</t>
  </si>
  <si>
    <t>ETAR, 2009</t>
  </si>
  <si>
    <t>Determinantes nos CSP</t>
  </si>
  <si>
    <t>Proporção de consultas médicas presenciais que deram origem a pelo menos uma codificação ICPC-2</t>
  </si>
  <si>
    <t>PROPORÇÃO DE INSCRITOS (%) POR DIAGNÓSTICO ATIVO, DEZEMBRO 2012</t>
  </si>
  <si>
    <t>Abuso crónico do álcool (P15)</t>
  </si>
  <si>
    <t>Abuso do tabaco (P17)</t>
  </si>
  <si>
    <t>Abuso de drogas (P19)</t>
  </si>
  <si>
    <t>Excesso de peso (T83)</t>
  </si>
  <si>
    <t>P15</t>
  </si>
  <si>
    <t>P17</t>
  </si>
  <si>
    <t>ICPC2</t>
  </si>
  <si>
    <t>Diagnóstico</t>
  </si>
  <si>
    <t>P19</t>
  </si>
  <si>
    <t>T83</t>
  </si>
  <si>
    <r>
      <t>Diagnóstico ativo (</t>
    </r>
    <r>
      <rPr>
        <b/>
        <sz val="8"/>
        <color theme="0"/>
        <rFont val="Arial"/>
        <family val="2"/>
      </rPr>
      <t>ICPC-2</t>
    </r>
    <r>
      <rPr>
        <b/>
        <sz val="9"/>
        <color theme="0"/>
        <rFont val="Arial"/>
        <family val="2"/>
      </rPr>
      <t>)</t>
    </r>
  </si>
  <si>
    <t>EVOLUÇÃO DA PROPORÇÃO (%) DE NASCIMENTOS PRÉ-TERMO (01-03, 04-06, 07-09, 10-12) (MÉDIA ANUAL POR TRIÉNIOS)</t>
  </si>
  <si>
    <t>EVOLUÇÃO DA PROPORÇÃO (%) DE CRIANÇAS COM BAIXO PESO À NASCENÇA (01-03, 04-06, 07-09, 10-12) (MÉDIA ANUAL POR TRIÉNIOS)</t>
  </si>
  <si>
    <t>EVOLUÇÃO DA PROPORÇÃO (%) DE NASCIMENTOS PRÉ-TERMO, 2000-2012 (MÉDIA ANUAL POR TRIÉNIOS)</t>
  </si>
  <si>
    <t>EVOLUÇÃO DA PROPORÇÃO (%) DE CRIANÇAS COM BAIXO PESO À NASCENÇA, 1996-2012 (MÉDIA ANUAL POR TRIÉNIOS)</t>
  </si>
  <si>
    <t>EVOLUÇÃO DA TAXA BRUTA DE MORTALIDADE (/1000 HABITANTES) (1997, 2002, 2007, 2012)</t>
  </si>
  <si>
    <t>EVOLUÇÃO DO NÚMERO DE ÓBITOS (1997, 2002, 2007, 2012)</t>
  </si>
  <si>
    <t>EVOLUÇÃO DA TAXA BRUTA DE MORTALIDADE (/1000 HABITANTES), 1996-2012</t>
  </si>
  <si>
    <t>EVOLUÇÃO DA TAXA DE MORTALIDADE INFANTIL (/1000 NADOS VIVOS), 1996-2012 (MÉDIA ANUAL POR TRIÉNIOS)</t>
  </si>
  <si>
    <t>EVOLUÇÃO DA TAXA DE MORTALIDADE NEONATAL (/1000 NADOS VIVOS), 1996-2012 (MÉDIA ANUAL POR TRIÉNIOS)</t>
  </si>
  <si>
    <t>EVOLUÇÃO DA TAXA DE MORTALIDADE NEONATAL PRECOCE (/1000 NADOS VIVOS), 1996-2012 (MÉDIA ANUAL POR TRIÉNIOS)</t>
  </si>
  <si>
    <t>EVOLUÇÃO DA TAXA DE MORTALIDADE PÓS-NEONATAL (/1000 NADOS VIVOS), 1996-2012 (MÉDIA ANUAL POR TRIÉNIOS)</t>
  </si>
  <si>
    <t>EVOLUÇÃO DA TAXA DE MORTALIDADE FETAL TARDIA (/1000 (NV+FM 28+ SEM)), 1996-2012 (MÉDIA ANUAL POR TRIÉNIOS)</t>
  </si>
  <si>
    <t>EVOLUÇÃO DA TAXA DE MORTALIDADE PERINATAL (/1000 (NV+FM 28+ SEM)), 1996-2012 (MÉDIA ANUAL POR TRIÉNIOS)</t>
  </si>
  <si>
    <t>MORTALIDADE PROPORCIONAL NO TRIÉNIO 2009-2011, PARA TODAS AS IDADES E AMBOS OS SEXOS</t>
  </si>
  <si>
    <t>MORTALIDADE PROPORCIONAL NO TRIÉNIO 2009-2011, PARA AS IDADES INFERIORES A 75 ANOS E AMBOS OS SEXOS</t>
  </si>
  <si>
    <t>MORTALIDADE PROPORCIONAL NO TRIÉNIO 2009-2011 POR CICLO DE VIDA PARA OS GRANDES GRUPOS DE CAUSAS DE MORTE, AMBOS OS SEXOS</t>
  </si>
  <si>
    <t>MORTALIDADE PADRONIZADA NOS TRIÉNIOS DE 2009-2011, PARA &lt;75 ANOS E POR SEXO</t>
  </si>
  <si>
    <t>Taxa de Mortalidade Padronizada pela idade (TMP), &lt;75 anos</t>
  </si>
  <si>
    <t xml:space="preserve">Sintomas, sinais e achados anormais não classificados </t>
  </si>
  <si>
    <t>Algumas doenças infeciosas e parasitárias</t>
  </si>
  <si>
    <t>Tumor maligno do lábio, cavidade oral e faringe</t>
  </si>
  <si>
    <t>Tumor maligno do aparelho digestivo e peritoneu</t>
  </si>
  <si>
    <t>Tumor maligno do cólon e reto</t>
  </si>
  <si>
    <t>Tumor maligno do aparelho respiratório</t>
  </si>
  <si>
    <t>Tumor maligno dos ossos, pele e mama</t>
  </si>
  <si>
    <t>Tumor maligno da mama (feminina)</t>
  </si>
  <si>
    <t>Tumor maligno dos órgãos geniturinários</t>
  </si>
  <si>
    <t>Tumor maligno de outras localizações e de localizações não esp.</t>
  </si>
  <si>
    <t>Tumor maligno do tecido linfático e orgão hematopoéticos</t>
  </si>
  <si>
    <t>Doenças endócrinas, nutricionais e metabólicas</t>
  </si>
  <si>
    <t>Doença crónica do fígado e cirrose</t>
  </si>
  <si>
    <t>Causas externas de mortalidade</t>
  </si>
  <si>
    <t>Acidentes de veículos a motor</t>
  </si>
  <si>
    <t>Lesões autoprovocadas intencionalmente (suicídios)</t>
  </si>
  <si>
    <t>Tumor maligno de outras localizações e de local. não esp.</t>
  </si>
  <si>
    <t>C1_HM</t>
  </si>
  <si>
    <t>C1_H</t>
  </si>
  <si>
    <t>C1_M</t>
  </si>
  <si>
    <t>C2_HM</t>
  </si>
  <si>
    <t>C2_H</t>
  </si>
  <si>
    <t>C2_M</t>
  </si>
  <si>
    <t>EVOLUÇÃO DA TAXA DE MORTALIDADE PADRONIZADA (/100000 HABITANTES) NO TRIÉNIO 2009-2011 (MÉDIA ANUAL), NA POPULAÇÃO COM IDADE INFERIOR A 75 ANOS E POR SEXO</t>
  </si>
  <si>
    <t>MORTALIDADE PROPORCIONAL POR GRANDES GRUPOS DE CAUSAS DE MORTE NO TRIÉNIO 2009-2011, PARA AS IDADES INFERIORES A 75 ANOS E AMBOS OS SEXOS</t>
  </si>
  <si>
    <t>MORTALIDADE PROPORCIONAL POR GRANDES GRUPOS DE CAUSAS DE MORTE NO TRIÉNIO 2009-2011, PARA TODAS AS IDADES E AMBOS OS SEXOS</t>
  </si>
  <si>
    <t>Morbilidade nos CSP</t>
  </si>
  <si>
    <t>D74</t>
  </si>
  <si>
    <t>D75</t>
  </si>
  <si>
    <t>D82</t>
  </si>
  <si>
    <t>K74 ou K76</t>
  </si>
  <si>
    <t>K75</t>
  </si>
  <si>
    <t>K86 ou K87</t>
  </si>
  <si>
    <t>K90</t>
  </si>
  <si>
    <t>L89</t>
  </si>
  <si>
    <t>L90</t>
  </si>
  <si>
    <t>L95</t>
  </si>
  <si>
    <t>P70</t>
  </si>
  <si>
    <t>P76</t>
  </si>
  <si>
    <t>R79</t>
  </si>
  <si>
    <t>R84</t>
  </si>
  <si>
    <t>R95</t>
  </si>
  <si>
    <t>R96</t>
  </si>
  <si>
    <t>T82</t>
  </si>
  <si>
    <t>T89</t>
  </si>
  <si>
    <t>T90</t>
  </si>
  <si>
    <t>T89 ou T90</t>
  </si>
  <si>
    <t>T93</t>
  </si>
  <si>
    <t>X75</t>
  </si>
  <si>
    <t>X76</t>
  </si>
  <si>
    <t>Y77</t>
  </si>
  <si>
    <t>Neoplasia maligna do estômago (D74)</t>
  </si>
  <si>
    <t>Doenças dos dentes e gengivas (7 anos) (D82)</t>
  </si>
  <si>
    <t>Doença cardíaca isquémica (K74 ou K76)</t>
  </si>
  <si>
    <t>Enfarte agudo do miocárdio (K75)</t>
  </si>
  <si>
    <t>Hipertensão (K86 ou K87)</t>
  </si>
  <si>
    <t>Trombose / acidente vascular cerebral (K90)</t>
  </si>
  <si>
    <t>Osteoartrose da anca (L89)</t>
  </si>
  <si>
    <t>Osteoartrose do joelho (L90)</t>
  </si>
  <si>
    <t>Osteoporose (L95)</t>
  </si>
  <si>
    <t>Demência (P70)</t>
  </si>
  <si>
    <t>Perturbações depressivas (P76)</t>
  </si>
  <si>
    <t>Bronquite crónica (R79)</t>
  </si>
  <si>
    <t>Neoplasia maligna do brônquio / pulmão (R84)</t>
  </si>
  <si>
    <t>Asma (R96)</t>
  </si>
  <si>
    <t>Obesidade (T82)</t>
  </si>
  <si>
    <t>Diabetes - insulino dependente (T89)</t>
  </si>
  <si>
    <t>Diabetes - não insulino dependente (T90)</t>
  </si>
  <si>
    <t>Diabetes (T89 ou T90)</t>
  </si>
  <si>
    <t>Alterações do metabolismo dos lípidos (T93)</t>
  </si>
  <si>
    <t>Neoplasia maligna do colo do útero (X75)</t>
  </si>
  <si>
    <t>Neoplasia maligna da mama feminina (X76)</t>
  </si>
  <si>
    <t>Neoplasia maligna da próstata (Y77)</t>
  </si>
  <si>
    <t>Neoplasia maligna do cólon e reto (D75)</t>
  </si>
  <si>
    <t>2011</t>
  </si>
  <si>
    <t>EVOLUÇÃO DA TAXA DE INCIDÊNCIA  (/100000 HABITANTES) DE SIDA, 2000-2012</t>
  </si>
  <si>
    <t>EVOLUÇÃO DA TAXA DE INCIDÊNCIA (/100000 HABITANTES) DA INFECÇÃO VIH (CRS+PA+SIDA), 2000-2012</t>
  </si>
  <si>
    <t>EVOLUÇÃO DA TAXA DE NOTIFICAÇÃO  (/100000 HABITANTES) DE TUBERCULOSE, 2000-2012</t>
  </si>
  <si>
    <t>Casos declarados até 31/12/2012</t>
  </si>
  <si>
    <t>Casos declarados até 31/12/2012.  CRS - Complexo Relacionado com Sida; PA - Portadores Assintomáticos; sida - síndrome de imunodefeciência adquirida</t>
  </si>
  <si>
    <t>EVOLUÇÃO DA TAXA DE INCIDÊNCIA (/100000 HABITANTES) DA INFEÇÃO VIH (CRS+PA+SIDA), 2001-2012</t>
  </si>
  <si>
    <t>EVOLUÇÃO DA TAXA DE INCIDÊNCIA (/100000 HABITANTES) DE SIDA, 2001-2012</t>
  </si>
  <si>
    <t>EVOLUÇÃO DA TAXA DE INCIDÊNCIA (/100000 HABITANTES) DE SIDA , 2000-2012</t>
  </si>
  <si>
    <t>EVOLUÇÃO DA TAXA DE INCIDÊNCIA (/100000 HABITANTES) DA INFEÇÃO VIH (CRS+PA+SIDA), 2000-2012</t>
  </si>
  <si>
    <t>EVOLUÇÃO DA TAXA DE INCIDÊNCIA (/100000 HABITANTES) DE TUBERCULOSE, 2000-2012</t>
  </si>
  <si>
    <t>10,1 - 15,0</t>
  </si>
  <si>
    <t>&gt; 15,0</t>
  </si>
  <si>
    <t>≤ 5,0</t>
  </si>
  <si>
    <r>
      <rPr>
        <sz val="8"/>
        <color theme="1" tint="0.34998626667073579"/>
        <rFont val="Calibri"/>
        <family val="2"/>
      </rPr>
      <t xml:space="preserve">≤ </t>
    </r>
    <r>
      <rPr>
        <sz val="8"/>
        <color theme="1" tint="0.34998626667073579"/>
        <rFont val="Arial"/>
        <family val="2"/>
      </rPr>
      <t>2,0</t>
    </r>
  </si>
  <si>
    <t>&gt; 6,0</t>
  </si>
  <si>
    <t>≤ 20,0</t>
  </si>
  <si>
    <t>20,1 - 30,0</t>
  </si>
  <si>
    <t>30,1 - 40,0</t>
  </si>
  <si>
    <t>&gt; 40,0</t>
  </si>
  <si>
    <t>Alteração no metabolismo dos lípidos (T93)</t>
  </si>
  <si>
    <t>---</t>
  </si>
  <si>
    <t>Determinantes de Saúde - Registo nos Cuidados de Saúde Primários</t>
  </si>
  <si>
    <t>Morbilidade - Registo nos Cuidados de Saúde Primários</t>
  </si>
  <si>
    <t>EVOLUÇÃO DA TAXA DE INCIDÊNCIA (/100000 HABITANTES) DE TUBERCULOSE, 2001-2012</t>
  </si>
  <si>
    <t>EVOLUÇÃO DOS BENEFICIÁRIOS DO RENDIMENTO SOCIAL DE INSERÇÃO DA SEGURANÇA SOCIAL POR 1000 HABITANTES DA POPULAÇÃO ATIVA (15+ ANOS), 2007-2012</t>
  </si>
  <si>
    <t>EVOLUÇÃO DOS PENSIONISTAS DA SEGURANÇA SOCIAL /1000 HABITANTES DA POPULAÇÃO ATIVA (15+ ANOS), 2004-2012</t>
  </si>
  <si>
    <r>
      <t>RSI(</t>
    </r>
    <r>
      <rPr>
        <b/>
        <sz val="10"/>
        <color theme="1"/>
        <rFont val="Calibri"/>
        <family val="2"/>
      </rPr>
      <t>‰</t>
    </r>
    <r>
      <rPr>
        <b/>
        <sz val="10"/>
        <color theme="1"/>
        <rFont val="Arial"/>
        <family val="2"/>
      </rPr>
      <t>), 2012</t>
    </r>
  </si>
  <si>
    <t>‰Pens, 2012</t>
  </si>
  <si>
    <t>‰SubDes, 2012</t>
  </si>
  <si>
    <t>EVOLUÇÃO DA PROPORÇÃO (%) DE NASCIMENTOS EM MULHERES COM IDADE INFERIOR A 20 ANOS, 1996-2012 (MÉDIA ANUAL POR TRIÉNIOS)</t>
  </si>
  <si>
    <t>EVOLUÇÃO DA PROPORÇÃO (%) DE NASCIMENTOS EM MULHERES COM IDADE SUPERIOR OU IGUAL A 35 ANOS, 1996-2012 (MÉDIA ANUAL POR TRIÉNIOS)</t>
  </si>
  <si>
    <t>EVOLUÇÃO DO NÚMERO DE ÓBITOS, 1996-2012</t>
  </si>
  <si>
    <t>GMM, 2004</t>
  </si>
  <si>
    <t>PCpc, 1993</t>
  </si>
  <si>
    <t>PCpc, 2000</t>
  </si>
  <si>
    <t>Beneficiários do subsídio de desemprego da SS por 1000 habitantes em idade ativa (15+ anos)</t>
  </si>
  <si>
    <t>Sem Escola, 2011</t>
  </si>
  <si>
    <r>
      <t xml:space="preserve">Proporção de inscritos (%) com diagnóstico ativo </t>
    </r>
    <r>
      <rPr>
        <sz val="8"/>
        <color theme="1" tint="0.34998626667073579"/>
        <rFont val="Arial"/>
        <family val="2"/>
      </rPr>
      <t>(Determinantes de Saúde - registo nos Cuidados de Saúde Primários)</t>
    </r>
  </si>
  <si>
    <r>
      <t>Proporção de inscritos (%) com diagnóstico ativo</t>
    </r>
    <r>
      <rPr>
        <sz val="8"/>
        <color theme="1" tint="0.34998626667073579"/>
        <rFont val="Arial"/>
        <family val="2"/>
      </rPr>
      <t xml:space="preserve"> (Morbilidade - registo nos Cuidados de Saúde Primários)</t>
    </r>
  </si>
  <si>
    <t>Taxa de incidência de sida</t>
  </si>
  <si>
    <t>Taxa de incidência da infeção VIH</t>
  </si>
  <si>
    <t>Taxa de incidência de tuberculose</t>
  </si>
  <si>
    <r>
      <t xml:space="preserve">Abuso do tabaco </t>
    </r>
    <r>
      <rPr>
        <sz val="7"/>
        <color theme="1" tint="0.34998626667073579"/>
        <rFont val="Arial"/>
        <family val="2"/>
      </rPr>
      <t>(P17)</t>
    </r>
  </si>
  <si>
    <r>
      <t xml:space="preserve">Excesso de peso </t>
    </r>
    <r>
      <rPr>
        <sz val="7"/>
        <color theme="1" tint="0.34998626667073579"/>
        <rFont val="Arial"/>
        <family val="2"/>
      </rPr>
      <t>(T83)</t>
    </r>
  </si>
  <si>
    <r>
      <t xml:space="preserve">Abuso crónico do álcool </t>
    </r>
    <r>
      <rPr>
        <sz val="7"/>
        <color theme="1" tint="0.34998626667073579"/>
        <rFont val="Arial"/>
        <family val="2"/>
      </rPr>
      <t>(P15)</t>
    </r>
  </si>
  <si>
    <t>Desempregados inscritos no IEFP por 1000 habitantes em idade ativa (15+ anos)</t>
  </si>
  <si>
    <t>DESEMPREGADOS INSCRITOS NO IEFP POR 1000 HABITANTES EM IDADE ACTIVA (15+ ANOS), JUNHO 2013</t>
  </si>
  <si>
    <t>EVOLUÇÃO DA PROPORÇÃO (%) DE NASCIMENTOS EM MULHERES COM IDADE INFERIOR A 20 ANOS (01-03, 04-06, 07-09, 10-12) (MÉDIA ANUAL POR TRIÉNIO)</t>
  </si>
  <si>
    <t>INDICADORES DE SUPORTE SOCIAL, 2012</t>
  </si>
  <si>
    <t>Número de beneficiários</t>
  </si>
  <si>
    <r>
      <t>Proporção da população (</t>
    </r>
    <r>
      <rPr>
        <sz val="9"/>
        <color theme="1" tint="0.249977111117893"/>
        <rFont val="Calibri"/>
        <family val="2"/>
      </rPr>
      <t>‰,</t>
    </r>
    <r>
      <rPr>
        <sz val="9"/>
        <color theme="1" tint="0.249977111117893"/>
        <rFont val="Arial"/>
        <family val="2"/>
      </rPr>
      <t xml:space="preserve"> 15+ anos)</t>
    </r>
  </si>
  <si>
    <t>Número de pensionistas</t>
  </si>
  <si>
    <t>Proporção da população (‰, 15+ anos)</t>
  </si>
  <si>
    <t>Valor médio anual (€)</t>
  </si>
  <si>
    <t>População residente sem nível de escolaridade completo</t>
  </si>
  <si>
    <t>Desempregados inscritos no IEFP / 1000 habitantes (15+ anos)</t>
  </si>
  <si>
    <t>DISTRIBUIÇÃO (%) DA POPULAÇÃO RESIDENTE POR NÍVEL DE ESCOLARIDADE MAIS ELEVADO COMPLETO (CENSOS 2001 E 2011)</t>
  </si>
  <si>
    <t>Para a visualização e identificação mais rápida das diferenças testadas foi utilizada uma sinalética próxima dos semáforos, cujo significado se explica a seguir:</t>
  </si>
  <si>
    <t>População servida (%) por</t>
  </si>
  <si>
    <t>EVOLUÇÃO DA PROPORÇÃO (%) DE NASCIMENTOS EM MULHERES COM IDADE IGUAL OU SUPERIOR A 35 ANOS (01-03, 04-06, 07-09, 10-12) (MÉDIA ANUAL POR TRIÉNIO)</t>
  </si>
  <si>
    <t>SSA - Sinais, Sintomas e Achados</t>
  </si>
  <si>
    <t>A probabilidade de morrer aumenta com a idade, pelo que se usa a taxa de mortalidade padronizada pela idade (TMP) para retirar (ou atenuar) esse efeito e obter um valor único que permita a comparação de diferentes populações com estruturas etárias distintas.  Foram calculadas as TMP médias anuais por triénios usando a população padrão europeia com grupos etários quinquenais. Foi ainda realizado um teste de hipóteses à diferença dos valores esperados das TMP que permite observar se existem diferenças estatisticamente significativas nas populações em estudo. Este teste foi realizado a dois níveis: no primeiro, comparam-se os valores das TMP do Continente com os da ARS; no segundo, comparam-se os valores das TMP da ARS com os do respetivo ACeS/ULS.</t>
  </si>
  <si>
    <t>DPOC (R95)</t>
  </si>
  <si>
    <t>Os Perfis Locais de Saúde foram desenvolvidos no âmbito dos Observatórios Regionais de Saúde dos Departamentos de Saúde Pública das cinco Administrações Regionais de Saúde de Portugal Continental, tendo como base a infra-estrutura tecnológica e o Modelo criados pela ARS Norte, I.P..</t>
  </si>
  <si>
    <t>Pode aceder aos restantes Perfis Locais de Saúde em versão interativa, ao Perfil de Saúde da Região e a outra informação de saúde no portal da ARS:</t>
  </si>
  <si>
    <t>Rendimento Social de Inserção [a.]</t>
  </si>
  <si>
    <t>Pensionistas da Segurança Social  [a.]</t>
  </si>
  <si>
    <t>Subsídios de Desemprego da Segurança Social  [b.]</t>
  </si>
  <si>
    <t>Ambiente - Saneamento Básico</t>
  </si>
  <si>
    <t>INDICADORES DE SANEAMENTO BÁSICO, 2009 *</t>
  </si>
  <si>
    <t>Sistemas públicos de abastecimento de água</t>
  </si>
  <si>
    <t>Sistemas de drenagem de águas residuais</t>
  </si>
  <si>
    <t>Estações de tratamento de águas residuais (ETAR)</t>
  </si>
  <si>
    <r>
      <rPr>
        <i/>
        <sz val="7"/>
        <color theme="1" tint="0.499984740745262"/>
        <rFont val="Arial"/>
        <family val="2"/>
      </rPr>
      <t>Fonte</t>
    </r>
    <r>
      <rPr>
        <sz val="7"/>
        <color theme="1" tint="0.499984740745262"/>
        <rFont val="Arial"/>
        <family val="2"/>
      </rPr>
      <t>: Observatórios Regionais de Saúde (dados: SIARS)</t>
    </r>
  </si>
  <si>
    <t>nv - vados vivos  ;  fm - fetos mortos</t>
  </si>
  <si>
    <r>
      <t>Taxa de mortalidade infantil</t>
    </r>
    <r>
      <rPr>
        <sz val="10"/>
        <color theme="1" tint="0.499984740745262"/>
        <rFont val="Arial"/>
        <family val="2"/>
      </rPr>
      <t xml:space="preserve"> </t>
    </r>
    <r>
      <rPr>
        <sz val="8"/>
        <color theme="1" tint="0.499984740745262"/>
        <rFont val="Arial"/>
        <family val="2"/>
      </rPr>
      <t>(/1000 nv)</t>
    </r>
  </si>
  <si>
    <r>
      <t xml:space="preserve">Taxa de mortalidade neonatal </t>
    </r>
    <r>
      <rPr>
        <sz val="8"/>
        <color theme="1" tint="0.499984740745262"/>
        <rFont val="Arial"/>
        <family val="2"/>
      </rPr>
      <t>(/1000 nv)</t>
    </r>
  </si>
  <si>
    <r>
      <t xml:space="preserve">Taxa de mortalidade neonatal precoce </t>
    </r>
    <r>
      <rPr>
        <sz val="8"/>
        <color theme="1" tint="0.499984740745262"/>
        <rFont val="Arial"/>
        <family val="2"/>
      </rPr>
      <t>(/1000 nv)</t>
    </r>
  </si>
  <si>
    <r>
      <t xml:space="preserve">Taxa de mortalidade pós-neonatal </t>
    </r>
    <r>
      <rPr>
        <sz val="8"/>
        <color theme="1" tint="0.499984740745262"/>
        <rFont val="Arial"/>
        <family val="2"/>
      </rPr>
      <t>(/1000 nv)</t>
    </r>
  </si>
  <si>
    <r>
      <t>Taxa de mortalidade fetal tardia</t>
    </r>
    <r>
      <rPr>
        <sz val="8"/>
        <color theme="1" tint="0.499984740745262"/>
        <rFont val="Arial"/>
        <family val="2"/>
      </rPr>
      <t xml:space="preserve"> (/1000 nv + fm)</t>
    </r>
  </si>
  <si>
    <r>
      <t xml:space="preserve">Taxa de mortalidade perinatal </t>
    </r>
    <r>
      <rPr>
        <sz val="8"/>
        <color theme="1" tint="0.499984740745262"/>
        <rFont val="Arial"/>
        <family val="2"/>
      </rPr>
      <t>(/1000 nv + fm)</t>
    </r>
  </si>
  <si>
    <t>Os gráficos em baixo mostram, para cada indicador, como a área de influência do ACeS/ULS se compara com o Continente, a área de influência da respetiva ARS e a dos restantes ACeS/ULS do Continente.</t>
  </si>
  <si>
    <t>NA - Não aplicável</t>
  </si>
  <si>
    <t>Grupo Estratégico</t>
  </si>
  <si>
    <t>Grupo Operativo</t>
  </si>
  <si>
    <t>ACeS</t>
  </si>
  <si>
    <t>Perfil Local de Saúde 2014</t>
  </si>
  <si>
    <r>
      <t xml:space="preserve">Ana Cristina Guerreiro </t>
    </r>
    <r>
      <rPr>
        <i/>
        <sz val="8"/>
        <color theme="1" tint="0.499984740745262"/>
        <rFont val="Arial"/>
        <family val="2"/>
      </rPr>
      <t>(ARS Algarve)</t>
    </r>
  </si>
  <si>
    <r>
      <t xml:space="preserve">Ana Dinis </t>
    </r>
    <r>
      <rPr>
        <i/>
        <sz val="8"/>
        <color theme="1" tint="0.499984740745262"/>
        <rFont val="Arial"/>
        <family val="2"/>
      </rPr>
      <t>(ARS Lisboa e Vale do Tejo)</t>
    </r>
  </si>
  <si>
    <r>
      <t xml:space="preserve">Carolina Teixeira </t>
    </r>
    <r>
      <rPr>
        <i/>
        <sz val="8"/>
        <color theme="1" tint="0.499984740745262"/>
        <rFont val="Arial"/>
        <family val="2"/>
      </rPr>
      <t>(ARS Norte)</t>
    </r>
  </si>
  <si>
    <r>
      <t xml:space="preserve">Elsa Soares </t>
    </r>
    <r>
      <rPr>
        <i/>
        <sz val="8"/>
        <color theme="1" tint="0.499984740745262"/>
        <rFont val="Arial"/>
        <family val="2"/>
      </rPr>
      <t>(ARS Lisboa e Vale do Tejo)</t>
    </r>
  </si>
  <si>
    <r>
      <t xml:space="preserve">Eugénio Cordeiro </t>
    </r>
    <r>
      <rPr>
        <i/>
        <sz val="8"/>
        <color theme="1" tint="0.499984740745262"/>
        <rFont val="Arial"/>
        <family val="2"/>
      </rPr>
      <t>(ARS Centro)</t>
    </r>
  </si>
  <si>
    <r>
      <t xml:space="preserve">Filomena Araújo </t>
    </r>
    <r>
      <rPr>
        <i/>
        <sz val="8"/>
        <color theme="1" tint="0.499984740745262"/>
        <rFont val="Arial"/>
        <family val="2"/>
      </rPr>
      <t>(ARS Alentejo)</t>
    </r>
  </si>
  <si>
    <r>
      <t xml:space="preserve">João Pedro Pimentel </t>
    </r>
    <r>
      <rPr>
        <i/>
        <sz val="8"/>
        <color theme="1" tint="0.499984740745262"/>
        <rFont val="Arial"/>
        <family val="2"/>
      </rPr>
      <t>(ARS Centro)</t>
    </r>
  </si>
  <si>
    <r>
      <t xml:space="preserve">Joaquim Bodião </t>
    </r>
    <r>
      <rPr>
        <i/>
        <sz val="8"/>
        <color theme="1" tint="0.499984740745262"/>
        <rFont val="Arial"/>
        <family val="2"/>
      </rPr>
      <t>(ARS Algarve)</t>
    </r>
  </si>
  <si>
    <r>
      <t xml:space="preserve">Leonor Murjal </t>
    </r>
    <r>
      <rPr>
        <i/>
        <sz val="8"/>
        <color theme="1" tint="0.499984740745262"/>
        <rFont val="Arial"/>
        <family val="2"/>
      </rPr>
      <t>(ARS Alentejo)</t>
    </r>
  </si>
  <si>
    <r>
      <t xml:space="preserve">Maria Adelaide Coelho </t>
    </r>
    <r>
      <rPr>
        <i/>
        <sz val="8"/>
        <color theme="1" tint="0.499984740745262"/>
        <rFont val="Arial"/>
        <family val="2"/>
      </rPr>
      <t>(ARS Lisboa e Vale do Tejo)</t>
    </r>
  </si>
  <si>
    <r>
      <t xml:space="preserve">Maria Neto </t>
    </r>
    <r>
      <rPr>
        <i/>
        <sz val="8"/>
        <color theme="1" tint="0.499984740745262"/>
        <rFont val="Arial"/>
        <family val="2"/>
      </rPr>
      <t>(ARS Norte)</t>
    </r>
  </si>
  <si>
    <r>
      <t xml:space="preserve">Paula Valente </t>
    </r>
    <r>
      <rPr>
        <i/>
        <sz val="8"/>
        <color theme="1" tint="0.499984740745262"/>
        <rFont val="Arial"/>
        <family val="2"/>
      </rPr>
      <t>(ARS Alentejo)</t>
    </r>
  </si>
  <si>
    <r>
      <t xml:space="preserve">Teresa Pereira </t>
    </r>
    <r>
      <rPr>
        <i/>
        <sz val="8"/>
        <color theme="1" tint="0.499984740745262"/>
        <rFont val="Arial"/>
        <family val="2"/>
      </rPr>
      <t>(ARS Algarve)</t>
    </r>
  </si>
  <si>
    <r>
      <t xml:space="preserve">Vasco Machado </t>
    </r>
    <r>
      <rPr>
        <i/>
        <sz val="8"/>
        <color theme="1" tint="0.499984740745262"/>
        <rFont val="Arial"/>
        <family val="2"/>
      </rPr>
      <t>(ARS Norte)</t>
    </r>
  </si>
  <si>
    <r>
      <t xml:space="preserve">Alexandra Monteiro </t>
    </r>
    <r>
      <rPr>
        <i/>
        <sz val="8"/>
        <color theme="1" tint="0.499984740745262"/>
        <rFont val="Arial"/>
        <family val="2"/>
      </rPr>
      <t>(ARS Algarve)</t>
    </r>
  </si>
  <si>
    <r>
      <t xml:space="preserve">Ana Mendes </t>
    </r>
    <r>
      <rPr>
        <i/>
        <sz val="8"/>
        <color theme="1" tint="0.499984740745262"/>
        <rFont val="Arial"/>
        <family val="2"/>
      </rPr>
      <t>(ARS Alentejo)</t>
    </r>
  </si>
  <si>
    <r>
      <t xml:space="preserve">Carla Lacerda Rascôa </t>
    </r>
    <r>
      <rPr>
        <i/>
        <sz val="8"/>
        <color theme="1" tint="0.499984740745262"/>
        <rFont val="Arial"/>
        <family val="2"/>
      </rPr>
      <t>(ARS Lisboa e Vale do Tejo)</t>
    </r>
  </si>
  <si>
    <r>
      <t xml:space="preserve">Eleonora Paixão </t>
    </r>
    <r>
      <rPr>
        <i/>
        <sz val="8"/>
        <color theme="1" tint="0.499984740745262"/>
        <rFont val="Arial"/>
        <family val="2"/>
      </rPr>
      <t>(ARS Alentejo)</t>
    </r>
  </si>
  <si>
    <r>
      <t xml:space="preserve">Emília Castilho </t>
    </r>
    <r>
      <rPr>
        <i/>
        <sz val="8"/>
        <color theme="1" tint="0.499984740745262"/>
        <rFont val="Arial"/>
        <family val="2"/>
      </rPr>
      <t>(ARS Algarve)</t>
    </r>
  </si>
  <si>
    <r>
      <t xml:space="preserve">Lígia Carvalho </t>
    </r>
    <r>
      <rPr>
        <i/>
        <sz val="8"/>
        <color theme="1" tint="0.499984740745262"/>
        <rFont val="Arial"/>
        <family val="2"/>
      </rPr>
      <t>(ARS Centro)</t>
    </r>
  </si>
  <si>
    <r>
      <t xml:space="preserve">Nélia Guerreiro </t>
    </r>
    <r>
      <rPr>
        <i/>
        <sz val="8"/>
        <color theme="1" tint="0.499984740745262"/>
        <rFont val="Arial"/>
        <family val="2"/>
      </rPr>
      <t>(ARS Algarve)</t>
    </r>
  </si>
  <si>
    <r>
      <t xml:space="preserve">Sandra Lourenço </t>
    </r>
    <r>
      <rPr>
        <i/>
        <sz val="8"/>
        <color theme="1" tint="0.499984740745262"/>
        <rFont val="Arial"/>
        <family val="2"/>
      </rPr>
      <t>(ARS Centro)</t>
    </r>
  </si>
  <si>
    <t>DA</t>
  </si>
  <si>
    <r>
      <rPr>
        <i/>
        <sz val="7"/>
        <color theme="1" tint="0.499984740745262"/>
        <rFont val="Arial"/>
        <family val="2"/>
      </rPr>
      <t>Fonte</t>
    </r>
    <r>
      <rPr>
        <sz val="7"/>
        <color theme="1" tint="0.499984740745262"/>
        <rFont val="Arial"/>
        <family val="2"/>
      </rPr>
      <t>: Instituto Nacional de Estatística , I.P. - Portugal</t>
    </r>
  </si>
  <si>
    <t>--- : Não aplicável</t>
  </si>
  <si>
    <t>EVOLUÇÃO DA TAXA DE NOTIFICAÇÃO (/100000 HABITANTES) DE TUBERCULOSE, 2001-2012</t>
  </si>
  <si>
    <t>Pior valor ACeS/ULS do Continente</t>
  </si>
  <si>
    <t>Melhor valor ACeS/ULS do Continente</t>
  </si>
  <si>
    <t>EVOLUÇÃO DA TAXA DE INCIDÊNCIA  (/100000 HABITANTES) DE TUBERCULOSE, 2000-2012</t>
  </si>
  <si>
    <r>
      <t>Taxa de mortalidade padronizada</t>
    </r>
    <r>
      <rPr>
        <sz val="9"/>
        <color theme="1" tint="0.34998626667073579"/>
        <rFont val="Arial"/>
        <family val="2"/>
      </rPr>
      <t xml:space="preserve"> pela idade (</t>
    </r>
    <r>
      <rPr>
        <b/>
        <sz val="9"/>
        <color theme="1" tint="0.34998626667073579"/>
        <rFont val="Arial"/>
        <family val="2"/>
      </rPr>
      <t>TMP</t>
    </r>
    <r>
      <rPr>
        <sz val="9"/>
        <color theme="1" tint="0.34998626667073579"/>
        <rFont val="Arial"/>
        <family val="2"/>
      </rPr>
      <t>) prematura (&lt;75 anos)</t>
    </r>
    <r>
      <rPr>
        <sz val="9"/>
        <color theme="3" tint="0.39997558519241921"/>
        <rFont val="Arial"/>
        <family val="2"/>
      </rPr>
      <t xml:space="preserve"> *</t>
    </r>
  </si>
  <si>
    <t>Taxa de condução com alcoolemia superior a 1,2 (/1000 habitantes)</t>
  </si>
  <si>
    <t>MortACeS</t>
  </si>
  <si>
    <t>ARS, I.P.</t>
  </si>
  <si>
    <t>Administração Regional de Saúde, Instituto Público</t>
  </si>
  <si>
    <t>Complexo Relacionado com Sida</t>
  </si>
  <si>
    <t>Direcção-Geral da Saúde</t>
  </si>
  <si>
    <t>DPOC</t>
  </si>
  <si>
    <t>Doença Pulmonar Obstrutiva Crónica</t>
  </si>
  <si>
    <t>FM</t>
  </si>
  <si>
    <t>Fetos Mortos</t>
  </si>
  <si>
    <t>ICPC-2</t>
  </si>
  <si>
    <t>Classificação Internacional de Cuidados Primários, 2.ª Edição - Diagnóstico Ativo (Morbilidade)</t>
  </si>
  <si>
    <t>IEFP, I.P.</t>
  </si>
  <si>
    <t>Instituto de Emprego e Formação Profissional, Instituto Público</t>
  </si>
  <si>
    <t>INE, I.P.</t>
  </si>
  <si>
    <t>Instituto Nacional de Estatística, Instituto Público</t>
  </si>
  <si>
    <t>Índice Sintético de Fecundidade</t>
  </si>
  <si>
    <t>NV</t>
  </si>
  <si>
    <t>Nados Vivos</t>
  </si>
  <si>
    <t>PORDATA</t>
  </si>
  <si>
    <t>Base de Dados Portugal Contemporâneo</t>
  </si>
  <si>
    <t>PSR</t>
  </si>
  <si>
    <t xml:space="preserve">Perfil de Saúde da Região </t>
  </si>
  <si>
    <t>Sem</t>
  </si>
  <si>
    <t>Semanas</t>
  </si>
  <si>
    <t>SIARS</t>
  </si>
  <si>
    <t>Sistema de Informação das ARS</t>
  </si>
  <si>
    <t>Sida</t>
  </si>
  <si>
    <t>SSA</t>
  </si>
  <si>
    <t>Sinais, Sintomas e Achados</t>
  </si>
  <si>
    <t xml:space="preserve"> INSA, I.P.</t>
  </si>
  <si>
    <t>Instituto Nacional de Saúde Dr. Ricardo Jorge, Instituto Público</t>
  </si>
  <si>
    <t>* Cada ARS é representada por uma cor que reproduz, fielmente, uma das cores do respectivo Logótipo.</t>
  </si>
  <si>
    <t>ENTRAR</t>
  </si>
  <si>
    <t>Índice sintético de fecundidade (ISF)</t>
  </si>
  <si>
    <t>Número médio de crianças vivas nascidas por mulher em idade fértil (dos 15 aos 49 anos de idade), admitindo que as mulheres estariam submetidas às taxas de fecundidade observadas no momento. Valor resultante da soma das taxas de fecundidade por idades, ano a ano ou grupos quinquenais, entre os 15 e os 49 anos, observadas num determinado período (habitualmente um ano civil). Nota: O número de 2,1 crianças por mulher é considerado o nível mínimo para assegurar a substituição de gerações, nos países mais desenvolvidos.</t>
  </si>
  <si>
    <t>Número médio de anos que uma pessoa à nascença pode esperar viver, mantendo-se as taxas de mortalidade por idades observadas no momento.</t>
  </si>
  <si>
    <t>(Número de pessoas com 65 ou mais anos /Número de pessoas com menos de 15 anos) x 100</t>
  </si>
  <si>
    <t>NÚMERO DE DESEMPREGADOS INSCRITOS NO INSTITUTO DE EMPREGO E FORMAÇÃO PROFISSIONAL (IEFP), VARIAÇÃO HOMÓLOGA E DESEMPREGADOS INSCRITOS POR 1000 HABITANTES DA POPULAÇÃO ATIVA (15+ ANOS)</t>
  </si>
  <si>
    <t>Percentagem de população empregada por sector de actividade económica</t>
  </si>
  <si>
    <t>(Nº de indivíduos empregados em determinado setor de atividade económica / Nº total de indivíduos empregados, numa determinada área geográfica e num determinado período de tempo) x 100</t>
  </si>
  <si>
    <t>Número de beneficiários do rendimento social de inserção da segurança social</t>
  </si>
  <si>
    <t>Beneficiários do rendimento social de inserção da segurança social /1000 habitantes da população ativa (15+ anos)</t>
  </si>
  <si>
    <t>Número de pensionistas da segurança social</t>
  </si>
  <si>
    <t>Pensionistas da segurança social /1000 habitantes da população ativa (15+ anos)</t>
  </si>
  <si>
    <t>Nº de pessoas que recebem a prestação denominada Rendimento Social de Inserção, incluída no subsistema de solidariedade e num programa de inserção, de modo a lhes conferir e aos seus agregados familiares, apoios adaptados à sua situação pessoal, que contribuam para a satisfação das suas necessidades essenciais e que favoreçam a progressiva inserção laboral, social e comunitária.</t>
  </si>
  <si>
    <t>(Nº de beneficiários do rendimento social de inserção da Segurança Social / População média ativa) x 1000</t>
  </si>
  <si>
    <t>Nº de titulares de uma prestação pecuniária nas eventualidades de: invalidez, velhice, doença profissional ou morte.</t>
  </si>
  <si>
    <t>(Nº de pensionistas da Segurança Social / População estimada ativa) x 1000</t>
  </si>
  <si>
    <t>Variação homóloga do nº de desempregados inscritos no IEFP</t>
  </si>
  <si>
    <t>Variação percentual observada face ao período (mês ou trimestre) equivalente do ano anterior.</t>
  </si>
  <si>
    <t>(Nº de desempregados inscritos no IEFP / População média ativa) x 1000</t>
  </si>
  <si>
    <t>Número de beneficiários de subsídios de desemprego da segurança social</t>
  </si>
  <si>
    <t>Beneficiários de subsídios de desemprego da segurança social /1000 habitantes da população ativa (+15 anos)</t>
  </si>
  <si>
    <t>Nº total de beneficiários a quem foi concedido subsídio de desemprego e social de desemprego.</t>
  </si>
  <si>
    <t>(Nº de beneficiários de subsídio de desemprego da Segurança Social / População média ativa) x 1000</t>
  </si>
  <si>
    <t>Desempregados inscritos no IEFP /1000 habitantes da população ativa (15+ anos)</t>
  </si>
  <si>
    <t>Taxa de crimes contra a integridade física</t>
  </si>
  <si>
    <t>Taxa de condução com alcoolémia superior a 1,2</t>
  </si>
  <si>
    <t>Percentagem de população por nível de escolaridade mais elevado completo</t>
  </si>
  <si>
    <t>Taxa de abandono escolar</t>
  </si>
  <si>
    <t>Ganho médio mensal dos trabalhadores por conta de outrem</t>
  </si>
  <si>
    <t>Poder de Compra per capita</t>
  </si>
  <si>
    <t>População servida por abastecimento público de água (%)</t>
  </si>
  <si>
    <t>População servida por sistemas de drenagem de águas residuais (%)</t>
  </si>
  <si>
    <t>População servida por estações de tratamento de águas residuais (ETAR) (%)</t>
  </si>
  <si>
    <t>(Nº total de crimes / População média residente) x 1000</t>
  </si>
  <si>
    <t>(Nº total de crimes contra a integridade física / População média residente) x 1000</t>
  </si>
  <si>
    <t>(Nº total de crimes por condução de veículo com taxa de alcoolemia superior a 1,2 g/l / População média residente) x 1000</t>
  </si>
  <si>
    <t>(Nº de indivíduos residentes, por cada um dos níveis de escolaridade mais elevada, completada / População média residente) x 100</t>
  </si>
  <si>
    <t>(População residente com idade entre 10 e 15 anos que abandonou a escola sem concluir o 9º ano / População residente com idade entre 10 e 15 anos) x 100</t>
  </si>
  <si>
    <t>(Valor global em euros, de montantes em dinheiro e em géneros a pagar pelos empregadores aos seus trabalhadores, como contrapartida do trabalho prestado / Nº de trabalhadores por conta de outrém)</t>
  </si>
  <si>
    <t xml:space="preserve">Pretende traduzir o poder de compra manifestado quotidianamente, em termos per-capita, nos diferentes municípios ou regiões, tendo por referência o valor nacional. </t>
  </si>
  <si>
    <t>(População servida por sistemas de abastecimento de água / População média anual residente) x 100</t>
  </si>
  <si>
    <t>(População servida por sistemas de drenagem de águas residuais / População média anual residente) x 100</t>
  </si>
  <si>
    <t>(População servida por estações de tratamento de águas residuais / População média anual residente) x 100</t>
  </si>
  <si>
    <t>Proporção (%) de nascimentos em mulheres com idade inferior a 20 anos</t>
  </si>
  <si>
    <t>Proporção (%) de nascimentos em mulheres com idade superior ou igual a 35 anos</t>
  </si>
  <si>
    <t>Determinantes nos CSP (tabaco, álcool, abuso de drogas, excesso de peso)</t>
  </si>
  <si>
    <t xml:space="preserve">(Nº de nados vivos em mulheres com idade &lt; 20 anos / Nº total de nados vivos) x 100 </t>
  </si>
  <si>
    <t xml:space="preserve">(Nº de nados vivos em mulheres com idade ≥ 35 anos / Nº total de nados vivos) x 100 </t>
  </si>
  <si>
    <t>Nº de utentes com diagnóstico ativo na lista de problemas, de acordo com a classificação ICPC-2 / Nº total de utentes com inscrição activa no ACeS(Região) na data de referência do indicador) x 100</t>
  </si>
  <si>
    <t>Proporção (%) de nascimentos pré-termo</t>
  </si>
  <si>
    <t>Proporção (%) de crianças com baixo peso à nascença</t>
  </si>
  <si>
    <t>Taxa de mortalidade neonatal precoce</t>
  </si>
  <si>
    <t>Taxa de mortalidade pós neonatal</t>
  </si>
  <si>
    <t>Taxa de mortalidade fetal tardia</t>
  </si>
  <si>
    <t>Mortalidade proporcional por grandes grupos de causas de morte para todas as idades e ambos os sexos</t>
  </si>
  <si>
    <t>Mortalidade proporcional por grandes grupos de causas de morte para as idades &lt; 75 anos e ambos os sexos</t>
  </si>
  <si>
    <t>Mortalidade proporcional por grandes grupos de causas de morte por ciclo de vida, ambos os sexos</t>
  </si>
  <si>
    <t>Taxa de mortalidade padronizada por causas de morte, &lt;75 anos</t>
  </si>
  <si>
    <t>Taxa de incidência da infecção VIH</t>
  </si>
  <si>
    <t>Taxa de notificação de tuberculose</t>
  </si>
  <si>
    <t>(Nº de nados vivos de gestações com menos de 37 semanas / Nº total de nados vivos, numa determinada área geográfica e num determinado período de tempo) x 100</t>
  </si>
  <si>
    <t>(Nº de nados vivos com peso ao nascer inferior a 2.500 gramas / Nº total de nados vivos, numa determinada área geográfica e num determinado período de tempo) x 100</t>
  </si>
  <si>
    <t>(Nº total de óbitos / População média residente numa determinada área geográfica, num determinado período de tempo) x 1000</t>
  </si>
  <si>
    <t>(Nº total de óbitos de crianças com menos de um ano de idade / Nº de nados vivos) x 1000</t>
  </si>
  <si>
    <t>(Nº de óbitos de crianças com menos de 28 dias de idade / Nº de nados vivos ) x 1000</t>
  </si>
  <si>
    <t>(Nº de óbitos de crianças com menos de 7 dias de vida / Nº de nados vivos ) x 1000</t>
  </si>
  <si>
    <t>(Nº de óbitos de crianças com mais de 28 dias e menos de um ano de idade / Nº de nados vivos ) x 1000</t>
  </si>
  <si>
    <t>(Nº de fetos mortos com mais de 28 semanas / Nº de nados vivos e fetos mortos de 28 ou mais semanas numa determinada área geográfica e num determinado período de tempo) x 1000</t>
  </si>
  <si>
    <t>(Nº de fetos mortos de 28 ou mais semanas de gestação e nº de óbitos de nados vivos com menos de 7 dias de idade / Nº de nados vivos e fetos mortos de 28 ou mais semanas, numa determinada área geográfica e num determinado período de tempo) x 1000</t>
  </si>
  <si>
    <t>(Nº de óbitos por grandes causas / Nº total de óbitos, numa determinada área geográfica e num determinado período de tempo) x 100</t>
  </si>
  <si>
    <t>(Nº de óbitos por grandes causas de morte em indivíduos com menos de 75 anos / Nº total de óbitos em indivíduos com menos de 75 anos, numa determinada área geográfica e num determinado período de tempo ) x 100</t>
  </si>
  <si>
    <t>(Nº de óbitos por grandes causas de morte por fases do ciclo de vida / Nº total de óbitos, numa determinada área geográfica e num determinado período de tempo ) x 100</t>
  </si>
  <si>
    <t>Valor que permite a comparação de mortalidade por grupos de causas de morte entre diferentes regiões, retirando o efeito que a variável idade tem sobre a mortalidade, num determinado período de tempo.</t>
  </si>
  <si>
    <t>Nº de utentes com diagnóstico ativo na lista de problemas, de acordo com a classificação ICPC-2 /Nº total de utentes com inscrição activa no ACeS(Região) na data de referência do indicador) x 100</t>
  </si>
  <si>
    <t xml:space="preserve">(Nº de novos casos confirmados de sida / População média residente) x 100 000 </t>
  </si>
  <si>
    <t xml:space="preserve">(Nº de novos casos de infeção por VIH / População média residente) x 100 000 </t>
  </si>
  <si>
    <t xml:space="preserve">(Nº de novos casos confirmados de tuberculose (todas as formas) / População média residente) x 100 000 </t>
  </si>
  <si>
    <t xml:space="preserve">(Nº de casos notificados de tuberculose (todas as formas) / População média residente) x 100 000 </t>
  </si>
  <si>
    <t>LISTA DE SIGLAS E ACRÓNIMOS</t>
  </si>
  <si>
    <t>Lista de Siglas e Acrónimos</t>
  </si>
  <si>
    <t>META INFORMAÇÃO</t>
  </si>
  <si>
    <r>
      <t xml:space="preserve">António Tavares </t>
    </r>
    <r>
      <rPr>
        <i/>
        <sz val="8"/>
        <color theme="1" tint="0.499984740745262"/>
        <rFont val="Arial"/>
        <family val="2"/>
      </rPr>
      <t>(ARS Lisboa e Vale do Tejo)</t>
    </r>
  </si>
  <si>
    <t>PROPORÇÃO DE INSCRITOS (%) POR DIAGNÓSTICO ATIVO, DEZEMBRO 2013 (ORDEM DECRESCENTE)</t>
  </si>
  <si>
    <t>PROPORÇÃO DE INSCRITOS (%) POR DIAGNÓSTICO ATIVO, DEZEMBRO 2013</t>
  </si>
  <si>
    <r>
      <t xml:space="preserve">Maria Neto, </t>
    </r>
    <r>
      <rPr>
        <sz val="8"/>
        <color theme="8" tint="-0.249977111117893"/>
        <rFont val="Arial"/>
        <family val="2"/>
      </rPr>
      <t>Diretora do Departamento de Saúde Pública da ARS Norte, I.P.</t>
    </r>
  </si>
  <si>
    <r>
      <t xml:space="preserve">João Pedro Pimentel, </t>
    </r>
    <r>
      <rPr>
        <sz val="8"/>
        <color theme="8" tint="-0.249977111117893"/>
        <rFont val="Arial"/>
        <family val="2"/>
      </rPr>
      <t xml:space="preserve"> Diretor do Departamento de Saúde Pública da ARS Centro, I.P.</t>
    </r>
  </si>
  <si>
    <r>
      <t xml:space="preserve">António Tavares, </t>
    </r>
    <r>
      <rPr>
        <sz val="8"/>
        <color theme="8" tint="-0.249977111117893"/>
        <rFont val="Arial"/>
        <family val="2"/>
      </rPr>
      <t xml:space="preserve"> Diretor do Departamento de Saúde Pública da ARS LVT, I.P.</t>
    </r>
  </si>
  <si>
    <r>
      <t xml:space="preserve">Filomena Oliveira Araújo, </t>
    </r>
    <r>
      <rPr>
        <sz val="8"/>
        <color theme="8" tint="-0.249977111117893"/>
        <rFont val="Arial"/>
        <family val="2"/>
      </rPr>
      <t xml:space="preserve"> Diretora do Departamento de Saúde Pública e Planeamento da ARS Alentejo, I.P.</t>
    </r>
  </si>
  <si>
    <r>
      <t xml:space="preserve">Ana Cristina Guerreiro, </t>
    </r>
    <r>
      <rPr>
        <sz val="8"/>
        <color theme="8" tint="-0.249977111117893"/>
        <rFont val="Arial"/>
        <family val="2"/>
      </rPr>
      <t xml:space="preserve"> Diretora do Departamento de Saúde Pública e Planeamento da ARS Algarve, I.P.</t>
    </r>
  </si>
  <si>
    <t>OBSERVAÇÃO: Os valores da esperança de vida para o Continente e Região, não correspondem exatamente aos produzidos pelo INE, obtidos pela nova metodologia, implementada em 2007, que utiliza tábuas completas oficiais de mortalidade. Os resultados aqui apresentados foram calculados pelo Departamento de Saúde Pública da ARS Norte, no âmbito do Observatórios Regionais de Saúde, com base em tábuas abreviadas de mortalidade.</t>
  </si>
  <si>
    <r>
      <t xml:space="preserve">O perfil de saúde constitui-se como um </t>
    </r>
    <r>
      <rPr>
        <b/>
        <sz val="11"/>
        <color theme="8" tint="-0.249977111117893"/>
        <rFont val="Arial"/>
        <family val="2"/>
      </rPr>
      <t>instrumento de apoio à tomada de decisão</t>
    </r>
    <r>
      <rPr>
        <sz val="10"/>
        <color theme="8" tint="-0.249977111117893"/>
        <rFont val="Arial"/>
        <family val="2"/>
      </rPr>
      <t xml:space="preserve"> técnica, politico/estratégica e organizacional, sendo uma ferramenta virada para a ação, no sentido da </t>
    </r>
    <r>
      <rPr>
        <b/>
        <sz val="11"/>
        <color theme="8" tint="-0.249977111117893"/>
        <rFont val="Arial"/>
        <family val="2"/>
      </rPr>
      <t>melhoria da saúde das populações</t>
    </r>
    <r>
      <rPr>
        <sz val="10"/>
        <color theme="8" tint="-0.249977111117893"/>
        <rFont val="Arial"/>
        <family val="2"/>
      </rPr>
      <t xml:space="preserve"> e </t>
    </r>
    <r>
      <rPr>
        <b/>
        <sz val="11"/>
        <color theme="8" tint="-0.249977111117893"/>
        <rFont val="Arial"/>
        <family val="2"/>
      </rPr>
      <t>redução das desigualdades em saúde</t>
    </r>
    <r>
      <rPr>
        <sz val="10"/>
        <color theme="8" tint="-0.249977111117893"/>
        <rFont val="Arial"/>
        <family val="2"/>
      </rPr>
      <t>. Baseia-se na melhor evidência disponível e assenta em critérios de qualidade que lhe conferem rigor e robustez.</t>
    </r>
  </si>
  <si>
    <t>Os indicadores que o integram são criteriosamente escolhidos de modo a refletir os problemas de saúde pública consideradas mais pertinentes à data, sendo, portanto, a sua seleção e construção um processo vivo, dinâmico, participado e consensualizado.</t>
  </si>
  <si>
    <r>
      <t xml:space="preserve">No âmbito dos Observatórios Regionais de Saúde, e numa ótica de partilha, criação de sinergias, rentabilização dos recursos e da massa crítica existentes, e de alinhamento entre as cinco Administrações Regionais de Saúde (ARS) na consecução de objetivos comuns, os Diretores dos Departamentos de Saúde Pública , com o apoio dos Conselhos Diretivos das respetivas ARS, consensualizaram, em 2012, a criação de um Grupo de Trabalho Estratégico e de um Grupo de Trabalho Operativo, com profissionais dos Departamentos de Saúde Pública, de diferentes disciplinas do saber, com o </t>
    </r>
    <r>
      <rPr>
        <b/>
        <sz val="11"/>
        <color theme="8" tint="-0.249977111117893"/>
        <rFont val="Arial"/>
        <family val="2"/>
      </rPr>
      <t>objetivo de elaborar documentos e ferramentas de apoio à decisão em saúde totalmente harmonizados</t>
    </r>
    <r>
      <rPr>
        <sz val="10"/>
        <color theme="8" tint="-0.249977111117893"/>
        <rFont val="Arial"/>
        <family val="2"/>
      </rPr>
      <t>.</t>
    </r>
  </si>
  <si>
    <t>O trabalho que a seguir se divulga, assente nesta metodologia simultaneamente histórica e inovadora, é o resultado desta concertação e esforço coletivo, num espírito de Missão, de Desígnio e Unidade Nacional, que, simbolicamente, se representam através do Mapa de Portugal com as cinco ARS agregadas como um todo, embora mantendo a sua identidade institucional, refletida na cor atribuída a cada uma.*</t>
  </si>
  <si>
    <t>... : Segredo estatístico (informação não disponibilizada)</t>
  </si>
  <si>
    <t>NA : Não Aplicável</t>
  </si>
  <si>
    <r>
      <t xml:space="preserve">Devido a problemas metodológicos relacionados com a garantia do Segredo Estatístico, </t>
    </r>
    <r>
      <rPr>
        <b/>
        <sz val="10"/>
        <color theme="1" tint="0.249977111117893"/>
        <rFont val="Arial"/>
        <family val="2"/>
      </rPr>
      <t>não foi possível</t>
    </r>
    <r>
      <rPr>
        <sz val="10"/>
        <color theme="1" tint="0.249977111117893"/>
        <rFont val="Arial"/>
        <family val="2"/>
      </rPr>
      <t xml:space="preserve"> ao Instituto Nacional de Estatística, ao abrigo do protocolo celebrado com as cinco Administrações Regionais de Saúde, I.P. (ARS), em 16 de Novembro de 2012, </t>
    </r>
    <r>
      <rPr>
        <b/>
        <sz val="10"/>
        <color theme="1" tint="0.249977111117893"/>
        <rFont val="Arial"/>
        <family val="2"/>
      </rPr>
      <t>disponibilizar os dados de mortalidade para todas as causas</t>
    </r>
    <r>
      <rPr>
        <sz val="10"/>
        <color theme="1" tint="0.249977111117893"/>
        <rFont val="Arial"/>
        <family val="2"/>
      </rPr>
      <t>, pelo que se apresentam os dados relativos às causas de morte com informação disponibilizada.</t>
    </r>
  </si>
  <si>
    <r>
      <t xml:space="preserve">* Devido a problemas metodológicos relacionados com a garantia do Segredo Estatístico, </t>
    </r>
    <r>
      <rPr>
        <b/>
        <sz val="8"/>
        <color theme="3" tint="0.39997558519241921"/>
        <rFont val="Arial"/>
        <family val="2"/>
      </rPr>
      <t>não foi possível</t>
    </r>
    <r>
      <rPr>
        <sz val="8"/>
        <color theme="3" tint="0.39997558519241921"/>
        <rFont val="Arial"/>
        <family val="2"/>
      </rPr>
      <t xml:space="preserve"> ao Instituto Nacional de Estatística, ao abrigo do protocolo celebrado com as cinco Administrações Regionais de Saúde, I.P. (ARS), em 16 de Novembro de 2012, </t>
    </r>
    <r>
      <rPr>
        <b/>
        <sz val="8"/>
        <color theme="3" tint="0.39997558519241921"/>
        <rFont val="Arial"/>
        <family val="2"/>
      </rPr>
      <t>disponibilizar os dados de mortalidade para todas as causas</t>
    </r>
    <r>
      <rPr>
        <sz val="8"/>
        <color theme="3" tint="0.39997558519241921"/>
        <rFont val="Arial"/>
        <family val="2"/>
      </rPr>
      <t>. Face a este constrangimento, a análise realizada contempla apenas, para cada causa de morte, os ACeS/ULS em que a informação foi disponibilizada.</t>
    </r>
  </si>
  <si>
    <t>Portugal, 16 de junho de 2014</t>
  </si>
  <si>
    <r>
      <t xml:space="preserve">Manuela Mendonça Felício </t>
    </r>
    <r>
      <rPr>
        <i/>
        <sz val="8"/>
        <color theme="1" tint="0.499984740745262"/>
        <rFont val="Arial"/>
        <family val="2"/>
      </rPr>
      <t>(ARS Norte)</t>
    </r>
  </si>
  <si>
    <r>
      <rPr>
        <i/>
        <sz val="7"/>
        <color theme="1" tint="0.499984740745262"/>
        <rFont val="Arial"/>
        <family val="2"/>
      </rPr>
      <t>Fonte</t>
    </r>
    <r>
      <rPr>
        <sz val="7"/>
        <color theme="1" tint="0.499984740745262"/>
        <rFont val="Arial"/>
        <family val="2"/>
      </rPr>
      <t>: Observatórios Regionais de Saúde (dados: INE, IP)</t>
    </r>
  </si>
  <si>
    <r>
      <rPr>
        <i/>
        <sz val="7"/>
        <color theme="1" tint="0.499984740745262"/>
        <rFont val="Arial"/>
        <family val="2"/>
      </rPr>
      <t>Fonte</t>
    </r>
    <r>
      <rPr>
        <sz val="7"/>
        <color theme="1" tint="0.499984740745262"/>
        <rFont val="Arial"/>
        <family val="2"/>
      </rPr>
      <t>: Observatórios Regionais de Saúde (dados: SVIG-TB, DGS)</t>
    </r>
  </si>
  <si>
    <r>
      <rPr>
        <i/>
        <sz val="7"/>
        <color theme="1" tint="0.499984740745262"/>
        <rFont val="Arial"/>
        <family val="2"/>
      </rPr>
      <t>Fonte</t>
    </r>
    <r>
      <rPr>
        <sz val="7"/>
        <color theme="1" tint="0.499984740745262"/>
        <rFont val="Arial"/>
        <family val="2"/>
      </rPr>
      <t>: Observatórios Regionais de Saúde (dados: DDI-URVE/INSA, IP)</t>
    </r>
  </si>
  <si>
    <r>
      <t>Fonte</t>
    </r>
    <r>
      <rPr>
        <sz val="7"/>
        <color theme="1" tint="0.499984740745262"/>
        <rFont val="Arial"/>
        <family val="2"/>
      </rPr>
      <t>: Observatórios Regionais de Saúde (dados: INE, IP)</t>
    </r>
  </si>
  <si>
    <r>
      <rPr>
        <i/>
        <sz val="7"/>
        <color theme="1" tint="0.499984740745262"/>
        <rFont val="Arial"/>
        <family val="2"/>
      </rPr>
      <t>Fonte</t>
    </r>
    <r>
      <rPr>
        <sz val="7"/>
        <color theme="1" tint="0.499984740745262"/>
        <rFont val="Arial"/>
        <family val="2"/>
      </rPr>
      <t>: Observatórios Regionais de Saúde (dados: IEFP, IP)</t>
    </r>
  </si>
  <si>
    <r>
      <rPr>
        <i/>
        <sz val="7"/>
        <color theme="1" tint="0.499984740745262"/>
        <rFont val="Arial"/>
        <family val="2"/>
      </rPr>
      <t>Fonte</t>
    </r>
    <r>
      <rPr>
        <sz val="7"/>
        <color theme="1" tint="0.499984740745262"/>
        <rFont val="Arial"/>
        <family val="2"/>
      </rPr>
      <t>: Observatórios Regionais de Saúde (dados: a. INE, IP; b. PORDATA)</t>
    </r>
  </si>
  <si>
    <r>
      <rPr>
        <i/>
        <sz val="7"/>
        <color theme="1" tint="0.499984740745262"/>
        <rFont val="Arial"/>
        <family val="2"/>
      </rPr>
      <t>Fonte</t>
    </r>
    <r>
      <rPr>
        <sz val="7"/>
        <color theme="1" tint="0.499984740745262"/>
        <rFont val="Arial"/>
        <family val="2"/>
      </rPr>
      <t>: Observatórios Regionais de Saúde (dados: INE, iP)</t>
    </r>
  </si>
  <si>
    <t>ARS Alentejo</t>
  </si>
  <si>
    <t>ULS Baixo Alentejo</t>
  </si>
  <si>
    <t>Aljustrel</t>
  </si>
  <si>
    <t>Almodôvar</t>
  </si>
  <si>
    <t>Alvito</t>
  </si>
  <si>
    <t>Barrancos</t>
  </si>
  <si>
    <t>Beja</t>
  </si>
  <si>
    <t>Castro Verde</t>
  </si>
  <si>
    <t>Cuba</t>
  </si>
  <si>
    <t>Ferreira do Alentejo</t>
  </si>
  <si>
    <t>Mértola</t>
  </si>
  <si>
    <t>Moura</t>
  </si>
  <si>
    <t>Ourique</t>
  </si>
  <si>
    <t>Serpa</t>
  </si>
  <si>
    <t>Vidigueira</t>
  </si>
  <si>
    <t>http://www.arsalentejo.min-saude.pt</t>
  </si>
  <si>
    <t>estatistica@arsalentejo.min-saude.pt</t>
  </si>
  <si>
    <t>José Marques Robalo</t>
  </si>
  <si>
    <t>Filomena de Oliveira Araújo</t>
  </si>
  <si>
    <t>DOCUMENTOS REGIONAIS E NACIONAIS</t>
  </si>
  <si>
    <t>Perfil de Saúde
Região de Saúde do Alentejo, Dezembro de 2012</t>
  </si>
  <si>
    <t>Plano Regional de Oncologia do Alentejo - PROA, 2013</t>
  </si>
  <si>
    <t>Rede Hospitalar do Alentejo (Carteira de Serviços), 2013</t>
  </si>
  <si>
    <t>Plano Regional de Saúde do Alentejo, 2013</t>
  </si>
  <si>
    <t>Plano de Atividades
ARS Alentejo, 2013</t>
  </si>
  <si>
    <t>Relatório de Atividades 
ARS Alentejo, 2011</t>
  </si>
  <si>
    <t>Plano Nacional de Saúde (2012-2016)</t>
  </si>
  <si>
    <r>
      <t xml:space="preserve">FERRAMENTAS </t>
    </r>
    <r>
      <rPr>
        <b/>
        <i/>
        <sz val="11"/>
        <color rgb="FF008080"/>
        <rFont val="Arial"/>
        <family val="2"/>
      </rPr>
      <t>WEB</t>
    </r>
  </si>
  <si>
    <t>mort@lidades</t>
  </si>
  <si>
    <t>Indicadores de Saúde</t>
  </si>
  <si>
    <t>Aplicação (Excel 2007)</t>
  </si>
  <si>
    <t>Portal da Estatística da Saúde</t>
  </si>
  <si>
    <t>GeoSaúde a saúde dos portugueses no mapa</t>
  </si>
  <si>
    <t>Documento de Apoio ao Utilizador</t>
  </si>
  <si>
    <t>Dashboard da Saúde</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</si>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</sst>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0.0000000"/>
  </numFmts>
  <fonts count="136" x14ac:knownFonts="1">
    <font>
      <sz val="11"/>
      <color theme="1"/>
      <name val="Calibri"/>
      <family val="2"/>
      <scheme val="minor"/>
    </font>
    <font>
      <u/>
      <sz val="11"/>
      <color theme="10"/>
      <name val="Calibri"/>
      <family val="2"/>
    </font>
    <font>
      <sz val="9"/>
      <name val="Arial"/>
      <family val="2"/>
    </font>
    <font>
      <sz val="10"/>
      <color theme="1" tint="0.14999847407452621"/>
      <name val="Arial"/>
      <family val="2"/>
    </font>
    <font>
      <sz val="8"/>
      <color theme="0" tint="-0.499984740745262"/>
      <name val="Arial"/>
      <family val="2"/>
    </font>
    <font>
      <b/>
      <sz val="12"/>
      <color theme="3" tint="0.39997558519241921"/>
      <name val="Arial"/>
      <family val="2"/>
    </font>
    <font>
      <sz val="11"/>
      <color theme="1"/>
      <name val="Arial"/>
      <family val="2"/>
    </font>
    <font>
      <sz val="10"/>
      <color theme="1"/>
      <name val="Arial"/>
      <family val="2"/>
    </font>
    <font>
      <b/>
      <sz val="10"/>
      <color theme="1"/>
      <name val="Arial"/>
      <family val="2"/>
    </font>
    <font>
      <b/>
      <sz val="12"/>
      <color theme="1"/>
      <name val="Arial"/>
      <family val="2"/>
    </font>
    <font>
      <u/>
      <sz val="11"/>
      <color rgb="FF008080"/>
      <name val="Arial"/>
      <family val="2"/>
    </font>
    <font>
      <b/>
      <sz val="12"/>
      <color indexed="21"/>
      <name val="Arial"/>
      <family val="2"/>
    </font>
    <font>
      <sz val="10"/>
      <color indexed="21"/>
      <name val="Arial"/>
      <family val="2"/>
    </font>
    <font>
      <b/>
      <sz val="11"/>
      <color indexed="9"/>
      <name val="Arial"/>
      <family val="2"/>
    </font>
    <font>
      <sz val="11"/>
      <color theme="1" tint="4.9989318521683403E-2"/>
      <name val="Arial"/>
      <family val="2"/>
    </font>
    <font>
      <sz val="10"/>
      <color theme="1" tint="4.9989318521683403E-2"/>
      <name val="Arial"/>
      <family val="2"/>
    </font>
    <font>
      <b/>
      <sz val="11"/>
      <color rgb="FF008080"/>
      <name val="Arial"/>
      <family val="2"/>
    </font>
    <font>
      <b/>
      <sz val="10"/>
      <color rgb="FF008080"/>
      <name val="Arial"/>
      <family val="2"/>
    </font>
    <font>
      <sz val="7"/>
      <color theme="1" tint="0.499984740745262"/>
      <name val="Arial"/>
      <family val="2"/>
    </font>
    <font>
      <b/>
      <sz val="10"/>
      <color indexed="9"/>
      <name val="Arial"/>
      <family val="2"/>
    </font>
    <font>
      <sz val="10"/>
      <color theme="0"/>
      <name val="Arial"/>
      <family val="2"/>
    </font>
    <font>
      <sz val="10"/>
      <color theme="1" tint="0.249977111117893"/>
      <name val="Arial"/>
      <family val="2"/>
    </font>
    <font>
      <sz val="11"/>
      <name val="Arial"/>
      <family val="2"/>
    </font>
    <font>
      <sz val="9"/>
      <color theme="1" tint="4.9989318521683403E-2"/>
      <name val="Arial"/>
      <family val="2"/>
    </font>
    <font>
      <sz val="10"/>
      <color theme="1" tint="0.34998626667073579"/>
      <name val="Arial"/>
      <family val="2"/>
    </font>
    <font>
      <u/>
      <sz val="9"/>
      <color rgb="FF008080"/>
      <name val="Arial"/>
      <family val="2"/>
    </font>
    <font>
      <b/>
      <sz val="12"/>
      <color theme="0"/>
      <name val="Arial"/>
      <family val="2"/>
    </font>
    <font>
      <u/>
      <sz val="10"/>
      <color rgb="FF008080"/>
      <name val="Arial"/>
      <family val="2"/>
    </font>
    <font>
      <b/>
      <sz val="11"/>
      <color indexed="21"/>
      <name val="Arial"/>
      <family val="2"/>
    </font>
    <font>
      <sz val="8"/>
      <color indexed="21"/>
      <name val="Arial"/>
      <family val="2"/>
    </font>
    <font>
      <sz val="10"/>
      <color indexed="9"/>
      <name val="Arial"/>
      <family val="2"/>
    </font>
    <font>
      <b/>
      <sz val="9"/>
      <color rgb="FF008080"/>
      <name val="Arial"/>
      <family val="2"/>
    </font>
    <font>
      <b/>
      <u/>
      <sz val="10"/>
      <color theme="1" tint="0.499984740745262"/>
      <name val="Arial"/>
      <family val="2"/>
    </font>
    <font>
      <b/>
      <sz val="9"/>
      <color indexed="9"/>
      <name val="Arial"/>
      <family val="2"/>
    </font>
    <font>
      <b/>
      <sz val="10"/>
      <color theme="0"/>
      <name val="Arial"/>
      <family val="2"/>
    </font>
    <font>
      <sz val="10"/>
      <name val="Arial"/>
      <family val="2"/>
    </font>
    <font>
      <b/>
      <sz val="10"/>
      <color theme="1" tint="0.249977111117893"/>
      <name val="Arial"/>
      <family val="2"/>
    </font>
    <font>
      <b/>
      <sz val="10"/>
      <color theme="1" tint="4.9989318521683403E-2"/>
      <name val="Arial"/>
      <family val="2"/>
    </font>
    <font>
      <b/>
      <sz val="9"/>
      <color theme="0"/>
      <name val="Arial"/>
      <family val="2"/>
    </font>
    <font>
      <sz val="9"/>
      <color theme="1"/>
      <name val="Arial"/>
      <family val="2"/>
    </font>
    <font>
      <sz val="8"/>
      <color theme="1" tint="0.499984740745262"/>
      <name val="Arial"/>
      <family val="2"/>
    </font>
    <font>
      <sz val="8"/>
      <color theme="1" tint="0.34998626667073579"/>
      <name val="Arial"/>
      <family val="2"/>
    </font>
    <font>
      <b/>
      <sz val="11"/>
      <color rgb="FFFF6600"/>
      <name val="Arial"/>
      <family val="2"/>
    </font>
    <font>
      <sz val="9"/>
      <color theme="1" tint="0.249977111117893"/>
      <name val="Arial"/>
      <family val="2"/>
    </font>
    <font>
      <b/>
      <sz val="10"/>
      <color rgb="FFFF6600"/>
      <name val="Arial"/>
      <family val="2"/>
    </font>
    <font>
      <u/>
      <sz val="9"/>
      <color rgb="FFFF6600"/>
      <name val="Arial"/>
      <family val="2"/>
    </font>
    <font>
      <u/>
      <sz val="10"/>
      <color rgb="FFFF6600"/>
      <name val="Arial"/>
      <family val="2"/>
    </font>
    <font>
      <sz val="8"/>
      <color rgb="FFFF6600"/>
      <name val="Arial"/>
      <family val="2"/>
    </font>
    <font>
      <u/>
      <sz val="10"/>
      <color theme="1" tint="0.499984740745262"/>
      <name val="Arial"/>
      <family val="2"/>
    </font>
    <font>
      <sz val="8"/>
      <color theme="3" tint="0.39997558519241921"/>
      <name val="Arial"/>
      <family val="2"/>
    </font>
    <font>
      <b/>
      <sz val="10"/>
      <color theme="3" tint="0.39997558519241921"/>
      <name val="Arial"/>
      <family val="2"/>
    </font>
    <font>
      <b/>
      <sz val="11"/>
      <color theme="7" tint="-0.249977111117893"/>
      <name val="Arial"/>
      <family val="2"/>
    </font>
    <font>
      <u/>
      <sz val="9"/>
      <color theme="7" tint="-0.249977111117893"/>
      <name val="Arial"/>
      <family val="2"/>
    </font>
    <font>
      <b/>
      <sz val="11"/>
      <color theme="3" tint="0.39997558519241921"/>
      <name val="Arial"/>
      <family val="2"/>
    </font>
    <font>
      <u/>
      <sz val="9"/>
      <color theme="3" tint="0.39997558519241921"/>
      <name val="Arial"/>
      <family val="2"/>
    </font>
    <font>
      <u/>
      <sz val="10"/>
      <color theme="3" tint="0.39997558519241921"/>
      <name val="Arial"/>
      <family val="2"/>
    </font>
    <font>
      <sz val="9"/>
      <color theme="3" tint="0.39997558519241921"/>
      <name val="Arial"/>
      <family val="2"/>
    </font>
    <font>
      <sz val="11"/>
      <color theme="1" tint="0.34998626667073579"/>
      <name val="Arial"/>
      <family val="2"/>
    </font>
    <font>
      <b/>
      <sz val="10"/>
      <color theme="1" tint="0.14999847407452621"/>
      <name val="Arial"/>
      <family val="2"/>
    </font>
    <font>
      <b/>
      <sz val="8"/>
      <color theme="0"/>
      <name val="Arial"/>
      <family val="2"/>
    </font>
    <font>
      <u/>
      <sz val="10"/>
      <color theme="0" tint="-0.499984740745262"/>
      <name val="Arial"/>
      <family val="2"/>
    </font>
    <font>
      <b/>
      <sz val="11"/>
      <color theme="1" tint="0.34998626667073579"/>
      <name val="Arial"/>
      <family val="2"/>
    </font>
    <font>
      <sz val="9"/>
      <color theme="1" tint="0.34998626667073579"/>
      <name val="Arial"/>
      <family val="2"/>
    </font>
    <font>
      <b/>
      <sz val="10"/>
      <color theme="1" tint="0.34998626667073579"/>
      <name val="Arial"/>
      <family val="2"/>
    </font>
    <font>
      <b/>
      <sz val="10"/>
      <color theme="7" tint="-0.249977111117893"/>
      <name val="Arial"/>
      <family val="2"/>
    </font>
    <font>
      <sz val="11"/>
      <color theme="7" tint="-0.249977111117893"/>
      <name val="Arial"/>
      <family val="2"/>
    </font>
    <font>
      <b/>
      <sz val="18"/>
      <color theme="0"/>
      <name val="Arial"/>
      <family val="2"/>
    </font>
    <font>
      <u/>
      <sz val="9"/>
      <color theme="1" tint="0.499984740745262"/>
      <name val="Arial"/>
      <family val="2"/>
    </font>
    <font>
      <u/>
      <sz val="10"/>
      <color theme="7" tint="-0.249977111117893"/>
      <name val="Arial"/>
      <family val="2"/>
    </font>
    <font>
      <u/>
      <sz val="9"/>
      <color theme="1" tint="0.34998626667073579"/>
      <name val="Arial"/>
      <family val="2"/>
    </font>
    <font>
      <sz val="10"/>
      <color rgb="FF008080"/>
      <name val="Arial"/>
      <family val="2"/>
    </font>
    <font>
      <sz val="11"/>
      <color rgb="FF009999"/>
      <name val="Arial"/>
      <family val="2"/>
    </font>
    <font>
      <b/>
      <sz val="14"/>
      <color theme="0"/>
      <name val="Arial"/>
      <family val="2"/>
    </font>
    <font>
      <b/>
      <sz val="16"/>
      <color theme="1" tint="0.34998626667073579"/>
      <name val="Arial"/>
      <family val="2"/>
    </font>
    <font>
      <b/>
      <sz val="28"/>
      <color rgb="FF008080"/>
      <name val="Arial"/>
      <family val="2"/>
    </font>
    <font>
      <sz val="11"/>
      <color theme="1" tint="0.14999847407452621"/>
      <name val="Arial"/>
      <family val="2"/>
    </font>
    <font>
      <b/>
      <sz val="13"/>
      <color theme="1" tint="0.34998626667073579"/>
      <name val="Arial"/>
      <family val="2"/>
    </font>
    <font>
      <sz val="8"/>
      <color theme="7" tint="-0.249977111117893"/>
      <name val="Arial"/>
      <family val="2"/>
    </font>
    <font>
      <b/>
      <sz val="11"/>
      <color theme="1" tint="0.249977111117893"/>
      <name val="Arial"/>
      <family val="2"/>
    </font>
    <font>
      <i/>
      <sz val="11"/>
      <color theme="1" tint="0.249977111117893"/>
      <name val="Arial"/>
      <family val="2"/>
    </font>
    <font>
      <i/>
      <sz val="10"/>
      <color theme="1" tint="0.249977111117893"/>
      <name val="Arial"/>
      <family val="2"/>
    </font>
    <font>
      <u/>
      <sz val="10"/>
      <color theme="1" tint="0.249977111117893"/>
      <name val="Arial"/>
      <family val="2"/>
    </font>
    <font>
      <b/>
      <sz val="10"/>
      <color rgb="FF009999"/>
      <name val="Arial"/>
      <family val="2"/>
    </font>
    <font>
      <sz val="10"/>
      <color rgb="FFFF0000"/>
      <name val="Arial"/>
      <family val="2"/>
    </font>
    <font>
      <b/>
      <sz val="9"/>
      <color theme="1" tint="0.34998626667073579"/>
      <name val="Arial"/>
      <family val="2"/>
    </font>
    <font>
      <b/>
      <sz val="8"/>
      <color theme="1" tint="0.34998626667073579"/>
      <name val="Arial"/>
      <family val="2"/>
    </font>
    <font>
      <sz val="7"/>
      <color theme="1" tint="0.34998626667073579"/>
      <name val="Arial"/>
      <family val="2"/>
    </font>
    <font>
      <sz val="8"/>
      <color theme="1"/>
      <name val="Arial"/>
      <family val="2"/>
    </font>
    <font>
      <sz val="9"/>
      <color theme="0"/>
      <name val="Arial"/>
      <family val="2"/>
    </font>
    <font>
      <sz val="8"/>
      <color theme="0"/>
      <name val="Arial"/>
      <family val="2"/>
    </font>
    <font>
      <sz val="9"/>
      <color theme="1" tint="0.14999847407452621"/>
      <name val="Arial"/>
      <family val="2"/>
    </font>
    <font>
      <b/>
      <sz val="9"/>
      <color theme="1"/>
      <name val="Arial"/>
      <family val="2"/>
    </font>
    <font>
      <sz val="8"/>
      <color rgb="FFFF0000"/>
      <name val="Arial"/>
      <family val="2"/>
    </font>
    <font>
      <sz val="9"/>
      <color rgb="FFFF0000"/>
      <name val="Arial"/>
      <family val="2"/>
    </font>
    <font>
      <sz val="9"/>
      <color theme="1" tint="0.249977111117893"/>
      <name val="Calibri"/>
      <family val="2"/>
    </font>
    <font>
      <b/>
      <sz val="10"/>
      <color rgb="FFFF0000"/>
      <name val="Arial"/>
      <family val="2"/>
    </font>
    <font>
      <i/>
      <sz val="8"/>
      <color rgb="FFFF6600"/>
      <name val="Arial"/>
      <family val="2"/>
    </font>
    <font>
      <b/>
      <i/>
      <sz val="10"/>
      <color indexed="9"/>
      <name val="Arial"/>
      <family val="2"/>
    </font>
    <font>
      <sz val="8"/>
      <color theme="1" tint="0.249977111117893"/>
      <name val="Arial"/>
      <family val="2"/>
    </font>
    <font>
      <sz val="9"/>
      <color theme="7" tint="-0.249977111117893"/>
      <name val="Arial"/>
      <family val="2"/>
    </font>
    <font>
      <b/>
      <sz val="9"/>
      <color theme="7" tint="-0.249977111117893"/>
      <name val="Arial"/>
      <family val="2"/>
    </font>
    <font>
      <b/>
      <sz val="10"/>
      <name val="Arial"/>
      <family val="2"/>
    </font>
    <font>
      <b/>
      <sz val="9"/>
      <color theme="3" tint="0.39997558519241921"/>
      <name val="Arial"/>
      <family val="2"/>
    </font>
    <font>
      <sz val="10"/>
      <color theme="3" tint="0.39997558519241921"/>
      <name val="Arial"/>
      <family val="2"/>
    </font>
    <font>
      <sz val="8"/>
      <color theme="1" tint="0.34998626667073579"/>
      <name val="Calibri"/>
      <family val="2"/>
    </font>
    <font>
      <sz val="8.5"/>
      <color theme="1" tint="0.249977111117893"/>
      <name val="Arial"/>
      <family val="2"/>
    </font>
    <font>
      <b/>
      <sz val="10"/>
      <color theme="1"/>
      <name val="Calibri"/>
      <family val="2"/>
    </font>
    <font>
      <sz val="8"/>
      <color rgb="FF008080"/>
      <name val="Arial"/>
      <family val="2"/>
    </font>
    <font>
      <i/>
      <sz val="7"/>
      <color theme="1" tint="0.499984740745262"/>
      <name val="Arial"/>
      <family val="2"/>
    </font>
    <font>
      <sz val="10"/>
      <color theme="1" tint="0.499984740745262"/>
      <name val="Arial"/>
      <family val="2"/>
    </font>
    <font>
      <i/>
      <sz val="8"/>
      <color theme="1" tint="0.499984740745262"/>
      <name val="Arial"/>
      <family val="2"/>
    </font>
    <font>
      <b/>
      <sz val="11"/>
      <color rgb="FFB4BD63"/>
      <name val="Arial"/>
      <family val="2"/>
    </font>
    <font>
      <u/>
      <sz val="9"/>
      <color rgb="FFB4BD63"/>
      <name val="Arial"/>
      <family val="2"/>
    </font>
    <font>
      <u/>
      <sz val="10"/>
      <color rgb="FFB4BD63"/>
      <name val="Arial"/>
      <family val="2"/>
    </font>
    <font>
      <sz val="9"/>
      <color theme="1"/>
      <name val="Calibri"/>
      <family val="2"/>
      <scheme val="minor"/>
    </font>
    <font>
      <b/>
      <sz val="18"/>
      <color theme="0" tint="-4.9989318521683403E-2"/>
      <name val="Arial"/>
      <family val="2"/>
    </font>
    <font>
      <b/>
      <sz val="14"/>
      <color rgb="FF008080"/>
      <name val="Arial"/>
      <family val="2"/>
    </font>
    <font>
      <b/>
      <u/>
      <sz val="14"/>
      <color theme="1" tint="0.249977111117893"/>
      <name val="Arial"/>
      <family val="2"/>
    </font>
    <font>
      <b/>
      <sz val="20"/>
      <color theme="0"/>
      <name val="Arial"/>
      <family val="2"/>
    </font>
    <font>
      <sz val="10"/>
      <color theme="8" tint="-0.249977111117893"/>
      <name val="Arial"/>
      <family val="2"/>
    </font>
    <font>
      <b/>
      <sz val="11"/>
      <color theme="8" tint="-0.249977111117893"/>
      <name val="Arial"/>
      <family val="2"/>
    </font>
    <font>
      <sz val="8"/>
      <color theme="8" tint="-0.249977111117893"/>
      <name val="Arial"/>
      <family val="2"/>
    </font>
    <font>
      <b/>
      <sz val="8"/>
      <color theme="3" tint="0.39997558519241921"/>
      <name val="Arial"/>
      <family val="2"/>
    </font>
    <font>
      <sz val="12"/>
      <name val="Arial"/>
      <family val="2"/>
    </font>
    <font>
      <b/>
      <u/>
      <sz val="10"/>
      <color theme="4" tint="-0.499984740745262"/>
      <name val="Arial"/>
      <family val="2"/>
    </font>
    <font>
      <sz val="10"/>
      <color theme="9"/>
      <name val="Arial"/>
      <family val="2"/>
    </font>
    <font>
      <sz val="9"/>
      <color rgb="FF008080"/>
      <name val="Arial"/>
      <family val="2"/>
    </font>
    <font>
      <b/>
      <u/>
      <sz val="10"/>
      <color rgb="FF008080"/>
      <name val="Arial"/>
      <family val="2"/>
    </font>
    <font>
      <b/>
      <u/>
      <sz val="10"/>
      <color rgb="FF333333"/>
      <name val="Arial"/>
      <family val="2"/>
    </font>
    <font>
      <b/>
      <i/>
      <sz val="11"/>
      <color rgb="FF008080"/>
      <name val="Arial"/>
      <family val="2"/>
    </font>
    <font>
      <b/>
      <u/>
      <sz val="11"/>
      <name val="Calibri"/>
      <family val="2"/>
    </font>
    <font>
      <sz val="11"/>
      <color rgb="FF0E4967"/>
      <name val="Tahoma"/>
      <family val="2"/>
    </font>
    <font>
      <u/>
      <sz val="10"/>
      <color theme="3" tint="-0.249977111117893"/>
      <name val="Arial"/>
      <family val="2"/>
    </font>
    <font>
      <u/>
      <sz val="10"/>
      <color theme="4" tint="-0.499984740745262"/>
      <name val="Arial"/>
      <family val="2"/>
    </font>
    <font>
      <u/>
      <sz val="10"/>
      <color theme="3" tint="-0.499984740745262"/>
      <name val="Arial"/>
      <family val="2"/>
    </font>
    <font>
      <b/>
      <sz val="9"/>
      <color theme="1" tint="4.9989318521683403E-2"/>
      <name val="Arial"/>
      <family val="2"/>
    </font>
  </fonts>
  <fills count="28">
    <fill>
      <patternFill patternType="none"/>
    </fill>
    <fill>
      <patternFill patternType="gray125"/>
    </fill>
    <fill>
      <patternFill patternType="solid">
        <fgColor theme="0"/>
        <bgColor indexed="64"/>
      </patternFill>
    </fill>
    <fill>
      <patternFill patternType="solid">
        <fgColor rgb="FF008080"/>
        <bgColor indexed="64"/>
      </patternFill>
    </fill>
    <fill>
      <patternFill patternType="solid">
        <fgColor indexed="9"/>
        <bgColor indexed="64"/>
      </patternFill>
    </fill>
    <fill>
      <patternFill patternType="solid">
        <fgColor indexed="21"/>
        <bgColor indexed="64"/>
      </patternFill>
    </fill>
    <fill>
      <patternFill patternType="solid">
        <fgColor theme="6" tint="0.79998168889431442"/>
        <bgColor indexed="64"/>
      </patternFill>
    </fill>
    <fill>
      <patternFill patternType="solid">
        <fgColor rgb="FFFF0000"/>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7" tint="-0.249977111117893"/>
        <bgColor indexed="64"/>
      </patternFill>
    </fill>
    <fill>
      <patternFill patternType="solid">
        <fgColor rgb="FF009999"/>
        <bgColor indexed="64"/>
      </patternFill>
    </fill>
    <fill>
      <patternFill patternType="solid">
        <fgColor rgb="FF9179A7"/>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EBE7EF"/>
        <bgColor indexed="64"/>
      </patternFill>
    </fill>
    <fill>
      <patternFill patternType="solid">
        <fgColor rgb="FFCCFFCC"/>
        <bgColor indexed="64"/>
      </patternFill>
    </fill>
    <fill>
      <patternFill patternType="solid">
        <fgColor rgb="FFFFC000"/>
        <bgColor indexed="64"/>
      </patternFill>
    </fill>
    <fill>
      <patternFill patternType="solid">
        <fgColor theme="3" tint="0.59999389629810485"/>
        <bgColor indexed="64"/>
      </patternFill>
    </fill>
    <fill>
      <patternFill patternType="solid">
        <fgColor theme="4" tint="-0.249977111117893"/>
        <bgColor indexed="64"/>
      </patternFill>
    </fill>
    <fill>
      <patternFill patternType="solid">
        <fgColor rgb="FFB4BD63"/>
        <bgColor indexed="64"/>
      </patternFill>
    </fill>
    <fill>
      <patternFill patternType="solid">
        <fgColor rgb="FFDEE0B6"/>
        <bgColor indexed="64"/>
      </patternFill>
    </fill>
    <fill>
      <patternFill patternType="solid">
        <fgColor theme="0" tint="-0.249977111117893"/>
        <bgColor indexed="64"/>
      </patternFill>
    </fill>
    <fill>
      <patternFill patternType="solid">
        <fgColor rgb="FF33CCCC"/>
        <bgColor indexed="64"/>
      </patternFill>
    </fill>
    <fill>
      <patternFill patternType="solid">
        <fgColor theme="6" tint="0.59999389629810485"/>
        <bgColor indexed="64"/>
      </patternFill>
    </fill>
  </fills>
  <borders count="78">
    <border>
      <left/>
      <right/>
      <top/>
      <bottom/>
      <diagonal/>
    </border>
    <border>
      <left style="thick">
        <color rgb="FF008080"/>
      </left>
      <right/>
      <top style="thick">
        <color rgb="FF008080"/>
      </top>
      <bottom/>
      <diagonal/>
    </border>
    <border>
      <left/>
      <right/>
      <top style="thick">
        <color rgb="FF008080"/>
      </top>
      <bottom/>
      <diagonal/>
    </border>
    <border>
      <left/>
      <right style="thick">
        <color rgb="FF008080"/>
      </right>
      <top style="thick">
        <color rgb="FF008080"/>
      </top>
      <bottom/>
      <diagonal/>
    </border>
    <border>
      <left style="thick">
        <color rgb="FF008080"/>
      </left>
      <right/>
      <top/>
      <bottom/>
      <diagonal/>
    </border>
    <border>
      <left/>
      <right style="thick">
        <color rgb="FF008080"/>
      </right>
      <top/>
      <bottom/>
      <diagonal/>
    </border>
    <border>
      <left style="thick">
        <color rgb="FF008080"/>
      </left>
      <right/>
      <top/>
      <bottom style="thick">
        <color rgb="FF008080"/>
      </bottom>
      <diagonal/>
    </border>
    <border>
      <left/>
      <right/>
      <top/>
      <bottom style="thick">
        <color rgb="FF008080"/>
      </bottom>
      <diagonal/>
    </border>
    <border>
      <left/>
      <right style="thick">
        <color rgb="FF008080"/>
      </right>
      <top/>
      <bottom style="thick">
        <color rgb="FF008080"/>
      </bottom>
      <diagonal/>
    </border>
    <border>
      <left/>
      <right/>
      <top style="thin">
        <color indexed="55"/>
      </top>
      <bottom/>
      <diagonal/>
    </border>
    <border>
      <left/>
      <right/>
      <top/>
      <bottom style="medium">
        <color indexed="21"/>
      </bottom>
      <diagonal/>
    </border>
    <border>
      <left/>
      <right/>
      <top/>
      <bottom style="thick">
        <color theme="3" tint="0.39994506668294322"/>
      </bottom>
      <diagonal/>
    </border>
    <border>
      <left/>
      <right/>
      <top/>
      <bottom style="medium">
        <color theme="3" tint="0.3999450666829432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style="thin">
        <color theme="0" tint="-0.24994659260841701"/>
      </top>
      <bottom style="thin">
        <color theme="0" tint="-0.24994659260841701"/>
      </bottom>
      <diagonal/>
    </border>
    <border>
      <left/>
      <right/>
      <top/>
      <bottom style="thick">
        <color rgb="FFFF6600"/>
      </bottom>
      <diagonal/>
    </border>
    <border>
      <left/>
      <right/>
      <top/>
      <bottom style="medium">
        <color rgb="FFFF6600"/>
      </bottom>
      <diagonal/>
    </border>
    <border>
      <left/>
      <right/>
      <top/>
      <bottom style="thick">
        <color theme="7"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style="thick">
        <color theme="0"/>
      </right>
      <top/>
      <bottom/>
      <diagonal/>
    </border>
    <border>
      <left style="thick">
        <color theme="0"/>
      </left>
      <right style="thick">
        <color theme="0"/>
      </right>
      <top/>
      <bottom/>
      <diagonal/>
    </border>
    <border>
      <left style="thick">
        <color theme="0"/>
      </left>
      <right/>
      <top/>
      <bottom/>
      <diagonal/>
    </border>
    <border>
      <left/>
      <right/>
      <top/>
      <bottom style="thin">
        <color theme="0" tint="-0.24994659260841701"/>
      </bottom>
      <diagonal/>
    </border>
    <border>
      <left/>
      <right/>
      <top style="medium">
        <color rgb="FF008080"/>
      </top>
      <bottom/>
      <diagonal/>
    </border>
    <border>
      <left/>
      <right/>
      <top style="medium">
        <color rgb="FFFF6600"/>
      </top>
      <bottom/>
      <diagonal/>
    </border>
    <border>
      <left/>
      <right/>
      <top style="medium">
        <color theme="7" tint="-0.24994659260841701"/>
      </top>
      <bottom/>
      <diagonal/>
    </border>
    <border>
      <left/>
      <right/>
      <top style="medium">
        <color theme="3" tint="0.39994506668294322"/>
      </top>
      <bottom/>
      <diagonal/>
    </border>
    <border>
      <left/>
      <right/>
      <top/>
      <bottom style="medium">
        <color theme="7"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thin">
        <color theme="0" tint="-0.24994659260841701"/>
      </left>
      <right style="thin">
        <color theme="0" tint="-0.24994659260841701"/>
      </right>
      <top/>
      <bottom style="thin">
        <color theme="0" tint="-4.9989318521683403E-2"/>
      </bottom>
      <diagonal/>
    </border>
    <border>
      <left style="double">
        <color theme="0" tint="-0.24994659260841701"/>
      </left>
      <right style="thin">
        <color theme="0" tint="-0.24994659260841701"/>
      </right>
      <top style="thin">
        <color theme="0" tint="-0.24994659260841701"/>
      </top>
      <bottom style="thin">
        <color theme="0" tint="-0.24994659260841701"/>
      </bottom>
      <diagonal/>
    </border>
    <border>
      <left style="double">
        <color theme="0" tint="-0.24994659260841701"/>
      </left>
      <right style="thin">
        <color theme="0" tint="-0.24994659260841701"/>
      </right>
      <top style="thin">
        <color theme="0" tint="-0.24994659260841701"/>
      </top>
      <bottom/>
      <diagonal/>
    </border>
    <border>
      <left style="double">
        <color theme="0" tint="-0.24994659260841701"/>
      </left>
      <right style="thin">
        <color theme="0" tint="-0.24994659260841701"/>
      </right>
      <top/>
      <bottom/>
      <diagonal/>
    </border>
    <border>
      <left style="double">
        <color theme="0" tint="-0.24994659260841701"/>
      </left>
      <right style="thin">
        <color theme="0" tint="-0.24994659260841701"/>
      </right>
      <top/>
      <bottom style="thin">
        <color theme="0" tint="-0.24994659260841701"/>
      </bottom>
      <diagonal/>
    </border>
    <border>
      <left style="double">
        <color theme="0" tint="-0.24994659260841701"/>
      </left>
      <right/>
      <top style="thin">
        <color theme="0" tint="-0.24994659260841701"/>
      </top>
      <bottom style="thin">
        <color theme="0" tint="-0.2499465926084170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3743705557422"/>
      </top>
      <bottom/>
      <diagonal/>
    </border>
    <border>
      <left/>
      <right/>
      <top style="thin">
        <color theme="0" tint="-0.14993743705557422"/>
      </top>
      <bottom/>
      <diagonal/>
    </border>
    <border>
      <left/>
      <right style="thin">
        <color theme="0" tint="-0.14996795556505021"/>
      </right>
      <top style="thin">
        <color theme="0" tint="-0.14993743705557422"/>
      </top>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style="thin">
        <color theme="0" tint="-0.14993743705557422"/>
      </left>
      <right/>
      <top/>
      <bottom/>
      <diagonal/>
    </border>
    <border>
      <left/>
      <right style="thin">
        <color theme="0" tint="-0.14993743705557422"/>
      </right>
      <top style="thin">
        <color theme="0" tint="-0.14993743705557422"/>
      </top>
      <bottom/>
      <diagonal/>
    </border>
    <border>
      <left/>
      <right style="thin">
        <color theme="0" tint="-0.14993743705557422"/>
      </right>
      <top/>
      <bottom/>
      <diagonal/>
    </border>
    <border>
      <left/>
      <right style="thin">
        <color theme="0" tint="-0.14993743705557422"/>
      </right>
      <top/>
      <bottom style="thin">
        <color theme="0" tint="-0.14993743705557422"/>
      </bottom>
      <diagonal/>
    </border>
    <border>
      <left style="thin">
        <color theme="0" tint="-0.14993743705557422"/>
      </left>
      <right/>
      <top style="thin">
        <color theme="0" tint="-0.14996795556505021"/>
      </top>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style="thin">
        <color theme="0" tint="-0.14990691854609822"/>
      </right>
      <top style="thin">
        <color theme="0" tint="-0.14993743705557422"/>
      </top>
      <bottom style="thin">
        <color theme="0" tint="-0.14990691854609822"/>
      </bottom>
      <diagonal/>
    </border>
    <border>
      <left style="thin">
        <color theme="0" tint="-0.14993743705557422"/>
      </left>
      <right/>
      <top/>
      <bottom style="thin">
        <color theme="0" tint="-0.14996795556505021"/>
      </bottom>
      <diagonal/>
    </border>
    <border>
      <left/>
      <right/>
      <top/>
      <bottom style="thick">
        <color rgb="FFB4BD63"/>
      </bottom>
      <diagonal/>
    </border>
    <border>
      <left/>
      <right/>
      <top style="medium">
        <color rgb="FFB4BD63"/>
      </top>
      <bottom/>
      <diagonal/>
    </border>
  </borders>
  <cellStyleXfs count="2">
    <xf numFmtId="0" fontId="0" fillId="0" borderId="0"/>
    <xf numFmtId="0" fontId="1" fillId="0" borderId="0" applyNumberFormat="0" applyFill="0" applyBorder="0" applyAlignment="0" applyProtection="0">
      <alignment vertical="top"/>
      <protection locked="0"/>
    </xf>
  </cellStyleXfs>
  <cellXfs count="991">
    <xf numFmtId="0" fontId="0" fillId="0" borderId="0" xfId="0"/>
    <xf numFmtId="0" fontId="2" fillId="2" borderId="0" xfId="0" applyFont="1" applyFill="1" applyAlignment="1">
      <alignment horizontal="center" vertical="center"/>
    </xf>
    <xf numFmtId="0" fontId="3" fillId="4" borderId="0" xfId="0" applyFont="1" applyFill="1"/>
    <xf numFmtId="0" fontId="3" fillId="4" borderId="0" xfId="0" applyFont="1" applyFill="1" applyAlignment="1">
      <alignment horizontal="right"/>
    </xf>
    <xf numFmtId="0" fontId="4" fillId="4" borderId="0" xfId="0" applyFont="1" applyFill="1" applyAlignment="1">
      <alignment horizontal="right"/>
    </xf>
    <xf numFmtId="0" fontId="3" fillId="2" borderId="0" xfId="0" applyFont="1" applyFill="1"/>
    <xf numFmtId="0" fontId="6" fillId="0" borderId="0" xfId="0" applyFont="1"/>
    <xf numFmtId="0" fontId="7" fillId="0" borderId="0" xfId="0" applyFont="1" applyAlignment="1">
      <alignment wrapText="1" shrinkToFit="1"/>
    </xf>
    <xf numFmtId="0" fontId="7" fillId="0" borderId="0" xfId="0" applyFont="1"/>
    <xf numFmtId="0" fontId="8" fillId="0" borderId="0" xfId="0" applyFont="1"/>
    <xf numFmtId="165" fontId="7" fillId="0" borderId="0" xfId="0" applyNumberFormat="1" applyFont="1"/>
    <xf numFmtId="165" fontId="7" fillId="17" borderId="0" xfId="0" applyNumberFormat="1" applyFont="1" applyFill="1"/>
    <xf numFmtId="0" fontId="7" fillId="0" borderId="0" xfId="0" applyFont="1" applyBorder="1"/>
    <xf numFmtId="0" fontId="7" fillId="17" borderId="0" xfId="0" applyFont="1" applyFill="1"/>
    <xf numFmtId="165" fontId="7" fillId="0" borderId="0" xfId="0" applyNumberFormat="1" applyFont="1" applyBorder="1"/>
    <xf numFmtId="17" fontId="7" fillId="0" borderId="0" xfId="0" applyNumberFormat="1" applyFont="1" applyAlignment="1">
      <alignment horizontal="center"/>
    </xf>
    <xf numFmtId="165" fontId="8" fillId="0" borderId="0" xfId="0" applyNumberFormat="1" applyFont="1"/>
    <xf numFmtId="0" fontId="7" fillId="0" borderId="0" xfId="0" applyFont="1" applyAlignment="1">
      <alignment horizontal="left"/>
    </xf>
    <xf numFmtId="49" fontId="7" fillId="0" borderId="0" xfId="0" applyNumberFormat="1" applyFont="1"/>
    <xf numFmtId="0" fontId="6" fillId="2" borderId="0" xfId="0" applyFont="1" applyFill="1"/>
    <xf numFmtId="0" fontId="6" fillId="2" borderId="7" xfId="0" applyFont="1" applyFill="1" applyBorder="1"/>
    <xf numFmtId="0" fontId="10" fillId="2" borderId="0" xfId="1" applyFont="1" applyFill="1" applyAlignment="1" applyProtection="1"/>
    <xf numFmtId="0" fontId="6" fillId="4" borderId="0" xfId="0" applyFont="1" applyFill="1"/>
    <xf numFmtId="164" fontId="6" fillId="0" borderId="0" xfId="0" applyNumberFormat="1" applyFont="1"/>
    <xf numFmtId="0" fontId="14" fillId="2" borderId="0" xfId="0" applyFont="1" applyFill="1"/>
    <xf numFmtId="0" fontId="18" fillId="2" borderId="0" xfId="0" applyFont="1" applyFill="1" applyAlignment="1">
      <alignment horizontal="right"/>
    </xf>
    <xf numFmtId="0" fontId="12" fillId="2" borderId="0" xfId="0" applyFont="1" applyFill="1" applyBorder="1" applyAlignment="1"/>
    <xf numFmtId="0" fontId="12" fillId="2" borderId="0" xfId="0" applyFont="1" applyFill="1" applyAlignment="1">
      <alignment horizontal="left"/>
    </xf>
    <xf numFmtId="0" fontId="12" fillId="2" borderId="0" xfId="0" applyFont="1" applyFill="1" applyAlignment="1"/>
    <xf numFmtId="3" fontId="15" fillId="2" borderId="0" xfId="0" applyNumberFormat="1" applyFont="1" applyFill="1" applyBorder="1" applyAlignment="1">
      <alignment horizontal="right" vertical="center"/>
    </xf>
    <xf numFmtId="3" fontId="17" fillId="2" borderId="0" xfId="0" applyNumberFormat="1" applyFont="1" applyFill="1" applyBorder="1" applyAlignment="1">
      <alignment horizontal="right" vertical="center"/>
    </xf>
    <xf numFmtId="0" fontId="22" fillId="2" borderId="0" xfId="0" applyFont="1" applyFill="1" applyAlignment="1">
      <alignment horizontal="left"/>
    </xf>
    <xf numFmtId="0" fontId="25" fillId="2" borderId="0" xfId="1" applyFont="1" applyFill="1" applyAlignment="1" applyProtection="1"/>
    <xf numFmtId="2" fontId="21" fillId="6" borderId="20" xfId="0" applyNumberFormat="1" applyFont="1" applyFill="1" applyBorder="1" applyAlignment="1">
      <alignment horizontal="center" vertical="center"/>
    </xf>
    <xf numFmtId="2" fontId="21" fillId="6" borderId="23" xfId="0" applyNumberFormat="1" applyFont="1" applyFill="1" applyBorder="1" applyAlignment="1">
      <alignment horizontal="center" vertical="center"/>
    </xf>
    <xf numFmtId="2" fontId="21" fillId="6" borderId="21" xfId="0" applyNumberFormat="1" applyFont="1" applyFill="1" applyBorder="1" applyAlignment="1">
      <alignment horizontal="center" vertical="center"/>
    </xf>
    <xf numFmtId="0" fontId="15" fillId="4" borderId="22" xfId="0" applyFont="1" applyFill="1" applyBorder="1" applyAlignment="1">
      <alignment vertical="center"/>
    </xf>
    <xf numFmtId="3" fontId="23" fillId="4" borderId="28" xfId="0" applyNumberFormat="1" applyFont="1" applyFill="1" applyBorder="1" applyAlignment="1">
      <alignment horizontal="right" vertical="center"/>
    </xf>
    <xf numFmtId="3" fontId="23" fillId="4" borderId="29" xfId="0" applyNumberFormat="1" applyFont="1" applyFill="1" applyBorder="1" applyAlignment="1">
      <alignment horizontal="right" vertical="center"/>
    </xf>
    <xf numFmtId="3" fontId="23" fillId="4" borderId="30" xfId="0" applyNumberFormat="1" applyFont="1" applyFill="1" applyBorder="1" applyAlignment="1">
      <alignment horizontal="right" vertical="center"/>
    </xf>
    <xf numFmtId="3" fontId="23" fillId="6" borderId="14" xfId="0" applyNumberFormat="1" applyFont="1" applyFill="1" applyBorder="1" applyAlignment="1">
      <alignment horizontal="right" vertical="center"/>
    </xf>
    <xf numFmtId="3" fontId="23" fillId="6" borderId="0" xfId="0" applyNumberFormat="1" applyFont="1" applyFill="1" applyBorder="1" applyAlignment="1">
      <alignment horizontal="right" vertical="center"/>
    </xf>
    <xf numFmtId="3" fontId="23" fillId="6" borderId="15" xfId="0" applyNumberFormat="1" applyFont="1" applyFill="1" applyBorder="1" applyAlignment="1">
      <alignment horizontal="right" vertical="center"/>
    </xf>
    <xf numFmtId="3" fontId="31" fillId="4" borderId="16" xfId="0" applyNumberFormat="1" applyFont="1" applyFill="1" applyBorder="1" applyAlignment="1">
      <alignment horizontal="right" vertical="center"/>
    </xf>
    <xf numFmtId="3" fontId="31" fillId="4" borderId="34" xfId="0" applyNumberFormat="1" applyFont="1" applyFill="1" applyBorder="1" applyAlignment="1">
      <alignment horizontal="right" vertical="center"/>
    </xf>
    <xf numFmtId="3" fontId="31" fillId="4" borderId="17" xfId="0" applyNumberFormat="1" applyFont="1" applyFill="1" applyBorder="1" applyAlignment="1">
      <alignment horizontal="right" vertical="center"/>
    </xf>
    <xf numFmtId="0" fontId="32" fillId="2" borderId="0" xfId="1" applyFont="1" applyFill="1" applyAlignment="1" applyProtection="1"/>
    <xf numFmtId="0" fontId="20" fillId="3" borderId="20" xfId="0" applyFont="1" applyFill="1" applyBorder="1" applyAlignment="1">
      <alignment horizontal="left" vertical="center"/>
    </xf>
    <xf numFmtId="0" fontId="34" fillId="3" borderId="13" xfId="0" applyFont="1" applyFill="1" applyBorder="1" applyAlignment="1">
      <alignment horizontal="center" vertical="center"/>
    </xf>
    <xf numFmtId="0" fontId="34" fillId="3" borderId="21" xfId="0" applyFont="1" applyFill="1" applyBorder="1" applyAlignment="1">
      <alignment horizontal="center" vertical="center"/>
    </xf>
    <xf numFmtId="0" fontId="36" fillId="2" borderId="14" xfId="0" applyFont="1" applyFill="1" applyBorder="1" applyAlignment="1">
      <alignment horizontal="left" vertical="center" indent="1"/>
    </xf>
    <xf numFmtId="165" fontId="15" fillId="2" borderId="18" xfId="0" applyNumberFormat="1" applyFont="1" applyFill="1" applyBorder="1" applyAlignment="1">
      <alignment horizontal="right" vertical="center" indent="1"/>
    </xf>
    <xf numFmtId="165" fontId="15" fillId="2" borderId="14" xfId="0" applyNumberFormat="1" applyFont="1" applyFill="1" applyBorder="1" applyAlignment="1">
      <alignment horizontal="right" vertical="center" indent="1"/>
    </xf>
    <xf numFmtId="165" fontId="15" fillId="2" borderId="15" xfId="0" applyNumberFormat="1" applyFont="1" applyFill="1" applyBorder="1" applyAlignment="1">
      <alignment horizontal="right" vertical="center" indent="1"/>
    </xf>
    <xf numFmtId="0" fontId="35" fillId="6" borderId="14" xfId="0" applyFont="1" applyFill="1" applyBorder="1" applyAlignment="1">
      <alignment horizontal="left" indent="2"/>
    </xf>
    <xf numFmtId="165" fontId="15" fillId="6" borderId="0" xfId="0" applyNumberFormat="1" applyFont="1" applyFill="1" applyBorder="1" applyAlignment="1">
      <alignment horizontal="right" indent="2"/>
    </xf>
    <xf numFmtId="165" fontId="15" fillId="6" borderId="15" xfId="0" applyNumberFormat="1" applyFont="1" applyFill="1" applyBorder="1" applyAlignment="1">
      <alignment horizontal="right" indent="2"/>
    </xf>
    <xf numFmtId="0" fontId="36" fillId="2" borderId="16" xfId="0" applyFont="1" applyFill="1" applyBorder="1" applyAlignment="1">
      <alignment horizontal="left" vertical="center" indent="1"/>
    </xf>
    <xf numFmtId="165" fontId="15" fillId="2" borderId="19" xfId="0" applyNumberFormat="1" applyFont="1" applyFill="1" applyBorder="1" applyAlignment="1">
      <alignment horizontal="right" vertical="center" indent="1"/>
    </xf>
    <xf numFmtId="165" fontId="15" fillId="2" borderId="16" xfId="0" applyNumberFormat="1" applyFont="1" applyFill="1" applyBorder="1" applyAlignment="1">
      <alignment horizontal="right" vertical="center" indent="1"/>
    </xf>
    <xf numFmtId="165" fontId="15" fillId="2" borderId="17" xfId="0" applyNumberFormat="1" applyFont="1" applyFill="1" applyBorder="1" applyAlignment="1">
      <alignment horizontal="right" vertical="center" indent="1"/>
    </xf>
    <xf numFmtId="0" fontId="15" fillId="2" borderId="14" xfId="0" applyFont="1" applyFill="1" applyBorder="1" applyAlignment="1">
      <alignment horizontal="left" vertical="center" indent="1"/>
    </xf>
    <xf numFmtId="0" fontId="15" fillId="2" borderId="14" xfId="0" applyFont="1" applyFill="1" applyBorder="1" applyAlignment="1">
      <alignment horizontal="left" vertical="center" wrapText="1" indent="1"/>
    </xf>
    <xf numFmtId="0" fontId="29" fillId="2" borderId="0" xfId="0" applyFont="1" applyFill="1" applyAlignment="1"/>
    <xf numFmtId="0" fontId="13" fillId="2" borderId="0" xfId="0" applyFont="1" applyFill="1" applyBorder="1" applyAlignment="1">
      <alignment vertical="center"/>
    </xf>
    <xf numFmtId="0" fontId="33" fillId="5" borderId="28" xfId="0" applyFont="1" applyFill="1" applyBorder="1" applyAlignment="1">
      <alignment horizontal="center" vertical="center"/>
    </xf>
    <xf numFmtId="0" fontId="33" fillId="5" borderId="30" xfId="0" applyFont="1" applyFill="1" applyBorder="1" applyAlignment="1">
      <alignment horizontal="center" vertical="center"/>
    </xf>
    <xf numFmtId="0" fontId="33" fillId="5" borderId="29" xfId="0" applyFont="1" applyFill="1" applyBorder="1" applyAlignment="1">
      <alignment horizontal="center" vertical="center"/>
    </xf>
    <xf numFmtId="0" fontId="38" fillId="3" borderId="29" xfId="0" applyFont="1" applyFill="1" applyBorder="1" applyAlignment="1">
      <alignment horizontal="center" vertical="center" wrapText="1" shrinkToFit="1"/>
    </xf>
    <xf numFmtId="0" fontId="39" fillId="0" borderId="0" xfId="0" applyFont="1"/>
    <xf numFmtId="0" fontId="7" fillId="0" borderId="0" xfId="0" applyFont="1" applyFill="1"/>
    <xf numFmtId="0" fontId="7" fillId="0" borderId="0" xfId="0" applyFont="1" applyBorder="1" applyAlignment="1">
      <alignment horizontal="left"/>
    </xf>
    <xf numFmtId="0" fontId="8" fillId="0" borderId="0" xfId="0" applyFont="1" applyAlignment="1">
      <alignment horizontal="center"/>
    </xf>
    <xf numFmtId="0" fontId="8" fillId="0" borderId="0" xfId="0" applyFont="1" applyAlignment="1">
      <alignment horizontal="left"/>
    </xf>
    <xf numFmtId="164" fontId="15" fillId="2" borderId="14" xfId="0" applyNumberFormat="1" applyFont="1" applyFill="1" applyBorder="1" applyAlignment="1">
      <alignment horizontal="right" vertical="center" indent="1"/>
    </xf>
    <xf numFmtId="164" fontId="15" fillId="2" borderId="0" xfId="0" applyNumberFormat="1" applyFont="1" applyFill="1" applyBorder="1" applyAlignment="1">
      <alignment horizontal="right" vertical="center" indent="1"/>
    </xf>
    <xf numFmtId="164" fontId="17" fillId="2" borderId="14" xfId="0" applyNumberFormat="1" applyFont="1" applyFill="1" applyBorder="1" applyAlignment="1">
      <alignment horizontal="right" vertical="center" indent="1"/>
    </xf>
    <xf numFmtId="164" fontId="17" fillId="2" borderId="0" xfId="0" applyNumberFormat="1" applyFont="1" applyFill="1" applyBorder="1" applyAlignment="1">
      <alignment horizontal="right" vertical="center" indent="1"/>
    </xf>
    <xf numFmtId="164" fontId="17" fillId="2" borderId="16" xfId="0" applyNumberFormat="1" applyFont="1" applyFill="1" applyBorder="1" applyAlignment="1">
      <alignment horizontal="right" vertical="center" indent="1"/>
    </xf>
    <xf numFmtId="164" fontId="17" fillId="2" borderId="34" xfId="0" applyNumberFormat="1" applyFont="1" applyFill="1" applyBorder="1" applyAlignment="1">
      <alignment horizontal="right" vertical="center" indent="1"/>
    </xf>
    <xf numFmtId="164" fontId="15" fillId="2" borderId="15" xfId="0" applyNumberFormat="1" applyFont="1" applyFill="1" applyBorder="1" applyAlignment="1">
      <alignment horizontal="right" vertical="center" indent="1"/>
    </xf>
    <xf numFmtId="0" fontId="30" fillId="5" borderId="28" xfId="0" applyFont="1" applyFill="1" applyBorder="1" applyAlignment="1">
      <alignment horizontal="left" vertical="center" indent="1"/>
    </xf>
    <xf numFmtId="2" fontId="21" fillId="6" borderId="13" xfId="0" applyNumberFormat="1" applyFont="1" applyFill="1" applyBorder="1" applyAlignment="1">
      <alignment horizontal="center" vertical="center"/>
    </xf>
    <xf numFmtId="164" fontId="23" fillId="4" borderId="22" xfId="0" applyNumberFormat="1" applyFont="1" applyFill="1" applyBorder="1" applyAlignment="1">
      <alignment horizontal="center" vertical="center"/>
    </xf>
    <xf numFmtId="164" fontId="23" fillId="6" borderId="18" xfId="0" applyNumberFormat="1" applyFont="1" applyFill="1" applyBorder="1" applyAlignment="1">
      <alignment horizontal="center" vertical="center"/>
    </xf>
    <xf numFmtId="164" fontId="31" fillId="4" borderId="19" xfId="0" applyNumberFormat="1" applyFont="1" applyFill="1" applyBorder="1" applyAlignment="1">
      <alignment horizontal="center" vertical="center"/>
    </xf>
    <xf numFmtId="164" fontId="17" fillId="2" borderId="15" xfId="0" applyNumberFormat="1" applyFont="1" applyFill="1" applyBorder="1" applyAlignment="1">
      <alignment horizontal="right" vertical="center" indent="1"/>
    </xf>
    <xf numFmtId="164" fontId="17" fillId="2" borderId="17" xfId="0" applyNumberFormat="1" applyFont="1" applyFill="1" applyBorder="1" applyAlignment="1">
      <alignment horizontal="right" vertical="center" indent="1"/>
    </xf>
    <xf numFmtId="1" fontId="7" fillId="0" borderId="0" xfId="0" applyNumberFormat="1" applyFont="1"/>
    <xf numFmtId="1" fontId="7" fillId="17" borderId="0" xfId="0" applyNumberFormat="1" applyFont="1" applyFill="1"/>
    <xf numFmtId="165" fontId="7" fillId="0" borderId="0" xfId="0" applyNumberFormat="1" applyFont="1" applyFill="1"/>
    <xf numFmtId="0" fontId="34" fillId="2" borderId="0" xfId="0" applyFont="1" applyFill="1" applyBorder="1" applyAlignment="1">
      <alignment horizontal="center" vertical="center"/>
    </xf>
    <xf numFmtId="0" fontId="15" fillId="2" borderId="0" xfId="0" applyFont="1" applyFill="1" applyBorder="1" applyAlignment="1">
      <alignment horizontal="right" indent="1"/>
    </xf>
    <xf numFmtId="0" fontId="17" fillId="2" borderId="0" xfId="0" applyFont="1" applyFill="1" applyBorder="1" applyAlignment="1">
      <alignment horizontal="right" indent="1"/>
    </xf>
    <xf numFmtId="165" fontId="15" fillId="2" borderId="0" xfId="0" applyNumberFormat="1" applyFont="1" applyFill="1" applyBorder="1" applyAlignment="1">
      <alignment horizontal="right" indent="1"/>
    </xf>
    <xf numFmtId="165" fontId="17" fillId="2" borderId="0" xfId="0" applyNumberFormat="1" applyFont="1" applyFill="1" applyBorder="1" applyAlignment="1">
      <alignment horizontal="right" indent="1"/>
    </xf>
    <xf numFmtId="0" fontId="35" fillId="2" borderId="14" xfId="0" applyFont="1" applyFill="1" applyBorder="1" applyAlignment="1">
      <alignment horizontal="left" vertical="center" indent="1"/>
    </xf>
    <xf numFmtId="0" fontId="35" fillId="6" borderId="14" xfId="0" applyFont="1" applyFill="1" applyBorder="1" applyAlignment="1">
      <alignment horizontal="left" vertical="center" indent="1"/>
    </xf>
    <xf numFmtId="165" fontId="15" fillId="6" borderId="18" xfId="0" applyNumberFormat="1" applyFont="1" applyFill="1" applyBorder="1" applyAlignment="1">
      <alignment horizontal="right" vertical="center" indent="1"/>
    </xf>
    <xf numFmtId="165" fontId="17" fillId="2" borderId="19" xfId="0" applyNumberFormat="1" applyFont="1" applyFill="1" applyBorder="1" applyAlignment="1">
      <alignment horizontal="right" vertical="center" indent="1"/>
    </xf>
    <xf numFmtId="0" fontId="35" fillId="2" borderId="0" xfId="0" applyFont="1" applyFill="1" applyBorder="1" applyAlignment="1">
      <alignment horizontal="left" vertical="center" indent="1"/>
    </xf>
    <xf numFmtId="165" fontId="15" fillId="2" borderId="0" xfId="0" applyNumberFormat="1" applyFont="1" applyFill="1" applyBorder="1" applyAlignment="1">
      <alignment horizontal="right" vertical="center" indent="1"/>
    </xf>
    <xf numFmtId="2" fontId="7" fillId="0" borderId="0" xfId="0" applyNumberFormat="1" applyFont="1"/>
    <xf numFmtId="2" fontId="7" fillId="17" borderId="0" xfId="0" applyNumberFormat="1" applyFont="1" applyFill="1"/>
    <xf numFmtId="2" fontId="15" fillId="2" borderId="18" xfId="0" applyNumberFormat="1" applyFont="1" applyFill="1" applyBorder="1" applyAlignment="1">
      <alignment horizontal="right" vertical="center" indent="1"/>
    </xf>
    <xf numFmtId="2" fontId="15" fillId="6" borderId="18" xfId="0" applyNumberFormat="1" applyFont="1" applyFill="1" applyBorder="1" applyAlignment="1">
      <alignment horizontal="right" vertical="center" indent="1"/>
    </xf>
    <xf numFmtId="2" fontId="17" fillId="2" borderId="19" xfId="0" applyNumberFormat="1" applyFont="1" applyFill="1" applyBorder="1" applyAlignment="1">
      <alignment horizontal="right" vertical="center" indent="1"/>
    </xf>
    <xf numFmtId="49" fontId="8" fillId="0" borderId="0" xfId="0" applyNumberFormat="1" applyFont="1" applyAlignment="1">
      <alignment horizontal="center"/>
    </xf>
    <xf numFmtId="0" fontId="8" fillId="0" borderId="0" xfId="0" applyFont="1" applyFill="1" applyAlignment="1">
      <alignment horizontal="center"/>
    </xf>
    <xf numFmtId="2" fontId="7" fillId="0" borderId="0" xfId="0" applyNumberFormat="1" applyFont="1" applyFill="1"/>
    <xf numFmtId="166" fontId="7" fillId="0" borderId="0" xfId="0" applyNumberFormat="1" applyFont="1"/>
    <xf numFmtId="0" fontId="6" fillId="2" borderId="24" xfId="0" applyFont="1" applyFill="1" applyBorder="1"/>
    <xf numFmtId="0" fontId="18" fillId="2" borderId="0" xfId="0" applyFont="1" applyFill="1" applyAlignment="1">
      <alignment horizontal="right" indent="1"/>
    </xf>
    <xf numFmtId="0" fontId="45" fillId="2" borderId="0" xfId="1" applyFont="1" applyFill="1" applyAlignment="1" applyProtection="1"/>
    <xf numFmtId="0" fontId="48" fillId="0" borderId="0" xfId="1" applyFont="1" applyAlignment="1" applyProtection="1"/>
    <xf numFmtId="0" fontId="20" fillId="9" borderId="20" xfId="0" applyFont="1" applyFill="1" applyBorder="1" applyAlignment="1">
      <alignment horizontal="left" vertical="center"/>
    </xf>
    <xf numFmtId="0" fontId="34" fillId="9" borderId="13" xfId="0" applyFont="1" applyFill="1" applyBorder="1" applyAlignment="1">
      <alignment horizontal="center" vertical="center"/>
    </xf>
    <xf numFmtId="0" fontId="35" fillId="8" borderId="14" xfId="0" applyFont="1" applyFill="1" applyBorder="1" applyAlignment="1">
      <alignment horizontal="left" vertical="center" indent="1"/>
    </xf>
    <xf numFmtId="165" fontId="15" fillId="8" borderId="18" xfId="0" applyNumberFormat="1" applyFont="1" applyFill="1" applyBorder="1" applyAlignment="1">
      <alignment horizontal="right" vertical="center" indent="1"/>
    </xf>
    <xf numFmtId="165" fontId="50" fillId="2" borderId="19" xfId="0" applyNumberFormat="1" applyFont="1" applyFill="1" applyBorder="1" applyAlignment="1">
      <alignment horizontal="right" vertical="center" indent="1"/>
    </xf>
    <xf numFmtId="0" fontId="48" fillId="2" borderId="0" xfId="1" applyFont="1" applyFill="1" applyAlignment="1" applyProtection="1"/>
    <xf numFmtId="0" fontId="6" fillId="2" borderId="26" xfId="0" applyFont="1" applyFill="1" applyBorder="1"/>
    <xf numFmtId="0" fontId="6" fillId="2" borderId="0" xfId="0" applyFont="1" applyFill="1"/>
    <xf numFmtId="0" fontId="52" fillId="2" borderId="0" xfId="1" applyFont="1" applyFill="1" applyAlignment="1" applyProtection="1"/>
    <xf numFmtId="164" fontId="15" fillId="4" borderId="22" xfId="0" applyNumberFormat="1" applyFont="1" applyFill="1" applyBorder="1" applyAlignment="1">
      <alignment horizontal="right" vertical="center" indent="3"/>
    </xf>
    <xf numFmtId="164" fontId="44" fillId="4" borderId="19" xfId="0" applyNumberFormat="1" applyFont="1" applyFill="1" applyBorder="1" applyAlignment="1">
      <alignment horizontal="right" vertical="center" indent="3"/>
    </xf>
    <xf numFmtId="0" fontId="15" fillId="11" borderId="18" xfId="0" applyFont="1" applyFill="1" applyBorder="1" applyAlignment="1">
      <alignment horizontal="left" vertical="center"/>
    </xf>
    <xf numFmtId="164" fontId="15" fillId="11" borderId="18" xfId="0" applyNumberFormat="1" applyFont="1" applyFill="1" applyBorder="1" applyAlignment="1">
      <alignment horizontal="right" vertical="center" indent="3"/>
    </xf>
    <xf numFmtId="0" fontId="43" fillId="11" borderId="20" xfId="0" applyFont="1" applyFill="1" applyBorder="1" applyAlignment="1">
      <alignment horizontal="center" vertical="center"/>
    </xf>
    <xf numFmtId="164" fontId="44" fillId="4" borderId="18" xfId="0" applyNumberFormat="1" applyFont="1" applyFill="1" applyBorder="1" applyAlignment="1">
      <alignment horizontal="right" vertical="center" indent="3"/>
    </xf>
    <xf numFmtId="164" fontId="15" fillId="4" borderId="18" xfId="0" applyNumberFormat="1" applyFont="1" applyFill="1" applyBorder="1" applyAlignment="1">
      <alignment horizontal="right" vertical="center" indent="3"/>
    </xf>
    <xf numFmtId="0" fontId="6" fillId="2" borderId="11" xfId="0" applyFont="1" applyFill="1" applyBorder="1"/>
    <xf numFmtId="0" fontId="6" fillId="2" borderId="0" xfId="0" applyFont="1" applyFill="1" applyAlignment="1">
      <alignment vertical="center"/>
    </xf>
    <xf numFmtId="0" fontId="6" fillId="0" borderId="0" xfId="0" applyFont="1" applyAlignment="1">
      <alignment vertical="center"/>
    </xf>
    <xf numFmtId="0" fontId="6" fillId="2" borderId="0" xfId="0" applyFont="1" applyFill="1" applyAlignment="1"/>
    <xf numFmtId="0" fontId="54" fillId="2" borderId="0" xfId="1" applyFont="1" applyFill="1" applyAlignment="1" applyProtection="1"/>
    <xf numFmtId="0" fontId="49" fillId="2" borderId="0" xfId="0" applyFont="1" applyFill="1" applyAlignment="1"/>
    <xf numFmtId="1" fontId="7" fillId="0" borderId="0" xfId="0" applyNumberFormat="1" applyFont="1" applyFill="1"/>
    <xf numFmtId="165" fontId="35" fillId="2" borderId="18" xfId="0" applyNumberFormat="1" applyFont="1" applyFill="1" applyBorder="1" applyAlignment="1">
      <alignment horizontal="right" vertical="center" indent="1"/>
    </xf>
    <xf numFmtId="165" fontId="35" fillId="2" borderId="15" xfId="0" applyNumberFormat="1" applyFont="1" applyFill="1" applyBorder="1" applyAlignment="1">
      <alignment horizontal="right" vertical="center" indent="1"/>
    </xf>
    <xf numFmtId="165" fontId="35" fillId="8" borderId="18" xfId="0" applyNumberFormat="1" applyFont="1" applyFill="1" applyBorder="1" applyAlignment="1">
      <alignment horizontal="right" vertical="center" indent="1"/>
    </xf>
    <xf numFmtId="165" fontId="35" fillId="8" borderId="15" xfId="0" applyNumberFormat="1" applyFont="1" applyFill="1" applyBorder="1" applyAlignment="1">
      <alignment horizontal="right" vertical="center" indent="1"/>
    </xf>
    <xf numFmtId="165" fontId="35" fillId="8" borderId="19" xfId="0" applyNumberFormat="1" applyFont="1" applyFill="1" applyBorder="1" applyAlignment="1">
      <alignment horizontal="right" vertical="center" indent="1"/>
    </xf>
    <xf numFmtId="165" fontId="35" fillId="8" borderId="17" xfId="0" applyNumberFormat="1" applyFont="1" applyFill="1" applyBorder="1" applyAlignment="1">
      <alignment horizontal="right" vertical="center" indent="1"/>
    </xf>
    <xf numFmtId="0" fontId="15" fillId="4" borderId="22" xfId="0" applyFont="1" applyFill="1" applyBorder="1" applyAlignment="1">
      <alignment horizontal="left" vertical="center" indent="1"/>
    </xf>
    <xf numFmtId="0" fontId="15" fillId="6" borderId="18" xfId="0" applyFont="1" applyFill="1" applyBorder="1" applyAlignment="1">
      <alignment horizontal="left" vertical="center" indent="1"/>
    </xf>
    <xf numFmtId="0" fontId="6" fillId="2" borderId="0" xfId="0" applyFont="1" applyFill="1"/>
    <xf numFmtId="0" fontId="56" fillId="4" borderId="0" xfId="0" applyFont="1" applyFill="1" applyAlignment="1">
      <alignment vertical="center" wrapText="1" shrinkToFit="1"/>
    </xf>
    <xf numFmtId="0" fontId="22" fillId="2" borderId="0" xfId="0" applyFont="1" applyFill="1" applyAlignment="1">
      <alignment horizontal="center" vertical="center"/>
    </xf>
    <xf numFmtId="0" fontId="48" fillId="4" borderId="0" xfId="1" applyFont="1" applyFill="1" applyAlignment="1" applyProtection="1"/>
    <xf numFmtId="165" fontId="6" fillId="0" borderId="0" xfId="0" applyNumberFormat="1" applyFont="1"/>
    <xf numFmtId="0" fontId="6" fillId="2" borderId="0" xfId="0" applyFont="1" applyFill="1" applyBorder="1"/>
    <xf numFmtId="0" fontId="7" fillId="2" borderId="0" xfId="0" applyFont="1" applyFill="1"/>
    <xf numFmtId="0" fontId="7" fillId="2" borderId="0" xfId="0" applyFont="1" applyFill="1" applyBorder="1"/>
    <xf numFmtId="165" fontId="22" fillId="2" borderId="0" xfId="0" applyNumberFormat="1" applyFont="1" applyFill="1" applyBorder="1" applyAlignment="1">
      <alignment horizontal="right" indent="1"/>
    </xf>
    <xf numFmtId="0" fontId="60" fillId="2" borderId="0" xfId="1" applyFont="1" applyFill="1" applyAlignment="1" applyProtection="1"/>
    <xf numFmtId="0" fontId="60" fillId="2" borderId="0" xfId="1" applyFont="1" applyFill="1" applyBorder="1" applyAlignment="1" applyProtection="1"/>
    <xf numFmtId="0" fontId="41" fillId="6" borderId="13" xfId="0" applyFont="1" applyFill="1" applyBorder="1" applyAlignment="1">
      <alignment horizontal="center" vertical="center"/>
    </xf>
    <xf numFmtId="0" fontId="41" fillId="6" borderId="13" xfId="0" applyFont="1" applyFill="1" applyBorder="1" applyAlignment="1">
      <alignment horizontal="center" vertical="center" wrapText="1" shrinkToFit="1"/>
    </xf>
    <xf numFmtId="0" fontId="41" fillId="11" borderId="13" xfId="0" applyFont="1" applyFill="1" applyBorder="1" applyAlignment="1">
      <alignment horizontal="center" vertical="center"/>
    </xf>
    <xf numFmtId="0" fontId="41" fillId="8" borderId="13" xfId="0" applyFont="1" applyFill="1" applyBorder="1" applyAlignment="1">
      <alignment horizontal="center" vertical="center"/>
    </xf>
    <xf numFmtId="0" fontId="41" fillId="8" borderId="13" xfId="0" applyFont="1" applyFill="1" applyBorder="1" applyAlignment="1">
      <alignment horizontal="center" vertical="center" wrapText="1" shrinkToFit="1"/>
    </xf>
    <xf numFmtId="0" fontId="63" fillId="6" borderId="13" xfId="0" applyFont="1" applyFill="1" applyBorder="1" applyAlignment="1">
      <alignment horizontal="center" vertical="center"/>
    </xf>
    <xf numFmtId="0" fontId="63" fillId="11" borderId="13" xfId="0" applyFont="1" applyFill="1" applyBorder="1" applyAlignment="1">
      <alignment horizontal="center" vertical="center"/>
    </xf>
    <xf numFmtId="0" fontId="63" fillId="8" borderId="13" xfId="0" applyFont="1" applyFill="1" applyBorder="1" applyAlignment="1">
      <alignment horizontal="center" vertical="center"/>
    </xf>
    <xf numFmtId="0" fontId="57" fillId="2" borderId="0" xfId="0" applyFont="1" applyFill="1"/>
    <xf numFmtId="0" fontId="57" fillId="0" borderId="0" xfId="0" applyFont="1"/>
    <xf numFmtId="0" fontId="65" fillId="2" borderId="0" xfId="0" applyFont="1" applyFill="1"/>
    <xf numFmtId="0" fontId="67" fillId="2" borderId="0" xfId="1" applyFont="1" applyFill="1" applyAlignment="1" applyProtection="1">
      <alignment horizontal="right"/>
    </xf>
    <xf numFmtId="0" fontId="55" fillId="2" borderId="0" xfId="1" applyFont="1" applyFill="1" applyAlignment="1" applyProtection="1">
      <alignment horizontal="right"/>
    </xf>
    <xf numFmtId="0" fontId="68" fillId="2" borderId="0" xfId="1" applyFont="1" applyFill="1" applyAlignment="1" applyProtection="1">
      <alignment horizontal="right"/>
    </xf>
    <xf numFmtId="0" fontId="46" fillId="2" borderId="0" xfId="1" applyFont="1" applyFill="1" applyAlignment="1" applyProtection="1">
      <alignment horizontal="right"/>
    </xf>
    <xf numFmtId="0" fontId="27" fillId="2" borderId="0" xfId="1" applyFont="1" applyFill="1" applyAlignment="1" applyProtection="1">
      <alignment horizontal="right"/>
    </xf>
    <xf numFmtId="0" fontId="6" fillId="0" borderId="0" xfId="0" applyFont="1" applyFill="1"/>
    <xf numFmtId="0" fontId="6" fillId="2" borderId="0" xfId="0" applyFont="1" applyFill="1"/>
    <xf numFmtId="49" fontId="35" fillId="0" borderId="0" xfId="0" applyNumberFormat="1" applyFont="1" applyAlignment="1">
      <alignment horizontal="left" shrinkToFit="1" readingOrder="2"/>
    </xf>
    <xf numFmtId="0" fontId="6" fillId="2" borderId="0" xfId="0" applyFont="1" applyFill="1"/>
    <xf numFmtId="0" fontId="6" fillId="2" borderId="1" xfId="0" applyFont="1" applyFill="1" applyBorder="1"/>
    <xf numFmtId="0" fontId="6" fillId="2" borderId="2" xfId="0" applyFont="1" applyFill="1" applyBorder="1"/>
    <xf numFmtId="0" fontId="6" fillId="2" borderId="3" xfId="0" applyFont="1" applyFill="1" applyBorder="1"/>
    <xf numFmtId="0" fontId="6" fillId="2" borderId="4" xfId="0" applyFont="1" applyFill="1" applyBorder="1"/>
    <xf numFmtId="0" fontId="6" fillId="2" borderId="5" xfId="0" applyFont="1" applyFill="1" applyBorder="1"/>
    <xf numFmtId="0" fontId="71" fillId="2" borderId="0" xfId="0" applyFont="1" applyFill="1"/>
    <xf numFmtId="0" fontId="71" fillId="2" borderId="4" xfId="0" applyFont="1" applyFill="1" applyBorder="1"/>
    <xf numFmtId="0" fontId="71" fillId="2" borderId="0" xfId="0" applyFont="1" applyFill="1" applyBorder="1"/>
    <xf numFmtId="0" fontId="71" fillId="2" borderId="5" xfId="0" applyFont="1" applyFill="1" applyBorder="1"/>
    <xf numFmtId="0" fontId="71" fillId="0" borderId="0" xfId="0" applyFont="1"/>
    <xf numFmtId="0" fontId="6" fillId="2" borderId="6" xfId="0" applyFont="1" applyFill="1" applyBorder="1"/>
    <xf numFmtId="0" fontId="6" fillId="2" borderId="8" xfId="0" applyFont="1" applyFill="1" applyBorder="1"/>
    <xf numFmtId="0" fontId="73" fillId="2" borderId="0" xfId="0" applyFont="1" applyFill="1" applyBorder="1"/>
    <xf numFmtId="0" fontId="74" fillId="2" borderId="0" xfId="0" applyFont="1" applyFill="1" applyBorder="1" applyAlignment="1">
      <alignment vertical="center"/>
    </xf>
    <xf numFmtId="0" fontId="6" fillId="2" borderId="0" xfId="0" applyFont="1" applyFill="1"/>
    <xf numFmtId="0" fontId="43" fillId="11" borderId="20" xfId="0" applyFont="1" applyFill="1" applyBorder="1" applyAlignment="1">
      <alignment horizontal="center" vertical="center" wrapText="1" shrinkToFit="1"/>
    </xf>
    <xf numFmtId="165" fontId="35" fillId="15" borderId="18" xfId="0" applyNumberFormat="1" applyFont="1" applyFill="1" applyBorder="1" applyAlignment="1">
      <alignment horizontal="right" vertical="center" indent="1"/>
    </xf>
    <xf numFmtId="165" fontId="35" fillId="15" borderId="15" xfId="0" applyNumberFormat="1" applyFont="1" applyFill="1" applyBorder="1" applyAlignment="1">
      <alignment horizontal="right" vertical="center" indent="1"/>
    </xf>
    <xf numFmtId="0" fontId="20" fillId="12" borderId="28" xfId="0" applyFont="1" applyFill="1" applyBorder="1" applyAlignment="1">
      <alignment vertical="center"/>
    </xf>
    <xf numFmtId="0" fontId="35" fillId="15" borderId="14" xfId="0" applyFont="1" applyFill="1" applyBorder="1" applyAlignment="1">
      <alignment horizontal="left" vertical="center" indent="1"/>
    </xf>
    <xf numFmtId="165" fontId="64" fillId="2" borderId="19" xfId="0" applyNumberFormat="1" applyFont="1" applyFill="1" applyBorder="1" applyAlignment="1">
      <alignment horizontal="right" vertical="center" indent="1"/>
    </xf>
    <xf numFmtId="165" fontId="64" fillId="2" borderId="17" xfId="0" applyNumberFormat="1" applyFont="1" applyFill="1" applyBorder="1" applyAlignment="1">
      <alignment horizontal="right" vertical="center" indent="1"/>
    </xf>
    <xf numFmtId="0" fontId="67" fillId="2" borderId="0" xfId="1" applyFont="1" applyFill="1" applyAlignment="1" applyProtection="1"/>
    <xf numFmtId="0" fontId="6" fillId="2" borderId="0" xfId="0" applyFont="1" applyFill="1"/>
    <xf numFmtId="0" fontId="34" fillId="9" borderId="28" xfId="0" applyFont="1" applyFill="1" applyBorder="1" applyAlignment="1">
      <alignment vertical="center"/>
    </xf>
    <xf numFmtId="0" fontId="34" fillId="9" borderId="29" xfId="0" applyFont="1" applyFill="1" applyBorder="1" applyAlignment="1">
      <alignment vertical="center"/>
    </xf>
    <xf numFmtId="0" fontId="34" fillId="9" borderId="30" xfId="0" applyFont="1" applyFill="1" applyBorder="1" applyAlignment="1">
      <alignment vertical="center"/>
    </xf>
    <xf numFmtId="0" fontId="34" fillId="9" borderId="22" xfId="0" applyFont="1" applyFill="1" applyBorder="1" applyAlignment="1">
      <alignment horizontal="center" vertical="center" wrapText="1" shrinkToFit="1"/>
    </xf>
    <xf numFmtId="49" fontId="34" fillId="9" borderId="22" xfId="0" applyNumberFormat="1" applyFont="1" applyFill="1" applyBorder="1" applyAlignment="1">
      <alignment horizontal="center" vertical="center" wrapText="1" shrinkToFit="1"/>
    </xf>
    <xf numFmtId="16" fontId="34" fillId="9" borderId="22" xfId="0" applyNumberFormat="1" applyFont="1" applyFill="1" applyBorder="1" applyAlignment="1">
      <alignment horizontal="center" vertical="center" wrapText="1" shrinkToFit="1"/>
    </xf>
    <xf numFmtId="165" fontId="64" fillId="2" borderId="18" xfId="0" applyNumberFormat="1" applyFont="1" applyFill="1" applyBorder="1" applyAlignment="1">
      <alignment horizontal="right" vertical="center" indent="1"/>
    </xf>
    <xf numFmtId="0" fontId="34" fillId="2" borderId="18" xfId="0" applyFont="1" applyFill="1" applyBorder="1" applyAlignment="1">
      <alignment horizontal="center" vertical="center" wrapText="1" shrinkToFit="1"/>
    </xf>
    <xf numFmtId="0" fontId="77" fillId="2" borderId="0" xfId="0" applyFont="1" applyFill="1" applyAlignment="1"/>
    <xf numFmtId="0" fontId="20" fillId="9" borderId="28" xfId="0" applyFont="1" applyFill="1" applyBorder="1" applyAlignment="1">
      <alignment vertical="center"/>
    </xf>
    <xf numFmtId="165" fontId="50" fillId="2" borderId="17" xfId="0" applyNumberFormat="1" applyFont="1" applyFill="1" applyBorder="1" applyAlignment="1">
      <alignment horizontal="right" vertical="center" indent="1"/>
    </xf>
    <xf numFmtId="0" fontId="6" fillId="2" borderId="0" xfId="0" applyFont="1" applyFill="1"/>
    <xf numFmtId="0" fontId="6" fillId="16" borderId="0" xfId="0" applyFont="1" applyFill="1"/>
    <xf numFmtId="0" fontId="78" fillId="2" borderId="0" xfId="0" applyFont="1" applyFill="1" applyAlignment="1"/>
    <xf numFmtId="0" fontId="79" fillId="2" borderId="0" xfId="0" applyFont="1" applyFill="1" applyAlignment="1"/>
    <xf numFmtId="0" fontId="6" fillId="2" borderId="0" xfId="0" applyFont="1" applyFill="1" applyAlignment="1">
      <alignment horizontal="left" indent="4"/>
    </xf>
    <xf numFmtId="0" fontId="78" fillId="2" borderId="0" xfId="0" applyFont="1" applyFill="1" applyAlignment="1">
      <alignment horizontal="right"/>
    </xf>
    <xf numFmtId="0" fontId="7" fillId="16" borderId="0" xfId="0" applyFont="1" applyFill="1"/>
    <xf numFmtId="0" fontId="21" fillId="16" borderId="0" xfId="0" applyFont="1" applyFill="1"/>
    <xf numFmtId="0" fontId="21" fillId="16" borderId="0" xfId="0" applyFont="1" applyFill="1" applyAlignment="1">
      <alignment horizontal="left" indent="1"/>
    </xf>
    <xf numFmtId="0" fontId="36" fillId="2" borderId="0" xfId="0" applyFont="1" applyFill="1" applyAlignment="1">
      <alignment horizontal="right"/>
    </xf>
    <xf numFmtId="0" fontId="6" fillId="2" borderId="0" xfId="0" applyFont="1" applyFill="1"/>
    <xf numFmtId="0" fontId="30" fillId="10" borderId="13" xfId="0" applyFont="1" applyFill="1" applyBorder="1" applyAlignment="1">
      <alignment horizontal="center" vertical="center"/>
    </xf>
    <xf numFmtId="0" fontId="18" fillId="2" borderId="0" xfId="0" applyFont="1" applyFill="1" applyAlignment="1">
      <alignment horizontal="right"/>
    </xf>
    <xf numFmtId="0" fontId="7" fillId="0" borderId="0" xfId="0" applyFont="1" applyAlignment="1">
      <alignment horizontal="center"/>
    </xf>
    <xf numFmtId="0" fontId="34" fillId="3" borderId="0" xfId="0" applyFont="1" applyFill="1"/>
    <xf numFmtId="0" fontId="34" fillId="10" borderId="0" xfId="0" applyFont="1" applyFill="1"/>
    <xf numFmtId="3" fontId="15" fillId="4" borderId="22" xfId="0" applyNumberFormat="1" applyFont="1" applyFill="1" applyBorder="1" applyAlignment="1">
      <alignment horizontal="right" vertical="center" indent="3"/>
    </xf>
    <xf numFmtId="3" fontId="15" fillId="4" borderId="28" xfId="0" applyNumberFormat="1" applyFont="1" applyFill="1" applyBorder="1" applyAlignment="1">
      <alignment horizontal="right" vertical="center" indent="1"/>
    </xf>
    <xf numFmtId="3" fontId="15" fillId="11" borderId="18" xfId="0" applyNumberFormat="1" applyFont="1" applyFill="1" applyBorder="1" applyAlignment="1">
      <alignment horizontal="right" vertical="center" indent="3"/>
    </xf>
    <xf numFmtId="3" fontId="44" fillId="4" borderId="19" xfId="0" applyNumberFormat="1" applyFont="1" applyFill="1" applyBorder="1" applyAlignment="1">
      <alignment horizontal="right" vertical="center" indent="3"/>
    </xf>
    <xf numFmtId="3" fontId="15" fillId="11" borderId="14" xfId="0" applyNumberFormat="1" applyFont="1" applyFill="1" applyBorder="1" applyAlignment="1">
      <alignment horizontal="right" vertical="center" indent="1"/>
    </xf>
    <xf numFmtId="3" fontId="44" fillId="4" borderId="16" xfId="0" applyNumberFormat="1" applyFont="1" applyFill="1" applyBorder="1" applyAlignment="1">
      <alignment horizontal="right" vertical="center" indent="1"/>
    </xf>
    <xf numFmtId="0" fontId="34" fillId="12" borderId="0" xfId="0" applyFont="1" applyFill="1"/>
    <xf numFmtId="0" fontId="34" fillId="9" borderId="0" xfId="0" applyFont="1" applyFill="1"/>
    <xf numFmtId="3" fontId="15" fillId="4" borderId="22" xfId="0" applyNumberFormat="1" applyFont="1" applyFill="1" applyBorder="1" applyAlignment="1">
      <alignment horizontal="right" vertical="center" indent="2"/>
    </xf>
    <xf numFmtId="3" fontId="15" fillId="11" borderId="18" xfId="0" applyNumberFormat="1" applyFont="1" applyFill="1" applyBorder="1" applyAlignment="1">
      <alignment horizontal="right" vertical="center" indent="2"/>
    </xf>
    <xf numFmtId="3" fontId="44" fillId="4" borderId="19" xfId="0" applyNumberFormat="1" applyFont="1" applyFill="1" applyBorder="1" applyAlignment="1">
      <alignment horizontal="right" vertical="center" indent="2"/>
    </xf>
    <xf numFmtId="164" fontId="15" fillId="4" borderId="22" xfId="0" applyNumberFormat="1" applyFont="1" applyFill="1" applyBorder="1" applyAlignment="1">
      <alignment horizontal="right" vertical="center" indent="2"/>
    </xf>
    <xf numFmtId="164" fontId="15" fillId="11" borderId="18" xfId="0" applyNumberFormat="1" applyFont="1" applyFill="1" applyBorder="1" applyAlignment="1">
      <alignment horizontal="right" vertical="center" indent="2"/>
    </xf>
    <xf numFmtId="164" fontId="44" fillId="4" borderId="19" xfId="0" applyNumberFormat="1" applyFont="1" applyFill="1" applyBorder="1" applyAlignment="1">
      <alignment horizontal="right" vertical="center" indent="2"/>
    </xf>
    <xf numFmtId="0" fontId="43" fillId="2" borderId="0" xfId="0" applyFont="1" applyFill="1" applyBorder="1" applyAlignment="1">
      <alignment horizontal="center" vertical="center" wrapText="1" shrinkToFit="1"/>
    </xf>
    <xf numFmtId="164" fontId="15" fillId="2" borderId="0" xfId="0" applyNumberFormat="1" applyFont="1" applyFill="1" applyBorder="1" applyAlignment="1">
      <alignment horizontal="right" vertical="center" indent="2"/>
    </xf>
    <xf numFmtId="3" fontId="15" fillId="2" borderId="0" xfId="0" applyNumberFormat="1" applyFont="1" applyFill="1" applyBorder="1" applyAlignment="1">
      <alignment horizontal="right" vertical="center" indent="3"/>
    </xf>
    <xf numFmtId="3" fontId="15" fillId="2" borderId="0" xfId="0" applyNumberFormat="1" applyFont="1" applyFill="1" applyBorder="1" applyAlignment="1">
      <alignment horizontal="right" vertical="center" indent="2"/>
    </xf>
    <xf numFmtId="164" fontId="15" fillId="2" borderId="0" xfId="0" applyNumberFormat="1" applyFont="1" applyFill="1" applyBorder="1" applyAlignment="1">
      <alignment horizontal="right" vertical="center" indent="3"/>
    </xf>
    <xf numFmtId="164" fontId="44" fillId="2" borderId="0" xfId="0" applyNumberFormat="1" applyFont="1" applyFill="1" applyBorder="1" applyAlignment="1">
      <alignment horizontal="right" vertical="center" indent="2"/>
    </xf>
    <xf numFmtId="3" fontId="44" fillId="2" borderId="0" xfId="0" applyNumberFormat="1" applyFont="1" applyFill="1" applyBorder="1" applyAlignment="1">
      <alignment horizontal="right" vertical="center" indent="3"/>
    </xf>
    <xf numFmtId="3" fontId="44" fillId="2" borderId="0" xfId="0" applyNumberFormat="1" applyFont="1" applyFill="1" applyBorder="1" applyAlignment="1">
      <alignment horizontal="right" vertical="center" indent="2"/>
    </xf>
    <xf numFmtId="164" fontId="44" fillId="2" borderId="0" xfId="0" applyNumberFormat="1" applyFont="1" applyFill="1" applyBorder="1" applyAlignment="1">
      <alignment horizontal="right" vertical="center" indent="3"/>
    </xf>
    <xf numFmtId="0" fontId="38" fillId="10" borderId="13" xfId="0" applyFont="1" applyFill="1" applyBorder="1" applyAlignment="1">
      <alignment horizontal="center" vertical="center" wrapText="1" shrinkToFit="1"/>
    </xf>
    <xf numFmtId="164" fontId="15" fillId="2" borderId="18" xfId="0" applyNumberFormat="1" applyFont="1" applyFill="1" applyBorder="1" applyAlignment="1">
      <alignment horizontal="right" vertical="center" indent="3"/>
    </xf>
    <xf numFmtId="0" fontId="15" fillId="2" borderId="22" xfId="0" applyFont="1" applyFill="1" applyBorder="1" applyAlignment="1">
      <alignment horizontal="left" vertical="center" indent="1"/>
    </xf>
    <xf numFmtId="0" fontId="15" fillId="2" borderId="18" xfId="0" applyFont="1" applyFill="1" applyBorder="1" applyAlignment="1">
      <alignment horizontal="left" vertical="center" indent="1"/>
    </xf>
    <xf numFmtId="0" fontId="18" fillId="2" borderId="29" xfId="0" applyFont="1" applyFill="1" applyBorder="1" applyAlignment="1"/>
    <xf numFmtId="164" fontId="15" fillId="2" borderId="22" xfId="0" applyNumberFormat="1" applyFont="1" applyFill="1" applyBorder="1" applyAlignment="1">
      <alignment horizontal="right" vertical="center" indent="2"/>
    </xf>
    <xf numFmtId="164" fontId="15" fillId="2" borderId="18" xfId="0" applyNumberFormat="1" applyFont="1" applyFill="1" applyBorder="1" applyAlignment="1">
      <alignment horizontal="right" vertical="center" indent="2"/>
    </xf>
    <xf numFmtId="164" fontId="44" fillId="2" borderId="19" xfId="0" applyNumberFormat="1" applyFont="1" applyFill="1" applyBorder="1" applyAlignment="1">
      <alignment horizontal="right" vertical="center" indent="2"/>
    </xf>
    <xf numFmtId="165" fontId="7" fillId="0" borderId="0" xfId="0" applyNumberFormat="1" applyFont="1" applyAlignment="1">
      <alignment horizontal="right"/>
    </xf>
    <xf numFmtId="165" fontId="7" fillId="0" borderId="0" xfId="0" applyNumberFormat="1" applyFont="1" applyAlignment="1">
      <alignment horizontal="right" wrapText="1" shrinkToFit="1"/>
    </xf>
    <xf numFmtId="0" fontId="83" fillId="0" borderId="0" xfId="0" applyFont="1"/>
    <xf numFmtId="0" fontId="6" fillId="2" borderId="0" xfId="0" applyFont="1" applyFill="1"/>
    <xf numFmtId="1" fontId="7" fillId="0" borderId="0" xfId="0" applyNumberFormat="1" applyFont="1" applyAlignment="1">
      <alignment horizontal="right"/>
    </xf>
    <xf numFmtId="0" fontId="6" fillId="2" borderId="0" xfId="0" applyFont="1" applyFill="1"/>
    <xf numFmtId="0" fontId="44" fillId="2" borderId="0" xfId="0" applyFont="1" applyFill="1" applyAlignment="1">
      <alignment horizontal="left" indent="1"/>
    </xf>
    <xf numFmtId="0" fontId="17" fillId="2" borderId="0" xfId="0" applyFont="1" applyFill="1" applyAlignment="1">
      <alignment horizontal="left" indent="1"/>
    </xf>
    <xf numFmtId="0" fontId="50" fillId="2" borderId="0" xfId="0" applyFont="1" applyFill="1" applyAlignment="1">
      <alignment horizontal="left" indent="1"/>
    </xf>
    <xf numFmtId="0" fontId="6" fillId="9" borderId="0" xfId="0" applyFont="1" applyFill="1" applyAlignment="1">
      <alignment horizontal="center"/>
    </xf>
    <xf numFmtId="0" fontId="64" fillId="2" borderId="0" xfId="0" applyFont="1" applyFill="1" applyAlignment="1">
      <alignment horizontal="left" indent="1"/>
    </xf>
    <xf numFmtId="0" fontId="41" fillId="8" borderId="13" xfId="0" applyFont="1" applyFill="1" applyBorder="1" applyAlignment="1">
      <alignment horizontal="center" vertical="center" wrapText="1"/>
    </xf>
    <xf numFmtId="0" fontId="85" fillId="6" borderId="13" xfId="0" applyFont="1" applyFill="1" applyBorder="1" applyAlignment="1">
      <alignment horizontal="center" vertical="center"/>
    </xf>
    <xf numFmtId="0" fontId="85" fillId="6" borderId="13" xfId="0" applyFont="1" applyFill="1" applyBorder="1" applyAlignment="1">
      <alignment horizontal="center" vertical="center" wrapText="1"/>
    </xf>
    <xf numFmtId="0" fontId="62" fillId="2" borderId="13" xfId="0" applyFont="1" applyFill="1" applyBorder="1" applyAlignment="1">
      <alignment horizontal="left" vertical="center" indent="1"/>
    </xf>
    <xf numFmtId="165" fontId="62" fillId="2" borderId="13" xfId="0" applyNumberFormat="1" applyFont="1" applyFill="1" applyBorder="1" applyAlignment="1">
      <alignment horizontal="right" vertical="center" indent="2"/>
    </xf>
    <xf numFmtId="165" fontId="0" fillId="0" borderId="0" xfId="0" applyNumberFormat="1"/>
    <xf numFmtId="0" fontId="62" fillId="2" borderId="13" xfId="0" applyFont="1" applyFill="1" applyBorder="1" applyAlignment="1">
      <alignment horizontal="left" vertical="center" wrapText="1" indent="1" shrinkToFit="1"/>
    </xf>
    <xf numFmtId="3" fontId="62" fillId="2" borderId="13" xfId="0" applyNumberFormat="1" applyFont="1" applyFill="1" applyBorder="1" applyAlignment="1">
      <alignment horizontal="right" vertical="center"/>
    </xf>
    <xf numFmtId="0" fontId="85" fillId="11" borderId="13" xfId="0" applyFont="1" applyFill="1" applyBorder="1" applyAlignment="1">
      <alignment horizontal="center" vertical="center"/>
    </xf>
    <xf numFmtId="0" fontId="85" fillId="11" borderId="13" xfId="0" applyFont="1" applyFill="1" applyBorder="1" applyAlignment="1">
      <alignment horizontal="center" vertical="center" wrapText="1"/>
    </xf>
    <xf numFmtId="0" fontId="63" fillId="18" borderId="13" xfId="0" applyFont="1" applyFill="1" applyBorder="1" applyAlignment="1">
      <alignment horizontal="center" vertical="center"/>
    </xf>
    <xf numFmtId="0" fontId="41" fillId="18" borderId="13" xfId="0" applyFont="1" applyFill="1" applyBorder="1" applyAlignment="1">
      <alignment horizontal="center" vertical="center"/>
    </xf>
    <xf numFmtId="0" fontId="85" fillId="18" borderId="13" xfId="0" applyFont="1" applyFill="1" applyBorder="1" applyAlignment="1">
      <alignment horizontal="center" vertical="center"/>
    </xf>
    <xf numFmtId="0" fontId="85" fillId="18" borderId="13" xfId="0" applyFont="1" applyFill="1" applyBorder="1" applyAlignment="1">
      <alignment horizontal="center" vertical="center" wrapText="1"/>
    </xf>
    <xf numFmtId="0" fontId="85" fillId="8" borderId="13" xfId="0" applyFont="1" applyFill="1" applyBorder="1" applyAlignment="1">
      <alignment horizontal="center" vertical="center"/>
    </xf>
    <xf numFmtId="0" fontId="85" fillId="8" borderId="20" xfId="0" applyFont="1" applyFill="1" applyBorder="1" applyAlignment="1">
      <alignment horizontal="center" vertical="center" wrapText="1"/>
    </xf>
    <xf numFmtId="0" fontId="62" fillId="2" borderId="20" xfId="0" applyFont="1" applyFill="1" applyBorder="1" applyAlignment="1">
      <alignment horizontal="left" vertical="center" wrapText="1" indent="1" shrinkToFit="1"/>
    </xf>
    <xf numFmtId="0" fontId="62" fillId="2" borderId="13" xfId="0" applyFont="1" applyFill="1" applyBorder="1" applyAlignment="1">
      <alignment horizontal="left" vertical="center" wrapText="1" indent="1"/>
    </xf>
    <xf numFmtId="164" fontId="62" fillId="2" borderId="13" xfId="0" applyNumberFormat="1" applyFont="1" applyFill="1" applyBorder="1" applyAlignment="1">
      <alignment horizontal="right" vertical="center" indent="2"/>
    </xf>
    <xf numFmtId="164" fontId="62" fillId="2" borderId="20" xfId="0" applyNumberFormat="1" applyFont="1" applyFill="1" applyBorder="1" applyAlignment="1">
      <alignment horizontal="right" vertical="center" indent="2"/>
    </xf>
    <xf numFmtId="165" fontId="62" fillId="2" borderId="20" xfId="0" applyNumberFormat="1" applyFont="1" applyFill="1" applyBorder="1" applyAlignment="1">
      <alignment horizontal="right" vertical="center" indent="2"/>
    </xf>
    <xf numFmtId="0" fontId="6" fillId="4" borderId="0" xfId="0" applyFont="1" applyFill="1"/>
    <xf numFmtId="0" fontId="7" fillId="6" borderId="0" xfId="0" applyFont="1" applyFill="1"/>
    <xf numFmtId="165" fontId="7" fillId="6" borderId="0" xfId="0" applyNumberFormat="1" applyFont="1" applyFill="1"/>
    <xf numFmtId="0" fontId="6" fillId="2" borderId="29" xfId="0" applyFont="1" applyFill="1" applyBorder="1"/>
    <xf numFmtId="0" fontId="6" fillId="2" borderId="34" xfId="0" applyFont="1" applyFill="1" applyBorder="1"/>
    <xf numFmtId="0" fontId="85" fillId="6" borderId="23" xfId="0" applyFont="1" applyFill="1" applyBorder="1" applyAlignment="1">
      <alignment horizontal="center" vertical="center" wrapText="1"/>
    </xf>
    <xf numFmtId="165" fontId="41" fillId="2" borderId="15" xfId="0" applyNumberFormat="1" applyFont="1" applyFill="1" applyBorder="1" applyAlignment="1">
      <alignment horizontal="left" vertical="center"/>
    </xf>
    <xf numFmtId="3" fontId="41" fillId="2" borderId="28" xfId="0" applyNumberFormat="1" applyFont="1" applyFill="1" applyBorder="1" applyAlignment="1">
      <alignment vertical="center"/>
    </xf>
    <xf numFmtId="165" fontId="41" fillId="2" borderId="14" xfId="0" applyNumberFormat="1" applyFont="1" applyFill="1" applyBorder="1" applyAlignment="1">
      <alignment vertical="center"/>
    </xf>
    <xf numFmtId="165" fontId="41" fillId="2" borderId="16" xfId="0" applyNumberFormat="1" applyFont="1" applyFill="1" applyBorder="1" applyAlignment="1">
      <alignment vertical="center"/>
    </xf>
    <xf numFmtId="0" fontId="87" fillId="2" borderId="30" xfId="0" applyFont="1" applyFill="1" applyBorder="1" applyAlignment="1">
      <alignment horizontal="left"/>
    </xf>
    <xf numFmtId="0" fontId="6" fillId="2" borderId="0" xfId="0" applyFont="1" applyFill="1"/>
    <xf numFmtId="165" fontId="62" fillId="2" borderId="13" xfId="0" applyNumberFormat="1" applyFont="1" applyFill="1" applyBorder="1" applyAlignment="1">
      <alignment horizontal="right" vertical="center" indent="1"/>
    </xf>
    <xf numFmtId="0" fontId="6" fillId="2" borderId="0" xfId="0" applyFont="1" applyFill="1"/>
    <xf numFmtId="0" fontId="6" fillId="13" borderId="0" xfId="0" applyFont="1" applyFill="1" applyAlignment="1">
      <alignment horizontal="center"/>
    </xf>
    <xf numFmtId="0" fontId="6" fillId="12" borderId="0" xfId="0" applyFont="1" applyFill="1" applyAlignment="1">
      <alignment horizontal="center"/>
    </xf>
    <xf numFmtId="0" fontId="6" fillId="10" borderId="0" xfId="0" applyFont="1" applyFill="1" applyAlignment="1">
      <alignment horizontal="center"/>
    </xf>
    <xf numFmtId="0" fontId="6" fillId="2" borderId="0" xfId="0" applyFont="1" applyFill="1"/>
    <xf numFmtId="0" fontId="6" fillId="13" borderId="0" xfId="0" applyFont="1" applyFill="1"/>
    <xf numFmtId="0" fontId="85" fillId="11" borderId="23" xfId="0" applyFont="1" applyFill="1" applyBorder="1" applyAlignment="1">
      <alignment horizontal="center" vertical="center" wrapText="1"/>
    </xf>
    <xf numFmtId="0" fontId="85" fillId="18" borderId="23" xfId="0" applyFont="1" applyFill="1" applyBorder="1" applyAlignment="1">
      <alignment horizontal="center" vertical="center" wrapText="1"/>
    </xf>
    <xf numFmtId="0" fontId="85" fillId="8" borderId="23" xfId="0" applyFont="1" applyFill="1" applyBorder="1" applyAlignment="1">
      <alignment horizontal="center" vertical="center" wrapText="1"/>
    </xf>
    <xf numFmtId="0" fontId="86" fillId="18" borderId="20" xfId="0" applyFont="1" applyFill="1" applyBorder="1" applyAlignment="1">
      <alignment horizontal="right" wrapText="1"/>
    </xf>
    <xf numFmtId="0" fontId="86" fillId="6" borderId="20" xfId="0" applyFont="1" applyFill="1" applyBorder="1" applyAlignment="1">
      <alignment horizontal="right" wrapText="1"/>
    </xf>
    <xf numFmtId="0" fontId="86" fillId="11" borderId="20" xfId="0" applyFont="1" applyFill="1" applyBorder="1" applyAlignment="1">
      <alignment horizontal="right" wrapText="1"/>
    </xf>
    <xf numFmtId="0" fontId="86" fillId="8" borderId="20" xfId="0" applyFont="1" applyFill="1" applyBorder="1" applyAlignment="1">
      <alignment horizontal="right" wrapText="1"/>
    </xf>
    <xf numFmtId="0" fontId="86" fillId="6" borderId="21" xfId="0" applyFont="1" applyFill="1" applyBorder="1" applyAlignment="1">
      <alignment horizontal="left" wrapText="1"/>
    </xf>
    <xf numFmtId="0" fontId="86" fillId="11" borderId="21" xfId="0" applyFont="1" applyFill="1" applyBorder="1" applyAlignment="1">
      <alignment horizontal="left" wrapText="1"/>
    </xf>
    <xf numFmtId="0" fontId="86" fillId="18" borderId="21" xfId="0" applyFont="1" applyFill="1" applyBorder="1" applyAlignment="1">
      <alignment horizontal="left" wrapText="1"/>
    </xf>
    <xf numFmtId="0" fontId="86" fillId="8" borderId="21" xfId="0" applyFont="1" applyFill="1" applyBorder="1" applyAlignment="1">
      <alignment horizontal="left" wrapText="1"/>
    </xf>
    <xf numFmtId="0" fontId="6" fillId="10" borderId="0" xfId="0" applyFont="1" applyFill="1"/>
    <xf numFmtId="0" fontId="6" fillId="12" borderId="0" xfId="0" applyFont="1" applyFill="1"/>
    <xf numFmtId="0" fontId="6" fillId="9" borderId="0" xfId="0" applyFont="1" applyFill="1"/>
    <xf numFmtId="2" fontId="7" fillId="6" borderId="0" xfId="0" applyNumberFormat="1" applyFont="1" applyFill="1"/>
    <xf numFmtId="2" fontId="41" fillId="2" borderId="14" xfId="0" applyNumberFormat="1" applyFont="1" applyFill="1" applyBorder="1" applyAlignment="1">
      <alignment vertical="center"/>
    </xf>
    <xf numFmtId="2" fontId="62" fillId="2" borderId="13" xfId="0" applyNumberFormat="1" applyFont="1" applyFill="1" applyBorder="1" applyAlignment="1">
      <alignment horizontal="right" vertical="center" indent="1"/>
    </xf>
    <xf numFmtId="165" fontId="7" fillId="0" borderId="0" xfId="0" applyNumberFormat="1" applyFont="1" applyFill="1" applyAlignment="1">
      <alignment wrapText="1" shrinkToFit="1"/>
    </xf>
    <xf numFmtId="16" fontId="8" fillId="0" borderId="0" xfId="0" quotePrefix="1" applyNumberFormat="1" applyFont="1" applyAlignment="1">
      <alignment horizontal="center"/>
    </xf>
    <xf numFmtId="0" fontId="8" fillId="0" borderId="0" xfId="0" quotePrefix="1" applyFont="1" applyAlignment="1">
      <alignment horizontal="center"/>
    </xf>
    <xf numFmtId="0" fontId="34" fillId="14" borderId="0" xfId="0" applyFont="1" applyFill="1"/>
    <xf numFmtId="0" fontId="7" fillId="0" borderId="0" xfId="0" applyFont="1" applyAlignment="1">
      <alignment vertical="center"/>
    </xf>
    <xf numFmtId="0" fontId="88" fillId="13" borderId="0" xfId="0" applyFont="1" applyFill="1" applyAlignment="1">
      <alignment wrapText="1"/>
    </xf>
    <xf numFmtId="0" fontId="88" fillId="13" borderId="0" xfId="0" applyFont="1" applyFill="1"/>
    <xf numFmtId="0" fontId="89" fillId="13" borderId="0" xfId="0" applyFont="1" applyFill="1" applyAlignment="1">
      <alignment wrapText="1"/>
    </xf>
    <xf numFmtId="0" fontId="89" fillId="10" borderId="0" xfId="0" applyFont="1" applyFill="1" applyAlignment="1">
      <alignment wrapText="1" shrinkToFit="1"/>
    </xf>
    <xf numFmtId="164" fontId="62" fillId="2" borderId="13" xfId="0" applyNumberFormat="1" applyFont="1" applyFill="1" applyBorder="1" applyAlignment="1">
      <alignment horizontal="right" vertical="center" indent="1"/>
    </xf>
    <xf numFmtId="49" fontId="34" fillId="12" borderId="22" xfId="0" quotePrefix="1" applyNumberFormat="1" applyFont="1" applyFill="1" applyBorder="1" applyAlignment="1">
      <alignment horizontal="center" vertical="center" wrapText="1" shrinkToFit="1"/>
    </xf>
    <xf numFmtId="0" fontId="7" fillId="0" borderId="0" xfId="0" applyFont="1" applyAlignment="1">
      <alignment horizontal="center" wrapText="1" shrinkToFit="1"/>
    </xf>
    <xf numFmtId="0" fontId="35" fillId="0" borderId="0" xfId="0" applyFont="1"/>
    <xf numFmtId="0" fontId="6" fillId="2" borderId="0" xfId="0" applyFont="1" applyFill="1"/>
    <xf numFmtId="165" fontId="7" fillId="17" borderId="0" xfId="0" applyNumberFormat="1" applyFont="1" applyFill="1" applyBorder="1"/>
    <xf numFmtId="165" fontId="7" fillId="17" borderId="0" xfId="0" applyNumberFormat="1" applyFont="1" applyFill="1" applyAlignment="1">
      <alignment horizontal="right" shrinkToFit="1"/>
    </xf>
    <xf numFmtId="1" fontId="7" fillId="17" borderId="0" xfId="0" applyNumberFormat="1" applyFont="1" applyFill="1" applyBorder="1"/>
    <xf numFmtId="165" fontId="0" fillId="0" borderId="0" xfId="0" applyNumberFormat="1" applyFill="1"/>
    <xf numFmtId="165" fontId="7" fillId="16" borderId="0" xfId="0" applyNumberFormat="1" applyFont="1" applyFill="1"/>
    <xf numFmtId="0" fontId="89" fillId="10" borderId="0" xfId="0" applyFont="1" applyFill="1" applyAlignment="1">
      <alignment wrapText="1"/>
    </xf>
    <xf numFmtId="165" fontId="41" fillId="2" borderId="17" xfId="0" applyNumberFormat="1" applyFont="1" applyFill="1" applyBorder="1" applyAlignment="1">
      <alignment horizontal="left" vertical="center"/>
    </xf>
    <xf numFmtId="165" fontId="7" fillId="0" borderId="0" xfId="0" applyNumberFormat="1" applyFont="1" applyFill="1" applyBorder="1"/>
    <xf numFmtId="0" fontId="41" fillId="8" borderId="13" xfId="0" quotePrefix="1" applyFont="1" applyFill="1" applyBorder="1" applyAlignment="1">
      <alignment horizontal="center" vertical="center" wrapText="1"/>
    </xf>
    <xf numFmtId="0" fontId="41" fillId="15" borderId="13" xfId="0" applyFont="1" applyFill="1" applyBorder="1" applyAlignment="1">
      <alignment horizontal="center" vertical="center" wrapText="1" shrinkToFit="1"/>
    </xf>
    <xf numFmtId="0" fontId="41" fillId="15" borderId="13" xfId="0" quotePrefix="1" applyFont="1" applyFill="1" applyBorder="1" applyAlignment="1">
      <alignment horizontal="center" vertical="center" wrapText="1" shrinkToFit="1"/>
    </xf>
    <xf numFmtId="0" fontId="41" fillId="8" borderId="13" xfId="0" quotePrefix="1" applyFont="1" applyFill="1" applyBorder="1" applyAlignment="1">
      <alignment horizontal="center" vertical="center"/>
    </xf>
    <xf numFmtId="0" fontId="89" fillId="12" borderId="0" xfId="0" applyFont="1" applyFill="1" applyAlignment="1">
      <alignment wrapText="1"/>
    </xf>
    <xf numFmtId="0" fontId="89" fillId="9" borderId="0" xfId="0" applyFont="1" applyFill="1" applyAlignment="1">
      <alignment wrapText="1"/>
    </xf>
    <xf numFmtId="0" fontId="90" fillId="2" borderId="40" xfId="0" applyFont="1" applyFill="1" applyBorder="1" applyAlignment="1">
      <alignment horizontal="left" vertical="center" indent="2"/>
    </xf>
    <xf numFmtId="0" fontId="3" fillId="16" borderId="40" xfId="0" applyFont="1" applyFill="1" applyBorder="1" applyAlignment="1">
      <alignment horizontal="left" vertical="center" indent="1"/>
    </xf>
    <xf numFmtId="0" fontId="90" fillId="16" borderId="40" xfId="0" applyFont="1" applyFill="1" applyBorder="1" applyAlignment="1">
      <alignment horizontal="left" vertical="center" indent="1"/>
    </xf>
    <xf numFmtId="165" fontId="35" fillId="2" borderId="40" xfId="0" applyNumberFormat="1" applyFont="1" applyFill="1" applyBorder="1" applyAlignment="1">
      <alignment horizontal="right" vertical="center" wrapText="1" indent="1" shrinkToFit="1"/>
    </xf>
    <xf numFmtId="165" fontId="3" fillId="16" borderId="40" xfId="0" applyNumberFormat="1" applyFont="1" applyFill="1" applyBorder="1" applyAlignment="1">
      <alignment horizontal="right" vertical="center" indent="1"/>
    </xf>
    <xf numFmtId="165" fontId="90" fillId="16" borderId="40" xfId="0" applyNumberFormat="1" applyFont="1" applyFill="1" applyBorder="1" applyAlignment="1">
      <alignment horizontal="right" vertical="center" indent="1"/>
    </xf>
    <xf numFmtId="165" fontId="90" fillId="2" borderId="40" xfId="0" applyNumberFormat="1" applyFont="1" applyFill="1" applyBorder="1" applyAlignment="1">
      <alignment horizontal="right" vertical="center" indent="1"/>
    </xf>
    <xf numFmtId="0" fontId="58" fillId="8" borderId="40" xfId="0" applyFont="1" applyFill="1" applyBorder="1" applyAlignment="1">
      <alignment vertical="center"/>
    </xf>
    <xf numFmtId="165" fontId="3" fillId="8" borderId="40" xfId="0" applyNumberFormat="1" applyFont="1" applyFill="1" applyBorder="1" applyAlignment="1">
      <alignment horizontal="right" vertical="center" indent="1"/>
    </xf>
    <xf numFmtId="0" fontId="6" fillId="4" borderId="0" xfId="0" applyFont="1" applyFill="1"/>
    <xf numFmtId="164" fontId="15" fillId="11" borderId="19" xfId="0" applyNumberFormat="1" applyFont="1" applyFill="1" applyBorder="1" applyAlignment="1">
      <alignment horizontal="right" vertical="center" indent="3"/>
    </xf>
    <xf numFmtId="3" fontId="44" fillId="4" borderId="18" xfId="0" applyNumberFormat="1" applyFont="1" applyFill="1" applyBorder="1" applyAlignment="1">
      <alignment horizontal="right" vertical="center" indent="3"/>
    </xf>
    <xf numFmtId="3" fontId="15" fillId="4" borderId="18" xfId="0" applyNumberFormat="1" applyFont="1" applyFill="1" applyBorder="1" applyAlignment="1">
      <alignment horizontal="right" vertical="center" indent="3"/>
    </xf>
    <xf numFmtId="3" fontId="15" fillId="2" borderId="18" xfId="0" applyNumberFormat="1" applyFont="1" applyFill="1" applyBorder="1" applyAlignment="1">
      <alignment horizontal="right" vertical="center" indent="3"/>
    </xf>
    <xf numFmtId="3" fontId="15" fillId="11" borderId="19" xfId="0" applyNumberFormat="1" applyFont="1" applyFill="1" applyBorder="1" applyAlignment="1">
      <alignment horizontal="right" vertical="center" indent="3"/>
    </xf>
    <xf numFmtId="0" fontId="40" fillId="4" borderId="0" xfId="1" applyFont="1" applyFill="1" applyAlignment="1" applyProtection="1">
      <alignment horizontal="left"/>
    </xf>
    <xf numFmtId="0" fontId="6" fillId="4" borderId="0" xfId="0" applyFont="1" applyFill="1"/>
    <xf numFmtId="0" fontId="57" fillId="8" borderId="20" xfId="0" applyFont="1" applyFill="1" applyBorder="1" applyAlignment="1">
      <alignment horizontal="left" indent="1"/>
    </xf>
    <xf numFmtId="0" fontId="89" fillId="9" borderId="0" xfId="0" applyFont="1" applyFill="1" applyAlignment="1">
      <alignment horizontal="left" wrapText="1" shrinkToFit="1"/>
    </xf>
    <xf numFmtId="0" fontId="89" fillId="9" borderId="0" xfId="0" applyFont="1" applyFill="1" applyAlignment="1">
      <alignment horizontal="center"/>
    </xf>
    <xf numFmtId="0" fontId="6" fillId="8" borderId="23" xfId="0" applyFont="1" applyFill="1" applyBorder="1"/>
    <xf numFmtId="0" fontId="39" fillId="8" borderId="21" xfId="0" applyFont="1" applyFill="1" applyBorder="1"/>
    <xf numFmtId="0" fontId="6" fillId="2" borderId="0" xfId="0" applyFont="1" applyFill="1"/>
    <xf numFmtId="0" fontId="6" fillId="2" borderId="0" xfId="0" applyFont="1" applyFill="1"/>
    <xf numFmtId="0" fontId="6" fillId="2" borderId="0" xfId="0" applyFont="1" applyFill="1"/>
    <xf numFmtId="0" fontId="35" fillId="8" borderId="14" xfId="0" applyFont="1" applyFill="1" applyBorder="1" applyAlignment="1">
      <alignment horizontal="left" vertical="center" indent="1"/>
    </xf>
    <xf numFmtId="0" fontId="50" fillId="2" borderId="16" xfId="0" applyFont="1" applyFill="1" applyBorder="1" applyAlignment="1">
      <alignment horizontal="left" vertical="center" indent="1"/>
    </xf>
    <xf numFmtId="165" fontId="6" fillId="0" borderId="0" xfId="0" applyNumberFormat="1" applyFont="1" applyFill="1"/>
    <xf numFmtId="0" fontId="7" fillId="2" borderId="0" xfId="0" applyFont="1" applyFill="1" applyAlignment="1"/>
    <xf numFmtId="0" fontId="6" fillId="2" borderId="0" xfId="0" applyFont="1" applyFill="1"/>
    <xf numFmtId="0" fontId="6" fillId="2" borderId="0" xfId="0" applyFont="1" applyFill="1"/>
    <xf numFmtId="0" fontId="6" fillId="4" borderId="0" xfId="0" applyFont="1" applyFill="1"/>
    <xf numFmtId="0" fontId="6" fillId="3" borderId="27" xfId="0" applyFont="1" applyFill="1" applyBorder="1"/>
    <xf numFmtId="0" fontId="6" fillId="19" borderId="27" xfId="0" applyFont="1" applyFill="1" applyBorder="1"/>
    <xf numFmtId="0" fontId="6" fillId="20" borderId="27" xfId="0" applyFont="1" applyFill="1" applyBorder="1"/>
    <xf numFmtId="0" fontId="6" fillId="7" borderId="27" xfId="0" applyFont="1" applyFill="1" applyBorder="1"/>
    <xf numFmtId="0" fontId="15" fillId="11" borderId="18" xfId="0" applyFont="1" applyFill="1" applyBorder="1" applyAlignment="1">
      <alignment horizontal="left" vertical="center" wrapText="1" indent="1"/>
    </xf>
    <xf numFmtId="0" fontId="15" fillId="4" borderId="18" xfId="0" applyFont="1" applyFill="1" applyBorder="1" applyAlignment="1">
      <alignment horizontal="left" vertical="center" wrapText="1" indent="1"/>
    </xf>
    <xf numFmtId="0" fontId="15" fillId="2" borderId="18" xfId="0" applyFont="1" applyFill="1" applyBorder="1" applyAlignment="1">
      <alignment horizontal="left" vertical="center" wrapText="1" indent="1"/>
    </xf>
    <xf numFmtId="0" fontId="15" fillId="11" borderId="19" xfId="0" applyFont="1" applyFill="1" applyBorder="1" applyAlignment="1">
      <alignment horizontal="left" vertical="center" wrapText="1" indent="1"/>
    </xf>
    <xf numFmtId="0" fontId="6" fillId="2" borderId="0" xfId="0" applyFont="1" applyFill="1"/>
    <xf numFmtId="0" fontId="6" fillId="2" borderId="0" xfId="0" applyFont="1" applyFill="1"/>
    <xf numFmtId="0" fontId="6" fillId="2" borderId="0" xfId="0" applyFont="1" applyFill="1"/>
    <xf numFmtId="0" fontId="7" fillId="0" borderId="0" xfId="0" applyFont="1" applyAlignment="1">
      <alignment horizontal="center"/>
    </xf>
    <xf numFmtId="164" fontId="15" fillId="4" borderId="28" xfId="0" applyNumberFormat="1" applyFont="1" applyFill="1" applyBorder="1" applyAlignment="1">
      <alignment horizontal="center" vertical="center"/>
    </xf>
    <xf numFmtId="164" fontId="15" fillId="11" borderId="14" xfId="0" applyNumberFormat="1" applyFont="1" applyFill="1" applyBorder="1" applyAlignment="1">
      <alignment horizontal="center" vertical="center"/>
    </xf>
    <xf numFmtId="164" fontId="44" fillId="4" borderId="14" xfId="0" applyNumberFormat="1" applyFont="1" applyFill="1" applyBorder="1" applyAlignment="1">
      <alignment horizontal="center" vertical="center"/>
    </xf>
    <xf numFmtId="164" fontId="15" fillId="4" borderId="14" xfId="0" applyNumberFormat="1" applyFont="1" applyFill="1" applyBorder="1" applyAlignment="1">
      <alignment horizontal="center" vertical="center"/>
    </xf>
    <xf numFmtId="164" fontId="15" fillId="2" borderId="14" xfId="0" applyNumberFormat="1" applyFont="1" applyFill="1" applyBorder="1" applyAlignment="1">
      <alignment horizontal="center" vertical="center"/>
    </xf>
    <xf numFmtId="164" fontId="15" fillId="11" borderId="16" xfId="0" applyNumberFormat="1" applyFont="1" applyFill="1" applyBorder="1" applyAlignment="1">
      <alignment horizontal="center" vertical="center"/>
    </xf>
    <xf numFmtId="0" fontId="6" fillId="2" borderId="0" xfId="0" applyFont="1" applyFill="1"/>
    <xf numFmtId="0" fontId="6" fillId="2" borderId="0" xfId="0" applyFont="1" applyFill="1"/>
    <xf numFmtId="0" fontId="7" fillId="2" borderId="0" xfId="0" applyFont="1" applyFill="1"/>
    <xf numFmtId="2" fontId="41" fillId="2" borderId="15" xfId="0" applyNumberFormat="1" applyFont="1" applyFill="1" applyBorder="1" applyAlignment="1">
      <alignment horizontal="left" vertical="center"/>
    </xf>
    <xf numFmtId="0" fontId="9" fillId="8" borderId="0" xfId="0" applyFont="1" applyFill="1"/>
    <xf numFmtId="0" fontId="7" fillId="8" borderId="0" xfId="0" applyFont="1" applyFill="1"/>
    <xf numFmtId="165" fontId="7" fillId="8" borderId="0" xfId="0" applyNumberFormat="1" applyFont="1" applyFill="1"/>
    <xf numFmtId="1" fontId="7" fillId="8" borderId="0" xfId="0" applyNumberFormat="1" applyFont="1" applyFill="1"/>
    <xf numFmtId="2" fontId="7" fillId="8" borderId="0" xfId="0" applyNumberFormat="1" applyFont="1" applyFill="1"/>
    <xf numFmtId="0" fontId="6" fillId="2" borderId="0" xfId="0" applyFont="1" applyFill="1"/>
    <xf numFmtId="0" fontId="30" fillId="10" borderId="13" xfId="0" applyFont="1" applyFill="1" applyBorder="1" applyAlignment="1">
      <alignment horizontal="center" vertical="center"/>
    </xf>
    <xf numFmtId="0" fontId="37" fillId="11" borderId="23" xfId="0" applyFont="1" applyFill="1" applyBorder="1" applyAlignment="1">
      <alignment horizontal="left" vertical="center"/>
    </xf>
    <xf numFmtId="0" fontId="37" fillId="11" borderId="21" xfId="0" applyFont="1" applyFill="1" applyBorder="1" applyAlignment="1">
      <alignment horizontal="left" vertical="center"/>
    </xf>
    <xf numFmtId="0" fontId="6" fillId="2" borderId="0" xfId="0" applyFont="1" applyFill="1"/>
    <xf numFmtId="165" fontId="40" fillId="0" borderId="0" xfId="0" applyNumberFormat="1" applyFont="1"/>
    <xf numFmtId="17" fontId="38" fillId="10" borderId="13" xfId="0" applyNumberFormat="1" applyFont="1" applyFill="1" applyBorder="1" applyAlignment="1">
      <alignment horizontal="center" vertical="center" wrapText="1" shrinkToFit="1"/>
    </xf>
    <xf numFmtId="0" fontId="41" fillId="2" borderId="0" xfId="0" applyFont="1" applyFill="1" applyAlignment="1">
      <alignment wrapText="1" shrinkToFit="1"/>
    </xf>
    <xf numFmtId="0" fontId="43" fillId="2" borderId="18" xfId="0" applyFont="1" applyFill="1" applyBorder="1" applyAlignment="1">
      <alignment horizontal="left" vertical="center" indent="2"/>
    </xf>
    <xf numFmtId="0" fontId="43" fillId="2" borderId="19" xfId="0" applyFont="1" applyFill="1" applyBorder="1" applyAlignment="1">
      <alignment horizontal="left" vertical="center" wrapText="1" indent="2"/>
    </xf>
    <xf numFmtId="3" fontId="15" fillId="2" borderId="22" xfId="0" applyNumberFormat="1" applyFont="1" applyFill="1" applyBorder="1" applyAlignment="1">
      <alignment horizontal="right" vertical="center" indent="2"/>
    </xf>
    <xf numFmtId="3" fontId="15" fillId="2" borderId="18" xfId="0" applyNumberFormat="1" applyFont="1" applyFill="1" applyBorder="1" applyAlignment="1">
      <alignment horizontal="right" vertical="center" indent="2"/>
    </xf>
    <xf numFmtId="3" fontId="44" fillId="2" borderId="42" xfId="0" applyNumberFormat="1" applyFont="1" applyFill="1" applyBorder="1" applyAlignment="1">
      <alignment horizontal="right" vertical="center" indent="2"/>
    </xf>
    <xf numFmtId="3" fontId="43" fillId="2" borderId="18" xfId="0" applyNumberFormat="1" applyFont="1" applyFill="1" applyBorder="1" applyAlignment="1">
      <alignment horizontal="right" vertical="center" indent="2"/>
    </xf>
    <xf numFmtId="3" fontId="43" fillId="2" borderId="19" xfId="0" applyNumberFormat="1" applyFont="1" applyFill="1" applyBorder="1" applyAlignment="1">
      <alignment horizontal="right" vertical="center" indent="2"/>
    </xf>
    <xf numFmtId="0" fontId="30" fillId="10" borderId="13" xfId="0" applyFont="1" applyFill="1" applyBorder="1" applyAlignment="1">
      <alignment horizontal="center" vertical="center"/>
    </xf>
    <xf numFmtId="0" fontId="30" fillId="2" borderId="0" xfId="0" applyFont="1" applyFill="1" applyBorder="1" applyAlignment="1">
      <alignment vertical="center"/>
    </xf>
    <xf numFmtId="0" fontId="6" fillId="2" borderId="0" xfId="0" applyFont="1" applyFill="1"/>
    <xf numFmtId="0" fontId="43" fillId="11" borderId="13" xfId="0" applyFont="1" applyFill="1" applyBorder="1" applyAlignment="1">
      <alignment horizontal="center" vertical="center"/>
    </xf>
    <xf numFmtId="0" fontId="7" fillId="0" borderId="0" xfId="0" applyFont="1" applyAlignment="1">
      <alignment horizontal="center"/>
    </xf>
    <xf numFmtId="0" fontId="6" fillId="2" borderId="0" xfId="0" applyFont="1" applyFill="1"/>
    <xf numFmtId="0" fontId="43" fillId="11" borderId="13" xfId="0" applyFont="1" applyFill="1" applyBorder="1" applyAlignment="1">
      <alignment horizontal="center" vertical="center" wrapText="1" shrinkToFit="1"/>
    </xf>
    <xf numFmtId="0" fontId="6" fillId="4" borderId="0" xfId="0" applyFont="1" applyFill="1"/>
    <xf numFmtId="0" fontId="95" fillId="0" borderId="0" xfId="0" applyFont="1" applyAlignment="1">
      <alignment horizontal="center"/>
    </xf>
    <xf numFmtId="0" fontId="7" fillId="0" borderId="0" xfId="0" applyFont="1" applyFill="1" applyAlignment="1">
      <alignment wrapText="1" shrinkToFit="1"/>
    </xf>
    <xf numFmtId="165" fontId="7" fillId="17" borderId="0" xfId="0" applyNumberFormat="1" applyFont="1" applyFill="1" applyAlignment="1">
      <alignment wrapText="1" shrinkToFit="1"/>
    </xf>
    <xf numFmtId="0" fontId="15" fillId="2" borderId="22" xfId="0" applyFont="1" applyFill="1" applyBorder="1" applyAlignment="1">
      <alignment horizontal="left" vertical="center"/>
    </xf>
    <xf numFmtId="164" fontId="44" fillId="2" borderId="18" xfId="0" applyNumberFormat="1" applyFont="1" applyFill="1" applyBorder="1" applyAlignment="1">
      <alignment horizontal="right" vertical="center" indent="2"/>
    </xf>
    <xf numFmtId="0" fontId="15" fillId="11" borderId="18" xfId="0" applyFont="1" applyFill="1" applyBorder="1" applyAlignment="1">
      <alignment horizontal="left" vertical="center" indent="1"/>
    </xf>
    <xf numFmtId="164" fontId="15" fillId="11" borderId="19" xfId="0" applyNumberFormat="1" applyFont="1" applyFill="1" applyBorder="1" applyAlignment="1">
      <alignment horizontal="right" vertical="center" indent="2"/>
    </xf>
    <xf numFmtId="0" fontId="43" fillId="11" borderId="43" xfId="0" applyFont="1" applyFill="1" applyBorder="1" applyAlignment="1">
      <alignment horizontal="center" vertical="center" wrapText="1" shrinkToFit="1"/>
    </xf>
    <xf numFmtId="164" fontId="15" fillId="4" borderId="44" xfId="0" applyNumberFormat="1" applyFont="1" applyFill="1" applyBorder="1" applyAlignment="1">
      <alignment horizontal="right" vertical="center" indent="3"/>
    </xf>
    <xf numFmtId="164" fontId="15" fillId="11" borderId="45" xfId="0" applyNumberFormat="1" applyFont="1" applyFill="1" applyBorder="1" applyAlignment="1">
      <alignment horizontal="right" vertical="center" indent="3"/>
    </xf>
    <xf numFmtId="0" fontId="43" fillId="2" borderId="14" xfId="0" applyFont="1" applyFill="1" applyBorder="1" applyAlignment="1">
      <alignment vertical="center" wrapText="1" shrinkToFit="1"/>
    </xf>
    <xf numFmtId="0" fontId="43" fillId="2" borderId="0" xfId="0" applyFont="1" applyFill="1" applyBorder="1" applyAlignment="1">
      <alignment vertical="center" wrapText="1" shrinkToFit="1"/>
    </xf>
    <xf numFmtId="0" fontId="43" fillId="2" borderId="14" xfId="0" applyFont="1" applyFill="1" applyBorder="1" applyAlignment="1">
      <alignment horizontal="center" vertical="center"/>
    </xf>
    <xf numFmtId="164" fontId="44" fillId="2" borderId="14" xfId="0" applyNumberFormat="1" applyFont="1" applyFill="1" applyBorder="1" applyAlignment="1">
      <alignment horizontal="center" vertical="center"/>
    </xf>
    <xf numFmtId="0" fontId="41" fillId="2" borderId="0" xfId="0" applyFont="1" applyFill="1" applyBorder="1" applyAlignment="1"/>
    <xf numFmtId="0" fontId="8" fillId="0" borderId="0" xfId="0" applyFont="1" applyFill="1"/>
    <xf numFmtId="16" fontId="34" fillId="12" borderId="22" xfId="0" quotePrefix="1" applyNumberFormat="1" applyFont="1" applyFill="1" applyBorder="1" applyAlignment="1">
      <alignment horizontal="center" vertical="center"/>
    </xf>
    <xf numFmtId="0" fontId="34" fillId="12" borderId="22" xfId="0" quotePrefix="1" applyFont="1" applyFill="1" applyBorder="1" applyAlignment="1">
      <alignment horizontal="center" vertical="center"/>
    </xf>
    <xf numFmtId="0" fontId="83" fillId="0" borderId="0" xfId="0" applyFont="1" applyFill="1"/>
    <xf numFmtId="0" fontId="15" fillId="2" borderId="14" xfId="0" applyFont="1" applyFill="1" applyBorder="1" applyAlignment="1">
      <alignment horizontal="left" vertical="center"/>
    </xf>
    <xf numFmtId="0" fontId="15" fillId="15" borderId="14" xfId="0" applyFont="1" applyFill="1" applyBorder="1" applyAlignment="1">
      <alignment horizontal="left" vertical="center"/>
    </xf>
    <xf numFmtId="0" fontId="15" fillId="15" borderId="16" xfId="0" applyFont="1" applyFill="1" applyBorder="1" applyAlignment="1">
      <alignment horizontal="left" vertical="center"/>
    </xf>
    <xf numFmtId="165" fontId="35" fillId="15" borderId="19" xfId="0" applyNumberFormat="1" applyFont="1" applyFill="1" applyBorder="1" applyAlignment="1">
      <alignment horizontal="right" vertical="center" indent="1"/>
    </xf>
    <xf numFmtId="0" fontId="6" fillId="2" borderId="0" xfId="0" applyFont="1" applyFill="1"/>
    <xf numFmtId="0" fontId="18" fillId="2" borderId="0" xfId="0" applyFont="1" applyFill="1" applyBorder="1" applyAlignment="1">
      <alignment horizontal="right"/>
    </xf>
    <xf numFmtId="0" fontId="6" fillId="2" borderId="0" xfId="0" applyFont="1" applyFill="1"/>
    <xf numFmtId="0" fontId="46" fillId="2" borderId="0" xfId="1" applyFont="1" applyFill="1" applyAlignment="1" applyProtection="1"/>
    <xf numFmtId="0" fontId="100" fillId="2" borderId="0" xfId="0" applyFont="1" applyFill="1" applyAlignment="1">
      <alignment horizontal="center"/>
    </xf>
    <xf numFmtId="0" fontId="12" fillId="2" borderId="56" xfId="0" applyFont="1" applyFill="1" applyBorder="1" applyAlignment="1">
      <alignment horizontal="left"/>
    </xf>
    <xf numFmtId="0" fontId="12" fillId="2" borderId="57" xfId="0" applyFont="1" applyFill="1" applyBorder="1" applyAlignment="1">
      <alignment horizontal="left"/>
    </xf>
    <xf numFmtId="0" fontId="12" fillId="2" borderId="48" xfId="0" applyFont="1" applyFill="1" applyBorder="1" applyAlignment="1"/>
    <xf numFmtId="0" fontId="12" fillId="2" borderId="49" xfId="0" applyFont="1" applyFill="1" applyBorder="1" applyAlignment="1"/>
    <xf numFmtId="0" fontId="12" fillId="2" borderId="50" xfId="0" applyFont="1" applyFill="1" applyBorder="1" applyAlignment="1"/>
    <xf numFmtId="0" fontId="12" fillId="2" borderId="51" xfId="0" applyFont="1" applyFill="1" applyBorder="1" applyAlignment="1"/>
    <xf numFmtId="0" fontId="12" fillId="2" borderId="52" xfId="0" applyFont="1" applyFill="1" applyBorder="1" applyAlignment="1"/>
    <xf numFmtId="0" fontId="6" fillId="2" borderId="53" xfId="0" applyFont="1" applyFill="1" applyBorder="1"/>
    <xf numFmtId="0" fontId="6" fillId="2" borderId="54" xfId="0" applyFont="1" applyFill="1" applyBorder="1"/>
    <xf numFmtId="0" fontId="6" fillId="2" borderId="55" xfId="0" applyFont="1" applyFill="1" applyBorder="1"/>
    <xf numFmtId="0" fontId="98" fillId="15" borderId="22" xfId="0" applyFont="1" applyFill="1" applyBorder="1" applyAlignment="1">
      <alignment horizontal="center" vertical="center" wrapText="1" shrinkToFit="1"/>
    </xf>
    <xf numFmtId="165" fontId="83" fillId="0" borderId="0" xfId="0" applyNumberFormat="1" applyFont="1" applyFill="1"/>
    <xf numFmtId="0" fontId="6" fillId="2" borderId="0" xfId="0" applyFont="1" applyFill="1"/>
    <xf numFmtId="0" fontId="40" fillId="4" borderId="0" xfId="1" applyFont="1" applyFill="1" applyAlignment="1" applyProtection="1">
      <alignment horizontal="left"/>
    </xf>
    <xf numFmtId="0" fontId="6" fillId="4" borderId="0" xfId="0" applyFont="1" applyFill="1"/>
    <xf numFmtId="0" fontId="18" fillId="2" borderId="0" xfId="0" applyFont="1" applyFill="1" applyBorder="1" applyAlignment="1">
      <alignment horizontal="right"/>
    </xf>
    <xf numFmtId="49" fontId="34" fillId="9" borderId="22" xfId="0" quotePrefix="1" applyNumberFormat="1" applyFont="1" applyFill="1" applyBorder="1" applyAlignment="1">
      <alignment horizontal="center" vertical="center" wrapText="1" shrinkToFit="1"/>
    </xf>
    <xf numFmtId="0" fontId="7" fillId="0" borderId="0" xfId="0" applyFont="1" applyFill="1" applyBorder="1"/>
    <xf numFmtId="1" fontId="7" fillId="8" borderId="0" xfId="0" applyNumberFormat="1" applyFont="1" applyFill="1" applyBorder="1"/>
    <xf numFmtId="165" fontId="7" fillId="8" borderId="0" xfId="0" applyNumberFormat="1" applyFont="1" applyFill="1" applyAlignment="1">
      <alignment horizontal="right" shrinkToFit="1"/>
    </xf>
    <xf numFmtId="49" fontId="38" fillId="9" borderId="40" xfId="0" applyNumberFormat="1" applyFont="1" applyFill="1" applyBorder="1" applyAlignment="1">
      <alignment horizontal="center" vertical="center" wrapText="1" shrinkToFit="1"/>
    </xf>
    <xf numFmtId="0" fontId="15" fillId="8" borderId="14" xfId="0" applyFont="1" applyFill="1" applyBorder="1" applyAlignment="1">
      <alignment horizontal="left" vertical="center"/>
    </xf>
    <xf numFmtId="0" fontId="15" fillId="8" borderId="16" xfId="0" applyFont="1" applyFill="1" applyBorder="1" applyAlignment="1">
      <alignment horizontal="left" vertical="center"/>
    </xf>
    <xf numFmtId="0" fontId="98" fillId="8" borderId="13" xfId="0" applyFont="1" applyFill="1" applyBorder="1" applyAlignment="1">
      <alignment horizontal="center" vertical="center" wrapText="1" shrinkToFit="1"/>
    </xf>
    <xf numFmtId="165" fontId="101" fillId="2" borderId="18" xfId="0" applyNumberFormat="1" applyFont="1" applyFill="1" applyBorder="1" applyAlignment="1">
      <alignment horizontal="right" vertical="center" indent="1"/>
    </xf>
    <xf numFmtId="165" fontId="101" fillId="8" borderId="18" xfId="0" applyNumberFormat="1" applyFont="1" applyFill="1" applyBorder="1" applyAlignment="1">
      <alignment horizontal="right" vertical="center" indent="1"/>
    </xf>
    <xf numFmtId="165" fontId="101" fillId="8" borderId="19" xfId="0" applyNumberFormat="1" applyFont="1" applyFill="1" applyBorder="1" applyAlignment="1">
      <alignment horizontal="right" vertical="center" indent="1"/>
    </xf>
    <xf numFmtId="0" fontId="100" fillId="2" borderId="0" xfId="0" applyFont="1" applyFill="1" applyAlignment="1"/>
    <xf numFmtId="0" fontId="102" fillId="2" borderId="0" xfId="0" applyFont="1" applyFill="1" applyAlignment="1">
      <alignment horizontal="center"/>
    </xf>
    <xf numFmtId="0" fontId="12" fillId="2" borderId="0" xfId="0" applyFont="1" applyFill="1" applyBorder="1" applyAlignment="1">
      <alignment wrapText="1"/>
    </xf>
    <xf numFmtId="0" fontId="6" fillId="2" borderId="0" xfId="0" applyFont="1" applyFill="1" applyBorder="1" applyAlignment="1"/>
    <xf numFmtId="0" fontId="102" fillId="2" borderId="0" xfId="0" applyFont="1" applyFill="1" applyBorder="1" applyAlignment="1"/>
    <xf numFmtId="0" fontId="6" fillId="2" borderId="0" xfId="0" applyFont="1" applyFill="1"/>
    <xf numFmtId="0" fontId="35" fillId="2" borderId="14" xfId="0" applyFont="1" applyFill="1" applyBorder="1" applyAlignment="1">
      <alignment horizontal="left" vertical="center" indent="1"/>
    </xf>
    <xf numFmtId="0" fontId="35" fillId="8" borderId="14" xfId="0" applyFont="1" applyFill="1" applyBorder="1" applyAlignment="1">
      <alignment horizontal="left" vertical="center" indent="1"/>
    </xf>
    <xf numFmtId="0" fontId="50" fillId="2" borderId="16" xfId="0" applyFont="1" applyFill="1" applyBorder="1" applyAlignment="1">
      <alignment horizontal="left" vertical="center" indent="1"/>
    </xf>
    <xf numFmtId="49" fontId="34" fillId="9" borderId="13" xfId="0" applyNumberFormat="1" applyFont="1" applyFill="1" applyBorder="1" applyAlignment="1">
      <alignment horizontal="center" vertical="center"/>
    </xf>
    <xf numFmtId="0" fontId="34" fillId="9" borderId="21" xfId="0" applyFont="1" applyFill="1" applyBorder="1" applyAlignment="1">
      <alignment horizontal="center" vertical="center"/>
    </xf>
    <xf numFmtId="165" fontId="103" fillId="0" borderId="0" xfId="0" applyNumberFormat="1" applyFont="1"/>
    <xf numFmtId="0" fontId="6" fillId="2" borderId="0" xfId="0" applyFont="1" applyFill="1"/>
    <xf numFmtId="0" fontId="22" fillId="8" borderId="0" xfId="0" applyFont="1" applyFill="1" applyAlignment="1"/>
    <xf numFmtId="0" fontId="6" fillId="21" borderId="0" xfId="0" applyFont="1" applyFill="1"/>
    <xf numFmtId="0" fontId="12" fillId="9" borderId="0" xfId="0" applyFont="1" applyFill="1" applyAlignment="1">
      <alignment horizontal="left"/>
    </xf>
    <xf numFmtId="0" fontId="12" fillId="22" borderId="0" xfId="0" applyFont="1" applyFill="1" applyAlignment="1">
      <alignment horizontal="left"/>
    </xf>
    <xf numFmtId="0" fontId="85" fillId="6" borderId="13" xfId="0" applyFont="1" applyFill="1" applyBorder="1" applyAlignment="1">
      <alignment horizontal="center" vertical="center" wrapText="1" shrinkToFit="1"/>
    </xf>
    <xf numFmtId="0" fontId="85" fillId="8" borderId="13" xfId="0" applyFont="1" applyFill="1" applyBorder="1" applyAlignment="1">
      <alignment horizontal="center" vertical="center" wrapText="1" shrinkToFit="1"/>
    </xf>
    <xf numFmtId="0" fontId="85" fillId="18" borderId="13" xfId="0" applyFont="1" applyFill="1" applyBorder="1" applyAlignment="1">
      <alignment horizontal="center" vertical="center" wrapText="1" shrinkToFit="1"/>
    </xf>
    <xf numFmtId="0" fontId="85" fillId="11" borderId="13" xfId="0" applyFont="1" applyFill="1" applyBorder="1" applyAlignment="1">
      <alignment horizontal="center" vertical="center" wrapText="1" shrinkToFit="1"/>
    </xf>
    <xf numFmtId="17" fontId="41" fillId="8" borderId="13" xfId="0" applyNumberFormat="1" applyFont="1" applyFill="1" applyBorder="1" applyAlignment="1">
      <alignment horizontal="center" vertical="center"/>
    </xf>
    <xf numFmtId="165" fontId="7" fillId="0" borderId="0" xfId="0" quotePrefix="1" applyNumberFormat="1" applyFont="1" applyFill="1"/>
    <xf numFmtId="165" fontId="101" fillId="15" borderId="18" xfId="0" applyNumberFormat="1" applyFont="1" applyFill="1" applyBorder="1" applyAlignment="1">
      <alignment horizontal="right" vertical="center" indent="1"/>
    </xf>
    <xf numFmtId="165" fontId="101" fillId="15" borderId="19" xfId="0" applyNumberFormat="1" applyFont="1" applyFill="1" applyBorder="1" applyAlignment="1">
      <alignment horizontal="right" vertical="center" indent="1"/>
    </xf>
    <xf numFmtId="0" fontId="6" fillId="2" borderId="0" xfId="0" applyFont="1" applyFill="1"/>
    <xf numFmtId="164" fontId="15" fillId="4" borderId="28" xfId="0" applyNumberFormat="1" applyFont="1" applyFill="1" applyBorder="1" applyAlignment="1">
      <alignment horizontal="right" vertical="center" indent="3"/>
    </xf>
    <xf numFmtId="164" fontId="15" fillId="11" borderId="14" xfId="0" applyNumberFormat="1" applyFont="1" applyFill="1" applyBorder="1" applyAlignment="1">
      <alignment horizontal="right" vertical="center" indent="3"/>
    </xf>
    <xf numFmtId="164" fontId="44" fillId="4" borderId="16" xfId="0" applyNumberFormat="1" applyFont="1" applyFill="1" applyBorder="1" applyAlignment="1">
      <alignment horizontal="right" vertical="center" indent="3"/>
    </xf>
    <xf numFmtId="0" fontId="33" fillId="2" borderId="14" xfId="0" applyFont="1" applyFill="1" applyBorder="1" applyAlignment="1">
      <alignment vertical="center"/>
    </xf>
    <xf numFmtId="0" fontId="93" fillId="2" borderId="14" xfId="0" applyFont="1" applyFill="1" applyBorder="1" applyAlignment="1">
      <alignment horizontal="center" vertical="center" wrapText="1" shrinkToFit="1"/>
    </xf>
    <xf numFmtId="3" fontId="15" fillId="2" borderId="14" xfId="0" applyNumberFormat="1" applyFont="1" applyFill="1" applyBorder="1" applyAlignment="1">
      <alignment horizontal="right" vertical="center" indent="2"/>
    </xf>
    <xf numFmtId="3" fontId="44" fillId="2" borderId="14" xfId="0" applyNumberFormat="1" applyFont="1" applyFill="1" applyBorder="1" applyAlignment="1">
      <alignment horizontal="right" vertical="center" indent="2"/>
    </xf>
    <xf numFmtId="0" fontId="105" fillId="11" borderId="13" xfId="0" applyFont="1" applyFill="1" applyBorder="1" applyAlignment="1">
      <alignment horizontal="center" vertical="center" wrapText="1" shrinkToFit="1"/>
    </xf>
    <xf numFmtId="17" fontId="41" fillId="15" borderId="13" xfId="0" applyNumberFormat="1" applyFont="1" applyFill="1" applyBorder="1" applyAlignment="1">
      <alignment horizontal="center" vertical="center"/>
    </xf>
    <xf numFmtId="165" fontId="83" fillId="0" borderId="0" xfId="0" applyNumberFormat="1" applyFont="1"/>
    <xf numFmtId="165" fontId="35" fillId="11" borderId="0" xfId="0" applyNumberFormat="1" applyFont="1" applyFill="1"/>
    <xf numFmtId="165" fontId="83" fillId="11" borderId="0" xfId="0" applyNumberFormat="1" applyFont="1" applyFill="1"/>
    <xf numFmtId="0" fontId="6" fillId="2" borderId="0" xfId="0" applyFont="1" applyFill="1"/>
    <xf numFmtId="165" fontId="44" fillId="4" borderId="45" xfId="0" applyNumberFormat="1" applyFont="1" applyFill="1" applyBorder="1" applyAlignment="1">
      <alignment horizontal="right" vertical="center" indent="3"/>
    </xf>
    <xf numFmtId="165" fontId="44" fillId="4" borderId="18" xfId="0" applyNumberFormat="1" applyFont="1" applyFill="1" applyBorder="1" applyAlignment="1">
      <alignment horizontal="right" vertical="center" indent="3"/>
    </xf>
    <xf numFmtId="165" fontId="15" fillId="11" borderId="45" xfId="0" applyNumberFormat="1" applyFont="1" applyFill="1" applyBorder="1" applyAlignment="1">
      <alignment horizontal="right" vertical="center" indent="3"/>
    </xf>
    <xf numFmtId="165" fontId="15" fillId="11" borderId="18" xfId="0" applyNumberFormat="1" applyFont="1" applyFill="1" applyBorder="1" applyAlignment="1">
      <alignment horizontal="right" vertical="center" indent="3"/>
    </xf>
    <xf numFmtId="165" fontId="15" fillId="4" borderId="45" xfId="0" applyNumberFormat="1" applyFont="1" applyFill="1" applyBorder="1" applyAlignment="1">
      <alignment horizontal="right" vertical="center" indent="3"/>
    </xf>
    <xf numFmtId="165" fontId="15" fillId="4" borderId="18" xfId="0" applyNumberFormat="1" applyFont="1" applyFill="1" applyBorder="1" applyAlignment="1">
      <alignment horizontal="right" vertical="center" indent="3"/>
    </xf>
    <xf numFmtId="165" fontId="15" fillId="2" borderId="45" xfId="0" applyNumberFormat="1" applyFont="1" applyFill="1" applyBorder="1" applyAlignment="1">
      <alignment horizontal="right" vertical="center" indent="3"/>
    </xf>
    <xf numFmtId="165" fontId="15" fillId="2" borderId="18" xfId="0" applyNumberFormat="1" applyFont="1" applyFill="1" applyBorder="1" applyAlignment="1">
      <alignment horizontal="right" vertical="center" indent="3"/>
    </xf>
    <xf numFmtId="165" fontId="15" fillId="11" borderId="46" xfId="0" applyNumberFormat="1" applyFont="1" applyFill="1" applyBorder="1" applyAlignment="1">
      <alignment horizontal="right" vertical="center" indent="3"/>
    </xf>
    <xf numFmtId="165" fontId="15" fillId="11" borderId="19" xfId="0" applyNumberFormat="1" applyFont="1" applyFill="1" applyBorder="1" applyAlignment="1">
      <alignment horizontal="right" vertical="center" indent="3"/>
    </xf>
    <xf numFmtId="0" fontId="6" fillId="2" borderId="0" xfId="0" applyFont="1" applyFill="1"/>
    <xf numFmtId="0" fontId="6" fillId="2" borderId="0" xfId="0" applyFont="1" applyFill="1"/>
    <xf numFmtId="0" fontId="6" fillId="2" borderId="0" xfId="0" applyFont="1" applyFill="1"/>
    <xf numFmtId="0" fontId="18" fillId="2" borderId="0" xfId="0" applyFont="1" applyFill="1" applyBorder="1" applyAlignment="1">
      <alignment horizontal="right"/>
    </xf>
    <xf numFmtId="0" fontId="40" fillId="2" borderId="0" xfId="0" applyFont="1" applyFill="1" applyBorder="1" applyAlignment="1"/>
    <xf numFmtId="0" fontId="6" fillId="2" borderId="0" xfId="0" applyFont="1" applyFill="1"/>
    <xf numFmtId="0" fontId="92" fillId="2" borderId="14" xfId="0" applyFont="1" applyFill="1" applyBorder="1" applyAlignment="1">
      <alignment wrapText="1" shrinkToFit="1"/>
    </xf>
    <xf numFmtId="0" fontId="92" fillId="2" borderId="0" xfId="0" applyFont="1" applyFill="1" applyBorder="1" applyAlignment="1">
      <alignment wrapText="1" shrinkToFit="1"/>
    </xf>
    <xf numFmtId="0" fontId="18" fillId="2" borderId="0" xfId="0" applyFont="1" applyFill="1" applyBorder="1" applyAlignment="1"/>
    <xf numFmtId="0" fontId="14" fillId="2" borderId="0" xfId="0" applyFont="1" applyFill="1" applyBorder="1"/>
    <xf numFmtId="0" fontId="41" fillId="2" borderId="29" xfId="0" applyFont="1" applyFill="1" applyBorder="1" applyAlignment="1"/>
    <xf numFmtId="0" fontId="6" fillId="2" borderId="0" xfId="0" applyFont="1" applyFill="1"/>
    <xf numFmtId="0" fontId="35" fillId="2" borderId="14" xfId="0" applyFont="1" applyFill="1" applyBorder="1" applyAlignment="1">
      <alignment horizontal="left" vertical="center" indent="1"/>
    </xf>
    <xf numFmtId="0" fontId="35" fillId="8" borderId="14" xfId="0" applyFont="1" applyFill="1" applyBorder="1" applyAlignment="1">
      <alignment horizontal="left" vertical="center" indent="1"/>
    </xf>
    <xf numFmtId="0" fontId="50" fillId="2" borderId="16" xfId="0" applyFont="1" applyFill="1" applyBorder="1" applyAlignment="1">
      <alignment horizontal="left" vertical="center" indent="1"/>
    </xf>
    <xf numFmtId="0" fontId="40" fillId="4" borderId="0" xfId="1" applyFont="1" applyFill="1" applyAlignment="1" applyProtection="1">
      <alignment horizontal="left"/>
    </xf>
    <xf numFmtId="0" fontId="34" fillId="9" borderId="21" xfId="0" applyFont="1" applyFill="1" applyBorder="1" applyAlignment="1">
      <alignment horizontal="center" vertical="center"/>
    </xf>
    <xf numFmtId="0" fontId="6" fillId="2" borderId="0" xfId="0" applyFont="1" applyFill="1"/>
    <xf numFmtId="0" fontId="40" fillId="2" borderId="0" xfId="0" quotePrefix="1" applyFont="1" applyFill="1" applyBorder="1" applyAlignment="1"/>
    <xf numFmtId="0" fontId="21" fillId="4" borderId="0" xfId="0" applyFont="1" applyFill="1" applyAlignment="1">
      <alignment wrapText="1" shrinkToFit="1"/>
    </xf>
    <xf numFmtId="49" fontId="34" fillId="9" borderId="13" xfId="0" quotePrefix="1" applyNumberFormat="1" applyFont="1" applyFill="1" applyBorder="1" applyAlignment="1">
      <alignment horizontal="center" vertical="center"/>
    </xf>
    <xf numFmtId="0" fontId="4" fillId="2" borderId="29" xfId="0" applyFont="1" applyFill="1" applyBorder="1" applyAlignment="1"/>
    <xf numFmtId="0" fontId="109" fillId="2" borderId="0" xfId="0" applyFont="1" applyFill="1" applyBorder="1" applyAlignment="1">
      <alignment horizontal="center" vertical="center"/>
    </xf>
    <xf numFmtId="0" fontId="112" fillId="2" borderId="0" xfId="1" applyFont="1" applyFill="1" applyAlignment="1" applyProtection="1"/>
    <xf numFmtId="0" fontId="113" fillId="2" borderId="0" xfId="1" applyFont="1" applyFill="1" applyAlignment="1" applyProtection="1">
      <alignment horizontal="right"/>
    </xf>
    <xf numFmtId="0" fontId="6" fillId="2" borderId="0" xfId="0" applyFont="1" applyFill="1"/>
    <xf numFmtId="0" fontId="89" fillId="0" borderId="0" xfId="0" applyFont="1"/>
    <xf numFmtId="1" fontId="89" fillId="0" borderId="0" xfId="0" applyNumberFormat="1" applyFont="1"/>
    <xf numFmtId="0" fontId="36" fillId="2" borderId="0" xfId="0" applyFont="1" applyFill="1" applyAlignment="1">
      <alignment horizontal="right" wrapText="1"/>
    </xf>
    <xf numFmtId="0" fontId="6" fillId="2" borderId="0" xfId="0" applyFont="1" applyFill="1"/>
    <xf numFmtId="0" fontId="87" fillId="2" borderId="0" xfId="0" applyFont="1" applyFill="1" applyBorder="1" applyAlignment="1">
      <alignment vertical="top" wrapText="1"/>
    </xf>
    <xf numFmtId="0" fontId="114" fillId="2" borderId="0" xfId="0" applyFont="1" applyFill="1" applyBorder="1" applyAlignment="1">
      <alignment horizontal="justify" vertical="justify" wrapText="1"/>
    </xf>
    <xf numFmtId="0" fontId="6" fillId="3" borderId="0" xfId="0" applyFont="1" applyFill="1" applyBorder="1"/>
    <xf numFmtId="0" fontId="74" fillId="3" borderId="0" xfId="0" applyFont="1" applyFill="1" applyBorder="1" applyAlignment="1">
      <alignment vertical="center"/>
    </xf>
    <xf numFmtId="0" fontId="114" fillId="2" borderId="0" xfId="0" applyFont="1" applyFill="1" applyBorder="1" applyAlignment="1">
      <alignment vertical="justify" wrapText="1"/>
    </xf>
    <xf numFmtId="0" fontId="24" fillId="2" borderId="0" xfId="0" applyFont="1" applyFill="1" applyBorder="1" applyAlignment="1">
      <alignment horizontal="right" wrapText="1"/>
    </xf>
    <xf numFmtId="0" fontId="116" fillId="2" borderId="0" xfId="0" applyFont="1" applyFill="1" applyBorder="1" applyAlignment="1">
      <alignment vertical="center" wrapText="1"/>
    </xf>
    <xf numFmtId="0" fontId="117" fillId="2" borderId="0" xfId="1" applyFont="1" applyFill="1" applyBorder="1" applyAlignment="1" applyProtection="1">
      <alignment horizontal="right" vertical="center" wrapText="1"/>
    </xf>
    <xf numFmtId="0" fontId="3" fillId="2" borderId="0" xfId="0" applyFont="1" applyFill="1" applyBorder="1" applyAlignment="1">
      <alignment horizontal="justify" vertical="top" wrapText="1" shrinkToFit="1"/>
    </xf>
    <xf numFmtId="0" fontId="6" fillId="2" borderId="0" xfId="0" applyFont="1" applyFill="1"/>
    <xf numFmtId="0" fontId="118" fillId="3" borderId="0" xfId="0" applyFont="1" applyFill="1" applyBorder="1" applyAlignment="1">
      <alignment horizontal="right" indent="1"/>
    </xf>
    <xf numFmtId="0" fontId="6" fillId="2" borderId="0" xfId="0" applyFont="1" applyFill="1"/>
    <xf numFmtId="0" fontId="7" fillId="2" borderId="0" xfId="0" applyFont="1" applyFill="1" applyAlignment="1">
      <alignment horizontal="left" indent="1"/>
    </xf>
    <xf numFmtId="0" fontId="121" fillId="2" borderId="0" xfId="0" applyFont="1" applyFill="1" applyBorder="1" applyAlignment="1">
      <alignment horizontal="justify" vertical="justify" wrapText="1"/>
    </xf>
    <xf numFmtId="0" fontId="40" fillId="4" borderId="0" xfId="1" applyFont="1" applyFill="1" applyAlignment="1" applyProtection="1">
      <alignment horizontal="left"/>
    </xf>
    <xf numFmtId="165" fontId="90" fillId="25" borderId="40" xfId="0" applyNumberFormat="1" applyFont="1" applyFill="1" applyBorder="1" applyAlignment="1">
      <alignment horizontal="right" vertical="center" indent="1"/>
    </xf>
    <xf numFmtId="0" fontId="6" fillId="2" borderId="0" xfId="0" applyFont="1" applyFill="1"/>
    <xf numFmtId="3" fontId="15" fillId="2" borderId="18" xfId="0" applyNumberFormat="1" applyFont="1" applyFill="1" applyBorder="1" applyAlignment="1">
      <alignment horizontal="right" vertical="center" indent="1"/>
    </xf>
    <xf numFmtId="3" fontId="15" fillId="8" borderId="18" xfId="0" applyNumberFormat="1" applyFont="1" applyFill="1" applyBorder="1" applyAlignment="1">
      <alignment horizontal="right" vertical="center" indent="1"/>
    </xf>
    <xf numFmtId="3" fontId="50" fillId="2" borderId="19" xfId="0" applyNumberFormat="1" applyFont="1" applyFill="1" applyBorder="1" applyAlignment="1">
      <alignment horizontal="right" vertical="center" indent="1"/>
    </xf>
    <xf numFmtId="3" fontId="15" fillId="6" borderId="18" xfId="0" applyNumberFormat="1" applyFont="1" applyFill="1" applyBorder="1" applyAlignment="1">
      <alignment horizontal="right" vertical="center" indent="1"/>
    </xf>
    <xf numFmtId="3" fontId="17" fillId="2" borderId="19" xfId="0" applyNumberFormat="1" applyFont="1" applyFill="1" applyBorder="1" applyAlignment="1">
      <alignment horizontal="right" vertical="center" indent="1"/>
    </xf>
    <xf numFmtId="0" fontId="17" fillId="4" borderId="19" xfId="0" applyFont="1" applyFill="1" applyBorder="1" applyAlignment="1">
      <alignment horizontal="left" vertical="center" wrapText="1" indent="1" shrinkToFit="1"/>
    </xf>
    <xf numFmtId="0" fontId="17" fillId="2" borderId="14" xfId="0" applyFont="1" applyFill="1" applyBorder="1" applyAlignment="1">
      <alignment horizontal="left" vertical="center" wrapText="1" indent="1" shrinkToFit="1"/>
    </xf>
    <xf numFmtId="0" fontId="17" fillId="2" borderId="16" xfId="0" applyFont="1" applyFill="1" applyBorder="1" applyAlignment="1">
      <alignment horizontal="left" vertical="center" wrapText="1" indent="1" shrinkToFit="1"/>
    </xf>
    <xf numFmtId="0" fontId="44" fillId="2" borderId="42" xfId="0" applyFont="1" applyFill="1" applyBorder="1" applyAlignment="1">
      <alignment horizontal="left" vertical="center" wrapText="1" indent="1" shrinkToFit="1"/>
    </xf>
    <xf numFmtId="0" fontId="44" fillId="2" borderId="19" xfId="0" applyFont="1" applyFill="1" applyBorder="1" applyAlignment="1">
      <alignment horizontal="left" vertical="center" wrapText="1" indent="1" shrinkToFit="1"/>
    </xf>
    <xf numFmtId="0" fontId="44" fillId="4" borderId="19" xfId="0" applyFont="1" applyFill="1" applyBorder="1" applyAlignment="1">
      <alignment horizontal="left" vertical="center" wrapText="1" indent="1" shrinkToFit="1"/>
    </xf>
    <xf numFmtId="0" fontId="44" fillId="2" borderId="18" xfId="0" applyFont="1" applyFill="1" applyBorder="1" applyAlignment="1">
      <alignment horizontal="left" vertical="center" wrapText="1" indent="1" shrinkToFit="1"/>
    </xf>
    <xf numFmtId="0" fontId="44" fillId="4" borderId="18" xfId="0" applyFont="1" applyFill="1" applyBorder="1" applyAlignment="1">
      <alignment horizontal="left" vertical="center" wrapText="1" indent="1" shrinkToFit="1"/>
    </xf>
    <xf numFmtId="0" fontId="64" fillId="2" borderId="16" xfId="0" applyFont="1" applyFill="1" applyBorder="1" applyAlignment="1">
      <alignment horizontal="left" vertical="center" wrapText="1" indent="1" shrinkToFit="1"/>
    </xf>
    <xf numFmtId="0" fontId="50" fillId="2" borderId="16" xfId="0" applyFont="1" applyFill="1" applyBorder="1" applyAlignment="1">
      <alignment horizontal="left" vertical="center" wrapText="1" indent="1" shrinkToFit="1"/>
    </xf>
    <xf numFmtId="0" fontId="6" fillId="2" borderId="0" xfId="0" applyFont="1" applyFill="1"/>
    <xf numFmtId="0" fontId="27" fillId="2" borderId="0" xfId="1" applyFont="1" applyFill="1" applyAlignment="1" applyProtection="1">
      <alignment horizontal="left" indent="1"/>
    </xf>
    <xf numFmtId="165" fontId="35" fillId="8" borderId="14" xfId="0" applyNumberFormat="1" applyFont="1" applyFill="1" applyBorder="1" applyAlignment="1">
      <alignment horizontal="right" vertical="center" indent="1"/>
    </xf>
    <xf numFmtId="0" fontId="123" fillId="0" borderId="0" xfId="0" applyFont="1" applyFill="1"/>
    <xf numFmtId="0" fontId="125" fillId="2" borderId="0" xfId="0" applyFont="1" applyFill="1" applyAlignment="1">
      <alignment horizontal="left" indent="1"/>
    </xf>
    <xf numFmtId="0" fontId="126" fillId="2" borderId="0" xfId="0" applyFont="1" applyFill="1" applyAlignment="1">
      <alignment vertical="center" wrapText="1" shrinkToFit="1"/>
    </xf>
    <xf numFmtId="0" fontId="124" fillId="2" borderId="0" xfId="1" applyFont="1" applyFill="1" applyAlignment="1" applyProtection="1">
      <alignment horizontal="left" vertical="center" wrapText="1" shrinkToFit="1"/>
    </xf>
    <xf numFmtId="0" fontId="124" fillId="2" borderId="0" xfId="1" applyFont="1" applyFill="1" applyAlignment="1" applyProtection="1">
      <alignment vertical="center" wrapText="1" shrinkToFit="1"/>
    </xf>
    <xf numFmtId="0" fontId="16" fillId="0" borderId="0" xfId="0" applyFont="1"/>
    <xf numFmtId="0" fontId="22" fillId="2" borderId="0" xfId="0" applyFont="1" applyFill="1"/>
    <xf numFmtId="0" fontId="131" fillId="0" borderId="0" xfId="0" applyFont="1"/>
    <xf numFmtId="0" fontId="98" fillId="15" borderId="28" xfId="0" applyFont="1" applyFill="1" applyBorder="1" applyAlignment="1">
      <alignment horizontal="center" vertical="center" wrapText="1" shrinkToFit="1"/>
    </xf>
    <xf numFmtId="165" fontId="35" fillId="2" borderId="14" xfId="0" applyNumberFormat="1" applyFont="1" applyFill="1" applyBorder="1" applyAlignment="1">
      <alignment horizontal="right" vertical="center" indent="1"/>
    </xf>
    <xf numFmtId="165" fontId="35" fillId="15" borderId="14" xfId="0" applyNumberFormat="1" applyFont="1" applyFill="1" applyBorder="1" applyAlignment="1">
      <alignment horizontal="right" vertical="center" indent="1"/>
    </xf>
    <xf numFmtId="165" fontId="35" fillId="15" borderId="16" xfId="0" applyNumberFormat="1" applyFont="1" applyFill="1" applyBorder="1" applyAlignment="1">
      <alignment horizontal="right" vertical="center" indent="1"/>
    </xf>
    <xf numFmtId="165" fontId="35" fillId="2" borderId="0" xfId="0" applyNumberFormat="1" applyFont="1" applyFill="1" applyBorder="1" applyAlignment="1">
      <alignment horizontal="right" vertical="center" indent="1"/>
    </xf>
    <xf numFmtId="0" fontId="98" fillId="2" borderId="14" xfId="0" applyFont="1" applyFill="1" applyBorder="1" applyAlignment="1">
      <alignment horizontal="center" vertical="center" wrapText="1" shrinkToFit="1"/>
    </xf>
    <xf numFmtId="0" fontId="98" fillId="2" borderId="0" xfId="0" applyFont="1" applyFill="1" applyBorder="1" applyAlignment="1">
      <alignment horizontal="center" vertical="center" wrapText="1" shrinkToFit="1"/>
    </xf>
    <xf numFmtId="0" fontId="98" fillId="8" borderId="20" xfId="0" applyFont="1" applyFill="1" applyBorder="1" applyAlignment="1">
      <alignment horizontal="center" vertical="center" wrapText="1" shrinkToFit="1"/>
    </xf>
    <xf numFmtId="165" fontId="35" fillId="8" borderId="16" xfId="0" applyNumberFormat="1" applyFont="1" applyFill="1" applyBorder="1" applyAlignment="1">
      <alignment horizontal="right" vertical="center" indent="1"/>
    </xf>
    <xf numFmtId="0" fontId="135" fillId="11" borderId="20" xfId="0" applyFont="1" applyFill="1" applyBorder="1" applyAlignment="1">
      <alignment horizontal="left" vertical="center"/>
    </xf>
    <xf numFmtId="0" fontId="115" fillId="2" borderId="0" xfId="0" applyFont="1" applyFill="1" applyBorder="1" applyAlignment="1">
      <alignment horizontal="right"/>
    </xf>
    <xf numFmtId="0" fontId="119" fillId="2" borderId="0" xfId="0" applyFont="1" applyFill="1" applyBorder="1" applyAlignment="1">
      <alignment horizontal="justify" vertical="top" wrapText="1" shrinkToFit="1"/>
    </xf>
    <xf numFmtId="0" fontId="116" fillId="2" borderId="0" xfId="0" applyFont="1" applyFill="1" applyBorder="1" applyAlignment="1">
      <alignment horizontal="right" vertical="center" wrapText="1"/>
    </xf>
    <xf numFmtId="0" fontId="119" fillId="2" borderId="0" xfId="0" applyFont="1" applyFill="1" applyBorder="1" applyAlignment="1">
      <alignment horizontal="left" vertical="center" wrapText="1" shrinkToFit="1"/>
    </xf>
    <xf numFmtId="0" fontId="6" fillId="2" borderId="35" xfId="0" applyFont="1" applyFill="1" applyBorder="1" applyAlignment="1">
      <alignment horizontal="center"/>
    </xf>
    <xf numFmtId="0" fontId="27" fillId="2" borderId="0" xfId="1" applyFont="1" applyFill="1" applyBorder="1" applyAlignment="1" applyProtection="1">
      <alignment horizontal="center"/>
    </xf>
    <xf numFmtId="0" fontId="70" fillId="2" borderId="0" xfId="0" applyFont="1" applyFill="1" applyBorder="1" applyAlignment="1">
      <alignment horizontal="justify" wrapText="1" shrinkToFit="1"/>
    </xf>
    <xf numFmtId="0" fontId="27" fillId="2" borderId="0" xfId="1" applyFont="1" applyFill="1" applyBorder="1" applyAlignment="1" applyProtection="1">
      <alignment horizontal="center" wrapText="1" shrinkToFit="1"/>
    </xf>
    <xf numFmtId="0" fontId="70" fillId="2" borderId="0" xfId="0" applyFont="1" applyFill="1" applyBorder="1" applyAlignment="1">
      <alignment horizontal="center" wrapText="1" shrinkToFit="1"/>
    </xf>
    <xf numFmtId="0" fontId="72" fillId="3" borderId="0" xfId="0" applyFont="1" applyFill="1" applyAlignment="1">
      <alignment horizontal="center" vertical="center" wrapText="1" shrinkToFit="1"/>
    </xf>
    <xf numFmtId="0" fontId="69" fillId="2" borderId="0" xfId="1" applyFont="1" applyFill="1" applyAlignment="1" applyProtection="1">
      <alignment horizontal="left"/>
    </xf>
    <xf numFmtId="0" fontId="6" fillId="2" borderId="0" xfId="0" applyFont="1" applyFill="1"/>
    <xf numFmtId="0" fontId="27" fillId="2" borderId="0" xfId="1" applyFont="1" applyFill="1" applyBorder="1" applyAlignment="1" applyProtection="1">
      <alignment horizontal="left" wrapText="1" shrinkToFit="1"/>
    </xf>
    <xf numFmtId="0" fontId="70" fillId="2" borderId="0" xfId="0" applyFont="1" applyFill="1" applyBorder="1" applyAlignment="1">
      <alignment horizontal="left" wrapText="1" shrinkToFit="1"/>
    </xf>
    <xf numFmtId="0" fontId="17" fillId="2" borderId="0" xfId="1" applyFont="1" applyFill="1" applyBorder="1" applyAlignment="1" applyProtection="1">
      <alignment horizontal="right" wrapText="1" indent="1" shrinkToFit="1"/>
    </xf>
    <xf numFmtId="0" fontId="55" fillId="2" borderId="0" xfId="1" applyFont="1" applyFill="1" applyAlignment="1" applyProtection="1">
      <alignment horizontal="left" indent="2"/>
    </xf>
    <xf numFmtId="0" fontId="111" fillId="2" borderId="0" xfId="0" applyFont="1" applyFill="1" applyAlignment="1">
      <alignment horizontal="left"/>
    </xf>
    <xf numFmtId="0" fontId="55" fillId="2" borderId="0" xfId="1" applyFont="1" applyFill="1" applyAlignment="1" applyProtection="1">
      <alignment horizontal="left" indent="1"/>
    </xf>
    <xf numFmtId="0" fontId="22" fillId="24" borderId="0" xfId="0" applyFont="1" applyFill="1" applyAlignment="1">
      <alignment horizontal="center"/>
    </xf>
    <xf numFmtId="0" fontId="50" fillId="0" borderId="0" xfId="0" applyFont="1" applyAlignment="1">
      <alignment horizontal="left" indent="1"/>
    </xf>
    <xf numFmtId="0" fontId="22" fillId="8" borderId="0" xfId="0" applyFont="1" applyFill="1" applyAlignment="1">
      <alignment horizontal="center"/>
    </xf>
    <xf numFmtId="0" fontId="53" fillId="2" borderId="0" xfId="0" applyFont="1" applyFill="1" applyAlignment="1">
      <alignment horizontal="left"/>
    </xf>
    <xf numFmtId="0" fontId="46" fillId="2" borderId="0" xfId="1" applyFont="1" applyFill="1" applyAlignment="1" applyProtection="1">
      <alignment horizontal="left" indent="1"/>
    </xf>
    <xf numFmtId="0" fontId="27" fillId="2" borderId="0" xfId="1" applyFont="1" applyFill="1" applyAlignment="1" applyProtection="1">
      <alignment horizontal="left" indent="1"/>
    </xf>
    <xf numFmtId="0" fontId="68" fillId="2" borderId="0" xfId="1" applyFont="1" applyFill="1" applyAlignment="1" applyProtection="1">
      <alignment horizontal="left" indent="1"/>
    </xf>
    <xf numFmtId="0" fontId="66" fillId="3" borderId="0" xfId="0" applyFont="1" applyFill="1" applyAlignment="1">
      <alignment horizontal="right" vertical="center"/>
    </xf>
    <xf numFmtId="0" fontId="61" fillId="2" borderId="0" xfId="0" applyFont="1" applyFill="1" applyAlignment="1">
      <alignment horizontal="left"/>
    </xf>
    <xf numFmtId="0" fontId="22" fillId="11" borderId="0" xfId="0" applyFont="1" applyFill="1" applyAlignment="1">
      <alignment horizontal="center"/>
    </xf>
    <xf numFmtId="0" fontId="22" fillId="15" borderId="0" xfId="0" applyFont="1" applyFill="1" applyAlignment="1">
      <alignment horizontal="center"/>
    </xf>
    <xf numFmtId="0" fontId="42" fillId="2" borderId="0" xfId="0" applyFont="1" applyFill="1" applyAlignment="1">
      <alignment horizontal="left"/>
    </xf>
    <xf numFmtId="0" fontId="51" fillId="2" borderId="0" xfId="0" applyFont="1" applyFill="1" applyAlignment="1">
      <alignment horizontal="left"/>
    </xf>
    <xf numFmtId="0" fontId="16" fillId="2" borderId="0" xfId="0" applyFont="1" applyFill="1" applyAlignment="1">
      <alignment horizontal="left"/>
    </xf>
    <xf numFmtId="0" fontId="25" fillId="2" borderId="0" xfId="1" applyFont="1" applyFill="1" applyAlignment="1" applyProtection="1">
      <alignment horizontal="left"/>
    </xf>
    <xf numFmtId="0" fontId="6" fillId="6" borderId="0" xfId="0" applyFont="1" applyFill="1" applyAlignment="1">
      <alignment horizontal="center"/>
    </xf>
    <xf numFmtId="0" fontId="76" fillId="2" borderId="0" xfId="0" applyFont="1" applyFill="1" applyAlignment="1">
      <alignment horizontal="center"/>
    </xf>
    <xf numFmtId="0" fontId="16" fillId="2" borderId="0" xfId="0" applyFont="1" applyFill="1" applyAlignment="1">
      <alignment horizontal="left" indent="1"/>
    </xf>
    <xf numFmtId="0" fontId="6" fillId="13" borderId="0" xfId="0" applyFont="1" applyFill="1" applyAlignment="1">
      <alignment horizontal="center"/>
    </xf>
    <xf numFmtId="0" fontId="75" fillId="2" borderId="0" xfId="0" applyFont="1" applyFill="1" applyAlignment="1">
      <alignment horizontal="left"/>
    </xf>
    <xf numFmtId="0" fontId="25" fillId="2" borderId="0" xfId="1" applyFont="1" applyFill="1" applyBorder="1" applyAlignment="1" applyProtection="1"/>
    <xf numFmtId="0" fontId="6" fillId="26" borderId="0" xfId="0" applyFont="1" applyFill="1" applyAlignment="1">
      <alignment horizontal="center"/>
    </xf>
    <xf numFmtId="0" fontId="124" fillId="2" borderId="0" xfId="1" applyFont="1" applyFill="1" applyAlignment="1" applyProtection="1">
      <alignment horizontal="left" vertical="top" wrapText="1" shrinkToFit="1"/>
    </xf>
    <xf numFmtId="0" fontId="124" fillId="2" borderId="0" xfId="1" applyFont="1" applyFill="1" applyAlignment="1" applyProtection="1">
      <alignment horizontal="left" vertical="center" wrapText="1" shrinkToFit="1"/>
    </xf>
    <xf numFmtId="0" fontId="127" fillId="2" borderId="0" xfId="1" applyFont="1" applyFill="1" applyAlignment="1" applyProtection="1">
      <alignment horizontal="left" vertical="top" wrapText="1" indent="1" shrinkToFit="1"/>
    </xf>
    <xf numFmtId="0" fontId="128" fillId="2" borderId="0" xfId="1" applyFont="1" applyFill="1" applyAlignment="1" applyProtection="1">
      <alignment horizontal="left" vertical="center" wrapText="1" indent="1" shrinkToFit="1"/>
    </xf>
    <xf numFmtId="0" fontId="6" fillId="27" borderId="0" xfId="0" applyFont="1" applyFill="1" applyAlignment="1">
      <alignment horizontal="center"/>
    </xf>
    <xf numFmtId="0" fontId="130" fillId="2" borderId="0" xfId="1" applyFont="1" applyFill="1" applyAlignment="1" applyProtection="1">
      <alignment horizontal="left" indent="3"/>
    </xf>
    <xf numFmtId="0" fontId="130" fillId="2" borderId="0" xfId="1" applyFont="1" applyFill="1" applyAlignment="1" applyProtection="1">
      <alignment horizontal="left" vertical="top" wrapText="1" shrinkToFit="1"/>
    </xf>
    <xf numFmtId="0" fontId="134" fillId="2" borderId="0" xfId="1" applyFont="1" applyFill="1" applyAlignment="1" applyProtection="1">
      <alignment horizontal="left" indent="3"/>
    </xf>
    <xf numFmtId="0" fontId="133" fillId="2" borderId="0" xfId="1" applyFont="1" applyFill="1" applyAlignment="1" applyProtection="1">
      <alignment horizontal="left" indent="3"/>
    </xf>
    <xf numFmtId="0" fontId="27" fillId="2" borderId="0" xfId="1" applyFont="1" applyFill="1" applyAlignment="1" applyProtection="1">
      <alignment horizontal="left" indent="3"/>
    </xf>
    <xf numFmtId="0" fontId="132" fillId="2" borderId="0" xfId="1" applyFont="1" applyFill="1" applyAlignment="1" applyProtection="1">
      <alignment horizontal="left" wrapText="1" indent="3" shrinkToFit="1"/>
    </xf>
    <xf numFmtId="0" fontId="133" fillId="2" borderId="0" xfId="1" applyFont="1" applyFill="1" applyAlignment="1" applyProtection="1">
      <alignment horizontal="left" wrapText="1" indent="3" shrinkToFit="1"/>
    </xf>
    <xf numFmtId="0" fontId="27" fillId="2" borderId="0" xfId="1" applyFont="1" applyFill="1" applyAlignment="1" applyProtection="1">
      <alignment horizontal="left" wrapText="1" indent="3" shrinkToFit="1"/>
    </xf>
    <xf numFmtId="0" fontId="130" fillId="0" borderId="0" xfId="1" applyFont="1" applyAlignment="1" applyProtection="1">
      <alignment horizontal="left" indent="3"/>
    </xf>
    <xf numFmtId="0" fontId="133" fillId="0" borderId="0" xfId="1" applyFont="1" applyAlignment="1" applyProtection="1">
      <alignment horizontal="left" indent="3"/>
    </xf>
    <xf numFmtId="0" fontId="27" fillId="0" borderId="0" xfId="1" applyFont="1" applyAlignment="1" applyProtection="1">
      <alignment horizontal="left" indent="3"/>
    </xf>
    <xf numFmtId="0" fontId="18" fillId="2" borderId="0" xfId="0" applyFont="1" applyFill="1" applyBorder="1" applyAlignment="1">
      <alignment horizontal="right" vertical="top"/>
    </xf>
    <xf numFmtId="0" fontId="18" fillId="2" borderId="29" xfId="0" applyFont="1" applyFill="1" applyBorder="1" applyAlignment="1">
      <alignment horizontal="right" vertical="center"/>
    </xf>
    <xf numFmtId="0" fontId="29" fillId="2" borderId="0" xfId="0" applyFont="1" applyFill="1" applyAlignment="1">
      <alignment horizontal="left" wrapText="1" shrinkToFit="1"/>
    </xf>
    <xf numFmtId="0" fontId="29" fillId="2" borderId="0" xfId="0" applyFont="1" applyFill="1" applyAlignment="1">
      <alignment horizontal="left"/>
    </xf>
    <xf numFmtId="0" fontId="41" fillId="2" borderId="0" xfId="0" applyFont="1" applyFill="1" applyAlignment="1">
      <alignment horizontal="left" vertical="top" wrapText="1" shrinkToFit="1"/>
    </xf>
    <xf numFmtId="0" fontId="107" fillId="2" borderId="0" xfId="0" applyFont="1" applyFill="1" applyAlignment="1">
      <alignment horizontal="justify" wrapText="1" shrinkToFit="1"/>
    </xf>
    <xf numFmtId="0" fontId="18" fillId="2" borderId="9" xfId="0" applyFont="1" applyFill="1" applyBorder="1" applyAlignment="1">
      <alignment horizontal="left"/>
    </xf>
    <xf numFmtId="0" fontId="28" fillId="2" borderId="10" xfId="0" applyFont="1" applyFill="1" applyBorder="1" applyAlignment="1">
      <alignment horizontal="left"/>
    </xf>
    <xf numFmtId="0" fontId="18" fillId="2" borderId="29" xfId="0" applyFont="1" applyFill="1" applyBorder="1" applyAlignment="1">
      <alignment horizontal="right"/>
    </xf>
    <xf numFmtId="0" fontId="18" fillId="2" borderId="0" xfId="0" applyFont="1" applyFill="1" applyBorder="1" applyAlignment="1">
      <alignment horizontal="right"/>
    </xf>
    <xf numFmtId="0" fontId="108" fillId="2" borderId="14" xfId="0" applyFont="1" applyFill="1" applyBorder="1" applyAlignment="1">
      <alignment horizontal="left" wrapText="1" shrinkToFit="1"/>
    </xf>
    <xf numFmtId="0" fontId="108" fillId="2" borderId="0" xfId="0" applyFont="1" applyFill="1" applyBorder="1" applyAlignment="1">
      <alignment horizontal="left" wrapText="1" shrinkToFit="1"/>
    </xf>
    <xf numFmtId="0" fontId="18" fillId="2" borderId="0" xfId="0" applyFont="1" applyFill="1" applyBorder="1" applyAlignment="1">
      <alignment horizontal="right" vertical="center"/>
    </xf>
    <xf numFmtId="3" fontId="23" fillId="4" borderId="28" xfId="0" applyNumberFormat="1" applyFont="1" applyFill="1" applyBorder="1" applyAlignment="1">
      <alignment horizontal="center" vertical="center"/>
    </xf>
    <xf numFmtId="3" fontId="23" fillId="4" borderId="30" xfId="0" applyNumberFormat="1" applyFont="1" applyFill="1" applyBorder="1" applyAlignment="1">
      <alignment horizontal="center" vertical="center"/>
    </xf>
    <xf numFmtId="3" fontId="23" fillId="6" borderId="14" xfId="0" applyNumberFormat="1" applyFont="1" applyFill="1" applyBorder="1" applyAlignment="1">
      <alignment horizontal="center" vertical="center"/>
    </xf>
    <xf numFmtId="3" fontId="23" fillId="6" borderId="15" xfId="0" applyNumberFormat="1" applyFont="1" applyFill="1" applyBorder="1" applyAlignment="1">
      <alignment horizontal="center" vertical="center"/>
    </xf>
    <xf numFmtId="3" fontId="31" fillId="4" borderId="16" xfId="0" applyNumberFormat="1" applyFont="1" applyFill="1" applyBorder="1" applyAlignment="1">
      <alignment horizontal="center" vertical="center"/>
    </xf>
    <xf numFmtId="3" fontId="31" fillId="4" borderId="17" xfId="0" applyNumberFormat="1" applyFont="1" applyFill="1" applyBorder="1" applyAlignment="1">
      <alignment horizontal="center" vertical="center"/>
    </xf>
    <xf numFmtId="0" fontId="12" fillId="2" borderId="0" xfId="0" applyFont="1" applyFill="1" applyBorder="1" applyAlignment="1">
      <alignment horizontal="center"/>
    </xf>
    <xf numFmtId="0" fontId="13" fillId="2" borderId="0" xfId="0" applyFont="1" applyFill="1" applyBorder="1" applyAlignment="1">
      <alignment horizontal="center" vertical="center"/>
    </xf>
    <xf numFmtId="0" fontId="11" fillId="2" borderId="10" xfId="0" applyFont="1" applyFill="1" applyBorder="1" applyAlignment="1">
      <alignment horizontal="left"/>
    </xf>
    <xf numFmtId="3" fontId="23" fillId="4" borderId="22" xfId="0" applyNumberFormat="1" applyFont="1" applyFill="1" applyBorder="1" applyAlignment="1">
      <alignment horizontal="right" vertical="center" indent="3"/>
    </xf>
    <xf numFmtId="0" fontId="40" fillId="2" borderId="0" xfId="0" applyFont="1" applyFill="1" applyBorder="1" applyAlignment="1">
      <alignment horizontal="left"/>
    </xf>
    <xf numFmtId="3" fontId="23" fillId="6" borderId="14" xfId="0" applyNumberFormat="1" applyFont="1" applyFill="1" applyBorder="1" applyAlignment="1">
      <alignment horizontal="right" vertical="center" indent="3"/>
    </xf>
    <xf numFmtId="3" fontId="23" fillId="6" borderId="15" xfId="0" applyNumberFormat="1" applyFont="1" applyFill="1" applyBorder="1" applyAlignment="1">
      <alignment horizontal="right" vertical="center" indent="3"/>
    </xf>
    <xf numFmtId="3" fontId="31" fillId="4" borderId="16" xfId="0" applyNumberFormat="1" applyFont="1" applyFill="1" applyBorder="1" applyAlignment="1">
      <alignment horizontal="right" vertical="center" indent="3"/>
    </xf>
    <xf numFmtId="3" fontId="31" fillId="4" borderId="17" xfId="0" applyNumberFormat="1" applyFont="1" applyFill="1" applyBorder="1" applyAlignment="1">
      <alignment horizontal="right" vertical="center" indent="3"/>
    </xf>
    <xf numFmtId="0" fontId="37" fillId="6" borderId="14" xfId="0" applyFont="1" applyFill="1" applyBorder="1" applyAlignment="1">
      <alignment horizontal="left" vertical="center"/>
    </xf>
    <xf numFmtId="0" fontId="37" fillId="6" borderId="0" xfId="0" applyFont="1" applyFill="1" applyBorder="1" applyAlignment="1">
      <alignment horizontal="left" vertical="center"/>
    </xf>
    <xf numFmtId="0" fontId="37" fillId="6" borderId="15" xfId="0" applyFont="1" applyFill="1" applyBorder="1" applyAlignment="1">
      <alignment horizontal="left" vertical="center"/>
    </xf>
    <xf numFmtId="2" fontId="19" fillId="5" borderId="13" xfId="0" applyNumberFormat="1" applyFont="1" applyFill="1" applyBorder="1" applyAlignment="1">
      <alignment horizontal="center" vertical="center"/>
    </xf>
    <xf numFmtId="2" fontId="30" fillId="5" borderId="15" xfId="0" applyNumberFormat="1" applyFont="1" applyFill="1" applyBorder="1" applyAlignment="1">
      <alignment horizontal="center" vertical="center"/>
    </xf>
    <xf numFmtId="2" fontId="30" fillId="5" borderId="17" xfId="0" applyNumberFormat="1" applyFont="1" applyFill="1" applyBorder="1" applyAlignment="1">
      <alignment horizontal="center" vertical="center"/>
    </xf>
    <xf numFmtId="2" fontId="19" fillId="5" borderId="28" xfId="0" applyNumberFormat="1" applyFont="1" applyFill="1" applyBorder="1" applyAlignment="1">
      <alignment horizontal="center" vertical="center"/>
    </xf>
    <xf numFmtId="2" fontId="19" fillId="5" borderId="29" xfId="0" applyNumberFormat="1" applyFont="1" applyFill="1" applyBorder="1" applyAlignment="1">
      <alignment horizontal="center" vertical="center"/>
    </xf>
    <xf numFmtId="2" fontId="19" fillId="5" borderId="30" xfId="0" applyNumberFormat="1" applyFont="1" applyFill="1" applyBorder="1" applyAlignment="1">
      <alignment horizontal="center" vertical="center"/>
    </xf>
    <xf numFmtId="2" fontId="19" fillId="5" borderId="16" xfId="0" applyNumberFormat="1" applyFont="1" applyFill="1" applyBorder="1" applyAlignment="1">
      <alignment horizontal="center" vertical="center"/>
    </xf>
    <xf numFmtId="2" fontId="19" fillId="5" borderId="34" xfId="0" applyNumberFormat="1" applyFont="1" applyFill="1" applyBorder="1" applyAlignment="1">
      <alignment horizontal="center" vertical="center"/>
    </xf>
    <xf numFmtId="2" fontId="19" fillId="5" borderId="17" xfId="0" applyNumberFormat="1" applyFont="1" applyFill="1" applyBorder="1" applyAlignment="1">
      <alignment horizontal="center" vertical="center"/>
    </xf>
    <xf numFmtId="2" fontId="19" fillId="5" borderId="20" xfId="0" applyNumberFormat="1" applyFont="1" applyFill="1" applyBorder="1" applyAlignment="1">
      <alignment horizontal="center" vertical="center"/>
    </xf>
    <xf numFmtId="2" fontId="19" fillId="5" borderId="23" xfId="0" applyNumberFormat="1" applyFont="1" applyFill="1" applyBorder="1" applyAlignment="1">
      <alignment horizontal="center" vertical="center"/>
    </xf>
    <xf numFmtId="2" fontId="19" fillId="5" borderId="21" xfId="0" applyNumberFormat="1" applyFont="1" applyFill="1" applyBorder="1" applyAlignment="1">
      <alignment horizontal="center" vertical="center"/>
    </xf>
    <xf numFmtId="2" fontId="21" fillId="6" borderId="13" xfId="0" applyNumberFormat="1" applyFont="1" applyFill="1" applyBorder="1" applyAlignment="1">
      <alignment horizontal="center" vertical="center"/>
    </xf>
    <xf numFmtId="1" fontId="21" fillId="6" borderId="13" xfId="0" applyNumberFormat="1" applyFont="1" applyFill="1" applyBorder="1" applyAlignment="1">
      <alignment horizontal="center" vertical="center"/>
    </xf>
    <xf numFmtId="0" fontId="16" fillId="2" borderId="7" xfId="0" applyFont="1" applyFill="1" applyBorder="1" applyAlignment="1">
      <alignment horizontal="right"/>
    </xf>
    <xf numFmtId="0" fontId="26" fillId="3" borderId="0" xfId="1" applyFont="1" applyFill="1" applyAlignment="1" applyProtection="1">
      <alignment horizontal="left" vertical="center" indent="1"/>
    </xf>
    <xf numFmtId="0" fontId="16" fillId="2" borderId="10" xfId="0" applyFont="1" applyFill="1" applyBorder="1" applyAlignment="1">
      <alignment horizontal="left"/>
    </xf>
    <xf numFmtId="2" fontId="30" fillId="5" borderId="13" xfId="0" applyNumberFormat="1" applyFont="1" applyFill="1" applyBorder="1" applyAlignment="1">
      <alignment horizontal="center" vertical="center"/>
    </xf>
    <xf numFmtId="0" fontId="27" fillId="2" borderId="0" xfId="1" applyFont="1" applyFill="1" applyAlignment="1" applyProtection="1">
      <alignment horizontal="left" indent="2"/>
    </xf>
    <xf numFmtId="0" fontId="24" fillId="2" borderId="7" xfId="0" applyFont="1" applyFill="1" applyBorder="1" applyAlignment="1">
      <alignment horizontal="left"/>
    </xf>
    <xf numFmtId="0" fontId="34" fillId="3" borderId="20" xfId="0" applyFont="1" applyFill="1" applyBorder="1" applyAlignment="1">
      <alignment horizontal="center" vertical="center"/>
    </xf>
    <xf numFmtId="0" fontId="34" fillId="3" borderId="23" xfId="0" applyFont="1" applyFill="1" applyBorder="1" applyAlignment="1">
      <alignment horizontal="center" vertical="center"/>
    </xf>
    <xf numFmtId="0" fontId="34" fillId="3" borderId="21" xfId="0" applyFont="1" applyFill="1" applyBorder="1" applyAlignment="1">
      <alignment horizontal="center" vertical="center"/>
    </xf>
    <xf numFmtId="0" fontId="20" fillId="3" borderId="22" xfId="0" applyFont="1" applyFill="1" applyBorder="1" applyAlignment="1">
      <alignment horizontal="left" vertical="center" indent="1"/>
    </xf>
    <xf numFmtId="0" fontId="20" fillId="3" borderId="19" xfId="0" applyFont="1" applyFill="1" applyBorder="1" applyAlignment="1">
      <alignment horizontal="left" vertical="center" indent="1"/>
    </xf>
    <xf numFmtId="0" fontId="18" fillId="2" borderId="14" xfId="0" applyFont="1" applyFill="1" applyBorder="1" applyAlignment="1">
      <alignment horizontal="left"/>
    </xf>
    <xf numFmtId="0" fontId="18" fillId="2" borderId="0" xfId="0" applyFont="1" applyFill="1" applyBorder="1" applyAlignment="1">
      <alignment horizontal="left"/>
    </xf>
    <xf numFmtId="0" fontId="43" fillId="2" borderId="0" xfId="0" applyFont="1" applyFill="1" applyBorder="1" applyAlignment="1">
      <alignment horizontal="center" vertical="center" wrapText="1" shrinkToFit="1"/>
    </xf>
    <xf numFmtId="0" fontId="42" fillId="2" borderId="25" xfId="0" applyFont="1" applyFill="1" applyBorder="1" applyAlignment="1">
      <alignment horizontal="left"/>
    </xf>
    <xf numFmtId="0" fontId="47" fillId="2" borderId="0" xfId="0" applyFont="1" applyFill="1" applyAlignment="1">
      <alignment horizontal="left" wrapText="1" shrinkToFit="1"/>
    </xf>
    <xf numFmtId="0" fontId="47" fillId="2" borderId="0" xfId="0" applyFont="1" applyFill="1" applyAlignment="1">
      <alignment horizontal="left" wrapText="1" indent="3" shrinkToFit="1"/>
    </xf>
    <xf numFmtId="0" fontId="6" fillId="2" borderId="36" xfId="0" applyFont="1" applyFill="1" applyBorder="1" applyAlignment="1">
      <alignment horizontal="center"/>
    </xf>
    <xf numFmtId="0" fontId="47" fillId="2" borderId="0" xfId="0" applyFont="1" applyFill="1" applyAlignment="1">
      <alignment horizontal="left"/>
    </xf>
    <xf numFmtId="0" fontId="38" fillId="10" borderId="20" xfId="0" applyFont="1" applyFill="1" applyBorder="1" applyAlignment="1">
      <alignment horizontal="center" vertical="center" wrapText="1" shrinkToFit="1"/>
    </xf>
    <xf numFmtId="0" fontId="38" fillId="10" borderId="21" xfId="0" applyFont="1" applyFill="1" applyBorder="1" applyAlignment="1">
      <alignment horizontal="center" vertical="center" wrapText="1" shrinkToFit="1"/>
    </xf>
    <xf numFmtId="0" fontId="30" fillId="10" borderId="28" xfId="0" applyFont="1" applyFill="1" applyBorder="1" applyAlignment="1">
      <alignment horizontal="center" vertical="center"/>
    </xf>
    <xf numFmtId="0" fontId="30" fillId="10" borderId="16" xfId="0" applyFont="1" applyFill="1" applyBorder="1" applyAlignment="1">
      <alignment horizontal="center" vertical="center"/>
    </xf>
    <xf numFmtId="0" fontId="41" fillId="2" borderId="29" xfId="0" applyFont="1" applyFill="1" applyBorder="1" applyAlignment="1">
      <alignment horizontal="left" wrapText="1" shrinkToFit="1"/>
    </xf>
    <xf numFmtId="0" fontId="33" fillId="10" borderId="20" xfId="0" applyFont="1" applyFill="1" applyBorder="1" applyAlignment="1">
      <alignment horizontal="center" vertical="center"/>
    </xf>
    <xf numFmtId="0" fontId="33" fillId="10" borderId="23" xfId="0" applyFont="1" applyFill="1" applyBorder="1" applyAlignment="1">
      <alignment horizontal="center" vertical="center"/>
    </xf>
    <xf numFmtId="0" fontId="19" fillId="10" borderId="47" xfId="0" applyFont="1" applyFill="1" applyBorder="1" applyAlignment="1">
      <alignment horizontal="center" vertical="center"/>
    </xf>
    <xf numFmtId="0" fontId="19" fillId="10" borderId="23" xfId="0" applyFont="1" applyFill="1" applyBorder="1" applyAlignment="1">
      <alignment horizontal="center" vertical="center"/>
    </xf>
    <xf numFmtId="0" fontId="19" fillId="10" borderId="21" xfId="0" applyFont="1" applyFill="1" applyBorder="1" applyAlignment="1">
      <alignment horizontal="center" vertical="center"/>
    </xf>
    <xf numFmtId="0" fontId="98" fillId="11" borderId="13" xfId="0" applyFont="1" applyFill="1" applyBorder="1" applyAlignment="1">
      <alignment horizontal="center" vertical="center" wrapText="1" shrinkToFit="1"/>
    </xf>
    <xf numFmtId="0" fontId="30" fillId="10" borderId="13" xfId="0" applyFont="1" applyFill="1" applyBorder="1" applyAlignment="1">
      <alignment horizontal="center" vertical="center"/>
    </xf>
    <xf numFmtId="0" fontId="41" fillId="2" borderId="0" xfId="0" applyFont="1" applyFill="1" applyAlignment="1">
      <alignment horizontal="left" wrapText="1" indent="3" shrinkToFit="1"/>
    </xf>
    <xf numFmtId="0" fontId="43" fillId="2" borderId="0" xfId="0" applyFont="1" applyFill="1" applyBorder="1" applyAlignment="1">
      <alignment horizontal="center" vertical="center"/>
    </xf>
    <xf numFmtId="0" fontId="37" fillId="11" borderId="20" xfId="0" applyFont="1" applyFill="1" applyBorder="1" applyAlignment="1">
      <alignment horizontal="left" vertical="center"/>
    </xf>
    <xf numFmtId="0" fontId="37" fillId="11" borderId="23" xfId="0" applyFont="1" applyFill="1" applyBorder="1" applyAlignment="1">
      <alignment horizontal="left" vertical="center"/>
    </xf>
    <xf numFmtId="0" fontId="37" fillId="11" borderId="21" xfId="0" applyFont="1" applyFill="1" applyBorder="1" applyAlignment="1">
      <alignment horizontal="left" vertical="center"/>
    </xf>
    <xf numFmtId="0" fontId="37" fillId="11" borderId="13" xfId="0" applyFont="1" applyFill="1" applyBorder="1" applyAlignment="1">
      <alignment horizontal="left" vertical="center"/>
    </xf>
    <xf numFmtId="0" fontId="41" fillId="2" borderId="0" xfId="0" applyFont="1" applyFill="1" applyBorder="1" applyAlignment="1">
      <alignment horizontal="left"/>
    </xf>
    <xf numFmtId="0" fontId="33" fillId="10" borderId="20" xfId="0" applyFont="1" applyFill="1" applyBorder="1" applyAlignment="1">
      <alignment horizontal="center" vertical="center" wrapText="1" shrinkToFit="1"/>
    </xf>
    <xf numFmtId="0" fontId="33" fillId="10" borderId="21" xfId="0" applyFont="1" applyFill="1" applyBorder="1" applyAlignment="1">
      <alignment horizontal="center" vertical="center" wrapText="1" shrinkToFit="1"/>
    </xf>
    <xf numFmtId="0" fontId="33" fillId="10" borderId="13" xfId="0" applyFont="1" applyFill="1" applyBorder="1" applyAlignment="1">
      <alignment horizontal="center" vertical="center"/>
    </xf>
    <xf numFmtId="0" fontId="24" fillId="2" borderId="24" xfId="0" applyFont="1" applyFill="1" applyBorder="1" applyAlignment="1">
      <alignment horizontal="left"/>
    </xf>
    <xf numFmtId="0" fontId="26" fillId="10" borderId="0" xfId="1" applyFont="1" applyFill="1" applyAlignment="1" applyProtection="1">
      <alignment horizontal="left" vertical="center" indent="1"/>
    </xf>
    <xf numFmtId="0" fontId="46" fillId="2" borderId="0" xfId="1" applyFont="1" applyFill="1" applyAlignment="1" applyProtection="1">
      <alignment horizontal="left" indent="2"/>
    </xf>
    <xf numFmtId="0" fontId="42" fillId="2" borderId="24" xfId="0" applyFont="1" applyFill="1" applyBorder="1" applyAlignment="1">
      <alignment horizontal="right"/>
    </xf>
    <xf numFmtId="0" fontId="135" fillId="11" borderId="20" xfId="0" applyFont="1" applyFill="1" applyBorder="1" applyAlignment="1">
      <alignment horizontal="left" vertical="center"/>
    </xf>
    <xf numFmtId="0" fontId="135" fillId="11" borderId="23" xfId="0" applyFont="1" applyFill="1" applyBorder="1" applyAlignment="1">
      <alignment horizontal="left" vertical="center"/>
    </xf>
    <xf numFmtId="0" fontId="135" fillId="11" borderId="21" xfId="0" applyFont="1" applyFill="1" applyBorder="1" applyAlignment="1">
      <alignment horizontal="left" vertical="center"/>
    </xf>
    <xf numFmtId="0" fontId="88" fillId="12" borderId="20" xfId="0" applyFont="1" applyFill="1" applyBorder="1" applyAlignment="1">
      <alignment horizontal="center" vertical="center" wrapText="1" shrinkToFit="1"/>
    </xf>
    <xf numFmtId="0" fontId="88" fillId="12" borderId="23" xfId="0" applyFont="1" applyFill="1" applyBorder="1" applyAlignment="1">
      <alignment horizontal="center" vertical="center" wrapText="1" shrinkToFit="1"/>
    </xf>
    <xf numFmtId="0" fontId="51" fillId="2" borderId="39" xfId="0" applyFont="1" applyFill="1" applyBorder="1" applyAlignment="1">
      <alignment horizontal="left"/>
    </xf>
    <xf numFmtId="0" fontId="77" fillId="2" borderId="0" xfId="0" applyFont="1" applyFill="1" applyAlignment="1">
      <alignment horizontal="left" wrapText="1" shrinkToFit="1"/>
    </xf>
    <xf numFmtId="0" fontId="6" fillId="2" borderId="37" xfId="0" applyFont="1" applyFill="1" applyBorder="1" applyAlignment="1">
      <alignment horizontal="center"/>
    </xf>
    <xf numFmtId="0" fontId="88" fillId="12" borderId="21" xfId="0" applyFont="1" applyFill="1" applyBorder="1" applyAlignment="1">
      <alignment horizontal="center" vertical="center" wrapText="1" shrinkToFit="1"/>
    </xf>
    <xf numFmtId="0" fontId="88" fillId="2" borderId="14" xfId="0" applyFont="1" applyFill="1" applyBorder="1" applyAlignment="1">
      <alignment horizontal="center" vertical="center" wrapText="1" shrinkToFit="1"/>
    </xf>
    <xf numFmtId="0" fontId="88" fillId="2" borderId="0" xfId="0" applyFont="1" applyFill="1" applyBorder="1" applyAlignment="1">
      <alignment horizontal="center" vertical="center" wrapText="1" shrinkToFit="1"/>
    </xf>
    <xf numFmtId="0" fontId="99" fillId="2" borderId="61" xfId="0" applyFont="1" applyFill="1" applyBorder="1" applyAlignment="1">
      <alignment horizontal="center" vertical="center"/>
    </xf>
    <xf numFmtId="0" fontId="99" fillId="2" borderId="62" xfId="0" applyFont="1" applyFill="1" applyBorder="1" applyAlignment="1">
      <alignment horizontal="center" vertical="center"/>
    </xf>
    <xf numFmtId="0" fontId="99" fillId="2" borderId="63" xfId="0" applyFont="1" applyFill="1" applyBorder="1" applyAlignment="1">
      <alignment horizontal="center" vertical="center"/>
    </xf>
    <xf numFmtId="0" fontId="99" fillId="2" borderId="51" xfId="0" applyFont="1" applyFill="1" applyBorder="1" applyAlignment="1">
      <alignment horizontal="center" vertical="center"/>
    </xf>
    <xf numFmtId="0" fontId="99" fillId="2" borderId="0" xfId="0" applyFont="1" applyFill="1" applyBorder="1" applyAlignment="1">
      <alignment horizontal="center" vertical="center"/>
    </xf>
    <xf numFmtId="0" fontId="99" fillId="2" borderId="52" xfId="0" applyFont="1" applyFill="1" applyBorder="1" applyAlignment="1">
      <alignment horizontal="center" vertical="center"/>
    </xf>
    <xf numFmtId="0" fontId="99" fillId="2" borderId="64" xfId="0" applyFont="1" applyFill="1" applyBorder="1" applyAlignment="1">
      <alignment horizontal="center" vertical="center"/>
    </xf>
    <xf numFmtId="0" fontId="99" fillId="2" borderId="65" xfId="0" applyFont="1" applyFill="1" applyBorder="1" applyAlignment="1">
      <alignment horizontal="center" vertical="center"/>
    </xf>
    <xf numFmtId="0" fontId="99" fillId="2" borderId="66" xfId="0" applyFont="1" applyFill="1" applyBorder="1" applyAlignment="1">
      <alignment horizontal="center" vertical="center"/>
    </xf>
    <xf numFmtId="0" fontId="12" fillId="15" borderId="58" xfId="0" applyFont="1" applyFill="1" applyBorder="1" applyAlignment="1">
      <alignment horizontal="center"/>
    </xf>
    <xf numFmtId="0" fontId="12" fillId="15" borderId="59" xfId="0" applyFont="1" applyFill="1" applyBorder="1" applyAlignment="1">
      <alignment horizontal="center"/>
    </xf>
    <xf numFmtId="0" fontId="12" fillId="15" borderId="60" xfId="0" applyFont="1" applyFill="1" applyBorder="1" applyAlignment="1">
      <alignment horizontal="center"/>
    </xf>
    <xf numFmtId="0" fontId="38" fillId="12" borderId="22" xfId="0" applyFont="1" applyFill="1" applyBorder="1" applyAlignment="1">
      <alignment horizontal="center" vertical="center"/>
    </xf>
    <xf numFmtId="0" fontId="38" fillId="12" borderId="18" xfId="0" applyFont="1" applyFill="1" applyBorder="1" applyAlignment="1">
      <alignment horizontal="center" vertical="center"/>
    </xf>
    <xf numFmtId="0" fontId="100" fillId="2" borderId="0" xfId="0" applyFont="1" applyFill="1" applyAlignment="1">
      <alignment horizontal="center"/>
    </xf>
    <xf numFmtId="0" fontId="24" fillId="2" borderId="26" xfId="0" applyFont="1" applyFill="1" applyBorder="1" applyAlignment="1">
      <alignment horizontal="left"/>
    </xf>
    <xf numFmtId="0" fontId="51" fillId="2" borderId="26" xfId="0" applyFont="1" applyFill="1" applyBorder="1" applyAlignment="1">
      <alignment horizontal="right"/>
    </xf>
    <xf numFmtId="0" fontId="26" fillId="12" borderId="0" xfId="1" applyFont="1" applyFill="1" applyAlignment="1" applyProtection="1">
      <alignment horizontal="left" vertical="center" indent="1"/>
    </xf>
    <xf numFmtId="0" fontId="68" fillId="2" borderId="0" xfId="1" applyFont="1" applyFill="1" applyAlignment="1" applyProtection="1">
      <alignment horizontal="left" indent="2"/>
    </xf>
    <xf numFmtId="0" fontId="20" fillId="12" borderId="28" xfId="0" applyFont="1" applyFill="1" applyBorder="1" applyAlignment="1">
      <alignment horizontal="left" vertical="center" wrapText="1" shrinkToFit="1"/>
    </xf>
    <xf numFmtId="0" fontId="20" fillId="12" borderId="29" xfId="0" applyFont="1" applyFill="1" applyBorder="1" applyAlignment="1">
      <alignment horizontal="left" vertical="center" wrapText="1" shrinkToFit="1"/>
    </xf>
    <xf numFmtId="0" fontId="20" fillId="12" borderId="30" xfId="0" applyFont="1" applyFill="1" applyBorder="1" applyAlignment="1">
      <alignment horizontal="left" vertical="center" wrapText="1" shrinkToFit="1"/>
    </xf>
    <xf numFmtId="165" fontId="35" fillId="2" borderId="14" xfId="0" applyNumberFormat="1" applyFont="1" applyFill="1" applyBorder="1" applyAlignment="1">
      <alignment horizontal="left" vertical="center" indent="1"/>
    </xf>
    <xf numFmtId="165" fontId="35" fillId="2" borderId="0" xfId="0" applyNumberFormat="1" applyFont="1" applyFill="1" applyBorder="1" applyAlignment="1">
      <alignment horizontal="left" vertical="center" indent="1"/>
    </xf>
    <xf numFmtId="165" fontId="35" fillId="2" borderId="15" xfId="0" applyNumberFormat="1" applyFont="1" applyFill="1" applyBorder="1" applyAlignment="1">
      <alignment horizontal="left" vertical="center" indent="1"/>
    </xf>
    <xf numFmtId="165" fontId="35" fillId="15" borderId="14" xfId="0" applyNumberFormat="1" applyFont="1" applyFill="1" applyBorder="1" applyAlignment="1">
      <alignment horizontal="left" vertical="center" indent="1"/>
    </xf>
    <xf numFmtId="165" fontId="35" fillId="15" borderId="0" xfId="0" applyNumberFormat="1" applyFont="1" applyFill="1" applyBorder="1" applyAlignment="1">
      <alignment horizontal="left" vertical="center" indent="1"/>
    </xf>
    <xf numFmtId="165" fontId="35" fillId="15" borderId="15" xfId="0" applyNumberFormat="1" applyFont="1" applyFill="1" applyBorder="1" applyAlignment="1">
      <alignment horizontal="left" vertical="center" indent="1"/>
    </xf>
    <xf numFmtId="165" fontId="64" fillId="2" borderId="16" xfId="0" applyNumberFormat="1" applyFont="1" applyFill="1" applyBorder="1" applyAlignment="1">
      <alignment horizontal="left" vertical="center" wrapText="1" indent="1" shrinkToFit="1"/>
    </xf>
    <xf numFmtId="165" fontId="64" fillId="2" borderId="34" xfId="0" applyNumberFormat="1" applyFont="1" applyFill="1" applyBorder="1" applyAlignment="1">
      <alignment horizontal="left" vertical="center" wrapText="1" indent="1" shrinkToFit="1"/>
    </xf>
    <xf numFmtId="165" fontId="64" fillId="2" borderId="17" xfId="0" applyNumberFormat="1" applyFont="1" applyFill="1" applyBorder="1" applyAlignment="1">
      <alignment horizontal="left" vertical="center" wrapText="1" indent="1" shrinkToFit="1"/>
    </xf>
    <xf numFmtId="0" fontId="35" fillId="2" borderId="14" xfId="0" applyFont="1" applyFill="1" applyBorder="1" applyAlignment="1">
      <alignment horizontal="left" vertical="center" indent="1"/>
    </xf>
    <xf numFmtId="0" fontId="35" fillId="2" borderId="0" xfId="0" applyFont="1" applyFill="1" applyBorder="1" applyAlignment="1">
      <alignment horizontal="left" vertical="center" indent="1"/>
    </xf>
    <xf numFmtId="0" fontId="35" fillId="2" borderId="15" xfId="0" applyFont="1" applyFill="1" applyBorder="1" applyAlignment="1">
      <alignment horizontal="left" vertical="center" indent="1"/>
    </xf>
    <xf numFmtId="0" fontId="55" fillId="2" borderId="0" xfId="1" applyFont="1" applyFill="1" applyAlignment="1" applyProtection="1">
      <alignment horizontal="left" vertical="center" indent="2"/>
    </xf>
    <xf numFmtId="0" fontId="55" fillId="2" borderId="0" xfId="1" applyFont="1" applyFill="1" applyAlignment="1" applyProtection="1">
      <alignment horizontal="left" vertical="center" indent="1"/>
    </xf>
    <xf numFmtId="0" fontId="24" fillId="2" borderId="11" xfId="0" applyFont="1" applyFill="1" applyBorder="1" applyAlignment="1">
      <alignment horizontal="left"/>
    </xf>
    <xf numFmtId="0" fontId="53" fillId="2" borderId="11" xfId="0" applyFont="1" applyFill="1" applyBorder="1" applyAlignment="1">
      <alignment horizontal="right"/>
    </xf>
    <xf numFmtId="0" fontId="26" fillId="9" borderId="0" xfId="1" applyFont="1" applyFill="1" applyAlignment="1" applyProtection="1">
      <alignment horizontal="left" vertical="center" indent="1"/>
    </xf>
    <xf numFmtId="0" fontId="50" fillId="2" borderId="0" xfId="1" applyFont="1" applyFill="1" applyAlignment="1" applyProtection="1">
      <alignment horizontal="left" vertical="center" indent="1"/>
    </xf>
    <xf numFmtId="0" fontId="35" fillId="8" borderId="14" xfId="0" applyFont="1" applyFill="1" applyBorder="1" applyAlignment="1">
      <alignment horizontal="left" vertical="center" indent="1"/>
    </xf>
    <xf numFmtId="0" fontId="35" fillId="8" borderId="0" xfId="0" applyFont="1" applyFill="1" applyBorder="1" applyAlignment="1">
      <alignment horizontal="left" vertical="center" indent="1"/>
    </xf>
    <xf numFmtId="0" fontId="35" fillId="8" borderId="15" xfId="0" applyFont="1" applyFill="1" applyBorder="1" applyAlignment="1">
      <alignment horizontal="left" vertical="center" indent="1"/>
    </xf>
    <xf numFmtId="0" fontId="49" fillId="2" borderId="0" xfId="0" applyFont="1" applyFill="1" applyAlignment="1">
      <alignment horizontal="left" wrapText="1" shrinkToFit="1"/>
    </xf>
    <xf numFmtId="0" fontId="6" fillId="2" borderId="38" xfId="0" applyFont="1" applyFill="1" applyBorder="1" applyAlignment="1">
      <alignment horizontal="center"/>
    </xf>
    <xf numFmtId="0" fontId="49" fillId="2" borderId="0" xfId="0" applyFont="1" applyFill="1" applyAlignment="1">
      <alignment horizontal="left"/>
    </xf>
    <xf numFmtId="0" fontId="53" fillId="2" borderId="12" xfId="0" applyFont="1" applyFill="1" applyBorder="1" applyAlignment="1">
      <alignment horizontal="left"/>
    </xf>
    <xf numFmtId="0" fontId="35" fillId="8" borderId="16" xfId="0" applyFont="1" applyFill="1" applyBorder="1" applyAlignment="1">
      <alignment horizontal="left" vertical="center" indent="1"/>
    </xf>
    <xf numFmtId="0" fontId="35" fillId="8" borderId="34" xfId="0" applyFont="1" applyFill="1" applyBorder="1" applyAlignment="1">
      <alignment horizontal="left" vertical="center" indent="1"/>
    </xf>
    <xf numFmtId="0" fontId="35" fillId="8" borderId="17" xfId="0" applyFont="1" applyFill="1" applyBorder="1" applyAlignment="1">
      <alignment horizontal="left" vertical="center" indent="1"/>
    </xf>
    <xf numFmtId="0" fontId="20" fillId="9" borderId="28" xfId="0" applyFont="1" applyFill="1" applyBorder="1" applyAlignment="1">
      <alignment horizontal="left" vertical="center"/>
    </xf>
    <xf numFmtId="0" fontId="20" fillId="9" borderId="29" xfId="0" applyFont="1" applyFill="1" applyBorder="1" applyAlignment="1">
      <alignment horizontal="left" vertical="center"/>
    </xf>
    <xf numFmtId="0" fontId="20" fillId="9" borderId="30" xfId="0" applyFont="1" applyFill="1" applyBorder="1" applyAlignment="1">
      <alignment horizontal="left" vertical="center"/>
    </xf>
    <xf numFmtId="0" fontId="50" fillId="2" borderId="16" xfId="0" applyFont="1" applyFill="1" applyBorder="1" applyAlignment="1">
      <alignment horizontal="left" vertical="center" wrapText="1" indent="1" shrinkToFit="1"/>
    </xf>
    <xf numFmtId="0" fontId="50" fillId="2" borderId="34" xfId="0" applyFont="1" applyFill="1" applyBorder="1" applyAlignment="1">
      <alignment horizontal="left" vertical="center" wrapText="1" indent="1" shrinkToFit="1"/>
    </xf>
    <xf numFmtId="0" fontId="50" fillId="2" borderId="17" xfId="0" applyFont="1" applyFill="1" applyBorder="1" applyAlignment="1">
      <alignment horizontal="left" vertical="center" wrapText="1" indent="1" shrinkToFit="1"/>
    </xf>
    <xf numFmtId="0" fontId="40" fillId="2" borderId="0" xfId="0" applyFont="1" applyFill="1" applyBorder="1" applyAlignment="1">
      <alignment horizontal="right"/>
    </xf>
    <xf numFmtId="0" fontId="18" fillId="2" borderId="0" xfId="0" applyFont="1" applyFill="1" applyAlignment="1">
      <alignment horizontal="right"/>
    </xf>
    <xf numFmtId="0" fontId="21" fillId="2" borderId="0" xfId="0" applyFont="1" applyFill="1" applyAlignment="1">
      <alignment horizontal="justify" wrapText="1" shrinkToFit="1"/>
    </xf>
    <xf numFmtId="0" fontId="39" fillId="4" borderId="0" xfId="0" applyFont="1" applyFill="1" applyAlignment="1">
      <alignment horizontal="left" indent="1"/>
    </xf>
    <xf numFmtId="0" fontId="6" fillId="4" borderId="38" xfId="0" applyFont="1" applyFill="1" applyBorder="1" applyAlignment="1">
      <alignment horizontal="center"/>
    </xf>
    <xf numFmtId="0" fontId="40" fillId="4" borderId="0" xfId="1" applyFont="1" applyFill="1" applyAlignment="1" applyProtection="1">
      <alignment horizontal="left"/>
    </xf>
    <xf numFmtId="0" fontId="21" fillId="4" borderId="0" xfId="0" applyFont="1" applyFill="1" applyAlignment="1">
      <alignment horizontal="left" wrapText="1" indent="15" shrinkToFit="1"/>
    </xf>
    <xf numFmtId="0" fontId="49" fillId="4" borderId="0" xfId="0" applyFont="1" applyFill="1" applyAlignment="1">
      <alignment horizontal="left" vertical="center" wrapText="1" shrinkToFit="1"/>
    </xf>
    <xf numFmtId="0" fontId="19" fillId="9" borderId="41" xfId="0" applyFont="1" applyFill="1" applyBorder="1" applyAlignment="1">
      <alignment horizontal="center" vertical="center" wrapText="1" shrinkToFit="1"/>
    </xf>
    <xf numFmtId="49" fontId="19" fillId="9" borderId="40" xfId="0" applyNumberFormat="1" applyFont="1" applyFill="1" applyBorder="1" applyAlignment="1">
      <alignment horizontal="center" vertical="center" wrapText="1" shrinkToFit="1"/>
    </xf>
    <xf numFmtId="0" fontId="19" fillId="9" borderId="40" xfId="0" applyNumberFormat="1" applyFont="1" applyFill="1" applyBorder="1" applyAlignment="1">
      <alignment horizontal="center" vertical="center" wrapText="1" shrinkToFit="1"/>
    </xf>
    <xf numFmtId="0" fontId="7" fillId="4" borderId="0" xfId="0" applyFont="1" applyFill="1" applyAlignment="1">
      <alignment horizontal="justify" vertical="top" wrapText="1" shrinkToFit="1"/>
    </xf>
    <xf numFmtId="0" fontId="12" fillId="8" borderId="72" xfId="0" applyFont="1" applyFill="1" applyBorder="1" applyAlignment="1">
      <alignment horizontal="center"/>
    </xf>
    <xf numFmtId="0" fontId="12" fillId="8" borderId="73" xfId="0" applyFont="1" applyFill="1" applyBorder="1" applyAlignment="1">
      <alignment horizontal="center"/>
    </xf>
    <xf numFmtId="0" fontId="12" fillId="8" borderId="74" xfId="0" applyFont="1" applyFill="1" applyBorder="1" applyAlignment="1">
      <alignment horizontal="center"/>
    </xf>
    <xf numFmtId="0" fontId="12" fillId="2" borderId="75" xfId="0" applyFont="1" applyFill="1" applyBorder="1" applyAlignment="1">
      <alignment horizontal="center"/>
    </xf>
    <xf numFmtId="0" fontId="12" fillId="2" borderId="54" xfId="0" applyFont="1" applyFill="1" applyBorder="1" applyAlignment="1">
      <alignment horizontal="center"/>
    </xf>
    <xf numFmtId="0" fontId="12" fillId="2" borderId="55" xfId="0" applyFont="1" applyFill="1" applyBorder="1" applyAlignment="1">
      <alignment horizontal="center"/>
    </xf>
    <xf numFmtId="0" fontId="18" fillId="2" borderId="49" xfId="0" applyFont="1" applyFill="1" applyBorder="1" applyAlignment="1">
      <alignment horizontal="right" vertical="center"/>
    </xf>
    <xf numFmtId="0" fontId="56" fillId="2" borderId="51" xfId="0" applyFont="1" applyFill="1" applyBorder="1" applyAlignment="1">
      <alignment horizontal="center"/>
    </xf>
    <xf numFmtId="0" fontId="56" fillId="2" borderId="0" xfId="0" applyFont="1" applyFill="1" applyBorder="1" applyAlignment="1">
      <alignment horizontal="center"/>
    </xf>
    <xf numFmtId="0" fontId="56" fillId="2" borderId="69" xfId="0" applyFont="1" applyFill="1" applyBorder="1" applyAlignment="1">
      <alignment horizontal="center"/>
    </xf>
    <xf numFmtId="0" fontId="56" fillId="2" borderId="64" xfId="0" applyFont="1" applyFill="1" applyBorder="1" applyAlignment="1">
      <alignment horizontal="center"/>
    </xf>
    <xf numFmtId="0" fontId="56" fillId="2" borderId="65" xfId="0" applyFont="1" applyFill="1" applyBorder="1" applyAlignment="1">
      <alignment horizontal="center"/>
    </xf>
    <xf numFmtId="0" fontId="56" fillId="2" borderId="70" xfId="0" applyFont="1" applyFill="1" applyBorder="1" applyAlignment="1">
      <alignment horizontal="center"/>
    </xf>
    <xf numFmtId="0" fontId="12" fillId="2" borderId="67" xfId="0" applyFont="1" applyFill="1" applyBorder="1" applyAlignment="1">
      <alignment horizontal="center"/>
    </xf>
    <xf numFmtId="0" fontId="12" fillId="2" borderId="52" xfId="0" applyFont="1" applyFill="1" applyBorder="1" applyAlignment="1">
      <alignment horizontal="center"/>
    </xf>
    <xf numFmtId="0" fontId="56" fillId="2" borderId="61" xfId="0" applyFont="1" applyFill="1" applyBorder="1" applyAlignment="1">
      <alignment horizontal="center"/>
    </xf>
    <xf numFmtId="0" fontId="56" fillId="2" borderId="62" xfId="0" applyFont="1" applyFill="1" applyBorder="1" applyAlignment="1">
      <alignment horizontal="center"/>
    </xf>
    <xf numFmtId="0" fontId="56" fillId="2" borderId="68" xfId="0" applyFont="1" applyFill="1" applyBorder="1" applyAlignment="1">
      <alignment horizontal="center"/>
    </xf>
    <xf numFmtId="0" fontId="38" fillId="9" borderId="22" xfId="0" applyFont="1" applyFill="1" applyBorder="1" applyAlignment="1">
      <alignment horizontal="center" vertical="center"/>
    </xf>
    <xf numFmtId="0" fontId="38" fillId="9" borderId="19" xfId="0" applyFont="1" applyFill="1" applyBorder="1" applyAlignment="1">
      <alignment horizontal="center" vertical="center"/>
    </xf>
    <xf numFmtId="0" fontId="102" fillId="2" borderId="54" xfId="0" applyFont="1" applyFill="1" applyBorder="1" applyAlignment="1">
      <alignment horizontal="center"/>
    </xf>
    <xf numFmtId="0" fontId="5" fillId="2" borderId="11" xfId="0" applyFont="1" applyFill="1" applyBorder="1" applyAlignment="1">
      <alignment horizontal="right"/>
    </xf>
    <xf numFmtId="0" fontId="12" fillId="2" borderId="71" xfId="0" applyFont="1" applyFill="1" applyBorder="1" applyAlignment="1">
      <alignment horizontal="center"/>
    </xf>
    <xf numFmtId="0" fontId="12" fillId="2" borderId="49" xfId="0" applyFont="1" applyFill="1" applyBorder="1" applyAlignment="1">
      <alignment horizontal="center"/>
    </xf>
    <xf numFmtId="0" fontId="12" fillId="2" borderId="50" xfId="0" applyFont="1" applyFill="1" applyBorder="1" applyAlignment="1">
      <alignment horizontal="center"/>
    </xf>
    <xf numFmtId="0" fontId="88" fillId="9" borderId="20" xfId="0" applyFont="1" applyFill="1" applyBorder="1" applyAlignment="1">
      <alignment horizontal="center" vertical="center" wrapText="1" shrinkToFit="1"/>
    </xf>
    <xf numFmtId="0" fontId="88" fillId="9" borderId="23" xfId="0" applyFont="1" applyFill="1" applyBorder="1" applyAlignment="1">
      <alignment horizontal="center" vertical="center" wrapText="1" shrinkToFit="1"/>
    </xf>
    <xf numFmtId="0" fontId="88" fillId="9" borderId="21" xfId="0" applyFont="1" applyFill="1" applyBorder="1" applyAlignment="1">
      <alignment horizontal="center" vertical="center" wrapText="1" shrinkToFit="1"/>
    </xf>
    <xf numFmtId="0" fontId="41" fillId="2" borderId="29" xfId="0" applyFont="1" applyFill="1" applyBorder="1" applyAlignment="1">
      <alignment horizontal="left"/>
    </xf>
    <xf numFmtId="165" fontId="50" fillId="2" borderId="16" xfId="0" applyNumberFormat="1" applyFont="1" applyFill="1" applyBorder="1" applyAlignment="1">
      <alignment horizontal="right" vertical="center" indent="1"/>
    </xf>
    <xf numFmtId="165" fontId="50" fillId="2" borderId="17" xfId="0" applyNumberFormat="1" applyFont="1" applyFill="1" applyBorder="1" applyAlignment="1">
      <alignment horizontal="right" vertical="center" indent="1"/>
    </xf>
    <xf numFmtId="165" fontId="50" fillId="2" borderId="16" xfId="0" applyNumberFormat="1" applyFont="1" applyFill="1" applyBorder="1" applyAlignment="1">
      <alignment horizontal="center" vertical="center"/>
    </xf>
    <xf numFmtId="165" fontId="50" fillId="2" borderId="17" xfId="0" applyNumberFormat="1" applyFont="1" applyFill="1" applyBorder="1" applyAlignment="1">
      <alignment horizontal="center" vertical="center"/>
    </xf>
    <xf numFmtId="49" fontId="34" fillId="9" borderId="13" xfId="0" applyNumberFormat="1" applyFont="1" applyFill="1" applyBorder="1" applyAlignment="1">
      <alignment horizontal="center" vertical="center"/>
    </xf>
    <xf numFmtId="165" fontId="35" fillId="2" borderId="28" xfId="0" applyNumberFormat="1" applyFont="1" applyFill="1" applyBorder="1" applyAlignment="1">
      <alignment horizontal="center" vertical="center"/>
    </xf>
    <xf numFmtId="165" fontId="35" fillId="2" borderId="30" xfId="0" applyNumberFormat="1" applyFont="1" applyFill="1" applyBorder="1" applyAlignment="1">
      <alignment horizontal="center" vertical="center"/>
    </xf>
    <xf numFmtId="165" fontId="35" fillId="8" borderId="14" xfId="0" applyNumberFormat="1" applyFont="1" applyFill="1" applyBorder="1" applyAlignment="1">
      <alignment horizontal="center" vertical="center"/>
    </xf>
    <xf numFmtId="165" fontId="35" fillId="8" borderId="15" xfId="0" applyNumberFormat="1" applyFont="1" applyFill="1" applyBorder="1" applyAlignment="1">
      <alignment horizontal="center" vertical="center"/>
    </xf>
    <xf numFmtId="0" fontId="34" fillId="9" borderId="20" xfId="0" applyFont="1" applyFill="1" applyBorder="1" applyAlignment="1">
      <alignment horizontal="center" vertical="center"/>
    </xf>
    <xf numFmtId="0" fontId="34" fillId="9" borderId="21" xfId="0" applyFont="1" applyFill="1" applyBorder="1" applyAlignment="1">
      <alignment horizontal="center" vertical="center"/>
    </xf>
    <xf numFmtId="165" fontId="35" fillId="2" borderId="28" xfId="0" applyNumberFormat="1" applyFont="1" applyFill="1" applyBorder="1" applyAlignment="1">
      <alignment horizontal="right" vertical="center" indent="1"/>
    </xf>
    <xf numFmtId="165" fontId="35" fillId="2" borderId="30" xfId="0" applyNumberFormat="1" applyFont="1" applyFill="1" applyBorder="1" applyAlignment="1">
      <alignment horizontal="right" vertical="center" indent="1"/>
    </xf>
    <xf numFmtId="165" fontId="35" fillId="8" borderId="14" xfId="0" applyNumberFormat="1" applyFont="1" applyFill="1" applyBorder="1" applyAlignment="1">
      <alignment horizontal="right" vertical="center" indent="1"/>
    </xf>
    <xf numFmtId="165" fontId="35" fillId="8" borderId="15" xfId="0" applyNumberFormat="1" applyFont="1" applyFill="1" applyBorder="1" applyAlignment="1">
      <alignment horizontal="right" vertical="center" indent="1"/>
    </xf>
    <xf numFmtId="0" fontId="41" fillId="2" borderId="0" xfId="0" applyFont="1" applyFill="1" applyAlignment="1">
      <alignment horizontal="left" vertical="top"/>
    </xf>
    <xf numFmtId="0" fontId="4" fillId="2" borderId="29" xfId="0" applyFont="1" applyFill="1" applyBorder="1" applyAlignment="1">
      <alignment horizontal="left" wrapText="1" shrinkToFit="1"/>
    </xf>
    <xf numFmtId="0" fontId="4" fillId="2" borderId="29" xfId="0" applyFont="1" applyFill="1" applyBorder="1" applyAlignment="1">
      <alignment horizontal="left"/>
    </xf>
    <xf numFmtId="0" fontId="41" fillId="2" borderId="0" xfId="0" applyFont="1" applyFill="1" applyAlignment="1">
      <alignment horizontal="left" vertical="center"/>
    </xf>
    <xf numFmtId="0" fontId="111" fillId="2" borderId="76" xfId="0" applyFont="1" applyFill="1" applyBorder="1" applyAlignment="1">
      <alignment horizontal="right"/>
    </xf>
    <xf numFmtId="0" fontId="24" fillId="2" borderId="76" xfId="0" applyFont="1" applyFill="1" applyBorder="1" applyAlignment="1">
      <alignment horizontal="left"/>
    </xf>
    <xf numFmtId="0" fontId="26" fillId="23" borderId="0" xfId="1" applyFont="1" applyFill="1" applyAlignment="1" applyProtection="1">
      <alignment horizontal="left" vertical="center"/>
    </xf>
    <xf numFmtId="0" fontId="62" fillId="2" borderId="22" xfId="0" applyFont="1" applyFill="1" applyBorder="1" applyAlignment="1">
      <alignment horizontal="left" vertical="center" wrapText="1" indent="1"/>
    </xf>
    <xf numFmtId="0" fontId="62" fillId="2" borderId="19" xfId="0" applyFont="1" applyFill="1" applyBorder="1" applyAlignment="1">
      <alignment horizontal="left" vertical="center" wrapText="1" indent="1"/>
    </xf>
    <xf numFmtId="0" fontId="41" fillId="8" borderId="22" xfId="0" quotePrefix="1" applyFont="1" applyFill="1" applyBorder="1" applyAlignment="1">
      <alignment horizontal="center" vertical="center" wrapText="1"/>
    </xf>
    <xf numFmtId="0" fontId="41" fillId="8" borderId="19" xfId="0" applyFont="1" applyFill="1" applyBorder="1" applyAlignment="1">
      <alignment horizontal="center" vertical="center" wrapText="1"/>
    </xf>
    <xf numFmtId="0" fontId="41" fillId="8" borderId="22" xfId="0" applyFont="1" applyFill="1" applyBorder="1" applyAlignment="1">
      <alignment horizontal="center" vertical="center" wrapText="1"/>
    </xf>
    <xf numFmtId="0" fontId="50" fillId="2" borderId="0" xfId="0" applyFont="1" applyFill="1" applyAlignment="1">
      <alignment horizontal="left" indent="1"/>
    </xf>
    <xf numFmtId="0" fontId="6" fillId="9" borderId="0" xfId="0" applyFont="1" applyFill="1" applyAlignment="1">
      <alignment horizontal="center"/>
    </xf>
    <xf numFmtId="0" fontId="7" fillId="2" borderId="0" xfId="0" applyFont="1" applyFill="1" applyAlignment="1">
      <alignment horizontal="left" wrapText="1" shrinkToFit="1"/>
    </xf>
    <xf numFmtId="0" fontId="17" fillId="2" borderId="0" xfId="0" applyFont="1" applyFill="1" applyAlignment="1">
      <alignment horizontal="left" indent="1"/>
    </xf>
    <xf numFmtId="17" fontId="41" fillId="11" borderId="22" xfId="0" applyNumberFormat="1" applyFont="1" applyFill="1" applyBorder="1" applyAlignment="1">
      <alignment horizontal="center" vertical="center"/>
    </xf>
    <xf numFmtId="17" fontId="41" fillId="11" borderId="19" xfId="0" applyNumberFormat="1" applyFont="1" applyFill="1" applyBorder="1" applyAlignment="1">
      <alignment horizontal="center" vertical="center"/>
    </xf>
    <xf numFmtId="0" fontId="6" fillId="13" borderId="22" xfId="0" applyFont="1" applyFill="1" applyBorder="1" applyAlignment="1">
      <alignment horizontal="center"/>
    </xf>
    <xf numFmtId="0" fontId="6" fillId="13" borderId="18" xfId="0" applyFont="1" applyFill="1" applyBorder="1" applyAlignment="1">
      <alignment horizontal="center"/>
    </xf>
    <xf numFmtId="0" fontId="6" fillId="13" borderId="19" xfId="0" applyFont="1" applyFill="1" applyBorder="1" applyAlignment="1">
      <alignment horizontal="center"/>
    </xf>
    <xf numFmtId="0" fontId="6" fillId="2" borderId="77" xfId="0" applyFont="1" applyFill="1" applyBorder="1" applyAlignment="1">
      <alignment horizontal="center"/>
    </xf>
    <xf numFmtId="0" fontId="87" fillId="2" borderId="0" xfId="0" applyFont="1" applyFill="1" applyAlignment="1">
      <alignment horizontal="right" vertical="center" wrapText="1" indent="3" shrinkToFit="1"/>
    </xf>
    <xf numFmtId="0" fontId="87" fillId="2" borderId="0" xfId="0" applyFont="1" applyFill="1" applyAlignment="1">
      <alignment horizontal="right" vertical="center" wrapText="1" indent="16" shrinkToFit="1"/>
    </xf>
    <xf numFmtId="0" fontId="63" fillId="8" borderId="20" xfId="0" applyFont="1" applyFill="1" applyBorder="1" applyAlignment="1">
      <alignment horizontal="left"/>
    </xf>
    <xf numFmtId="0" fontId="63" fillId="8" borderId="23" xfId="0" applyFont="1" applyFill="1" applyBorder="1" applyAlignment="1">
      <alignment horizontal="left"/>
    </xf>
    <xf numFmtId="0" fontId="63" fillId="8" borderId="21" xfId="0" applyFont="1" applyFill="1" applyBorder="1" applyAlignment="1">
      <alignment horizontal="left"/>
    </xf>
    <xf numFmtId="0" fontId="84" fillId="8" borderId="20" xfId="0" applyFont="1" applyFill="1" applyBorder="1" applyAlignment="1">
      <alignment horizontal="left"/>
    </xf>
    <xf numFmtId="0" fontId="18" fillId="2" borderId="0" xfId="0" quotePrefix="1" applyFont="1" applyFill="1" applyBorder="1" applyAlignment="1">
      <alignment horizontal="left"/>
    </xf>
    <xf numFmtId="0" fontId="6" fillId="10" borderId="0" xfId="0" applyFont="1" applyFill="1" applyAlignment="1">
      <alignment horizontal="center"/>
    </xf>
    <xf numFmtId="0" fontId="6" fillId="10" borderId="22" xfId="0" applyFont="1" applyFill="1" applyBorder="1" applyAlignment="1">
      <alignment horizontal="center"/>
    </xf>
    <xf numFmtId="0" fontId="6" fillId="10" borderId="18" xfId="0" applyFont="1" applyFill="1" applyBorder="1" applyAlignment="1">
      <alignment horizontal="center"/>
    </xf>
    <xf numFmtId="0" fontId="6" fillId="10" borderId="19" xfId="0" applyFont="1" applyFill="1" applyBorder="1" applyAlignment="1">
      <alignment horizontal="center"/>
    </xf>
    <xf numFmtId="0" fontId="62" fillId="2" borderId="22" xfId="0" applyFont="1" applyFill="1" applyBorder="1" applyAlignment="1">
      <alignment horizontal="left" vertical="center" wrapText="1" indent="1" shrinkToFit="1"/>
    </xf>
    <xf numFmtId="0" fontId="62" fillId="2" borderId="19" xfId="0" applyFont="1" applyFill="1" applyBorder="1" applyAlignment="1">
      <alignment horizontal="left" vertical="center" wrapText="1" indent="1" shrinkToFit="1"/>
    </xf>
    <xf numFmtId="0" fontId="63" fillId="15" borderId="20" xfId="0" applyFont="1" applyFill="1" applyBorder="1" applyAlignment="1">
      <alignment horizontal="left"/>
    </xf>
    <xf numFmtId="0" fontId="63" fillId="15" borderId="23" xfId="0" applyFont="1" applyFill="1" applyBorder="1" applyAlignment="1">
      <alignment horizontal="left"/>
    </xf>
    <xf numFmtId="0" fontId="63" fillId="15" borderId="21" xfId="0" applyFont="1" applyFill="1" applyBorder="1" applyAlignment="1">
      <alignment horizontal="left"/>
    </xf>
    <xf numFmtId="0" fontId="49" fillId="2" borderId="0" xfId="0" applyFont="1" applyFill="1" applyBorder="1" applyAlignment="1">
      <alignment horizontal="left" wrapText="1" shrinkToFit="1"/>
    </xf>
    <xf numFmtId="0" fontId="41" fillId="6" borderId="22" xfId="0" quotePrefix="1" applyFont="1" applyFill="1" applyBorder="1" applyAlignment="1">
      <alignment horizontal="center" vertical="center" wrapText="1"/>
    </xf>
    <xf numFmtId="0" fontId="41" fillId="6" borderId="19" xfId="0" applyFont="1" applyFill="1" applyBorder="1" applyAlignment="1">
      <alignment horizontal="center" vertical="center" wrapText="1"/>
    </xf>
    <xf numFmtId="0" fontId="41" fillId="6" borderId="22" xfId="0" applyFont="1" applyFill="1" applyBorder="1" applyAlignment="1">
      <alignment horizontal="center" vertical="center"/>
    </xf>
    <xf numFmtId="0" fontId="41" fillId="6" borderId="19" xfId="0" applyFont="1" applyFill="1" applyBorder="1" applyAlignment="1">
      <alignment horizontal="center" vertical="center"/>
    </xf>
    <xf numFmtId="0" fontId="44" fillId="2" borderId="0" xfId="0" applyFont="1" applyFill="1" applyAlignment="1">
      <alignment horizontal="left" indent="1"/>
    </xf>
    <xf numFmtId="0" fontId="41" fillId="11" borderId="22" xfId="0" applyFont="1" applyFill="1" applyBorder="1" applyAlignment="1">
      <alignment horizontal="center" vertical="center" wrapText="1" shrinkToFit="1"/>
    </xf>
    <xf numFmtId="0" fontId="41" fillId="11" borderId="19" xfId="0" applyFont="1" applyFill="1" applyBorder="1" applyAlignment="1">
      <alignment horizontal="center" vertical="center" wrapText="1" shrinkToFit="1"/>
    </xf>
    <xf numFmtId="0" fontId="64" fillId="2" borderId="0" xfId="0" applyFont="1" applyFill="1" applyAlignment="1">
      <alignment horizontal="left" indent="1"/>
    </xf>
    <xf numFmtId="0" fontId="6" fillId="12" borderId="0" xfId="0" applyFont="1" applyFill="1" applyAlignment="1">
      <alignment horizontal="center"/>
    </xf>
    <xf numFmtId="0" fontId="6" fillId="12" borderId="22" xfId="0" applyFont="1" applyFill="1" applyBorder="1" applyAlignment="1">
      <alignment horizontal="center"/>
    </xf>
    <xf numFmtId="0" fontId="6" fillId="12" borderId="18" xfId="0" applyFont="1" applyFill="1" applyBorder="1" applyAlignment="1">
      <alignment horizontal="center"/>
    </xf>
    <xf numFmtId="0" fontId="6" fillId="12" borderId="19" xfId="0" applyFont="1" applyFill="1" applyBorder="1" applyAlignment="1">
      <alignment horizontal="center"/>
    </xf>
    <xf numFmtId="0" fontId="6" fillId="9" borderId="22" xfId="0" applyFont="1" applyFill="1" applyBorder="1" applyAlignment="1">
      <alignment horizontal="center"/>
    </xf>
    <xf numFmtId="0" fontId="6" fillId="9" borderId="18" xfId="0" applyFont="1" applyFill="1" applyBorder="1" applyAlignment="1">
      <alignment horizontal="center"/>
    </xf>
    <xf numFmtId="0" fontId="6" fillId="9" borderId="19" xfId="0" applyFont="1" applyFill="1" applyBorder="1" applyAlignment="1">
      <alignment horizontal="center"/>
    </xf>
    <xf numFmtId="0" fontId="57" fillId="8" borderId="20" xfId="0" applyFont="1" applyFill="1" applyBorder="1" applyAlignment="1">
      <alignment horizontal="left" indent="1"/>
    </xf>
    <xf numFmtId="0" fontId="57" fillId="8" borderId="23" xfId="0" applyFont="1" applyFill="1" applyBorder="1" applyAlignment="1">
      <alignment horizontal="left" indent="1"/>
    </xf>
    <xf numFmtId="0" fontId="36" fillId="2" borderId="0" xfId="0" applyFont="1" applyFill="1" applyAlignment="1">
      <alignment horizontal="right" vertical="center" wrapText="1" indent="1" shrinkToFit="1"/>
    </xf>
    <xf numFmtId="0" fontId="21" fillId="2" borderId="0" xfId="0" applyFont="1" applyFill="1" applyAlignment="1">
      <alignment horizontal="left" vertical="center" wrapText="1" indent="1" shrinkToFit="1"/>
    </xf>
    <xf numFmtId="0" fontId="50" fillId="2" borderId="0" xfId="0" applyFont="1" applyFill="1" applyBorder="1" applyAlignment="1">
      <alignment horizontal="left"/>
    </xf>
    <xf numFmtId="0" fontId="34" fillId="9" borderId="0" xfId="0" applyFont="1" applyFill="1" applyBorder="1" applyAlignment="1">
      <alignment horizontal="right" vertical="center" indent="1"/>
    </xf>
    <xf numFmtId="0" fontId="34" fillId="9" borderId="31" xfId="0" applyFont="1" applyFill="1" applyBorder="1" applyAlignment="1">
      <alignment horizontal="right" vertical="center" indent="1"/>
    </xf>
    <xf numFmtId="0" fontId="34" fillId="9" borderId="32" xfId="0" applyFont="1" applyFill="1" applyBorder="1" applyAlignment="1">
      <alignment horizontal="left" vertical="center" indent="1"/>
    </xf>
    <xf numFmtId="0" fontId="34" fillId="9" borderId="33" xfId="0" applyFont="1" applyFill="1" applyBorder="1" applyAlignment="1">
      <alignment horizontal="left" vertical="center" indent="1"/>
    </xf>
    <xf numFmtId="0" fontId="64" fillId="2" borderId="0" xfId="0" applyFont="1" applyFill="1" applyBorder="1" applyAlignment="1">
      <alignment horizontal="left"/>
    </xf>
    <xf numFmtId="0" fontId="34" fillId="12" borderId="0" xfId="0" applyFont="1" applyFill="1" applyBorder="1" applyAlignment="1">
      <alignment horizontal="right" vertical="center" indent="1"/>
    </xf>
    <xf numFmtId="0" fontId="34" fillId="12" borderId="31" xfId="0" applyFont="1" applyFill="1" applyBorder="1" applyAlignment="1">
      <alignment horizontal="right" vertical="center" indent="1"/>
    </xf>
    <xf numFmtId="0" fontId="34" fillId="12" borderId="32" xfId="0" applyFont="1" applyFill="1" applyBorder="1" applyAlignment="1">
      <alignment horizontal="left" vertical="center" indent="1"/>
    </xf>
    <xf numFmtId="0" fontId="34" fillId="12" borderId="33" xfId="0" applyFont="1" applyFill="1" applyBorder="1" applyAlignment="1">
      <alignment horizontal="left" vertical="center" indent="1"/>
    </xf>
    <xf numFmtId="0" fontId="36" fillId="16" borderId="0" xfId="0" applyFont="1" applyFill="1" applyAlignment="1">
      <alignment horizontal="left" indent="1"/>
    </xf>
    <xf numFmtId="0" fontId="36" fillId="16" borderId="0" xfId="0" applyFont="1" applyFill="1" applyAlignment="1">
      <alignment horizontal="left"/>
    </xf>
    <xf numFmtId="0" fontId="80" fillId="16" borderId="0" xfId="0" applyFont="1" applyFill="1" applyAlignment="1">
      <alignment horizontal="left"/>
    </xf>
    <xf numFmtId="0" fontId="80" fillId="16" borderId="0" xfId="0" applyFont="1" applyFill="1" applyAlignment="1">
      <alignment horizontal="left" indent="1"/>
    </xf>
    <xf numFmtId="0" fontId="80" fillId="16" borderId="0" xfId="0" applyFont="1" applyFill="1" applyAlignment="1">
      <alignment horizontal="left" indent="4"/>
    </xf>
    <xf numFmtId="0" fontId="78" fillId="2" borderId="0" xfId="0" applyFont="1" applyFill="1" applyAlignment="1">
      <alignment horizontal="left"/>
    </xf>
    <xf numFmtId="0" fontId="81" fillId="16" borderId="0" xfId="1" applyFont="1" applyFill="1" applyAlignment="1" applyProtection="1">
      <alignment horizontal="left" indent="1"/>
    </xf>
    <xf numFmtId="0" fontId="6" fillId="17" borderId="0" xfId="0" applyFont="1" applyFill="1" applyAlignment="1">
      <alignment horizontal="center"/>
    </xf>
    <xf numFmtId="0" fontId="67" fillId="2" borderId="0" xfId="1" applyFont="1" applyFill="1" applyAlignment="1" applyProtection="1">
      <alignment horizontal="right"/>
    </xf>
    <xf numFmtId="0" fontId="7" fillId="2" borderId="0" xfId="0" applyFont="1" applyFill="1" applyAlignment="1">
      <alignment horizontal="left" indent="1"/>
    </xf>
    <xf numFmtId="0" fontId="7" fillId="2" borderId="0" xfId="0" applyFont="1" applyFill="1" applyAlignment="1">
      <alignment horizontal="left" wrapText="1" indent="1"/>
    </xf>
    <xf numFmtId="0" fontId="34" fillId="10" borderId="0" xfId="0" applyFont="1" applyFill="1" applyBorder="1" applyAlignment="1">
      <alignment horizontal="right" vertical="center" indent="1"/>
    </xf>
    <xf numFmtId="0" fontId="34" fillId="10" borderId="31" xfId="0" applyFont="1" applyFill="1" applyBorder="1" applyAlignment="1">
      <alignment horizontal="right" vertical="center" indent="1"/>
    </xf>
    <xf numFmtId="0" fontId="34" fillId="10" borderId="32" xfId="0" applyFont="1" applyFill="1" applyBorder="1" applyAlignment="1">
      <alignment horizontal="left" vertical="center" indent="1"/>
    </xf>
    <xf numFmtId="0" fontId="34" fillId="10" borderId="33" xfId="0" applyFont="1" applyFill="1" applyBorder="1" applyAlignment="1">
      <alignment horizontal="left" vertical="center" indent="1"/>
    </xf>
    <xf numFmtId="0" fontId="82" fillId="2" borderId="0" xfId="0" applyFont="1" applyFill="1" applyBorder="1" applyAlignment="1">
      <alignment horizontal="left"/>
    </xf>
    <xf numFmtId="0" fontId="34" fillId="13" borderId="0" xfId="0" applyFont="1" applyFill="1" applyBorder="1" applyAlignment="1">
      <alignment horizontal="right" vertical="center" indent="1"/>
    </xf>
    <xf numFmtId="0" fontId="34" fillId="13" borderId="31" xfId="0" applyFont="1" applyFill="1" applyBorder="1" applyAlignment="1">
      <alignment horizontal="right" vertical="center" indent="1"/>
    </xf>
    <xf numFmtId="0" fontId="67" fillId="2" borderId="0" xfId="1" applyFont="1" applyFill="1" applyAlignment="1" applyProtection="1">
      <alignment horizontal="left"/>
    </xf>
    <xf numFmtId="0" fontId="6" fillId="2" borderId="0" xfId="0" applyFont="1" applyFill="1" applyAlignment="1">
      <alignment horizontal="left" indent="1"/>
    </xf>
    <xf numFmtId="0" fontId="34" fillId="13" borderId="32" xfId="0" applyFont="1" applyFill="1" applyBorder="1" applyAlignment="1">
      <alignment horizontal="left" vertical="center" indent="1"/>
    </xf>
    <xf numFmtId="0" fontId="34" fillId="13" borderId="33" xfId="0" applyFont="1" applyFill="1" applyBorder="1" applyAlignment="1">
      <alignment horizontal="left" vertical="center" indent="1"/>
    </xf>
    <xf numFmtId="0" fontId="44" fillId="2" borderId="0" xfId="0" applyFont="1" applyFill="1" applyBorder="1" applyAlignment="1">
      <alignment horizontal="left"/>
    </xf>
    <xf numFmtId="0" fontId="36" fillId="16" borderId="0" xfId="0" applyFont="1" applyFill="1" applyAlignment="1">
      <alignment horizontal="left" indent="4"/>
    </xf>
    <xf numFmtId="0" fontId="21" fillId="16" borderId="0" xfId="0" applyFont="1" applyFill="1" applyAlignment="1">
      <alignment horizontal="left" indent="4"/>
    </xf>
    <xf numFmtId="0" fontId="78" fillId="2" borderId="0" xfId="0" applyFont="1" applyFill="1" applyAlignment="1">
      <alignment horizontal="right" vertical="center" wrapText="1" indent="1" shrinkToFit="1"/>
    </xf>
    <xf numFmtId="0" fontId="7" fillId="0" borderId="0" xfId="0" applyFont="1" applyBorder="1" applyAlignment="1">
      <alignment horizontal="center"/>
    </xf>
    <xf numFmtId="0" fontId="7" fillId="0" borderId="0" xfId="0" applyFont="1" applyAlignment="1">
      <alignment horizontal="center"/>
    </xf>
    <xf numFmtId="0" fontId="7" fillId="0" borderId="0" xfId="0" applyFont="1" applyAlignment="1">
      <alignment horizontal="center" wrapText="1" shrinkToFit="1"/>
    </xf>
    <xf numFmtId="0" fontId="0" fillId="0" borderId="0" xfId="0" applyAlignment="1"/>
  </cellXfs>
  <cellStyles count="2">
    <cellStyle name="Hiperligação" xfId="1" builtinId="8"/>
    <cellStyle name="Normal" xfId="0" builtinId="0"/>
  </cellStyles>
  <dxfs count="8">
    <dxf>
      <font>
        <color theme="0"/>
      </font>
      <fill>
        <patternFill>
          <bgColor rgb="FF008080"/>
        </patternFill>
      </fill>
    </dxf>
    <dxf>
      <font>
        <color theme="1" tint="0.14996795556505021"/>
      </font>
      <fill>
        <patternFill>
          <bgColor rgb="FFCCFFCC"/>
        </patternFill>
      </fill>
    </dxf>
    <dxf>
      <font>
        <color theme="1" tint="0.14996795556505021"/>
      </font>
      <fill>
        <patternFill>
          <bgColor rgb="FFFFC000"/>
        </patternFill>
      </fill>
    </dxf>
    <dxf>
      <font>
        <color theme="0"/>
      </font>
      <fill>
        <patternFill>
          <bgColor rgb="FFFF0000"/>
        </patternFill>
      </fill>
    </dxf>
    <dxf>
      <font>
        <color theme="0"/>
      </font>
      <fill>
        <patternFill>
          <bgColor rgb="FF008080"/>
        </patternFill>
      </fill>
    </dxf>
    <dxf>
      <font>
        <color theme="1" tint="0.14996795556505021"/>
      </font>
      <fill>
        <patternFill>
          <bgColor rgb="FFCCFFCC"/>
        </patternFill>
      </fill>
    </dxf>
    <dxf>
      <font>
        <color theme="1" tint="0.14996795556505021"/>
      </font>
      <fill>
        <patternFill>
          <bgColor rgb="FFFFC000"/>
        </patternFill>
      </fill>
    </dxf>
    <dxf>
      <font>
        <color theme="0"/>
      </font>
      <fill>
        <patternFill>
          <bgColor rgb="FFFF0000"/>
        </patternFill>
      </fill>
    </dxf>
  </dxfs>
  <tableStyles count="0" defaultTableStyle="TableStyleMedium9" defaultPivotStyle="PivotStyleLight16"/>
  <colors>
    <mruColors>
      <color rgb="FF538DD5"/>
      <color rgb="FF60497A"/>
      <color rgb="FFFF6600"/>
      <color rgb="FF008080"/>
      <color rgb="FFB4BD63"/>
      <color rgb="FFDEE0B6"/>
      <color rgb="FFCCFFCC"/>
      <color rgb="FF17375E"/>
      <color rgb="FFE46C0A"/>
      <color rgb="FFFAC09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0462962962972"/>
          <c:y val="3.5679629629630012E-2"/>
          <c:w val="0.85272500000003815"/>
          <c:h val="0.73476481481484879"/>
        </c:manualLayout>
      </c:layout>
      <c:lineChart>
        <c:grouping val="standard"/>
        <c:varyColors val="0"/>
        <c:ser>
          <c:idx val="0"/>
          <c:order val="0"/>
          <c:tx>
            <c:strRef>
              <c:f>AUX!$A$69</c:f>
              <c:strCache>
                <c:ptCount val="1"/>
                <c:pt idx="0">
                  <c:v>Continente</c:v>
                </c:pt>
              </c:strCache>
            </c:strRef>
          </c:tx>
          <c:spPr>
            <a:ln w="19050">
              <a:solidFill>
                <a:srgbClr val="FF0000"/>
              </a:solidFill>
            </a:ln>
          </c:spPr>
          <c:marker>
            <c:symbol val="none"/>
          </c:marker>
          <c:cat>
            <c:numRef>
              <c:f>AUX!$B$68:$R$68</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AUX!$B$69:$R$69</c:f>
              <c:numCache>
                <c:formatCode>0.0</c:formatCode>
                <c:ptCount val="17"/>
                <c:pt idx="0">
                  <c:v>10.821126059730386</c:v>
                </c:pt>
                <c:pt idx="1">
                  <c:v>11.042744601820905</c:v>
                </c:pt>
                <c:pt idx="2">
                  <c:v>11.041624559345594</c:v>
                </c:pt>
                <c:pt idx="3">
                  <c:v>11.236130496118188</c:v>
                </c:pt>
                <c:pt idx="4">
                  <c:v>11.556765735318571</c:v>
                </c:pt>
                <c:pt idx="5">
                  <c:v>10.783038429112857</c:v>
                </c:pt>
                <c:pt idx="6">
                  <c:v>10.898670928677733</c:v>
                </c:pt>
                <c:pt idx="7">
                  <c:v>10.663047809664718</c:v>
                </c:pt>
                <c:pt idx="8">
                  <c:v>10.346899410558548</c:v>
                </c:pt>
                <c:pt idx="9">
                  <c:v>10.340910585069862</c:v>
                </c:pt>
                <c:pt idx="10">
                  <c:v>9.9543378083745289</c:v>
                </c:pt>
                <c:pt idx="11">
                  <c:v>9.6590035416180218</c:v>
                </c:pt>
                <c:pt idx="12">
                  <c:v>9.8590047955866638</c:v>
                </c:pt>
                <c:pt idx="13">
                  <c:v>9.3803064680297972</c:v>
                </c:pt>
                <c:pt idx="14">
                  <c:v>9.5569792875117994</c:v>
                </c:pt>
                <c:pt idx="15">
                  <c:v>9.1294888383260311</c:v>
                </c:pt>
                <c:pt idx="16">
                  <c:v>8.527352357854511</c:v>
                </c:pt>
              </c:numCache>
            </c:numRef>
          </c:val>
          <c:smooth val="0"/>
        </c:ser>
        <c:ser>
          <c:idx val="1"/>
          <c:order val="1"/>
          <c:tx>
            <c:strRef>
              <c:f>AUX!$A$70</c:f>
              <c:strCache>
                <c:ptCount val="1"/>
                <c:pt idx="0">
                  <c:v>ARS Alentejo</c:v>
                </c:pt>
              </c:strCache>
            </c:strRef>
          </c:tx>
          <c:spPr>
            <a:ln w="19050">
              <a:solidFill>
                <a:schemeClr val="tx2">
                  <a:lumMod val="75000"/>
                </a:schemeClr>
              </a:solidFill>
            </a:ln>
          </c:spPr>
          <c:marker>
            <c:symbol val="none"/>
          </c:marker>
          <c:cat>
            <c:numRef>
              <c:f>AUX!$B$68:$R$68</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AUX!$B$70:$R$70</c:f>
              <c:numCache>
                <c:formatCode>0.0</c:formatCode>
                <c:ptCount val="17"/>
                <c:pt idx="0">
                  <c:v>8.1189247830502431</c:v>
                </c:pt>
                <c:pt idx="1">
                  <c:v>8.6650324312897968</c:v>
                </c:pt>
                <c:pt idx="2">
                  <c:v>8.6510385243592829</c:v>
                </c:pt>
                <c:pt idx="3">
                  <c:v>8.7376206944432795</c:v>
                </c:pt>
                <c:pt idx="4">
                  <c:v>8.9186300999099366</c:v>
                </c:pt>
                <c:pt idx="5">
                  <c:v>8.2664939730100748</c:v>
                </c:pt>
                <c:pt idx="6">
                  <c:v>8.5115551433737089</c:v>
                </c:pt>
                <c:pt idx="7">
                  <c:v>8.6459504903196187</c:v>
                </c:pt>
                <c:pt idx="8">
                  <c:v>8.6542229945084781</c:v>
                </c:pt>
                <c:pt idx="9">
                  <c:v>8.5004971272873551</c:v>
                </c:pt>
                <c:pt idx="10">
                  <c:v>7.8220045841294539</c:v>
                </c:pt>
                <c:pt idx="11">
                  <c:v>7.6612424278417866</c:v>
                </c:pt>
                <c:pt idx="12">
                  <c:v>8.068174922193549</c:v>
                </c:pt>
                <c:pt idx="13">
                  <c:v>7.8264914524944755</c:v>
                </c:pt>
                <c:pt idx="14">
                  <c:v>8.0848785463993025</c:v>
                </c:pt>
                <c:pt idx="15">
                  <c:v>8.0394998648947418</c:v>
                </c:pt>
                <c:pt idx="16">
                  <c:v>7.8072867348507007</c:v>
                </c:pt>
              </c:numCache>
            </c:numRef>
          </c:val>
          <c:smooth val="0"/>
        </c:ser>
        <c:ser>
          <c:idx val="2"/>
          <c:order val="2"/>
          <c:tx>
            <c:strRef>
              <c:f>AUX!$A$71</c:f>
              <c:strCache>
                <c:ptCount val="1"/>
                <c:pt idx="0">
                  <c:v>ULS Baixo Alentejo</c:v>
                </c:pt>
              </c:strCache>
            </c:strRef>
          </c:tx>
          <c:spPr>
            <a:ln w="38100">
              <a:solidFill>
                <a:srgbClr val="008080"/>
              </a:solidFill>
            </a:ln>
          </c:spPr>
          <c:marker>
            <c:symbol val="none"/>
          </c:marker>
          <c:cat>
            <c:numRef>
              <c:f>AUX!$B$68:$R$68</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AUX!$B$71:$R$71</c:f>
              <c:numCache>
                <c:formatCode>0.0</c:formatCode>
                <c:ptCount val="17"/>
                <c:pt idx="0">
                  <c:v>8.020035612432503</c:v>
                </c:pt>
                <c:pt idx="1">
                  <c:v>8.5958841741030767</c:v>
                </c:pt>
                <c:pt idx="2">
                  <c:v>9.1903014858264314</c:v>
                </c:pt>
                <c:pt idx="3">
                  <c:v>8.3639188199217358</c:v>
                </c:pt>
                <c:pt idx="4">
                  <c:v>9.1390038042212431</c:v>
                </c:pt>
                <c:pt idx="5">
                  <c:v>8.314080908393068</c:v>
                </c:pt>
                <c:pt idx="6">
                  <c:v>8.6704233535320423</c:v>
                </c:pt>
                <c:pt idx="7">
                  <c:v>8.8268462008219899</c:v>
                </c:pt>
                <c:pt idx="8">
                  <c:v>8.909592510515127</c:v>
                </c:pt>
                <c:pt idx="9">
                  <c:v>9.0835680679978612</c:v>
                </c:pt>
                <c:pt idx="10">
                  <c:v>7.9422603016685613</c:v>
                </c:pt>
                <c:pt idx="11">
                  <c:v>8.3726641341468095</c:v>
                </c:pt>
                <c:pt idx="12">
                  <c:v>8.2297212713180699</c:v>
                </c:pt>
                <c:pt idx="13">
                  <c:v>8.2753681293230628</c:v>
                </c:pt>
                <c:pt idx="14">
                  <c:v>8.5259917250034327</c:v>
                </c:pt>
                <c:pt idx="15">
                  <c:v>8.036798411624881</c:v>
                </c:pt>
                <c:pt idx="16">
                  <c:v>8.4449144932452658</c:v>
                </c:pt>
              </c:numCache>
            </c:numRef>
          </c:val>
          <c:smooth val="0"/>
        </c:ser>
        <c:dLbls>
          <c:showLegendKey val="0"/>
          <c:showVal val="0"/>
          <c:showCatName val="0"/>
          <c:showSerName val="0"/>
          <c:showPercent val="0"/>
          <c:showBubbleSize val="0"/>
        </c:dLbls>
        <c:marker val="1"/>
        <c:smooth val="0"/>
        <c:axId val="182768000"/>
        <c:axId val="182769536"/>
      </c:lineChart>
      <c:catAx>
        <c:axId val="182768000"/>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82769536"/>
        <c:crosses val="autoZero"/>
        <c:auto val="1"/>
        <c:lblAlgn val="ctr"/>
        <c:lblOffset val="100"/>
        <c:tickLblSkip val="2"/>
        <c:tickMarkSkip val="1"/>
        <c:noMultiLvlLbl val="0"/>
      </c:catAx>
      <c:valAx>
        <c:axId val="182769536"/>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Taxa bruta de natalidade (/1000 hab)</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82768000"/>
        <c:crosses val="autoZero"/>
        <c:crossBetween val="between"/>
      </c:valAx>
    </c:plotArea>
    <c:legend>
      <c:legendPos val="b"/>
      <c:layout>
        <c:manualLayout>
          <c:xMode val="edge"/>
          <c:yMode val="edge"/>
          <c:x val="1.6211251167133525E-2"/>
          <c:y val="0.89670023148150713"/>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36955555555571"/>
          <c:y val="4.7189424364123184E-2"/>
          <c:w val="0.81158599999999959"/>
          <c:h val="0.64171285140562262"/>
        </c:manualLayout>
      </c:layout>
      <c:lineChart>
        <c:grouping val="standard"/>
        <c:varyColors val="0"/>
        <c:ser>
          <c:idx val="0"/>
          <c:order val="0"/>
          <c:tx>
            <c:strRef>
              <c:f>AUX!$A$107</c:f>
              <c:strCache>
                <c:ptCount val="1"/>
                <c:pt idx="0">
                  <c:v>Homens</c:v>
                </c:pt>
              </c:strCache>
            </c:strRef>
          </c:tx>
          <c:marker>
            <c:symbol val="none"/>
          </c:marker>
          <c:cat>
            <c:numRef>
              <c:f>AUX!$B$103:$DQ$103</c:f>
              <c:numCache>
                <c:formatCode>mmm\-yy</c:formatCode>
                <c:ptCount val="120"/>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numCache>
            </c:numRef>
          </c:cat>
          <c:val>
            <c:numRef>
              <c:f>AUX!$B$107:$DQ$107</c:f>
              <c:numCache>
                <c:formatCode>General</c:formatCode>
                <c:ptCount val="120"/>
                <c:pt idx="0">
                  <c:v>2966</c:v>
                </c:pt>
                <c:pt idx="1">
                  <c:v>2973</c:v>
                </c:pt>
                <c:pt idx="2">
                  <c:v>3024</c:v>
                </c:pt>
                <c:pt idx="3">
                  <c:v>2944</c:v>
                </c:pt>
                <c:pt idx="4">
                  <c:v>2892</c:v>
                </c:pt>
                <c:pt idx="5">
                  <c:v>2758</c:v>
                </c:pt>
                <c:pt idx="6">
                  <c:v>2687</c:v>
                </c:pt>
                <c:pt idx="7">
                  <c:v>2500</c:v>
                </c:pt>
                <c:pt idx="8">
                  <c:v>2570</c:v>
                </c:pt>
                <c:pt idx="9">
                  <c:v>2721</c:v>
                </c:pt>
                <c:pt idx="10">
                  <c:v>2744</c:v>
                </c:pt>
                <c:pt idx="11">
                  <c:v>2756</c:v>
                </c:pt>
                <c:pt idx="12">
                  <c:v>2986</c:v>
                </c:pt>
                <c:pt idx="13">
                  <c:v>2988</c:v>
                </c:pt>
                <c:pt idx="14">
                  <c:v>2947</c:v>
                </c:pt>
                <c:pt idx="15">
                  <c:v>2861</c:v>
                </c:pt>
                <c:pt idx="16">
                  <c:v>2802</c:v>
                </c:pt>
                <c:pt idx="17">
                  <c:v>2730</c:v>
                </c:pt>
                <c:pt idx="18">
                  <c:v>2676</c:v>
                </c:pt>
                <c:pt idx="19">
                  <c:v>2656</c:v>
                </c:pt>
                <c:pt idx="20">
                  <c:v>2726</c:v>
                </c:pt>
                <c:pt idx="21">
                  <c:v>2852</c:v>
                </c:pt>
                <c:pt idx="22">
                  <c:v>2842</c:v>
                </c:pt>
                <c:pt idx="23">
                  <c:v>2699</c:v>
                </c:pt>
                <c:pt idx="24">
                  <c:v>2909</c:v>
                </c:pt>
                <c:pt idx="25">
                  <c:v>2896</c:v>
                </c:pt>
                <c:pt idx="26">
                  <c:v>2746</c:v>
                </c:pt>
                <c:pt idx="27">
                  <c:v>2603</c:v>
                </c:pt>
                <c:pt idx="28">
                  <c:v>2465</c:v>
                </c:pt>
                <c:pt idx="29">
                  <c:v>2299</c:v>
                </c:pt>
                <c:pt idx="30">
                  <c:v>2221</c:v>
                </c:pt>
                <c:pt idx="31">
                  <c:v>2140</c:v>
                </c:pt>
                <c:pt idx="32">
                  <c:v>2085</c:v>
                </c:pt>
                <c:pt idx="33">
                  <c:v>2248</c:v>
                </c:pt>
                <c:pt idx="34">
                  <c:v>2246</c:v>
                </c:pt>
                <c:pt idx="35">
                  <c:v>2218</c:v>
                </c:pt>
                <c:pt idx="36">
                  <c:v>2418</c:v>
                </c:pt>
                <c:pt idx="37">
                  <c:v>2426</c:v>
                </c:pt>
                <c:pt idx="38">
                  <c:v>2322</c:v>
                </c:pt>
                <c:pt idx="39">
                  <c:v>2196</c:v>
                </c:pt>
                <c:pt idx="40">
                  <c:v>2043</c:v>
                </c:pt>
                <c:pt idx="41">
                  <c:v>1869</c:v>
                </c:pt>
                <c:pt idx="42">
                  <c:v>1863</c:v>
                </c:pt>
                <c:pt idx="43">
                  <c:v>1815</c:v>
                </c:pt>
                <c:pt idx="44">
                  <c:v>1771</c:v>
                </c:pt>
                <c:pt idx="45">
                  <c:v>1881</c:v>
                </c:pt>
                <c:pt idx="46">
                  <c:v>1891</c:v>
                </c:pt>
                <c:pt idx="47">
                  <c:v>1772</c:v>
                </c:pt>
                <c:pt idx="48">
                  <c:v>1889</c:v>
                </c:pt>
                <c:pt idx="49">
                  <c:v>1875</c:v>
                </c:pt>
                <c:pt idx="50">
                  <c:v>1908</c:v>
                </c:pt>
                <c:pt idx="51">
                  <c:v>1946</c:v>
                </c:pt>
                <c:pt idx="52">
                  <c:v>1930</c:v>
                </c:pt>
                <c:pt idx="53">
                  <c:v>1870</c:v>
                </c:pt>
                <c:pt idx="54">
                  <c:v>1878</c:v>
                </c:pt>
                <c:pt idx="55">
                  <c:v>1796</c:v>
                </c:pt>
                <c:pt idx="56">
                  <c:v>1866</c:v>
                </c:pt>
                <c:pt idx="57">
                  <c:v>2035</c:v>
                </c:pt>
                <c:pt idx="58">
                  <c:v>1943</c:v>
                </c:pt>
                <c:pt idx="59">
                  <c:v>2050</c:v>
                </c:pt>
                <c:pt idx="60">
                  <c:v>2403</c:v>
                </c:pt>
                <c:pt idx="61">
                  <c:v>2531</c:v>
                </c:pt>
                <c:pt idx="62">
                  <c:v>2569</c:v>
                </c:pt>
                <c:pt idx="63">
                  <c:v>2630</c:v>
                </c:pt>
                <c:pt idx="64">
                  <c:v>2510</c:v>
                </c:pt>
                <c:pt idx="65">
                  <c:v>2440</c:v>
                </c:pt>
                <c:pt idx="66">
                  <c:v>2415</c:v>
                </c:pt>
                <c:pt idx="67">
                  <c:v>2344</c:v>
                </c:pt>
                <c:pt idx="68">
                  <c:v>2415</c:v>
                </c:pt>
                <c:pt idx="69">
                  <c:v>2488</c:v>
                </c:pt>
                <c:pt idx="70">
                  <c:v>2400</c:v>
                </c:pt>
                <c:pt idx="71">
                  <c:v>2450</c:v>
                </c:pt>
                <c:pt idx="72">
                  <c:v>2758</c:v>
                </c:pt>
                <c:pt idx="73">
                  <c:v>2832</c:v>
                </c:pt>
                <c:pt idx="74">
                  <c:v>3012</c:v>
                </c:pt>
                <c:pt idx="75">
                  <c:v>3130</c:v>
                </c:pt>
                <c:pt idx="76">
                  <c:v>3049</c:v>
                </c:pt>
                <c:pt idx="77">
                  <c:v>2984</c:v>
                </c:pt>
                <c:pt idx="78">
                  <c:v>2928</c:v>
                </c:pt>
                <c:pt idx="79">
                  <c:v>2925</c:v>
                </c:pt>
                <c:pt idx="80">
                  <c:v>2849</c:v>
                </c:pt>
                <c:pt idx="81">
                  <c:v>2848</c:v>
                </c:pt>
                <c:pt idx="82">
                  <c:v>2694</c:v>
                </c:pt>
                <c:pt idx="83">
                  <c:v>2611</c:v>
                </c:pt>
                <c:pt idx="84">
                  <c:v>2853</c:v>
                </c:pt>
                <c:pt idx="85">
                  <c:v>2980</c:v>
                </c:pt>
                <c:pt idx="86">
                  <c:v>3035</c:v>
                </c:pt>
                <c:pt idx="87">
                  <c:v>2934</c:v>
                </c:pt>
                <c:pt idx="88">
                  <c:v>2751</c:v>
                </c:pt>
                <c:pt idx="89">
                  <c:v>2612</c:v>
                </c:pt>
                <c:pt idx="90">
                  <c:v>2606</c:v>
                </c:pt>
                <c:pt idx="91">
                  <c:v>2595</c:v>
                </c:pt>
                <c:pt idx="92">
                  <c:v>2631</c:v>
                </c:pt>
                <c:pt idx="93">
                  <c:v>2898</c:v>
                </c:pt>
                <c:pt idx="94">
                  <c:v>2838</c:v>
                </c:pt>
                <c:pt idx="95">
                  <c:v>2975</c:v>
                </c:pt>
                <c:pt idx="96">
                  <c:v>3389</c:v>
                </c:pt>
                <c:pt idx="97">
                  <c:v>3577</c:v>
                </c:pt>
                <c:pt idx="98">
                  <c:v>3747</c:v>
                </c:pt>
                <c:pt idx="99">
                  <c:v>3708</c:v>
                </c:pt>
                <c:pt idx="100">
                  <c:v>3650</c:v>
                </c:pt>
                <c:pt idx="101">
                  <c:v>3727</c:v>
                </c:pt>
                <c:pt idx="102">
                  <c:v>3777</c:v>
                </c:pt>
                <c:pt idx="103">
                  <c:v>3890</c:v>
                </c:pt>
                <c:pt idx="104">
                  <c:v>3931</c:v>
                </c:pt>
                <c:pt idx="105">
                  <c:v>3995</c:v>
                </c:pt>
                <c:pt idx="106">
                  <c:v>3783</c:v>
                </c:pt>
                <c:pt idx="107">
                  <c:v>3735</c:v>
                </c:pt>
                <c:pt idx="108">
                  <c:v>4218</c:v>
                </c:pt>
                <c:pt idx="109">
                  <c:v>4296</c:v>
                </c:pt>
                <c:pt idx="110">
                  <c:v>4343</c:v>
                </c:pt>
                <c:pt idx="111">
                  <c:v>4324</c:v>
                </c:pt>
                <c:pt idx="112">
                  <c:v>4059</c:v>
                </c:pt>
                <c:pt idx="113">
                  <c:v>4108</c:v>
                </c:pt>
                <c:pt idx="114">
                  <c:v>4100</c:v>
                </c:pt>
                <c:pt idx="115">
                  <c:v>4017</c:v>
                </c:pt>
                <c:pt idx="116">
                  <c:v>3882</c:v>
                </c:pt>
                <c:pt idx="117">
                  <c:v>3958</c:v>
                </c:pt>
                <c:pt idx="118">
                  <c:v>3700</c:v>
                </c:pt>
                <c:pt idx="119">
                  <c:v>3516</c:v>
                </c:pt>
              </c:numCache>
            </c:numRef>
          </c:val>
          <c:smooth val="0"/>
        </c:ser>
        <c:ser>
          <c:idx val="1"/>
          <c:order val="1"/>
          <c:tx>
            <c:strRef>
              <c:f>AUX!$A$108</c:f>
              <c:strCache>
                <c:ptCount val="1"/>
                <c:pt idx="0">
                  <c:v>Mulheres</c:v>
                </c:pt>
              </c:strCache>
            </c:strRef>
          </c:tx>
          <c:spPr>
            <a:ln>
              <a:solidFill>
                <a:schemeClr val="accent2">
                  <a:lumMod val="60000"/>
                  <a:lumOff val="40000"/>
                </a:schemeClr>
              </a:solidFill>
            </a:ln>
          </c:spPr>
          <c:marker>
            <c:symbol val="none"/>
          </c:marker>
          <c:cat>
            <c:numRef>
              <c:f>AUX!$B$103:$DQ$103</c:f>
              <c:numCache>
                <c:formatCode>mmm\-yy</c:formatCode>
                <c:ptCount val="120"/>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numCache>
            </c:numRef>
          </c:cat>
          <c:val>
            <c:numRef>
              <c:f>AUX!$B$108:$DQ$108</c:f>
              <c:numCache>
                <c:formatCode>General</c:formatCode>
                <c:ptCount val="120"/>
                <c:pt idx="0">
                  <c:v>5363</c:v>
                </c:pt>
                <c:pt idx="1">
                  <c:v>5388</c:v>
                </c:pt>
                <c:pt idx="2">
                  <c:v>5414</c:v>
                </c:pt>
                <c:pt idx="3">
                  <c:v>5150</c:v>
                </c:pt>
                <c:pt idx="4">
                  <c:v>4995</c:v>
                </c:pt>
                <c:pt idx="5">
                  <c:v>4671</c:v>
                </c:pt>
                <c:pt idx="6">
                  <c:v>4469</c:v>
                </c:pt>
                <c:pt idx="7">
                  <c:v>4244</c:v>
                </c:pt>
                <c:pt idx="8">
                  <c:v>4590</c:v>
                </c:pt>
                <c:pt idx="9">
                  <c:v>4699</c:v>
                </c:pt>
                <c:pt idx="10">
                  <c:v>4584</c:v>
                </c:pt>
                <c:pt idx="11">
                  <c:v>4471</c:v>
                </c:pt>
                <c:pt idx="12">
                  <c:v>5003</c:v>
                </c:pt>
                <c:pt idx="13">
                  <c:v>4803</c:v>
                </c:pt>
                <c:pt idx="14">
                  <c:v>4679</c:v>
                </c:pt>
                <c:pt idx="15">
                  <c:v>4584</c:v>
                </c:pt>
                <c:pt idx="16">
                  <c:v>4301</c:v>
                </c:pt>
                <c:pt idx="17">
                  <c:v>4292</c:v>
                </c:pt>
                <c:pt idx="18">
                  <c:v>4290</c:v>
                </c:pt>
                <c:pt idx="19">
                  <c:v>4413</c:v>
                </c:pt>
                <c:pt idx="20">
                  <c:v>4676</c:v>
                </c:pt>
                <c:pt idx="21">
                  <c:v>4842</c:v>
                </c:pt>
                <c:pt idx="22">
                  <c:v>4677</c:v>
                </c:pt>
                <c:pt idx="23">
                  <c:v>4286</c:v>
                </c:pt>
                <c:pt idx="24">
                  <c:v>4471</c:v>
                </c:pt>
                <c:pt idx="25">
                  <c:v>4445</c:v>
                </c:pt>
                <c:pt idx="26">
                  <c:v>4433</c:v>
                </c:pt>
                <c:pt idx="27">
                  <c:v>4032</c:v>
                </c:pt>
                <c:pt idx="28">
                  <c:v>3748</c:v>
                </c:pt>
                <c:pt idx="29">
                  <c:v>3666</c:v>
                </c:pt>
                <c:pt idx="30">
                  <c:v>3544</c:v>
                </c:pt>
                <c:pt idx="31">
                  <c:v>3544</c:v>
                </c:pt>
                <c:pt idx="32">
                  <c:v>3533</c:v>
                </c:pt>
                <c:pt idx="33">
                  <c:v>3695</c:v>
                </c:pt>
                <c:pt idx="34">
                  <c:v>3641</c:v>
                </c:pt>
                <c:pt idx="35">
                  <c:v>3503</c:v>
                </c:pt>
                <c:pt idx="36">
                  <c:v>3976</c:v>
                </c:pt>
                <c:pt idx="37">
                  <c:v>3938</c:v>
                </c:pt>
                <c:pt idx="38">
                  <c:v>3856</c:v>
                </c:pt>
                <c:pt idx="39">
                  <c:v>3582</c:v>
                </c:pt>
                <c:pt idx="40">
                  <c:v>3338</c:v>
                </c:pt>
                <c:pt idx="41">
                  <c:v>3235</c:v>
                </c:pt>
                <c:pt idx="42">
                  <c:v>3185</c:v>
                </c:pt>
                <c:pt idx="43">
                  <c:v>3160</c:v>
                </c:pt>
                <c:pt idx="44">
                  <c:v>3151</c:v>
                </c:pt>
                <c:pt idx="45">
                  <c:v>3463</c:v>
                </c:pt>
                <c:pt idx="46">
                  <c:v>3384</c:v>
                </c:pt>
                <c:pt idx="47">
                  <c:v>3114</c:v>
                </c:pt>
                <c:pt idx="48">
                  <c:v>3420</c:v>
                </c:pt>
                <c:pt idx="49">
                  <c:v>3321</c:v>
                </c:pt>
                <c:pt idx="50">
                  <c:v>3340</c:v>
                </c:pt>
                <c:pt idx="51">
                  <c:v>3321</c:v>
                </c:pt>
                <c:pt idx="52">
                  <c:v>3225</c:v>
                </c:pt>
                <c:pt idx="53">
                  <c:v>3152</c:v>
                </c:pt>
                <c:pt idx="54">
                  <c:v>3091</c:v>
                </c:pt>
                <c:pt idx="55">
                  <c:v>2947</c:v>
                </c:pt>
                <c:pt idx="56">
                  <c:v>3122</c:v>
                </c:pt>
                <c:pt idx="57">
                  <c:v>3189</c:v>
                </c:pt>
                <c:pt idx="58">
                  <c:v>2910</c:v>
                </c:pt>
                <c:pt idx="59">
                  <c:v>2875</c:v>
                </c:pt>
                <c:pt idx="60">
                  <c:v>3239</c:v>
                </c:pt>
                <c:pt idx="61">
                  <c:v>3261</c:v>
                </c:pt>
                <c:pt idx="62">
                  <c:v>3267</c:v>
                </c:pt>
                <c:pt idx="63">
                  <c:v>3232</c:v>
                </c:pt>
                <c:pt idx="64">
                  <c:v>2995</c:v>
                </c:pt>
                <c:pt idx="65">
                  <c:v>2983</c:v>
                </c:pt>
                <c:pt idx="66">
                  <c:v>3019</c:v>
                </c:pt>
                <c:pt idx="67">
                  <c:v>3032</c:v>
                </c:pt>
                <c:pt idx="68">
                  <c:v>3178</c:v>
                </c:pt>
                <c:pt idx="69">
                  <c:v>3080</c:v>
                </c:pt>
                <c:pt idx="70">
                  <c:v>2911</c:v>
                </c:pt>
                <c:pt idx="71">
                  <c:v>2881</c:v>
                </c:pt>
                <c:pt idx="72">
                  <c:v>3217</c:v>
                </c:pt>
                <c:pt idx="73">
                  <c:v>3288</c:v>
                </c:pt>
                <c:pt idx="74">
                  <c:v>3605</c:v>
                </c:pt>
                <c:pt idx="75">
                  <c:v>3755</c:v>
                </c:pt>
                <c:pt idx="76">
                  <c:v>3702</c:v>
                </c:pt>
                <c:pt idx="77">
                  <c:v>3632</c:v>
                </c:pt>
                <c:pt idx="78">
                  <c:v>3495</c:v>
                </c:pt>
                <c:pt idx="79">
                  <c:v>3565</c:v>
                </c:pt>
                <c:pt idx="80">
                  <c:v>3711</c:v>
                </c:pt>
                <c:pt idx="81">
                  <c:v>3650</c:v>
                </c:pt>
                <c:pt idx="82">
                  <c:v>3584</c:v>
                </c:pt>
                <c:pt idx="83">
                  <c:v>3442</c:v>
                </c:pt>
                <c:pt idx="84">
                  <c:v>3657</c:v>
                </c:pt>
                <c:pt idx="85">
                  <c:v>3715</c:v>
                </c:pt>
                <c:pt idx="86">
                  <c:v>3759</c:v>
                </c:pt>
                <c:pt idx="87">
                  <c:v>3564</c:v>
                </c:pt>
                <c:pt idx="88">
                  <c:v>3366</c:v>
                </c:pt>
                <c:pt idx="89">
                  <c:v>3309</c:v>
                </c:pt>
                <c:pt idx="90">
                  <c:v>3297</c:v>
                </c:pt>
                <c:pt idx="91">
                  <c:v>3294</c:v>
                </c:pt>
                <c:pt idx="92">
                  <c:v>3595</c:v>
                </c:pt>
                <c:pt idx="93">
                  <c:v>3664</c:v>
                </c:pt>
                <c:pt idx="94">
                  <c:v>3657</c:v>
                </c:pt>
                <c:pt idx="95">
                  <c:v>3793</c:v>
                </c:pt>
                <c:pt idx="96">
                  <c:v>4102</c:v>
                </c:pt>
                <c:pt idx="97">
                  <c:v>4193</c:v>
                </c:pt>
                <c:pt idx="98">
                  <c:v>4256</c:v>
                </c:pt>
                <c:pt idx="99">
                  <c:v>4155</c:v>
                </c:pt>
                <c:pt idx="100">
                  <c:v>3940</c:v>
                </c:pt>
                <c:pt idx="101">
                  <c:v>3917</c:v>
                </c:pt>
                <c:pt idx="102">
                  <c:v>4064</c:v>
                </c:pt>
                <c:pt idx="103">
                  <c:v>4187</c:v>
                </c:pt>
                <c:pt idx="104">
                  <c:v>4437</c:v>
                </c:pt>
                <c:pt idx="105">
                  <c:v>4659</c:v>
                </c:pt>
                <c:pt idx="106">
                  <c:v>4492</c:v>
                </c:pt>
                <c:pt idx="107">
                  <c:v>4314</c:v>
                </c:pt>
                <c:pt idx="108">
                  <c:v>4622</c:v>
                </c:pt>
                <c:pt idx="109">
                  <c:v>4674</c:v>
                </c:pt>
                <c:pt idx="110">
                  <c:v>4533</c:v>
                </c:pt>
                <c:pt idx="111">
                  <c:v>4483</c:v>
                </c:pt>
                <c:pt idx="112">
                  <c:v>4283</c:v>
                </c:pt>
                <c:pt idx="113">
                  <c:v>4497</c:v>
                </c:pt>
                <c:pt idx="114">
                  <c:v>4624</c:v>
                </c:pt>
                <c:pt idx="115">
                  <c:v>4547</c:v>
                </c:pt>
                <c:pt idx="116">
                  <c:v>4615</c:v>
                </c:pt>
                <c:pt idx="117">
                  <c:v>4703</c:v>
                </c:pt>
                <c:pt idx="118">
                  <c:v>4560</c:v>
                </c:pt>
                <c:pt idx="119">
                  <c:v>4402</c:v>
                </c:pt>
              </c:numCache>
            </c:numRef>
          </c:val>
          <c:smooth val="0"/>
        </c:ser>
        <c:dLbls>
          <c:showLegendKey val="0"/>
          <c:showVal val="0"/>
          <c:showCatName val="0"/>
          <c:showSerName val="0"/>
          <c:showPercent val="0"/>
          <c:showBubbleSize val="0"/>
        </c:dLbls>
        <c:marker val="1"/>
        <c:smooth val="0"/>
        <c:axId val="186314752"/>
        <c:axId val="186316288"/>
      </c:lineChart>
      <c:dateAx>
        <c:axId val="186314752"/>
        <c:scaling>
          <c:orientation val="minMax"/>
        </c:scaling>
        <c:delete val="0"/>
        <c:axPos val="b"/>
        <c:numFmt formatCode="mmm\-yy" sourceLinked="1"/>
        <c:majorTickMark val="out"/>
        <c:minorTickMark val="none"/>
        <c:tickLblPos val="nextTo"/>
        <c:txPr>
          <a:bodyPr/>
          <a:lstStyle/>
          <a:p>
            <a:pPr>
              <a:defRPr lang="en-US" sz="900">
                <a:latin typeface="Arial" pitchFamily="34" charset="0"/>
                <a:cs typeface="Arial" pitchFamily="34" charset="0"/>
              </a:defRPr>
            </a:pPr>
            <a:endParaRPr lang="pt-PT"/>
          </a:p>
        </c:txPr>
        <c:crossAx val="186316288"/>
        <c:crosses val="autoZero"/>
        <c:auto val="1"/>
        <c:lblOffset val="100"/>
        <c:baseTimeUnit val="months"/>
        <c:majorUnit val="6"/>
        <c:majorTimeUnit val="months"/>
      </c:dateAx>
      <c:valAx>
        <c:axId val="186316288"/>
        <c:scaling>
          <c:orientation val="minMax"/>
        </c:scaling>
        <c:delete val="0"/>
        <c:axPos val="l"/>
        <c:majorGridlines>
          <c:spPr>
            <a:ln>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Desemprego registado (IEFP)</a:t>
                </a:r>
              </a:p>
            </c:rich>
          </c:tx>
          <c:layout>
            <c:manualLayout>
              <c:xMode val="edge"/>
              <c:yMode val="edge"/>
              <c:x val="8.4666666666675765E-3"/>
              <c:y val="3.2928045515395042E-2"/>
            </c:manualLayout>
          </c:layout>
          <c:overlay val="0"/>
        </c:title>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86314752"/>
        <c:crosses val="autoZero"/>
        <c:crossBetween val="between"/>
      </c:valAx>
    </c:plotArea>
    <c:legend>
      <c:legendPos val="b"/>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25847457628251"/>
          <c:y val="4.6079084967320293E-2"/>
          <c:w val="0.82885546139361665"/>
          <c:h val="0.6518447712418648"/>
        </c:manualLayout>
      </c:layout>
      <c:lineChart>
        <c:grouping val="standard"/>
        <c:varyColors val="0"/>
        <c:ser>
          <c:idx val="2"/>
          <c:order val="0"/>
          <c:tx>
            <c:strRef>
              <c:f>AUX!$A$112</c:f>
              <c:strCache>
                <c:ptCount val="1"/>
                <c:pt idx="0">
                  <c:v>Continente</c:v>
                </c:pt>
              </c:strCache>
            </c:strRef>
          </c:tx>
          <c:spPr>
            <a:ln w="19050">
              <a:solidFill>
                <a:srgbClr val="FF0000"/>
              </a:solidFill>
            </a:ln>
          </c:spPr>
          <c:marker>
            <c:symbol val="none"/>
          </c:marker>
          <c:cat>
            <c:numRef>
              <c:f>AUX!$B$111:$DE$111</c:f>
              <c:numCache>
                <c:formatCode>mmm\-yy</c:formatCode>
                <c:ptCount val="10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numCache>
            </c:numRef>
          </c:cat>
          <c:val>
            <c:numRef>
              <c:f>AUX!$B$112:$DE$112</c:f>
              <c:numCache>
                <c:formatCode>0.0</c:formatCode>
                <c:ptCount val="108"/>
                <c:pt idx="0">
                  <c:v>3.7944792769318463</c:v>
                </c:pt>
                <c:pt idx="1">
                  <c:v>3.8740761448814496</c:v>
                </c:pt>
                <c:pt idx="2">
                  <c:v>2.5377925260806387</c:v>
                </c:pt>
                <c:pt idx="3">
                  <c:v>3.3059422930634916</c:v>
                </c:pt>
                <c:pt idx="4">
                  <c:v>3.6997725892084885</c:v>
                </c:pt>
                <c:pt idx="5">
                  <c:v>4.0685298595372101</c:v>
                </c:pt>
                <c:pt idx="6">
                  <c:v>3.0775711868636568</c:v>
                </c:pt>
                <c:pt idx="7">
                  <c:v>3.24685941630106</c:v>
                </c:pt>
                <c:pt idx="8">
                  <c:v>3.2902696494010826</c:v>
                </c:pt>
                <c:pt idx="9">
                  <c:v>3.5708899026617731</c:v>
                </c:pt>
                <c:pt idx="10">
                  <c:v>3.1290856415624582</c:v>
                </c:pt>
                <c:pt idx="11">
                  <c:v>2.2388744255936261</c:v>
                </c:pt>
                <c:pt idx="12">
                  <c:v>1.6777662576674111</c:v>
                </c:pt>
                <c:pt idx="13">
                  <c:v>0.13183291912145029</c:v>
                </c:pt>
                <c:pt idx="14">
                  <c:v>-0.90974277187052499</c:v>
                </c:pt>
                <c:pt idx="15">
                  <c:v>-1.9710338509223702</c:v>
                </c:pt>
                <c:pt idx="16">
                  <c:v>-2.8844017996750826</c:v>
                </c:pt>
                <c:pt idx="17">
                  <c:v>-4.762944967752043</c:v>
                </c:pt>
                <c:pt idx="18">
                  <c:v>-5.3030218895416636</c:v>
                </c:pt>
                <c:pt idx="19">
                  <c:v>-6.2760908103162345</c:v>
                </c:pt>
                <c:pt idx="20">
                  <c:v>-7.3855043485259912</c:v>
                </c:pt>
                <c:pt idx="21">
                  <c:v>-6.9660393446359645</c:v>
                </c:pt>
                <c:pt idx="22">
                  <c:v>-6.2237028863122337</c:v>
                </c:pt>
                <c:pt idx="23">
                  <c:v>-5.9792999583435691</c:v>
                </c:pt>
                <c:pt idx="24">
                  <c:v>-7.3322601094354738</c:v>
                </c:pt>
                <c:pt idx="25">
                  <c:v>-8.0121118201537502</c:v>
                </c:pt>
                <c:pt idx="26">
                  <c:v>-8.4259397613507794</c:v>
                </c:pt>
                <c:pt idx="27">
                  <c:v>-10.821298022962804</c:v>
                </c:pt>
                <c:pt idx="28">
                  <c:v>-13.590791772153318</c:v>
                </c:pt>
                <c:pt idx="29">
                  <c:v>-12.730844884748423</c:v>
                </c:pt>
                <c:pt idx="30">
                  <c:v>-11.383872027020688</c:v>
                </c:pt>
                <c:pt idx="31">
                  <c:v>-10.739755988238247</c:v>
                </c:pt>
                <c:pt idx="32">
                  <c:v>-11.738929572826279</c:v>
                </c:pt>
                <c:pt idx="33">
                  <c:v>-12.318769892492632</c:v>
                </c:pt>
                <c:pt idx="34">
                  <c:v>-13.64134486692357</c:v>
                </c:pt>
                <c:pt idx="35">
                  <c:v>-14.243453564328314</c:v>
                </c:pt>
                <c:pt idx="36">
                  <c:v>-13.054524179211954</c:v>
                </c:pt>
                <c:pt idx="37">
                  <c:v>-11.994576246424684</c:v>
                </c:pt>
                <c:pt idx="38">
                  <c:v>-11.822460296925154</c:v>
                </c:pt>
                <c:pt idx="39">
                  <c:v>-8.469372014270288</c:v>
                </c:pt>
                <c:pt idx="40">
                  <c:v>-3.6881619137335502</c:v>
                </c:pt>
                <c:pt idx="41">
                  <c:v>-1.5459073145866962</c:v>
                </c:pt>
                <c:pt idx="42">
                  <c:v>-1.9189742883913965</c:v>
                </c:pt>
                <c:pt idx="43">
                  <c:v>-0.42380679457990023</c:v>
                </c:pt>
                <c:pt idx="44">
                  <c:v>-0.51409885001477007</c:v>
                </c:pt>
                <c:pt idx="45">
                  <c:v>0.55704324652979909</c:v>
                </c:pt>
                <c:pt idx="46">
                  <c:v>2.9550501609623412</c:v>
                </c:pt>
                <c:pt idx="47">
                  <c:v>6.6525185726851701</c:v>
                </c:pt>
                <c:pt idx="48">
                  <c:v>12.105275417532617</c:v>
                </c:pt>
                <c:pt idx="49">
                  <c:v>17.652154966695026</c:v>
                </c:pt>
                <c:pt idx="50">
                  <c:v>23.601627370274322</c:v>
                </c:pt>
                <c:pt idx="51">
                  <c:v>27.058521395781838</c:v>
                </c:pt>
                <c:pt idx="52">
                  <c:v>27.275421753622055</c:v>
                </c:pt>
                <c:pt idx="53">
                  <c:v>27.510927628226046</c:v>
                </c:pt>
                <c:pt idx="54">
                  <c:v>29.514027569382222</c:v>
                </c:pt>
                <c:pt idx="55">
                  <c:v>28.034851485148515</c:v>
                </c:pt>
                <c:pt idx="56">
                  <c:v>28.404100704808638</c:v>
                </c:pt>
                <c:pt idx="57">
                  <c:v>28.463327655676711</c:v>
                </c:pt>
                <c:pt idx="58">
                  <c:v>27.363194132236835</c:v>
                </c:pt>
                <c:pt idx="59">
                  <c:v>25.395918468742622</c:v>
                </c:pt>
                <c:pt idx="60">
                  <c:v>24.467561970592104</c:v>
                </c:pt>
                <c:pt idx="61">
                  <c:v>18.993478577192217</c:v>
                </c:pt>
                <c:pt idx="62">
                  <c:v>17.677982885582356</c:v>
                </c:pt>
                <c:pt idx="63">
                  <c:v>15.731008927067542</c:v>
                </c:pt>
                <c:pt idx="64">
                  <c:v>14.311451532318845</c:v>
                </c:pt>
                <c:pt idx="65">
                  <c:v>12.365899512131163</c:v>
                </c:pt>
                <c:pt idx="66">
                  <c:v>9.9780797712961693</c:v>
                </c:pt>
                <c:pt idx="67">
                  <c:v>9.2045895094569961</c:v>
                </c:pt>
                <c:pt idx="68">
                  <c:v>8.5201029641755266</c:v>
                </c:pt>
                <c:pt idx="69">
                  <c:v>6.0194318652948331</c:v>
                </c:pt>
                <c:pt idx="70">
                  <c:v>4.1426712991607575</c:v>
                </c:pt>
                <c:pt idx="71">
                  <c:v>2.9940072309444803</c:v>
                </c:pt>
                <c:pt idx="72">
                  <c:v>-0.95524270584089188</c:v>
                </c:pt>
                <c:pt idx="73">
                  <c:v>-1.5687386170569522</c:v>
                </c:pt>
                <c:pt idx="74">
                  <c:v>-4.20618159479766</c:v>
                </c:pt>
                <c:pt idx="75">
                  <c:v>-5.9258545033801724</c:v>
                </c:pt>
                <c:pt idx="76">
                  <c:v>-6.2882785110666219</c:v>
                </c:pt>
                <c:pt idx="77">
                  <c:v>-6.9675617486091985</c:v>
                </c:pt>
                <c:pt idx="78">
                  <c:v>-5.2861925431358685</c:v>
                </c:pt>
                <c:pt idx="79">
                  <c:v>-3.8941174693334948</c:v>
                </c:pt>
                <c:pt idx="80">
                  <c:v>-1.0803940260565617</c:v>
                </c:pt>
                <c:pt idx="81">
                  <c:v>2.2322263510769131</c:v>
                </c:pt>
                <c:pt idx="82">
                  <c:v>5.8333365070055638</c:v>
                </c:pt>
                <c:pt idx="83">
                  <c:v>10.866763610623826</c:v>
                </c:pt>
                <c:pt idx="84">
                  <c:v>13.682909472264878</c:v>
                </c:pt>
                <c:pt idx="85">
                  <c:v>15.989353732405236</c:v>
                </c:pt>
                <c:pt idx="86">
                  <c:v>19.321305858224033</c:v>
                </c:pt>
                <c:pt idx="87">
                  <c:v>20.555285890818656</c:v>
                </c:pt>
                <c:pt idx="88">
                  <c:v>20.408969907293042</c:v>
                </c:pt>
                <c:pt idx="89">
                  <c:v>24.266577117125134</c:v>
                </c:pt>
                <c:pt idx="90">
                  <c:v>24.622330508813622</c:v>
                </c:pt>
                <c:pt idx="91">
                  <c:v>25.989397696415729</c:v>
                </c:pt>
                <c:pt idx="92">
                  <c:v>22.980858260425919</c:v>
                </c:pt>
                <c:pt idx="93">
                  <c:v>22.105947855782006</c:v>
                </c:pt>
                <c:pt idx="94">
                  <c:v>19.278753769422874</c:v>
                </c:pt>
                <c:pt idx="95">
                  <c:v>17.190479247306044</c:v>
                </c:pt>
                <c:pt idx="96">
                  <c:v>15.8120333946139</c:v>
                </c:pt>
                <c:pt idx="97">
                  <c:v>13.915178542449677</c:v>
                </c:pt>
                <c:pt idx="98">
                  <c:v>10.810643210135664</c:v>
                </c:pt>
                <c:pt idx="99">
                  <c:v>10.865181786828575</c:v>
                </c:pt>
                <c:pt idx="100">
                  <c:v>9.3836424722579199</c:v>
                </c:pt>
                <c:pt idx="101">
                  <c:v>6.4603879000198612</c:v>
                </c:pt>
                <c:pt idx="102">
                  <c:v>4.91238320569762</c:v>
                </c:pt>
                <c:pt idx="103">
                  <c:v>3.081167403285622</c:v>
                </c:pt>
                <c:pt idx="104">
                  <c:v>1.8415031951655356</c:v>
                </c:pt>
                <c:pt idx="105">
                  <c:v>-0.25106692091164984</c:v>
                </c:pt>
                <c:pt idx="106">
                  <c:v>-1.0323756254365044</c:v>
                </c:pt>
                <c:pt idx="107">
                  <c:v>-3.0937160419621414</c:v>
                </c:pt>
              </c:numCache>
            </c:numRef>
          </c:val>
          <c:smooth val="0"/>
        </c:ser>
        <c:ser>
          <c:idx val="0"/>
          <c:order val="1"/>
          <c:tx>
            <c:strRef>
              <c:f>AUX!$A$113</c:f>
              <c:strCache>
                <c:ptCount val="1"/>
                <c:pt idx="0">
                  <c:v>ARS Alentejo</c:v>
                </c:pt>
              </c:strCache>
            </c:strRef>
          </c:tx>
          <c:spPr>
            <a:ln w="19050">
              <a:solidFill>
                <a:srgbClr val="17375E"/>
              </a:solidFill>
            </a:ln>
          </c:spPr>
          <c:marker>
            <c:symbol val="none"/>
          </c:marker>
          <c:cat>
            <c:numRef>
              <c:f>AUX!$B$111:$DE$111</c:f>
              <c:numCache>
                <c:formatCode>mmm\-yy</c:formatCode>
                <c:ptCount val="10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numCache>
            </c:numRef>
          </c:cat>
          <c:val>
            <c:numRef>
              <c:f>AUX!$B$113:$DE$113</c:f>
              <c:numCache>
                <c:formatCode>0.0</c:formatCode>
                <c:ptCount val="108"/>
                <c:pt idx="0">
                  <c:v>-4.9719669833359292</c:v>
                </c:pt>
                <c:pt idx="1">
                  <c:v>-3.9768759214712497</c:v>
                </c:pt>
                <c:pt idx="2">
                  <c:v>-3.6285197026308698</c:v>
                </c:pt>
                <c:pt idx="3">
                  <c:v>-0.92385332302307599</c:v>
                </c:pt>
                <c:pt idx="4">
                  <c:v>-1.1808308912256509</c:v>
                </c:pt>
                <c:pt idx="5">
                  <c:v>-0.18337955094373379</c:v>
                </c:pt>
                <c:pt idx="6">
                  <c:v>-0.60172171468728042</c:v>
                </c:pt>
                <c:pt idx="7">
                  <c:v>2.6411209096199473</c:v>
                </c:pt>
                <c:pt idx="8">
                  <c:v>3.2078829708729431</c:v>
                </c:pt>
                <c:pt idx="9">
                  <c:v>5.5744877781984936</c:v>
                </c:pt>
                <c:pt idx="10">
                  <c:v>8.1615720524017465</c:v>
                </c:pt>
                <c:pt idx="11">
                  <c:v>4.1218875768431289</c:v>
                </c:pt>
                <c:pt idx="12">
                  <c:v>0.95054697422870482</c:v>
                </c:pt>
                <c:pt idx="13">
                  <c:v>-0.71922097862539902</c:v>
                </c:pt>
                <c:pt idx="14">
                  <c:v>-3.9290139493984571</c:v>
                </c:pt>
                <c:pt idx="15">
                  <c:v>-6.1247124548143281</c:v>
                </c:pt>
                <c:pt idx="16">
                  <c:v>-9.1365023986044491</c:v>
                </c:pt>
                <c:pt idx="17">
                  <c:v>-10.848232289286194</c:v>
                </c:pt>
                <c:pt idx="18">
                  <c:v>-13.543369714108966</c:v>
                </c:pt>
                <c:pt idx="19">
                  <c:v>-12.420951633302804</c:v>
                </c:pt>
                <c:pt idx="20">
                  <c:v>-16.609185733512785</c:v>
                </c:pt>
                <c:pt idx="21">
                  <c:v>-16.689248425918546</c:v>
                </c:pt>
                <c:pt idx="22">
                  <c:v>-15.220638701602809</c:v>
                </c:pt>
                <c:pt idx="23">
                  <c:v>-11.468377012275411</c:v>
                </c:pt>
                <c:pt idx="24">
                  <c:v>-10.260156662202199</c:v>
                </c:pt>
                <c:pt idx="25">
                  <c:v>-10.203084937527979</c:v>
                </c:pt>
                <c:pt idx="26">
                  <c:v>-10.821268097853221</c:v>
                </c:pt>
                <c:pt idx="27">
                  <c:v>-12.95672340611736</c:v>
                </c:pt>
                <c:pt idx="28">
                  <c:v>-14.586033117350611</c:v>
                </c:pt>
                <c:pt idx="29">
                  <c:v>-13.791716928025735</c:v>
                </c:pt>
                <c:pt idx="30">
                  <c:v>-11.453541858325666</c:v>
                </c:pt>
                <c:pt idx="31">
                  <c:v>-10.238533937552912</c:v>
                </c:pt>
                <c:pt idx="32">
                  <c:v>-11.242245422908155</c:v>
                </c:pt>
                <c:pt idx="33">
                  <c:v>-10.662010905960011</c:v>
                </c:pt>
                <c:pt idx="34">
                  <c:v>-13.429210914805466</c:v>
                </c:pt>
                <c:pt idx="35">
                  <c:v>-16.422779830158806</c:v>
                </c:pt>
                <c:pt idx="36">
                  <c:v>-14.698566324453891</c:v>
                </c:pt>
                <c:pt idx="37">
                  <c:v>-15.65899202320522</c:v>
                </c:pt>
                <c:pt idx="38">
                  <c:v>-14.364357359458829</c:v>
                </c:pt>
                <c:pt idx="39">
                  <c:v>-8.1138145988337023</c:v>
                </c:pt>
                <c:pt idx="40">
                  <c:v>-1.3205214654978648</c:v>
                </c:pt>
                <c:pt idx="41">
                  <c:v>0.65881529850746268</c:v>
                </c:pt>
                <c:pt idx="42">
                  <c:v>-0.36363636363636365</c:v>
                </c:pt>
                <c:pt idx="43">
                  <c:v>-3.3509015256588075</c:v>
                </c:pt>
                <c:pt idx="44">
                  <c:v>0.78986248437322415</c:v>
                </c:pt>
                <c:pt idx="45">
                  <c:v>2.6717352893933715</c:v>
                </c:pt>
                <c:pt idx="46">
                  <c:v>2.0463171791627701</c:v>
                </c:pt>
                <c:pt idx="47">
                  <c:v>7.6406429391504025</c:v>
                </c:pt>
                <c:pt idx="48">
                  <c:v>10.7735538942792</c:v>
                </c:pt>
                <c:pt idx="49">
                  <c:v>17.980547047127736</c:v>
                </c:pt>
                <c:pt idx="50">
                  <c:v>23.420135105687514</c:v>
                </c:pt>
                <c:pt idx="51">
                  <c:v>22.994857205383521</c:v>
                </c:pt>
                <c:pt idx="52">
                  <c:v>20.961220887193214</c:v>
                </c:pt>
                <c:pt idx="53">
                  <c:v>19.785693599768315</c:v>
                </c:pt>
                <c:pt idx="54">
                  <c:v>21.474916000463445</c:v>
                </c:pt>
                <c:pt idx="55">
                  <c:v>20.613053211641123</c:v>
                </c:pt>
                <c:pt idx="56">
                  <c:v>25.443987145515024</c:v>
                </c:pt>
                <c:pt idx="57">
                  <c:v>18.095536086775134</c:v>
                </c:pt>
                <c:pt idx="58">
                  <c:v>17.815751172443534</c:v>
                </c:pt>
                <c:pt idx="59">
                  <c:v>15.759159511492721</c:v>
                </c:pt>
                <c:pt idx="60">
                  <c:v>17.828937921791987</c:v>
                </c:pt>
                <c:pt idx="61">
                  <c:v>11.550899567296744</c:v>
                </c:pt>
                <c:pt idx="62">
                  <c:v>14.085190907084529</c:v>
                </c:pt>
                <c:pt idx="63">
                  <c:v>15.711044882345091</c:v>
                </c:pt>
                <c:pt idx="64">
                  <c:v>16.655682139158269</c:v>
                </c:pt>
                <c:pt idx="65">
                  <c:v>16.227455152071951</c:v>
                </c:pt>
                <c:pt idx="66">
                  <c:v>11.34531928084315</c:v>
                </c:pt>
                <c:pt idx="67">
                  <c:v>12.768893965353131</c:v>
                </c:pt>
                <c:pt idx="68">
                  <c:v>5.5325842696629213</c:v>
                </c:pt>
                <c:pt idx="69">
                  <c:v>5.0251700079484234</c:v>
                </c:pt>
                <c:pt idx="70">
                  <c:v>6.3460834553440701</c:v>
                </c:pt>
                <c:pt idx="71">
                  <c:v>5.2888602229798218</c:v>
                </c:pt>
                <c:pt idx="72">
                  <c:v>-3.7614753432447801</c:v>
                </c:pt>
                <c:pt idx="73">
                  <c:v>-2.131395206402352</c:v>
                </c:pt>
                <c:pt idx="74">
                  <c:v>-6.6548015166756942</c:v>
                </c:pt>
                <c:pt idx="75">
                  <c:v>-11.920962595625264</c:v>
                </c:pt>
                <c:pt idx="76">
                  <c:v>-12.711864406779661</c:v>
                </c:pt>
                <c:pt idx="77">
                  <c:v>-13.949328119149646</c:v>
                </c:pt>
                <c:pt idx="78">
                  <c:v>-9.8552338530066805</c:v>
                </c:pt>
                <c:pt idx="79">
                  <c:v>-8.3097699936695513</c:v>
                </c:pt>
                <c:pt idx="80">
                  <c:v>-0.57919168689578804</c:v>
                </c:pt>
                <c:pt idx="81">
                  <c:v>2.8969054826774303</c:v>
                </c:pt>
                <c:pt idx="82">
                  <c:v>7.4215892957019314</c:v>
                </c:pt>
                <c:pt idx="83">
                  <c:v>13.017414894548002</c:v>
                </c:pt>
                <c:pt idx="84">
                  <c:v>18.681411446901908</c:v>
                </c:pt>
                <c:pt idx="85">
                  <c:v>21.436021527806751</c:v>
                </c:pt>
                <c:pt idx="86">
                  <c:v>24.260134294951506</c:v>
                </c:pt>
                <c:pt idx="87">
                  <c:v>27.007681564245811</c:v>
                </c:pt>
                <c:pt idx="88">
                  <c:v>29.066111881645863</c:v>
                </c:pt>
                <c:pt idx="89">
                  <c:v>35.863469348288533</c:v>
                </c:pt>
                <c:pt idx="90">
                  <c:v>39.435549009360003</c:v>
                </c:pt>
                <c:pt idx="91">
                  <c:v>41.830065359477125</c:v>
                </c:pt>
                <c:pt idx="92">
                  <c:v>35.06104090811737</c:v>
                </c:pt>
                <c:pt idx="93">
                  <c:v>32.219180321170271</c:v>
                </c:pt>
                <c:pt idx="94">
                  <c:v>27.198814482537649</c:v>
                </c:pt>
                <c:pt idx="95">
                  <c:v>22.192109644198382</c:v>
                </c:pt>
                <c:pt idx="96">
                  <c:v>19.517746639163526</c:v>
                </c:pt>
                <c:pt idx="97">
                  <c:v>16.834438451231662</c:v>
                </c:pt>
                <c:pt idx="98">
                  <c:v>13.692918376196673</c:v>
                </c:pt>
                <c:pt idx="99">
                  <c:v>16.013745704467354</c:v>
                </c:pt>
                <c:pt idx="100">
                  <c:v>12.945517068452913</c:v>
                </c:pt>
                <c:pt idx="101">
                  <c:v>10.710981424809622</c:v>
                </c:pt>
                <c:pt idx="102">
                  <c:v>7.9122227144171466</c:v>
                </c:pt>
                <c:pt idx="103">
                  <c:v>3.4562211981566824</c:v>
                </c:pt>
                <c:pt idx="104">
                  <c:v>-0.43450681890263237</c:v>
                </c:pt>
                <c:pt idx="105">
                  <c:v>-2.1663885283392048</c:v>
                </c:pt>
                <c:pt idx="106">
                  <c:v>-3.1140778991781857</c:v>
                </c:pt>
                <c:pt idx="107">
                  <c:v>-5.0315262507525116</c:v>
                </c:pt>
              </c:numCache>
            </c:numRef>
          </c:val>
          <c:smooth val="0"/>
        </c:ser>
        <c:ser>
          <c:idx val="1"/>
          <c:order val="2"/>
          <c:tx>
            <c:strRef>
              <c:f>AUX!$A$114</c:f>
              <c:strCache>
                <c:ptCount val="1"/>
                <c:pt idx="0">
                  <c:v>ULS Baixo Alentejo</c:v>
                </c:pt>
              </c:strCache>
            </c:strRef>
          </c:tx>
          <c:spPr>
            <a:ln w="38100">
              <a:solidFill>
                <a:srgbClr val="008080"/>
              </a:solidFill>
            </a:ln>
          </c:spPr>
          <c:marker>
            <c:symbol val="none"/>
          </c:marker>
          <c:cat>
            <c:numRef>
              <c:f>AUX!$B$111:$DE$111</c:f>
              <c:numCache>
                <c:formatCode>mmm\-yy</c:formatCode>
                <c:ptCount val="10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numCache>
            </c:numRef>
          </c:cat>
          <c:val>
            <c:numRef>
              <c:f>AUX!$B$114:$DE$114</c:f>
              <c:numCache>
                <c:formatCode>0.0</c:formatCode>
                <c:ptCount val="108"/>
                <c:pt idx="0">
                  <c:v>-4.0821227038059789</c:v>
                </c:pt>
                <c:pt idx="1">
                  <c:v>-6.8173663437387875</c:v>
                </c:pt>
                <c:pt idx="2">
                  <c:v>-9.623133443944063</c:v>
                </c:pt>
                <c:pt idx="3">
                  <c:v>-8.0182851494934528</c:v>
                </c:pt>
                <c:pt idx="4">
                  <c:v>-9.9404082667681006</c:v>
                </c:pt>
                <c:pt idx="5">
                  <c:v>-5.4785300848027996</c:v>
                </c:pt>
                <c:pt idx="6">
                  <c:v>-2.6551145891559531</c:v>
                </c:pt>
                <c:pt idx="7">
                  <c:v>4.8190984578884937</c:v>
                </c:pt>
                <c:pt idx="8">
                  <c:v>3.3798882681564244</c:v>
                </c:pt>
                <c:pt idx="9">
                  <c:v>3.6927223719676547</c:v>
                </c:pt>
                <c:pt idx="10">
                  <c:v>2.6064410480349345</c:v>
                </c:pt>
                <c:pt idx="11">
                  <c:v>-3.3485540334855401</c:v>
                </c:pt>
                <c:pt idx="12">
                  <c:v>-7.6229815996995871</c:v>
                </c:pt>
                <c:pt idx="13">
                  <c:v>-5.775895263765884</c:v>
                </c:pt>
                <c:pt idx="14">
                  <c:v>-5.8615263571990557</c:v>
                </c:pt>
                <c:pt idx="15">
                  <c:v>-10.879785090664877</c:v>
                </c:pt>
                <c:pt idx="16">
                  <c:v>-12.529916936505703</c:v>
                </c:pt>
                <c:pt idx="17">
                  <c:v>-15.052691540871546</c:v>
                </c:pt>
                <c:pt idx="18">
                  <c:v>-17.240884295147861</c:v>
                </c:pt>
                <c:pt idx="19">
                  <c:v>-19.592587353232425</c:v>
                </c:pt>
                <c:pt idx="20">
                  <c:v>-24.101594163739527</c:v>
                </c:pt>
                <c:pt idx="21">
                  <c:v>-22.757993241486872</c:v>
                </c:pt>
                <c:pt idx="22">
                  <c:v>-21.705013964622953</c:v>
                </c:pt>
                <c:pt idx="23">
                  <c:v>-18.095919828203293</c:v>
                </c:pt>
                <c:pt idx="24">
                  <c:v>-13.360433604336045</c:v>
                </c:pt>
                <c:pt idx="25">
                  <c:v>-13.308813513145349</c:v>
                </c:pt>
                <c:pt idx="26">
                  <c:v>-13.943446162418164</c:v>
                </c:pt>
                <c:pt idx="27">
                  <c:v>-12.916352675207236</c:v>
                </c:pt>
                <c:pt idx="28">
                  <c:v>-13.391276356027685</c:v>
                </c:pt>
                <c:pt idx="29">
                  <c:v>-14.434199497066219</c:v>
                </c:pt>
                <c:pt idx="30">
                  <c:v>-12.43712055507372</c:v>
                </c:pt>
                <c:pt idx="31">
                  <c:v>-12.473610133708656</c:v>
                </c:pt>
                <c:pt idx="32">
                  <c:v>-12.38875044499822</c:v>
                </c:pt>
                <c:pt idx="33">
                  <c:v>-10.079084637388524</c:v>
                </c:pt>
                <c:pt idx="34">
                  <c:v>-10.395787328010872</c:v>
                </c:pt>
                <c:pt idx="35">
                  <c:v>-14.595350463205733</c:v>
                </c:pt>
                <c:pt idx="36">
                  <c:v>-16.969033468877072</c:v>
                </c:pt>
                <c:pt idx="37">
                  <c:v>-18.353236957888118</c:v>
                </c:pt>
                <c:pt idx="38">
                  <c:v>-15.05341534477177</c:v>
                </c:pt>
                <c:pt idx="39">
                  <c:v>-8.843890619591555</c:v>
                </c:pt>
                <c:pt idx="40">
                  <c:v>-4.1999628321873255</c:v>
                </c:pt>
                <c:pt idx="41">
                  <c:v>-1.6065830721003136</c:v>
                </c:pt>
                <c:pt idx="42">
                  <c:v>-1.5649762282091917</c:v>
                </c:pt>
                <c:pt idx="43">
                  <c:v>-4.6633165829145726</c:v>
                </c:pt>
                <c:pt idx="44">
                  <c:v>1.3409183258837871</c:v>
                </c:pt>
                <c:pt idx="45">
                  <c:v>-2.2455089820359282</c:v>
                </c:pt>
                <c:pt idx="46">
                  <c:v>-8</c:v>
                </c:pt>
                <c:pt idx="47">
                  <c:v>0.79819893573475231</c:v>
                </c:pt>
                <c:pt idx="48">
                  <c:v>6.2723676775287247</c:v>
                </c:pt>
                <c:pt idx="49">
                  <c:v>11.470361816782141</c:v>
                </c:pt>
                <c:pt idx="50">
                  <c:v>11.204268292682928</c:v>
                </c:pt>
                <c:pt idx="51">
                  <c:v>11.296753370039871</c:v>
                </c:pt>
                <c:pt idx="52">
                  <c:v>6.7895247332686717</c:v>
                </c:pt>
                <c:pt idx="53">
                  <c:v>7.984866587017124</c:v>
                </c:pt>
                <c:pt idx="54">
                  <c:v>9.3580197222781241</c:v>
                </c:pt>
                <c:pt idx="55">
                  <c:v>13.345983554712207</c:v>
                </c:pt>
                <c:pt idx="56">
                  <c:v>12.129109863672815</c:v>
                </c:pt>
                <c:pt idx="57">
                  <c:v>6.5849923430321589</c:v>
                </c:pt>
                <c:pt idx="58">
                  <c:v>9.4374613641046778</c:v>
                </c:pt>
                <c:pt idx="59">
                  <c:v>8.2436548223350261</c:v>
                </c:pt>
                <c:pt idx="60">
                  <c:v>5.9021623537752568</c:v>
                </c:pt>
                <c:pt idx="61">
                  <c:v>5.6629834254143647</c:v>
                </c:pt>
                <c:pt idx="62">
                  <c:v>13.382453735435229</c:v>
                </c:pt>
                <c:pt idx="63">
                  <c:v>17.45138178096213</c:v>
                </c:pt>
                <c:pt idx="64">
                  <c:v>22.633969118982744</c:v>
                </c:pt>
                <c:pt idx="65">
                  <c:v>21.99889360132768</c:v>
                </c:pt>
                <c:pt idx="66">
                  <c:v>18.200220831799779</c:v>
                </c:pt>
                <c:pt idx="67">
                  <c:v>20.721726190476193</c:v>
                </c:pt>
                <c:pt idx="68">
                  <c:v>17.289468979080993</c:v>
                </c:pt>
                <c:pt idx="69">
                  <c:v>16.702586206896552</c:v>
                </c:pt>
                <c:pt idx="70">
                  <c:v>18.207493880625115</c:v>
                </c:pt>
                <c:pt idx="71">
                  <c:v>13.543425248546241</c:v>
                </c:pt>
                <c:pt idx="72">
                  <c:v>8.95397489539749</c:v>
                </c:pt>
                <c:pt idx="73">
                  <c:v>9.3954248366013076</c:v>
                </c:pt>
                <c:pt idx="74">
                  <c:v>2.6749282152032641</c:v>
                </c:pt>
                <c:pt idx="75">
                  <c:v>-5.620915032679739</c:v>
                </c:pt>
                <c:pt idx="76">
                  <c:v>-9.3912013035105915</c:v>
                </c:pt>
                <c:pt idx="77">
                  <c:v>-10.504836759371221</c:v>
                </c:pt>
                <c:pt idx="78">
                  <c:v>-8.0959053401837142</c:v>
                </c:pt>
                <c:pt idx="79">
                  <c:v>-9.2604006163328201</c:v>
                </c:pt>
                <c:pt idx="80">
                  <c:v>-5.0914634146341458</c:v>
                </c:pt>
                <c:pt idx="81">
                  <c:v>0.98491843644198207</c:v>
                </c:pt>
                <c:pt idx="82">
                  <c:v>3.4565148136349158</c:v>
                </c:pt>
                <c:pt idx="83">
                  <c:v>11.812324467206343</c:v>
                </c:pt>
                <c:pt idx="84">
                  <c:v>15.069124423963135</c:v>
                </c:pt>
                <c:pt idx="85">
                  <c:v>16.056758775205378</c:v>
                </c:pt>
                <c:pt idx="86">
                  <c:v>17.795113335295849</c:v>
                </c:pt>
                <c:pt idx="87">
                  <c:v>21.006463527239148</c:v>
                </c:pt>
                <c:pt idx="88">
                  <c:v>24.080431584109856</c:v>
                </c:pt>
                <c:pt idx="89">
                  <c:v>29.099814220570853</c:v>
                </c:pt>
                <c:pt idx="90">
                  <c:v>32.830764018295781</c:v>
                </c:pt>
                <c:pt idx="91">
                  <c:v>37.154015961962983</c:v>
                </c:pt>
                <c:pt idx="92">
                  <c:v>34.4041117892708</c:v>
                </c:pt>
                <c:pt idx="93">
                  <c:v>31.880524230417556</c:v>
                </c:pt>
                <c:pt idx="94">
                  <c:v>27.405696689761356</c:v>
                </c:pt>
                <c:pt idx="95">
                  <c:v>18.927304964539008</c:v>
                </c:pt>
                <c:pt idx="96">
                  <c:v>18.008276598584967</c:v>
                </c:pt>
                <c:pt idx="97">
                  <c:v>15.444015444015443</c:v>
                </c:pt>
                <c:pt idx="98">
                  <c:v>10.908409346495064</c:v>
                </c:pt>
                <c:pt idx="99">
                  <c:v>12.005595828564161</c:v>
                </c:pt>
                <c:pt idx="100">
                  <c:v>9.9077733860342558</c:v>
                </c:pt>
                <c:pt idx="101">
                  <c:v>12.571951857666145</c:v>
                </c:pt>
                <c:pt idx="102">
                  <c:v>11.261318709348297</c:v>
                </c:pt>
                <c:pt idx="103">
                  <c:v>6.0294663860344189</c:v>
                </c:pt>
                <c:pt idx="104">
                  <c:v>1.5415869980879542</c:v>
                </c:pt>
                <c:pt idx="105">
                  <c:v>8.0887450889761958E-2</c:v>
                </c:pt>
                <c:pt idx="106">
                  <c:v>-0.18126888217522658</c:v>
                </c:pt>
                <c:pt idx="107">
                  <c:v>-1.6275313703565659</c:v>
                </c:pt>
              </c:numCache>
            </c:numRef>
          </c:val>
          <c:smooth val="0"/>
        </c:ser>
        <c:dLbls>
          <c:showLegendKey val="0"/>
          <c:showVal val="0"/>
          <c:showCatName val="0"/>
          <c:showSerName val="0"/>
          <c:showPercent val="0"/>
          <c:showBubbleSize val="0"/>
        </c:dLbls>
        <c:marker val="1"/>
        <c:smooth val="0"/>
        <c:axId val="182639616"/>
        <c:axId val="182641408"/>
      </c:lineChart>
      <c:dateAx>
        <c:axId val="182639616"/>
        <c:scaling>
          <c:orientation val="minMax"/>
        </c:scaling>
        <c:delete val="0"/>
        <c:axPos val="b"/>
        <c:numFmt formatCode="mmm\-yy" sourceLinked="1"/>
        <c:majorTickMark val="out"/>
        <c:minorTickMark val="none"/>
        <c:tickLblPos val="low"/>
        <c:txPr>
          <a:bodyPr rot="-5400000" vert="horz"/>
          <a:lstStyle/>
          <a:p>
            <a:pPr>
              <a:defRPr lang="en-US" sz="900">
                <a:latin typeface="Arial" pitchFamily="34" charset="0"/>
                <a:cs typeface="Arial" pitchFamily="34" charset="0"/>
              </a:defRPr>
            </a:pPr>
            <a:endParaRPr lang="pt-PT"/>
          </a:p>
        </c:txPr>
        <c:crossAx val="182641408"/>
        <c:crosses val="autoZero"/>
        <c:auto val="1"/>
        <c:lblOffset val="100"/>
        <c:baseTimeUnit val="months"/>
        <c:majorUnit val="6"/>
        <c:majorTimeUnit val="months"/>
      </c:dateAx>
      <c:valAx>
        <c:axId val="182641408"/>
        <c:scaling>
          <c:orientation val="minMax"/>
        </c:scaling>
        <c:delete val="0"/>
        <c:axPos val="l"/>
        <c:majorGridlines>
          <c:spPr>
            <a:ln>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Variação homóloga (%)</a:t>
                </a:r>
              </a:p>
            </c:rich>
          </c:tx>
          <c:layout>
            <c:manualLayout>
              <c:xMode val="edge"/>
              <c:yMode val="edge"/>
              <c:x val="1.1958568738229761E-2"/>
              <c:y val="3.5990849673202617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82639616"/>
        <c:crosses val="autoZero"/>
        <c:crossBetween val="between"/>
      </c:valAx>
    </c:plotArea>
    <c:legend>
      <c:legendPos val="b"/>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14606481481482"/>
          <c:y val="5.1400554097404488E-2"/>
          <c:w val="0.66138541666670791"/>
          <c:h val="0.71982993827161657"/>
        </c:manualLayout>
      </c:layout>
      <c:barChart>
        <c:barDir val="col"/>
        <c:grouping val="stacked"/>
        <c:varyColors val="0"/>
        <c:ser>
          <c:idx val="0"/>
          <c:order val="0"/>
          <c:tx>
            <c:strRef>
              <c:f>AUX!$C$131</c:f>
              <c:strCache>
                <c:ptCount val="1"/>
                <c:pt idx="0">
                  <c:v>Setor Primário</c:v>
                </c:pt>
              </c:strCache>
            </c:strRef>
          </c:tx>
          <c:spPr>
            <a:solidFill>
              <a:schemeClr val="accent6">
                <a:lumMod val="60000"/>
                <a:lumOff val="40000"/>
              </a:schemeClr>
            </a:solidFill>
            <a:ln>
              <a:noFill/>
            </a:ln>
          </c:spPr>
          <c:invertIfNegative val="0"/>
          <c:dLbls>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AUX!$A$132:$B$137</c:f>
              <c:multiLvlStrCache>
                <c:ptCount val="6"/>
                <c:lvl>
                  <c:pt idx="0">
                    <c:v>2001</c:v>
                  </c:pt>
                  <c:pt idx="1">
                    <c:v>2011</c:v>
                  </c:pt>
                  <c:pt idx="2">
                    <c:v>2001</c:v>
                  </c:pt>
                  <c:pt idx="3">
                    <c:v>2011</c:v>
                  </c:pt>
                  <c:pt idx="4">
                    <c:v>2001</c:v>
                  </c:pt>
                  <c:pt idx="5">
                    <c:v>2011</c:v>
                  </c:pt>
                </c:lvl>
                <c:lvl>
                  <c:pt idx="0">
                    <c:v>Continente</c:v>
                  </c:pt>
                  <c:pt idx="2">
                    <c:v>ARS Alentejo</c:v>
                  </c:pt>
                  <c:pt idx="4">
                    <c:v>ULS Baixo Alentejo</c:v>
                  </c:pt>
                </c:lvl>
              </c:multiLvlStrCache>
            </c:multiLvlStrRef>
          </c:cat>
          <c:val>
            <c:numRef>
              <c:f>AUX!$C$132:$C$137</c:f>
              <c:numCache>
                <c:formatCode>0.0</c:formatCode>
                <c:ptCount val="6"/>
                <c:pt idx="0">
                  <c:v>4.7543639656675083</c:v>
                </c:pt>
                <c:pt idx="1">
                  <c:v>2.916810834619199</c:v>
                </c:pt>
                <c:pt idx="2">
                  <c:v>12.952968744234106</c:v>
                </c:pt>
                <c:pt idx="3">
                  <c:v>10.482494673169944</c:v>
                </c:pt>
                <c:pt idx="4">
                  <c:v>14.898264394505883</c:v>
                </c:pt>
                <c:pt idx="5">
                  <c:v>12.281593493868733</c:v>
                </c:pt>
              </c:numCache>
            </c:numRef>
          </c:val>
        </c:ser>
        <c:ser>
          <c:idx val="1"/>
          <c:order val="1"/>
          <c:tx>
            <c:strRef>
              <c:f>AUX!$D$131</c:f>
              <c:strCache>
                <c:ptCount val="1"/>
                <c:pt idx="0">
                  <c:v>Setor Secundário</c:v>
                </c:pt>
              </c:strCache>
            </c:strRef>
          </c:tx>
          <c:spPr>
            <a:solidFill>
              <a:schemeClr val="accent6">
                <a:lumMod val="75000"/>
              </a:schemeClr>
            </a:solidFill>
            <a:ln>
              <a:noFill/>
            </a:ln>
          </c:spPr>
          <c:invertIfNegative val="0"/>
          <c:dLbls>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AUX!$A$132:$B$137</c:f>
              <c:multiLvlStrCache>
                <c:ptCount val="6"/>
                <c:lvl>
                  <c:pt idx="0">
                    <c:v>2001</c:v>
                  </c:pt>
                  <c:pt idx="1">
                    <c:v>2011</c:v>
                  </c:pt>
                  <c:pt idx="2">
                    <c:v>2001</c:v>
                  </c:pt>
                  <c:pt idx="3">
                    <c:v>2011</c:v>
                  </c:pt>
                  <c:pt idx="4">
                    <c:v>2001</c:v>
                  </c:pt>
                  <c:pt idx="5">
                    <c:v>2011</c:v>
                  </c:pt>
                </c:lvl>
                <c:lvl>
                  <c:pt idx="0">
                    <c:v>Continente</c:v>
                  </c:pt>
                  <c:pt idx="2">
                    <c:v>ARS Alentejo</c:v>
                  </c:pt>
                  <c:pt idx="4">
                    <c:v>ULS Baixo Alentejo</c:v>
                  </c:pt>
                </c:lvl>
              </c:multiLvlStrCache>
            </c:multiLvlStrRef>
          </c:cat>
          <c:val>
            <c:numRef>
              <c:f>AUX!$D$132:$D$137</c:f>
              <c:numCache>
                <c:formatCode>0.0</c:formatCode>
                <c:ptCount val="6"/>
                <c:pt idx="0">
                  <c:v>35.537602868395638</c:v>
                </c:pt>
                <c:pt idx="1">
                  <c:v>26.874440395426589</c:v>
                </c:pt>
                <c:pt idx="2">
                  <c:v>26.054466954500167</c:v>
                </c:pt>
                <c:pt idx="3">
                  <c:v>20.809981116261223</c:v>
                </c:pt>
                <c:pt idx="4">
                  <c:v>22.702585697981032</c:v>
                </c:pt>
                <c:pt idx="5">
                  <c:v>18.819492979223583</c:v>
                </c:pt>
              </c:numCache>
            </c:numRef>
          </c:val>
        </c:ser>
        <c:ser>
          <c:idx val="2"/>
          <c:order val="2"/>
          <c:tx>
            <c:strRef>
              <c:f>AUX!$E$131</c:f>
              <c:strCache>
                <c:ptCount val="1"/>
                <c:pt idx="0">
                  <c:v>Setor Terciário</c:v>
                </c:pt>
              </c:strCache>
            </c:strRef>
          </c:tx>
          <c:spPr>
            <a:solidFill>
              <a:schemeClr val="accent6">
                <a:lumMod val="50000"/>
              </a:schemeClr>
            </a:solidFill>
            <a:ln>
              <a:noFill/>
            </a:ln>
          </c:spPr>
          <c:invertIfNegative val="0"/>
          <c:dLbls>
            <c:txPr>
              <a:bodyPr/>
              <a:lstStyle/>
              <a:p>
                <a:pPr>
                  <a:defRPr lang="en-US" sz="700">
                    <a:solidFill>
                      <a:schemeClr val="bg1">
                        <a:lumMod val="9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AUX!$A$132:$B$137</c:f>
              <c:multiLvlStrCache>
                <c:ptCount val="6"/>
                <c:lvl>
                  <c:pt idx="0">
                    <c:v>2001</c:v>
                  </c:pt>
                  <c:pt idx="1">
                    <c:v>2011</c:v>
                  </c:pt>
                  <c:pt idx="2">
                    <c:v>2001</c:v>
                  </c:pt>
                  <c:pt idx="3">
                    <c:v>2011</c:v>
                  </c:pt>
                  <c:pt idx="4">
                    <c:v>2001</c:v>
                  </c:pt>
                  <c:pt idx="5">
                    <c:v>2011</c:v>
                  </c:pt>
                </c:lvl>
                <c:lvl>
                  <c:pt idx="0">
                    <c:v>Continente</c:v>
                  </c:pt>
                  <c:pt idx="2">
                    <c:v>ARS Alentejo</c:v>
                  </c:pt>
                  <c:pt idx="4">
                    <c:v>ULS Baixo Alentejo</c:v>
                  </c:pt>
                </c:lvl>
              </c:multiLvlStrCache>
            </c:multiLvlStrRef>
          </c:cat>
          <c:val>
            <c:numRef>
              <c:f>AUX!$E$132:$E$137</c:f>
              <c:numCache>
                <c:formatCode>0.0</c:formatCode>
                <c:ptCount val="6"/>
                <c:pt idx="0">
                  <c:v>59.708033165936861</c:v>
                </c:pt>
                <c:pt idx="1">
                  <c:v>70.208748769954212</c:v>
                </c:pt>
                <c:pt idx="2">
                  <c:v>60.99256430126573</c:v>
                </c:pt>
                <c:pt idx="3">
                  <c:v>68.707524210568835</c:v>
                </c:pt>
                <c:pt idx="4">
                  <c:v>62.399149907513085</c:v>
                </c:pt>
                <c:pt idx="5">
                  <c:v>68.898913526907677</c:v>
                </c:pt>
              </c:numCache>
            </c:numRef>
          </c:val>
        </c:ser>
        <c:dLbls>
          <c:showLegendKey val="0"/>
          <c:showVal val="1"/>
          <c:showCatName val="0"/>
          <c:showSerName val="0"/>
          <c:showPercent val="0"/>
          <c:showBubbleSize val="0"/>
        </c:dLbls>
        <c:gapWidth val="80"/>
        <c:overlap val="100"/>
        <c:axId val="189619584"/>
        <c:axId val="189625472"/>
      </c:barChart>
      <c:catAx>
        <c:axId val="189619584"/>
        <c:scaling>
          <c:orientation val="minMax"/>
        </c:scaling>
        <c:delete val="0"/>
        <c:axPos val="b"/>
        <c:majorTickMark val="out"/>
        <c:minorTickMark val="none"/>
        <c:tickLblPos val="nextTo"/>
        <c:txPr>
          <a:bodyPr/>
          <a:lstStyle/>
          <a:p>
            <a:pPr>
              <a:defRPr lang="en-US" sz="800">
                <a:latin typeface="Arial" pitchFamily="34" charset="0"/>
                <a:cs typeface="Arial" pitchFamily="34" charset="0"/>
              </a:defRPr>
            </a:pPr>
            <a:endParaRPr lang="pt-PT"/>
          </a:p>
        </c:txPr>
        <c:crossAx val="189625472"/>
        <c:crosses val="autoZero"/>
        <c:auto val="1"/>
        <c:lblAlgn val="ctr"/>
        <c:lblOffset val="100"/>
        <c:noMultiLvlLbl val="0"/>
      </c:catAx>
      <c:valAx>
        <c:axId val="189625472"/>
        <c:scaling>
          <c:orientation val="minMax"/>
          <c:max val="100"/>
        </c:scaling>
        <c:delete val="0"/>
        <c:axPos val="l"/>
        <c:majorGridlines>
          <c:spPr>
            <a:ln>
              <a:solidFill>
                <a:schemeClr val="bg1">
                  <a:lumMod val="95000"/>
                </a:schemeClr>
              </a:solidFill>
            </a:ln>
          </c:spPr>
        </c:majorGridlines>
        <c:title>
          <c:tx>
            <c:rich>
              <a:bodyPr rot="0" vert="horz"/>
              <a:lstStyle/>
              <a:p>
                <a:pPr>
                  <a:defRPr lang="en-US" b="0">
                    <a:latin typeface="Arial" pitchFamily="34" charset="0"/>
                    <a:cs typeface="Arial" pitchFamily="34" charset="0"/>
                  </a:defRPr>
                </a:pPr>
                <a:r>
                  <a:rPr lang="en-US" b="0">
                    <a:latin typeface="Arial" pitchFamily="34" charset="0"/>
                    <a:cs typeface="Arial" pitchFamily="34" charset="0"/>
                  </a:rPr>
                  <a:t>%</a:t>
                </a:r>
              </a:p>
            </c:rich>
          </c:tx>
          <c:layout>
            <c:manualLayout>
              <c:xMode val="edge"/>
              <c:yMode val="edge"/>
              <c:x val="0"/>
              <c:y val="1.0520679012346209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89619584"/>
        <c:crosses val="autoZero"/>
        <c:crossBetween val="between"/>
        <c:majorUnit val="20"/>
        <c:minorUnit val="4"/>
      </c:valAx>
    </c:plotArea>
    <c:legend>
      <c:legendPos val="r"/>
      <c:layout>
        <c:manualLayout>
          <c:xMode val="edge"/>
          <c:yMode val="edge"/>
          <c:x val="0.7923011574074077"/>
          <c:y val="0.33482530864198162"/>
          <c:w val="0.19297862601611887"/>
          <c:h val="0.43849722222222232"/>
        </c:manualLayout>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26166666666669"/>
          <c:y val="4.3561111111111113E-2"/>
          <c:w val="0.84361305555555965"/>
          <c:h val="0.6554861111111111"/>
        </c:manualLayout>
      </c:layout>
      <c:barChart>
        <c:barDir val="col"/>
        <c:grouping val="stacked"/>
        <c:varyColors val="0"/>
        <c:ser>
          <c:idx val="0"/>
          <c:order val="0"/>
          <c:tx>
            <c:strRef>
              <c:f>AUX!$C$176</c:f>
              <c:strCache>
                <c:ptCount val="1"/>
                <c:pt idx="0">
                  <c:v>Nenhum</c:v>
                </c:pt>
              </c:strCache>
            </c:strRef>
          </c:tx>
          <c:spPr>
            <a:solidFill>
              <a:schemeClr val="bg1">
                <a:lumMod val="65000"/>
              </a:schemeClr>
            </a:solidFill>
            <a:ln>
              <a:noFill/>
            </a:ln>
          </c:spPr>
          <c:invertIfNegative val="0"/>
          <c:dLbls>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ULS Baixo Alentejo</c:v>
                  </c:pt>
                </c:lvl>
              </c:multiLvlStrCache>
            </c:multiLvlStrRef>
          </c:cat>
          <c:val>
            <c:numRef>
              <c:f>AUX!$C$177:$C$182</c:f>
              <c:numCache>
                <c:formatCode>0.0</c:formatCode>
                <c:ptCount val="6"/>
                <c:pt idx="0">
                  <c:v>26.162217687641416</c:v>
                </c:pt>
                <c:pt idx="1">
                  <c:v>18.812084970163585</c:v>
                </c:pt>
                <c:pt idx="2">
                  <c:v>32.82744100359681</c:v>
                </c:pt>
                <c:pt idx="3">
                  <c:v>23.360838208959908</c:v>
                </c:pt>
                <c:pt idx="4">
                  <c:v>33.969875282187928</c:v>
                </c:pt>
                <c:pt idx="5">
                  <c:v>24.14753891326998</c:v>
                </c:pt>
              </c:numCache>
            </c:numRef>
          </c:val>
        </c:ser>
        <c:ser>
          <c:idx val="1"/>
          <c:order val="1"/>
          <c:tx>
            <c:strRef>
              <c:f>AUX!$D$176</c:f>
              <c:strCache>
                <c:ptCount val="1"/>
                <c:pt idx="0">
                  <c:v>Básico</c:v>
                </c:pt>
              </c:strCache>
            </c:strRef>
          </c:tx>
          <c:spPr>
            <a:solidFill>
              <a:schemeClr val="accent6">
                <a:lumMod val="60000"/>
                <a:lumOff val="40000"/>
              </a:schemeClr>
            </a:solidFill>
            <a:ln>
              <a:noFill/>
            </a:ln>
          </c:spPr>
          <c:invertIfNegative val="0"/>
          <c:dLbls>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ULS Baixo Alentejo</c:v>
                  </c:pt>
                </c:lvl>
              </c:multiLvlStrCache>
            </c:multiLvlStrRef>
          </c:cat>
          <c:val>
            <c:numRef>
              <c:f>AUX!$D$177:$D$182</c:f>
              <c:numCache>
                <c:formatCode>0.0</c:formatCode>
                <c:ptCount val="6"/>
                <c:pt idx="0">
                  <c:v>55.385216624855374</c:v>
                </c:pt>
                <c:pt idx="1">
                  <c:v>54.940985532794286</c:v>
                </c:pt>
                <c:pt idx="2">
                  <c:v>53.198022222927356</c:v>
                </c:pt>
                <c:pt idx="3">
                  <c:v>54.598910657861445</c:v>
                </c:pt>
                <c:pt idx="4">
                  <c:v>53.395507198105172</c:v>
                </c:pt>
                <c:pt idx="5">
                  <c:v>54.951378145423547</c:v>
                </c:pt>
              </c:numCache>
            </c:numRef>
          </c:val>
        </c:ser>
        <c:ser>
          <c:idx val="2"/>
          <c:order val="2"/>
          <c:tx>
            <c:strRef>
              <c:f>AUX!$E$176</c:f>
              <c:strCache>
                <c:ptCount val="1"/>
                <c:pt idx="0">
                  <c:v>Secundário</c:v>
                </c:pt>
              </c:strCache>
            </c:strRef>
          </c:tx>
          <c:spPr>
            <a:solidFill>
              <a:schemeClr val="accent6">
                <a:lumMod val="75000"/>
              </a:schemeClr>
            </a:solidFill>
            <a:ln>
              <a:noFill/>
            </a:ln>
          </c:spPr>
          <c:invertIfNegative val="0"/>
          <c:dLbls>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ULS Baixo Alentejo</c:v>
                  </c:pt>
                </c:lvl>
              </c:multiLvlStrCache>
            </c:multiLvlStrRef>
          </c:cat>
          <c:val>
            <c:numRef>
              <c:f>AUX!$E$177:$E$182</c:f>
              <c:numCache>
                <c:formatCode>0.0</c:formatCode>
                <c:ptCount val="6"/>
                <c:pt idx="0">
                  <c:v>11.841082025419523</c:v>
                </c:pt>
                <c:pt idx="1">
                  <c:v>14.31920053513165</c:v>
                </c:pt>
                <c:pt idx="2">
                  <c:v>9.5991996311733203</c:v>
                </c:pt>
                <c:pt idx="3">
                  <c:v>13.35454222720845</c:v>
                </c:pt>
                <c:pt idx="4">
                  <c:v>8.5392842603900672</c:v>
                </c:pt>
                <c:pt idx="5">
                  <c:v>12.480661762384365</c:v>
                </c:pt>
              </c:numCache>
            </c:numRef>
          </c:val>
        </c:ser>
        <c:ser>
          <c:idx val="3"/>
          <c:order val="3"/>
          <c:tx>
            <c:strRef>
              <c:f>AUX!$F$176</c:f>
              <c:strCache>
                <c:ptCount val="1"/>
                <c:pt idx="0">
                  <c:v>Superior</c:v>
                </c:pt>
              </c:strCache>
            </c:strRef>
          </c:tx>
          <c:spPr>
            <a:solidFill>
              <a:schemeClr val="accent6">
                <a:lumMod val="50000"/>
              </a:schemeClr>
            </a:solidFill>
            <a:ln>
              <a:noFill/>
            </a:ln>
          </c:spPr>
          <c:invertIfNegative val="0"/>
          <c:dLbls>
            <c:txPr>
              <a:bodyPr/>
              <a:lstStyle/>
              <a:p>
                <a:pPr>
                  <a:defRPr lang="en-US" sz="700">
                    <a:solidFill>
                      <a:schemeClr val="bg1">
                        <a:lumMod val="9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ULS Baixo Alentejo</c:v>
                  </c:pt>
                </c:lvl>
              </c:multiLvlStrCache>
            </c:multiLvlStrRef>
          </c:cat>
          <c:val>
            <c:numRef>
              <c:f>AUX!$F$177:$F$182</c:f>
              <c:numCache>
                <c:formatCode>0.0</c:formatCode>
                <c:ptCount val="6"/>
                <c:pt idx="0">
                  <c:v>6.6114836620836863</c:v>
                </c:pt>
                <c:pt idx="1">
                  <c:v>11.927728961910486</c:v>
                </c:pt>
                <c:pt idx="2">
                  <c:v>4.3753371423025165</c:v>
                </c:pt>
                <c:pt idx="3">
                  <c:v>8.6857089059701984</c:v>
                </c:pt>
                <c:pt idx="4">
                  <c:v>4.0953332593168277</c:v>
                </c:pt>
                <c:pt idx="5">
                  <c:v>8.4204211789221102</c:v>
                </c:pt>
              </c:numCache>
            </c:numRef>
          </c:val>
        </c:ser>
        <c:dLbls>
          <c:showLegendKey val="0"/>
          <c:showVal val="1"/>
          <c:showCatName val="0"/>
          <c:showSerName val="0"/>
          <c:showPercent val="0"/>
          <c:showBubbleSize val="0"/>
        </c:dLbls>
        <c:gapWidth val="80"/>
        <c:overlap val="100"/>
        <c:axId val="189834752"/>
        <c:axId val="189836288"/>
      </c:barChart>
      <c:catAx>
        <c:axId val="189834752"/>
        <c:scaling>
          <c:orientation val="minMax"/>
        </c:scaling>
        <c:delete val="0"/>
        <c:axPos val="b"/>
        <c:majorTickMark val="out"/>
        <c:minorTickMark val="none"/>
        <c:tickLblPos val="nextTo"/>
        <c:txPr>
          <a:bodyPr/>
          <a:lstStyle/>
          <a:p>
            <a:pPr>
              <a:defRPr lang="en-US" sz="800">
                <a:latin typeface="Arial" pitchFamily="34" charset="0"/>
                <a:cs typeface="Arial" pitchFamily="34" charset="0"/>
              </a:defRPr>
            </a:pPr>
            <a:endParaRPr lang="pt-PT"/>
          </a:p>
        </c:txPr>
        <c:crossAx val="189836288"/>
        <c:crosses val="autoZero"/>
        <c:auto val="1"/>
        <c:lblAlgn val="ctr"/>
        <c:lblOffset val="100"/>
        <c:noMultiLvlLbl val="0"/>
      </c:catAx>
      <c:valAx>
        <c:axId val="189836288"/>
        <c:scaling>
          <c:orientation val="minMax"/>
          <c:max val="100"/>
        </c:scaling>
        <c:delete val="0"/>
        <c:axPos val="l"/>
        <c:majorGridlines>
          <c:spPr>
            <a:ln>
              <a:solidFill>
                <a:schemeClr val="bg1">
                  <a:lumMod val="95000"/>
                </a:schemeClr>
              </a:solidFill>
            </a:ln>
          </c:spPr>
        </c:majorGridlines>
        <c:title>
          <c:tx>
            <c:rich>
              <a:bodyPr rot="0" vert="horz"/>
              <a:lstStyle/>
              <a:p>
                <a:pPr>
                  <a:defRPr lang="en-US" b="0">
                    <a:latin typeface="Arial" pitchFamily="34" charset="0"/>
                    <a:cs typeface="Arial" pitchFamily="34" charset="0"/>
                  </a:defRPr>
                </a:pPr>
                <a:r>
                  <a:rPr lang="en-US" b="0">
                    <a:latin typeface="Arial" pitchFamily="34" charset="0"/>
                    <a:cs typeface="Arial" pitchFamily="34" charset="0"/>
                  </a:rPr>
                  <a:t>%</a:t>
                </a:r>
              </a:p>
            </c:rich>
          </c:tx>
          <c:layout>
            <c:manualLayout>
              <c:xMode val="edge"/>
              <c:yMode val="edge"/>
              <c:x val="2.9398148148148148E-3"/>
              <c:y val="1.3626543209876643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89834752"/>
        <c:crosses val="autoZero"/>
        <c:crossBetween val="between"/>
        <c:majorUnit val="20"/>
        <c:minorUnit val="4"/>
      </c:valAx>
    </c:plotArea>
    <c:legend>
      <c:legendPos val="b"/>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11531279178339"/>
          <c:y val="7.565856481481481E-2"/>
          <c:w val="0.85513305322128863"/>
          <c:h val="0.7164864969136"/>
        </c:manualLayout>
      </c:layout>
      <c:lineChart>
        <c:grouping val="standard"/>
        <c:varyColors val="0"/>
        <c:ser>
          <c:idx val="1"/>
          <c:order val="0"/>
          <c:tx>
            <c:strRef>
              <c:f>AUX!$A$147</c:f>
              <c:strCache>
                <c:ptCount val="1"/>
                <c:pt idx="0">
                  <c:v>Continente</c:v>
                </c:pt>
              </c:strCache>
            </c:strRef>
          </c:tx>
          <c:spPr>
            <a:ln w="19050">
              <a:solidFill>
                <a:srgbClr val="FF0000"/>
              </a:solidFill>
            </a:ln>
          </c:spPr>
          <c:marker>
            <c:symbol val="none"/>
          </c:marker>
          <c:cat>
            <c:numRef>
              <c:f>AUX!$B$146:$G$146</c:f>
              <c:numCache>
                <c:formatCode>General</c:formatCode>
                <c:ptCount val="6"/>
                <c:pt idx="0">
                  <c:v>2007</c:v>
                </c:pt>
                <c:pt idx="1">
                  <c:v>2008</c:v>
                </c:pt>
                <c:pt idx="2">
                  <c:v>2009</c:v>
                </c:pt>
                <c:pt idx="3">
                  <c:v>2010</c:v>
                </c:pt>
                <c:pt idx="4">
                  <c:v>2011</c:v>
                </c:pt>
                <c:pt idx="5">
                  <c:v>2012</c:v>
                </c:pt>
              </c:numCache>
            </c:numRef>
          </c:cat>
          <c:val>
            <c:numRef>
              <c:f>AUX!$B$147:$G$147</c:f>
              <c:numCache>
                <c:formatCode>0.0</c:formatCode>
                <c:ptCount val="6"/>
                <c:pt idx="0">
                  <c:v>39.879231605072917</c:v>
                </c:pt>
                <c:pt idx="1">
                  <c:v>45.481483711291325</c:v>
                </c:pt>
                <c:pt idx="2">
                  <c:v>53.018993585510437</c:v>
                </c:pt>
                <c:pt idx="3">
                  <c:v>57.176242127384313</c:v>
                </c:pt>
                <c:pt idx="4">
                  <c:v>48.52394789542241</c:v>
                </c:pt>
                <c:pt idx="5">
                  <c:v>45.237319886119991</c:v>
                </c:pt>
              </c:numCache>
            </c:numRef>
          </c:val>
          <c:smooth val="0"/>
        </c:ser>
        <c:ser>
          <c:idx val="2"/>
          <c:order val="1"/>
          <c:tx>
            <c:strRef>
              <c:f>AUX!$A$148</c:f>
              <c:strCache>
                <c:ptCount val="1"/>
                <c:pt idx="0">
                  <c:v>ARS Alentejo</c:v>
                </c:pt>
              </c:strCache>
            </c:strRef>
          </c:tx>
          <c:spPr>
            <a:ln w="19050">
              <a:solidFill>
                <a:schemeClr val="tx2"/>
              </a:solidFill>
            </a:ln>
          </c:spPr>
          <c:marker>
            <c:symbol val="none"/>
          </c:marker>
          <c:cat>
            <c:numRef>
              <c:f>AUX!$B$146:$G$146</c:f>
              <c:numCache>
                <c:formatCode>General</c:formatCode>
                <c:ptCount val="6"/>
                <c:pt idx="0">
                  <c:v>2007</c:v>
                </c:pt>
                <c:pt idx="1">
                  <c:v>2008</c:v>
                </c:pt>
                <c:pt idx="2">
                  <c:v>2009</c:v>
                </c:pt>
                <c:pt idx="3">
                  <c:v>2010</c:v>
                </c:pt>
                <c:pt idx="4">
                  <c:v>2011</c:v>
                </c:pt>
                <c:pt idx="5">
                  <c:v>2012</c:v>
                </c:pt>
              </c:numCache>
            </c:numRef>
          </c:cat>
          <c:val>
            <c:numRef>
              <c:f>AUX!$B$148:$G$148</c:f>
              <c:numCache>
                <c:formatCode>0.0</c:formatCode>
                <c:ptCount val="6"/>
                <c:pt idx="0">
                  <c:v>55.831745029141608</c:v>
                </c:pt>
                <c:pt idx="1">
                  <c:v>59.956218357888851</c:v>
                </c:pt>
                <c:pt idx="2">
                  <c:v>63.7214477095118</c:v>
                </c:pt>
                <c:pt idx="3">
                  <c:v>64.368151607688162</c:v>
                </c:pt>
                <c:pt idx="4">
                  <c:v>57.111657235100346</c:v>
                </c:pt>
                <c:pt idx="5">
                  <c:v>56.175395081204805</c:v>
                </c:pt>
              </c:numCache>
            </c:numRef>
          </c:val>
          <c:smooth val="0"/>
        </c:ser>
        <c:ser>
          <c:idx val="3"/>
          <c:order val="2"/>
          <c:tx>
            <c:strRef>
              <c:f>AUX!$A$149</c:f>
              <c:strCache>
                <c:ptCount val="1"/>
                <c:pt idx="0">
                  <c:v>ULS Baixo Alentejo</c:v>
                </c:pt>
              </c:strCache>
            </c:strRef>
          </c:tx>
          <c:spPr>
            <a:ln w="38100">
              <a:solidFill>
                <a:srgbClr val="008080"/>
              </a:solidFill>
            </a:ln>
          </c:spPr>
          <c:marker>
            <c:symbol val="none"/>
          </c:marker>
          <c:cat>
            <c:numRef>
              <c:f>AUX!$B$146:$G$146</c:f>
              <c:numCache>
                <c:formatCode>General</c:formatCode>
                <c:ptCount val="6"/>
                <c:pt idx="0">
                  <c:v>2007</c:v>
                </c:pt>
                <c:pt idx="1">
                  <c:v>2008</c:v>
                </c:pt>
                <c:pt idx="2">
                  <c:v>2009</c:v>
                </c:pt>
                <c:pt idx="3">
                  <c:v>2010</c:v>
                </c:pt>
                <c:pt idx="4">
                  <c:v>2011</c:v>
                </c:pt>
                <c:pt idx="5">
                  <c:v>2012</c:v>
                </c:pt>
              </c:numCache>
            </c:numRef>
          </c:cat>
          <c:val>
            <c:numRef>
              <c:f>AUX!$B$149:$G$149</c:f>
              <c:numCache>
                <c:formatCode>0.0</c:formatCode>
                <c:ptCount val="6"/>
                <c:pt idx="0">
                  <c:v>70.408973727531304</c:v>
                </c:pt>
                <c:pt idx="1">
                  <c:v>75.563038420143002</c:v>
                </c:pt>
                <c:pt idx="2">
                  <c:v>78.644153203129562</c:v>
                </c:pt>
                <c:pt idx="3">
                  <c:v>78.728448959792544</c:v>
                </c:pt>
                <c:pt idx="4">
                  <c:v>73.890882494114422</c:v>
                </c:pt>
                <c:pt idx="5">
                  <c:v>72.363960090962337</c:v>
                </c:pt>
              </c:numCache>
            </c:numRef>
          </c:val>
          <c:smooth val="0"/>
        </c:ser>
        <c:dLbls>
          <c:showLegendKey val="0"/>
          <c:showVal val="0"/>
          <c:showCatName val="0"/>
          <c:showSerName val="0"/>
          <c:showPercent val="0"/>
          <c:showBubbleSize val="0"/>
        </c:dLbls>
        <c:marker val="1"/>
        <c:smooth val="0"/>
        <c:axId val="192554112"/>
        <c:axId val="192555648"/>
      </c:lineChart>
      <c:catAx>
        <c:axId val="192554112"/>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2555648"/>
        <c:crosses val="autoZero"/>
        <c:auto val="1"/>
        <c:lblAlgn val="ctr"/>
        <c:lblOffset val="100"/>
        <c:tickMarkSkip val="1"/>
        <c:noMultiLvlLbl val="0"/>
      </c:catAx>
      <c:valAx>
        <c:axId val="192555648"/>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habitantes (15+</a:t>
                </a:r>
                <a:r>
                  <a:rPr lang="en-US" sz="900" b="0" baseline="0">
                    <a:latin typeface="Arial" pitchFamily="34" charset="0"/>
                    <a:cs typeface="Arial" pitchFamily="34" charset="0"/>
                  </a:rPr>
                  <a:t> anos)</a:t>
                </a:r>
                <a:endParaRPr lang="en-US" sz="900" b="0">
                  <a:latin typeface="Arial" pitchFamily="34" charset="0"/>
                  <a:cs typeface="Arial" pitchFamily="34" charset="0"/>
                </a:endParaRPr>
              </a:p>
            </c:rich>
          </c:tx>
          <c:layout>
            <c:manualLayout>
              <c:xMode val="edge"/>
              <c:yMode val="edge"/>
              <c:x val="5.6192810457517117E-3"/>
              <c:y val="4.0030549560019855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2554112"/>
        <c:crosses val="autoZero"/>
        <c:crossBetween val="between"/>
      </c:valAx>
    </c:plotArea>
    <c:legend>
      <c:legendPos val="b"/>
      <c:layout>
        <c:manualLayout>
          <c:xMode val="edge"/>
          <c:yMode val="edge"/>
          <c:x val="1.4246498599439775E-2"/>
          <c:y val="0.92349344506743858"/>
          <c:w val="0.97150676937441638"/>
          <c:h val="5.9385594042128176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04435107376291"/>
          <c:y val="7.565856481481481E-2"/>
          <c:w val="0.84920401493930964"/>
          <c:h val="0.7164864969136"/>
        </c:manualLayout>
      </c:layout>
      <c:lineChart>
        <c:grouping val="standard"/>
        <c:varyColors val="0"/>
        <c:ser>
          <c:idx val="1"/>
          <c:order val="0"/>
          <c:tx>
            <c:strRef>
              <c:f>AUX!$A$153</c:f>
              <c:strCache>
                <c:ptCount val="1"/>
                <c:pt idx="0">
                  <c:v>Continente</c:v>
                </c:pt>
              </c:strCache>
            </c:strRef>
          </c:tx>
          <c:spPr>
            <a:ln w="19050">
              <a:solidFill>
                <a:srgbClr val="FF0000"/>
              </a:solidFill>
            </a:ln>
          </c:spPr>
          <c:marker>
            <c:symbol val="none"/>
          </c:marker>
          <c:cat>
            <c:numRef>
              <c:f>AUX!$B$152:$J$152</c:f>
              <c:numCache>
                <c:formatCode>General</c:formatCode>
                <c:ptCount val="9"/>
                <c:pt idx="0">
                  <c:v>2004</c:v>
                </c:pt>
                <c:pt idx="1">
                  <c:v>2005</c:v>
                </c:pt>
                <c:pt idx="2">
                  <c:v>2006</c:v>
                </c:pt>
                <c:pt idx="3">
                  <c:v>2007</c:v>
                </c:pt>
                <c:pt idx="4">
                  <c:v>2008</c:v>
                </c:pt>
                <c:pt idx="5">
                  <c:v>2009</c:v>
                </c:pt>
                <c:pt idx="6">
                  <c:v>2010</c:v>
                </c:pt>
                <c:pt idx="7">
                  <c:v>2011</c:v>
                </c:pt>
                <c:pt idx="8">
                  <c:v>2012</c:v>
                </c:pt>
              </c:numCache>
            </c:numRef>
          </c:cat>
          <c:val>
            <c:numRef>
              <c:f>AUX!$B$153:$J$153</c:f>
              <c:numCache>
                <c:formatCode>0.0</c:formatCode>
                <c:ptCount val="9"/>
                <c:pt idx="0">
                  <c:v>308.71619934766608</c:v>
                </c:pt>
                <c:pt idx="1">
                  <c:v>312.09927804852146</c:v>
                </c:pt>
                <c:pt idx="2">
                  <c:v>316.25844740270571</c:v>
                </c:pt>
                <c:pt idx="3">
                  <c:v>319.75619541284226</c:v>
                </c:pt>
                <c:pt idx="4">
                  <c:v>322.84693772081488</c:v>
                </c:pt>
                <c:pt idx="5">
                  <c:v>326.34180785995295</c:v>
                </c:pt>
                <c:pt idx="6">
                  <c:v>329.27009346570185</c:v>
                </c:pt>
                <c:pt idx="7">
                  <c:v>334.52503593478895</c:v>
                </c:pt>
                <c:pt idx="8">
                  <c:v>340.88678353562369</c:v>
                </c:pt>
              </c:numCache>
            </c:numRef>
          </c:val>
          <c:smooth val="0"/>
        </c:ser>
        <c:ser>
          <c:idx val="2"/>
          <c:order val="1"/>
          <c:tx>
            <c:strRef>
              <c:f>AUX!$A$154</c:f>
              <c:strCache>
                <c:ptCount val="1"/>
                <c:pt idx="0">
                  <c:v>ARS Alentejo</c:v>
                </c:pt>
              </c:strCache>
            </c:strRef>
          </c:tx>
          <c:spPr>
            <a:ln w="19050">
              <a:solidFill>
                <a:schemeClr val="tx2"/>
              </a:solidFill>
            </a:ln>
          </c:spPr>
          <c:marker>
            <c:symbol val="none"/>
          </c:marker>
          <c:cat>
            <c:numRef>
              <c:f>AUX!$B$152:$J$152</c:f>
              <c:numCache>
                <c:formatCode>General</c:formatCode>
                <c:ptCount val="9"/>
                <c:pt idx="0">
                  <c:v>2004</c:v>
                </c:pt>
                <c:pt idx="1">
                  <c:v>2005</c:v>
                </c:pt>
                <c:pt idx="2">
                  <c:v>2006</c:v>
                </c:pt>
                <c:pt idx="3">
                  <c:v>2007</c:v>
                </c:pt>
                <c:pt idx="4">
                  <c:v>2008</c:v>
                </c:pt>
                <c:pt idx="5">
                  <c:v>2009</c:v>
                </c:pt>
                <c:pt idx="6">
                  <c:v>2010</c:v>
                </c:pt>
                <c:pt idx="7">
                  <c:v>2011</c:v>
                </c:pt>
                <c:pt idx="8">
                  <c:v>2012</c:v>
                </c:pt>
              </c:numCache>
            </c:numRef>
          </c:cat>
          <c:val>
            <c:numRef>
              <c:f>AUX!$B$154:$J$154</c:f>
              <c:numCache>
                <c:formatCode>0.0</c:formatCode>
                <c:ptCount val="9"/>
                <c:pt idx="0">
                  <c:v>425.1416227750849</c:v>
                </c:pt>
                <c:pt idx="1">
                  <c:v>416.55677752283498</c:v>
                </c:pt>
                <c:pt idx="2">
                  <c:v>428.25745267608551</c:v>
                </c:pt>
                <c:pt idx="3">
                  <c:v>429.39579465824687</c:v>
                </c:pt>
                <c:pt idx="4">
                  <c:v>431.03693845667669</c:v>
                </c:pt>
                <c:pt idx="5">
                  <c:v>432.8109996709768</c:v>
                </c:pt>
                <c:pt idx="6">
                  <c:v>433.57142696247041</c:v>
                </c:pt>
                <c:pt idx="7">
                  <c:v>436.63470811822776</c:v>
                </c:pt>
                <c:pt idx="8">
                  <c:v>440.75416902382659</c:v>
                </c:pt>
              </c:numCache>
            </c:numRef>
          </c:val>
          <c:smooth val="0"/>
        </c:ser>
        <c:ser>
          <c:idx val="3"/>
          <c:order val="2"/>
          <c:tx>
            <c:strRef>
              <c:f>AUX!$A$155</c:f>
              <c:strCache>
                <c:ptCount val="1"/>
                <c:pt idx="0">
                  <c:v>ULS Baixo Alentejo</c:v>
                </c:pt>
              </c:strCache>
            </c:strRef>
          </c:tx>
          <c:spPr>
            <a:ln w="38100">
              <a:solidFill>
                <a:srgbClr val="008080"/>
              </a:solidFill>
            </a:ln>
          </c:spPr>
          <c:marker>
            <c:symbol val="none"/>
          </c:marker>
          <c:cat>
            <c:numRef>
              <c:f>AUX!$B$152:$J$152</c:f>
              <c:numCache>
                <c:formatCode>General</c:formatCode>
                <c:ptCount val="9"/>
                <c:pt idx="0">
                  <c:v>2004</c:v>
                </c:pt>
                <c:pt idx="1">
                  <c:v>2005</c:v>
                </c:pt>
                <c:pt idx="2">
                  <c:v>2006</c:v>
                </c:pt>
                <c:pt idx="3">
                  <c:v>2007</c:v>
                </c:pt>
                <c:pt idx="4">
                  <c:v>2008</c:v>
                </c:pt>
                <c:pt idx="5">
                  <c:v>2009</c:v>
                </c:pt>
                <c:pt idx="6">
                  <c:v>2010</c:v>
                </c:pt>
                <c:pt idx="7">
                  <c:v>2011</c:v>
                </c:pt>
                <c:pt idx="8">
                  <c:v>2012</c:v>
                </c:pt>
              </c:numCache>
            </c:numRef>
          </c:cat>
          <c:val>
            <c:numRef>
              <c:f>AUX!$B$155:$J$155</c:f>
              <c:numCache>
                <c:formatCode>0.0</c:formatCode>
                <c:ptCount val="9"/>
                <c:pt idx="0">
                  <c:v>446.12327436029869</c:v>
                </c:pt>
                <c:pt idx="1">
                  <c:v>447.70622802921514</c:v>
                </c:pt>
                <c:pt idx="2">
                  <c:v>446.40754870632804</c:v>
                </c:pt>
                <c:pt idx="3">
                  <c:v>445.28275027581054</c:v>
                </c:pt>
                <c:pt idx="4">
                  <c:v>445.97078629520371</c:v>
                </c:pt>
                <c:pt idx="5">
                  <c:v>445.7668135519757</c:v>
                </c:pt>
                <c:pt idx="6">
                  <c:v>445.48740406238335</c:v>
                </c:pt>
                <c:pt idx="7">
                  <c:v>446.47349382103965</c:v>
                </c:pt>
                <c:pt idx="8">
                  <c:v>448.39860950173812</c:v>
                </c:pt>
              </c:numCache>
            </c:numRef>
          </c:val>
          <c:smooth val="0"/>
        </c:ser>
        <c:dLbls>
          <c:showLegendKey val="0"/>
          <c:showVal val="0"/>
          <c:showCatName val="0"/>
          <c:showSerName val="0"/>
          <c:showPercent val="0"/>
          <c:showBubbleSize val="0"/>
        </c:dLbls>
        <c:marker val="1"/>
        <c:smooth val="0"/>
        <c:axId val="192590208"/>
        <c:axId val="192591744"/>
      </c:lineChart>
      <c:catAx>
        <c:axId val="192590208"/>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2591744"/>
        <c:crosses val="autoZero"/>
        <c:auto val="1"/>
        <c:lblAlgn val="ctr"/>
        <c:lblOffset val="100"/>
        <c:tickMarkSkip val="1"/>
        <c:noMultiLvlLbl val="0"/>
      </c:catAx>
      <c:valAx>
        <c:axId val="192591744"/>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habitantes (15+ anos)</a:t>
                </a:r>
              </a:p>
            </c:rich>
          </c:tx>
          <c:layout>
            <c:manualLayout>
              <c:xMode val="edge"/>
              <c:yMode val="edge"/>
              <c:x val="5.6192810457517117E-3"/>
              <c:y val="4.0030549560019855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2590208"/>
        <c:crosses val="autoZero"/>
        <c:crossBetween val="between"/>
      </c:valAx>
    </c:plotArea>
    <c:legend>
      <c:legendPos val="b"/>
      <c:layout>
        <c:manualLayout>
          <c:xMode val="edge"/>
          <c:yMode val="edge"/>
          <c:x val="1.4246498599439775E-2"/>
          <c:y val="0.92349344506743858"/>
          <c:w val="0.97150676937441638"/>
          <c:h val="5.9385594042128224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25723622782448"/>
          <c:y val="7.565856481481481E-2"/>
          <c:w val="0.86699112978524739"/>
          <c:h val="0.7164864969136"/>
        </c:manualLayout>
      </c:layout>
      <c:lineChart>
        <c:grouping val="standard"/>
        <c:varyColors val="0"/>
        <c:ser>
          <c:idx val="1"/>
          <c:order val="0"/>
          <c:tx>
            <c:strRef>
              <c:f>AUX!$A$159</c:f>
              <c:strCache>
                <c:ptCount val="1"/>
                <c:pt idx="0">
                  <c:v>Continente</c:v>
                </c:pt>
              </c:strCache>
            </c:strRef>
          </c:tx>
          <c:spPr>
            <a:ln w="19050">
              <a:solidFill>
                <a:srgbClr val="FF0000"/>
              </a:solidFill>
            </a:ln>
          </c:spPr>
          <c:marker>
            <c:symbol val="none"/>
          </c:marker>
          <c:cat>
            <c:numRef>
              <c:f>AUX!$B$158:$P$158</c:f>
              <c:numCache>
                <c:formatCode>General</c:formatCode>
                <c:ptCount val="1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numCache>
            </c:numRef>
          </c:cat>
          <c:val>
            <c:numRef>
              <c:f>AUX!$B$159:$P$159</c:f>
              <c:numCache>
                <c:formatCode>0.0</c:formatCode>
                <c:ptCount val="15"/>
                <c:pt idx="0">
                  <c:v>33.186267953026743</c:v>
                </c:pt>
                <c:pt idx="1">
                  <c:v>34.962172723400066</c:v>
                </c:pt>
                <c:pt idx="2">
                  <c:v>34.354886530410589</c:v>
                </c:pt>
                <c:pt idx="3">
                  <c:v>34.894795727795106</c:v>
                </c:pt>
                <c:pt idx="4">
                  <c:v>36.86292663223535</c:v>
                </c:pt>
                <c:pt idx="5">
                  <c:v>39.217223418576992</c:v>
                </c:pt>
                <c:pt idx="6">
                  <c:v>39.31552007156391</c:v>
                </c:pt>
                <c:pt idx="7">
                  <c:v>36.508110015725045</c:v>
                </c:pt>
                <c:pt idx="8">
                  <c:v>37.149912057226537</c:v>
                </c:pt>
                <c:pt idx="9">
                  <c:v>36.700977346587649</c:v>
                </c:pt>
                <c:pt idx="10">
                  <c:v>38.944779362794868</c:v>
                </c:pt>
                <c:pt idx="11">
                  <c:v>38.714241067274862</c:v>
                </c:pt>
                <c:pt idx="12">
                  <c:v>38.576858080817068</c:v>
                </c:pt>
                <c:pt idx="13">
                  <c:v>37.942699049583254</c:v>
                </c:pt>
                <c:pt idx="14">
                  <c:v>37.299297589801945</c:v>
                </c:pt>
              </c:numCache>
            </c:numRef>
          </c:val>
          <c:smooth val="0"/>
        </c:ser>
        <c:ser>
          <c:idx val="2"/>
          <c:order val="1"/>
          <c:tx>
            <c:strRef>
              <c:f>AUX!$A$160</c:f>
              <c:strCache>
                <c:ptCount val="1"/>
                <c:pt idx="0">
                  <c:v>ARS Alentejo</c:v>
                </c:pt>
              </c:strCache>
            </c:strRef>
          </c:tx>
          <c:spPr>
            <a:ln w="19050">
              <a:solidFill>
                <a:schemeClr val="tx2"/>
              </a:solidFill>
            </a:ln>
          </c:spPr>
          <c:marker>
            <c:symbol val="none"/>
          </c:marker>
          <c:cat>
            <c:numRef>
              <c:f>AUX!$B$158:$P$158</c:f>
              <c:numCache>
                <c:formatCode>General</c:formatCode>
                <c:ptCount val="1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numCache>
            </c:numRef>
          </c:cat>
          <c:val>
            <c:numRef>
              <c:f>AUX!$B$160:$P$160</c:f>
              <c:numCache>
                <c:formatCode>0.0</c:formatCode>
                <c:ptCount val="15"/>
                <c:pt idx="0">
                  <c:v>20.340649091223881</c:v>
                </c:pt>
                <c:pt idx="1">
                  <c:v>23.412513295142841</c:v>
                </c:pt>
                <c:pt idx="2">
                  <c:v>23.782804753946841</c:v>
                </c:pt>
                <c:pt idx="3">
                  <c:v>25.105322627715378</c:v>
                </c:pt>
                <c:pt idx="4">
                  <c:v>27.365079126809295</c:v>
                </c:pt>
                <c:pt idx="5">
                  <c:v>31.022950498259956</c:v>
                </c:pt>
                <c:pt idx="6">
                  <c:v>34.447327039562204</c:v>
                </c:pt>
                <c:pt idx="7">
                  <c:v>28.443845760154645</c:v>
                </c:pt>
                <c:pt idx="8">
                  <c:v>28.289175692178908</c:v>
                </c:pt>
                <c:pt idx="9">
                  <c:v>28.23606680788221</c:v>
                </c:pt>
                <c:pt idx="10">
                  <c:v>26.474771759212732</c:v>
                </c:pt>
                <c:pt idx="11">
                  <c:v>25.188358694046386</c:v>
                </c:pt>
                <c:pt idx="12">
                  <c:v>26.41277521054867</c:v>
                </c:pt>
                <c:pt idx="13">
                  <c:v>28.048650547160801</c:v>
                </c:pt>
                <c:pt idx="14">
                  <c:v>30.971784584661194</c:v>
                </c:pt>
              </c:numCache>
            </c:numRef>
          </c:val>
          <c:smooth val="0"/>
        </c:ser>
        <c:ser>
          <c:idx val="3"/>
          <c:order val="2"/>
          <c:tx>
            <c:strRef>
              <c:f>AUX!$A$161</c:f>
              <c:strCache>
                <c:ptCount val="1"/>
                <c:pt idx="0">
                  <c:v>ULS Baixo Alentejo</c:v>
                </c:pt>
              </c:strCache>
            </c:strRef>
          </c:tx>
          <c:spPr>
            <a:ln w="38100">
              <a:solidFill>
                <a:srgbClr val="008080"/>
              </a:solidFill>
            </a:ln>
          </c:spPr>
          <c:marker>
            <c:symbol val="none"/>
          </c:marker>
          <c:cat>
            <c:numRef>
              <c:f>AUX!$B$158:$P$158</c:f>
              <c:numCache>
                <c:formatCode>General</c:formatCode>
                <c:ptCount val="1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numCache>
            </c:numRef>
          </c:cat>
          <c:val>
            <c:numRef>
              <c:f>AUX!$B$161:$P$161</c:f>
              <c:numCache>
                <c:formatCode>0.0</c:formatCode>
                <c:ptCount val="15"/>
                <c:pt idx="0">
                  <c:v>18.472020322159082</c:v>
                </c:pt>
                <c:pt idx="1">
                  <c:v>20.075754778974726</c:v>
                </c:pt>
                <c:pt idx="2">
                  <c:v>22.043361075733792</c:v>
                </c:pt>
                <c:pt idx="3">
                  <c:v>25.770553669462377</c:v>
                </c:pt>
                <c:pt idx="4">
                  <c:v>25.476517686424472</c:v>
                </c:pt>
                <c:pt idx="5">
                  <c:v>32.422476978011652</c:v>
                </c:pt>
                <c:pt idx="6">
                  <c:v>31.691444897095391</c:v>
                </c:pt>
                <c:pt idx="7">
                  <c:v>27.071638294311839</c:v>
                </c:pt>
                <c:pt idx="8">
                  <c:v>25.345128409195262</c:v>
                </c:pt>
                <c:pt idx="9">
                  <c:v>25.174319269783119</c:v>
                </c:pt>
                <c:pt idx="10">
                  <c:v>24.06039539430806</c:v>
                </c:pt>
                <c:pt idx="11">
                  <c:v>22.175702803402512</c:v>
                </c:pt>
                <c:pt idx="12">
                  <c:v>26.385847733967644</c:v>
                </c:pt>
                <c:pt idx="13">
                  <c:v>25.779543197616682</c:v>
                </c:pt>
                <c:pt idx="14">
                  <c:v>30.531718662282461</c:v>
                </c:pt>
              </c:numCache>
            </c:numRef>
          </c:val>
          <c:smooth val="0"/>
        </c:ser>
        <c:dLbls>
          <c:showLegendKey val="0"/>
          <c:showVal val="0"/>
          <c:showCatName val="0"/>
          <c:showSerName val="0"/>
          <c:showPercent val="0"/>
          <c:showBubbleSize val="0"/>
        </c:dLbls>
        <c:marker val="1"/>
        <c:smooth val="0"/>
        <c:axId val="192695680"/>
        <c:axId val="192701568"/>
      </c:lineChart>
      <c:catAx>
        <c:axId val="192695680"/>
        <c:scaling>
          <c:orientation val="minMax"/>
        </c:scaling>
        <c:delete val="0"/>
        <c:axPos val="b"/>
        <c:numFmt formatCode="General" sourceLinked="1"/>
        <c:majorTickMark val="out"/>
        <c:minorTickMark val="none"/>
        <c:tickLblPos val="nextTo"/>
        <c:txPr>
          <a:bodyPr/>
          <a:lstStyle/>
          <a:p>
            <a:pPr>
              <a:defRPr lang="en-US" sz="700">
                <a:latin typeface="Arial" pitchFamily="34" charset="0"/>
                <a:cs typeface="Arial" pitchFamily="34" charset="0"/>
              </a:defRPr>
            </a:pPr>
            <a:endParaRPr lang="pt-PT"/>
          </a:p>
        </c:txPr>
        <c:crossAx val="192701568"/>
        <c:crosses val="autoZero"/>
        <c:auto val="1"/>
        <c:lblAlgn val="ctr"/>
        <c:lblOffset val="100"/>
        <c:tickMarkSkip val="1"/>
        <c:noMultiLvlLbl val="0"/>
      </c:catAx>
      <c:valAx>
        <c:axId val="192701568"/>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habitantes</a:t>
                </a:r>
              </a:p>
            </c:rich>
          </c:tx>
          <c:layout>
            <c:manualLayout>
              <c:xMode val="edge"/>
              <c:yMode val="edge"/>
              <c:x val="2.6548672566373147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2695680"/>
        <c:crosses val="autoZero"/>
        <c:crossBetween val="between"/>
      </c:valAx>
    </c:plotArea>
    <c:legend>
      <c:legendPos val="b"/>
      <c:layout>
        <c:manualLayout>
          <c:xMode val="edge"/>
          <c:yMode val="edge"/>
          <c:x val="1.4246498599439775E-2"/>
          <c:y val="0.92349344506743858"/>
          <c:w val="0.97150676937441638"/>
          <c:h val="5.93855940421282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95763888888891"/>
          <c:y val="4.6079084967320293E-2"/>
          <c:w val="0.81415648148148145"/>
          <c:h val="0.65184477124186502"/>
        </c:manualLayout>
      </c:layout>
      <c:lineChart>
        <c:grouping val="standard"/>
        <c:varyColors val="0"/>
        <c:ser>
          <c:idx val="2"/>
          <c:order val="0"/>
          <c:tx>
            <c:strRef>
              <c:f>AUX!$A$118</c:f>
              <c:strCache>
                <c:ptCount val="1"/>
                <c:pt idx="0">
                  <c:v>Continente</c:v>
                </c:pt>
              </c:strCache>
            </c:strRef>
          </c:tx>
          <c:spPr>
            <a:ln w="19050">
              <a:solidFill>
                <a:srgbClr val="FF0000"/>
              </a:solidFill>
            </a:ln>
          </c:spPr>
          <c:marker>
            <c:symbol val="none"/>
          </c:marker>
          <c:cat>
            <c:numRef>
              <c:f>AUX!$B$117:$DQ$117</c:f>
              <c:numCache>
                <c:formatCode>mmm\-yy</c:formatCode>
                <c:ptCount val="120"/>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numCache>
            </c:numRef>
          </c:cat>
          <c:val>
            <c:numRef>
              <c:f>AUX!$B$118:$DQ$118</c:f>
              <c:numCache>
                <c:formatCode>0.0</c:formatCode>
                <c:ptCount val="120"/>
                <c:pt idx="0">
                  <c:v>54.130555028780918</c:v>
                </c:pt>
                <c:pt idx="1">
                  <c:v>54.531066324172848</c:v>
                </c:pt>
                <c:pt idx="2">
                  <c:v>54.900316429649301</c:v>
                </c:pt>
                <c:pt idx="3">
                  <c:v>53.833723487700283</c:v>
                </c:pt>
                <c:pt idx="4">
                  <c:v>52.702040670591423</c:v>
                </c:pt>
                <c:pt idx="5">
                  <c:v>51.818731713133062</c:v>
                </c:pt>
                <c:pt idx="6">
                  <c:v>51.95961860733685</c:v>
                </c:pt>
                <c:pt idx="7">
                  <c:v>52.374824758745689</c:v>
                </c:pt>
                <c:pt idx="8">
                  <c:v>54.349915056519833</c:v>
                </c:pt>
                <c:pt idx="9">
                  <c:v>54.385273352243978</c:v>
                </c:pt>
                <c:pt idx="10">
                  <c:v>54.726663765909947</c:v>
                </c:pt>
                <c:pt idx="11">
                  <c:v>54.406390776019244</c:v>
                </c:pt>
                <c:pt idx="12">
                  <c:v>56.031910282540842</c:v>
                </c:pt>
                <c:pt idx="13">
                  <c:v>56.491318307146663</c:v>
                </c:pt>
                <c:pt idx="14">
                  <c:v>56.143722257259768</c:v>
                </c:pt>
                <c:pt idx="15">
                  <c:v>55.466907758420554</c:v>
                </c:pt>
                <c:pt idx="16">
                  <c:v>54.509387684023402</c:v>
                </c:pt>
                <c:pt idx="17">
                  <c:v>53.787839092105678</c:v>
                </c:pt>
                <c:pt idx="18">
                  <c:v>53.421964589390718</c:v>
                </c:pt>
                <c:pt idx="19">
                  <c:v>53.938762346576958</c:v>
                </c:pt>
                <c:pt idx="20">
                  <c:v>55.997887064649284</c:v>
                </c:pt>
                <c:pt idx="21">
                  <c:v>56.188080148788778</c:v>
                </c:pt>
                <c:pt idx="22">
                  <c:v>56.301130540064101</c:v>
                </c:pt>
                <c:pt idx="23">
                  <c:v>55.490003347548566</c:v>
                </c:pt>
                <c:pt idx="24">
                  <c:v>56.829620755458492</c:v>
                </c:pt>
                <c:pt idx="25">
                  <c:v>56.419831180472208</c:v>
                </c:pt>
                <c:pt idx="26">
                  <c:v>55.484880674995182</c:v>
                </c:pt>
                <c:pt idx="27">
                  <c:v>54.224491036351104</c:v>
                </c:pt>
                <c:pt idx="28">
                  <c:v>52.787613236559707</c:v>
                </c:pt>
                <c:pt idx="29">
                  <c:v>51.07712341388752</c:v>
                </c:pt>
                <c:pt idx="30">
                  <c:v>50.43790179874361</c:v>
                </c:pt>
                <c:pt idx="31">
                  <c:v>50.398439012882392</c:v>
                </c:pt>
                <c:pt idx="32">
                  <c:v>51.69886568872446</c:v>
                </c:pt>
                <c:pt idx="33">
                  <c:v>52.105170709888576</c:v>
                </c:pt>
                <c:pt idx="34">
                  <c:v>52.622326394445928</c:v>
                </c:pt>
                <c:pt idx="35">
                  <c:v>51.995148812744453</c:v>
                </c:pt>
                <c:pt idx="36">
                  <c:v>52.499004103142312</c:v>
                </c:pt>
                <c:pt idx="37">
                  <c:v>51.752731214644477</c:v>
                </c:pt>
                <c:pt idx="38">
                  <c:v>50.680517705699366</c:v>
                </c:pt>
                <c:pt idx="39">
                  <c:v>48.247363295140353</c:v>
                </c:pt>
                <c:pt idx="40">
                  <c:v>45.523118747291704</c:v>
                </c:pt>
                <c:pt idx="41">
                  <c:v>44.498987091381039</c:v>
                </c:pt>
                <c:pt idx="42">
                  <c:v>44.632954711383654</c:v>
                </c:pt>
                <c:pt idx="43">
                  <c:v>44.934913473929242</c:v>
                </c:pt>
                <c:pt idx="44">
                  <c:v>45.591283929603442</c:v>
                </c:pt>
                <c:pt idx="45">
                  <c:v>45.660630484225607</c:v>
                </c:pt>
                <c:pt idx="46">
                  <c:v>45.431089844309305</c:v>
                </c:pt>
                <c:pt idx="47">
                  <c:v>44.432086371316046</c:v>
                </c:pt>
                <c:pt idx="48">
                  <c:v>45.476041503359831</c:v>
                </c:pt>
                <c:pt idx="49">
                  <c:v>45.367550494946968</c:v>
                </c:pt>
                <c:pt idx="50">
                  <c:v>44.506113547598886</c:v>
                </c:pt>
                <c:pt idx="51">
                  <c:v>43.972253904441409</c:v>
                </c:pt>
                <c:pt idx="52">
                  <c:v>43.648411585413179</c:v>
                </c:pt>
                <c:pt idx="53">
                  <c:v>43.60725449819715</c:v>
                </c:pt>
                <c:pt idx="54">
                  <c:v>43.564584582466289</c:v>
                </c:pt>
                <c:pt idx="55">
                  <c:v>44.519520649064638</c:v>
                </c:pt>
                <c:pt idx="56">
                  <c:v>45.12035809158845</c:v>
                </c:pt>
                <c:pt idx="57">
                  <c:v>45.666919524476917</c:v>
                </c:pt>
                <c:pt idx="58">
                  <c:v>46.512136062617977</c:v>
                </c:pt>
                <c:pt idx="59">
                  <c:v>47.280806021198224</c:v>
                </c:pt>
                <c:pt idx="60">
                  <c:v>50.865369923264147</c:v>
                </c:pt>
                <c:pt idx="61">
                  <c:v>53.254360755395027</c:v>
                </c:pt>
                <c:pt idx="62">
                  <c:v>54.884571182263457</c:v>
                </c:pt>
                <c:pt idx="63">
                  <c:v>55.742365801959998</c:v>
                </c:pt>
                <c:pt idx="64">
                  <c:v>55.425844746438436</c:v>
                </c:pt>
                <c:pt idx="65">
                  <c:v>55.475591633629485</c:v>
                </c:pt>
                <c:pt idx="66">
                  <c:v>56.291476626805107</c:v>
                </c:pt>
                <c:pt idx="67">
                  <c:v>56.867927354580239</c:v>
                </c:pt>
                <c:pt idx="68">
                  <c:v>57.801168001297221</c:v>
                </c:pt>
                <c:pt idx="69">
                  <c:v>58.527845045780779</c:v>
                </c:pt>
                <c:pt idx="70">
                  <c:v>59.100117429288339</c:v>
                </c:pt>
                <c:pt idx="71">
                  <c:v>59.148380498534927</c:v>
                </c:pt>
                <c:pt idx="72">
                  <c:v>63.162212853423824</c:v>
                </c:pt>
                <c:pt idx="73">
                  <c:v>63.221041015593229</c:v>
                </c:pt>
                <c:pt idx="74">
                  <c:v>64.436679851627247</c:v>
                </c:pt>
                <c:pt idx="75">
                  <c:v>64.361648087646515</c:v>
                </c:pt>
                <c:pt idx="76">
                  <c:v>63.211840419107588</c:v>
                </c:pt>
                <c:pt idx="77">
                  <c:v>62.192383707207902</c:v>
                </c:pt>
                <c:pt idx="78">
                  <c:v>61.76662224576453</c:v>
                </c:pt>
                <c:pt idx="79">
                  <c:v>61.960900184661497</c:v>
                </c:pt>
                <c:pt idx="80">
                  <c:v>62.583606608004843</c:v>
                </c:pt>
                <c:pt idx="81">
                  <c:v>61.910759027080722</c:v>
                </c:pt>
                <c:pt idx="82">
                  <c:v>61.410060249282715</c:v>
                </c:pt>
                <c:pt idx="83">
                  <c:v>60.782928850764584</c:v>
                </c:pt>
                <c:pt idx="84">
                  <c:v>62.434853469469019</c:v>
                </c:pt>
                <c:pt idx="85">
                  <c:v>62.121853739801288</c:v>
                </c:pt>
                <c:pt idx="86">
                  <c:v>61.635622391637582</c:v>
                </c:pt>
                <c:pt idx="87">
                  <c:v>60.47418219990022</c:v>
                </c:pt>
                <c:pt idx="88">
                  <c:v>59.180185608896899</c:v>
                </c:pt>
                <c:pt idx="89">
                  <c:v>57.818520100353069</c:v>
                </c:pt>
                <c:pt idx="90">
                  <c:v>58.475493191922148</c:v>
                </c:pt>
                <c:pt idx="91">
                  <c:v>59.536843119916533</c:v>
                </c:pt>
                <c:pt idx="92">
                  <c:v>61.911657699814214</c:v>
                </c:pt>
                <c:pt idx="93">
                  <c:v>63.31327166461034</c:v>
                </c:pt>
                <c:pt idx="94">
                  <c:v>65.030059062152816</c:v>
                </c:pt>
                <c:pt idx="95">
                  <c:v>67.444485373101628</c:v>
                </c:pt>
                <c:pt idx="96">
                  <c:v>71.055626797325147</c:v>
                </c:pt>
                <c:pt idx="97">
                  <c:v>72.152523389348545</c:v>
                </c:pt>
                <c:pt idx="98">
                  <c:v>73.66337419935364</c:v>
                </c:pt>
                <c:pt idx="99">
                  <c:v>73.041715855916777</c:v>
                </c:pt>
                <c:pt idx="100">
                  <c:v>71.410618636498967</c:v>
                </c:pt>
                <c:pt idx="101">
                  <c:v>72.02145816949573</c:v>
                </c:pt>
                <c:pt idx="102">
                  <c:v>73.06735404781945</c:v>
                </c:pt>
                <c:pt idx="103">
                  <c:v>75.22920682187268</c:v>
                </c:pt>
                <c:pt idx="104">
                  <c:v>76.381773668352722</c:v>
                </c:pt>
                <c:pt idx="105">
                  <c:v>77.575487579768563</c:v>
                </c:pt>
                <c:pt idx="106">
                  <c:v>77.854438587136485</c:v>
                </c:pt>
                <c:pt idx="107">
                  <c:v>79.352050551973861</c:v>
                </c:pt>
                <c:pt idx="108">
                  <c:v>82.590200098234675</c:v>
                </c:pt>
                <c:pt idx="109">
                  <c:v>82.464381705982277</c:v>
                </c:pt>
                <c:pt idx="110">
                  <c:v>81.869710649416746</c:v>
                </c:pt>
                <c:pt idx="111">
                  <c:v>81.191983007115965</c:v>
                </c:pt>
                <c:pt idx="112">
                  <c:v>78.292286110789036</c:v>
                </c:pt>
                <c:pt idx="113">
                  <c:v>76.826401985181619</c:v>
                </c:pt>
                <c:pt idx="114">
                  <c:v>76.783405223683602</c:v>
                </c:pt>
                <c:pt idx="115">
                  <c:v>77.64968423812735</c:v>
                </c:pt>
                <c:pt idx="116">
                  <c:v>77.865490388050475</c:v>
                </c:pt>
                <c:pt idx="117">
                  <c:v>77.431880970866885</c:v>
                </c:pt>
                <c:pt idx="118">
                  <c:v>77.076159129839539</c:v>
                </c:pt>
                <c:pt idx="119">
                  <c:v>76.897123434421545</c:v>
                </c:pt>
              </c:numCache>
            </c:numRef>
          </c:val>
          <c:smooth val="0"/>
        </c:ser>
        <c:ser>
          <c:idx val="0"/>
          <c:order val="1"/>
          <c:tx>
            <c:strRef>
              <c:f>AUX!$A$119</c:f>
              <c:strCache>
                <c:ptCount val="1"/>
                <c:pt idx="0">
                  <c:v>ARS Alentejo</c:v>
                </c:pt>
              </c:strCache>
            </c:strRef>
          </c:tx>
          <c:spPr>
            <a:ln w="19050">
              <a:solidFill>
                <a:srgbClr val="17375E"/>
              </a:solidFill>
            </a:ln>
          </c:spPr>
          <c:marker>
            <c:symbol val="none"/>
          </c:marker>
          <c:cat>
            <c:numRef>
              <c:f>AUX!$B$117:$DQ$117</c:f>
              <c:numCache>
                <c:formatCode>mmm\-yy</c:formatCode>
                <c:ptCount val="120"/>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numCache>
            </c:numRef>
          </c:cat>
          <c:val>
            <c:numRef>
              <c:f>AUX!$B$119:$DQ$119</c:f>
              <c:numCache>
                <c:formatCode>0.0</c:formatCode>
                <c:ptCount val="120"/>
                <c:pt idx="0">
                  <c:v>55.984103978782542</c:v>
                </c:pt>
                <c:pt idx="1">
                  <c:v>56.19582561284534</c:v>
                </c:pt>
                <c:pt idx="2">
                  <c:v>56.619215005694969</c:v>
                </c:pt>
                <c:pt idx="3">
                  <c:v>53.602554434810941</c:v>
                </c:pt>
                <c:pt idx="4">
                  <c:v>50.634412190169996</c:v>
                </c:pt>
                <c:pt idx="5">
                  <c:v>48.801836125975001</c:v>
                </c:pt>
                <c:pt idx="6">
                  <c:v>49.710533157913218</c:v>
                </c:pt>
                <c:pt idx="7">
                  <c:v>48.787394787916021</c:v>
                </c:pt>
                <c:pt idx="8">
                  <c:v>50.32574544068342</c:v>
                </c:pt>
                <c:pt idx="9">
                  <c:v>51.93924506106633</c:v>
                </c:pt>
                <c:pt idx="10">
                  <c:v>50.054216293594571</c:v>
                </c:pt>
                <c:pt idx="11">
                  <c:v>49.43624187486472</c:v>
                </c:pt>
                <c:pt idx="12">
                  <c:v>53.38606246893314</c:v>
                </c:pt>
                <c:pt idx="13">
                  <c:v>54.157553423935106</c:v>
                </c:pt>
                <c:pt idx="14">
                  <c:v>54.772088542992165</c:v>
                </c:pt>
                <c:pt idx="15">
                  <c:v>53.317447315511203</c:v>
                </c:pt>
                <c:pt idx="16">
                  <c:v>50.2423101383526</c:v>
                </c:pt>
                <c:pt idx="17">
                  <c:v>48.920352352799981</c:v>
                </c:pt>
                <c:pt idx="18">
                  <c:v>49.630175041160193</c:v>
                </c:pt>
                <c:pt idx="19">
                  <c:v>50.305510152590529</c:v>
                </c:pt>
                <c:pt idx="20">
                  <c:v>52.186443179804094</c:v>
                </c:pt>
                <c:pt idx="21">
                  <c:v>55.103266472624583</c:v>
                </c:pt>
                <c:pt idx="22">
                  <c:v>54.413235449995526</c:v>
                </c:pt>
                <c:pt idx="23">
                  <c:v>51.742402264595476</c:v>
                </c:pt>
                <c:pt idx="24">
                  <c:v>54.164812583571134</c:v>
                </c:pt>
                <c:pt idx="25">
                  <c:v>54.028935198334416</c:v>
                </c:pt>
                <c:pt idx="26">
                  <c:v>52.865848729903263</c:v>
                </c:pt>
                <c:pt idx="27">
                  <c:v>50.276576537597613</c:v>
                </c:pt>
                <c:pt idx="28">
                  <c:v>45.848536255864246</c:v>
                </c:pt>
                <c:pt idx="29">
                  <c:v>43.793258664389256</c:v>
                </c:pt>
                <c:pt idx="30">
                  <c:v>43.077757451118927</c:v>
                </c:pt>
                <c:pt idx="31">
                  <c:v>44.222770656452283</c:v>
                </c:pt>
                <c:pt idx="32">
                  <c:v>43.674427595048378</c:v>
                </c:pt>
                <c:pt idx="33">
                  <c:v>46.062848562454718</c:v>
                </c:pt>
                <c:pt idx="34">
                  <c:v>46.279442335548183</c:v>
                </c:pt>
                <c:pt idx="35">
                  <c:v>45.947238822914755</c:v>
                </c:pt>
                <c:pt idx="36">
                  <c:v>48.742474577242639</c:v>
                </c:pt>
                <c:pt idx="37">
                  <c:v>48.638865680986008</c:v>
                </c:pt>
                <c:pt idx="38">
                  <c:v>47.252270026828086</c:v>
                </c:pt>
                <c:pt idx="39">
                  <c:v>43.850812007168855</c:v>
                </c:pt>
                <c:pt idx="40">
                  <c:v>39.230296123043281</c:v>
                </c:pt>
                <c:pt idx="41">
                  <c:v>37.810633799867297</c:v>
                </c:pt>
                <c:pt idx="42">
                  <c:v>38.192002715875752</c:v>
                </c:pt>
                <c:pt idx="43">
                  <c:v>39.735113936719209</c:v>
                </c:pt>
                <c:pt idx="44">
                  <c:v>38.793816092004697</c:v>
                </c:pt>
                <c:pt idx="45">
                  <c:v>41.172411816704845</c:v>
                </c:pt>
                <c:pt idx="46">
                  <c:v>40.074598405304776</c:v>
                </c:pt>
                <c:pt idx="47">
                  <c:v>38.544172019409267</c:v>
                </c:pt>
                <c:pt idx="48">
                  <c:v>41.752655198577472</c:v>
                </c:pt>
                <c:pt idx="49">
                  <c:v>41.214623229154327</c:v>
                </c:pt>
                <c:pt idx="50">
                  <c:v>40.673857418807671</c:v>
                </c:pt>
                <c:pt idx="51">
                  <c:v>40.520528509355323</c:v>
                </c:pt>
                <c:pt idx="52">
                  <c:v>38.949769081610754</c:v>
                </c:pt>
                <c:pt idx="53">
                  <c:v>38.311710646173097</c:v>
                </c:pt>
                <c:pt idx="54">
                  <c:v>38.323528775115683</c:v>
                </c:pt>
                <c:pt idx="55">
                  <c:v>38.695189588881654</c:v>
                </c:pt>
                <c:pt idx="56">
                  <c:v>39.416103001430578</c:v>
                </c:pt>
                <c:pt idx="57">
                  <c:v>42.634508472541363</c:v>
                </c:pt>
                <c:pt idx="58">
                  <c:v>41.264861083383337</c:v>
                </c:pt>
                <c:pt idx="59">
                  <c:v>41.729907286654708</c:v>
                </c:pt>
                <c:pt idx="60">
                  <c:v>46.519006542117985</c:v>
                </c:pt>
                <c:pt idx="61">
                  <c:v>48.90686311090419</c:v>
                </c:pt>
                <c:pt idx="62">
                  <c:v>50.490220932325165</c:v>
                </c:pt>
                <c:pt idx="63">
                  <c:v>50.126313583225375</c:v>
                </c:pt>
                <c:pt idx="64">
                  <c:v>47.386276116185833</c:v>
                </c:pt>
                <c:pt idx="65">
                  <c:v>46.156816226416353</c:v>
                </c:pt>
                <c:pt idx="66">
                  <c:v>46.821924736362909</c:v>
                </c:pt>
                <c:pt idx="67">
                  <c:v>46.940343853879973</c:v>
                </c:pt>
                <c:pt idx="68">
                  <c:v>49.729755100512769</c:v>
                </c:pt>
                <c:pt idx="69">
                  <c:v>50.639025322866836</c:v>
                </c:pt>
                <c:pt idx="70">
                  <c:v>48.895866413343008</c:v>
                </c:pt>
                <c:pt idx="71">
                  <c:v>48.583521533113839</c:v>
                </c:pt>
                <c:pt idx="72">
                  <c:v>55.130456527865128</c:v>
                </c:pt>
                <c:pt idx="73">
                  <c:v>54.87507039287064</c:v>
                </c:pt>
                <c:pt idx="74">
                  <c:v>57.941773516847746</c:v>
                </c:pt>
                <c:pt idx="75">
                  <c:v>58.347046759731057</c:v>
                </c:pt>
                <c:pt idx="76">
                  <c:v>55.610891326488819</c:v>
                </c:pt>
                <c:pt idx="77">
                  <c:v>53.972067540865815</c:v>
                </c:pt>
                <c:pt idx="78">
                  <c:v>52.452819309083651</c:v>
                </c:pt>
                <c:pt idx="79">
                  <c:v>53.260635830917614</c:v>
                </c:pt>
                <c:pt idx="80">
                  <c:v>52.80764823687764</c:v>
                </c:pt>
                <c:pt idx="81">
                  <c:v>53.517505396603482</c:v>
                </c:pt>
                <c:pt idx="82">
                  <c:v>52.327983265011298</c:v>
                </c:pt>
                <c:pt idx="83">
                  <c:v>51.479581838208958</c:v>
                </c:pt>
                <c:pt idx="84">
                  <c:v>53.399969346632489</c:v>
                </c:pt>
                <c:pt idx="85">
                  <c:v>54.057487811937349</c:v>
                </c:pt>
                <c:pt idx="86">
                  <c:v>54.445011125503811</c:v>
                </c:pt>
                <c:pt idx="87">
                  <c:v>51.73718030259807</c:v>
                </c:pt>
                <c:pt idx="88">
                  <c:v>48.872372987563871</c:v>
                </c:pt>
                <c:pt idx="89">
                  <c:v>46.763687829096853</c:v>
                </c:pt>
                <c:pt idx="90">
                  <c:v>47.613697204605955</c:v>
                </c:pt>
                <c:pt idx="91">
                  <c:v>49.18006810569436</c:v>
                </c:pt>
                <c:pt idx="92">
                  <c:v>52.877515334366194</c:v>
                </c:pt>
                <c:pt idx="93">
                  <c:v>55.466702526859258</c:v>
                </c:pt>
                <c:pt idx="94">
                  <c:v>56.623542342925312</c:v>
                </c:pt>
                <c:pt idx="95">
                  <c:v>58.61235604470415</c:v>
                </c:pt>
                <c:pt idx="96">
                  <c:v>63.855710348790076</c:v>
                </c:pt>
                <c:pt idx="97">
                  <c:v>66.152573420788272</c:v>
                </c:pt>
                <c:pt idx="98">
                  <c:v>68.186858239160088</c:v>
                </c:pt>
                <c:pt idx="99">
                  <c:v>66.238581811477246</c:v>
                </c:pt>
                <c:pt idx="100">
                  <c:v>63.594790225122864</c:v>
                </c:pt>
                <c:pt idx="101">
                  <c:v>64.065620411996974</c:v>
                </c:pt>
                <c:pt idx="102">
                  <c:v>66.955582350666376</c:v>
                </c:pt>
                <c:pt idx="103">
                  <c:v>70.356899035772102</c:v>
                </c:pt>
                <c:pt idx="104">
                  <c:v>72.047410074983688</c:v>
                </c:pt>
                <c:pt idx="105">
                  <c:v>73.996661254545046</c:v>
                </c:pt>
                <c:pt idx="106">
                  <c:v>72.683123870727073</c:v>
                </c:pt>
                <c:pt idx="107">
                  <c:v>72.285983239161453</c:v>
                </c:pt>
                <c:pt idx="108">
                  <c:v>76.969764986383822</c:v>
                </c:pt>
                <c:pt idx="109">
                  <c:v>77.888198473247471</c:v>
                </c:pt>
                <c:pt idx="110">
                  <c:v>78.064556025587876</c:v>
                </c:pt>
                <c:pt idx="111">
                  <c:v>77.322480091064634</c:v>
                </c:pt>
                <c:pt idx="112">
                  <c:v>72.217272504483375</c:v>
                </c:pt>
                <c:pt idx="113">
                  <c:v>71.257612576812875</c:v>
                </c:pt>
                <c:pt idx="114">
                  <c:v>72.533341884002539</c:v>
                </c:pt>
                <c:pt idx="115">
                  <c:v>73.014317026749083</c:v>
                </c:pt>
                <c:pt idx="116">
                  <c:v>71.901203124964212</c:v>
                </c:pt>
                <c:pt idx="117">
                  <c:v>72.505857590131313</c:v>
                </c:pt>
                <c:pt idx="118">
                  <c:v>70.47431020148278</c:v>
                </c:pt>
                <c:pt idx="119">
                  <c:v>68.64889501686848</c:v>
                </c:pt>
              </c:numCache>
            </c:numRef>
          </c:val>
          <c:smooth val="0"/>
        </c:ser>
        <c:ser>
          <c:idx val="1"/>
          <c:order val="2"/>
          <c:tx>
            <c:strRef>
              <c:f>AUX!$A$120</c:f>
              <c:strCache>
                <c:ptCount val="1"/>
                <c:pt idx="0">
                  <c:v>ULS Baixo Alentejo</c:v>
                </c:pt>
              </c:strCache>
            </c:strRef>
          </c:tx>
          <c:spPr>
            <a:ln w="38100">
              <a:solidFill>
                <a:srgbClr val="008080"/>
              </a:solidFill>
            </a:ln>
          </c:spPr>
          <c:marker>
            <c:symbol val="none"/>
          </c:marker>
          <c:cat>
            <c:numRef>
              <c:f>AUX!$B$117:$DQ$117</c:f>
              <c:numCache>
                <c:formatCode>mmm\-yy</c:formatCode>
                <c:ptCount val="120"/>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numCache>
            </c:numRef>
          </c:cat>
          <c:val>
            <c:numRef>
              <c:f>AUX!$B$120:$DQ$120</c:f>
              <c:numCache>
                <c:formatCode>0.0</c:formatCode>
                <c:ptCount val="120"/>
                <c:pt idx="0">
                  <c:v>72.570544409778023</c:v>
                </c:pt>
                <c:pt idx="1">
                  <c:v>72.880422702383868</c:v>
                </c:pt>
                <c:pt idx="2">
                  <c:v>73.58298469782622</c:v>
                </c:pt>
                <c:pt idx="3">
                  <c:v>70.613278739534664</c:v>
                </c:pt>
                <c:pt idx="4">
                  <c:v>68.836755994050492</c:v>
                </c:pt>
                <c:pt idx="5">
                  <c:v>64.867083164158515</c:v>
                </c:pt>
                <c:pt idx="6">
                  <c:v>62.510054734151012</c:v>
                </c:pt>
                <c:pt idx="7">
                  <c:v>58.936280535763174</c:v>
                </c:pt>
                <c:pt idx="8">
                  <c:v>62.598493177332529</c:v>
                </c:pt>
                <c:pt idx="9">
                  <c:v>64.899378266288622</c:v>
                </c:pt>
                <c:pt idx="10">
                  <c:v>64.122130724968869</c:v>
                </c:pt>
                <c:pt idx="11">
                  <c:v>63.265431180131834</c:v>
                </c:pt>
                <c:pt idx="12">
                  <c:v>69.973271360649775</c:v>
                </c:pt>
                <c:pt idx="13">
                  <c:v>68.275426922245529</c:v>
                </c:pt>
                <c:pt idx="14">
                  <c:v>66.86511676844907</c:v>
                </c:pt>
                <c:pt idx="15">
                  <c:v>65.312937722425133</c:v>
                </c:pt>
                <c:pt idx="16">
                  <c:v>62.345938180706376</c:v>
                </c:pt>
                <c:pt idx="17">
                  <c:v>61.667896160466505</c:v>
                </c:pt>
                <c:pt idx="18">
                  <c:v>61.208799094374541</c:v>
                </c:pt>
                <c:pt idx="19">
                  <c:v>62.147058220191717</c:v>
                </c:pt>
                <c:pt idx="20">
                  <c:v>65.109446675257615</c:v>
                </c:pt>
                <c:pt idx="21">
                  <c:v>67.714170045236656</c:v>
                </c:pt>
                <c:pt idx="22">
                  <c:v>66.209459290883402</c:v>
                </c:pt>
                <c:pt idx="23">
                  <c:v>61.540223606424497</c:v>
                </c:pt>
                <c:pt idx="24">
                  <c:v>65.045618601754242</c:v>
                </c:pt>
                <c:pt idx="25">
                  <c:v>64.727078214457862</c:v>
                </c:pt>
                <c:pt idx="26">
                  <c:v>63.323351312731269</c:v>
                </c:pt>
                <c:pt idx="27">
                  <c:v>58.547733830618952</c:v>
                </c:pt>
                <c:pt idx="28">
                  <c:v>54.845349297403381</c:v>
                </c:pt>
                <c:pt idx="29">
                  <c:v>52.676663310902697</c:v>
                </c:pt>
                <c:pt idx="30">
                  <c:v>50.930336311018124</c:v>
                </c:pt>
                <c:pt idx="31">
                  <c:v>50.234350373693836</c:v>
                </c:pt>
                <c:pt idx="32">
                  <c:v>49.670440429510499</c:v>
                </c:pt>
                <c:pt idx="33">
                  <c:v>52.564389829708951</c:v>
                </c:pt>
                <c:pt idx="34">
                  <c:v>52.08943184147541</c:v>
                </c:pt>
                <c:pt idx="35">
                  <c:v>50.640418507076916</c:v>
                </c:pt>
                <c:pt idx="36">
                  <c:v>56.597594115408107</c:v>
                </c:pt>
                <c:pt idx="37">
                  <c:v>56.332043939702402</c:v>
                </c:pt>
                <c:pt idx="38">
                  <c:v>54.685632850327067</c:v>
                </c:pt>
                <c:pt idx="39">
                  <c:v>51.14496384091774</c:v>
                </c:pt>
                <c:pt idx="40">
                  <c:v>47.630849849078984</c:v>
                </c:pt>
                <c:pt idx="41">
                  <c:v>45.178936560063029</c:v>
                </c:pt>
                <c:pt idx="42">
                  <c:v>44.683242898745718</c:v>
                </c:pt>
                <c:pt idx="43">
                  <c:v>44.037070804528518</c:v>
                </c:pt>
                <c:pt idx="44">
                  <c:v>43.56793216078178</c:v>
                </c:pt>
                <c:pt idx="45">
                  <c:v>47.303337965708621</c:v>
                </c:pt>
                <c:pt idx="46">
                  <c:v>46.692572561585507</c:v>
                </c:pt>
                <c:pt idx="47">
                  <c:v>43.471297910957681</c:v>
                </c:pt>
                <c:pt idx="48">
                  <c:v>47.265370259496585</c:v>
                </c:pt>
                <c:pt idx="49">
                  <c:v>46.289326105451643</c:v>
                </c:pt>
                <c:pt idx="50">
                  <c:v>46.782895895130714</c:v>
                </c:pt>
                <c:pt idx="51">
                  <c:v>46.98273939610187</c:v>
                </c:pt>
                <c:pt idx="52">
                  <c:v>46.013536280847703</c:v>
                </c:pt>
                <c:pt idx="53">
                  <c:v>44.855505785574252</c:v>
                </c:pt>
                <c:pt idx="54">
                  <c:v>44.410978064873632</c:v>
                </c:pt>
                <c:pt idx="55">
                  <c:v>42.418659559625809</c:v>
                </c:pt>
                <c:pt idx="56">
                  <c:v>44.638841967491864</c:v>
                </c:pt>
                <c:pt idx="57">
                  <c:v>46.781321500691782</c:v>
                </c:pt>
                <c:pt idx="58">
                  <c:v>43.487319185542461</c:v>
                </c:pt>
                <c:pt idx="59">
                  <c:v>44.161294082834928</c:v>
                </c:pt>
                <c:pt idx="60">
                  <c:v>50.619926624134486</c:v>
                </c:pt>
                <c:pt idx="61">
                  <c:v>51.996008133353477</c:v>
                </c:pt>
                <c:pt idx="62">
                  <c:v>52.4215551757977</c:v>
                </c:pt>
                <c:pt idx="63">
                  <c:v>52.685820426016363</c:v>
                </c:pt>
                <c:pt idx="64">
                  <c:v>49.506100581468104</c:v>
                </c:pt>
                <c:pt idx="65">
                  <c:v>48.797167370774787</c:v>
                </c:pt>
                <c:pt idx="66">
                  <c:v>48.924725938853094</c:v>
                </c:pt>
                <c:pt idx="67">
                  <c:v>48.430832615138833</c:v>
                </c:pt>
                <c:pt idx="68">
                  <c:v>50.415206589221533</c:v>
                </c:pt>
                <c:pt idx="69">
                  <c:v>50.219243193840448</c:v>
                </c:pt>
                <c:pt idx="70">
                  <c:v>47.929355865615506</c:v>
                </c:pt>
                <c:pt idx="71">
                  <c:v>48.138048110958607</c:v>
                </c:pt>
                <c:pt idx="72">
                  <c:v>53.990110096150588</c:v>
                </c:pt>
                <c:pt idx="73">
                  <c:v>55.338124682581906</c:v>
                </c:pt>
                <c:pt idx="74">
                  <c:v>59.87300625015552</c:v>
                </c:pt>
                <c:pt idx="75">
                  <c:v>62.340602127820112</c:v>
                </c:pt>
                <c:pt idx="76">
                  <c:v>61.169154473030289</c:v>
                </c:pt>
                <c:pt idx="77">
                  <c:v>59.987034241389786</c:v>
                </c:pt>
                <c:pt idx="78">
                  <c:v>58.277048100718368</c:v>
                </c:pt>
                <c:pt idx="79">
                  <c:v>58.925361209135097</c:v>
                </c:pt>
                <c:pt idx="80">
                  <c:v>59.601821671531276</c:v>
                </c:pt>
                <c:pt idx="81">
                  <c:v>59.079082749810958</c:v>
                </c:pt>
                <c:pt idx="82">
                  <c:v>57.118118868707029</c:v>
                </c:pt>
                <c:pt idx="83">
                  <c:v>55.108934147873669</c:v>
                </c:pt>
                <c:pt idx="84">
                  <c:v>59.310999335674289</c:v>
                </c:pt>
                <c:pt idx="85">
                  <c:v>61.039077469636219</c:v>
                </c:pt>
                <c:pt idx="86">
                  <c:v>61.984950813016475</c:v>
                </c:pt>
                <c:pt idx="87">
                  <c:v>59.325850903247797</c:v>
                </c:pt>
                <c:pt idx="88">
                  <c:v>55.886448579274877</c:v>
                </c:pt>
                <c:pt idx="89">
                  <c:v>54.133619802975929</c:v>
                </c:pt>
                <c:pt idx="90">
                  <c:v>54.006866365103676</c:v>
                </c:pt>
                <c:pt idx="91">
                  <c:v>53.916557055357025</c:v>
                </c:pt>
                <c:pt idx="92">
                  <c:v>57.041945436346602</c:v>
                </c:pt>
                <c:pt idx="93">
                  <c:v>60.162554417834222</c:v>
                </c:pt>
                <c:pt idx="94">
                  <c:v>59.590117245887605</c:v>
                </c:pt>
                <c:pt idx="95">
                  <c:v>62.138489505866801</c:v>
                </c:pt>
                <c:pt idx="96">
                  <c:v>68.831438322231776</c:v>
                </c:pt>
                <c:pt idx="97">
                  <c:v>71.452108542220657</c:v>
                </c:pt>
                <c:pt idx="98">
                  <c:v>73.65362182459063</c:v>
                </c:pt>
                <c:pt idx="99">
                  <c:v>72.42309900494611</c:v>
                </c:pt>
                <c:pt idx="100">
                  <c:v>69.964610566438338</c:v>
                </c:pt>
                <c:pt idx="101">
                  <c:v>70.51888206722542</c:v>
                </c:pt>
                <c:pt idx="102">
                  <c:v>72.394332603686195</c:v>
                </c:pt>
                <c:pt idx="103">
                  <c:v>74.633163724173613</c:v>
                </c:pt>
                <c:pt idx="104">
                  <c:v>77.38421382382792</c:v>
                </c:pt>
                <c:pt idx="105">
                  <c:v>80.093414551753597</c:v>
                </c:pt>
                <c:pt idx="106">
                  <c:v>76.647398040821486</c:v>
                </c:pt>
                <c:pt idx="107">
                  <c:v>74.614136732329086</c:v>
                </c:pt>
                <c:pt idx="108">
                  <c:v>81.946697566628032</c:v>
                </c:pt>
                <c:pt idx="109">
                  <c:v>83.151796060254924</c:v>
                </c:pt>
                <c:pt idx="110">
                  <c:v>82.280417149478566</c:v>
                </c:pt>
                <c:pt idx="111">
                  <c:v>81.640787949015063</c:v>
                </c:pt>
                <c:pt idx="112">
                  <c:v>77.330243337195839</c:v>
                </c:pt>
                <c:pt idx="113">
                  <c:v>79.768250289687131</c:v>
                </c:pt>
                <c:pt idx="114">
                  <c:v>80.871378910776372</c:v>
                </c:pt>
                <c:pt idx="115">
                  <c:v>79.388180764774035</c:v>
                </c:pt>
                <c:pt idx="116">
                  <c:v>78.767091541135585</c:v>
                </c:pt>
                <c:pt idx="117">
                  <c:v>80.287369640787944</c:v>
                </c:pt>
                <c:pt idx="118">
                  <c:v>76.570104287369645</c:v>
                </c:pt>
                <c:pt idx="119">
                  <c:v>73.399768250289682</c:v>
                </c:pt>
              </c:numCache>
            </c:numRef>
          </c:val>
          <c:smooth val="0"/>
        </c:ser>
        <c:dLbls>
          <c:showLegendKey val="0"/>
          <c:showVal val="0"/>
          <c:showCatName val="0"/>
          <c:showSerName val="0"/>
          <c:showPercent val="0"/>
          <c:showBubbleSize val="0"/>
        </c:dLbls>
        <c:marker val="1"/>
        <c:smooth val="0"/>
        <c:axId val="192621184"/>
        <c:axId val="192635264"/>
      </c:lineChart>
      <c:dateAx>
        <c:axId val="192621184"/>
        <c:scaling>
          <c:orientation val="minMax"/>
        </c:scaling>
        <c:delete val="0"/>
        <c:axPos val="b"/>
        <c:numFmt formatCode="mmm\-yy" sourceLinked="1"/>
        <c:majorTickMark val="out"/>
        <c:minorTickMark val="none"/>
        <c:tickLblPos val="low"/>
        <c:txPr>
          <a:bodyPr rot="-5400000" vert="horz"/>
          <a:lstStyle/>
          <a:p>
            <a:pPr>
              <a:defRPr lang="en-US" sz="900">
                <a:latin typeface="Arial" pitchFamily="34" charset="0"/>
                <a:cs typeface="Arial" pitchFamily="34" charset="0"/>
              </a:defRPr>
            </a:pPr>
            <a:endParaRPr lang="pt-PT"/>
          </a:p>
        </c:txPr>
        <c:crossAx val="192635264"/>
        <c:crosses val="autoZero"/>
        <c:auto val="1"/>
        <c:lblOffset val="100"/>
        <c:baseTimeUnit val="months"/>
        <c:majorUnit val="6"/>
        <c:majorTimeUnit val="months"/>
      </c:dateAx>
      <c:valAx>
        <c:axId val="192635264"/>
        <c:scaling>
          <c:orientation val="minMax"/>
        </c:scaling>
        <c:delete val="0"/>
        <c:axPos val="l"/>
        <c:majorGridlines>
          <c:spPr>
            <a:ln>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Desempregados inscritos no IEFP por 1000 hab (15+ anos)</a:t>
                </a:r>
              </a:p>
            </c:rich>
          </c:tx>
          <c:layout>
            <c:manualLayout>
              <c:xMode val="edge"/>
              <c:yMode val="edge"/>
              <c:x val="1.1958568738229761E-2"/>
              <c:y val="3.5990849673202617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2621184"/>
        <c:crosses val="autoZero"/>
        <c:crossBetween val="between"/>
      </c:valAx>
    </c:plotArea>
    <c:legend>
      <c:legendPos val="b"/>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41083099906701E-2"/>
          <c:y val="7.565856481481481E-2"/>
          <c:w val="0.89070728291316525"/>
          <c:h val="0.7164864969136"/>
        </c:manualLayout>
      </c:layout>
      <c:lineChart>
        <c:grouping val="standard"/>
        <c:varyColors val="0"/>
        <c:ser>
          <c:idx val="1"/>
          <c:order val="0"/>
          <c:tx>
            <c:strRef>
              <c:f>AUX!$A$210</c:f>
              <c:strCache>
                <c:ptCount val="1"/>
                <c:pt idx="0">
                  <c:v>Continente</c:v>
                </c:pt>
              </c:strCache>
            </c:strRef>
          </c:tx>
          <c:spPr>
            <a:ln w="19050">
              <a:solidFill>
                <a:srgbClr val="FF0000"/>
              </a:solidFill>
            </a:ln>
          </c:spPr>
          <c:marker>
            <c:symbol val="none"/>
          </c:marker>
          <c:cat>
            <c:strRef>
              <c:f>AUX!$B$209:$P$209</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AUX!$B$210:$P$210</c:f>
              <c:numCache>
                <c:formatCode>0.0</c:formatCode>
                <c:ptCount val="15"/>
                <c:pt idx="0">
                  <c:v>6.6005100623690121</c:v>
                </c:pt>
                <c:pt idx="1">
                  <c:v>6.3397377665198098</c:v>
                </c:pt>
                <c:pt idx="2">
                  <c:v>6.1570719392151858</c:v>
                </c:pt>
                <c:pt idx="3">
                  <c:v>5.9997934248339799</c:v>
                </c:pt>
                <c:pt idx="4">
                  <c:v>5.8386104412038211</c:v>
                </c:pt>
                <c:pt idx="5">
                  <c:v>5.5742701065430982</c:v>
                </c:pt>
                <c:pt idx="6">
                  <c:v>5.3239669785637629</c:v>
                </c:pt>
                <c:pt idx="7">
                  <c:v>5.0479133182728839</c:v>
                </c:pt>
                <c:pt idx="8">
                  <c:v>4.7920976889590854</c:v>
                </c:pt>
                <c:pt idx="9">
                  <c:v>4.5957781495577521</c:v>
                </c:pt>
                <c:pt idx="10">
                  <c:v>4.3757926241566478</c:v>
                </c:pt>
                <c:pt idx="11">
                  <c:v>4.2810000482249766</c:v>
                </c:pt>
                <c:pt idx="12">
                  <c:v>4.0706148925440573</c:v>
                </c:pt>
                <c:pt idx="13">
                  <c:v>3.8928543581964714</c:v>
                </c:pt>
                <c:pt idx="14">
                  <c:v>3.7006663249615581</c:v>
                </c:pt>
              </c:numCache>
            </c:numRef>
          </c:val>
          <c:smooth val="0"/>
        </c:ser>
        <c:ser>
          <c:idx val="2"/>
          <c:order val="1"/>
          <c:tx>
            <c:strRef>
              <c:f>AUX!$A$211</c:f>
              <c:strCache>
                <c:ptCount val="1"/>
                <c:pt idx="0">
                  <c:v>ARS Alentejo</c:v>
                </c:pt>
              </c:strCache>
            </c:strRef>
          </c:tx>
          <c:spPr>
            <a:ln w="19050">
              <a:solidFill>
                <a:schemeClr val="tx2"/>
              </a:solidFill>
            </a:ln>
          </c:spPr>
          <c:marker>
            <c:symbol val="none"/>
          </c:marker>
          <c:cat>
            <c:strRef>
              <c:f>AUX!$B$209:$P$209</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AUX!$B$211:$P$211</c:f>
              <c:numCache>
                <c:formatCode>0.0</c:formatCode>
                <c:ptCount val="15"/>
                <c:pt idx="0">
                  <c:v>10.343319483927401</c:v>
                </c:pt>
                <c:pt idx="1">
                  <c:v>9.6403596403596392</c:v>
                </c:pt>
                <c:pt idx="2">
                  <c:v>9.0233019335646993</c:v>
                </c:pt>
                <c:pt idx="3">
                  <c:v>8.841529267765857</c:v>
                </c:pt>
                <c:pt idx="4">
                  <c:v>8.6364959254947617</c:v>
                </c:pt>
                <c:pt idx="5">
                  <c:v>8.3314900833149004</c:v>
                </c:pt>
                <c:pt idx="6">
                  <c:v>7.8632852353884273</c:v>
                </c:pt>
                <c:pt idx="7">
                  <c:v>7.2260048319789147</c:v>
                </c:pt>
                <c:pt idx="8">
                  <c:v>6.7000911577028255</c:v>
                </c:pt>
                <c:pt idx="9">
                  <c:v>6.4223829584293775</c:v>
                </c:pt>
                <c:pt idx="10">
                  <c:v>5.9809585808446579</c:v>
                </c:pt>
                <c:pt idx="11">
                  <c:v>5.6441717791411046</c:v>
                </c:pt>
                <c:pt idx="12">
                  <c:v>5.343141217363188</c:v>
                </c:pt>
                <c:pt idx="13">
                  <c:v>5.3609255336483628</c:v>
                </c:pt>
                <c:pt idx="14">
                  <c:v>5.3068265834223283</c:v>
                </c:pt>
              </c:numCache>
            </c:numRef>
          </c:val>
          <c:smooth val="0"/>
        </c:ser>
        <c:ser>
          <c:idx val="3"/>
          <c:order val="2"/>
          <c:tx>
            <c:strRef>
              <c:f>AUX!$A$212</c:f>
              <c:strCache>
                <c:ptCount val="1"/>
                <c:pt idx="0">
                  <c:v>ULS Baixo Alentejo</c:v>
                </c:pt>
              </c:strCache>
            </c:strRef>
          </c:tx>
          <c:spPr>
            <a:ln w="38100">
              <a:solidFill>
                <a:srgbClr val="008080"/>
              </a:solidFill>
            </a:ln>
          </c:spPr>
          <c:marker>
            <c:symbol val="none"/>
          </c:marker>
          <c:cat>
            <c:strRef>
              <c:f>AUX!$B$209:$P$209</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AUX!$B$212:$P$212</c:f>
              <c:numCache>
                <c:formatCode>0.0</c:formatCode>
                <c:ptCount val="15"/>
                <c:pt idx="0">
                  <c:v>12.249506068303697</c:v>
                </c:pt>
                <c:pt idx="1">
                  <c:v>11.789414729767572</c:v>
                </c:pt>
                <c:pt idx="2">
                  <c:v>10.394265232974909</c:v>
                </c:pt>
                <c:pt idx="3">
                  <c:v>10.163183509876896</c:v>
                </c:pt>
                <c:pt idx="4">
                  <c:v>9.287134336836127</c:v>
                </c:pt>
                <c:pt idx="5">
                  <c:v>8.980652613341034</c:v>
                </c:pt>
                <c:pt idx="6">
                  <c:v>8.7684449489216796</c:v>
                </c:pt>
                <c:pt idx="7">
                  <c:v>8.206857785272625</c:v>
                </c:pt>
                <c:pt idx="8">
                  <c:v>7.7462730195849163</c:v>
                </c:pt>
                <c:pt idx="9">
                  <c:v>7.4474474474474475</c:v>
                </c:pt>
                <c:pt idx="10">
                  <c:v>7.6947137941820456</c:v>
                </c:pt>
                <c:pt idx="11">
                  <c:v>7.5799937868903395</c:v>
                </c:pt>
                <c:pt idx="12">
                  <c:v>7.2161741835147746</c:v>
                </c:pt>
                <c:pt idx="13">
                  <c:v>7.2331017056222358</c:v>
                </c:pt>
                <c:pt idx="14">
                  <c:v>7.2761784245491929</c:v>
                </c:pt>
              </c:numCache>
            </c:numRef>
          </c:val>
          <c:smooth val="0"/>
        </c:ser>
        <c:dLbls>
          <c:showLegendKey val="0"/>
          <c:showVal val="0"/>
          <c:showCatName val="0"/>
          <c:showSerName val="0"/>
          <c:showPercent val="0"/>
          <c:showBubbleSize val="0"/>
        </c:dLbls>
        <c:marker val="1"/>
        <c:smooth val="0"/>
        <c:axId val="192048128"/>
        <c:axId val="192062208"/>
      </c:lineChart>
      <c:catAx>
        <c:axId val="192048128"/>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2062208"/>
        <c:crosses val="autoZero"/>
        <c:auto val="1"/>
        <c:lblAlgn val="ctr"/>
        <c:lblOffset val="100"/>
        <c:tickLblSkip val="2"/>
        <c:tickMarkSkip val="1"/>
        <c:noMultiLvlLbl val="0"/>
      </c:catAx>
      <c:valAx>
        <c:axId val="192062208"/>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077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2048128"/>
        <c:crosses val="autoZero"/>
        <c:crossBetween val="between"/>
      </c:valAx>
    </c:plotArea>
    <c:legend>
      <c:legendPos val="b"/>
      <c:layout>
        <c:manualLayout>
          <c:xMode val="edge"/>
          <c:yMode val="edge"/>
          <c:x val="1.4246498599439775E-2"/>
          <c:y val="0.92349344506743858"/>
          <c:w val="0.97150676937441638"/>
          <c:h val="5.93855940421281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44326299744718E-2"/>
          <c:y val="7.565856481481481E-2"/>
          <c:w val="0.88210407752251185"/>
          <c:h val="0.7164864969136"/>
        </c:manualLayout>
      </c:layout>
      <c:lineChart>
        <c:grouping val="standard"/>
        <c:varyColors val="0"/>
        <c:ser>
          <c:idx val="1"/>
          <c:order val="0"/>
          <c:tx>
            <c:strRef>
              <c:f>AUX!$A$216</c:f>
              <c:strCache>
                <c:ptCount val="1"/>
                <c:pt idx="0">
                  <c:v>Continente</c:v>
                </c:pt>
              </c:strCache>
            </c:strRef>
          </c:tx>
          <c:spPr>
            <a:ln w="19050">
              <a:solidFill>
                <a:srgbClr val="FF0000"/>
              </a:solidFill>
            </a:ln>
          </c:spPr>
          <c:marker>
            <c:symbol val="none"/>
          </c:marker>
          <c:cat>
            <c:strRef>
              <c:f>AUX!$B$215:$P$215</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AUX!$B$216:$P$216</c:f>
              <c:numCache>
                <c:formatCode>0.0</c:formatCode>
                <c:ptCount val="15"/>
                <c:pt idx="0">
                  <c:v>11.02852056662374</c:v>
                </c:pt>
                <c:pt idx="1">
                  <c:v>11.798646356852082</c:v>
                </c:pt>
                <c:pt idx="2">
                  <c:v>12.542026241367173</c:v>
                </c:pt>
                <c:pt idx="3">
                  <c:v>13.286124832157679</c:v>
                </c:pt>
                <c:pt idx="4">
                  <c:v>13.845586284905897</c:v>
                </c:pt>
                <c:pt idx="5">
                  <c:v>14.458886330137144</c:v>
                </c:pt>
                <c:pt idx="6">
                  <c:v>15.038412755363781</c:v>
                </c:pt>
                <c:pt idx="7">
                  <c:v>15.711222804119362</c:v>
                </c:pt>
                <c:pt idx="8">
                  <c:v>16.519276078344351</c:v>
                </c:pt>
                <c:pt idx="9">
                  <c:v>17.424297969059317</c:v>
                </c:pt>
                <c:pt idx="10">
                  <c:v>18.401393327584167</c:v>
                </c:pt>
                <c:pt idx="11">
                  <c:v>19.432598706192774</c:v>
                </c:pt>
                <c:pt idx="12">
                  <c:v>20.605566570183136</c:v>
                </c:pt>
                <c:pt idx="13">
                  <c:v>22.210605405482035</c:v>
                </c:pt>
                <c:pt idx="14">
                  <c:v>23.650142783920334</c:v>
                </c:pt>
              </c:numCache>
            </c:numRef>
          </c:val>
          <c:smooth val="0"/>
        </c:ser>
        <c:ser>
          <c:idx val="2"/>
          <c:order val="1"/>
          <c:tx>
            <c:strRef>
              <c:f>AUX!$A$217</c:f>
              <c:strCache>
                <c:ptCount val="1"/>
                <c:pt idx="0">
                  <c:v>ARS Alentejo</c:v>
                </c:pt>
              </c:strCache>
            </c:strRef>
          </c:tx>
          <c:spPr>
            <a:ln w="19050">
              <a:solidFill>
                <a:schemeClr val="tx2"/>
              </a:solidFill>
            </a:ln>
          </c:spPr>
          <c:marker>
            <c:symbol val="none"/>
          </c:marker>
          <c:cat>
            <c:strRef>
              <c:f>AUX!$B$215:$P$215</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AUX!$B$217:$P$217</c:f>
              <c:numCache>
                <c:formatCode>0.0</c:formatCode>
                <c:ptCount val="15"/>
                <c:pt idx="0">
                  <c:v>9.8039215686274517</c:v>
                </c:pt>
                <c:pt idx="1">
                  <c:v>10.468103325246183</c:v>
                </c:pt>
                <c:pt idx="2">
                  <c:v>11.43848714498194</c:v>
                </c:pt>
                <c:pt idx="3">
                  <c:v>12.369501043991649</c:v>
                </c:pt>
                <c:pt idx="4">
                  <c:v>12.645518044237486</c:v>
                </c:pt>
                <c:pt idx="5">
                  <c:v>13.013345130133452</c:v>
                </c:pt>
                <c:pt idx="6">
                  <c:v>13.489287275907301</c:v>
                </c:pt>
                <c:pt idx="7">
                  <c:v>14.276301339775971</c:v>
                </c:pt>
                <c:pt idx="8">
                  <c:v>14.896687936797326</c:v>
                </c:pt>
                <c:pt idx="9">
                  <c:v>15.332644463874095</c:v>
                </c:pt>
                <c:pt idx="10">
                  <c:v>16.429327040442672</c:v>
                </c:pt>
                <c:pt idx="11">
                  <c:v>17.267893660531698</c:v>
                </c:pt>
                <c:pt idx="12">
                  <c:v>18.462533344111229</c:v>
                </c:pt>
                <c:pt idx="13">
                  <c:v>19.626853511487695</c:v>
                </c:pt>
                <c:pt idx="14">
                  <c:v>21.038363591555083</c:v>
                </c:pt>
              </c:numCache>
            </c:numRef>
          </c:val>
          <c:smooth val="0"/>
        </c:ser>
        <c:ser>
          <c:idx val="3"/>
          <c:order val="2"/>
          <c:tx>
            <c:strRef>
              <c:f>AUX!$A$218</c:f>
              <c:strCache>
                <c:ptCount val="1"/>
                <c:pt idx="0">
                  <c:v>ULS Baixo Alentejo</c:v>
                </c:pt>
              </c:strCache>
            </c:strRef>
          </c:tx>
          <c:spPr>
            <a:ln w="38100">
              <a:solidFill>
                <a:srgbClr val="008080"/>
              </a:solidFill>
            </a:ln>
          </c:spPr>
          <c:marker>
            <c:symbol val="none"/>
          </c:marker>
          <c:cat>
            <c:strRef>
              <c:f>AUX!$B$215:$P$215</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AUX!$B$218:$P$218</c:f>
              <c:numCache>
                <c:formatCode>0.0</c:formatCode>
                <c:ptCount val="15"/>
                <c:pt idx="0">
                  <c:v>9.6810612475303408</c:v>
                </c:pt>
                <c:pt idx="1">
                  <c:v>10.025203024362924</c:v>
                </c:pt>
                <c:pt idx="2">
                  <c:v>11.331679073614557</c:v>
                </c:pt>
                <c:pt idx="3">
                  <c:v>11.880904666475809</c:v>
                </c:pt>
                <c:pt idx="4">
                  <c:v>12.666856006816246</c:v>
                </c:pt>
                <c:pt idx="5">
                  <c:v>13.658677447300031</c:v>
                </c:pt>
                <c:pt idx="6">
                  <c:v>13.791146424517594</c:v>
                </c:pt>
                <c:pt idx="7">
                  <c:v>15.148960089938168</c:v>
                </c:pt>
                <c:pt idx="8">
                  <c:v>15.755627009646304</c:v>
                </c:pt>
                <c:pt idx="9">
                  <c:v>16.966966966966968</c:v>
                </c:pt>
                <c:pt idx="10">
                  <c:v>17.391304347826086</c:v>
                </c:pt>
                <c:pt idx="11">
                  <c:v>17.42777260018639</c:v>
                </c:pt>
                <c:pt idx="12">
                  <c:v>18.413685847589427</c:v>
                </c:pt>
                <c:pt idx="13">
                  <c:v>19.172457359444092</c:v>
                </c:pt>
                <c:pt idx="14">
                  <c:v>20.78456184751661</c:v>
                </c:pt>
              </c:numCache>
            </c:numRef>
          </c:val>
          <c:smooth val="0"/>
        </c:ser>
        <c:dLbls>
          <c:showLegendKey val="0"/>
          <c:showVal val="0"/>
          <c:showCatName val="0"/>
          <c:showSerName val="0"/>
          <c:showPercent val="0"/>
          <c:showBubbleSize val="0"/>
        </c:dLbls>
        <c:marker val="1"/>
        <c:smooth val="0"/>
        <c:axId val="192104704"/>
        <c:axId val="192106496"/>
      </c:lineChart>
      <c:catAx>
        <c:axId val="192104704"/>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2106496"/>
        <c:crosses val="autoZero"/>
        <c:auto val="1"/>
        <c:lblAlgn val="ctr"/>
        <c:lblOffset val="100"/>
        <c:tickLblSkip val="2"/>
        <c:tickMarkSkip val="1"/>
        <c:noMultiLvlLbl val="0"/>
      </c:catAx>
      <c:valAx>
        <c:axId val="192106496"/>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099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2104704"/>
        <c:crosses val="autoZero"/>
        <c:crossBetween val="between"/>
      </c:valAx>
    </c:plotArea>
    <c:legend>
      <c:legendPos val="b"/>
      <c:layout>
        <c:manualLayout>
          <c:xMode val="edge"/>
          <c:yMode val="edge"/>
          <c:x val="1.4246498599439775E-2"/>
          <c:y val="0.92349344506743858"/>
          <c:w val="0.97150676937441638"/>
          <c:h val="5.9385594042128176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427966101694918E-2"/>
          <c:y val="3.3968026723932183E-2"/>
          <c:w val="0.82810569679853241"/>
          <c:h val="0.74672142857146351"/>
        </c:manualLayout>
      </c:layout>
      <c:barChart>
        <c:barDir val="bar"/>
        <c:grouping val="clustered"/>
        <c:varyColors val="0"/>
        <c:ser>
          <c:idx val="3"/>
          <c:order val="0"/>
          <c:tx>
            <c:strRef>
              <c:f>AUX!$K$22</c:f>
              <c:strCache>
                <c:ptCount val="1"/>
                <c:pt idx="0">
                  <c:v>Mulheres (2012)</c:v>
                </c:pt>
              </c:strCache>
            </c:strRef>
          </c:tx>
          <c:spPr>
            <a:solidFill>
              <a:srgbClr val="008080"/>
            </a:solidFill>
            <a:ln w="15875">
              <a:solidFill>
                <a:srgbClr val="008080"/>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AUX!$K$23:$K$40</c:f>
              <c:numCache>
                <c:formatCode>General</c:formatCode>
                <c:ptCount val="18"/>
                <c:pt idx="0">
                  <c:v>2542</c:v>
                </c:pt>
                <c:pt idx="1">
                  <c:v>2801</c:v>
                </c:pt>
                <c:pt idx="2">
                  <c:v>2832</c:v>
                </c:pt>
                <c:pt idx="3">
                  <c:v>2876</c:v>
                </c:pt>
                <c:pt idx="4">
                  <c:v>3258</c:v>
                </c:pt>
                <c:pt idx="5">
                  <c:v>3172</c:v>
                </c:pt>
                <c:pt idx="6">
                  <c:v>3763</c:v>
                </c:pt>
                <c:pt idx="7">
                  <c:v>4150</c:v>
                </c:pt>
                <c:pt idx="8">
                  <c:v>4102</c:v>
                </c:pt>
                <c:pt idx="9">
                  <c:v>4344</c:v>
                </c:pt>
                <c:pt idx="10">
                  <c:v>4330</c:v>
                </c:pt>
                <c:pt idx="11">
                  <c:v>4089</c:v>
                </c:pt>
                <c:pt idx="12">
                  <c:v>3767</c:v>
                </c:pt>
                <c:pt idx="13">
                  <c:v>3816</c:v>
                </c:pt>
                <c:pt idx="14">
                  <c:v>3811</c:v>
                </c:pt>
                <c:pt idx="15">
                  <c:v>4378</c:v>
                </c:pt>
                <c:pt idx="16">
                  <c:v>3167</c:v>
                </c:pt>
                <c:pt idx="17">
                  <c:v>2597</c:v>
                </c:pt>
              </c:numCache>
            </c:numRef>
          </c:val>
        </c:ser>
        <c:ser>
          <c:idx val="1"/>
          <c:order val="1"/>
          <c:tx>
            <c:strRef>
              <c:f>AUX!$J$22</c:f>
              <c:strCache>
                <c:ptCount val="1"/>
                <c:pt idx="0">
                  <c:v>Homens (2012)</c:v>
                </c:pt>
              </c:strCache>
            </c:strRef>
          </c:tx>
          <c:spPr>
            <a:solidFill>
              <a:schemeClr val="accent3">
                <a:lumMod val="40000"/>
                <a:lumOff val="60000"/>
              </a:schemeClr>
            </a:solidFill>
            <a:ln w="12700">
              <a:solidFill>
                <a:schemeClr val="accent3">
                  <a:lumMod val="20000"/>
                  <a:lumOff val="8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AUX!$J$23:$J$40</c:f>
              <c:numCache>
                <c:formatCode>General</c:formatCode>
                <c:ptCount val="18"/>
                <c:pt idx="0">
                  <c:v>-2723</c:v>
                </c:pt>
                <c:pt idx="1">
                  <c:v>-2783</c:v>
                </c:pt>
                <c:pt idx="2">
                  <c:v>-3134</c:v>
                </c:pt>
                <c:pt idx="3">
                  <c:v>-3073</c:v>
                </c:pt>
                <c:pt idx="4">
                  <c:v>-3516</c:v>
                </c:pt>
                <c:pt idx="5">
                  <c:v>-3507</c:v>
                </c:pt>
                <c:pt idx="6">
                  <c:v>-3846</c:v>
                </c:pt>
                <c:pt idx="7">
                  <c:v>-4438</c:v>
                </c:pt>
                <c:pt idx="8">
                  <c:v>-4448</c:v>
                </c:pt>
                <c:pt idx="9">
                  <c:v>-4652</c:v>
                </c:pt>
                <c:pt idx="10">
                  <c:v>-4612</c:v>
                </c:pt>
                <c:pt idx="11">
                  <c:v>-4103</c:v>
                </c:pt>
                <c:pt idx="12">
                  <c:v>-3693</c:v>
                </c:pt>
                <c:pt idx="13">
                  <c:v>-3130</c:v>
                </c:pt>
                <c:pt idx="14">
                  <c:v>-2912</c:v>
                </c:pt>
                <c:pt idx="15">
                  <c:v>-3039</c:v>
                </c:pt>
                <c:pt idx="16">
                  <c:v>-1958</c:v>
                </c:pt>
                <c:pt idx="17">
                  <c:v>-1328</c:v>
                </c:pt>
              </c:numCache>
            </c:numRef>
          </c:val>
        </c:ser>
        <c:ser>
          <c:idx val="0"/>
          <c:order val="2"/>
          <c:tx>
            <c:strRef>
              <c:f>AUX!$I$22</c:f>
              <c:strCache>
                <c:ptCount val="1"/>
                <c:pt idx="0">
                  <c:v>Mulheres (1991)</c:v>
                </c:pt>
              </c:strCache>
            </c:strRef>
          </c:tx>
          <c:spPr>
            <a:noFill/>
            <a:ln w="25400">
              <a:solidFill>
                <a:schemeClr val="accent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AUX!$I$23:$I$40</c:f>
              <c:numCache>
                <c:formatCode>General</c:formatCode>
                <c:ptCount val="18"/>
                <c:pt idx="0">
                  <c:v>3264</c:v>
                </c:pt>
                <c:pt idx="1">
                  <c:v>3844</c:v>
                </c:pt>
                <c:pt idx="2">
                  <c:v>4799</c:v>
                </c:pt>
                <c:pt idx="3">
                  <c:v>4925</c:v>
                </c:pt>
                <c:pt idx="4">
                  <c:v>4461</c:v>
                </c:pt>
                <c:pt idx="5">
                  <c:v>4299</c:v>
                </c:pt>
                <c:pt idx="6">
                  <c:v>4250</c:v>
                </c:pt>
                <c:pt idx="7">
                  <c:v>3988</c:v>
                </c:pt>
                <c:pt idx="8">
                  <c:v>3748</c:v>
                </c:pt>
                <c:pt idx="9">
                  <c:v>3850</c:v>
                </c:pt>
                <c:pt idx="10">
                  <c:v>4243</c:v>
                </c:pt>
                <c:pt idx="11">
                  <c:v>5229</c:v>
                </c:pt>
                <c:pt idx="12">
                  <c:v>5071</c:v>
                </c:pt>
                <c:pt idx="13">
                  <c:v>5101</c:v>
                </c:pt>
                <c:pt idx="14">
                  <c:v>4141</c:v>
                </c:pt>
                <c:pt idx="15">
                  <c:v>3474</c:v>
                </c:pt>
                <c:pt idx="16">
                  <c:v>2548</c:v>
                </c:pt>
                <c:pt idx="17">
                  <c:v>1368</c:v>
                </c:pt>
              </c:numCache>
            </c:numRef>
          </c:val>
        </c:ser>
        <c:ser>
          <c:idx val="2"/>
          <c:order val="3"/>
          <c:tx>
            <c:strRef>
              <c:f>AUX!$H$22</c:f>
              <c:strCache>
                <c:ptCount val="1"/>
                <c:pt idx="0">
                  <c:v>Homens (1991)</c:v>
                </c:pt>
              </c:strCache>
            </c:strRef>
          </c:tx>
          <c:spPr>
            <a:noFill/>
            <a:ln w="25400">
              <a:solidFill>
                <a:schemeClr val="tx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AUX!$H$23:$H$40</c:f>
              <c:numCache>
                <c:formatCode>General</c:formatCode>
                <c:ptCount val="18"/>
                <c:pt idx="0">
                  <c:v>-3418</c:v>
                </c:pt>
                <c:pt idx="1">
                  <c:v>-4106</c:v>
                </c:pt>
                <c:pt idx="2">
                  <c:v>-4848</c:v>
                </c:pt>
                <c:pt idx="3">
                  <c:v>-5215</c:v>
                </c:pt>
                <c:pt idx="4">
                  <c:v>-4963</c:v>
                </c:pt>
                <c:pt idx="5">
                  <c:v>-4714</c:v>
                </c:pt>
                <c:pt idx="6">
                  <c:v>-4607</c:v>
                </c:pt>
                <c:pt idx="7">
                  <c:v>-4348</c:v>
                </c:pt>
                <c:pt idx="8">
                  <c:v>-3896</c:v>
                </c:pt>
                <c:pt idx="9">
                  <c:v>-3584</c:v>
                </c:pt>
                <c:pt idx="10">
                  <c:v>-3934</c:v>
                </c:pt>
                <c:pt idx="11">
                  <c:v>-4950</c:v>
                </c:pt>
                <c:pt idx="12">
                  <c:v>-4709</c:v>
                </c:pt>
                <c:pt idx="13">
                  <c:v>-4690</c:v>
                </c:pt>
                <c:pt idx="14">
                  <c:v>-3398</c:v>
                </c:pt>
                <c:pt idx="15">
                  <c:v>-2609</c:v>
                </c:pt>
                <c:pt idx="16">
                  <c:v>-1622</c:v>
                </c:pt>
                <c:pt idx="17">
                  <c:v>-737</c:v>
                </c:pt>
              </c:numCache>
            </c:numRef>
          </c:val>
        </c:ser>
        <c:dLbls>
          <c:showLegendKey val="0"/>
          <c:showVal val="0"/>
          <c:showCatName val="0"/>
          <c:showSerName val="0"/>
          <c:showPercent val="0"/>
          <c:showBubbleSize val="0"/>
        </c:dLbls>
        <c:gapWidth val="0"/>
        <c:overlap val="100"/>
        <c:axId val="189260160"/>
        <c:axId val="189261696"/>
      </c:barChart>
      <c:catAx>
        <c:axId val="189260160"/>
        <c:scaling>
          <c:orientation val="minMax"/>
        </c:scaling>
        <c:delete val="0"/>
        <c:axPos val="l"/>
        <c:numFmt formatCode="General" sourceLinked="1"/>
        <c:majorTickMark val="none"/>
        <c:minorTickMark val="none"/>
        <c:tickLblPos val="high"/>
        <c:txPr>
          <a:bodyPr rot="0" vert="horz"/>
          <a:lstStyle/>
          <a:p>
            <a:pPr>
              <a:defRPr lang="en-US" sz="800" b="0" i="0" u="none" strike="noStrike" baseline="0">
                <a:solidFill>
                  <a:srgbClr val="333333"/>
                </a:solidFill>
                <a:latin typeface="Arial" pitchFamily="34" charset="0"/>
                <a:ea typeface="Calibri"/>
                <a:cs typeface="Arial" pitchFamily="34" charset="0"/>
              </a:defRPr>
            </a:pPr>
            <a:endParaRPr lang="pt-PT"/>
          </a:p>
        </c:txPr>
        <c:crossAx val="189261696"/>
        <c:crosses val="autoZero"/>
        <c:auto val="1"/>
        <c:lblAlgn val="ctr"/>
        <c:lblOffset val="0"/>
        <c:tickLblSkip val="1"/>
        <c:noMultiLvlLbl val="0"/>
      </c:catAx>
      <c:valAx>
        <c:axId val="189261696"/>
        <c:scaling>
          <c:orientation val="minMax"/>
        </c:scaling>
        <c:delete val="0"/>
        <c:axPos val="b"/>
        <c:majorGridlines>
          <c:spPr>
            <a:ln w="3175">
              <a:solidFill>
                <a:schemeClr val="bg1">
                  <a:lumMod val="95000"/>
                </a:schemeClr>
              </a:solidFill>
            </a:ln>
          </c:spPr>
        </c:majorGridlines>
        <c:title>
          <c:tx>
            <c:rich>
              <a:bodyPr/>
              <a:lstStyle/>
              <a:p>
                <a:pPr>
                  <a:defRPr lang="en-US" sz="900">
                    <a:latin typeface="Arial" pitchFamily="34" charset="0"/>
                    <a:cs typeface="Arial" pitchFamily="34" charset="0"/>
                  </a:defRPr>
                </a:pPr>
                <a:r>
                  <a:rPr lang="en-US" sz="900">
                    <a:latin typeface="Arial" pitchFamily="34" charset="0"/>
                    <a:cs typeface="Arial" pitchFamily="34" charset="0"/>
                  </a:rPr>
                  <a:t>Nº</a:t>
                </a:r>
              </a:p>
            </c:rich>
          </c:tx>
          <c:layout>
            <c:manualLayout>
              <c:xMode val="edge"/>
              <c:yMode val="edge"/>
              <c:x val="0.8590480859010271"/>
              <c:y val="0.84558800151153868"/>
            </c:manualLayout>
          </c:layout>
          <c:overlay val="0"/>
        </c:title>
        <c:numFmt formatCode="#,##0;[Black]#,##0" sourceLinked="0"/>
        <c:majorTickMark val="out"/>
        <c:minorTickMark val="none"/>
        <c:tickLblPos val="nextTo"/>
        <c:txPr>
          <a:bodyPr rot="0" vert="horz"/>
          <a:lstStyle/>
          <a:p>
            <a:pPr>
              <a:defRPr lang="en-US" sz="800" b="0" i="0" u="none" strike="noStrike" baseline="0">
                <a:solidFill>
                  <a:srgbClr val="000000"/>
                </a:solidFill>
                <a:latin typeface="Arial" pitchFamily="34" charset="0"/>
                <a:ea typeface="Calibri"/>
                <a:cs typeface="Arial" pitchFamily="34" charset="0"/>
              </a:defRPr>
            </a:pPr>
            <a:endParaRPr lang="pt-PT"/>
          </a:p>
        </c:txPr>
        <c:crossAx val="189260160"/>
        <c:crosses val="autoZero"/>
        <c:crossBetween val="between"/>
      </c:valAx>
    </c:plotArea>
    <c:legend>
      <c:legendPos val="b"/>
      <c:layout>
        <c:manualLayout>
          <c:xMode val="edge"/>
          <c:yMode val="edge"/>
          <c:x val="0.18034780578898241"/>
          <c:y val="0.87019689092164754"/>
          <c:w val="0.59206685499058376"/>
          <c:h val="0.10241377063706136"/>
        </c:manualLayout>
      </c:layout>
      <c:overlay val="0"/>
      <c:spPr>
        <a:noFill/>
        <a:ln w="6350">
          <a:solidFill>
            <a:schemeClr val="bg1">
              <a:lumMod val="95000"/>
            </a:schemeClr>
          </a:solidFill>
        </a:ln>
      </c:spPr>
      <c:txPr>
        <a:bodyPr/>
        <a:lstStyle/>
        <a:p>
          <a:pPr>
            <a:defRPr lang="en-US" sz="900" b="0" i="0" u="none" strike="noStrike" baseline="0">
              <a:solidFill>
                <a:srgbClr val="000000"/>
              </a:solidFill>
              <a:latin typeface="Arial" pitchFamily="34" charset="0"/>
              <a:ea typeface="Calibri"/>
              <a:cs typeface="Arial" pitchFamily="34" charset="0"/>
            </a:defRPr>
          </a:pPr>
          <a:endParaRPr lang="pt-PT"/>
        </a:p>
      </c:txPr>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pt-PT"/>
    </a:p>
  </c:tx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50458715596327E-2"/>
          <c:y val="3.2520325203252036E-2"/>
          <c:w val="0.86554875283446764"/>
          <c:h val="0.71156264003584857"/>
        </c:manualLayout>
      </c:layout>
      <c:barChart>
        <c:barDir val="bar"/>
        <c:grouping val="clustered"/>
        <c:varyColors val="0"/>
        <c:ser>
          <c:idx val="0"/>
          <c:order val="0"/>
          <c:spPr>
            <a:solidFill>
              <a:schemeClr val="accent4">
                <a:lumMod val="60000"/>
                <a:lumOff val="40000"/>
              </a:schemeClr>
            </a:solidFill>
          </c:spPr>
          <c:invertIfNegative val="0"/>
          <c:dLbls>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val>
            <c:numRef>
              <c:f>AUX!$AB$228:$AB$231</c:f>
              <c:numCache>
                <c:formatCode>0.0</c:formatCode>
                <c:ptCount val="4"/>
                <c:pt idx="0">
                  <c:v>9.0847555963835038</c:v>
                </c:pt>
                <c:pt idx="1">
                  <c:v>3.3441312511079948</c:v>
                </c:pt>
                <c:pt idx="2">
                  <c:v>2.3400860610162937</c:v>
                </c:pt>
                <c:pt idx="3">
                  <c:v>0.39646086157714067</c:v>
                </c:pt>
              </c:numCache>
            </c:numRef>
          </c:val>
        </c:ser>
        <c:dLbls>
          <c:showLegendKey val="0"/>
          <c:showVal val="0"/>
          <c:showCatName val="0"/>
          <c:showSerName val="0"/>
          <c:showPercent val="0"/>
          <c:showBubbleSize val="0"/>
        </c:dLbls>
        <c:gapWidth val="50"/>
        <c:axId val="192131456"/>
        <c:axId val="192132992"/>
      </c:barChart>
      <c:catAx>
        <c:axId val="192131456"/>
        <c:scaling>
          <c:orientation val="maxMin"/>
        </c:scaling>
        <c:delete val="1"/>
        <c:axPos val="r"/>
        <c:majorTickMark val="out"/>
        <c:minorTickMark val="none"/>
        <c:tickLblPos val="none"/>
        <c:crossAx val="192132992"/>
        <c:crosses val="autoZero"/>
        <c:auto val="1"/>
        <c:lblAlgn val="ctr"/>
        <c:lblOffset val="100"/>
        <c:noMultiLvlLbl val="0"/>
      </c:catAx>
      <c:valAx>
        <c:axId val="192132992"/>
        <c:scaling>
          <c:orientation val="maxMin"/>
          <c:max val="20"/>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0.107390589569161"/>
              <c:y val="0.86544791666666665"/>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192131456"/>
        <c:crosses val="max"/>
        <c:crossBetween val="between"/>
        <c:majorUnit val="5"/>
      </c:valAx>
    </c:plotArea>
    <c:plotVisOnly val="1"/>
    <c:dispBlanksAs val="gap"/>
    <c:showDLblsOverMax val="0"/>
  </c:chart>
  <c:spPr>
    <a:noFill/>
    <a:ln>
      <a:noFill/>
    </a:ln>
  </c:spPr>
  <c:printSettings>
    <c:headerFooter/>
    <c:pageMargins b="0.75000000000000788" l="0.70000000000000062" r="0.70000000000000062" t="0.75000000000000788"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215986394557815E-2"/>
          <c:y val="3.2520325203252036E-2"/>
          <c:w val="0.86554875283446764"/>
          <c:h val="0.71156264003584857"/>
        </c:manualLayout>
      </c:layout>
      <c:barChart>
        <c:barDir val="bar"/>
        <c:grouping val="clustered"/>
        <c:varyColors val="0"/>
        <c:ser>
          <c:idx val="0"/>
          <c:order val="0"/>
          <c:spPr>
            <a:solidFill>
              <a:schemeClr val="accent4">
                <a:lumMod val="60000"/>
                <a:lumOff val="40000"/>
              </a:schemeClr>
            </a:solidFill>
          </c:spPr>
          <c:invertIfNegative val="0"/>
          <c:dLbls>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val>
            <c:numRef>
              <c:f>AUX!$AC$228:$AC$231</c:f>
              <c:numCache>
                <c:formatCode>0.0</c:formatCode>
                <c:ptCount val="4"/>
                <c:pt idx="0">
                  <c:v>7.1833192720260346</c:v>
                </c:pt>
                <c:pt idx="1">
                  <c:v>3.3912860069904784</c:v>
                </c:pt>
                <c:pt idx="2">
                  <c:v>0.10094009883090274</c:v>
                </c:pt>
                <c:pt idx="3">
                  <c:v>0.31487284560684586</c:v>
                </c:pt>
              </c:numCache>
            </c:numRef>
          </c:val>
        </c:ser>
        <c:dLbls>
          <c:showLegendKey val="0"/>
          <c:showVal val="0"/>
          <c:showCatName val="0"/>
          <c:showSerName val="0"/>
          <c:showPercent val="0"/>
          <c:showBubbleSize val="0"/>
        </c:dLbls>
        <c:gapWidth val="50"/>
        <c:axId val="186194176"/>
        <c:axId val="186208256"/>
      </c:barChart>
      <c:catAx>
        <c:axId val="186194176"/>
        <c:scaling>
          <c:orientation val="maxMin"/>
        </c:scaling>
        <c:delete val="1"/>
        <c:axPos val="l"/>
        <c:majorTickMark val="out"/>
        <c:minorTickMark val="none"/>
        <c:tickLblPos val="none"/>
        <c:crossAx val="186208256"/>
        <c:crosses val="autoZero"/>
        <c:auto val="1"/>
        <c:lblAlgn val="ctr"/>
        <c:lblOffset val="100"/>
        <c:noMultiLvlLbl val="0"/>
      </c:catAx>
      <c:valAx>
        <c:axId val="186208256"/>
        <c:scaling>
          <c:orientation val="minMax"/>
          <c:max val="20"/>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0.78252777777777749"/>
              <c:y val="0.84339930555555565"/>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186194176"/>
        <c:crosses val="max"/>
        <c:crossBetween val="between"/>
        <c:majorUnit val="5"/>
      </c:valAx>
    </c:plotArea>
    <c:plotVisOnly val="1"/>
    <c:dispBlanksAs val="gap"/>
    <c:showDLblsOverMax val="0"/>
  </c:chart>
  <c:spPr>
    <a:ln>
      <a:noFill/>
    </a:ln>
  </c:spPr>
  <c:printSettings>
    <c:headerFooter/>
    <c:pageMargins b="0.7500000000000081" l="0.70000000000000062" r="0.70000000000000062" t="0.7500000000000081"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0462962962972"/>
          <c:y val="3.5679629629630012E-2"/>
          <c:w val="0.85272500000003848"/>
          <c:h val="0.73476481481484901"/>
        </c:manualLayout>
      </c:layout>
      <c:lineChart>
        <c:grouping val="standard"/>
        <c:varyColors val="0"/>
        <c:ser>
          <c:idx val="0"/>
          <c:order val="0"/>
          <c:tx>
            <c:strRef>
              <c:f>AUX!$A$255</c:f>
              <c:strCache>
                <c:ptCount val="1"/>
                <c:pt idx="0">
                  <c:v>Continente</c:v>
                </c:pt>
              </c:strCache>
            </c:strRef>
          </c:tx>
          <c:spPr>
            <a:ln w="19050">
              <a:solidFill>
                <a:srgbClr val="FF0000"/>
              </a:solidFill>
            </a:ln>
          </c:spPr>
          <c:marker>
            <c:symbol val="none"/>
          </c:marker>
          <c:cat>
            <c:numRef>
              <c:f>AUX!$B$254:$R$254</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AUX!$B$255:$R$255</c:f>
              <c:numCache>
                <c:formatCode>0.0</c:formatCode>
                <c:ptCount val="17"/>
                <c:pt idx="0">
                  <c:v>10.591275772433184</c:v>
                </c:pt>
                <c:pt idx="1">
                  <c:v>10.321375458978128</c:v>
                </c:pt>
                <c:pt idx="2">
                  <c:v>10.420296162746913</c:v>
                </c:pt>
                <c:pt idx="3">
                  <c:v>10.546231405673506</c:v>
                </c:pt>
                <c:pt idx="4">
                  <c:v>10.200667728095262</c:v>
                </c:pt>
                <c:pt idx="5">
                  <c:v>10.097142437599212</c:v>
                </c:pt>
                <c:pt idx="6">
                  <c:v>10.162100000785729</c:v>
                </c:pt>
                <c:pt idx="7">
                  <c:v>10.370855888455157</c:v>
                </c:pt>
                <c:pt idx="8">
                  <c:v>9.7096139760912301</c:v>
                </c:pt>
                <c:pt idx="9">
                  <c:v>10.231222140747473</c:v>
                </c:pt>
                <c:pt idx="10">
                  <c:v>9.6872928529785245</c:v>
                </c:pt>
                <c:pt idx="11">
                  <c:v>9.8327011755931615</c:v>
                </c:pt>
                <c:pt idx="12">
                  <c:v>9.8932426349082832</c:v>
                </c:pt>
                <c:pt idx="13">
                  <c:v>9.8786389784332709</c:v>
                </c:pt>
                <c:pt idx="14">
                  <c:v>10.024623390665301</c:v>
                </c:pt>
                <c:pt idx="15">
                  <c:v>9.7528160606764889</c:v>
                </c:pt>
                <c:pt idx="16">
                  <c:v>10.276886047948638</c:v>
                </c:pt>
              </c:numCache>
            </c:numRef>
          </c:val>
          <c:smooth val="0"/>
        </c:ser>
        <c:ser>
          <c:idx val="1"/>
          <c:order val="1"/>
          <c:tx>
            <c:strRef>
              <c:f>AUX!$A$256</c:f>
              <c:strCache>
                <c:ptCount val="1"/>
                <c:pt idx="0">
                  <c:v>ARS Alentejo</c:v>
                </c:pt>
              </c:strCache>
            </c:strRef>
          </c:tx>
          <c:spPr>
            <a:ln w="19050">
              <a:solidFill>
                <a:schemeClr val="tx2">
                  <a:lumMod val="75000"/>
                </a:schemeClr>
              </a:solidFill>
            </a:ln>
          </c:spPr>
          <c:marker>
            <c:symbol val="none"/>
          </c:marker>
          <c:cat>
            <c:numRef>
              <c:f>AUX!$B$254:$R$254</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AUX!$B$256:$R$256</c:f>
              <c:numCache>
                <c:formatCode>0.0</c:formatCode>
                <c:ptCount val="17"/>
                <c:pt idx="0">
                  <c:v>14.727910675194034</c:v>
                </c:pt>
                <c:pt idx="1">
                  <c:v>14.183358242442898</c:v>
                </c:pt>
                <c:pt idx="2">
                  <c:v>14.572714367919204</c:v>
                </c:pt>
                <c:pt idx="3">
                  <c:v>14.703730729194334</c:v>
                </c:pt>
                <c:pt idx="4">
                  <c:v>14.09285417629134</c:v>
                </c:pt>
                <c:pt idx="5">
                  <c:v>13.933238202303892</c:v>
                </c:pt>
                <c:pt idx="6">
                  <c:v>14.186549756906388</c:v>
                </c:pt>
                <c:pt idx="7">
                  <c:v>14.974778726109379</c:v>
                </c:pt>
                <c:pt idx="8">
                  <c:v>13.360971947436266</c:v>
                </c:pt>
                <c:pt idx="9">
                  <c:v>14.978331322054995</c:v>
                </c:pt>
                <c:pt idx="10">
                  <c:v>13.502587630477977</c:v>
                </c:pt>
                <c:pt idx="11">
                  <c:v>13.929705849671825</c:v>
                </c:pt>
                <c:pt idx="12">
                  <c:v>14.521944260624398</c:v>
                </c:pt>
                <c:pt idx="13">
                  <c:v>14.300112416172423</c:v>
                </c:pt>
                <c:pt idx="14">
                  <c:v>14.566434978168877</c:v>
                </c:pt>
                <c:pt idx="15">
                  <c:v>14.182613181360386</c:v>
                </c:pt>
                <c:pt idx="16">
                  <c:v>14.857046537338443</c:v>
                </c:pt>
              </c:numCache>
            </c:numRef>
          </c:val>
          <c:smooth val="0"/>
        </c:ser>
        <c:ser>
          <c:idx val="2"/>
          <c:order val="2"/>
          <c:tx>
            <c:strRef>
              <c:f>AUX!$A$257</c:f>
              <c:strCache>
                <c:ptCount val="1"/>
                <c:pt idx="0">
                  <c:v>ULS Baixo Alentejo</c:v>
                </c:pt>
              </c:strCache>
            </c:strRef>
          </c:tx>
          <c:spPr>
            <a:ln w="38100">
              <a:solidFill>
                <a:srgbClr val="008080"/>
              </a:solidFill>
            </a:ln>
          </c:spPr>
          <c:marker>
            <c:symbol val="none"/>
          </c:marker>
          <c:cat>
            <c:numRef>
              <c:f>AUX!$B$254:$R$254</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AUX!$B$257:$R$257</c:f>
              <c:numCache>
                <c:formatCode>0.0</c:formatCode>
                <c:ptCount val="17"/>
                <c:pt idx="0">
                  <c:v>16.626373467290126</c:v>
                </c:pt>
                <c:pt idx="1">
                  <c:v>15.465306865780367</c:v>
                </c:pt>
                <c:pt idx="2">
                  <c:v>16.491282028749897</c:v>
                </c:pt>
                <c:pt idx="3">
                  <c:v>16.911902754718508</c:v>
                </c:pt>
                <c:pt idx="4">
                  <c:v>16.000650673410011</c:v>
                </c:pt>
                <c:pt idx="5">
                  <c:v>15.278328877154078</c:v>
                </c:pt>
                <c:pt idx="6">
                  <c:v>16.566169706404867</c:v>
                </c:pt>
                <c:pt idx="7">
                  <c:v>16.679592226680604</c:v>
                </c:pt>
                <c:pt idx="8">
                  <c:v>14.962386745662039</c:v>
                </c:pt>
                <c:pt idx="9">
                  <c:v>16.188161790630581</c:v>
                </c:pt>
                <c:pt idx="10">
                  <c:v>14.839285578045487</c:v>
                </c:pt>
                <c:pt idx="11">
                  <c:v>15.241164959134339</c:v>
                </c:pt>
                <c:pt idx="12">
                  <c:v>16.204437094792478</c:v>
                </c:pt>
                <c:pt idx="13">
                  <c:v>15.382998516973069</c:v>
                </c:pt>
                <c:pt idx="14">
                  <c:v>16.149969606055258</c:v>
                </c:pt>
                <c:pt idx="15">
                  <c:v>15.867930722164871</c:v>
                </c:pt>
                <c:pt idx="16">
                  <c:v>16.107596831161576</c:v>
                </c:pt>
              </c:numCache>
            </c:numRef>
          </c:val>
          <c:smooth val="0"/>
        </c:ser>
        <c:dLbls>
          <c:showLegendKey val="0"/>
          <c:showVal val="0"/>
          <c:showCatName val="0"/>
          <c:showSerName val="0"/>
          <c:showPercent val="0"/>
          <c:showBubbleSize val="0"/>
        </c:dLbls>
        <c:marker val="1"/>
        <c:smooth val="0"/>
        <c:axId val="191989632"/>
        <c:axId val="191991168"/>
      </c:lineChart>
      <c:catAx>
        <c:axId val="191989632"/>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91991168"/>
        <c:crosses val="autoZero"/>
        <c:auto val="1"/>
        <c:lblAlgn val="ctr"/>
        <c:lblOffset val="100"/>
        <c:tickLblSkip val="2"/>
        <c:tickMarkSkip val="1"/>
        <c:noMultiLvlLbl val="0"/>
      </c:catAx>
      <c:valAx>
        <c:axId val="191991168"/>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Taxa bruta de mortalidade (/1000 hab)</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91989632"/>
        <c:crosses val="autoZero"/>
        <c:crossBetween val="between"/>
      </c:valAx>
    </c:plotArea>
    <c:legend>
      <c:legendPos val="b"/>
      <c:layout>
        <c:manualLayout>
          <c:xMode val="edge"/>
          <c:yMode val="edge"/>
          <c:x val="1.6211251167133525E-2"/>
          <c:y val="0.89670023148150735"/>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016"/>
          <c:h val="0.74588452380952375"/>
        </c:manualLayout>
      </c:layout>
      <c:lineChart>
        <c:grouping val="standard"/>
        <c:varyColors val="0"/>
        <c:ser>
          <c:idx val="1"/>
          <c:order val="0"/>
          <c:tx>
            <c:strRef>
              <c:f>AUX!$A$261</c:f>
              <c:strCache>
                <c:ptCount val="1"/>
                <c:pt idx="0">
                  <c:v>Continente</c:v>
                </c:pt>
              </c:strCache>
            </c:strRef>
          </c:tx>
          <c:spPr>
            <a:ln w="19050">
              <a:solidFill>
                <a:srgbClr val="FF0000"/>
              </a:solidFill>
            </a:ln>
          </c:spPr>
          <c:marker>
            <c:symbol val="none"/>
          </c:marker>
          <c:cat>
            <c:strRef>
              <c:f>AUX!$B$260:$P$260</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AUX!$B$261:$P$261</c:f>
              <c:numCache>
                <c:formatCode>0.0</c:formatCode>
                <c:ptCount val="15"/>
                <c:pt idx="0">
                  <c:v>6.2211196121505949</c:v>
                </c:pt>
                <c:pt idx="1">
                  <c:v>5.8287886351023293</c:v>
                </c:pt>
                <c:pt idx="2">
                  <c:v>5.5013411984609597</c:v>
                </c:pt>
                <c:pt idx="3">
                  <c:v>5.173492760755579</c:v>
                </c:pt>
                <c:pt idx="4">
                  <c:v>5.0154121022351354</c:v>
                </c:pt>
                <c:pt idx="5">
                  <c:v>4.6119855532668748</c:v>
                </c:pt>
                <c:pt idx="6">
                  <c:v>4.261439636424293</c:v>
                </c:pt>
                <c:pt idx="7">
                  <c:v>3.7480708458881455</c:v>
                </c:pt>
                <c:pt idx="8">
                  <c:v>3.4818986953485491</c:v>
                </c:pt>
                <c:pt idx="9">
                  <c:v>3.3593505255650573</c:v>
                </c:pt>
                <c:pt idx="10">
                  <c:v>3.3108439439287105</c:v>
                </c:pt>
                <c:pt idx="11">
                  <c:v>3.4136394011835787</c:v>
                </c:pt>
                <c:pt idx="12">
                  <c:v>3.1017498290238121</c:v>
                </c:pt>
                <c:pt idx="13">
                  <c:v>3.0443935667250264</c:v>
                </c:pt>
                <c:pt idx="14">
                  <c:v>2.9435562113063312</c:v>
                </c:pt>
              </c:numCache>
            </c:numRef>
          </c:val>
          <c:smooth val="0"/>
        </c:ser>
        <c:ser>
          <c:idx val="2"/>
          <c:order val="1"/>
          <c:tx>
            <c:strRef>
              <c:f>AUX!$A$262</c:f>
              <c:strCache>
                <c:ptCount val="1"/>
                <c:pt idx="0">
                  <c:v>ARS Alentejo</c:v>
                </c:pt>
              </c:strCache>
            </c:strRef>
          </c:tx>
          <c:spPr>
            <a:ln w="19050">
              <a:solidFill>
                <a:schemeClr val="tx2"/>
              </a:solidFill>
            </a:ln>
          </c:spPr>
          <c:marker>
            <c:symbol val="none"/>
          </c:marker>
          <c:cat>
            <c:strRef>
              <c:f>AUX!$B$260:$P$260</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AUX!$B$262:$P$262</c:f>
              <c:numCache>
                <c:formatCode>0.0</c:formatCode>
                <c:ptCount val="15"/>
                <c:pt idx="0">
                  <c:v>4.9566294919454768</c:v>
                </c:pt>
                <c:pt idx="1">
                  <c:v>4.5668617097188529</c:v>
                </c:pt>
                <c:pt idx="2">
                  <c:v>4.6037254763085205</c:v>
                </c:pt>
                <c:pt idx="3">
                  <c:v>4.3199654402764782</c:v>
                </c:pt>
                <c:pt idx="4">
                  <c:v>4.583818393480791</c:v>
                </c:pt>
                <c:pt idx="5">
                  <c:v>4.6449900464498999</c:v>
                </c:pt>
                <c:pt idx="6">
                  <c:v>4.8826701646990234</c:v>
                </c:pt>
                <c:pt idx="7">
                  <c:v>4.4659199062888932</c:v>
                </c:pt>
                <c:pt idx="8">
                  <c:v>3.7982376177453658</c:v>
                </c:pt>
                <c:pt idx="9">
                  <c:v>3.6563071297989032</c:v>
                </c:pt>
                <c:pt idx="10">
                  <c:v>3.8245585482952236</c:v>
                </c:pt>
                <c:pt idx="11">
                  <c:v>4.6625766871165641</c:v>
                </c:pt>
                <c:pt idx="12">
                  <c:v>4.0417104518632287</c:v>
                </c:pt>
                <c:pt idx="13">
                  <c:v>3.3403943294769429</c:v>
                </c:pt>
                <c:pt idx="14">
                  <c:v>2.6289845547157413</c:v>
                </c:pt>
              </c:numCache>
            </c:numRef>
          </c:val>
          <c:smooth val="0"/>
        </c:ser>
        <c:ser>
          <c:idx val="3"/>
          <c:order val="2"/>
          <c:tx>
            <c:strRef>
              <c:f>AUX!$A$263</c:f>
              <c:strCache>
                <c:ptCount val="1"/>
                <c:pt idx="0">
                  <c:v>ULS Baixo Alentejo</c:v>
                </c:pt>
              </c:strCache>
            </c:strRef>
          </c:tx>
          <c:spPr>
            <a:ln w="38100">
              <a:solidFill>
                <a:srgbClr val="008080"/>
              </a:solidFill>
            </a:ln>
          </c:spPr>
          <c:marker>
            <c:symbol val="none"/>
          </c:marker>
          <c:cat>
            <c:strRef>
              <c:f>AUX!$B$260:$P$260</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AUX!$B$263:$P$263</c:f>
              <c:numCache>
                <c:formatCode>0.0</c:formatCode>
                <c:ptCount val="15"/>
                <c:pt idx="0">
                  <c:v>4.798193621224951</c:v>
                </c:pt>
                <c:pt idx="1">
                  <c:v>3.6404368524222908</c:v>
                </c:pt>
                <c:pt idx="2">
                  <c:v>5.2384891094568511</c:v>
                </c:pt>
                <c:pt idx="3">
                  <c:v>4.5805897509304323</c:v>
                </c:pt>
                <c:pt idx="4">
                  <c:v>5.3961942629934683</c:v>
                </c:pt>
                <c:pt idx="5">
                  <c:v>3.7539705457695636</c:v>
                </c:pt>
                <c:pt idx="6">
                  <c:v>4.8240635641316683</c:v>
                </c:pt>
                <c:pt idx="7">
                  <c:v>4.2158516020236085</c:v>
                </c:pt>
                <c:pt idx="8">
                  <c:v>4.3846828412744818</c:v>
                </c:pt>
                <c:pt idx="9">
                  <c:v>3.303303303303303</c:v>
                </c:pt>
                <c:pt idx="10">
                  <c:v>5.0046918986549898</c:v>
                </c:pt>
                <c:pt idx="11">
                  <c:v>5.9024541783162467</c:v>
                </c:pt>
                <c:pt idx="12">
                  <c:v>6.5318818040435458</c:v>
                </c:pt>
                <c:pt idx="13">
                  <c:v>5.0536955148452298</c:v>
                </c:pt>
                <c:pt idx="14">
                  <c:v>3.4799114204365704</c:v>
                </c:pt>
              </c:numCache>
            </c:numRef>
          </c:val>
          <c:smooth val="0"/>
        </c:ser>
        <c:dLbls>
          <c:showLegendKey val="0"/>
          <c:showVal val="0"/>
          <c:showCatName val="0"/>
          <c:showSerName val="0"/>
          <c:showPercent val="0"/>
          <c:showBubbleSize val="0"/>
        </c:dLbls>
        <c:marker val="1"/>
        <c:smooth val="0"/>
        <c:axId val="194190336"/>
        <c:axId val="194192128"/>
      </c:lineChart>
      <c:catAx>
        <c:axId val="194190336"/>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4192128"/>
        <c:crosses val="autoZero"/>
        <c:auto val="1"/>
        <c:lblAlgn val="ctr"/>
        <c:lblOffset val="100"/>
        <c:tickLblSkip val="2"/>
        <c:tickMarkSkip val="1"/>
        <c:noMultiLvlLbl val="0"/>
      </c:catAx>
      <c:valAx>
        <c:axId val="194192128"/>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056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4190336"/>
        <c:crosses val="autoZero"/>
        <c:crossBetween val="between"/>
        <c:majorUnit val="1"/>
        <c:minorUnit val="0.2"/>
      </c:valAx>
    </c:plotArea>
    <c:legend>
      <c:legendPos val="b"/>
      <c:layout>
        <c:manualLayout>
          <c:xMode val="edge"/>
          <c:yMode val="edge"/>
          <c:x val="1.4246498599439775E-2"/>
          <c:y val="0.92349344506743858"/>
          <c:w val="0.97150676937441638"/>
          <c:h val="5.9385594042128086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06"/>
          <c:h val="0.74588452380952375"/>
        </c:manualLayout>
      </c:layout>
      <c:lineChart>
        <c:grouping val="standard"/>
        <c:varyColors val="0"/>
        <c:ser>
          <c:idx val="1"/>
          <c:order val="0"/>
          <c:tx>
            <c:strRef>
              <c:f>AUX!$A$267</c:f>
              <c:strCache>
                <c:ptCount val="1"/>
                <c:pt idx="0">
                  <c:v>Continente</c:v>
                </c:pt>
              </c:strCache>
            </c:strRef>
          </c:tx>
          <c:spPr>
            <a:ln w="19050">
              <a:solidFill>
                <a:srgbClr val="FF0000"/>
              </a:solidFill>
            </a:ln>
          </c:spPr>
          <c:marker>
            <c:symbol val="none"/>
          </c:marker>
          <c:cat>
            <c:strRef>
              <c:f>AUX!$B$266:$P$266</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AUX!$B$267:$P$267</c:f>
              <c:numCache>
                <c:formatCode>0.0</c:formatCode>
                <c:ptCount val="15"/>
                <c:pt idx="0">
                  <c:v>3.8759689922480618</c:v>
                </c:pt>
                <c:pt idx="1">
                  <c:v>3.695700028213817</c:v>
                </c:pt>
                <c:pt idx="2">
                  <c:v>3.4440277221473741</c:v>
                </c:pt>
                <c:pt idx="3">
                  <c:v>3.1776121125956172</c:v>
                </c:pt>
                <c:pt idx="4">
                  <c:v>3.1433981017656079</c:v>
                </c:pt>
                <c:pt idx="5">
                  <c:v>2.9416988934350878</c:v>
                </c:pt>
                <c:pt idx="6">
                  <c:v>2.8325669666040354</c:v>
                </c:pt>
                <c:pt idx="7">
                  <c:v>2.4252223120452712</c:v>
                </c:pt>
                <c:pt idx="8">
                  <c:v>2.2483863178023902</c:v>
                </c:pt>
                <c:pt idx="9">
                  <c:v>2.1029267674916183</c:v>
                </c:pt>
                <c:pt idx="10">
                  <c:v>2.0798457870440825</c:v>
                </c:pt>
                <c:pt idx="11">
                  <c:v>2.177013220532817</c:v>
                </c:pt>
                <c:pt idx="12">
                  <c:v>2.0413520589677874</c:v>
                </c:pt>
                <c:pt idx="13">
                  <c:v>2.1264681490512407</c:v>
                </c:pt>
                <c:pt idx="14">
                  <c:v>2.050238157128788</c:v>
                </c:pt>
              </c:numCache>
            </c:numRef>
          </c:val>
          <c:smooth val="0"/>
        </c:ser>
        <c:ser>
          <c:idx val="2"/>
          <c:order val="1"/>
          <c:tx>
            <c:strRef>
              <c:f>AUX!$A$268</c:f>
              <c:strCache>
                <c:ptCount val="1"/>
                <c:pt idx="0">
                  <c:v>ARS Alentejo</c:v>
                </c:pt>
              </c:strCache>
            </c:strRef>
          </c:tx>
          <c:spPr>
            <a:ln w="19050">
              <a:solidFill>
                <a:schemeClr val="tx2"/>
              </a:solidFill>
            </a:ln>
          </c:spPr>
          <c:marker>
            <c:symbol val="none"/>
          </c:marker>
          <c:cat>
            <c:strRef>
              <c:f>AUX!$B$266:$P$266</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AUX!$B$268:$P$268</c:f>
              <c:numCache>
                <c:formatCode>0.0</c:formatCode>
                <c:ptCount val="15"/>
                <c:pt idx="0">
                  <c:v>3.2801224579050952</c:v>
                </c:pt>
                <c:pt idx="1">
                  <c:v>3.1397174254317113</c:v>
                </c:pt>
                <c:pt idx="2">
                  <c:v>2.6205821942063885</c:v>
                </c:pt>
                <c:pt idx="3">
                  <c:v>2.5919792641658868</c:v>
                </c:pt>
                <c:pt idx="4">
                  <c:v>2.9103608847497093</c:v>
                </c:pt>
                <c:pt idx="5">
                  <c:v>3.1703900317039002</c:v>
                </c:pt>
                <c:pt idx="6">
                  <c:v>3.570908030899286</c:v>
                </c:pt>
                <c:pt idx="7">
                  <c:v>3.221319276667399</c:v>
                </c:pt>
                <c:pt idx="8">
                  <c:v>2.9626253418413855</c:v>
                </c:pt>
                <c:pt idx="9">
                  <c:v>2.3845481281297194</c:v>
                </c:pt>
                <c:pt idx="10">
                  <c:v>2.1970868256164051</c:v>
                </c:pt>
                <c:pt idx="11">
                  <c:v>2.6175869120654394</c:v>
                </c:pt>
                <c:pt idx="12">
                  <c:v>2.263357853043408</c:v>
                </c:pt>
                <c:pt idx="13">
                  <c:v>2.1997718755092066</c:v>
                </c:pt>
                <c:pt idx="14">
                  <c:v>2.1360499507065396</c:v>
                </c:pt>
              </c:numCache>
            </c:numRef>
          </c:val>
          <c:smooth val="0"/>
        </c:ser>
        <c:ser>
          <c:idx val="3"/>
          <c:order val="2"/>
          <c:tx>
            <c:strRef>
              <c:f>AUX!$A$269</c:f>
              <c:strCache>
                <c:ptCount val="1"/>
                <c:pt idx="0">
                  <c:v>ULS Baixo Alentejo</c:v>
                </c:pt>
              </c:strCache>
            </c:strRef>
          </c:tx>
          <c:spPr>
            <a:ln w="38100">
              <a:solidFill>
                <a:srgbClr val="008080"/>
              </a:solidFill>
            </a:ln>
          </c:spPr>
          <c:marker>
            <c:symbol val="none"/>
          </c:marker>
          <c:cat>
            <c:strRef>
              <c:f>AUX!$B$266:$P$266</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AUX!$B$269:$P$269</c:f>
              <c:numCache>
                <c:formatCode>0.0</c:formatCode>
                <c:ptCount val="15"/>
                <c:pt idx="0">
                  <c:v>3.6692068868190799</c:v>
                </c:pt>
                <c:pt idx="1">
                  <c:v>3.0803696443573232</c:v>
                </c:pt>
                <c:pt idx="2">
                  <c:v>3.0328094844223878</c:v>
                </c:pt>
                <c:pt idx="3">
                  <c:v>2.2902948754652162</c:v>
                </c:pt>
                <c:pt idx="4">
                  <c:v>3.1241124680488497</c:v>
                </c:pt>
                <c:pt idx="5">
                  <c:v>2.5989026855327753</c:v>
                </c:pt>
                <c:pt idx="6">
                  <c:v>3.9727582292849033</c:v>
                </c:pt>
                <c:pt idx="7">
                  <c:v>3.0916245081506464</c:v>
                </c:pt>
                <c:pt idx="8">
                  <c:v>3.215434083601286</c:v>
                </c:pt>
                <c:pt idx="9">
                  <c:v>1.8018018018018018</c:v>
                </c:pt>
                <c:pt idx="10">
                  <c:v>1.8767594619956209</c:v>
                </c:pt>
                <c:pt idx="11">
                  <c:v>2.7958993476234855</c:v>
                </c:pt>
                <c:pt idx="12">
                  <c:v>3.421461897356143</c:v>
                </c:pt>
                <c:pt idx="13">
                  <c:v>3.790271636133923</c:v>
                </c:pt>
                <c:pt idx="14">
                  <c:v>2.8472002530844667</c:v>
                </c:pt>
              </c:numCache>
            </c:numRef>
          </c:val>
          <c:smooth val="0"/>
        </c:ser>
        <c:dLbls>
          <c:showLegendKey val="0"/>
          <c:showVal val="0"/>
          <c:showCatName val="0"/>
          <c:showSerName val="0"/>
          <c:showPercent val="0"/>
          <c:showBubbleSize val="0"/>
        </c:dLbls>
        <c:marker val="1"/>
        <c:smooth val="0"/>
        <c:axId val="194223488"/>
        <c:axId val="194229376"/>
      </c:lineChart>
      <c:catAx>
        <c:axId val="194223488"/>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4229376"/>
        <c:crosses val="autoZero"/>
        <c:auto val="1"/>
        <c:lblAlgn val="ctr"/>
        <c:lblOffset val="100"/>
        <c:tickLblSkip val="2"/>
        <c:tickMarkSkip val="1"/>
        <c:noMultiLvlLbl val="0"/>
      </c:catAx>
      <c:valAx>
        <c:axId val="194229376"/>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077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4223488"/>
        <c:crosses val="autoZero"/>
        <c:crossBetween val="between"/>
        <c:majorUnit val="1"/>
        <c:minorUnit val="0.2"/>
      </c:valAx>
    </c:plotArea>
    <c:legend>
      <c:legendPos val="b"/>
      <c:layout>
        <c:manualLayout>
          <c:xMode val="edge"/>
          <c:yMode val="edge"/>
          <c:x val="1.4246498599439775E-2"/>
          <c:y val="0.92349344506743858"/>
          <c:w val="0.97150676937441638"/>
          <c:h val="5.93855940421281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06"/>
          <c:h val="0.74588452380952375"/>
        </c:manualLayout>
      </c:layout>
      <c:lineChart>
        <c:grouping val="standard"/>
        <c:varyColors val="0"/>
        <c:ser>
          <c:idx val="1"/>
          <c:order val="0"/>
          <c:tx>
            <c:strRef>
              <c:f>AUX!$A$273</c:f>
              <c:strCache>
                <c:ptCount val="1"/>
                <c:pt idx="0">
                  <c:v>Continente</c:v>
                </c:pt>
              </c:strCache>
            </c:strRef>
          </c:tx>
          <c:spPr>
            <a:ln w="19050">
              <a:solidFill>
                <a:srgbClr val="FF0000"/>
              </a:solidFill>
            </a:ln>
          </c:spPr>
          <c:marker>
            <c:symbol val="none"/>
          </c:marker>
          <c:cat>
            <c:strRef>
              <c:f>AUX!$B$272:$P$272</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AUX!$B$273:$P$273</c:f>
              <c:numCache>
                <c:formatCode>0.0</c:formatCode>
                <c:ptCount val="15"/>
                <c:pt idx="0">
                  <c:v>2.843850213367674</c:v>
                </c:pt>
                <c:pt idx="1">
                  <c:v>2.6787624365576663</c:v>
                </c:pt>
                <c:pt idx="2">
                  <c:v>2.5792278095376813</c:v>
                </c:pt>
                <c:pt idx="3">
                  <c:v>2.3573871886942626</c:v>
                </c:pt>
                <c:pt idx="4">
                  <c:v>2.3476397074292126</c:v>
                </c:pt>
                <c:pt idx="5">
                  <c:v>2.2093903765312257</c:v>
                </c:pt>
                <c:pt idx="6">
                  <c:v>2.0835103687687462</c:v>
                </c:pt>
                <c:pt idx="7">
                  <c:v>1.7510168998693127</c:v>
                </c:pt>
                <c:pt idx="8">
                  <c:v>1.5859444854164899</c:v>
                </c:pt>
                <c:pt idx="9">
                  <c:v>1.5530330802711474</c:v>
                </c:pt>
                <c:pt idx="10">
                  <c:v>1.5286021069006916</c:v>
                </c:pt>
                <c:pt idx="11">
                  <c:v>1.5466438861063843</c:v>
                </c:pt>
                <c:pt idx="12">
                  <c:v>1.3988960810185345</c:v>
                </c:pt>
                <c:pt idx="13">
                  <c:v>1.3999248647920668</c:v>
                </c:pt>
                <c:pt idx="14">
                  <c:v>1.3619439186641233</c:v>
                </c:pt>
              </c:numCache>
            </c:numRef>
          </c:val>
          <c:smooth val="0"/>
        </c:ser>
        <c:ser>
          <c:idx val="2"/>
          <c:order val="1"/>
          <c:tx>
            <c:strRef>
              <c:f>AUX!$A$274</c:f>
              <c:strCache>
                <c:ptCount val="1"/>
                <c:pt idx="0">
                  <c:v>ARS Alentejo</c:v>
                </c:pt>
              </c:strCache>
            </c:strRef>
          </c:tx>
          <c:spPr>
            <a:ln w="19050">
              <a:solidFill>
                <a:schemeClr val="tx2"/>
              </a:solidFill>
            </a:ln>
          </c:spPr>
          <c:marker>
            <c:symbol val="none"/>
          </c:marker>
          <c:cat>
            <c:strRef>
              <c:f>AUX!$B$272:$P$272</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AUX!$B$274:$P$274</c:f>
              <c:numCache>
                <c:formatCode>0.0</c:formatCode>
                <c:ptCount val="15"/>
                <c:pt idx="0">
                  <c:v>1.8222902543917197</c:v>
                </c:pt>
                <c:pt idx="1">
                  <c:v>1.7839303553589267</c:v>
                </c:pt>
                <c:pt idx="2">
                  <c:v>1.8414901905234082</c:v>
                </c:pt>
                <c:pt idx="3">
                  <c:v>1.8719850241198071</c:v>
                </c:pt>
                <c:pt idx="4">
                  <c:v>2.037252619324796</c:v>
                </c:pt>
                <c:pt idx="5">
                  <c:v>2.2856300228563002</c:v>
                </c:pt>
                <c:pt idx="6">
                  <c:v>2.6963999416994606</c:v>
                </c:pt>
                <c:pt idx="7">
                  <c:v>2.6356248627278718</c:v>
                </c:pt>
                <c:pt idx="8">
                  <c:v>2.4308720753570343</c:v>
                </c:pt>
                <c:pt idx="9">
                  <c:v>1.9076385025037754</c:v>
                </c:pt>
                <c:pt idx="10">
                  <c:v>1.8715924810806412</c:v>
                </c:pt>
                <c:pt idx="11">
                  <c:v>2.2085889570552149</c:v>
                </c:pt>
                <c:pt idx="12">
                  <c:v>1.9400210168943497</c:v>
                </c:pt>
                <c:pt idx="13">
                  <c:v>1.7924067133778718</c:v>
                </c:pt>
                <c:pt idx="14">
                  <c:v>1.807426881367072</c:v>
                </c:pt>
              </c:numCache>
            </c:numRef>
          </c:val>
          <c:smooth val="0"/>
        </c:ser>
        <c:ser>
          <c:idx val="3"/>
          <c:order val="2"/>
          <c:tx>
            <c:strRef>
              <c:f>AUX!$A$275</c:f>
              <c:strCache>
                <c:ptCount val="1"/>
                <c:pt idx="0">
                  <c:v>ULS Baixo Alentejo</c:v>
                </c:pt>
              </c:strCache>
            </c:strRef>
          </c:tx>
          <c:spPr>
            <a:ln w="38100">
              <a:solidFill>
                <a:srgbClr val="008080"/>
              </a:solidFill>
            </a:ln>
          </c:spPr>
          <c:marker>
            <c:symbol val="none"/>
          </c:marker>
          <c:cat>
            <c:strRef>
              <c:f>AUX!$B$272:$P$272</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AUX!$B$275:$P$275</c:f>
              <c:numCache>
                <c:formatCode>0.0</c:formatCode>
                <c:ptCount val="15"/>
                <c:pt idx="0">
                  <c:v>1.9757267852102736</c:v>
                </c:pt>
                <c:pt idx="1">
                  <c:v>1.6802016241949034</c:v>
                </c:pt>
                <c:pt idx="2">
                  <c:v>2.2056796250344637</c:v>
                </c:pt>
                <c:pt idx="3">
                  <c:v>2.0040080160320639</c:v>
                </c:pt>
                <c:pt idx="4">
                  <c:v>2.2720817949446181</c:v>
                </c:pt>
                <c:pt idx="5">
                  <c:v>2.0213687554143807</c:v>
                </c:pt>
                <c:pt idx="6">
                  <c:v>3.1214528944381383</c:v>
                </c:pt>
                <c:pt idx="7">
                  <c:v>2.5295109612141653</c:v>
                </c:pt>
                <c:pt idx="8">
                  <c:v>2.630809704764689</c:v>
                </c:pt>
                <c:pt idx="9">
                  <c:v>1.2012012012012012</c:v>
                </c:pt>
                <c:pt idx="10">
                  <c:v>1.5639662183296841</c:v>
                </c:pt>
                <c:pt idx="11">
                  <c:v>2.1745883814849334</c:v>
                </c:pt>
                <c:pt idx="12">
                  <c:v>2.7993779160186625</c:v>
                </c:pt>
                <c:pt idx="13">
                  <c:v>3.1585596967782692</c:v>
                </c:pt>
                <c:pt idx="14">
                  <c:v>2.2144890857323629</c:v>
                </c:pt>
              </c:numCache>
            </c:numRef>
          </c:val>
          <c:smooth val="0"/>
        </c:ser>
        <c:dLbls>
          <c:showLegendKey val="0"/>
          <c:showVal val="0"/>
          <c:showCatName val="0"/>
          <c:showSerName val="0"/>
          <c:showPercent val="0"/>
          <c:showBubbleSize val="0"/>
        </c:dLbls>
        <c:marker val="1"/>
        <c:smooth val="0"/>
        <c:axId val="195724032"/>
        <c:axId val="195725568"/>
      </c:lineChart>
      <c:catAx>
        <c:axId val="195724032"/>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5725568"/>
        <c:crosses val="autoZero"/>
        <c:auto val="1"/>
        <c:lblAlgn val="ctr"/>
        <c:lblOffset val="100"/>
        <c:tickLblSkip val="2"/>
        <c:tickMarkSkip val="1"/>
        <c:noMultiLvlLbl val="0"/>
      </c:catAx>
      <c:valAx>
        <c:axId val="195725568"/>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077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5724032"/>
        <c:crosses val="autoZero"/>
        <c:crossBetween val="between"/>
        <c:majorUnit val="1"/>
        <c:minorUnit val="0.2"/>
      </c:valAx>
    </c:plotArea>
    <c:legend>
      <c:legendPos val="b"/>
      <c:layout>
        <c:manualLayout>
          <c:xMode val="edge"/>
          <c:yMode val="edge"/>
          <c:x val="1.4246498599439775E-2"/>
          <c:y val="0.92349344506743858"/>
          <c:w val="0.97150676937441638"/>
          <c:h val="5.93855940421281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082"/>
          <c:h val="0.74588452380952375"/>
        </c:manualLayout>
      </c:layout>
      <c:lineChart>
        <c:grouping val="standard"/>
        <c:varyColors val="0"/>
        <c:ser>
          <c:idx val="1"/>
          <c:order val="0"/>
          <c:tx>
            <c:strRef>
              <c:f>AUX!$A$279</c:f>
              <c:strCache>
                <c:ptCount val="1"/>
                <c:pt idx="0">
                  <c:v>Continente</c:v>
                </c:pt>
              </c:strCache>
            </c:strRef>
          </c:tx>
          <c:spPr>
            <a:ln w="19050">
              <a:solidFill>
                <a:srgbClr val="FF0000"/>
              </a:solidFill>
            </a:ln>
          </c:spPr>
          <c:marker>
            <c:symbol val="none"/>
          </c:marker>
          <c:cat>
            <c:strRef>
              <c:f>AUX!$B$278:$P$278</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AUX!$B$279:$P$279</c:f>
              <c:numCache>
                <c:formatCode>0.0</c:formatCode>
                <c:ptCount val="15"/>
                <c:pt idx="0">
                  <c:v>2.3451506199025327</c:v>
                </c:pt>
                <c:pt idx="1">
                  <c:v>2.1330886068885122</c:v>
                </c:pt>
                <c:pt idx="2">
                  <c:v>2.0573134763135856</c:v>
                </c:pt>
                <c:pt idx="3">
                  <c:v>1.995880648159962</c:v>
                </c:pt>
                <c:pt idx="4">
                  <c:v>1.872014000469528</c:v>
                </c:pt>
                <c:pt idx="5">
                  <c:v>1.6702866598317871</c:v>
                </c:pt>
                <c:pt idx="6">
                  <c:v>1.4288726698202578</c:v>
                </c:pt>
                <c:pt idx="7">
                  <c:v>1.322848533842875</c:v>
                </c:pt>
                <c:pt idx="8">
                  <c:v>1.2335123775461587</c:v>
                </c:pt>
                <c:pt idx="9">
                  <c:v>1.2564237580734392</c:v>
                </c:pt>
                <c:pt idx="10">
                  <c:v>1.2309981568846278</c:v>
                </c:pt>
                <c:pt idx="11">
                  <c:v>1.2366261806507617</c:v>
                </c:pt>
                <c:pt idx="12">
                  <c:v>1.0603977700560248</c:v>
                </c:pt>
                <c:pt idx="13">
                  <c:v>0.91792541767378566</c:v>
                </c:pt>
                <c:pt idx="14">
                  <c:v>0.8933180541775434</c:v>
                </c:pt>
              </c:numCache>
            </c:numRef>
          </c:val>
          <c:smooth val="0"/>
        </c:ser>
        <c:ser>
          <c:idx val="2"/>
          <c:order val="1"/>
          <c:tx>
            <c:strRef>
              <c:f>AUX!$A$280</c:f>
              <c:strCache>
                <c:ptCount val="1"/>
                <c:pt idx="0">
                  <c:v>ARS Alentejo</c:v>
                </c:pt>
              </c:strCache>
            </c:strRef>
          </c:tx>
          <c:spPr>
            <a:ln w="19050">
              <a:solidFill>
                <a:schemeClr val="tx2"/>
              </a:solidFill>
            </a:ln>
          </c:spPr>
          <c:marker>
            <c:symbol val="none"/>
          </c:marker>
          <c:cat>
            <c:strRef>
              <c:f>AUX!$B$278:$P$278</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AUX!$B$280:$P$280</c:f>
              <c:numCache>
                <c:formatCode>0.0</c:formatCode>
                <c:ptCount val="15"/>
                <c:pt idx="0">
                  <c:v>1.6765070340403818</c:v>
                </c:pt>
                <c:pt idx="1">
                  <c:v>1.4271442842871414</c:v>
                </c:pt>
                <c:pt idx="2">
                  <c:v>1.9831432821021318</c:v>
                </c:pt>
                <c:pt idx="3">
                  <c:v>1.727986176110591</c:v>
                </c:pt>
                <c:pt idx="4">
                  <c:v>1.6734575087310826</c:v>
                </c:pt>
                <c:pt idx="5">
                  <c:v>1.4746000147460001</c:v>
                </c:pt>
                <c:pt idx="6">
                  <c:v>1.3117621337997378</c:v>
                </c:pt>
                <c:pt idx="7">
                  <c:v>1.2446006296214949</c:v>
                </c:pt>
                <c:pt idx="8">
                  <c:v>0.83561227590398057</c:v>
                </c:pt>
                <c:pt idx="9">
                  <c:v>1.2717590016691835</c:v>
                </c:pt>
                <c:pt idx="10">
                  <c:v>1.6274717226788185</c:v>
                </c:pt>
                <c:pt idx="11">
                  <c:v>2.0449897750511248</c:v>
                </c:pt>
                <c:pt idx="12">
                  <c:v>1.7783525988198206</c:v>
                </c:pt>
                <c:pt idx="13">
                  <c:v>1.1406224539677368</c:v>
                </c:pt>
                <c:pt idx="14">
                  <c:v>0.49293460400920147</c:v>
                </c:pt>
              </c:numCache>
            </c:numRef>
          </c:val>
          <c:smooth val="0"/>
        </c:ser>
        <c:ser>
          <c:idx val="3"/>
          <c:order val="2"/>
          <c:tx>
            <c:strRef>
              <c:f>AUX!$A$281</c:f>
              <c:strCache>
                <c:ptCount val="1"/>
                <c:pt idx="0">
                  <c:v>ULS Baixo Alentejo</c:v>
                </c:pt>
              </c:strCache>
            </c:strRef>
          </c:tx>
          <c:spPr>
            <a:ln w="38100">
              <a:solidFill>
                <a:srgbClr val="008080"/>
              </a:solidFill>
            </a:ln>
          </c:spPr>
          <c:marker>
            <c:symbol val="none"/>
          </c:marker>
          <c:cat>
            <c:strRef>
              <c:f>AUX!$B$278:$P$278</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AUX!$B$281:$P$281</c:f>
              <c:numCache>
                <c:formatCode>0.0</c:formatCode>
                <c:ptCount val="15"/>
                <c:pt idx="0">
                  <c:v>1.1289867344058708</c:v>
                </c:pt>
                <c:pt idx="1">
                  <c:v>0.56006720806496779</c:v>
                </c:pt>
                <c:pt idx="2">
                  <c:v>2.2056796250344637</c:v>
                </c:pt>
                <c:pt idx="3">
                  <c:v>2.2902948754652162</c:v>
                </c:pt>
                <c:pt idx="4">
                  <c:v>2.2720817949446181</c:v>
                </c:pt>
                <c:pt idx="5">
                  <c:v>1.155067860236789</c:v>
                </c:pt>
                <c:pt idx="6">
                  <c:v>0.85130533484676496</c:v>
                </c:pt>
                <c:pt idx="7">
                  <c:v>1.1242270938729624</c:v>
                </c:pt>
                <c:pt idx="8">
                  <c:v>1.1692487576731949</c:v>
                </c:pt>
                <c:pt idx="9">
                  <c:v>1.5015015015015014</c:v>
                </c:pt>
                <c:pt idx="10">
                  <c:v>3.1279324366593682</c:v>
                </c:pt>
                <c:pt idx="11">
                  <c:v>3.1065548306927617</c:v>
                </c:pt>
                <c:pt idx="12">
                  <c:v>3.1104199066874028</c:v>
                </c:pt>
                <c:pt idx="13">
                  <c:v>1.2634238787113075</c:v>
                </c:pt>
                <c:pt idx="14">
                  <c:v>0.63271116735210375</c:v>
                </c:pt>
              </c:numCache>
            </c:numRef>
          </c:val>
          <c:smooth val="0"/>
        </c:ser>
        <c:dLbls>
          <c:showLegendKey val="0"/>
          <c:showVal val="0"/>
          <c:showCatName val="0"/>
          <c:showSerName val="0"/>
          <c:showPercent val="0"/>
          <c:showBubbleSize val="0"/>
        </c:dLbls>
        <c:marker val="1"/>
        <c:smooth val="0"/>
        <c:axId val="195637248"/>
        <c:axId val="195638784"/>
      </c:lineChart>
      <c:catAx>
        <c:axId val="195637248"/>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5638784"/>
        <c:crosses val="autoZero"/>
        <c:auto val="1"/>
        <c:lblAlgn val="ctr"/>
        <c:lblOffset val="100"/>
        <c:tickLblSkip val="2"/>
        <c:tickMarkSkip val="1"/>
        <c:noMultiLvlLbl val="0"/>
      </c:catAx>
      <c:valAx>
        <c:axId val="195638784"/>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099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5637248"/>
        <c:crosses val="autoZero"/>
        <c:crossBetween val="between"/>
        <c:majorUnit val="1"/>
        <c:minorUnit val="0.2"/>
      </c:valAx>
    </c:plotArea>
    <c:legend>
      <c:legendPos val="b"/>
      <c:layout>
        <c:manualLayout>
          <c:xMode val="edge"/>
          <c:yMode val="edge"/>
          <c:x val="1.4246498599439775E-2"/>
          <c:y val="0.92349344506743858"/>
          <c:w val="0.97150676937441638"/>
          <c:h val="5.9385594042128176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082"/>
          <c:h val="0.74588452380952375"/>
        </c:manualLayout>
      </c:layout>
      <c:lineChart>
        <c:grouping val="standard"/>
        <c:varyColors val="0"/>
        <c:ser>
          <c:idx val="1"/>
          <c:order val="0"/>
          <c:tx>
            <c:strRef>
              <c:f>AUX!$A$285</c:f>
              <c:strCache>
                <c:ptCount val="1"/>
                <c:pt idx="0">
                  <c:v>Continente</c:v>
                </c:pt>
              </c:strCache>
            </c:strRef>
          </c:tx>
          <c:spPr>
            <a:ln w="19050">
              <a:solidFill>
                <a:srgbClr val="FF0000"/>
              </a:solidFill>
            </a:ln>
          </c:spPr>
          <c:marker>
            <c:symbol val="none"/>
          </c:marker>
          <c:cat>
            <c:strRef>
              <c:f>AUX!$B$284:$P$284</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AUX!$B$285:$P$285</c:f>
              <c:numCache>
                <c:formatCode>0.0</c:formatCode>
                <c:ptCount val="15"/>
                <c:pt idx="0">
                  <c:v>4.2022749488466529</c:v>
                </c:pt>
                <c:pt idx="1">
                  <c:v>3.8513329874237145</c:v>
                </c:pt>
                <c:pt idx="2">
                  <c:v>3.7364869767104403</c:v>
                </c:pt>
                <c:pt idx="3">
                  <c:v>3.5537850535186712</c:v>
                </c:pt>
                <c:pt idx="4">
                  <c:v>3.4636874903153472</c:v>
                </c:pt>
                <c:pt idx="5">
                  <c:v>3.2087122906416181</c:v>
                </c:pt>
                <c:pt idx="6">
                  <c:v>2.9685043570489427</c:v>
                </c:pt>
                <c:pt idx="7">
                  <c:v>2.7594821350616741</c:v>
                </c:pt>
                <c:pt idx="8">
                  <c:v>2.7855697075802643</c:v>
                </c:pt>
                <c:pt idx="9">
                  <c:v>2.8446665824787152</c:v>
                </c:pt>
                <c:pt idx="10">
                  <c:v>2.7688219185473972</c:v>
                </c:pt>
                <c:pt idx="11">
                  <c:v>2.6967511877728958</c:v>
                </c:pt>
                <c:pt idx="12">
                  <c:v>2.5735458776756093</c:v>
                </c:pt>
                <c:pt idx="13">
                  <c:v>2.5029519277679184</c:v>
                </c:pt>
                <c:pt idx="14">
                  <c:v>2.4250924018641071</c:v>
                </c:pt>
              </c:numCache>
            </c:numRef>
          </c:val>
          <c:smooth val="0"/>
        </c:ser>
        <c:ser>
          <c:idx val="2"/>
          <c:order val="1"/>
          <c:tx>
            <c:strRef>
              <c:f>AUX!$A$286</c:f>
              <c:strCache>
                <c:ptCount val="1"/>
                <c:pt idx="0">
                  <c:v>ARS Alentejo</c:v>
                </c:pt>
              </c:strCache>
            </c:strRef>
          </c:tx>
          <c:spPr>
            <a:ln w="19050">
              <a:solidFill>
                <a:schemeClr val="tx2"/>
              </a:solidFill>
            </a:ln>
          </c:spPr>
          <c:marker>
            <c:symbol val="none"/>
          </c:marker>
          <c:cat>
            <c:strRef>
              <c:f>AUX!$B$284:$P$284</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AUX!$B$286:$P$286</c:f>
              <c:numCache>
                <c:formatCode>0.0</c:formatCode>
                <c:ptCount val="15"/>
                <c:pt idx="0">
                  <c:v>3.7037037037037037</c:v>
                </c:pt>
                <c:pt idx="1">
                  <c:v>4.4753853804077579</c:v>
                </c:pt>
                <c:pt idx="2">
                  <c:v>4.9333991119881597</c:v>
                </c:pt>
                <c:pt idx="3">
                  <c:v>5.8693006942953261</c:v>
                </c:pt>
                <c:pt idx="4">
                  <c:v>5.4992764109985526</c:v>
                </c:pt>
                <c:pt idx="5">
                  <c:v>4.6965583033683131</c:v>
                </c:pt>
                <c:pt idx="6">
                  <c:v>3.992160847789795</c:v>
                </c:pt>
                <c:pt idx="7">
                  <c:v>3.7925753045000365</c:v>
                </c:pt>
                <c:pt idx="8">
                  <c:v>3.5576413594731662</c:v>
                </c:pt>
                <c:pt idx="9">
                  <c:v>4.3526432415321299</c:v>
                </c:pt>
                <c:pt idx="10">
                  <c:v>3.6484514350575648</c:v>
                </c:pt>
                <c:pt idx="11">
                  <c:v>3.8298565840938723</c:v>
                </c:pt>
                <c:pt idx="12">
                  <c:v>3.4638311583695827</c:v>
                </c:pt>
                <c:pt idx="13">
                  <c:v>3.24833522819555</c:v>
                </c:pt>
                <c:pt idx="14">
                  <c:v>3.8461538461538463</c:v>
                </c:pt>
              </c:numCache>
            </c:numRef>
          </c:val>
          <c:smooth val="0"/>
        </c:ser>
        <c:ser>
          <c:idx val="3"/>
          <c:order val="2"/>
          <c:tx>
            <c:strRef>
              <c:f>AUX!$A$287</c:f>
              <c:strCache>
                <c:ptCount val="1"/>
                <c:pt idx="0">
                  <c:v>ULS Baixo Alentejo</c:v>
                </c:pt>
              </c:strCache>
            </c:strRef>
          </c:tx>
          <c:spPr>
            <a:ln w="38100">
              <a:solidFill>
                <a:srgbClr val="008080"/>
              </a:solidFill>
            </a:ln>
          </c:spPr>
          <c:marker>
            <c:symbol val="none"/>
          </c:marker>
          <c:cat>
            <c:strRef>
              <c:f>AUX!$B$284:$P$284</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AUX!$B$287:$P$287</c:f>
              <c:numCache>
                <c:formatCode>0.0</c:formatCode>
                <c:ptCount val="15"/>
                <c:pt idx="0">
                  <c:v>3.9359010402024182</c:v>
                </c:pt>
                <c:pt idx="1">
                  <c:v>3.0709101060859854</c:v>
                </c:pt>
                <c:pt idx="2">
                  <c:v>3.2976092333058533</c:v>
                </c:pt>
                <c:pt idx="3">
                  <c:v>4.5597036192647478</c:v>
                </c:pt>
                <c:pt idx="4">
                  <c:v>5.6481219994351886</c:v>
                </c:pt>
                <c:pt idx="5">
                  <c:v>6.0275545350172219</c:v>
                </c:pt>
                <c:pt idx="6">
                  <c:v>5.0818746470920377</c:v>
                </c:pt>
                <c:pt idx="7">
                  <c:v>4.755244755244755</c:v>
                </c:pt>
                <c:pt idx="8">
                  <c:v>3.7856726849155504</c:v>
                </c:pt>
                <c:pt idx="9">
                  <c:v>5.0791753809381532</c:v>
                </c:pt>
                <c:pt idx="10">
                  <c:v>3.7394827048924899</c:v>
                </c:pt>
                <c:pt idx="11">
                  <c:v>3.0969340353050478</c:v>
                </c:pt>
                <c:pt idx="12">
                  <c:v>3.1007751937984498</c:v>
                </c:pt>
                <c:pt idx="13">
                  <c:v>3.1486146095717884</c:v>
                </c:pt>
                <c:pt idx="14">
                  <c:v>5.3492762743864066</c:v>
                </c:pt>
              </c:numCache>
            </c:numRef>
          </c:val>
          <c:smooth val="0"/>
        </c:ser>
        <c:dLbls>
          <c:showLegendKey val="0"/>
          <c:showVal val="0"/>
          <c:showCatName val="0"/>
          <c:showSerName val="0"/>
          <c:showPercent val="0"/>
          <c:showBubbleSize val="0"/>
        </c:dLbls>
        <c:marker val="1"/>
        <c:smooth val="0"/>
        <c:axId val="195677184"/>
        <c:axId val="195678976"/>
      </c:lineChart>
      <c:catAx>
        <c:axId val="195677184"/>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5678976"/>
        <c:crosses val="autoZero"/>
        <c:auto val="1"/>
        <c:lblAlgn val="ctr"/>
        <c:lblOffset val="100"/>
        <c:tickLblSkip val="2"/>
        <c:tickMarkSkip val="1"/>
        <c:noMultiLvlLbl val="0"/>
      </c:catAx>
      <c:valAx>
        <c:axId val="195678976"/>
        <c:scaling>
          <c:orientation val="minMax"/>
        </c:scaling>
        <c:delete val="0"/>
        <c:axPos val="l"/>
        <c:majorGridlines>
          <c:spPr>
            <a:ln w="3175">
              <a:solidFill>
                <a:schemeClr val="bg1">
                  <a:lumMod val="95000"/>
                </a:schemeClr>
              </a:solidFill>
            </a:ln>
          </c:spPr>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lang="en-US" sz="900" b="0" i="0" u="none" strike="noStrike" kern="1200" baseline="0">
                    <a:solidFill>
                      <a:sysClr val="windowText" lastClr="000000"/>
                    </a:solidFill>
                    <a:latin typeface="Arial" pitchFamily="34" charset="0"/>
                    <a:ea typeface="+mn-ea"/>
                    <a:cs typeface="Arial" pitchFamily="34" charset="0"/>
                  </a:defRPr>
                </a:pPr>
                <a:r>
                  <a:rPr lang="en-US" sz="900" b="0" i="0" baseline="0"/>
                  <a:t>/1000 (nv+fm 28+ sem)</a:t>
                </a:r>
              </a:p>
            </c:rich>
          </c:tx>
          <c:layout>
            <c:manualLayout>
              <c:xMode val="edge"/>
              <c:yMode val="edge"/>
              <c:x val="2.6548672566373099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5677184"/>
        <c:crosses val="autoZero"/>
        <c:crossBetween val="between"/>
        <c:majorUnit val="1"/>
        <c:minorUnit val="0.2"/>
      </c:valAx>
    </c:plotArea>
    <c:legend>
      <c:legendPos val="b"/>
      <c:layout>
        <c:manualLayout>
          <c:xMode val="edge"/>
          <c:yMode val="edge"/>
          <c:x val="1.4246498599439775E-2"/>
          <c:y val="0.92349344506743858"/>
          <c:w val="0.97150676937441638"/>
          <c:h val="5.9385594042128176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104"/>
          <c:h val="0.74588452380952375"/>
        </c:manualLayout>
      </c:layout>
      <c:lineChart>
        <c:grouping val="standard"/>
        <c:varyColors val="0"/>
        <c:ser>
          <c:idx val="1"/>
          <c:order val="0"/>
          <c:tx>
            <c:strRef>
              <c:f>AUX!$A$291</c:f>
              <c:strCache>
                <c:ptCount val="1"/>
                <c:pt idx="0">
                  <c:v>Continente</c:v>
                </c:pt>
              </c:strCache>
            </c:strRef>
          </c:tx>
          <c:spPr>
            <a:ln w="19050">
              <a:solidFill>
                <a:srgbClr val="FF0000"/>
              </a:solidFill>
            </a:ln>
          </c:spPr>
          <c:marker>
            <c:symbol val="none"/>
          </c:marker>
          <c:cat>
            <c:strRef>
              <c:f>AUX!$B$290:$P$290</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AUX!$B$291:$P$291</c:f>
              <c:numCache>
                <c:formatCode>0.0</c:formatCode>
                <c:ptCount val="15"/>
                <c:pt idx="0">
                  <c:v>7.0341745217044203</c:v>
                </c:pt>
                <c:pt idx="1">
                  <c:v>6.5197786178439951</c:v>
                </c:pt>
                <c:pt idx="2">
                  <c:v>6.3060775351278151</c:v>
                </c:pt>
                <c:pt idx="3">
                  <c:v>5.9027945948563953</c:v>
                </c:pt>
                <c:pt idx="4">
                  <c:v>5.8031957074581699</c:v>
                </c:pt>
                <c:pt idx="5">
                  <c:v>5.4110133691168434</c:v>
                </c:pt>
                <c:pt idx="6">
                  <c:v>5.0458298162100421</c:v>
                </c:pt>
                <c:pt idx="7">
                  <c:v>4.5056671350776067</c:v>
                </c:pt>
                <c:pt idx="8">
                  <c:v>4.3670964340802731</c:v>
                </c:pt>
                <c:pt idx="9">
                  <c:v>4.3932818014449309</c:v>
                </c:pt>
                <c:pt idx="10">
                  <c:v>4.2931915984297637</c:v>
                </c:pt>
                <c:pt idx="11">
                  <c:v>4.2392241601423608</c:v>
                </c:pt>
                <c:pt idx="12">
                  <c:v>3.968841835451542</c:v>
                </c:pt>
                <c:pt idx="13">
                  <c:v>3.8993728479209233</c:v>
                </c:pt>
                <c:pt idx="14">
                  <c:v>3.7837423256867164</c:v>
                </c:pt>
              </c:numCache>
            </c:numRef>
          </c:val>
          <c:smooth val="0"/>
        </c:ser>
        <c:ser>
          <c:idx val="2"/>
          <c:order val="1"/>
          <c:tx>
            <c:strRef>
              <c:f>AUX!$A$292</c:f>
              <c:strCache>
                <c:ptCount val="1"/>
                <c:pt idx="0">
                  <c:v>ARS Alentejo</c:v>
                </c:pt>
              </c:strCache>
            </c:strRef>
          </c:tx>
          <c:spPr>
            <a:ln w="19050">
              <a:solidFill>
                <a:schemeClr val="tx2"/>
              </a:solidFill>
            </a:ln>
          </c:spPr>
          <c:marker>
            <c:symbol val="none"/>
          </c:marker>
          <c:cat>
            <c:strRef>
              <c:f>AUX!$B$290:$P$290</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AUX!$B$292:$P$292</c:f>
              <c:numCache>
                <c:formatCode>0.0</c:formatCode>
                <c:ptCount val="15"/>
                <c:pt idx="0">
                  <c:v>5.5192447349310099</c:v>
                </c:pt>
                <c:pt idx="1">
                  <c:v>6.2513319599346451</c:v>
                </c:pt>
                <c:pt idx="2">
                  <c:v>6.7658044964409054</c:v>
                </c:pt>
                <c:pt idx="3">
                  <c:v>7.7302984754133561</c:v>
                </c:pt>
                <c:pt idx="4">
                  <c:v>7.5253256150506509</c:v>
                </c:pt>
                <c:pt idx="5">
                  <c:v>6.9714537315623391</c:v>
                </c:pt>
                <c:pt idx="6">
                  <c:v>6.67779632721202</c:v>
                </c:pt>
                <c:pt idx="7">
                  <c:v>6.4182043614616004</c:v>
                </c:pt>
                <c:pt idx="8">
                  <c:v>5.9798652637953227</c:v>
                </c:pt>
                <c:pt idx="9">
                  <c:v>6.2519784742006959</c:v>
                </c:pt>
                <c:pt idx="10">
                  <c:v>5.5132155018647646</c:v>
                </c:pt>
                <c:pt idx="11">
                  <c:v>6.0299869621903515</c:v>
                </c:pt>
                <c:pt idx="12">
                  <c:v>5.3971322700177211</c:v>
                </c:pt>
                <c:pt idx="13">
                  <c:v>5.0349196037031021</c:v>
                </c:pt>
                <c:pt idx="14">
                  <c:v>5.6469432850478762</c:v>
                </c:pt>
              </c:numCache>
            </c:numRef>
          </c:val>
          <c:smooth val="0"/>
        </c:ser>
        <c:ser>
          <c:idx val="3"/>
          <c:order val="2"/>
          <c:tx>
            <c:strRef>
              <c:f>AUX!$A$293</c:f>
              <c:strCache>
                <c:ptCount val="1"/>
                <c:pt idx="0">
                  <c:v>ULS Baixo Alentejo</c:v>
                </c:pt>
              </c:strCache>
            </c:strRef>
          </c:tx>
          <c:spPr>
            <a:ln w="38100">
              <a:solidFill>
                <a:srgbClr val="008080"/>
              </a:solidFill>
            </a:ln>
          </c:spPr>
          <c:marker>
            <c:symbol val="none"/>
          </c:marker>
          <c:cat>
            <c:strRef>
              <c:f>AUX!$B$290:$P$290</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AUX!$B$293:$P$293</c:f>
              <c:numCache>
                <c:formatCode>0.0</c:formatCode>
                <c:ptCount val="15"/>
                <c:pt idx="0">
                  <c:v>5.9038515603036261</c:v>
                </c:pt>
                <c:pt idx="1">
                  <c:v>4.7459519821328859</c:v>
                </c:pt>
                <c:pt idx="2">
                  <c:v>5.4960153888430892</c:v>
                </c:pt>
                <c:pt idx="3">
                  <c:v>6.5545739526930751</c:v>
                </c:pt>
                <c:pt idx="4">
                  <c:v>7.9073707992092634</c:v>
                </c:pt>
                <c:pt idx="5">
                  <c:v>8.0367393800229614</c:v>
                </c:pt>
                <c:pt idx="6">
                  <c:v>8.1874647092038408</c:v>
                </c:pt>
                <c:pt idx="7">
                  <c:v>7.2727272727272725</c:v>
                </c:pt>
                <c:pt idx="8">
                  <c:v>6.4065230052417004</c:v>
                </c:pt>
                <c:pt idx="9">
                  <c:v>6.27427547057066</c:v>
                </c:pt>
                <c:pt idx="10">
                  <c:v>5.2976004985976939</c:v>
                </c:pt>
                <c:pt idx="11">
                  <c:v>5.2647878600185818</c:v>
                </c:pt>
                <c:pt idx="12">
                  <c:v>5.8914728682170541</c:v>
                </c:pt>
                <c:pt idx="13">
                  <c:v>6.2972292191435768</c:v>
                </c:pt>
                <c:pt idx="14">
                  <c:v>7.5519194461925743</c:v>
                </c:pt>
              </c:numCache>
            </c:numRef>
          </c:val>
          <c:smooth val="0"/>
        </c:ser>
        <c:dLbls>
          <c:showLegendKey val="0"/>
          <c:showVal val="0"/>
          <c:showCatName val="0"/>
          <c:showSerName val="0"/>
          <c:showPercent val="0"/>
          <c:showBubbleSize val="0"/>
        </c:dLbls>
        <c:marker val="1"/>
        <c:smooth val="0"/>
        <c:axId val="195832064"/>
        <c:axId val="195842048"/>
      </c:lineChart>
      <c:catAx>
        <c:axId val="195832064"/>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5842048"/>
        <c:crosses val="autoZero"/>
        <c:auto val="1"/>
        <c:lblAlgn val="ctr"/>
        <c:lblOffset val="100"/>
        <c:tickLblSkip val="2"/>
        <c:tickMarkSkip val="1"/>
        <c:noMultiLvlLbl val="0"/>
      </c:catAx>
      <c:valAx>
        <c:axId val="195842048"/>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i="0" baseline="0"/>
                  <a:t>/1000 (nv+fm 28+ sem)</a:t>
                </a:r>
              </a:p>
            </c:rich>
          </c:tx>
          <c:layout>
            <c:manualLayout>
              <c:xMode val="edge"/>
              <c:yMode val="edge"/>
              <c:x val="2.6548672566373121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5832064"/>
        <c:crosses val="autoZero"/>
        <c:crossBetween val="between"/>
        <c:majorUnit val="1"/>
        <c:minorUnit val="0.2"/>
      </c:valAx>
    </c:plotArea>
    <c:legend>
      <c:legendPos val="b"/>
      <c:layout>
        <c:manualLayout>
          <c:xMode val="edge"/>
          <c:yMode val="edge"/>
          <c:x val="1.4246498599439775E-2"/>
          <c:y val="0.92349344506743858"/>
          <c:w val="0.97150676937441638"/>
          <c:h val="5.9385594042128224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13912429378549"/>
          <c:y val="7.565856481481481E-2"/>
          <c:w val="0.87610922787193979"/>
          <c:h val="0.7164864969136"/>
        </c:manualLayout>
      </c:layout>
      <c:lineChart>
        <c:grouping val="standard"/>
        <c:varyColors val="0"/>
        <c:ser>
          <c:idx val="1"/>
          <c:order val="0"/>
          <c:tx>
            <c:strRef>
              <c:f>AUX!$A$237</c:f>
              <c:strCache>
                <c:ptCount val="1"/>
                <c:pt idx="0">
                  <c:v>Continente</c:v>
                </c:pt>
              </c:strCache>
            </c:strRef>
          </c:tx>
          <c:spPr>
            <a:ln w="19050">
              <a:solidFill>
                <a:srgbClr val="FF0000"/>
              </a:solidFill>
            </a:ln>
          </c:spPr>
          <c:marker>
            <c:symbol val="none"/>
          </c:marker>
          <c:cat>
            <c:strRef>
              <c:f>AUX!$B$236:$L$236</c:f>
              <c:strCache>
                <c:ptCount val="11"/>
                <c:pt idx="0">
                  <c:v>00-02</c:v>
                </c:pt>
                <c:pt idx="1">
                  <c:v>01-03</c:v>
                </c:pt>
                <c:pt idx="2">
                  <c:v>02-04</c:v>
                </c:pt>
                <c:pt idx="3">
                  <c:v>03-05</c:v>
                </c:pt>
                <c:pt idx="4">
                  <c:v>04-06</c:v>
                </c:pt>
                <c:pt idx="5">
                  <c:v>05-07</c:v>
                </c:pt>
                <c:pt idx="6">
                  <c:v>06-08</c:v>
                </c:pt>
                <c:pt idx="7">
                  <c:v>07-09</c:v>
                </c:pt>
                <c:pt idx="8">
                  <c:v>08-10</c:v>
                </c:pt>
                <c:pt idx="9">
                  <c:v>09-11</c:v>
                </c:pt>
                <c:pt idx="10">
                  <c:v>10-12</c:v>
                </c:pt>
              </c:strCache>
            </c:strRef>
          </c:cat>
          <c:val>
            <c:numRef>
              <c:f>AUX!$B$237:$L$237</c:f>
              <c:numCache>
                <c:formatCode>0.0</c:formatCode>
                <c:ptCount val="11"/>
                <c:pt idx="0">
                  <c:v>6.027031394345542</c:v>
                </c:pt>
                <c:pt idx="1">
                  <c:v>6.3536333409161028</c:v>
                </c:pt>
                <c:pt idx="2">
                  <c:v>6.7345853279325727</c:v>
                </c:pt>
                <c:pt idx="3">
                  <c:v>6.7775217998408746</c:v>
                </c:pt>
                <c:pt idx="4">
                  <c:v>7.1021596256387838</c:v>
                </c:pt>
                <c:pt idx="5">
                  <c:v>7.8368182151450725</c:v>
                </c:pt>
                <c:pt idx="6">
                  <c:v>8.6653477400700041</c:v>
                </c:pt>
                <c:pt idx="7">
                  <c:v>8.9602006159018419</c:v>
                </c:pt>
                <c:pt idx="8">
                  <c:v>8.5187590237432396</c:v>
                </c:pt>
                <c:pt idx="9">
                  <c:v>8.0206834468631047</c:v>
                </c:pt>
                <c:pt idx="10">
                  <c:v>7.6956871933806834</c:v>
                </c:pt>
              </c:numCache>
            </c:numRef>
          </c:val>
          <c:smooth val="0"/>
        </c:ser>
        <c:ser>
          <c:idx val="2"/>
          <c:order val="1"/>
          <c:tx>
            <c:strRef>
              <c:f>AUX!$A$238</c:f>
              <c:strCache>
                <c:ptCount val="1"/>
                <c:pt idx="0">
                  <c:v>ARS Alentejo</c:v>
                </c:pt>
              </c:strCache>
            </c:strRef>
          </c:tx>
          <c:spPr>
            <a:ln w="19050">
              <a:solidFill>
                <a:schemeClr val="tx2"/>
              </a:solidFill>
            </a:ln>
          </c:spPr>
          <c:marker>
            <c:symbol val="none"/>
          </c:marker>
          <c:cat>
            <c:strRef>
              <c:f>AUX!$B$236:$L$236</c:f>
              <c:strCache>
                <c:ptCount val="11"/>
                <c:pt idx="0">
                  <c:v>00-02</c:v>
                </c:pt>
                <c:pt idx="1">
                  <c:v>01-03</c:v>
                </c:pt>
                <c:pt idx="2">
                  <c:v>02-04</c:v>
                </c:pt>
                <c:pt idx="3">
                  <c:v>03-05</c:v>
                </c:pt>
                <c:pt idx="4">
                  <c:v>04-06</c:v>
                </c:pt>
                <c:pt idx="5">
                  <c:v>05-07</c:v>
                </c:pt>
                <c:pt idx="6">
                  <c:v>06-08</c:v>
                </c:pt>
                <c:pt idx="7">
                  <c:v>07-09</c:v>
                </c:pt>
                <c:pt idx="8">
                  <c:v>08-10</c:v>
                </c:pt>
                <c:pt idx="9">
                  <c:v>09-11</c:v>
                </c:pt>
                <c:pt idx="10">
                  <c:v>10-12</c:v>
                </c:pt>
              </c:strCache>
            </c:strRef>
          </c:cat>
          <c:val>
            <c:numRef>
              <c:f>AUX!$B$238:$L$238</c:f>
              <c:numCache>
                <c:formatCode>0.0</c:formatCode>
                <c:ptCount val="11"/>
                <c:pt idx="0">
                  <c:v>6.257275902211874</c:v>
                </c:pt>
                <c:pt idx="1">
                  <c:v>6.4366290643662909</c:v>
                </c:pt>
                <c:pt idx="2">
                  <c:v>6.7118495846086574</c:v>
                </c:pt>
                <c:pt idx="3">
                  <c:v>6.8526246430924669</c:v>
                </c:pt>
                <c:pt idx="4">
                  <c:v>7.0723184442418718</c:v>
                </c:pt>
                <c:pt idx="5">
                  <c:v>8.1154121294014772</c:v>
                </c:pt>
                <c:pt idx="6">
                  <c:v>8.5686386199039788</c:v>
                </c:pt>
                <c:pt idx="7">
                  <c:v>8.8016359918200404</c:v>
                </c:pt>
                <c:pt idx="8">
                  <c:v>8.1157545873413639</c:v>
                </c:pt>
                <c:pt idx="9">
                  <c:v>7.4629297702460491</c:v>
                </c:pt>
                <c:pt idx="10">
                  <c:v>7.089460280949643</c:v>
                </c:pt>
              </c:numCache>
            </c:numRef>
          </c:val>
          <c:smooth val="0"/>
        </c:ser>
        <c:ser>
          <c:idx val="3"/>
          <c:order val="2"/>
          <c:tx>
            <c:strRef>
              <c:f>AUX!$A$239</c:f>
              <c:strCache>
                <c:ptCount val="1"/>
                <c:pt idx="0">
                  <c:v>ULS Baixo Alentejo</c:v>
                </c:pt>
              </c:strCache>
            </c:strRef>
          </c:tx>
          <c:spPr>
            <a:ln w="38100">
              <a:solidFill>
                <a:srgbClr val="008080"/>
              </a:solidFill>
            </a:ln>
          </c:spPr>
          <c:marker>
            <c:symbol val="none"/>
          </c:marker>
          <c:cat>
            <c:strRef>
              <c:f>AUX!$B$236:$L$236</c:f>
              <c:strCache>
                <c:ptCount val="11"/>
                <c:pt idx="0">
                  <c:v>00-02</c:v>
                </c:pt>
                <c:pt idx="1">
                  <c:v>01-03</c:v>
                </c:pt>
                <c:pt idx="2">
                  <c:v>02-04</c:v>
                </c:pt>
                <c:pt idx="3">
                  <c:v>03-05</c:v>
                </c:pt>
                <c:pt idx="4">
                  <c:v>04-06</c:v>
                </c:pt>
                <c:pt idx="5">
                  <c:v>05-07</c:v>
                </c:pt>
                <c:pt idx="6">
                  <c:v>06-08</c:v>
                </c:pt>
                <c:pt idx="7">
                  <c:v>07-09</c:v>
                </c:pt>
                <c:pt idx="8">
                  <c:v>08-10</c:v>
                </c:pt>
                <c:pt idx="9">
                  <c:v>09-11</c:v>
                </c:pt>
                <c:pt idx="10">
                  <c:v>10-12</c:v>
                </c:pt>
              </c:strCache>
            </c:strRef>
          </c:cat>
          <c:val>
            <c:numRef>
              <c:f>AUX!$B$239:$L$239</c:f>
              <c:numCache>
                <c:formatCode>0.0</c:formatCode>
                <c:ptCount val="11"/>
                <c:pt idx="0">
                  <c:v>6.6742402726498158</c:v>
                </c:pt>
                <c:pt idx="1">
                  <c:v>6.6416401963615366</c:v>
                </c:pt>
                <c:pt idx="2">
                  <c:v>6.8955732122587969</c:v>
                </c:pt>
                <c:pt idx="3">
                  <c:v>7.1388420460933109</c:v>
                </c:pt>
                <c:pt idx="4">
                  <c:v>6.9862613270973402</c:v>
                </c:pt>
                <c:pt idx="5">
                  <c:v>8.168168168168167</c:v>
                </c:pt>
                <c:pt idx="6">
                  <c:v>9.0397247419455731</c:v>
                </c:pt>
                <c:pt idx="7">
                  <c:v>9.6924510717614165</c:v>
                </c:pt>
                <c:pt idx="8">
                  <c:v>9.26905132192846</c:v>
                </c:pt>
                <c:pt idx="9">
                  <c:v>8.1806696146557165</c:v>
                </c:pt>
                <c:pt idx="10">
                  <c:v>7.4027206580196143</c:v>
                </c:pt>
              </c:numCache>
            </c:numRef>
          </c:val>
          <c:smooth val="0"/>
        </c:ser>
        <c:dLbls>
          <c:showLegendKey val="0"/>
          <c:showVal val="0"/>
          <c:showCatName val="0"/>
          <c:showSerName val="0"/>
          <c:showPercent val="0"/>
          <c:showBubbleSize val="0"/>
        </c:dLbls>
        <c:marker val="1"/>
        <c:smooth val="0"/>
        <c:axId val="195757568"/>
        <c:axId val="195759104"/>
      </c:lineChart>
      <c:catAx>
        <c:axId val="195757568"/>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5759104"/>
        <c:crosses val="autoZero"/>
        <c:auto val="1"/>
        <c:lblAlgn val="ctr"/>
        <c:lblOffset val="100"/>
        <c:tickLblSkip val="2"/>
        <c:tickMarkSkip val="1"/>
        <c:noMultiLvlLbl val="0"/>
      </c:catAx>
      <c:valAx>
        <c:axId val="195759104"/>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077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5757568"/>
        <c:crosses val="autoZero"/>
        <c:crossBetween val="between"/>
        <c:majorUnit val="1"/>
        <c:minorUnit val="0.2"/>
      </c:valAx>
    </c:plotArea>
    <c:legend>
      <c:legendPos val="b"/>
      <c:layout>
        <c:manualLayout>
          <c:xMode val="edge"/>
          <c:yMode val="edge"/>
          <c:x val="1.4246498599439775E-2"/>
          <c:y val="0.92349344506743858"/>
          <c:w val="0.97150676937441638"/>
          <c:h val="5.93855940421281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536723163841932E-2"/>
          <c:y val="3.3968026723932183E-2"/>
          <c:w val="0.83999693973634648"/>
          <c:h val="0.75008121693121765"/>
        </c:manualLayout>
      </c:layout>
      <c:barChart>
        <c:barDir val="bar"/>
        <c:grouping val="clustered"/>
        <c:varyColors val="0"/>
        <c:ser>
          <c:idx val="1"/>
          <c:order val="0"/>
          <c:tx>
            <c:strRef>
              <c:f>AUX!$O$22</c:f>
              <c:strCache>
                <c:ptCount val="1"/>
                <c:pt idx="0">
                  <c:v>Mulheres (ULS Baixo Alentejo)</c:v>
                </c:pt>
              </c:strCache>
            </c:strRef>
          </c:tx>
          <c:spPr>
            <a:solidFill>
              <a:srgbClr val="008080"/>
            </a:solidFill>
            <a:ln>
              <a:solidFill>
                <a:srgbClr val="008080"/>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AUX!$O$23:$O$40</c:f>
              <c:numCache>
                <c:formatCode>0.0</c:formatCode>
                <c:ptCount val="18"/>
                <c:pt idx="0">
                  <c:v>3.9846382945371892</c:v>
                </c:pt>
                <c:pt idx="1">
                  <c:v>4.3906262246257546</c:v>
                </c:pt>
                <c:pt idx="2">
                  <c:v>4.4392193745591353</c:v>
                </c:pt>
                <c:pt idx="3">
                  <c:v>4.508190297045223</c:v>
                </c:pt>
                <c:pt idx="4">
                  <c:v>5.106983305901716</c:v>
                </c:pt>
                <c:pt idx="5">
                  <c:v>4.9721765028607257</c:v>
                </c:pt>
                <c:pt idx="6">
                  <c:v>5.8985813935261389</c:v>
                </c:pt>
                <c:pt idx="7">
                  <c:v>6.5052120072105968</c:v>
                </c:pt>
                <c:pt idx="8">
                  <c:v>6.4299710008621362</c:v>
                </c:pt>
                <c:pt idx="9">
                  <c:v>6.8093110745356222</c:v>
                </c:pt>
                <c:pt idx="10">
                  <c:v>6.7873657810173214</c:v>
                </c:pt>
                <c:pt idx="11">
                  <c:v>6.4095932283094292</c:v>
                </c:pt>
                <c:pt idx="12">
                  <c:v>5.9048514773885099</c:v>
                </c:pt>
                <c:pt idx="13">
                  <c:v>5.9816600047025634</c:v>
                </c:pt>
                <c:pt idx="14">
                  <c:v>5.9738223998745985</c:v>
                </c:pt>
                <c:pt idx="15">
                  <c:v>6.862606787365781</c:v>
                </c:pt>
                <c:pt idx="16">
                  <c:v>4.9643388980327616</c:v>
                </c:pt>
                <c:pt idx="17">
                  <c:v>4.0708519476448002</c:v>
                </c:pt>
              </c:numCache>
            </c:numRef>
          </c:val>
        </c:ser>
        <c:ser>
          <c:idx val="0"/>
          <c:order val="1"/>
          <c:tx>
            <c:strRef>
              <c:f>AUX!$N$22</c:f>
              <c:strCache>
                <c:ptCount val="1"/>
                <c:pt idx="0">
                  <c:v>Homens (ULS Baixo Alentejo)</c:v>
                </c:pt>
              </c:strCache>
            </c:strRef>
          </c:tx>
          <c:spPr>
            <a:solidFill>
              <a:schemeClr val="accent3">
                <a:lumMod val="40000"/>
                <a:lumOff val="60000"/>
              </a:schemeClr>
            </a:solidFill>
            <a:ln>
              <a:solidFill>
                <a:schemeClr val="accent3">
                  <a:lumMod val="20000"/>
                  <a:lumOff val="8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AUX!$N$23:$N$40</c:f>
              <c:numCache>
                <c:formatCode>0.0</c:formatCode>
                <c:ptCount val="18"/>
                <c:pt idx="0">
                  <c:v>-4.4716314968388211</c:v>
                </c:pt>
                <c:pt idx="1">
                  <c:v>-4.5701617538385744</c:v>
                </c:pt>
                <c:pt idx="2">
                  <c:v>-5.1465637572871339</c:v>
                </c:pt>
                <c:pt idx="3">
                  <c:v>-5.0463913293373839</c:v>
                </c:pt>
                <c:pt idx="4">
                  <c:v>-5.773873060185565</c:v>
                </c:pt>
                <c:pt idx="5">
                  <c:v>-5.7590935216356023</c:v>
                </c:pt>
                <c:pt idx="6">
                  <c:v>-6.3157894736842106</c:v>
                </c:pt>
                <c:pt idx="7">
                  <c:v>-7.2879546760817799</c:v>
                </c:pt>
                <c:pt idx="8">
                  <c:v>-7.3043763855817385</c:v>
                </c:pt>
                <c:pt idx="9">
                  <c:v>-7.6393792593809016</c:v>
                </c:pt>
                <c:pt idx="10">
                  <c:v>-7.5736924213810664</c:v>
                </c:pt>
                <c:pt idx="11">
                  <c:v>-6.737827407833155</c:v>
                </c:pt>
                <c:pt idx="12">
                  <c:v>-6.064537318334839</c:v>
                </c:pt>
                <c:pt idx="13">
                  <c:v>-5.1399950734871496</c:v>
                </c:pt>
                <c:pt idx="14">
                  <c:v>-4.7820018063880445</c:v>
                </c:pt>
                <c:pt idx="15">
                  <c:v>-4.9905575170375238</c:v>
                </c:pt>
                <c:pt idx="16">
                  <c:v>-3.2153707200919617</c:v>
                </c:pt>
                <c:pt idx="17">
                  <c:v>-2.180803021594548</c:v>
                </c:pt>
              </c:numCache>
            </c:numRef>
          </c:val>
        </c:ser>
        <c:ser>
          <c:idx val="3"/>
          <c:order val="2"/>
          <c:tx>
            <c:strRef>
              <c:f>AUX!$Q$22</c:f>
              <c:strCache>
                <c:ptCount val="1"/>
                <c:pt idx="0">
                  <c:v>Mulheres (ARS Alentejo)</c:v>
                </c:pt>
              </c:strCache>
            </c:strRef>
          </c:tx>
          <c:spPr>
            <a:noFill/>
            <a:ln w="19050">
              <a:solidFill>
                <a:schemeClr val="accent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AUX!$Q$23:$Q$40</c:f>
              <c:numCache>
                <c:formatCode>General</c:formatCode>
                <c:ptCount val="18"/>
                <c:pt idx="0">
                  <c:v>3.8028964865973638</c:v>
                </c:pt>
                <c:pt idx="1">
                  <c:v>4.0730391435935935</c:v>
                </c:pt>
                <c:pt idx="2">
                  <c:v>4.3865284733456669</c:v>
                </c:pt>
                <c:pt idx="3">
                  <c:v>4.4527095540711041</c:v>
                </c:pt>
                <c:pt idx="4">
                  <c:v>4.8076104372595614</c:v>
                </c:pt>
                <c:pt idx="5">
                  <c:v>5.0781401181196832</c:v>
                </c:pt>
                <c:pt idx="6">
                  <c:v>5.9555232175615949</c:v>
                </c:pt>
                <c:pt idx="7">
                  <c:v>6.9432081182125698</c:v>
                </c:pt>
                <c:pt idx="8">
                  <c:v>6.4207259019591154</c:v>
                </c:pt>
                <c:pt idx="9">
                  <c:v>6.7779489283309209</c:v>
                </c:pt>
                <c:pt idx="10">
                  <c:v>6.9470783568514838</c:v>
                </c:pt>
                <c:pt idx="11">
                  <c:v>6.469490908809437</c:v>
                </c:pt>
                <c:pt idx="12">
                  <c:v>6.025574536925947</c:v>
                </c:pt>
                <c:pt idx="13">
                  <c:v>5.9326888095919994</c:v>
                </c:pt>
                <c:pt idx="14">
                  <c:v>6.0700822812734634</c:v>
                </c:pt>
                <c:pt idx="15">
                  <c:v>6.6719043896246637</c:v>
                </c:pt>
                <c:pt idx="16">
                  <c:v>5.0007353453413934</c:v>
                </c:pt>
                <c:pt idx="17">
                  <c:v>4.1841149925304393</c:v>
                </c:pt>
              </c:numCache>
            </c:numRef>
          </c:val>
        </c:ser>
        <c:ser>
          <c:idx val="2"/>
          <c:order val="3"/>
          <c:tx>
            <c:strRef>
              <c:f>AUX!$P$22</c:f>
              <c:strCache>
                <c:ptCount val="1"/>
                <c:pt idx="0">
                  <c:v>Homens (ARS Alentejo)</c:v>
                </c:pt>
              </c:strCache>
            </c:strRef>
          </c:tx>
          <c:spPr>
            <a:noFill/>
            <a:ln w="19050">
              <a:solidFill>
                <a:schemeClr val="tx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AUX!$P$23:$P$40</c:f>
              <c:numCache>
                <c:formatCode>General</c:formatCode>
                <c:ptCount val="18"/>
                <c:pt idx="0">
                  <c:v>-4.2504057691122386</c:v>
                </c:pt>
                <c:pt idx="1">
                  <c:v>-4.4965381217512794</c:v>
                </c:pt>
                <c:pt idx="2">
                  <c:v>-4.9978427464918953</c:v>
                </c:pt>
                <c:pt idx="3">
                  <c:v>-4.9546976763297925</c:v>
                </c:pt>
                <c:pt idx="4">
                  <c:v>-5.4629876933823676</c:v>
                </c:pt>
                <c:pt idx="5">
                  <c:v>-5.7695231442483514</c:v>
                </c:pt>
                <c:pt idx="6">
                  <c:v>-6.4705278080249826</c:v>
                </c:pt>
                <c:pt idx="7">
                  <c:v>-7.4414973393873405</c:v>
                </c:pt>
                <c:pt idx="8">
                  <c:v>-7.0679843034125698</c:v>
                </c:pt>
                <c:pt idx="9">
                  <c:v>-7.2339900971791344</c:v>
                </c:pt>
                <c:pt idx="10">
                  <c:v>-7.4690280032050627</c:v>
                </c:pt>
                <c:pt idx="11">
                  <c:v>-6.7581616091056649</c:v>
                </c:pt>
                <c:pt idx="12">
                  <c:v>-6.1368725987713928</c:v>
                </c:pt>
                <c:pt idx="13">
                  <c:v>-5.2180880570336736</c:v>
                </c:pt>
                <c:pt idx="14">
                  <c:v>-4.8260842767037166</c:v>
                </c:pt>
                <c:pt idx="15">
                  <c:v>-5.2172662461734429</c:v>
                </c:pt>
                <c:pt idx="16">
                  <c:v>-3.6254186099069301</c:v>
                </c:pt>
                <c:pt idx="17">
                  <c:v>-2.6030858997801656</c:v>
                </c:pt>
              </c:numCache>
            </c:numRef>
          </c:val>
        </c:ser>
        <c:dLbls>
          <c:showLegendKey val="0"/>
          <c:showVal val="0"/>
          <c:showCatName val="0"/>
          <c:showSerName val="0"/>
          <c:showPercent val="0"/>
          <c:showBubbleSize val="0"/>
        </c:dLbls>
        <c:gapWidth val="0"/>
        <c:overlap val="100"/>
        <c:axId val="189161856"/>
        <c:axId val="189163392"/>
      </c:barChart>
      <c:catAx>
        <c:axId val="189161856"/>
        <c:scaling>
          <c:orientation val="minMax"/>
        </c:scaling>
        <c:delete val="0"/>
        <c:axPos val="l"/>
        <c:numFmt formatCode="General" sourceLinked="1"/>
        <c:majorTickMark val="none"/>
        <c:minorTickMark val="none"/>
        <c:tickLblPos val="high"/>
        <c:txPr>
          <a:bodyPr rot="0" vert="horz"/>
          <a:lstStyle/>
          <a:p>
            <a:pPr>
              <a:defRPr lang="en-US" sz="800" b="0" i="0" u="none" strike="noStrike" baseline="0">
                <a:solidFill>
                  <a:srgbClr val="333333"/>
                </a:solidFill>
                <a:latin typeface="Arial" pitchFamily="34" charset="0"/>
                <a:ea typeface="Calibri"/>
                <a:cs typeface="Arial" pitchFamily="34" charset="0"/>
              </a:defRPr>
            </a:pPr>
            <a:endParaRPr lang="pt-PT"/>
          </a:p>
        </c:txPr>
        <c:crossAx val="189163392"/>
        <c:crosses val="autoZero"/>
        <c:auto val="1"/>
        <c:lblAlgn val="ctr"/>
        <c:lblOffset val="0"/>
        <c:tickLblSkip val="1"/>
        <c:noMultiLvlLbl val="0"/>
      </c:catAx>
      <c:valAx>
        <c:axId val="189163392"/>
        <c:scaling>
          <c:orientation val="minMax"/>
        </c:scaling>
        <c:delete val="0"/>
        <c:axPos val="b"/>
        <c:majorGridlines>
          <c:spPr>
            <a:ln w="3175">
              <a:solidFill>
                <a:schemeClr val="bg1">
                  <a:lumMod val="95000"/>
                </a:schemeClr>
              </a:solidFill>
            </a:ln>
          </c:spPr>
        </c:majorGridlines>
        <c:title>
          <c:tx>
            <c:rich>
              <a:bodyPr/>
              <a:lstStyle/>
              <a:p>
                <a:pPr>
                  <a:defRPr lang="en-US" sz="900">
                    <a:latin typeface="Arial" pitchFamily="34" charset="0"/>
                    <a:cs typeface="Arial" pitchFamily="34" charset="0"/>
                  </a:defRPr>
                </a:pPr>
                <a:r>
                  <a:rPr lang="en-US" sz="900">
                    <a:latin typeface="Arial" pitchFamily="34" charset="0"/>
                    <a:cs typeface="Arial" pitchFamily="34" charset="0"/>
                  </a:rPr>
                  <a:t>%</a:t>
                </a:r>
              </a:p>
            </c:rich>
          </c:tx>
          <c:layout>
            <c:manualLayout>
              <c:xMode val="edge"/>
              <c:yMode val="edge"/>
              <c:x val="0.92133099906629257"/>
              <c:y val="0.80592106120427964"/>
            </c:manualLayout>
          </c:layout>
          <c:overlay val="0"/>
        </c:title>
        <c:numFmt formatCode="#,##0;[Black]#,##0" sourceLinked="0"/>
        <c:majorTickMark val="out"/>
        <c:minorTickMark val="none"/>
        <c:tickLblPos val="nextTo"/>
        <c:txPr>
          <a:bodyPr rot="0" vert="horz"/>
          <a:lstStyle/>
          <a:p>
            <a:pPr>
              <a:defRPr lang="en-US" sz="800" b="0" i="0" u="none" strike="noStrike" baseline="0">
                <a:solidFill>
                  <a:srgbClr val="000000"/>
                </a:solidFill>
                <a:latin typeface="Arial" pitchFamily="34" charset="0"/>
                <a:ea typeface="Calibri"/>
                <a:cs typeface="Arial" pitchFamily="34" charset="0"/>
              </a:defRPr>
            </a:pPr>
            <a:endParaRPr lang="pt-PT"/>
          </a:p>
        </c:txPr>
        <c:crossAx val="189161856"/>
        <c:crosses val="autoZero"/>
        <c:crossBetween val="between"/>
      </c:valAx>
    </c:plotArea>
    <c:legend>
      <c:legendPos val="b"/>
      <c:layout>
        <c:manualLayout>
          <c:xMode val="edge"/>
          <c:yMode val="edge"/>
          <c:x val="2.155767419962341E-2"/>
          <c:y val="0.87653492063492067"/>
          <c:w val="0.95482109227876577"/>
          <c:h val="0.10330634920634922"/>
        </c:manualLayout>
      </c:layout>
      <c:overlay val="0"/>
      <c:spPr>
        <a:noFill/>
        <a:ln w="6350">
          <a:solidFill>
            <a:schemeClr val="bg1">
              <a:lumMod val="95000"/>
            </a:schemeClr>
          </a:solidFill>
        </a:ln>
      </c:spPr>
      <c:txPr>
        <a:bodyPr/>
        <a:lstStyle/>
        <a:p>
          <a:pPr>
            <a:defRPr lang="en-US" sz="900" b="0" i="0" u="none" strike="noStrike" baseline="0">
              <a:solidFill>
                <a:srgbClr val="000000"/>
              </a:solidFill>
              <a:latin typeface="Arial" pitchFamily="34" charset="0"/>
              <a:ea typeface="Calibri"/>
              <a:cs typeface="Arial" pitchFamily="34" charset="0"/>
            </a:defRPr>
          </a:pPr>
          <a:endParaRPr lang="pt-PT"/>
        </a:p>
      </c:txPr>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pt-PT"/>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94774011299726E-2"/>
          <c:y val="7.075887345679012E-2"/>
          <c:w val="0.88485357815442567"/>
          <c:h val="0.7213861882715995"/>
        </c:manualLayout>
      </c:layout>
      <c:lineChart>
        <c:grouping val="standard"/>
        <c:varyColors val="0"/>
        <c:ser>
          <c:idx val="1"/>
          <c:order val="0"/>
          <c:tx>
            <c:strRef>
              <c:f>AUX!$A$243</c:f>
              <c:strCache>
                <c:ptCount val="1"/>
                <c:pt idx="0">
                  <c:v>Continente</c:v>
                </c:pt>
              </c:strCache>
            </c:strRef>
          </c:tx>
          <c:spPr>
            <a:ln w="19050">
              <a:solidFill>
                <a:srgbClr val="FF0000"/>
              </a:solidFill>
            </a:ln>
          </c:spPr>
          <c:marker>
            <c:symbol val="none"/>
          </c:marker>
          <c:cat>
            <c:strRef>
              <c:f>AUX!$B$242:$P$242</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AUX!$B$243:$P$243</c:f>
              <c:numCache>
                <c:formatCode>0.0</c:formatCode>
                <c:ptCount val="15"/>
                <c:pt idx="0">
                  <c:v>6.524442592732874</c:v>
                </c:pt>
                <c:pt idx="1">
                  <c:v>6.882311176702208</c:v>
                </c:pt>
                <c:pt idx="2">
                  <c:v>7.071939215186493</c:v>
                </c:pt>
                <c:pt idx="3">
                  <c:v>7.231042171712569</c:v>
                </c:pt>
                <c:pt idx="4">
                  <c:v>7.1993268066916878</c:v>
                </c:pt>
                <c:pt idx="5">
                  <c:v>7.3056344128911226</c:v>
                </c:pt>
                <c:pt idx="6">
                  <c:v>7.4430417992465374</c:v>
                </c:pt>
                <c:pt idx="7">
                  <c:v>7.5060470793485452</c:v>
                </c:pt>
                <c:pt idx="8">
                  <c:v>7.5629319740766601</c:v>
                </c:pt>
                <c:pt idx="9">
                  <c:v>7.6481880169833829</c:v>
                </c:pt>
                <c:pt idx="10">
                  <c:v>7.7140296589391104</c:v>
                </c:pt>
                <c:pt idx="11">
                  <c:v>7.9181966614537762</c:v>
                </c:pt>
                <c:pt idx="12">
                  <c:v>8.0821652838895535</c:v>
                </c:pt>
                <c:pt idx="13">
                  <c:v>8.3258316262519578</c:v>
                </c:pt>
                <c:pt idx="14">
                  <c:v>8.4403602548143795</c:v>
                </c:pt>
              </c:numCache>
            </c:numRef>
          </c:val>
          <c:smooth val="0"/>
        </c:ser>
        <c:ser>
          <c:idx val="2"/>
          <c:order val="1"/>
          <c:tx>
            <c:strRef>
              <c:f>AUX!$A$244</c:f>
              <c:strCache>
                <c:ptCount val="1"/>
                <c:pt idx="0">
                  <c:v>ARS Alentejo</c:v>
                </c:pt>
              </c:strCache>
            </c:strRef>
          </c:tx>
          <c:spPr>
            <a:ln w="19050">
              <a:solidFill>
                <a:schemeClr val="tx2"/>
              </a:solidFill>
            </a:ln>
          </c:spPr>
          <c:marker>
            <c:symbol val="none"/>
          </c:marker>
          <c:cat>
            <c:strRef>
              <c:f>AUX!$B$242:$P$242</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AUX!$B$244:$P$244</c:f>
              <c:numCache>
                <c:formatCode>0.0</c:formatCode>
                <c:ptCount val="15"/>
                <c:pt idx="0">
                  <c:v>6.8372330344777312</c:v>
                </c:pt>
                <c:pt idx="1">
                  <c:v>7.3212501783930346</c:v>
                </c:pt>
                <c:pt idx="2">
                  <c:v>7.6138536723563996</c:v>
                </c:pt>
                <c:pt idx="3">
                  <c:v>7.7687378500971986</c:v>
                </c:pt>
                <c:pt idx="4">
                  <c:v>7.5305587892898718</c:v>
                </c:pt>
                <c:pt idx="5">
                  <c:v>7.3582540735825406</c:v>
                </c:pt>
                <c:pt idx="6">
                  <c:v>7.5353447019384925</c:v>
                </c:pt>
                <c:pt idx="7">
                  <c:v>7.7018815433047809</c:v>
                </c:pt>
                <c:pt idx="8">
                  <c:v>8.2117897295654814</c:v>
                </c:pt>
                <c:pt idx="9">
                  <c:v>8.194897067005801</c:v>
                </c:pt>
                <c:pt idx="10">
                  <c:v>8.5035397509968256</c:v>
                </c:pt>
                <c:pt idx="11">
                  <c:v>8.4335378323108383</c:v>
                </c:pt>
                <c:pt idx="12">
                  <c:v>8.859429310484197</c:v>
                </c:pt>
                <c:pt idx="13">
                  <c:v>8.8235294117647065</c:v>
                </c:pt>
                <c:pt idx="14">
                  <c:v>8.7077959418384943</c:v>
                </c:pt>
              </c:numCache>
            </c:numRef>
          </c:val>
          <c:smooth val="0"/>
        </c:ser>
        <c:ser>
          <c:idx val="3"/>
          <c:order val="2"/>
          <c:tx>
            <c:strRef>
              <c:f>AUX!$A$245</c:f>
              <c:strCache>
                <c:ptCount val="1"/>
                <c:pt idx="0">
                  <c:v>ULS Baixo Alentejo</c:v>
                </c:pt>
              </c:strCache>
            </c:strRef>
          </c:tx>
          <c:spPr>
            <a:ln w="38100">
              <a:solidFill>
                <a:srgbClr val="008080"/>
              </a:solidFill>
            </a:ln>
          </c:spPr>
          <c:marker>
            <c:symbol val="none"/>
          </c:marker>
          <c:cat>
            <c:strRef>
              <c:f>AUX!$B$242:$P$242</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AUX!$B$245:$P$245</c:f>
              <c:numCache>
                <c:formatCode>0.0</c:formatCode>
                <c:ptCount val="15"/>
                <c:pt idx="0">
                  <c:v>6.2094270392322892</c:v>
                </c:pt>
                <c:pt idx="1">
                  <c:v>6.7768132175861098</c:v>
                </c:pt>
                <c:pt idx="2">
                  <c:v>7.6923076923076925</c:v>
                </c:pt>
                <c:pt idx="3">
                  <c:v>7.7297452046951047</c:v>
                </c:pt>
                <c:pt idx="4">
                  <c:v>7.2422607213859695</c:v>
                </c:pt>
                <c:pt idx="5">
                  <c:v>6.2951198382904998</c:v>
                </c:pt>
                <c:pt idx="6">
                  <c:v>6.6685584562996603</c:v>
                </c:pt>
                <c:pt idx="7">
                  <c:v>6.9139966273187179</c:v>
                </c:pt>
                <c:pt idx="8">
                  <c:v>7.4247296112247883</c:v>
                </c:pt>
                <c:pt idx="9">
                  <c:v>7.6576576576576567</c:v>
                </c:pt>
                <c:pt idx="10">
                  <c:v>8.3828589302471066</c:v>
                </c:pt>
                <c:pt idx="11">
                  <c:v>8.9468779123951538</c:v>
                </c:pt>
                <c:pt idx="12">
                  <c:v>9.6734059097978236</c:v>
                </c:pt>
                <c:pt idx="13">
                  <c:v>9.1914087176247641</c:v>
                </c:pt>
                <c:pt idx="14">
                  <c:v>8.5099652008857962</c:v>
                </c:pt>
              </c:numCache>
            </c:numRef>
          </c:val>
          <c:smooth val="0"/>
        </c:ser>
        <c:dLbls>
          <c:showLegendKey val="0"/>
          <c:showVal val="0"/>
          <c:showCatName val="0"/>
          <c:showSerName val="0"/>
          <c:showPercent val="0"/>
          <c:showBubbleSize val="0"/>
        </c:dLbls>
        <c:marker val="1"/>
        <c:smooth val="0"/>
        <c:axId val="195797760"/>
        <c:axId val="195799296"/>
      </c:lineChart>
      <c:catAx>
        <c:axId val="195797760"/>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5799296"/>
        <c:crosses val="autoZero"/>
        <c:auto val="1"/>
        <c:lblAlgn val="ctr"/>
        <c:lblOffset val="100"/>
        <c:tickLblSkip val="2"/>
        <c:tickMarkSkip val="1"/>
        <c:noMultiLvlLbl val="0"/>
      </c:catAx>
      <c:valAx>
        <c:axId val="195799296"/>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099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5797760"/>
        <c:crosses val="autoZero"/>
        <c:crossBetween val="between"/>
        <c:majorUnit val="1"/>
        <c:minorUnit val="0.2"/>
      </c:valAx>
    </c:plotArea>
    <c:legend>
      <c:legendPos val="b"/>
      <c:layout>
        <c:manualLayout>
          <c:xMode val="edge"/>
          <c:yMode val="edge"/>
          <c:x val="1.4246498599439775E-2"/>
          <c:y val="0.92349344506743858"/>
          <c:w val="0.97150676937441638"/>
          <c:h val="5.9385594042128176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25650118203413E-2"/>
          <c:y val="8.1500555555555562E-2"/>
          <c:w val="0.72919435538344279"/>
          <c:h val="0.76085777777777774"/>
        </c:manualLayout>
      </c:layout>
      <c:barChart>
        <c:barDir val="col"/>
        <c:grouping val="clustered"/>
        <c:varyColors val="0"/>
        <c:ser>
          <c:idx val="0"/>
          <c:order val="0"/>
          <c:tx>
            <c:strRef>
              <c:f>AUX!$B$308</c:f>
              <c:strCache>
                <c:ptCount val="1"/>
                <c:pt idx="0">
                  <c:v>Continente</c:v>
                </c:pt>
              </c:strCache>
            </c:strRef>
          </c:tx>
          <c:spPr>
            <a:solidFill>
              <a:srgbClr val="FF0000"/>
            </a:solidFill>
            <a:ln>
              <a:solidFill>
                <a:srgbClr val="FF0000"/>
              </a:solidFill>
            </a:ln>
          </c:spPr>
          <c:invertIfNegative val="0"/>
          <c:dLbls>
            <c:txPr>
              <a:bodyPr/>
              <a:lstStyle/>
              <a:p>
                <a:pPr>
                  <a:defRPr lang="en-US" sz="6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cat>
            <c:strRef>
              <c:f>AUX!$A$309:$A$317</c:f>
              <c:strCache>
                <c:ptCount val="9"/>
                <c:pt idx="0">
                  <c:v>Doenças infeciosas</c:v>
                </c:pt>
                <c:pt idx="1">
                  <c:v>Tumores malignos</c:v>
                </c:pt>
                <c:pt idx="2">
                  <c:v>Doenças endócrinas</c:v>
                </c:pt>
                <c:pt idx="3">
                  <c:v>Doenças ap circulatório</c:v>
                </c:pt>
                <c:pt idx="4">
                  <c:v>Doenças ap respiratório</c:v>
                </c:pt>
                <c:pt idx="5">
                  <c:v>Doenças ap digestivo</c:v>
                </c:pt>
                <c:pt idx="6">
                  <c:v>SSA não classificados</c:v>
                </c:pt>
                <c:pt idx="7">
                  <c:v>Causas externas</c:v>
                </c:pt>
                <c:pt idx="8">
                  <c:v>Outras causas</c:v>
                </c:pt>
              </c:strCache>
            </c:strRef>
          </c:cat>
          <c:val>
            <c:numRef>
              <c:f>AUX!$B$309:$B$317</c:f>
              <c:numCache>
                <c:formatCode>0.0</c:formatCode>
                <c:ptCount val="9"/>
                <c:pt idx="0">
                  <c:v>3.5590751866011288</c:v>
                </c:pt>
                <c:pt idx="1">
                  <c:v>37.691405222808825</c:v>
                </c:pt>
                <c:pt idx="2">
                  <c:v>4.1820903371968363</c:v>
                </c:pt>
                <c:pt idx="3">
                  <c:v>19.387301009365455</c:v>
                </c:pt>
                <c:pt idx="4">
                  <c:v>5.6769221433339396</c:v>
                </c:pt>
                <c:pt idx="5">
                  <c:v>5.9742702833909824</c:v>
                </c:pt>
                <c:pt idx="6">
                  <c:v>9.3836600117321041</c:v>
                </c:pt>
                <c:pt idx="7">
                  <c:v>7.7897121589093192</c:v>
                </c:pt>
                <c:pt idx="8">
                  <c:v>6.3555636466614001</c:v>
                </c:pt>
              </c:numCache>
            </c:numRef>
          </c:val>
        </c:ser>
        <c:ser>
          <c:idx val="1"/>
          <c:order val="1"/>
          <c:tx>
            <c:strRef>
              <c:f>AUX!$C$308</c:f>
              <c:strCache>
                <c:ptCount val="1"/>
                <c:pt idx="0">
                  <c:v>ARS Alentejo</c:v>
                </c:pt>
              </c:strCache>
            </c:strRef>
          </c:tx>
          <c:spPr>
            <a:solidFill>
              <a:schemeClr val="tx2">
                <a:lumMod val="75000"/>
              </a:schemeClr>
            </a:solidFill>
            <a:ln>
              <a:solidFill>
                <a:schemeClr val="tx2">
                  <a:lumMod val="75000"/>
                </a:schemeClr>
              </a:solidFill>
            </a:ln>
          </c:spPr>
          <c:invertIfNegative val="0"/>
          <c:dLbls>
            <c:txPr>
              <a:bodyPr/>
              <a:lstStyle/>
              <a:p>
                <a:pPr>
                  <a:defRPr lang="en-US" sz="6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cat>
            <c:strRef>
              <c:f>AUX!$A$309:$A$317</c:f>
              <c:strCache>
                <c:ptCount val="9"/>
                <c:pt idx="0">
                  <c:v>Doenças infeciosas</c:v>
                </c:pt>
                <c:pt idx="1">
                  <c:v>Tumores malignos</c:v>
                </c:pt>
                <c:pt idx="2">
                  <c:v>Doenças endócrinas</c:v>
                </c:pt>
                <c:pt idx="3">
                  <c:v>Doenças ap circulatório</c:v>
                </c:pt>
                <c:pt idx="4">
                  <c:v>Doenças ap respiratório</c:v>
                </c:pt>
                <c:pt idx="5">
                  <c:v>Doenças ap digestivo</c:v>
                </c:pt>
                <c:pt idx="6">
                  <c:v>SSA não classificados</c:v>
                </c:pt>
                <c:pt idx="7">
                  <c:v>Causas externas</c:v>
                </c:pt>
                <c:pt idx="8">
                  <c:v>Outras causas</c:v>
                </c:pt>
              </c:strCache>
            </c:strRef>
          </c:cat>
          <c:val>
            <c:numRef>
              <c:f>AUX!$C$309:$C$317</c:f>
              <c:numCache>
                <c:formatCode>0.0</c:formatCode>
                <c:ptCount val="9"/>
                <c:pt idx="0">
                  <c:v>2.1569603451136552</c:v>
                </c:pt>
                <c:pt idx="1">
                  <c:v>33.963829434212712</c:v>
                </c:pt>
                <c:pt idx="2">
                  <c:v>5.5583208893313429</c:v>
                </c:pt>
                <c:pt idx="3">
                  <c:v>24.605939936950392</c:v>
                </c:pt>
                <c:pt idx="4">
                  <c:v>5.674464907914385</c:v>
                </c:pt>
                <c:pt idx="5">
                  <c:v>5.3094408495105361</c:v>
                </c:pt>
                <c:pt idx="6">
                  <c:v>5.3592168574746974</c:v>
                </c:pt>
                <c:pt idx="7">
                  <c:v>10.569105691056912</c:v>
                </c:pt>
                <c:pt idx="8">
                  <c:v>6.8027210884353622</c:v>
                </c:pt>
              </c:numCache>
            </c:numRef>
          </c:val>
        </c:ser>
        <c:ser>
          <c:idx val="2"/>
          <c:order val="2"/>
          <c:tx>
            <c:strRef>
              <c:f>AUX!$D$308</c:f>
              <c:strCache>
                <c:ptCount val="1"/>
                <c:pt idx="0">
                  <c:v>ULS Baixo Alentejo</c:v>
                </c:pt>
              </c:strCache>
            </c:strRef>
          </c:tx>
          <c:spPr>
            <a:solidFill>
              <a:srgbClr val="008080"/>
            </a:solidFill>
            <a:ln>
              <a:solidFill>
                <a:srgbClr val="008080"/>
              </a:solidFill>
            </a:ln>
          </c:spPr>
          <c:invertIfNegative val="0"/>
          <c:dLbls>
            <c:txPr>
              <a:bodyPr/>
              <a:lstStyle/>
              <a:p>
                <a:pPr>
                  <a:defRPr lang="en-US" sz="6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cat>
            <c:strRef>
              <c:f>AUX!$A$309:$A$317</c:f>
              <c:strCache>
                <c:ptCount val="9"/>
                <c:pt idx="0">
                  <c:v>Doenças infeciosas</c:v>
                </c:pt>
                <c:pt idx="1">
                  <c:v>Tumores malignos</c:v>
                </c:pt>
                <c:pt idx="2">
                  <c:v>Doenças endócrinas</c:v>
                </c:pt>
                <c:pt idx="3">
                  <c:v>Doenças ap circulatório</c:v>
                </c:pt>
                <c:pt idx="4">
                  <c:v>Doenças ap respiratório</c:v>
                </c:pt>
                <c:pt idx="5">
                  <c:v>Doenças ap digestivo</c:v>
                </c:pt>
                <c:pt idx="6">
                  <c:v>SSA não classificados</c:v>
                </c:pt>
                <c:pt idx="7">
                  <c:v>Causas externas</c:v>
                </c:pt>
                <c:pt idx="8">
                  <c:v>Outras causas</c:v>
                </c:pt>
              </c:strCache>
            </c:strRef>
          </c:cat>
          <c:val>
            <c:numRef>
              <c:f>AUX!$D$309:$D$317</c:f>
              <c:numCache>
                <c:formatCode>0.0</c:formatCode>
                <c:ptCount val="9"/>
                <c:pt idx="0">
                  <c:v>1.9264448336252189</c:v>
                </c:pt>
                <c:pt idx="1">
                  <c:v>0</c:v>
                </c:pt>
                <c:pt idx="2">
                  <c:v>0</c:v>
                </c:pt>
                <c:pt idx="3">
                  <c:v>29.130180969060127</c:v>
                </c:pt>
                <c:pt idx="4">
                  <c:v>6.6549912434325744</c:v>
                </c:pt>
                <c:pt idx="5">
                  <c:v>5.720957384705196</c:v>
                </c:pt>
                <c:pt idx="6">
                  <c:v>4.3782837127845884</c:v>
                </c:pt>
                <c:pt idx="7">
                  <c:v>0</c:v>
                </c:pt>
                <c:pt idx="8">
                  <c:v>0</c:v>
                </c:pt>
              </c:numCache>
            </c:numRef>
          </c:val>
        </c:ser>
        <c:dLbls>
          <c:showLegendKey val="0"/>
          <c:showVal val="0"/>
          <c:showCatName val="0"/>
          <c:showSerName val="0"/>
          <c:showPercent val="0"/>
          <c:showBubbleSize val="0"/>
        </c:dLbls>
        <c:gapWidth val="150"/>
        <c:axId val="192290176"/>
        <c:axId val="192304256"/>
      </c:barChart>
      <c:catAx>
        <c:axId val="192290176"/>
        <c:scaling>
          <c:orientation val="minMax"/>
        </c:scaling>
        <c:delete val="0"/>
        <c:axPos val="b"/>
        <c:majorTickMark val="out"/>
        <c:minorTickMark val="none"/>
        <c:tickLblPos val="nextTo"/>
        <c:txPr>
          <a:bodyPr/>
          <a:lstStyle/>
          <a:p>
            <a:pPr>
              <a:defRPr lang="en-US" sz="900">
                <a:latin typeface="Arial" pitchFamily="34" charset="0"/>
                <a:cs typeface="Arial" pitchFamily="34" charset="0"/>
              </a:defRPr>
            </a:pPr>
            <a:endParaRPr lang="pt-PT"/>
          </a:p>
        </c:txPr>
        <c:crossAx val="192304256"/>
        <c:crosses val="autoZero"/>
        <c:auto val="1"/>
        <c:lblAlgn val="ctr"/>
        <c:lblOffset val="100"/>
        <c:noMultiLvlLbl val="0"/>
      </c:catAx>
      <c:valAx>
        <c:axId val="192304256"/>
        <c:scaling>
          <c:orientation val="minMax"/>
        </c:scaling>
        <c:delete val="0"/>
        <c:axPos val="l"/>
        <c:majorGridlines>
          <c:spPr>
            <a:ln w="3175">
              <a:solidFill>
                <a:schemeClr val="bg1">
                  <a:lumMod val="95000"/>
                </a:schemeClr>
              </a:solidFill>
            </a:ln>
          </c:spPr>
        </c:majorGridlines>
        <c:title>
          <c:tx>
            <c:rich>
              <a:bodyPr rot="0" vert="horz"/>
              <a:lstStyle/>
              <a:p>
                <a:pPr>
                  <a:defRPr lang="en-US" sz="1000">
                    <a:latin typeface="Arial" pitchFamily="34" charset="0"/>
                    <a:cs typeface="Arial" pitchFamily="34" charset="0"/>
                  </a:defRPr>
                </a:pPr>
                <a:r>
                  <a:rPr lang="en-US" sz="1000">
                    <a:latin typeface="Arial" pitchFamily="34" charset="0"/>
                    <a:cs typeface="Arial" pitchFamily="34" charset="0"/>
                  </a:rPr>
                  <a:t>%</a:t>
                </a:r>
              </a:p>
            </c:rich>
          </c:tx>
          <c:layout>
            <c:manualLayout>
              <c:xMode val="edge"/>
              <c:yMode val="edge"/>
              <c:x val="6.8229314420803783E-3"/>
              <c:y val="3.0781944444445652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2290176"/>
        <c:crosses val="autoZero"/>
        <c:crossBetween val="between"/>
      </c:valAx>
    </c:plotArea>
    <c:legend>
      <c:legendPos val="r"/>
      <c:layout>
        <c:manualLayout>
          <c:xMode val="edge"/>
          <c:yMode val="edge"/>
          <c:x val="0.80916245177993618"/>
          <c:y val="0.55779960317463584"/>
          <c:w val="0.17950981987111544"/>
          <c:h val="0.2911748866213153"/>
        </c:manualLayout>
      </c:layout>
      <c:overlay val="0"/>
      <c:spPr>
        <a:ln w="3175">
          <a:solidFill>
            <a:schemeClr val="bg1">
              <a:lumMod val="95000"/>
            </a:schemeClr>
          </a:solidFill>
        </a:ln>
      </c:spPr>
      <c:txPr>
        <a:bodyPr/>
        <a:lstStyle/>
        <a:p>
          <a:pPr>
            <a:defRPr lang="en-US" sz="1000">
              <a:latin typeface="Arial" pitchFamily="34" charset="0"/>
              <a:cs typeface="Arial" pitchFamily="34" charset="0"/>
            </a:defRPr>
          </a:pPr>
          <a:endParaRPr lang="pt-PT"/>
        </a:p>
      </c:txPr>
    </c:legend>
    <c:plotVisOnly val="1"/>
    <c:dispBlanksAs val="gap"/>
    <c:showDLblsOverMax val="0"/>
  </c:chart>
  <c:spPr>
    <a:ln w="3175">
      <a:solidFill>
        <a:schemeClr val="bg1">
          <a:lumMod val="75000"/>
        </a:schemeClr>
      </a:solidFill>
    </a:ln>
  </c:spPr>
  <c:printSettings>
    <c:headerFooter/>
    <c:pageMargins b="0.75000000000001465" l="0.70000000000000062" r="0.70000000000000062" t="0.7500000000000146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a:latin typeface="Arial" pitchFamily="34" charset="0"/>
                <a:cs typeface="Arial" pitchFamily="34" charset="0"/>
              </a:defRPr>
            </a:pPr>
            <a:r>
              <a:rPr lang="pt-PT" sz="1000">
                <a:latin typeface="Arial" pitchFamily="34" charset="0"/>
                <a:cs typeface="Arial" pitchFamily="34" charset="0"/>
              </a:rPr>
              <a:t>5-24 anos</a:t>
            </a:r>
          </a:p>
        </c:rich>
      </c:tx>
      <c:layout>
        <c:manualLayout>
          <c:xMode val="edge"/>
          <c:yMode val="edge"/>
          <c:x val="0.68815885416666678"/>
          <c:y val="2.2048611111111192E-2"/>
        </c:manualLayout>
      </c:layout>
      <c:overlay val="0"/>
    </c:title>
    <c:autoTitleDeleted val="0"/>
    <c:plotArea>
      <c:layout>
        <c:manualLayout>
          <c:layoutTarget val="inner"/>
          <c:xMode val="edge"/>
          <c:yMode val="edge"/>
          <c:x val="0.53275910222760614"/>
          <c:y val="0.12831006944444445"/>
          <c:w val="0.40315078403661081"/>
          <c:h val="0.83200243055559686"/>
        </c:manualLayout>
      </c:layout>
      <c:doughnutChart>
        <c:varyColors val="1"/>
        <c:ser>
          <c:idx val="0"/>
          <c:order val="0"/>
          <c:dPt>
            <c:idx val="9"/>
            <c:bubble3D val="0"/>
            <c:spPr>
              <a:solidFill>
                <a:schemeClr val="bg1">
                  <a:lumMod val="85000"/>
                </a:schemeClr>
              </a:solidFill>
            </c:spPr>
          </c:dPt>
          <c:dLbls>
            <c:numFmt formatCode="0.0%" sourceLinked="0"/>
            <c:txPr>
              <a:bodyPr/>
              <a:lstStyle/>
              <a:p>
                <a:pPr>
                  <a:defRPr lang="en-US" sz="900" b="1">
                    <a:latin typeface="Arial" pitchFamily="34" charset="0"/>
                    <a:cs typeface="Arial" pitchFamily="34" charset="0"/>
                  </a:defRPr>
                </a:pPr>
                <a:endParaRPr lang="pt-PT"/>
              </a:p>
            </c:txPr>
            <c:showLegendKey val="0"/>
            <c:showVal val="0"/>
            <c:showCatName val="0"/>
            <c:showSerName val="0"/>
            <c:showPercent val="1"/>
            <c:showBubbleSize val="0"/>
            <c:showLeaderLines val="1"/>
          </c:dLbls>
          <c:cat>
            <c:strRef>
              <c:f>AUX!$A$321:$A$330</c:f>
              <c:strCache>
                <c:ptCount val="10"/>
                <c:pt idx="0">
                  <c:v>Doenças infeciosas</c:v>
                </c:pt>
                <c:pt idx="3">
                  <c:v>Doenças aparelho circulatório</c:v>
                </c:pt>
                <c:pt idx="4">
                  <c:v>Doenças do aparelho respiratório</c:v>
                </c:pt>
                <c:pt idx="5">
                  <c:v>Doenças do aparelho digestivo</c:v>
                </c:pt>
                <c:pt idx="6">
                  <c:v>SSA não classificados</c:v>
                </c:pt>
                <c:pt idx="9">
                  <c:v>Sem Informação Disponibilizada</c:v>
                </c:pt>
              </c:strCache>
            </c:strRef>
          </c:cat>
          <c:val>
            <c:numRef>
              <c:f>AUX!$B$321:$B$330</c:f>
              <c:numCache>
                <c:formatCode>0.0</c:formatCode>
                <c:ptCount val="10"/>
                <c:pt idx="0">
                  <c:v>0</c:v>
                </c:pt>
                <c:pt idx="1">
                  <c:v>0</c:v>
                </c:pt>
                <c:pt idx="2">
                  <c:v>0</c:v>
                </c:pt>
                <c:pt idx="3">
                  <c:v>4.3478260869565215</c:v>
                </c:pt>
                <c:pt idx="4">
                  <c:v>4.3478260869565215</c:v>
                </c:pt>
                <c:pt idx="5">
                  <c:v>0</c:v>
                </c:pt>
                <c:pt idx="6">
                  <c:v>0</c:v>
                </c:pt>
                <c:pt idx="7">
                  <c:v>0</c:v>
                </c:pt>
                <c:pt idx="8">
                  <c:v>0</c:v>
                </c:pt>
                <c:pt idx="9">
                  <c:v>91.304347826086953</c:v>
                </c:pt>
              </c:numCache>
            </c:numRef>
          </c:val>
        </c:ser>
        <c:dLbls>
          <c:showLegendKey val="0"/>
          <c:showVal val="1"/>
          <c:showCatName val="0"/>
          <c:showSerName val="0"/>
          <c:showPercent val="0"/>
          <c:showBubbleSize val="0"/>
          <c:showLeaderLines val="1"/>
        </c:dLbls>
        <c:firstSliceAng val="0"/>
        <c:holeSize val="50"/>
      </c:doughnutChart>
      <c:spPr>
        <a:noFill/>
        <a:ln w="25400">
          <a:noFill/>
        </a:ln>
      </c:spPr>
    </c:plotArea>
    <c:legend>
      <c:legendPos val="l"/>
      <c:layout>
        <c:manualLayout>
          <c:xMode val="edge"/>
          <c:yMode val="edge"/>
          <c:x val="4.3430917289185023E-2"/>
          <c:y val="6.0723263888888934E-2"/>
          <c:w val="0.40842317787201987"/>
          <c:h val="0.89759027777777778"/>
        </c:manualLayout>
      </c:layout>
      <c:overlay val="0"/>
      <c:spPr>
        <a:ln w="3175">
          <a:solidFill>
            <a:schemeClr val="bg1">
              <a:lumMod val="85000"/>
            </a:schemeClr>
          </a:solidFill>
        </a:ln>
      </c:spPr>
      <c:txPr>
        <a:bodyPr/>
        <a:lstStyle/>
        <a:p>
          <a:pPr>
            <a:defRPr lang="en-US" sz="1000">
              <a:latin typeface="Arial" pitchFamily="34" charset="0"/>
              <a:cs typeface="Arial" pitchFamily="34" charset="0"/>
            </a:defRPr>
          </a:pPr>
          <a:endParaRPr lang="pt-PT"/>
        </a:p>
      </c:txPr>
    </c:legend>
    <c:plotVisOnly val="1"/>
    <c:dispBlanksAs val="zero"/>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a:latin typeface="Arial" pitchFamily="34" charset="0"/>
                <a:cs typeface="Arial" pitchFamily="34" charset="0"/>
              </a:defRPr>
            </a:pPr>
            <a:r>
              <a:rPr lang="en-US" sz="1000">
                <a:latin typeface="Arial" pitchFamily="34" charset="0"/>
                <a:cs typeface="Arial" pitchFamily="34" charset="0"/>
              </a:rPr>
              <a:t>25-44 anos</a:t>
            </a:r>
          </a:p>
        </c:rich>
      </c:tx>
      <c:layout/>
      <c:overlay val="0"/>
    </c:title>
    <c:autoTitleDeleted val="0"/>
    <c:plotArea>
      <c:layout>
        <c:manualLayout>
          <c:layoutTarget val="inner"/>
          <c:xMode val="edge"/>
          <c:yMode val="edge"/>
          <c:x val="2.9172707202213616E-2"/>
          <c:y val="0.11422506621649769"/>
          <c:w val="0.92328529330945563"/>
          <c:h val="0.84685468594485969"/>
        </c:manualLayout>
      </c:layout>
      <c:doughnutChart>
        <c:varyColors val="1"/>
        <c:ser>
          <c:idx val="0"/>
          <c:order val="0"/>
          <c:dPt>
            <c:idx val="9"/>
            <c:bubble3D val="0"/>
            <c:spPr>
              <a:solidFill>
                <a:schemeClr val="bg1">
                  <a:lumMod val="85000"/>
                </a:schemeClr>
              </a:solidFill>
            </c:spPr>
          </c:dPt>
          <c:dLbls>
            <c:dLbl>
              <c:idx val="0"/>
              <c:layout>
                <c:manualLayout>
                  <c:x val="4.2598523340639134E-3"/>
                  <c:y val="-3.9735113151210456E-2"/>
                </c:manualLayout>
              </c:layout>
              <c:showLegendKey val="0"/>
              <c:showVal val="0"/>
              <c:showCatName val="0"/>
              <c:showSerName val="0"/>
              <c:showPercent val="1"/>
              <c:showBubbleSize val="0"/>
            </c:dLbl>
            <c:numFmt formatCode="0.0%" sourceLinked="0"/>
            <c:txPr>
              <a:bodyPr/>
              <a:lstStyle/>
              <a:p>
                <a:pPr>
                  <a:defRPr lang="en-US" sz="900" b="1">
                    <a:latin typeface="Arial" pitchFamily="34" charset="0"/>
                    <a:cs typeface="Arial" pitchFamily="34" charset="0"/>
                  </a:defRPr>
                </a:pPr>
                <a:endParaRPr lang="pt-PT"/>
              </a:p>
            </c:txPr>
            <c:showLegendKey val="0"/>
            <c:showVal val="0"/>
            <c:showCatName val="0"/>
            <c:showSerName val="0"/>
            <c:showPercent val="1"/>
            <c:showBubbleSize val="0"/>
            <c:showLeaderLines val="1"/>
          </c:dLbls>
          <c:cat>
            <c:strRef>
              <c:f>AUX!$A$321:$A$330</c:f>
              <c:strCache>
                <c:ptCount val="10"/>
                <c:pt idx="0">
                  <c:v>Doenças infeciosas</c:v>
                </c:pt>
                <c:pt idx="3">
                  <c:v>Doenças aparelho circulatório</c:v>
                </c:pt>
                <c:pt idx="4">
                  <c:v>Doenças do aparelho respiratório</c:v>
                </c:pt>
                <c:pt idx="5">
                  <c:v>Doenças do aparelho digestivo</c:v>
                </c:pt>
                <c:pt idx="6">
                  <c:v>SSA não classificados</c:v>
                </c:pt>
                <c:pt idx="9">
                  <c:v>Sem Informação Disponibilizada</c:v>
                </c:pt>
              </c:strCache>
            </c:strRef>
          </c:cat>
          <c:val>
            <c:numRef>
              <c:f>AUX!$C$321:$C$330</c:f>
              <c:numCache>
                <c:formatCode>0.0</c:formatCode>
                <c:ptCount val="10"/>
                <c:pt idx="0">
                  <c:v>6.1538461538461542</c:v>
                </c:pt>
                <c:pt idx="1">
                  <c:v>0</c:v>
                </c:pt>
                <c:pt idx="2">
                  <c:v>0</c:v>
                </c:pt>
                <c:pt idx="3">
                  <c:v>13.846153846153847</c:v>
                </c:pt>
                <c:pt idx="4">
                  <c:v>3.0769230769230771</c:v>
                </c:pt>
                <c:pt idx="5">
                  <c:v>8.4615384615384617</c:v>
                </c:pt>
                <c:pt idx="6">
                  <c:v>2.3076923076923079</c:v>
                </c:pt>
                <c:pt idx="7">
                  <c:v>0</c:v>
                </c:pt>
                <c:pt idx="8">
                  <c:v>0</c:v>
                </c:pt>
                <c:pt idx="9">
                  <c:v>66.15384615384616</c:v>
                </c:pt>
              </c:numCache>
            </c:numRef>
          </c:val>
        </c:ser>
        <c:dLbls>
          <c:showLegendKey val="0"/>
          <c:showVal val="1"/>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a:latin typeface="Arial" pitchFamily="34" charset="0"/>
                <a:cs typeface="Arial" pitchFamily="34" charset="0"/>
              </a:defRPr>
            </a:pPr>
            <a:r>
              <a:rPr lang="en-US" sz="1000">
                <a:latin typeface="Arial" pitchFamily="34" charset="0"/>
                <a:cs typeface="Arial" pitchFamily="34" charset="0"/>
              </a:rPr>
              <a:t>45-64 anos</a:t>
            </a:r>
          </a:p>
        </c:rich>
      </c:tx>
      <c:layout/>
      <c:overlay val="0"/>
    </c:title>
    <c:autoTitleDeleted val="0"/>
    <c:plotArea>
      <c:layout>
        <c:manualLayout>
          <c:layoutTarget val="inner"/>
          <c:xMode val="edge"/>
          <c:yMode val="edge"/>
          <c:x val="2.9172707202213616E-2"/>
          <c:y val="0.11422506621649769"/>
          <c:w val="0.92328529330945563"/>
          <c:h val="0.84685468594485969"/>
        </c:manualLayout>
      </c:layout>
      <c:doughnutChart>
        <c:varyColors val="1"/>
        <c:ser>
          <c:idx val="0"/>
          <c:order val="0"/>
          <c:dPt>
            <c:idx val="9"/>
            <c:bubble3D val="0"/>
            <c:spPr>
              <a:solidFill>
                <a:schemeClr val="bg1">
                  <a:lumMod val="85000"/>
                </a:schemeClr>
              </a:solidFill>
            </c:spPr>
          </c:dPt>
          <c:dLbls>
            <c:dLbl>
              <c:idx val="0"/>
              <c:layout>
                <c:manualLayout>
                  <c:x val="2.1299261670318412E-2"/>
                  <c:y val="-4.4150125723566684E-2"/>
                </c:manualLayout>
              </c:layout>
              <c:showLegendKey val="0"/>
              <c:showVal val="0"/>
              <c:showCatName val="0"/>
              <c:showSerName val="0"/>
              <c:showPercent val="1"/>
              <c:showBubbleSize val="0"/>
            </c:dLbl>
            <c:numFmt formatCode="0.0%" sourceLinked="0"/>
            <c:txPr>
              <a:bodyPr/>
              <a:lstStyle/>
              <a:p>
                <a:pPr>
                  <a:defRPr lang="en-US" sz="900" b="1">
                    <a:latin typeface="Arial" pitchFamily="34" charset="0"/>
                    <a:cs typeface="Arial" pitchFamily="34" charset="0"/>
                  </a:defRPr>
                </a:pPr>
                <a:endParaRPr lang="pt-PT"/>
              </a:p>
            </c:txPr>
            <c:showLegendKey val="0"/>
            <c:showVal val="0"/>
            <c:showCatName val="0"/>
            <c:showSerName val="0"/>
            <c:showPercent val="1"/>
            <c:showBubbleSize val="0"/>
            <c:showLeaderLines val="1"/>
          </c:dLbls>
          <c:cat>
            <c:strRef>
              <c:f>AUX!$A$321:$A$330</c:f>
              <c:strCache>
                <c:ptCount val="10"/>
                <c:pt idx="0">
                  <c:v>Doenças infeciosas</c:v>
                </c:pt>
                <c:pt idx="3">
                  <c:v>Doenças aparelho circulatório</c:v>
                </c:pt>
                <c:pt idx="4">
                  <c:v>Doenças do aparelho respiratório</c:v>
                </c:pt>
                <c:pt idx="5">
                  <c:v>Doenças do aparelho digestivo</c:v>
                </c:pt>
                <c:pt idx="6">
                  <c:v>SSA não classificados</c:v>
                </c:pt>
                <c:pt idx="9">
                  <c:v>Sem Informação Disponibilizada</c:v>
                </c:pt>
              </c:strCache>
            </c:strRef>
          </c:cat>
          <c:val>
            <c:numRef>
              <c:f>AUX!$D$321:$D$330</c:f>
              <c:numCache>
                <c:formatCode>0.0</c:formatCode>
                <c:ptCount val="10"/>
                <c:pt idx="0">
                  <c:v>1.8581081081081081</c:v>
                </c:pt>
                <c:pt idx="1">
                  <c:v>0</c:v>
                </c:pt>
                <c:pt idx="2">
                  <c:v>0</c:v>
                </c:pt>
                <c:pt idx="3">
                  <c:v>23.648648648648649</c:v>
                </c:pt>
                <c:pt idx="4">
                  <c:v>4.8986486486486482</c:v>
                </c:pt>
                <c:pt idx="5">
                  <c:v>7.2635135135135132</c:v>
                </c:pt>
                <c:pt idx="6">
                  <c:v>4.7297297297297298</c:v>
                </c:pt>
                <c:pt idx="7">
                  <c:v>0</c:v>
                </c:pt>
                <c:pt idx="8">
                  <c:v>0</c:v>
                </c:pt>
                <c:pt idx="9">
                  <c:v>57.601351351351354</c:v>
                </c:pt>
              </c:numCache>
            </c:numRef>
          </c:val>
        </c:ser>
        <c:dLbls>
          <c:showLegendKey val="0"/>
          <c:showVal val="1"/>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a:latin typeface="Arial" pitchFamily="34" charset="0"/>
                <a:cs typeface="Arial" pitchFamily="34" charset="0"/>
              </a:defRPr>
            </a:pPr>
            <a:r>
              <a:rPr lang="en-US" sz="1000">
                <a:latin typeface="Arial" pitchFamily="34" charset="0"/>
                <a:cs typeface="Arial" pitchFamily="34" charset="0"/>
              </a:rPr>
              <a:t>65-74 anos</a:t>
            </a:r>
          </a:p>
        </c:rich>
      </c:tx>
      <c:layout/>
      <c:overlay val="0"/>
    </c:title>
    <c:autoTitleDeleted val="0"/>
    <c:plotArea>
      <c:layout>
        <c:manualLayout>
          <c:layoutTarget val="inner"/>
          <c:xMode val="edge"/>
          <c:yMode val="edge"/>
          <c:x val="2.9172707202213616E-2"/>
          <c:y val="0.11422506621649769"/>
          <c:w val="0.92328529330945563"/>
          <c:h val="0.84685468594485969"/>
        </c:manualLayout>
      </c:layout>
      <c:doughnutChart>
        <c:varyColors val="1"/>
        <c:ser>
          <c:idx val="0"/>
          <c:order val="0"/>
          <c:dPt>
            <c:idx val="9"/>
            <c:bubble3D val="0"/>
            <c:spPr>
              <a:solidFill>
                <a:schemeClr val="bg1">
                  <a:lumMod val="85000"/>
                </a:schemeClr>
              </a:solidFill>
            </c:spPr>
          </c:dPt>
          <c:dLbls>
            <c:dLbl>
              <c:idx val="0"/>
              <c:layout>
                <c:manualLayout>
                  <c:x val="0"/>
                  <c:y val="-3.9735113151210012E-2"/>
                </c:manualLayout>
              </c:layout>
              <c:showLegendKey val="0"/>
              <c:showVal val="0"/>
              <c:showCatName val="0"/>
              <c:showSerName val="0"/>
              <c:showPercent val="1"/>
              <c:showBubbleSize val="0"/>
            </c:dLbl>
            <c:numFmt formatCode="0.0%" sourceLinked="0"/>
            <c:txPr>
              <a:bodyPr/>
              <a:lstStyle/>
              <a:p>
                <a:pPr>
                  <a:defRPr lang="en-US" sz="900" b="1">
                    <a:latin typeface="Arial" pitchFamily="34" charset="0"/>
                    <a:cs typeface="Arial" pitchFamily="34" charset="0"/>
                  </a:defRPr>
                </a:pPr>
                <a:endParaRPr lang="pt-PT"/>
              </a:p>
            </c:txPr>
            <c:showLegendKey val="0"/>
            <c:showVal val="0"/>
            <c:showCatName val="0"/>
            <c:showSerName val="0"/>
            <c:showPercent val="1"/>
            <c:showBubbleSize val="0"/>
            <c:showLeaderLines val="1"/>
          </c:dLbls>
          <c:cat>
            <c:strRef>
              <c:f>AUX!$A$321:$A$330</c:f>
              <c:strCache>
                <c:ptCount val="10"/>
                <c:pt idx="0">
                  <c:v>Doenças infeciosas</c:v>
                </c:pt>
                <c:pt idx="3">
                  <c:v>Doenças aparelho circulatório</c:v>
                </c:pt>
                <c:pt idx="4">
                  <c:v>Doenças do aparelho respiratório</c:v>
                </c:pt>
                <c:pt idx="5">
                  <c:v>Doenças do aparelho digestivo</c:v>
                </c:pt>
                <c:pt idx="6">
                  <c:v>SSA não classificados</c:v>
                </c:pt>
                <c:pt idx="9">
                  <c:v>Sem Informação Disponibilizada</c:v>
                </c:pt>
              </c:strCache>
            </c:strRef>
          </c:cat>
          <c:val>
            <c:numRef>
              <c:f>AUX!$E$321:$E$330</c:f>
              <c:numCache>
                <c:formatCode>0.0</c:formatCode>
                <c:ptCount val="10"/>
                <c:pt idx="0">
                  <c:v>1.4752370916754478</c:v>
                </c:pt>
                <c:pt idx="1">
                  <c:v>0</c:v>
                </c:pt>
                <c:pt idx="2">
                  <c:v>0</c:v>
                </c:pt>
                <c:pt idx="3">
                  <c:v>35.827186512118018</c:v>
                </c:pt>
                <c:pt idx="4">
                  <c:v>8.324552160168599</c:v>
                </c:pt>
                <c:pt idx="5">
                  <c:v>4.6364594309799791</c:v>
                </c:pt>
                <c:pt idx="6">
                  <c:v>4.6364594309799791</c:v>
                </c:pt>
                <c:pt idx="7">
                  <c:v>0</c:v>
                </c:pt>
                <c:pt idx="8">
                  <c:v>0</c:v>
                </c:pt>
                <c:pt idx="9">
                  <c:v>45.10010537407797</c:v>
                </c:pt>
              </c:numCache>
            </c:numRef>
          </c:val>
        </c:ser>
        <c:dLbls>
          <c:showLegendKey val="0"/>
          <c:showVal val="1"/>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a:latin typeface="Arial" pitchFamily="34" charset="0"/>
                <a:cs typeface="Arial" pitchFamily="34" charset="0"/>
              </a:defRPr>
            </a:pPr>
            <a:r>
              <a:rPr lang="en-US" sz="1000">
                <a:latin typeface="Arial" pitchFamily="34" charset="0"/>
                <a:cs typeface="Arial" pitchFamily="34" charset="0"/>
              </a:rPr>
              <a:t>75+ anos</a:t>
            </a:r>
          </a:p>
        </c:rich>
      </c:tx>
      <c:layout/>
      <c:overlay val="0"/>
    </c:title>
    <c:autoTitleDeleted val="0"/>
    <c:plotArea>
      <c:layout>
        <c:manualLayout>
          <c:layoutTarget val="inner"/>
          <c:xMode val="edge"/>
          <c:yMode val="edge"/>
          <c:x val="2.9172707202213616E-2"/>
          <c:y val="0.11422506621649769"/>
          <c:w val="0.92328529330945563"/>
          <c:h val="0.84685468594485969"/>
        </c:manualLayout>
      </c:layout>
      <c:doughnutChart>
        <c:varyColors val="1"/>
        <c:ser>
          <c:idx val="0"/>
          <c:order val="0"/>
          <c:dPt>
            <c:idx val="9"/>
            <c:bubble3D val="0"/>
            <c:spPr>
              <a:solidFill>
                <a:schemeClr val="bg1">
                  <a:lumMod val="85000"/>
                </a:schemeClr>
              </a:solidFill>
            </c:spPr>
          </c:dPt>
          <c:dLbls>
            <c:dLbl>
              <c:idx val="0"/>
              <c:layout>
                <c:manualLayout>
                  <c:x val="1.2779557002190975E-2"/>
                  <c:y val="-3.0905088006496672E-2"/>
                </c:manualLayout>
              </c:layout>
              <c:showLegendKey val="0"/>
              <c:showVal val="0"/>
              <c:showCatName val="0"/>
              <c:showSerName val="0"/>
              <c:showPercent val="1"/>
              <c:showBubbleSize val="0"/>
            </c:dLbl>
            <c:numFmt formatCode="0.0%" sourceLinked="0"/>
            <c:txPr>
              <a:bodyPr/>
              <a:lstStyle/>
              <a:p>
                <a:pPr>
                  <a:defRPr lang="en-US" sz="900" b="1">
                    <a:latin typeface="Arial" pitchFamily="34" charset="0"/>
                    <a:cs typeface="Arial" pitchFamily="34" charset="0"/>
                  </a:defRPr>
                </a:pPr>
                <a:endParaRPr lang="pt-PT"/>
              </a:p>
            </c:txPr>
            <c:showLegendKey val="0"/>
            <c:showVal val="0"/>
            <c:showCatName val="0"/>
            <c:showSerName val="0"/>
            <c:showPercent val="1"/>
            <c:showBubbleSize val="0"/>
            <c:showLeaderLines val="1"/>
          </c:dLbls>
          <c:cat>
            <c:strRef>
              <c:f>AUX!$A$321:$A$330</c:f>
              <c:strCache>
                <c:ptCount val="10"/>
                <c:pt idx="0">
                  <c:v>Doenças infeciosas</c:v>
                </c:pt>
                <c:pt idx="3">
                  <c:v>Doenças aparelho circulatório</c:v>
                </c:pt>
                <c:pt idx="4">
                  <c:v>Doenças do aparelho respiratório</c:v>
                </c:pt>
                <c:pt idx="5">
                  <c:v>Doenças do aparelho digestivo</c:v>
                </c:pt>
                <c:pt idx="6">
                  <c:v>SSA não classificados</c:v>
                </c:pt>
                <c:pt idx="9">
                  <c:v>Sem Informação Disponibilizada</c:v>
                </c:pt>
              </c:strCache>
            </c:strRef>
          </c:cat>
          <c:val>
            <c:numRef>
              <c:f>AUX!$F$321:$F$330</c:f>
              <c:numCache>
                <c:formatCode>0.0</c:formatCode>
                <c:ptCount val="10"/>
                <c:pt idx="0">
                  <c:v>1.0399815114397966</c:v>
                </c:pt>
                <c:pt idx="1">
                  <c:v>0</c:v>
                </c:pt>
                <c:pt idx="2">
                  <c:v>0</c:v>
                </c:pt>
                <c:pt idx="3">
                  <c:v>40.859718049456902</c:v>
                </c:pt>
                <c:pt idx="4">
                  <c:v>12.179339033972729</c:v>
                </c:pt>
                <c:pt idx="5">
                  <c:v>3.5821585394037436</c:v>
                </c:pt>
                <c:pt idx="6">
                  <c:v>11.185578923041369</c:v>
                </c:pt>
                <c:pt idx="7">
                  <c:v>0</c:v>
                </c:pt>
                <c:pt idx="8">
                  <c:v>0</c:v>
                </c:pt>
                <c:pt idx="9">
                  <c:v>31.153223942685457</c:v>
                </c:pt>
              </c:numCache>
            </c:numRef>
          </c:val>
        </c:ser>
        <c:dLbls>
          <c:showLegendKey val="0"/>
          <c:showVal val="1"/>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25650118203413E-2"/>
          <c:y val="8.1500555555555562E-2"/>
          <c:w val="0.72919435538344302"/>
          <c:h val="0.76085777777777774"/>
        </c:manualLayout>
      </c:layout>
      <c:barChart>
        <c:barDir val="col"/>
        <c:grouping val="clustered"/>
        <c:varyColors val="0"/>
        <c:ser>
          <c:idx val="0"/>
          <c:order val="0"/>
          <c:tx>
            <c:strRef>
              <c:f>AUX!$B$296</c:f>
              <c:strCache>
                <c:ptCount val="1"/>
                <c:pt idx="0">
                  <c:v>Continente</c:v>
                </c:pt>
              </c:strCache>
            </c:strRef>
          </c:tx>
          <c:spPr>
            <a:solidFill>
              <a:srgbClr val="FF0000"/>
            </a:solidFill>
            <a:ln>
              <a:solidFill>
                <a:srgbClr val="FF0000"/>
              </a:solidFill>
            </a:ln>
          </c:spPr>
          <c:invertIfNegative val="0"/>
          <c:dLbls>
            <c:txPr>
              <a:bodyPr/>
              <a:lstStyle/>
              <a:p>
                <a:pPr>
                  <a:defRPr lang="en-US" sz="6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cat>
            <c:strRef>
              <c:f>AUX!$A$297:$A$305</c:f>
              <c:strCache>
                <c:ptCount val="9"/>
                <c:pt idx="0">
                  <c:v>Doenças infeciosas</c:v>
                </c:pt>
                <c:pt idx="1">
                  <c:v>Tumores malignos</c:v>
                </c:pt>
                <c:pt idx="2">
                  <c:v>Doenças endócrinas</c:v>
                </c:pt>
                <c:pt idx="3">
                  <c:v>Doenças ap circulatório</c:v>
                </c:pt>
                <c:pt idx="4">
                  <c:v>Doenças ap respiratório</c:v>
                </c:pt>
                <c:pt idx="5">
                  <c:v>Doenças ap digestivo</c:v>
                </c:pt>
                <c:pt idx="6">
                  <c:v>SSA não classificados</c:v>
                </c:pt>
                <c:pt idx="7">
                  <c:v>Causas externas</c:v>
                </c:pt>
                <c:pt idx="8">
                  <c:v>Outras causas</c:v>
                </c:pt>
              </c:strCache>
            </c:strRef>
          </c:cat>
          <c:val>
            <c:numRef>
              <c:f>AUX!$B$297:$B$305</c:f>
              <c:numCache>
                <c:formatCode>0.0</c:formatCode>
                <c:ptCount val="9"/>
                <c:pt idx="0">
                  <c:v>2.417320721808546</c:v>
                </c:pt>
                <c:pt idx="1">
                  <c:v>23.970617830549408</c:v>
                </c:pt>
                <c:pt idx="2">
                  <c:v>5.2307640705708733</c:v>
                </c:pt>
                <c:pt idx="3">
                  <c:v>31.549607566914872</c:v>
                </c:pt>
                <c:pt idx="4">
                  <c:v>11.255785872408936</c:v>
                </c:pt>
                <c:pt idx="5">
                  <c:v>4.3865298182062116</c:v>
                </c:pt>
                <c:pt idx="6">
                  <c:v>9.4945327698396724</c:v>
                </c:pt>
                <c:pt idx="7">
                  <c:v>4.1051184007513255</c:v>
                </c:pt>
                <c:pt idx="8">
                  <c:v>7.5897229489501532</c:v>
                </c:pt>
              </c:numCache>
            </c:numRef>
          </c:val>
        </c:ser>
        <c:ser>
          <c:idx val="1"/>
          <c:order val="1"/>
          <c:tx>
            <c:strRef>
              <c:f>AUX!$C$296</c:f>
              <c:strCache>
                <c:ptCount val="1"/>
                <c:pt idx="0">
                  <c:v>ARS Alentejo</c:v>
                </c:pt>
              </c:strCache>
            </c:strRef>
          </c:tx>
          <c:spPr>
            <a:solidFill>
              <a:schemeClr val="tx2">
                <a:lumMod val="75000"/>
              </a:schemeClr>
            </a:solidFill>
            <a:ln>
              <a:solidFill>
                <a:schemeClr val="tx2">
                  <a:lumMod val="75000"/>
                </a:schemeClr>
              </a:solidFill>
            </a:ln>
          </c:spPr>
          <c:invertIfNegative val="0"/>
          <c:dLbls>
            <c:txPr>
              <a:bodyPr/>
              <a:lstStyle/>
              <a:p>
                <a:pPr>
                  <a:defRPr lang="en-US" sz="6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cat>
            <c:strRef>
              <c:f>AUX!$A$297:$A$305</c:f>
              <c:strCache>
                <c:ptCount val="9"/>
                <c:pt idx="0">
                  <c:v>Doenças infeciosas</c:v>
                </c:pt>
                <c:pt idx="1">
                  <c:v>Tumores malignos</c:v>
                </c:pt>
                <c:pt idx="2">
                  <c:v>Doenças endócrinas</c:v>
                </c:pt>
                <c:pt idx="3">
                  <c:v>Doenças ap circulatório</c:v>
                </c:pt>
                <c:pt idx="4">
                  <c:v>Doenças ap respiratório</c:v>
                </c:pt>
                <c:pt idx="5">
                  <c:v>Doenças ap digestivo</c:v>
                </c:pt>
                <c:pt idx="6">
                  <c:v>SSA não classificados</c:v>
                </c:pt>
                <c:pt idx="7">
                  <c:v>Causas externas</c:v>
                </c:pt>
                <c:pt idx="8">
                  <c:v>Outras causas</c:v>
                </c:pt>
              </c:strCache>
            </c:strRef>
          </c:cat>
          <c:val>
            <c:numRef>
              <c:f>AUX!$C$297:$C$305</c:f>
              <c:numCache>
                <c:formatCode>0.0</c:formatCode>
                <c:ptCount val="9"/>
                <c:pt idx="0">
                  <c:v>1.8899564902102972</c:v>
                </c:pt>
                <c:pt idx="1">
                  <c:v>21.3424583031182</c:v>
                </c:pt>
                <c:pt idx="2">
                  <c:v>6.3361131254532275</c:v>
                </c:pt>
                <c:pt idx="3">
                  <c:v>34.159717186366933</c:v>
                </c:pt>
                <c:pt idx="4">
                  <c:v>10.746011602610588</c:v>
                </c:pt>
                <c:pt idx="5">
                  <c:v>4.1606236403190717</c:v>
                </c:pt>
                <c:pt idx="6">
                  <c:v>8.3393763596809283</c:v>
                </c:pt>
                <c:pt idx="7">
                  <c:v>5.1395939086294415</c:v>
                </c:pt>
                <c:pt idx="8">
                  <c:v>7.8861493836113112</c:v>
                </c:pt>
              </c:numCache>
            </c:numRef>
          </c:val>
        </c:ser>
        <c:ser>
          <c:idx val="2"/>
          <c:order val="2"/>
          <c:tx>
            <c:strRef>
              <c:f>AUX!$D$296</c:f>
              <c:strCache>
                <c:ptCount val="1"/>
                <c:pt idx="0">
                  <c:v>ULS Baixo Alentejo</c:v>
                </c:pt>
              </c:strCache>
            </c:strRef>
          </c:tx>
          <c:spPr>
            <a:solidFill>
              <a:srgbClr val="008080"/>
            </a:solidFill>
            <a:ln>
              <a:solidFill>
                <a:srgbClr val="008080"/>
              </a:solidFill>
            </a:ln>
          </c:spPr>
          <c:invertIfNegative val="0"/>
          <c:dLbls>
            <c:txPr>
              <a:bodyPr/>
              <a:lstStyle/>
              <a:p>
                <a:pPr>
                  <a:defRPr lang="en-US" sz="6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cat>
            <c:strRef>
              <c:f>AUX!$A$297:$A$305</c:f>
              <c:strCache>
                <c:ptCount val="9"/>
                <c:pt idx="0">
                  <c:v>Doenças infeciosas</c:v>
                </c:pt>
                <c:pt idx="1">
                  <c:v>Tumores malignos</c:v>
                </c:pt>
                <c:pt idx="2">
                  <c:v>Doenças endócrinas</c:v>
                </c:pt>
                <c:pt idx="3">
                  <c:v>Doenças ap circulatório</c:v>
                </c:pt>
                <c:pt idx="4">
                  <c:v>Doenças ap respiratório</c:v>
                </c:pt>
                <c:pt idx="5">
                  <c:v>Doenças ap digestivo</c:v>
                </c:pt>
                <c:pt idx="6">
                  <c:v>SSA não classificados</c:v>
                </c:pt>
                <c:pt idx="7">
                  <c:v>Causas externas</c:v>
                </c:pt>
                <c:pt idx="8">
                  <c:v>Outras causas</c:v>
                </c:pt>
              </c:strCache>
            </c:strRef>
          </c:cat>
          <c:val>
            <c:numRef>
              <c:f>AUX!$D$297:$D$305</c:f>
              <c:numCache>
                <c:formatCode>0.0</c:formatCode>
                <c:ptCount val="9"/>
                <c:pt idx="0">
                  <c:v>1.2911769574573746</c:v>
                </c:pt>
                <c:pt idx="1">
                  <c:v>0</c:v>
                </c:pt>
                <c:pt idx="2">
                  <c:v>0</c:v>
                </c:pt>
                <c:pt idx="3">
                  <c:v>37.52689951994703</c:v>
                </c:pt>
                <c:pt idx="4">
                  <c:v>10.610826022181758</c:v>
                </c:pt>
                <c:pt idx="5">
                  <c:v>4.1880483363681513</c:v>
                </c:pt>
                <c:pt idx="6">
                  <c:v>9.2534348617778512</c:v>
                </c:pt>
                <c:pt idx="7">
                  <c:v>0</c:v>
                </c:pt>
                <c:pt idx="8">
                  <c:v>0</c:v>
                </c:pt>
              </c:numCache>
            </c:numRef>
          </c:val>
        </c:ser>
        <c:dLbls>
          <c:showLegendKey val="0"/>
          <c:showVal val="0"/>
          <c:showCatName val="0"/>
          <c:showSerName val="0"/>
          <c:showPercent val="0"/>
          <c:showBubbleSize val="0"/>
        </c:dLbls>
        <c:gapWidth val="150"/>
        <c:axId val="196327680"/>
        <c:axId val="196214784"/>
      </c:barChart>
      <c:catAx>
        <c:axId val="196327680"/>
        <c:scaling>
          <c:orientation val="minMax"/>
        </c:scaling>
        <c:delete val="0"/>
        <c:axPos val="b"/>
        <c:majorTickMark val="out"/>
        <c:minorTickMark val="none"/>
        <c:tickLblPos val="nextTo"/>
        <c:txPr>
          <a:bodyPr/>
          <a:lstStyle/>
          <a:p>
            <a:pPr>
              <a:defRPr lang="en-US" sz="900">
                <a:latin typeface="Arial" pitchFamily="34" charset="0"/>
                <a:cs typeface="Arial" pitchFamily="34" charset="0"/>
              </a:defRPr>
            </a:pPr>
            <a:endParaRPr lang="pt-PT"/>
          </a:p>
        </c:txPr>
        <c:crossAx val="196214784"/>
        <c:crosses val="autoZero"/>
        <c:auto val="1"/>
        <c:lblAlgn val="ctr"/>
        <c:lblOffset val="100"/>
        <c:noMultiLvlLbl val="0"/>
      </c:catAx>
      <c:valAx>
        <c:axId val="196214784"/>
        <c:scaling>
          <c:orientation val="minMax"/>
        </c:scaling>
        <c:delete val="0"/>
        <c:axPos val="l"/>
        <c:majorGridlines>
          <c:spPr>
            <a:ln w="3175">
              <a:solidFill>
                <a:schemeClr val="bg1">
                  <a:lumMod val="95000"/>
                </a:schemeClr>
              </a:solidFill>
            </a:ln>
          </c:spPr>
        </c:majorGridlines>
        <c:title>
          <c:tx>
            <c:rich>
              <a:bodyPr rot="0" vert="horz"/>
              <a:lstStyle/>
              <a:p>
                <a:pPr>
                  <a:defRPr lang="en-US" sz="1000">
                    <a:latin typeface="Arial" pitchFamily="34" charset="0"/>
                    <a:cs typeface="Arial" pitchFamily="34" charset="0"/>
                  </a:defRPr>
                </a:pPr>
                <a:r>
                  <a:rPr lang="en-US" sz="1000">
                    <a:latin typeface="Arial" pitchFamily="34" charset="0"/>
                    <a:cs typeface="Arial" pitchFamily="34" charset="0"/>
                  </a:rPr>
                  <a:t>%</a:t>
                </a:r>
              </a:p>
            </c:rich>
          </c:tx>
          <c:layout>
            <c:manualLayout>
              <c:xMode val="edge"/>
              <c:yMode val="edge"/>
              <c:x val="6.8229314420803783E-3"/>
              <c:y val="3.0781944444445652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6327680"/>
        <c:crosses val="autoZero"/>
        <c:crossBetween val="between"/>
      </c:valAx>
    </c:plotArea>
    <c:legend>
      <c:legendPos val="r"/>
      <c:layout>
        <c:manualLayout>
          <c:xMode val="edge"/>
          <c:yMode val="edge"/>
          <c:x val="0.80916245177993595"/>
          <c:y val="0.55779960317463606"/>
          <c:w val="0.17950981987111544"/>
          <c:h val="0.2911748866213153"/>
        </c:manualLayout>
      </c:layout>
      <c:overlay val="0"/>
      <c:spPr>
        <a:ln w="3175">
          <a:solidFill>
            <a:schemeClr val="bg1">
              <a:lumMod val="95000"/>
            </a:schemeClr>
          </a:solidFill>
        </a:ln>
      </c:spPr>
      <c:txPr>
        <a:bodyPr/>
        <a:lstStyle/>
        <a:p>
          <a:pPr>
            <a:defRPr lang="en-US" sz="1000">
              <a:latin typeface="Arial" pitchFamily="34" charset="0"/>
              <a:cs typeface="Arial" pitchFamily="34" charset="0"/>
            </a:defRPr>
          </a:pPr>
          <a:endParaRPr lang="pt-PT"/>
        </a:p>
      </c:txPr>
    </c:legend>
    <c:plotVisOnly val="1"/>
    <c:dispBlanksAs val="gap"/>
    <c:showDLblsOverMax val="0"/>
  </c:chart>
  <c:spPr>
    <a:ln w="3175">
      <a:solidFill>
        <a:schemeClr val="bg1">
          <a:lumMod val="75000"/>
        </a:schemeClr>
      </a:solidFill>
    </a:ln>
  </c:sp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53703703703713E-2"/>
          <c:y val="0"/>
          <c:w val="0.91215851851852792"/>
          <c:h val="0.9249684684684687"/>
        </c:manualLayout>
      </c:layout>
      <c:barChart>
        <c:barDir val="bar"/>
        <c:grouping val="clustered"/>
        <c:varyColors val="0"/>
        <c:ser>
          <c:idx val="0"/>
          <c:order val="0"/>
          <c:spPr>
            <a:solidFill>
              <a:schemeClr val="tx2">
                <a:lumMod val="60000"/>
                <a:lumOff val="40000"/>
              </a:schemeClr>
            </a:solidFill>
            <a:ln>
              <a:solidFill>
                <a:schemeClr val="tx2">
                  <a:lumMod val="60000"/>
                  <a:lumOff val="40000"/>
                </a:schemeClr>
              </a:solidFill>
            </a:ln>
          </c:spPr>
          <c:invertIfNegative val="0"/>
          <c:dLbls>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val>
            <c:numRef>
              <c:f>AUX!$AB$376:$AB$397</c:f>
              <c:numCache>
                <c:formatCode>0.0</c:formatCode>
                <c:ptCount val="22"/>
                <c:pt idx="0">
                  <c:v>20.822253380392915</c:v>
                </c:pt>
                <c:pt idx="1">
                  <c:v>17.412045319022063</c:v>
                </c:pt>
                <c:pt idx="2">
                  <c:v>3.796999145836355</c:v>
                </c:pt>
                <c:pt idx="3">
                  <c:v>9.1733952199068476</c:v>
                </c:pt>
                <c:pt idx="4">
                  <c:v>6.7765567765567765</c:v>
                </c:pt>
                <c:pt idx="5">
                  <c:v>4.7543070798884752</c:v>
                </c:pt>
                <c:pt idx="6">
                  <c:v>2.6688584828119715</c:v>
                </c:pt>
                <c:pt idx="7">
                  <c:v>3.0056890522006801</c:v>
                </c:pt>
                <c:pt idx="8">
                  <c:v>0.28848168383052103</c:v>
                </c:pt>
                <c:pt idx="9">
                  <c:v>1.8856065367693273</c:v>
                </c:pt>
                <c:pt idx="10">
                  <c:v>1.9903624554787347</c:v>
                </c:pt>
                <c:pt idx="11">
                  <c:v>0.82354268400780029</c:v>
                </c:pt>
                <c:pt idx="12">
                  <c:v>1.4472433077084239</c:v>
                </c:pt>
                <c:pt idx="13">
                  <c:v>1.6245225547551128</c:v>
                </c:pt>
                <c:pt idx="14">
                  <c:v>1.1684314009895405</c:v>
                </c:pt>
                <c:pt idx="15">
                  <c:v>0.49638189173072894</c:v>
                </c:pt>
                <c:pt idx="16">
                  <c:v>0</c:v>
                </c:pt>
                <c:pt idx="17">
                  <c:v>0.4818772260632726</c:v>
                </c:pt>
                <c:pt idx="18">
                  <c:v>0.70267047011233064</c:v>
                </c:pt>
                <c:pt idx="19">
                  <c:v>0.10636754822801334</c:v>
                </c:pt>
                <c:pt idx="20">
                  <c:v>0.11603732533965092</c:v>
                </c:pt>
                <c:pt idx="21">
                  <c:v>0</c:v>
                </c:pt>
              </c:numCache>
            </c:numRef>
          </c:val>
        </c:ser>
        <c:dLbls>
          <c:showLegendKey val="0"/>
          <c:showVal val="0"/>
          <c:showCatName val="0"/>
          <c:showSerName val="0"/>
          <c:showPercent val="0"/>
          <c:showBubbleSize val="0"/>
        </c:dLbls>
        <c:gapWidth val="50"/>
        <c:axId val="195520768"/>
        <c:axId val="196354048"/>
      </c:barChart>
      <c:catAx>
        <c:axId val="195520768"/>
        <c:scaling>
          <c:orientation val="maxMin"/>
        </c:scaling>
        <c:delete val="1"/>
        <c:axPos val="r"/>
        <c:majorTickMark val="out"/>
        <c:minorTickMark val="none"/>
        <c:tickLblPos val="none"/>
        <c:crossAx val="196354048"/>
        <c:crosses val="autoZero"/>
        <c:auto val="1"/>
        <c:lblAlgn val="ctr"/>
        <c:lblOffset val="100"/>
        <c:noMultiLvlLbl val="0"/>
      </c:catAx>
      <c:valAx>
        <c:axId val="196354048"/>
        <c:scaling>
          <c:orientation val="maxMin"/>
          <c:max val="35"/>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9.7983333333333353E-2"/>
              <c:y val="0.9607932932933072"/>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195520768"/>
        <c:crosses val="max"/>
        <c:crossBetween val="between"/>
        <c:majorUnit val="5"/>
      </c:valAx>
    </c:plotArea>
    <c:plotVisOnly val="1"/>
    <c:dispBlanksAs val="gap"/>
    <c:showDLblsOverMax val="0"/>
  </c:chart>
  <c:spPr>
    <a:noFill/>
    <a:ln>
      <a:noFill/>
    </a:ln>
  </c:spPr>
  <c:printSettings>
    <c:headerFooter/>
    <c:pageMargins b="0.7500000000000081" l="0.70000000000000062" r="0.70000000000000062" t="0.7500000000000081"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215986394557815E-2"/>
          <c:y val="4.1721230158730934E-3"/>
          <c:w val="0.86554875283446764"/>
          <c:h val="0.92146626984124835"/>
        </c:manualLayout>
      </c:layout>
      <c:barChart>
        <c:barDir val="bar"/>
        <c:grouping val="clustered"/>
        <c:varyColors val="0"/>
        <c:ser>
          <c:idx val="0"/>
          <c:order val="0"/>
          <c:spPr>
            <a:solidFill>
              <a:schemeClr val="tx2">
                <a:lumMod val="60000"/>
                <a:lumOff val="40000"/>
              </a:schemeClr>
            </a:solidFill>
            <a:ln>
              <a:solidFill>
                <a:schemeClr val="tx2">
                  <a:lumMod val="60000"/>
                  <a:lumOff val="40000"/>
                </a:schemeClr>
              </a:solidFill>
            </a:ln>
          </c:spPr>
          <c:invertIfNegative val="0"/>
          <c:dLbls>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val>
            <c:numRef>
              <c:f>AUX!$AC$376:$AC$397</c:f>
              <c:numCache>
                <c:formatCode>0.0</c:formatCode>
                <c:ptCount val="22"/>
                <c:pt idx="0">
                  <c:v>27.740448354827045</c:v>
                </c:pt>
                <c:pt idx="1">
                  <c:v>22.140532722670844</c:v>
                </c:pt>
                <c:pt idx="2">
                  <c:v>15.404664336507171</c:v>
                </c:pt>
                <c:pt idx="3">
                  <c:v>8.9339520308545257</c:v>
                </c:pt>
                <c:pt idx="4">
                  <c:v>9.0090090090090094</c:v>
                </c:pt>
                <c:pt idx="5">
                  <c:v>7.279739664939135</c:v>
                </c:pt>
                <c:pt idx="6">
                  <c:v>6.5415210316982035</c:v>
                </c:pt>
                <c:pt idx="7">
                  <c:v>2.6681330601422202</c:v>
                </c:pt>
                <c:pt idx="8">
                  <c:v>3.9939134626973605</c:v>
                </c:pt>
                <c:pt idx="9">
                  <c:v>2.2884777630468847</c:v>
                </c:pt>
                <c:pt idx="10">
                  <c:v>1.6195612872122451</c:v>
                </c:pt>
                <c:pt idx="11">
                  <c:v>1.9886706038327107</c:v>
                </c:pt>
                <c:pt idx="12">
                  <c:v>1.1344461853682053</c:v>
                </c:pt>
                <c:pt idx="13">
                  <c:v>0.67795588767024217</c:v>
                </c:pt>
                <c:pt idx="14">
                  <c:v>0.46251657225503195</c:v>
                </c:pt>
                <c:pt idx="15">
                  <c:v>1.0802097143545859</c:v>
                </c:pt>
                <c:pt idx="16">
                  <c:v>1.1977220682174279</c:v>
                </c:pt>
                <c:pt idx="17">
                  <c:v>0.35555019886706035</c:v>
                </c:pt>
                <c:pt idx="18">
                  <c:v>0</c:v>
                </c:pt>
                <c:pt idx="19">
                  <c:v>6.0262745570688198E-2</c:v>
                </c:pt>
                <c:pt idx="20">
                  <c:v>4.5197059178016148E-2</c:v>
                </c:pt>
                <c:pt idx="21">
                  <c:v>0.1446305893696517</c:v>
                </c:pt>
              </c:numCache>
            </c:numRef>
          </c:val>
        </c:ser>
        <c:dLbls>
          <c:showLegendKey val="0"/>
          <c:showVal val="0"/>
          <c:showCatName val="0"/>
          <c:showSerName val="0"/>
          <c:showPercent val="0"/>
          <c:showBubbleSize val="0"/>
        </c:dLbls>
        <c:gapWidth val="50"/>
        <c:axId val="196374528"/>
        <c:axId val="196376064"/>
      </c:barChart>
      <c:catAx>
        <c:axId val="196374528"/>
        <c:scaling>
          <c:orientation val="maxMin"/>
        </c:scaling>
        <c:delete val="1"/>
        <c:axPos val="l"/>
        <c:majorTickMark val="out"/>
        <c:minorTickMark val="none"/>
        <c:tickLblPos val="none"/>
        <c:crossAx val="196376064"/>
        <c:crosses val="autoZero"/>
        <c:auto val="1"/>
        <c:lblAlgn val="ctr"/>
        <c:lblOffset val="100"/>
        <c:noMultiLvlLbl val="0"/>
      </c:catAx>
      <c:valAx>
        <c:axId val="196376064"/>
        <c:scaling>
          <c:orientation val="minMax"/>
          <c:max val="35"/>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0.81662962962963892"/>
              <c:y val="0.95994196428571565"/>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196374528"/>
        <c:crosses val="max"/>
        <c:crossBetween val="between"/>
        <c:majorUnit val="5"/>
      </c:valAx>
    </c:plotArea>
    <c:plotVisOnly val="1"/>
    <c:dispBlanksAs val="gap"/>
    <c:showDLblsOverMax val="0"/>
  </c:chart>
  <c:spPr>
    <a:ln>
      <a:noFill/>
    </a:ln>
  </c:spPr>
  <c:printSettings>
    <c:headerFooter/>
    <c:pageMargins b="0.75000000000000833" l="0.70000000000000062" r="0.70000000000000062" t="0.750000000000008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34920634920746E-2"/>
          <c:y val="4.6260498687663965E-2"/>
          <c:w val="0.89111344537815129"/>
          <c:h val="0.74588452380952375"/>
        </c:manualLayout>
      </c:layout>
      <c:lineChart>
        <c:grouping val="standard"/>
        <c:varyColors val="0"/>
        <c:ser>
          <c:idx val="1"/>
          <c:order val="0"/>
          <c:tx>
            <c:strRef>
              <c:f>AUX!$A$45</c:f>
              <c:strCache>
                <c:ptCount val="1"/>
                <c:pt idx="0">
                  <c:v>Continente</c:v>
                </c:pt>
              </c:strCache>
            </c:strRef>
          </c:tx>
          <c:spPr>
            <a:ln w="19050">
              <a:solidFill>
                <a:srgbClr val="FF0000"/>
              </a:solidFill>
            </a:ln>
          </c:spPr>
          <c:marker>
            <c:symbol val="none"/>
          </c:marker>
          <c:cat>
            <c:numRef>
              <c:f>AUX!$B$44:$W$44</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AUX!$B$45:$W$45</c:f>
              <c:numCache>
                <c:formatCode>0.0</c:formatCode>
                <c:ptCount val="22"/>
                <c:pt idx="0">
                  <c:v>73.597977157125527</c:v>
                </c:pt>
                <c:pt idx="1">
                  <c:v>77.284539674184856</c:v>
                </c:pt>
                <c:pt idx="2">
                  <c:v>80.568010481125015</c:v>
                </c:pt>
                <c:pt idx="3">
                  <c:v>84.076061920958352</c:v>
                </c:pt>
                <c:pt idx="4">
                  <c:v>87.75498854493469</c:v>
                </c:pt>
                <c:pt idx="5">
                  <c:v>90.989876907166035</c:v>
                </c:pt>
                <c:pt idx="6">
                  <c:v>94.343876363695102</c:v>
                </c:pt>
                <c:pt idx="7">
                  <c:v>97.128660275331896</c:v>
                </c:pt>
                <c:pt idx="8">
                  <c:v>99.367415115350013</c:v>
                </c:pt>
                <c:pt idx="9">
                  <c:v>102.8110964232486</c:v>
                </c:pt>
                <c:pt idx="10">
                  <c:v>104.84773387015626</c:v>
                </c:pt>
                <c:pt idx="11">
                  <c:v>106.26824043953185</c:v>
                </c:pt>
                <c:pt idx="12">
                  <c:v>107.92667323363257</c:v>
                </c:pt>
                <c:pt idx="13">
                  <c:v>110.08942895739293</c:v>
                </c:pt>
                <c:pt idx="14">
                  <c:v>111.83811659706224</c:v>
                </c:pt>
                <c:pt idx="15">
                  <c:v>114.07329162785871</c:v>
                </c:pt>
                <c:pt idx="16">
                  <c:v>116.41342468725142</c:v>
                </c:pt>
                <c:pt idx="17">
                  <c:v>119.07374424797987</c:v>
                </c:pt>
                <c:pt idx="18">
                  <c:v>122.0226789826834</c:v>
                </c:pt>
                <c:pt idx="19">
                  <c:v>126.72327632495308</c:v>
                </c:pt>
                <c:pt idx="20">
                  <c:v>130.48516699754603</c:v>
                </c:pt>
                <c:pt idx="21">
                  <c:v>133.98202652317022</c:v>
                </c:pt>
              </c:numCache>
            </c:numRef>
          </c:val>
          <c:smooth val="0"/>
        </c:ser>
        <c:ser>
          <c:idx val="2"/>
          <c:order val="1"/>
          <c:tx>
            <c:strRef>
              <c:f>AUX!$A$46</c:f>
              <c:strCache>
                <c:ptCount val="1"/>
                <c:pt idx="0">
                  <c:v>ARS Alentejo</c:v>
                </c:pt>
              </c:strCache>
            </c:strRef>
          </c:tx>
          <c:spPr>
            <a:ln w="19050">
              <a:solidFill>
                <a:schemeClr val="tx2"/>
              </a:solidFill>
            </a:ln>
          </c:spPr>
          <c:marker>
            <c:symbol val="none"/>
          </c:marker>
          <c:cat>
            <c:numRef>
              <c:f>AUX!$B$44:$W$44</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AUX!$B$46:$W$46</c:f>
              <c:numCache>
                <c:formatCode>0.0</c:formatCode>
                <c:ptCount val="22"/>
                <c:pt idx="0">
                  <c:v>118.69731552327842</c:v>
                </c:pt>
                <c:pt idx="1">
                  <c:v>125.35954032811219</c:v>
                </c:pt>
                <c:pt idx="2">
                  <c:v>130.42824943651391</c:v>
                </c:pt>
                <c:pt idx="3">
                  <c:v>136.51680041911746</c:v>
                </c:pt>
                <c:pt idx="4">
                  <c:v>142.85415847424301</c:v>
                </c:pt>
                <c:pt idx="5">
                  <c:v>148.83547535100024</c:v>
                </c:pt>
                <c:pt idx="6">
                  <c:v>155.25527084009084</c:v>
                </c:pt>
                <c:pt idx="7">
                  <c:v>160.91004336697478</c:v>
                </c:pt>
                <c:pt idx="8">
                  <c:v>165.83125042221172</c:v>
                </c:pt>
                <c:pt idx="9">
                  <c:v>170.37293380017914</c:v>
                </c:pt>
                <c:pt idx="10">
                  <c:v>175.08082600740161</c:v>
                </c:pt>
                <c:pt idx="11">
                  <c:v>177.6917312015988</c:v>
                </c:pt>
                <c:pt idx="12">
                  <c:v>178.9771615464177</c:v>
                </c:pt>
                <c:pt idx="13">
                  <c:v>181.33001322416365</c:v>
                </c:pt>
                <c:pt idx="14">
                  <c:v>182.09879166489594</c:v>
                </c:pt>
                <c:pt idx="15">
                  <c:v>184.11291481109035</c:v>
                </c:pt>
                <c:pt idx="16">
                  <c:v>185.32602373196835</c:v>
                </c:pt>
                <c:pt idx="17">
                  <c:v>185.96939524774575</c:v>
                </c:pt>
                <c:pt idx="18">
                  <c:v>186.76607504396529</c:v>
                </c:pt>
                <c:pt idx="19">
                  <c:v>188.10462199928341</c:v>
                </c:pt>
                <c:pt idx="20">
                  <c:v>189.15052251107784</c:v>
                </c:pt>
                <c:pt idx="21">
                  <c:v>190.811250652501</c:v>
                </c:pt>
              </c:numCache>
            </c:numRef>
          </c:val>
          <c:smooth val="0"/>
        </c:ser>
        <c:ser>
          <c:idx val="3"/>
          <c:order val="2"/>
          <c:tx>
            <c:strRef>
              <c:f>AUX!$A$47</c:f>
              <c:strCache>
                <c:ptCount val="1"/>
                <c:pt idx="0">
                  <c:v>ULS Baixo Alentejo</c:v>
                </c:pt>
              </c:strCache>
            </c:strRef>
          </c:tx>
          <c:spPr>
            <a:ln w="38100">
              <a:solidFill>
                <a:srgbClr val="008080"/>
              </a:solidFill>
            </a:ln>
          </c:spPr>
          <c:marker>
            <c:symbol val="none"/>
          </c:marker>
          <c:cat>
            <c:numRef>
              <c:f>AUX!$B$44:$W$44</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AUX!$B$47:$W$47</c:f>
              <c:numCache>
                <c:formatCode>0.0</c:formatCode>
                <c:ptCount val="22"/>
                <c:pt idx="0">
                  <c:v>122.27851229457556</c:v>
                </c:pt>
                <c:pt idx="1">
                  <c:v>129.35522799758641</c:v>
                </c:pt>
                <c:pt idx="2">
                  <c:v>133.68435083977604</c:v>
                </c:pt>
                <c:pt idx="3">
                  <c:v>139.89408243149896</c:v>
                </c:pt>
                <c:pt idx="4">
                  <c:v>146.10569571865443</c:v>
                </c:pt>
                <c:pt idx="5">
                  <c:v>152.26093402520385</c:v>
                </c:pt>
                <c:pt idx="6">
                  <c:v>158.4519211221793</c:v>
                </c:pt>
                <c:pt idx="7">
                  <c:v>163.2906138120687</c:v>
                </c:pt>
                <c:pt idx="8">
                  <c:v>168.3170952457009</c:v>
                </c:pt>
                <c:pt idx="9">
                  <c:v>173.01519366573936</c:v>
                </c:pt>
                <c:pt idx="10">
                  <c:v>177.12213079255088</c:v>
                </c:pt>
                <c:pt idx="11">
                  <c:v>178.11664575263245</c:v>
                </c:pt>
                <c:pt idx="12">
                  <c:v>178.00604229607251</c:v>
                </c:pt>
                <c:pt idx="13">
                  <c:v>179.13024233705877</c:v>
                </c:pt>
                <c:pt idx="14">
                  <c:v>179.48004230919113</c:v>
                </c:pt>
                <c:pt idx="15">
                  <c:v>180.88459583121505</c:v>
                </c:pt>
                <c:pt idx="16">
                  <c:v>180.28851636446572</c:v>
                </c:pt>
                <c:pt idx="17">
                  <c:v>179.95507171245896</c:v>
                </c:pt>
                <c:pt idx="18">
                  <c:v>180.34029747091847</c:v>
                </c:pt>
                <c:pt idx="19">
                  <c:v>180.53138686131388</c:v>
                </c:pt>
                <c:pt idx="20">
                  <c:v>179.81954355133573</c:v>
                </c:pt>
                <c:pt idx="21">
                  <c:v>179.22093369015758</c:v>
                </c:pt>
              </c:numCache>
            </c:numRef>
          </c:val>
          <c:smooth val="0"/>
        </c:ser>
        <c:dLbls>
          <c:showLegendKey val="0"/>
          <c:showVal val="0"/>
          <c:showCatName val="0"/>
          <c:showSerName val="0"/>
          <c:showPercent val="0"/>
          <c:showBubbleSize val="0"/>
        </c:dLbls>
        <c:marker val="1"/>
        <c:smooth val="0"/>
        <c:axId val="189196160"/>
        <c:axId val="189197696"/>
      </c:lineChart>
      <c:catAx>
        <c:axId val="189196160"/>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89197696"/>
        <c:crosses val="autoZero"/>
        <c:auto val="1"/>
        <c:lblAlgn val="ctr"/>
        <c:lblOffset val="100"/>
        <c:tickLblSkip val="2"/>
        <c:tickMarkSkip val="1"/>
        <c:noMultiLvlLbl val="0"/>
      </c:catAx>
      <c:valAx>
        <c:axId val="189197696"/>
        <c:scaling>
          <c:orientation val="minMax"/>
        </c:scaling>
        <c:delete val="0"/>
        <c:axPos val="l"/>
        <c:majorGridlines>
          <c:spPr>
            <a:ln w="3175">
              <a:solidFill>
                <a:schemeClr val="bg1">
                  <a:lumMod val="95000"/>
                </a:schemeClr>
              </a:solidFill>
            </a:ln>
          </c:spPr>
        </c:majorGridlines>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89196160"/>
        <c:crosses val="autoZero"/>
        <c:crossBetween val="between"/>
      </c:valAx>
    </c:plotArea>
    <c:legend>
      <c:legendPos val="b"/>
      <c:layout>
        <c:manualLayout>
          <c:xMode val="edge"/>
          <c:yMode val="edge"/>
          <c:x val="1.4246498599439775E-2"/>
          <c:y val="0.92349344506743858"/>
          <c:w val="0.97150676937441638"/>
          <c:h val="5.9385594042127995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6977401130275"/>
          <c:y val="7.4877160493827158E-2"/>
          <c:w val="0.85535969868174844"/>
          <c:h val="0.5995888888888885"/>
        </c:manualLayout>
      </c:layout>
      <c:lineChart>
        <c:grouping val="standard"/>
        <c:varyColors val="0"/>
        <c:ser>
          <c:idx val="0"/>
          <c:order val="0"/>
          <c:tx>
            <c:strRef>
              <c:f>AUX!$A$404</c:f>
              <c:strCache>
                <c:ptCount val="1"/>
                <c:pt idx="0">
                  <c:v>Continente</c:v>
                </c:pt>
              </c:strCache>
            </c:strRef>
          </c:tx>
          <c:spPr>
            <a:ln>
              <a:solidFill>
                <a:srgbClr val="FF0000"/>
              </a:solidFill>
            </a:ln>
          </c:spPr>
          <c:marker>
            <c:symbol val="none"/>
          </c:marker>
          <c:cat>
            <c:numRef>
              <c:f>AUX!$B$403:$N$403</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AUX!$B$404:$N$404</c:f>
              <c:numCache>
                <c:formatCode>0.0</c:formatCode>
                <c:ptCount val="13"/>
                <c:pt idx="0">
                  <c:v>10.463687714605671</c:v>
                </c:pt>
                <c:pt idx="1">
                  <c:v>10.481357614301229</c:v>
                </c:pt>
                <c:pt idx="2">
                  <c:v>10.385730670906113</c:v>
                </c:pt>
                <c:pt idx="3">
                  <c:v>9.5255971565741167</c:v>
                </c:pt>
                <c:pt idx="4">
                  <c:v>8.3228696533449682</c:v>
                </c:pt>
                <c:pt idx="5">
                  <c:v>8.199136220999117</c:v>
                </c:pt>
                <c:pt idx="6">
                  <c:v>6.9381773458027514</c:v>
                </c:pt>
                <c:pt idx="7">
                  <c:v>5.9493681860675363</c:v>
                </c:pt>
                <c:pt idx="8">
                  <c:v>5.4840260076201091</c:v>
                </c:pt>
                <c:pt idx="9">
                  <c:v>4.3856443242453036</c:v>
                </c:pt>
                <c:pt idx="10">
                  <c:v>4.7122301210620625</c:v>
                </c:pt>
                <c:pt idx="11">
                  <c:v>3.763259703697059</c:v>
                </c:pt>
                <c:pt idx="12">
                  <c:v>2.3591015361799461</c:v>
                </c:pt>
              </c:numCache>
            </c:numRef>
          </c:val>
          <c:smooth val="0"/>
        </c:ser>
        <c:ser>
          <c:idx val="2"/>
          <c:order val="1"/>
          <c:tx>
            <c:strRef>
              <c:f>AUX!$A$405</c:f>
              <c:strCache>
                <c:ptCount val="1"/>
                <c:pt idx="0">
                  <c:v>ARS Alentejo</c:v>
                </c:pt>
              </c:strCache>
            </c:strRef>
          </c:tx>
          <c:spPr>
            <a:ln>
              <a:solidFill>
                <a:schemeClr val="tx2">
                  <a:lumMod val="75000"/>
                </a:schemeClr>
              </a:solidFill>
            </a:ln>
          </c:spPr>
          <c:marker>
            <c:symbol val="none"/>
          </c:marker>
          <c:cat>
            <c:numRef>
              <c:f>AUX!$B$403:$N$403</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AUX!$B$405:$N$405</c:f>
              <c:numCache>
                <c:formatCode>0.0</c:formatCode>
                <c:ptCount val="13"/>
                <c:pt idx="0">
                  <c:v>2.9865651234524693</c:v>
                </c:pt>
                <c:pt idx="1">
                  <c:v>3.9248558316348987</c:v>
                </c:pt>
                <c:pt idx="2">
                  <c:v>3.7471077012431024</c:v>
                </c:pt>
                <c:pt idx="3">
                  <c:v>3.1973277862830876</c:v>
                </c:pt>
                <c:pt idx="4">
                  <c:v>3.2108640529603694</c:v>
                </c:pt>
                <c:pt idx="5">
                  <c:v>3.6051215495191906</c:v>
                </c:pt>
                <c:pt idx="6">
                  <c:v>5.1485646945757004</c:v>
                </c:pt>
                <c:pt idx="7">
                  <c:v>3.6400001532631645</c:v>
                </c:pt>
                <c:pt idx="8">
                  <c:v>0.77059932399174302</c:v>
                </c:pt>
                <c:pt idx="9">
                  <c:v>2.1320308563011205</c:v>
                </c:pt>
                <c:pt idx="10">
                  <c:v>1.3653594650131513</c:v>
                </c:pt>
                <c:pt idx="11">
                  <c:v>1.3756171853889805</c:v>
                </c:pt>
                <c:pt idx="12">
                  <c:v>0.19830547967616716</c:v>
                </c:pt>
              </c:numCache>
            </c:numRef>
          </c:val>
          <c:smooth val="0"/>
        </c:ser>
        <c:ser>
          <c:idx val="3"/>
          <c:order val="2"/>
          <c:tx>
            <c:strRef>
              <c:f>AUX!$A$406</c:f>
              <c:strCache>
                <c:ptCount val="1"/>
                <c:pt idx="0">
                  <c:v>ULS Baixo Alentejo</c:v>
                </c:pt>
              </c:strCache>
            </c:strRef>
          </c:tx>
          <c:spPr>
            <a:ln>
              <a:solidFill>
                <a:srgbClr val="009999"/>
              </a:solidFill>
            </a:ln>
          </c:spPr>
          <c:marker>
            <c:symbol val="none"/>
          </c:marker>
          <c:cat>
            <c:numRef>
              <c:f>AUX!$B$403:$N$403</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AUX!$B$406:$N$406</c:f>
              <c:numCache>
                <c:formatCode>0.0</c:formatCode>
                <c:ptCount val="13"/>
                <c:pt idx="0">
                  <c:v>1.4788032045665442</c:v>
                </c:pt>
                <c:pt idx="1">
                  <c:v>7.4166645034728536</c:v>
                </c:pt>
                <c:pt idx="2">
                  <c:v>4.4692903884185782</c:v>
                </c:pt>
                <c:pt idx="3">
                  <c:v>5.2451547882643412</c:v>
                </c:pt>
                <c:pt idx="4">
                  <c:v>3.015090528093106</c:v>
                </c:pt>
                <c:pt idx="5">
                  <c:v>5.3075940297149442</c:v>
                </c:pt>
                <c:pt idx="6">
                  <c:v>5.3406169175485045</c:v>
                </c:pt>
                <c:pt idx="7">
                  <c:v>3.8371512988757148</c:v>
                </c:pt>
                <c:pt idx="8">
                  <c:v>0</c:v>
                </c:pt>
                <c:pt idx="9">
                  <c:v>2.3354754833461135</c:v>
                </c:pt>
                <c:pt idx="10">
                  <c:v>3.1374394572229738</c:v>
                </c:pt>
                <c:pt idx="11">
                  <c:v>2.3730703971333309</c:v>
                </c:pt>
                <c:pt idx="12">
                  <c:v>0</c:v>
                </c:pt>
              </c:numCache>
            </c:numRef>
          </c:val>
          <c:smooth val="0"/>
        </c:ser>
        <c:dLbls>
          <c:showLegendKey val="0"/>
          <c:showVal val="0"/>
          <c:showCatName val="0"/>
          <c:showSerName val="0"/>
          <c:showPercent val="0"/>
          <c:showBubbleSize val="0"/>
        </c:dLbls>
        <c:marker val="1"/>
        <c:smooth val="0"/>
        <c:axId val="196029440"/>
        <c:axId val="196043520"/>
      </c:lineChart>
      <c:catAx>
        <c:axId val="196029440"/>
        <c:scaling>
          <c:orientation val="minMax"/>
        </c:scaling>
        <c:delete val="0"/>
        <c:axPos val="b"/>
        <c:numFmt formatCode="General" sourceLinked="1"/>
        <c:majorTickMark val="out"/>
        <c:minorTickMark val="none"/>
        <c:tickLblPos val="nextTo"/>
        <c:txPr>
          <a:bodyPr/>
          <a:lstStyle/>
          <a:p>
            <a:pPr>
              <a:defRPr lang="en-US" sz="900" b="0">
                <a:latin typeface="Arial" pitchFamily="34" charset="0"/>
                <a:cs typeface="Arial" pitchFamily="34" charset="0"/>
              </a:defRPr>
            </a:pPr>
            <a:endParaRPr lang="pt-PT"/>
          </a:p>
        </c:txPr>
        <c:crossAx val="196043520"/>
        <c:crosses val="autoZero"/>
        <c:auto val="1"/>
        <c:lblAlgn val="ctr"/>
        <c:lblOffset val="100"/>
        <c:tickLblSkip val="2"/>
        <c:noMultiLvlLbl val="0"/>
      </c:catAx>
      <c:valAx>
        <c:axId val="196043520"/>
        <c:scaling>
          <c:orientation val="minMax"/>
        </c:scaling>
        <c:delete val="0"/>
        <c:axPos val="l"/>
        <c:majorGridlines>
          <c:spPr>
            <a:ln w="3175">
              <a:solidFill>
                <a:schemeClr val="bg1">
                  <a:lumMod val="95000"/>
                </a:schemeClr>
              </a:solidFill>
            </a:ln>
          </c:spPr>
        </c:majorGridlines>
        <c:title>
          <c:tx>
            <c:rich>
              <a:bodyPr rot="-5400000" vert="horz"/>
              <a:lstStyle/>
              <a:p>
                <a:pPr>
                  <a:defRPr lang="en-US" sz="700" b="0">
                    <a:latin typeface="Arial" pitchFamily="34" charset="0"/>
                    <a:cs typeface="Arial" pitchFamily="34" charset="0"/>
                  </a:defRPr>
                </a:pPr>
                <a:r>
                  <a:rPr lang="en-US" sz="700" b="0">
                    <a:latin typeface="Arial" pitchFamily="34" charset="0"/>
                    <a:cs typeface="Arial" pitchFamily="34" charset="0"/>
                  </a:rPr>
                  <a:t>Taxa de incidência de sida (/100000 hab)</a:t>
                </a:r>
              </a:p>
            </c:rich>
          </c:tx>
          <c:layout>
            <c:manualLayout>
              <c:xMode val="edge"/>
              <c:yMode val="edge"/>
              <c:x val="1.0065442561205272E-2"/>
              <c:y val="2.8543981481481476E-2"/>
            </c:manualLayout>
          </c:layout>
          <c:overlay val="0"/>
        </c:title>
        <c:numFmt formatCode="0" sourceLinked="0"/>
        <c:majorTickMark val="out"/>
        <c:minorTickMark val="none"/>
        <c:tickLblPos val="nextTo"/>
        <c:txPr>
          <a:bodyPr/>
          <a:lstStyle/>
          <a:p>
            <a:pPr>
              <a:defRPr lang="en-US">
                <a:latin typeface="Arial" pitchFamily="34" charset="0"/>
                <a:cs typeface="Arial" pitchFamily="34" charset="0"/>
              </a:defRPr>
            </a:pPr>
            <a:endParaRPr lang="pt-PT"/>
          </a:p>
        </c:txPr>
        <c:crossAx val="196029440"/>
        <c:crosses val="autoZero"/>
        <c:crossBetween val="between"/>
      </c:valAx>
    </c:plotArea>
    <c:legend>
      <c:legendPos val="b"/>
      <c:layout>
        <c:manualLayout>
          <c:xMode val="edge"/>
          <c:yMode val="edge"/>
          <c:x val="3.0925141242937833E-2"/>
          <c:y val="0.80852256944444356"/>
          <c:w val="0.91925141242941188"/>
          <c:h val="0.1691968750000000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6977401130279"/>
          <c:y val="7.4877160493827158E-2"/>
          <c:w val="0.85535969868174866"/>
          <c:h val="0.5995888888888885"/>
        </c:manualLayout>
      </c:layout>
      <c:lineChart>
        <c:grouping val="standard"/>
        <c:varyColors val="0"/>
        <c:ser>
          <c:idx val="0"/>
          <c:order val="0"/>
          <c:tx>
            <c:strRef>
              <c:f>AUX!$A$411</c:f>
              <c:strCache>
                <c:ptCount val="1"/>
                <c:pt idx="0">
                  <c:v>Continente</c:v>
                </c:pt>
              </c:strCache>
            </c:strRef>
          </c:tx>
          <c:spPr>
            <a:ln>
              <a:solidFill>
                <a:srgbClr val="FF0000"/>
              </a:solidFill>
            </a:ln>
          </c:spPr>
          <c:marker>
            <c:symbol val="none"/>
          </c:marker>
          <c:cat>
            <c:numRef>
              <c:f>AUX!$B$410:$N$410</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AUX!$B$411:$N$411</c:f>
              <c:numCache>
                <c:formatCode>0.0</c:formatCode>
                <c:ptCount val="13"/>
                <c:pt idx="0">
                  <c:v>27.250461572540303</c:v>
                </c:pt>
                <c:pt idx="1">
                  <c:v>23.980536068275665</c:v>
                </c:pt>
                <c:pt idx="2">
                  <c:v>22.99769458940704</c:v>
                </c:pt>
                <c:pt idx="3">
                  <c:v>21.299596592466045</c:v>
                </c:pt>
                <c:pt idx="4">
                  <c:v>20.581825677044414</c:v>
                </c:pt>
                <c:pt idx="5">
                  <c:v>19.167980653238182</c:v>
                </c:pt>
                <c:pt idx="6">
                  <c:v>19.287134722432974</c:v>
                </c:pt>
                <c:pt idx="7">
                  <c:v>18.824717761275672</c:v>
                </c:pt>
                <c:pt idx="8">
                  <c:v>18.183875709477203</c:v>
                </c:pt>
                <c:pt idx="9">
                  <c:v>16.508321039109305</c:v>
                </c:pt>
                <c:pt idx="10">
                  <c:v>15.339601427845492</c:v>
                </c:pt>
                <c:pt idx="11">
                  <c:v>12.763224709364101</c:v>
                </c:pt>
                <c:pt idx="12">
                  <c:v>7.3871865899872038</c:v>
                </c:pt>
              </c:numCache>
            </c:numRef>
          </c:val>
          <c:smooth val="0"/>
        </c:ser>
        <c:ser>
          <c:idx val="2"/>
          <c:order val="1"/>
          <c:tx>
            <c:strRef>
              <c:f>AUX!$A$412</c:f>
              <c:strCache>
                <c:ptCount val="1"/>
                <c:pt idx="0">
                  <c:v>ARS Alentejo</c:v>
                </c:pt>
              </c:strCache>
            </c:strRef>
          </c:tx>
          <c:spPr>
            <a:ln>
              <a:solidFill>
                <a:schemeClr val="tx2">
                  <a:lumMod val="75000"/>
                </a:schemeClr>
              </a:solidFill>
            </a:ln>
          </c:spPr>
          <c:marker>
            <c:symbol val="none"/>
          </c:marker>
          <c:cat>
            <c:numRef>
              <c:f>AUX!$B$410:$N$410</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AUX!$B$412:$N$412</c:f>
              <c:numCache>
                <c:formatCode>0.0</c:formatCode>
                <c:ptCount val="13"/>
                <c:pt idx="0">
                  <c:v>12.879562094888772</c:v>
                </c:pt>
                <c:pt idx="1">
                  <c:v>11.961465391649215</c:v>
                </c:pt>
                <c:pt idx="2">
                  <c:v>9.3677692531077579</c:v>
                </c:pt>
                <c:pt idx="3">
                  <c:v>9.2158271486983114</c:v>
                </c:pt>
                <c:pt idx="4">
                  <c:v>8.310471666485661</c:v>
                </c:pt>
                <c:pt idx="5">
                  <c:v>9.1076754935221658</c:v>
                </c:pt>
                <c:pt idx="6">
                  <c:v>11.250567295554308</c:v>
                </c:pt>
                <c:pt idx="7">
                  <c:v>7.8547371728310384</c:v>
                </c:pt>
                <c:pt idx="8">
                  <c:v>3.2750471269649082</c:v>
                </c:pt>
                <c:pt idx="9">
                  <c:v>6.7837345427762914</c:v>
                </c:pt>
                <c:pt idx="10">
                  <c:v>4.0960783950394539</c:v>
                </c:pt>
                <c:pt idx="11">
                  <c:v>5.3059520007860677</c:v>
                </c:pt>
                <c:pt idx="12">
                  <c:v>1.5864438374093373</c:v>
                </c:pt>
              </c:numCache>
            </c:numRef>
          </c:val>
          <c:smooth val="0"/>
        </c:ser>
        <c:ser>
          <c:idx val="3"/>
          <c:order val="2"/>
          <c:tx>
            <c:strRef>
              <c:f>AUX!$A$413</c:f>
              <c:strCache>
                <c:ptCount val="1"/>
                <c:pt idx="0">
                  <c:v>ULS Baixo Alentejo</c:v>
                </c:pt>
              </c:strCache>
            </c:strRef>
          </c:tx>
          <c:spPr>
            <a:ln>
              <a:solidFill>
                <a:srgbClr val="009999"/>
              </a:solidFill>
            </a:ln>
          </c:spPr>
          <c:marker>
            <c:symbol val="none"/>
          </c:marker>
          <c:cat>
            <c:numRef>
              <c:f>AUX!$B$410:$N$410</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AUX!$B$413:$N$413</c:f>
              <c:numCache>
                <c:formatCode>0.0</c:formatCode>
                <c:ptCount val="13"/>
                <c:pt idx="0">
                  <c:v>13.309228841098898</c:v>
                </c:pt>
                <c:pt idx="1">
                  <c:v>18.541661258682133</c:v>
                </c:pt>
                <c:pt idx="2">
                  <c:v>11.173225971046447</c:v>
                </c:pt>
                <c:pt idx="3">
                  <c:v>16.484772191687927</c:v>
                </c:pt>
                <c:pt idx="4">
                  <c:v>9.0452715842793179</c:v>
                </c:pt>
                <c:pt idx="5">
                  <c:v>12.889871215022007</c:v>
                </c:pt>
                <c:pt idx="6">
                  <c:v>16.021850752645513</c:v>
                </c:pt>
                <c:pt idx="7">
                  <c:v>11.511453896627144</c:v>
                </c:pt>
                <c:pt idx="8">
                  <c:v>0.77274378134441957</c:v>
                </c:pt>
                <c:pt idx="9">
                  <c:v>3.1139673111281518</c:v>
                </c:pt>
                <c:pt idx="10">
                  <c:v>7.8435986430574349</c:v>
                </c:pt>
                <c:pt idx="11">
                  <c:v>11.074328519955545</c:v>
                </c:pt>
                <c:pt idx="12">
                  <c:v>3.192784307465129</c:v>
                </c:pt>
              </c:numCache>
            </c:numRef>
          </c:val>
          <c:smooth val="0"/>
        </c:ser>
        <c:dLbls>
          <c:showLegendKey val="0"/>
          <c:showVal val="0"/>
          <c:showCatName val="0"/>
          <c:showSerName val="0"/>
          <c:showPercent val="0"/>
          <c:showBubbleSize val="0"/>
        </c:dLbls>
        <c:marker val="1"/>
        <c:smooth val="0"/>
        <c:axId val="196088960"/>
        <c:axId val="196090496"/>
      </c:lineChart>
      <c:catAx>
        <c:axId val="196088960"/>
        <c:scaling>
          <c:orientation val="minMax"/>
        </c:scaling>
        <c:delete val="0"/>
        <c:axPos val="b"/>
        <c:numFmt formatCode="General" sourceLinked="1"/>
        <c:majorTickMark val="out"/>
        <c:minorTickMark val="none"/>
        <c:tickLblPos val="nextTo"/>
        <c:txPr>
          <a:bodyPr/>
          <a:lstStyle/>
          <a:p>
            <a:pPr>
              <a:defRPr lang="en-US" sz="900" b="0">
                <a:latin typeface="Arial" pitchFamily="34" charset="0"/>
                <a:cs typeface="Arial" pitchFamily="34" charset="0"/>
              </a:defRPr>
            </a:pPr>
            <a:endParaRPr lang="pt-PT"/>
          </a:p>
        </c:txPr>
        <c:crossAx val="196090496"/>
        <c:crosses val="autoZero"/>
        <c:auto val="1"/>
        <c:lblAlgn val="ctr"/>
        <c:lblOffset val="100"/>
        <c:tickLblSkip val="2"/>
        <c:noMultiLvlLbl val="0"/>
      </c:catAx>
      <c:valAx>
        <c:axId val="196090496"/>
        <c:scaling>
          <c:orientation val="minMax"/>
        </c:scaling>
        <c:delete val="0"/>
        <c:axPos val="l"/>
        <c:majorGridlines>
          <c:spPr>
            <a:ln w="3175">
              <a:solidFill>
                <a:schemeClr val="bg1">
                  <a:lumMod val="95000"/>
                </a:schemeClr>
              </a:solidFill>
            </a:ln>
          </c:spPr>
        </c:majorGridlines>
        <c:title>
          <c:tx>
            <c:rich>
              <a:bodyPr rot="-5400000" vert="horz"/>
              <a:lstStyle/>
              <a:p>
                <a:pPr>
                  <a:defRPr lang="en-US" sz="700" b="0">
                    <a:latin typeface="Arial" pitchFamily="34" charset="0"/>
                    <a:cs typeface="Arial" pitchFamily="34" charset="0"/>
                  </a:defRPr>
                </a:pPr>
                <a:r>
                  <a:rPr lang="en-US" sz="700" b="0">
                    <a:latin typeface="Arial" pitchFamily="34" charset="0"/>
                    <a:cs typeface="Arial" pitchFamily="34" charset="0"/>
                  </a:rPr>
                  <a:t>Taxa de incidência </a:t>
                </a:r>
                <a:r>
                  <a:rPr lang="en-US" sz="700" b="0" i="0" u="none" strike="noStrike" baseline="0"/>
                  <a:t>da infecção VIH </a:t>
                </a:r>
                <a:r>
                  <a:rPr lang="en-US" sz="700" b="0">
                    <a:latin typeface="Arial" pitchFamily="34" charset="0"/>
                    <a:cs typeface="Arial" pitchFamily="34" charset="0"/>
                  </a:rPr>
                  <a:t>(/100000 hab)</a:t>
                </a:r>
              </a:p>
            </c:rich>
          </c:tx>
          <c:layout>
            <c:manualLayout>
              <c:xMode val="edge"/>
              <c:yMode val="edge"/>
              <c:x val="1.0065442561205272E-2"/>
              <c:y val="2.8543981481481476E-2"/>
            </c:manualLayout>
          </c:layout>
          <c:overlay val="0"/>
        </c:title>
        <c:numFmt formatCode="0" sourceLinked="0"/>
        <c:majorTickMark val="out"/>
        <c:minorTickMark val="none"/>
        <c:tickLblPos val="nextTo"/>
        <c:txPr>
          <a:bodyPr/>
          <a:lstStyle/>
          <a:p>
            <a:pPr>
              <a:defRPr lang="en-US">
                <a:latin typeface="Arial" pitchFamily="34" charset="0"/>
                <a:cs typeface="Arial" pitchFamily="34" charset="0"/>
              </a:defRPr>
            </a:pPr>
            <a:endParaRPr lang="pt-PT"/>
          </a:p>
        </c:txPr>
        <c:crossAx val="196088960"/>
        <c:crosses val="autoZero"/>
        <c:crossBetween val="between"/>
      </c:valAx>
    </c:plotArea>
    <c:legend>
      <c:legendPos val="b"/>
      <c:layout>
        <c:manualLayout>
          <c:xMode val="edge"/>
          <c:yMode val="edge"/>
          <c:x val="3.0925141242937833E-2"/>
          <c:y val="0.80852256944444356"/>
          <c:w val="0.91925141242941233"/>
          <c:h val="0.1691968750000000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6977401130283"/>
          <c:y val="7.4877160493827158E-2"/>
          <c:w val="0.85535969868174888"/>
          <c:h val="0.5995888888888885"/>
        </c:manualLayout>
      </c:layout>
      <c:lineChart>
        <c:grouping val="standard"/>
        <c:varyColors val="0"/>
        <c:ser>
          <c:idx val="0"/>
          <c:order val="0"/>
          <c:tx>
            <c:strRef>
              <c:f>AUX!$A$419</c:f>
              <c:strCache>
                <c:ptCount val="1"/>
                <c:pt idx="0">
                  <c:v>Continente</c:v>
                </c:pt>
              </c:strCache>
            </c:strRef>
          </c:tx>
          <c:spPr>
            <a:ln>
              <a:solidFill>
                <a:srgbClr val="FF0000"/>
              </a:solidFill>
            </a:ln>
          </c:spPr>
          <c:marker>
            <c:symbol val="none"/>
          </c:marker>
          <c:cat>
            <c:numRef>
              <c:f>AUX!$B$418:$N$418</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AUX!$B$419:$N$419</c:f>
              <c:numCache>
                <c:formatCode>0.0</c:formatCode>
                <c:ptCount val="13"/>
                <c:pt idx="0">
                  <c:v>40.630927733907399</c:v>
                </c:pt>
                <c:pt idx="1">
                  <c:v>38.94811727980921</c:v>
                </c:pt>
                <c:pt idx="2">
                  <c:v>40.747119848511375</c:v>
                </c:pt>
                <c:pt idx="3">
                  <c:v>37.550325566642542</c:v>
                </c:pt>
                <c:pt idx="4">
                  <c:v>34.793801655499905</c:v>
                </c:pt>
                <c:pt idx="5">
                  <c:v>32.436582806001383</c:v>
                </c:pt>
                <c:pt idx="6">
                  <c:v>30.81748700214834</c:v>
                </c:pt>
                <c:pt idx="7">
                  <c:v>28.132439513012823</c:v>
                </c:pt>
                <c:pt idx="8">
                  <c:v>26.663712657739147</c:v>
                </c:pt>
                <c:pt idx="9">
                  <c:v>25.866351218508019</c:v>
                </c:pt>
                <c:pt idx="10">
                  <c:v>24.754120256212104</c:v>
                </c:pt>
                <c:pt idx="11">
                  <c:v>23.724465274894424</c:v>
                </c:pt>
                <c:pt idx="12">
                  <c:v>23.581019168849544</c:v>
                </c:pt>
              </c:numCache>
            </c:numRef>
          </c:val>
          <c:smooth val="0"/>
        </c:ser>
        <c:ser>
          <c:idx val="2"/>
          <c:order val="1"/>
          <c:tx>
            <c:strRef>
              <c:f>AUX!$A$420</c:f>
              <c:strCache>
                <c:ptCount val="1"/>
                <c:pt idx="0">
                  <c:v>ARS Alentejo</c:v>
                </c:pt>
              </c:strCache>
            </c:strRef>
          </c:tx>
          <c:spPr>
            <a:ln>
              <a:solidFill>
                <a:schemeClr val="tx2">
                  <a:lumMod val="75000"/>
                </a:schemeClr>
              </a:solidFill>
            </a:ln>
          </c:spPr>
          <c:marker>
            <c:symbol val="none"/>
          </c:marker>
          <c:cat>
            <c:numRef>
              <c:f>AUX!$B$418:$N$418</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AUX!$B$420:$N$420</c:f>
              <c:numCache>
                <c:formatCode>0.0</c:formatCode>
                <c:ptCount val="13"/>
                <c:pt idx="0">
                  <c:v>23.705860667403975</c:v>
                </c:pt>
                <c:pt idx="1">
                  <c:v>20.932564435386126</c:v>
                </c:pt>
                <c:pt idx="2">
                  <c:v>23.419423132769396</c:v>
                </c:pt>
                <c:pt idx="3">
                  <c:v>22.569372609057091</c:v>
                </c:pt>
                <c:pt idx="4">
                  <c:v>18.320812537479753</c:v>
                </c:pt>
                <c:pt idx="5">
                  <c:v>22.19995901546028</c:v>
                </c:pt>
                <c:pt idx="6">
                  <c:v>18.68738296549699</c:v>
                </c:pt>
                <c:pt idx="7">
                  <c:v>14.943158523922465</c:v>
                </c:pt>
                <c:pt idx="8">
                  <c:v>17.14583495881628</c:v>
                </c:pt>
                <c:pt idx="9">
                  <c:v>17.056246850408964</c:v>
                </c:pt>
                <c:pt idx="10">
                  <c:v>23.601213609513042</c:v>
                </c:pt>
                <c:pt idx="11">
                  <c:v>16.507406224667765</c:v>
                </c:pt>
                <c:pt idx="12">
                  <c:v>12.889856178950865</c:v>
                </c:pt>
              </c:numCache>
            </c:numRef>
          </c:val>
          <c:smooth val="0"/>
        </c:ser>
        <c:ser>
          <c:idx val="3"/>
          <c:order val="2"/>
          <c:tx>
            <c:strRef>
              <c:f>AUX!$A$421</c:f>
              <c:strCache>
                <c:ptCount val="1"/>
                <c:pt idx="0">
                  <c:v>ULS Baixo Alentejo</c:v>
                </c:pt>
              </c:strCache>
            </c:strRef>
          </c:tx>
          <c:spPr>
            <a:ln>
              <a:solidFill>
                <a:srgbClr val="009999"/>
              </a:solidFill>
            </a:ln>
          </c:spPr>
          <c:marker>
            <c:symbol val="none"/>
          </c:marker>
          <c:cat>
            <c:numRef>
              <c:f>AUX!$B$418:$N$418</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AUX!$B$421:$N$421</c:f>
              <c:numCache>
                <c:formatCode>0.0</c:formatCode>
                <c:ptCount val="13"/>
                <c:pt idx="0">
                  <c:v>46.582300943846143</c:v>
                </c:pt>
                <c:pt idx="1">
                  <c:v>36.341656067016984</c:v>
                </c:pt>
                <c:pt idx="2">
                  <c:v>35.754323107348625</c:v>
                </c:pt>
                <c:pt idx="3">
                  <c:v>38.964006998535105</c:v>
                </c:pt>
                <c:pt idx="4">
                  <c:v>22.613178960698296</c:v>
                </c:pt>
                <c:pt idx="5">
                  <c:v>27.29619786710543</c:v>
                </c:pt>
                <c:pt idx="6">
                  <c:v>25.177194039871519</c:v>
                </c:pt>
                <c:pt idx="7">
                  <c:v>17.650895974828288</c:v>
                </c:pt>
                <c:pt idx="8">
                  <c:v>19.31859453361049</c:v>
                </c:pt>
                <c:pt idx="9">
                  <c:v>17.12682021120483</c:v>
                </c:pt>
                <c:pt idx="10">
                  <c:v>18.040276879032099</c:v>
                </c:pt>
                <c:pt idx="11">
                  <c:v>16.611492779933315</c:v>
                </c:pt>
                <c:pt idx="12">
                  <c:v>14.36752938359308</c:v>
                </c:pt>
              </c:numCache>
            </c:numRef>
          </c:val>
          <c:smooth val="0"/>
        </c:ser>
        <c:dLbls>
          <c:showLegendKey val="0"/>
          <c:showVal val="0"/>
          <c:showCatName val="0"/>
          <c:showSerName val="0"/>
          <c:showPercent val="0"/>
          <c:showBubbleSize val="0"/>
        </c:dLbls>
        <c:marker val="1"/>
        <c:smooth val="0"/>
        <c:axId val="196124032"/>
        <c:axId val="196138112"/>
      </c:lineChart>
      <c:catAx>
        <c:axId val="196124032"/>
        <c:scaling>
          <c:orientation val="minMax"/>
        </c:scaling>
        <c:delete val="0"/>
        <c:axPos val="b"/>
        <c:numFmt formatCode="General" sourceLinked="1"/>
        <c:majorTickMark val="out"/>
        <c:minorTickMark val="none"/>
        <c:tickLblPos val="nextTo"/>
        <c:txPr>
          <a:bodyPr/>
          <a:lstStyle/>
          <a:p>
            <a:pPr>
              <a:defRPr lang="en-US" sz="900" b="0">
                <a:latin typeface="Arial" pitchFamily="34" charset="0"/>
                <a:cs typeface="Arial" pitchFamily="34" charset="0"/>
              </a:defRPr>
            </a:pPr>
            <a:endParaRPr lang="pt-PT"/>
          </a:p>
        </c:txPr>
        <c:crossAx val="196138112"/>
        <c:crosses val="autoZero"/>
        <c:auto val="1"/>
        <c:lblAlgn val="ctr"/>
        <c:lblOffset val="100"/>
        <c:tickLblSkip val="2"/>
        <c:noMultiLvlLbl val="0"/>
      </c:catAx>
      <c:valAx>
        <c:axId val="196138112"/>
        <c:scaling>
          <c:orientation val="minMax"/>
        </c:scaling>
        <c:delete val="0"/>
        <c:axPos val="l"/>
        <c:majorGridlines>
          <c:spPr>
            <a:ln w="3175">
              <a:solidFill>
                <a:schemeClr val="bg1">
                  <a:lumMod val="95000"/>
                </a:schemeClr>
              </a:solidFill>
            </a:ln>
          </c:spPr>
        </c:majorGridlines>
        <c:title>
          <c:tx>
            <c:rich>
              <a:bodyPr rot="-5400000" vert="horz"/>
              <a:lstStyle/>
              <a:p>
                <a:pPr>
                  <a:defRPr lang="en-US" sz="700" b="0">
                    <a:latin typeface=""/>
                    <a:cs typeface="Arial" pitchFamily="34" charset="0"/>
                  </a:defRPr>
                </a:pPr>
                <a:r>
                  <a:rPr lang="en-US" sz="700" b="0" i="0" baseline="0">
                    <a:latin typeface=""/>
                  </a:rPr>
                  <a:t>Taxa de incidência de tuberculose (/100000 hab)</a:t>
                </a:r>
                <a:endParaRPr lang="pt-PT" sz="700">
                  <a:latin typeface=""/>
                </a:endParaRPr>
              </a:p>
            </c:rich>
          </c:tx>
          <c:layout>
            <c:manualLayout>
              <c:xMode val="edge"/>
              <c:yMode val="edge"/>
              <c:x val="1.0065442561205272E-2"/>
              <c:y val="2.8543981481481476E-2"/>
            </c:manualLayout>
          </c:layout>
          <c:overlay val="0"/>
        </c:title>
        <c:numFmt formatCode="0" sourceLinked="0"/>
        <c:majorTickMark val="out"/>
        <c:minorTickMark val="none"/>
        <c:tickLblPos val="nextTo"/>
        <c:txPr>
          <a:bodyPr/>
          <a:lstStyle/>
          <a:p>
            <a:pPr>
              <a:defRPr lang="en-US">
                <a:latin typeface="Arial" pitchFamily="34" charset="0"/>
                <a:cs typeface="Arial" pitchFamily="34" charset="0"/>
              </a:defRPr>
            </a:pPr>
            <a:endParaRPr lang="pt-PT"/>
          </a:p>
        </c:txPr>
        <c:crossAx val="196124032"/>
        <c:crosses val="autoZero"/>
        <c:crossBetween val="between"/>
      </c:valAx>
    </c:plotArea>
    <c:legend>
      <c:legendPos val="b"/>
      <c:layout>
        <c:manualLayout>
          <c:xMode val="edge"/>
          <c:yMode val="edge"/>
          <c:x val="3.0925141242937833E-2"/>
          <c:y val="0.80852256944444356"/>
          <c:w val="0.91925141242941277"/>
          <c:h val="0.1691968750000000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AUX!$C$434</c:f>
              <c:strCache>
                <c:ptCount val="1"/>
                <c:pt idx="0">
                  <c:v>Índce de Envelhecimento</c:v>
                </c:pt>
              </c:strCache>
            </c:strRef>
          </c:cat>
          <c:val>
            <c:numRef>
              <c:f>AUX!$C$460</c:f>
              <c:numCache>
                <c:formatCode>0.0</c:formatCode>
                <c:ptCount val="1"/>
                <c:pt idx="0">
                  <c:v>51.946854146241719</c:v>
                </c:pt>
              </c:numCache>
            </c:numRef>
          </c:val>
        </c:ser>
        <c:ser>
          <c:idx val="1"/>
          <c:order val="1"/>
          <c:tx>
            <c:strRef>
              <c:f>AUX!$A$461</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AUX!$C$434</c:f>
              <c:strCache>
                <c:ptCount val="1"/>
                <c:pt idx="0">
                  <c:v>Índce de Envelhecimento</c:v>
                </c:pt>
              </c:strCache>
            </c:strRef>
          </c:cat>
          <c:val>
            <c:numRef>
              <c:f>AUX!$C$461</c:f>
              <c:numCache>
                <c:formatCode>0.0</c:formatCode>
                <c:ptCount val="1"/>
                <c:pt idx="0">
                  <c:v>20.52336551353234</c:v>
                </c:pt>
              </c:numCache>
            </c:numRef>
          </c:val>
        </c:ser>
        <c:ser>
          <c:idx val="2"/>
          <c:order val="2"/>
          <c:tx>
            <c:strRef>
              <c:f>AUX!$A$462</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AUX!$C$434</c:f>
              <c:strCache>
                <c:ptCount val="1"/>
                <c:pt idx="0">
                  <c:v>Índce de Envelhecimento</c:v>
                </c:pt>
              </c:strCache>
            </c:strRef>
          </c:cat>
          <c:val>
            <c:numRef>
              <c:f>AUX!$C$462</c:f>
              <c:numCache>
                <c:formatCode>0.0</c:formatCode>
                <c:ptCount val="1"/>
                <c:pt idx="0">
                  <c:v>10.891000223970067</c:v>
                </c:pt>
              </c:numCache>
            </c:numRef>
          </c:val>
        </c:ser>
        <c:ser>
          <c:idx val="3"/>
          <c:order val="3"/>
          <c:tx>
            <c:strRef>
              <c:f>AUX!$A$464</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AUX!$C$434</c:f>
              <c:strCache>
                <c:ptCount val="1"/>
                <c:pt idx="0">
                  <c:v>Índce de Envelhecimento</c:v>
                </c:pt>
              </c:strCache>
            </c:strRef>
          </c:cat>
          <c:val>
            <c:numRef>
              <c:f>AUX!$C$464</c:f>
              <c:numCache>
                <c:formatCode>0.0</c:formatCode>
                <c:ptCount val="1"/>
                <c:pt idx="0">
                  <c:v>16.638780116255873</c:v>
                </c:pt>
              </c:numCache>
            </c:numRef>
          </c:val>
        </c:ser>
        <c:dLbls>
          <c:showLegendKey val="0"/>
          <c:showVal val="0"/>
          <c:showCatName val="0"/>
          <c:showSerName val="0"/>
          <c:showPercent val="0"/>
          <c:showBubbleSize val="0"/>
        </c:dLbls>
        <c:gapWidth val="0"/>
        <c:overlap val="100"/>
        <c:axId val="5495040"/>
        <c:axId val="62919040"/>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AUX!$C$456</c:f>
              <c:numCache>
                <c:formatCode>0.0</c:formatCode>
                <c:ptCount val="1"/>
                <c:pt idx="0">
                  <c:v>52.127749145014704</c:v>
                </c:pt>
              </c:numCache>
            </c:numRef>
          </c:xVal>
          <c:yVal>
            <c:numRef>
              <c:f>AUX!$C$434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AUX!$C$458</c:f>
              <c:numCache>
                <c:formatCode>0.0</c:formatCode>
                <c:ptCount val="1"/>
                <c:pt idx="0">
                  <c:v>47.105998304302339</c:v>
                </c:pt>
              </c:numCache>
            </c:numRef>
          </c:xVal>
          <c:yVal>
            <c:numRef>
              <c:f>AUX!$C$434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AUX!$C$457</c:f>
              <c:numCache>
                <c:formatCode>0.0</c:formatCode>
                <c:ptCount val="1"/>
                <c:pt idx="0">
                  <c:v>71.728465918923774</c:v>
                </c:pt>
              </c:numCache>
            </c:numRef>
          </c:xVal>
          <c:yVal>
            <c:numRef>
              <c:f>AUX!$C$434</c:f>
              <c:numCache>
                <c:formatCode>General</c:formatCode>
                <c:ptCount val="1"/>
                <c:pt idx="0">
                  <c:v>0</c:v>
                </c:pt>
              </c:numCache>
            </c:numRef>
          </c:yVal>
          <c:smooth val="0"/>
        </c:ser>
        <c:dLbls>
          <c:showLegendKey val="0"/>
          <c:showVal val="0"/>
          <c:showCatName val="0"/>
          <c:showSerName val="0"/>
          <c:showPercent val="0"/>
          <c:showBubbleSize val="0"/>
        </c:dLbls>
        <c:axId val="62922112"/>
        <c:axId val="62920576"/>
      </c:scatterChart>
      <c:catAx>
        <c:axId val="5495040"/>
        <c:scaling>
          <c:orientation val="minMax"/>
        </c:scaling>
        <c:delete val="1"/>
        <c:axPos val="l"/>
        <c:majorTickMark val="out"/>
        <c:minorTickMark val="none"/>
        <c:tickLblPos val="none"/>
        <c:crossAx val="62919040"/>
        <c:crosses val="autoZero"/>
        <c:auto val="1"/>
        <c:lblAlgn val="ctr"/>
        <c:lblOffset val="100"/>
        <c:noMultiLvlLbl val="0"/>
      </c:catAx>
      <c:valAx>
        <c:axId val="6291904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5495040"/>
        <c:crosses val="autoZero"/>
        <c:crossBetween val="between"/>
      </c:valAx>
      <c:valAx>
        <c:axId val="62920576"/>
        <c:scaling>
          <c:orientation val="minMax"/>
          <c:max val="0.5"/>
          <c:min val="-0.5"/>
        </c:scaling>
        <c:delete val="1"/>
        <c:axPos val="r"/>
        <c:numFmt formatCode="General" sourceLinked="1"/>
        <c:majorTickMark val="out"/>
        <c:minorTickMark val="none"/>
        <c:tickLblPos val="none"/>
        <c:crossAx val="62922112"/>
        <c:crosses val="max"/>
        <c:crossBetween val="midCat"/>
      </c:valAx>
      <c:valAx>
        <c:axId val="62922112"/>
        <c:scaling>
          <c:orientation val="minMax"/>
        </c:scaling>
        <c:delete val="1"/>
        <c:axPos val="b"/>
        <c:numFmt formatCode="0.0" sourceLinked="1"/>
        <c:majorTickMark val="out"/>
        <c:minorTickMark val="none"/>
        <c:tickLblPos val="none"/>
        <c:crossAx val="6292057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AUX!$D$434</c:f>
              <c:strCache>
                <c:ptCount val="1"/>
                <c:pt idx="0">
                  <c:v>Taxa Bruta de Natalidade</c:v>
                </c:pt>
              </c:strCache>
            </c:strRef>
          </c:cat>
          <c:val>
            <c:numRef>
              <c:f>AUX!$D$460</c:f>
              <c:numCache>
                <c:formatCode>0.0</c:formatCode>
                <c:ptCount val="1"/>
                <c:pt idx="0">
                  <c:v>34.343118222695928</c:v>
                </c:pt>
              </c:numCache>
            </c:numRef>
          </c:val>
        </c:ser>
        <c:ser>
          <c:idx val="1"/>
          <c:order val="1"/>
          <c:tx>
            <c:strRef>
              <c:f>AUX!$A$461</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AUX!$D$434</c:f>
              <c:strCache>
                <c:ptCount val="1"/>
                <c:pt idx="0">
                  <c:v>Taxa Bruta de Natalidade</c:v>
                </c:pt>
              </c:strCache>
            </c:strRef>
          </c:cat>
          <c:val>
            <c:numRef>
              <c:f>AUX!$D$461</c:f>
              <c:numCache>
                <c:formatCode>0.0</c:formatCode>
                <c:ptCount val="1"/>
                <c:pt idx="0">
                  <c:v>14.384300994682299</c:v>
                </c:pt>
              </c:numCache>
            </c:numRef>
          </c:val>
        </c:ser>
        <c:ser>
          <c:idx val="2"/>
          <c:order val="2"/>
          <c:tx>
            <c:strRef>
              <c:f>AUX!$A$462</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AUX!$D$434</c:f>
              <c:strCache>
                <c:ptCount val="1"/>
                <c:pt idx="0">
                  <c:v>Taxa Bruta de Natalidade</c:v>
                </c:pt>
              </c:strCache>
            </c:strRef>
          </c:cat>
          <c:val>
            <c:numRef>
              <c:f>AUX!$D$462</c:f>
              <c:numCache>
                <c:formatCode>0.0</c:formatCode>
                <c:ptCount val="1"/>
                <c:pt idx="0">
                  <c:v>17.444453348896033</c:v>
                </c:pt>
              </c:numCache>
            </c:numRef>
          </c:val>
        </c:ser>
        <c:ser>
          <c:idx val="3"/>
          <c:order val="3"/>
          <c:tx>
            <c:strRef>
              <c:f>AUX!$A$464</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AUX!$D$434</c:f>
              <c:strCache>
                <c:ptCount val="1"/>
                <c:pt idx="0">
                  <c:v>Taxa Bruta de Natalidade</c:v>
                </c:pt>
              </c:strCache>
            </c:strRef>
          </c:cat>
          <c:val>
            <c:numRef>
              <c:f>AUX!$D$464</c:f>
              <c:numCache>
                <c:formatCode>0.0</c:formatCode>
                <c:ptCount val="1"/>
                <c:pt idx="0">
                  <c:v>33.82812743372574</c:v>
                </c:pt>
              </c:numCache>
            </c:numRef>
          </c:val>
        </c:ser>
        <c:dLbls>
          <c:showLegendKey val="0"/>
          <c:showVal val="0"/>
          <c:showCatName val="0"/>
          <c:showSerName val="0"/>
          <c:showPercent val="0"/>
          <c:showBubbleSize val="0"/>
        </c:dLbls>
        <c:gapWidth val="0"/>
        <c:overlap val="100"/>
        <c:axId val="62972288"/>
        <c:axId val="62974208"/>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AUX!$D$456</c:f>
              <c:numCache>
                <c:formatCode>0.0</c:formatCode>
                <c:ptCount val="1"/>
                <c:pt idx="0">
                  <c:v>55.130143482156001</c:v>
                </c:pt>
              </c:numCache>
            </c:numRef>
          </c:xVal>
          <c:yVal>
            <c:numRef>
              <c:f>AUX!$D$434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AUX!$D$458</c:f>
              <c:numCache>
                <c:formatCode>0.0</c:formatCode>
                <c:ptCount val="1"/>
                <c:pt idx="0">
                  <c:v>44.419119112693309</c:v>
                </c:pt>
              </c:numCache>
            </c:numRef>
          </c:xVal>
          <c:yVal>
            <c:numRef>
              <c:f>AUX!$D$434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AUX!$D$457</c:f>
              <c:numCache>
                <c:formatCode>0.0</c:formatCode>
                <c:ptCount val="1"/>
                <c:pt idx="0">
                  <c:v>56.514954549696917</c:v>
                </c:pt>
              </c:numCache>
            </c:numRef>
          </c:xVal>
          <c:yVal>
            <c:numRef>
              <c:f>AUX!$D$434</c:f>
              <c:numCache>
                <c:formatCode>General</c:formatCode>
                <c:ptCount val="1"/>
                <c:pt idx="0">
                  <c:v>0</c:v>
                </c:pt>
              </c:numCache>
            </c:numRef>
          </c:yVal>
          <c:smooth val="0"/>
        </c:ser>
        <c:dLbls>
          <c:showLegendKey val="0"/>
          <c:showVal val="0"/>
          <c:showCatName val="0"/>
          <c:showSerName val="0"/>
          <c:showPercent val="0"/>
          <c:showBubbleSize val="0"/>
        </c:dLbls>
        <c:axId val="62989824"/>
        <c:axId val="62988288"/>
      </c:scatterChart>
      <c:catAx>
        <c:axId val="62972288"/>
        <c:scaling>
          <c:orientation val="minMax"/>
        </c:scaling>
        <c:delete val="1"/>
        <c:axPos val="l"/>
        <c:majorTickMark val="out"/>
        <c:minorTickMark val="none"/>
        <c:tickLblPos val="none"/>
        <c:crossAx val="62974208"/>
        <c:crosses val="autoZero"/>
        <c:auto val="1"/>
        <c:lblAlgn val="ctr"/>
        <c:lblOffset val="100"/>
        <c:noMultiLvlLbl val="0"/>
      </c:catAx>
      <c:valAx>
        <c:axId val="6297420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2972288"/>
        <c:crosses val="autoZero"/>
        <c:crossBetween val="between"/>
      </c:valAx>
      <c:valAx>
        <c:axId val="62988288"/>
        <c:scaling>
          <c:orientation val="minMax"/>
          <c:max val="0.5"/>
          <c:min val="-0.5"/>
        </c:scaling>
        <c:delete val="1"/>
        <c:axPos val="r"/>
        <c:numFmt formatCode="General" sourceLinked="1"/>
        <c:majorTickMark val="out"/>
        <c:minorTickMark val="none"/>
        <c:tickLblPos val="none"/>
        <c:crossAx val="62989824"/>
        <c:crosses val="max"/>
        <c:crossBetween val="midCat"/>
      </c:valAx>
      <c:valAx>
        <c:axId val="62989824"/>
        <c:scaling>
          <c:orientation val="minMax"/>
        </c:scaling>
        <c:delete val="1"/>
        <c:axPos val="b"/>
        <c:numFmt formatCode="0.0" sourceLinked="1"/>
        <c:majorTickMark val="out"/>
        <c:minorTickMark val="none"/>
        <c:tickLblPos val="none"/>
        <c:crossAx val="6298828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AUX!$E$434</c:f>
              <c:strCache>
                <c:ptCount val="1"/>
                <c:pt idx="0">
                  <c:v>ISF</c:v>
                </c:pt>
              </c:strCache>
            </c:strRef>
          </c:cat>
          <c:val>
            <c:numRef>
              <c:f>AUX!$E$460</c:f>
              <c:numCache>
                <c:formatCode>0.0</c:formatCode>
                <c:ptCount val="1"/>
                <c:pt idx="0">
                  <c:v>19.606563765011362</c:v>
                </c:pt>
              </c:numCache>
            </c:numRef>
          </c:val>
        </c:ser>
        <c:ser>
          <c:idx val="1"/>
          <c:order val="1"/>
          <c:tx>
            <c:strRef>
              <c:f>AUX!$A$461</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AUX!$E$434</c:f>
              <c:strCache>
                <c:ptCount val="1"/>
                <c:pt idx="0">
                  <c:v>ISF</c:v>
                </c:pt>
              </c:strCache>
            </c:strRef>
          </c:cat>
          <c:val>
            <c:numRef>
              <c:f>AUX!$E$461</c:f>
              <c:numCache>
                <c:formatCode>0.0</c:formatCode>
                <c:ptCount val="1"/>
                <c:pt idx="0">
                  <c:v>13.658007313207431</c:v>
                </c:pt>
              </c:numCache>
            </c:numRef>
          </c:val>
        </c:ser>
        <c:ser>
          <c:idx val="2"/>
          <c:order val="2"/>
          <c:tx>
            <c:strRef>
              <c:f>AUX!$A$462</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AUX!$E$434</c:f>
              <c:strCache>
                <c:ptCount val="1"/>
                <c:pt idx="0">
                  <c:v>ISF</c:v>
                </c:pt>
              </c:strCache>
            </c:strRef>
          </c:cat>
          <c:val>
            <c:numRef>
              <c:f>AUX!$E$462</c:f>
              <c:numCache>
                <c:formatCode>0.0</c:formatCode>
                <c:ptCount val="1"/>
                <c:pt idx="0">
                  <c:v>24.824710426607759</c:v>
                </c:pt>
              </c:numCache>
            </c:numRef>
          </c:val>
        </c:ser>
        <c:ser>
          <c:idx val="3"/>
          <c:order val="3"/>
          <c:tx>
            <c:strRef>
              <c:f>AUX!$A$464</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AUX!$E$434</c:f>
              <c:strCache>
                <c:ptCount val="1"/>
                <c:pt idx="0">
                  <c:v>ISF</c:v>
                </c:pt>
              </c:strCache>
            </c:strRef>
          </c:cat>
          <c:val>
            <c:numRef>
              <c:f>AUX!$E$464</c:f>
              <c:numCache>
                <c:formatCode>0.0</c:formatCode>
                <c:ptCount val="1"/>
                <c:pt idx="0">
                  <c:v>41.910718495173448</c:v>
                </c:pt>
              </c:numCache>
            </c:numRef>
          </c:val>
        </c:ser>
        <c:dLbls>
          <c:showLegendKey val="0"/>
          <c:showVal val="0"/>
          <c:showCatName val="0"/>
          <c:showSerName val="0"/>
          <c:showPercent val="0"/>
          <c:showBubbleSize val="0"/>
        </c:dLbls>
        <c:gapWidth val="0"/>
        <c:overlap val="100"/>
        <c:axId val="63019264"/>
        <c:axId val="63037824"/>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AUX!$E$456</c:f>
              <c:numCache>
                <c:formatCode>0.0</c:formatCode>
                <c:ptCount val="1"/>
                <c:pt idx="0">
                  <c:v>75.039028734530831</c:v>
                </c:pt>
              </c:numCache>
            </c:numRef>
          </c:xVal>
          <c:yVal>
            <c:numRef>
              <c:f>AUX!$E$434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AUX!$E$458</c:f>
              <c:numCache>
                <c:formatCode>0.0</c:formatCode>
                <c:ptCount val="1"/>
                <c:pt idx="0">
                  <c:v>52.938540197110605</c:v>
                </c:pt>
              </c:numCache>
            </c:numRef>
          </c:xVal>
          <c:yVal>
            <c:numRef>
              <c:f>AUX!$E$434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AUX!$E$457</c:f>
              <c:numCache>
                <c:formatCode>0.0</c:formatCode>
                <c:ptCount val="1"/>
                <c:pt idx="0">
                  <c:v>44.726590261431632</c:v>
                </c:pt>
              </c:numCache>
            </c:numRef>
          </c:xVal>
          <c:yVal>
            <c:numRef>
              <c:f>AUX!$E$434</c:f>
              <c:numCache>
                <c:formatCode>General</c:formatCode>
                <c:ptCount val="1"/>
                <c:pt idx="0">
                  <c:v>0</c:v>
                </c:pt>
              </c:numCache>
            </c:numRef>
          </c:yVal>
          <c:smooth val="0"/>
        </c:ser>
        <c:dLbls>
          <c:showLegendKey val="0"/>
          <c:showVal val="0"/>
          <c:showCatName val="0"/>
          <c:showSerName val="0"/>
          <c:showPercent val="0"/>
          <c:showBubbleSize val="0"/>
        </c:dLbls>
        <c:axId val="63040896"/>
        <c:axId val="63039360"/>
      </c:scatterChart>
      <c:catAx>
        <c:axId val="63019264"/>
        <c:scaling>
          <c:orientation val="minMax"/>
        </c:scaling>
        <c:delete val="1"/>
        <c:axPos val="l"/>
        <c:majorTickMark val="out"/>
        <c:minorTickMark val="none"/>
        <c:tickLblPos val="none"/>
        <c:crossAx val="63037824"/>
        <c:crosses val="autoZero"/>
        <c:auto val="1"/>
        <c:lblAlgn val="ctr"/>
        <c:lblOffset val="100"/>
        <c:noMultiLvlLbl val="0"/>
      </c:catAx>
      <c:valAx>
        <c:axId val="6303782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3019264"/>
        <c:crosses val="autoZero"/>
        <c:crossBetween val="between"/>
      </c:valAx>
      <c:valAx>
        <c:axId val="63039360"/>
        <c:scaling>
          <c:orientation val="minMax"/>
          <c:max val="0.5"/>
          <c:min val="-0.5"/>
        </c:scaling>
        <c:delete val="1"/>
        <c:axPos val="r"/>
        <c:numFmt formatCode="General" sourceLinked="1"/>
        <c:majorTickMark val="out"/>
        <c:minorTickMark val="none"/>
        <c:tickLblPos val="none"/>
        <c:crossAx val="63040896"/>
        <c:crosses val="max"/>
        <c:crossBetween val="midCat"/>
      </c:valAx>
      <c:valAx>
        <c:axId val="63040896"/>
        <c:scaling>
          <c:orientation val="minMax"/>
        </c:scaling>
        <c:delete val="1"/>
        <c:axPos val="b"/>
        <c:numFmt formatCode="0.0" sourceLinked="1"/>
        <c:majorTickMark val="out"/>
        <c:minorTickMark val="none"/>
        <c:tickLblPos val="none"/>
        <c:crossAx val="6303936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AUX!$F$434</c:f>
              <c:strCache>
                <c:ptCount val="1"/>
                <c:pt idx="0">
                  <c:v>EV - Homens</c:v>
                </c:pt>
              </c:strCache>
            </c:strRef>
          </c:cat>
          <c:val>
            <c:numRef>
              <c:f>AUX!$F$460</c:f>
              <c:numCache>
                <c:formatCode>0.0</c:formatCode>
                <c:ptCount val="1"/>
                <c:pt idx="0">
                  <c:v>41.536301636551357</c:v>
                </c:pt>
              </c:numCache>
            </c:numRef>
          </c:val>
        </c:ser>
        <c:ser>
          <c:idx val="1"/>
          <c:order val="1"/>
          <c:tx>
            <c:strRef>
              <c:f>AUX!$A$461</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AUX!$F$434</c:f>
              <c:strCache>
                <c:ptCount val="1"/>
                <c:pt idx="0">
                  <c:v>EV - Homens</c:v>
                </c:pt>
              </c:strCache>
            </c:strRef>
          </c:cat>
          <c:val>
            <c:numRef>
              <c:f>AUX!$F$461</c:f>
              <c:numCache>
                <c:formatCode>0.0</c:formatCode>
                <c:ptCount val="1"/>
                <c:pt idx="0">
                  <c:v>8.256639333987188</c:v>
                </c:pt>
              </c:numCache>
            </c:numRef>
          </c:val>
        </c:ser>
        <c:ser>
          <c:idx val="2"/>
          <c:order val="2"/>
          <c:tx>
            <c:strRef>
              <c:f>AUX!$A$462</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AUX!$F$434</c:f>
              <c:strCache>
                <c:ptCount val="1"/>
                <c:pt idx="0">
                  <c:v>EV - Homens</c:v>
                </c:pt>
              </c:strCache>
            </c:strRef>
          </c:cat>
          <c:val>
            <c:numRef>
              <c:f>AUX!$F$462</c:f>
              <c:numCache>
                <c:formatCode>0.0</c:formatCode>
                <c:ptCount val="1"/>
                <c:pt idx="0">
                  <c:v>12.586016339684747</c:v>
                </c:pt>
              </c:numCache>
            </c:numRef>
          </c:val>
        </c:ser>
        <c:ser>
          <c:idx val="3"/>
          <c:order val="3"/>
          <c:tx>
            <c:strRef>
              <c:f>AUX!$A$464</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AUX!$F$434</c:f>
              <c:strCache>
                <c:ptCount val="1"/>
                <c:pt idx="0">
                  <c:v>EV - Homens</c:v>
                </c:pt>
              </c:strCache>
            </c:strRef>
          </c:cat>
          <c:val>
            <c:numRef>
              <c:f>AUX!$F$464</c:f>
              <c:numCache>
                <c:formatCode>0.0</c:formatCode>
                <c:ptCount val="1"/>
                <c:pt idx="0">
                  <c:v>37.621042689776708</c:v>
                </c:pt>
              </c:numCache>
            </c:numRef>
          </c:val>
        </c:ser>
        <c:dLbls>
          <c:showLegendKey val="0"/>
          <c:showVal val="0"/>
          <c:showCatName val="0"/>
          <c:showSerName val="0"/>
          <c:showPercent val="0"/>
          <c:showBubbleSize val="0"/>
        </c:dLbls>
        <c:gapWidth val="0"/>
        <c:overlap val="100"/>
        <c:axId val="63091072"/>
        <c:axId val="63092992"/>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AUX!$F$456</c:f>
              <c:numCache>
                <c:formatCode>0.0</c:formatCode>
                <c:ptCount val="1"/>
                <c:pt idx="0">
                  <c:v>0</c:v>
                </c:pt>
              </c:numCache>
            </c:numRef>
          </c:xVal>
          <c:yVal>
            <c:numRef>
              <c:f>AUX!$F$434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AUX!$F$458</c:f>
              <c:numCache>
                <c:formatCode>0.0</c:formatCode>
                <c:ptCount val="1"/>
                <c:pt idx="0">
                  <c:v>39.977617320644299</c:v>
                </c:pt>
              </c:numCache>
            </c:numRef>
          </c:xVal>
          <c:yVal>
            <c:numRef>
              <c:f>AUX!$F$434</c:f>
              <c:numCache>
                <c:formatCode>General</c:formatCode>
                <c:ptCount val="1"/>
                <c:pt idx="0">
                  <c:v>0</c:v>
                </c:pt>
              </c:numCache>
            </c:numRef>
          </c:yVal>
          <c:smooth val="0"/>
        </c:ser>
        <c:ser>
          <c:idx val="6"/>
          <c:order val="6"/>
          <c:tx>
            <c:strRef>
              <c:f>AUX!$A$457</c:f>
              <c:strCache>
                <c:ptCount val="1"/>
                <c:pt idx="0">
                  <c:v>Continente</c:v>
                </c:pt>
              </c:strCache>
            </c:strRef>
          </c:tx>
          <c:spPr>
            <a:ln>
              <a:solidFill>
                <a:srgbClr val="FF0000"/>
              </a:solidFill>
            </a:ln>
          </c:spPr>
          <c:marker>
            <c:symbol val="diamond"/>
            <c:size val="4"/>
            <c:spPr>
              <a:solidFill>
                <a:srgbClr val="FF0000"/>
              </a:solidFill>
              <a:ln>
                <a:solidFill>
                  <a:srgbClr val="FF0000"/>
                </a:solidFill>
              </a:ln>
            </c:spPr>
          </c:marker>
          <c:xVal>
            <c:numRef>
              <c:f>AUX!$F$457</c:f>
              <c:numCache>
                <c:formatCode>0.0</c:formatCode>
                <c:ptCount val="1"/>
                <c:pt idx="0">
                  <c:v>54.396344698329045</c:v>
                </c:pt>
              </c:numCache>
            </c:numRef>
          </c:xVal>
          <c:yVal>
            <c:numRef>
              <c:f>AUX!$F$434</c:f>
              <c:numCache>
                <c:formatCode>General</c:formatCode>
                <c:ptCount val="1"/>
                <c:pt idx="0">
                  <c:v>0</c:v>
                </c:pt>
              </c:numCache>
            </c:numRef>
          </c:yVal>
          <c:smooth val="0"/>
        </c:ser>
        <c:dLbls>
          <c:showLegendKey val="0"/>
          <c:showVal val="0"/>
          <c:showCatName val="0"/>
          <c:showSerName val="0"/>
          <c:showPercent val="0"/>
          <c:showBubbleSize val="0"/>
        </c:dLbls>
        <c:axId val="63112704"/>
        <c:axId val="63111168"/>
      </c:scatterChart>
      <c:catAx>
        <c:axId val="63091072"/>
        <c:scaling>
          <c:orientation val="minMax"/>
        </c:scaling>
        <c:delete val="1"/>
        <c:axPos val="l"/>
        <c:majorTickMark val="out"/>
        <c:minorTickMark val="none"/>
        <c:tickLblPos val="none"/>
        <c:crossAx val="63092992"/>
        <c:crosses val="autoZero"/>
        <c:auto val="1"/>
        <c:lblAlgn val="ctr"/>
        <c:lblOffset val="100"/>
        <c:noMultiLvlLbl val="0"/>
      </c:catAx>
      <c:valAx>
        <c:axId val="6309299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3091072"/>
        <c:crosses val="autoZero"/>
        <c:crossBetween val="between"/>
      </c:valAx>
      <c:valAx>
        <c:axId val="63111168"/>
        <c:scaling>
          <c:orientation val="minMax"/>
          <c:max val="0.5"/>
          <c:min val="-0.5"/>
        </c:scaling>
        <c:delete val="1"/>
        <c:axPos val="r"/>
        <c:numFmt formatCode="General" sourceLinked="1"/>
        <c:majorTickMark val="out"/>
        <c:minorTickMark val="none"/>
        <c:tickLblPos val="none"/>
        <c:crossAx val="63112704"/>
        <c:crosses val="max"/>
        <c:crossBetween val="midCat"/>
      </c:valAx>
      <c:valAx>
        <c:axId val="63112704"/>
        <c:scaling>
          <c:orientation val="minMax"/>
        </c:scaling>
        <c:delete val="1"/>
        <c:axPos val="b"/>
        <c:numFmt formatCode="0.0" sourceLinked="1"/>
        <c:majorTickMark val="out"/>
        <c:minorTickMark val="none"/>
        <c:tickLblPos val="none"/>
        <c:crossAx val="6311116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AUX!$G$434</c:f>
              <c:strCache>
                <c:ptCount val="1"/>
                <c:pt idx="0">
                  <c:v>EV - Mulheres</c:v>
                </c:pt>
              </c:strCache>
            </c:strRef>
          </c:cat>
          <c:val>
            <c:numRef>
              <c:f>AUX!$G$460</c:f>
              <c:numCache>
                <c:formatCode>0.0</c:formatCode>
                <c:ptCount val="1"/>
                <c:pt idx="0">
                  <c:v>43.649226824127098</c:v>
                </c:pt>
              </c:numCache>
            </c:numRef>
          </c:val>
        </c:ser>
        <c:ser>
          <c:idx val="1"/>
          <c:order val="1"/>
          <c:tx>
            <c:strRef>
              <c:f>AUX!$A$461</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AUX!$G$434</c:f>
              <c:strCache>
                <c:ptCount val="1"/>
                <c:pt idx="0">
                  <c:v>EV - Mulheres</c:v>
                </c:pt>
              </c:strCache>
            </c:strRef>
          </c:cat>
          <c:val>
            <c:numRef>
              <c:f>AUX!$G$461</c:f>
              <c:numCache>
                <c:formatCode>0.0</c:formatCode>
                <c:ptCount val="1"/>
                <c:pt idx="0">
                  <c:v>12.895688460441654</c:v>
                </c:pt>
              </c:numCache>
            </c:numRef>
          </c:val>
        </c:ser>
        <c:ser>
          <c:idx val="2"/>
          <c:order val="2"/>
          <c:tx>
            <c:strRef>
              <c:f>AUX!$A$462</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AUX!$G$434</c:f>
              <c:strCache>
                <c:ptCount val="1"/>
                <c:pt idx="0">
                  <c:v>EV - Mulheres</c:v>
                </c:pt>
              </c:strCache>
            </c:strRef>
          </c:cat>
          <c:val>
            <c:numRef>
              <c:f>AUX!$G$462</c:f>
              <c:numCache>
                <c:formatCode>0.0</c:formatCode>
                <c:ptCount val="1"/>
                <c:pt idx="0">
                  <c:v>11.044506983418636</c:v>
                </c:pt>
              </c:numCache>
            </c:numRef>
          </c:val>
        </c:ser>
        <c:ser>
          <c:idx val="3"/>
          <c:order val="3"/>
          <c:tx>
            <c:strRef>
              <c:f>AUX!$A$464</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AUX!$G$434</c:f>
              <c:strCache>
                <c:ptCount val="1"/>
                <c:pt idx="0">
                  <c:v>EV - Mulheres</c:v>
                </c:pt>
              </c:strCache>
            </c:strRef>
          </c:cat>
          <c:val>
            <c:numRef>
              <c:f>AUX!$G$464</c:f>
              <c:numCache>
                <c:formatCode>0.0</c:formatCode>
                <c:ptCount val="1"/>
                <c:pt idx="0">
                  <c:v>32.410577732012612</c:v>
                </c:pt>
              </c:numCache>
            </c:numRef>
          </c:val>
        </c:ser>
        <c:dLbls>
          <c:showLegendKey val="0"/>
          <c:showVal val="0"/>
          <c:showCatName val="0"/>
          <c:showSerName val="0"/>
          <c:showPercent val="0"/>
          <c:showBubbleSize val="0"/>
        </c:dLbls>
        <c:gapWidth val="0"/>
        <c:overlap val="100"/>
        <c:axId val="63142144"/>
        <c:axId val="63144320"/>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AUX!$G$456</c:f>
              <c:numCache>
                <c:formatCode>0.0</c:formatCode>
                <c:ptCount val="1"/>
                <c:pt idx="0">
                  <c:v>0</c:v>
                </c:pt>
              </c:numCache>
            </c:numRef>
          </c:xVal>
          <c:yVal>
            <c:numRef>
              <c:f>AUX!$G$434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AUX!$G$458</c:f>
              <c:numCache>
                <c:formatCode>0.0</c:formatCode>
                <c:ptCount val="1"/>
                <c:pt idx="0">
                  <c:v>25.127100343174412</c:v>
                </c:pt>
              </c:numCache>
            </c:numRef>
          </c:xVal>
          <c:yVal>
            <c:numRef>
              <c:f>AUX!$G$434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AUX!$G$457</c:f>
              <c:numCache>
                <c:formatCode>0.0</c:formatCode>
                <c:ptCount val="1"/>
                <c:pt idx="0">
                  <c:v>56.614423016775362</c:v>
                </c:pt>
              </c:numCache>
            </c:numRef>
          </c:xVal>
          <c:yVal>
            <c:numRef>
              <c:f>AUX!$G$434</c:f>
              <c:numCache>
                <c:formatCode>General</c:formatCode>
                <c:ptCount val="1"/>
                <c:pt idx="0">
                  <c:v>0</c:v>
                </c:pt>
              </c:numCache>
            </c:numRef>
          </c:yVal>
          <c:smooth val="0"/>
        </c:ser>
        <c:dLbls>
          <c:showLegendKey val="0"/>
          <c:showVal val="0"/>
          <c:showCatName val="0"/>
          <c:showSerName val="0"/>
          <c:showPercent val="0"/>
          <c:showBubbleSize val="0"/>
        </c:dLbls>
        <c:axId val="63147392"/>
        <c:axId val="63145856"/>
      </c:scatterChart>
      <c:catAx>
        <c:axId val="63142144"/>
        <c:scaling>
          <c:orientation val="minMax"/>
        </c:scaling>
        <c:delete val="1"/>
        <c:axPos val="l"/>
        <c:majorTickMark val="out"/>
        <c:minorTickMark val="none"/>
        <c:tickLblPos val="none"/>
        <c:crossAx val="63144320"/>
        <c:crosses val="autoZero"/>
        <c:auto val="1"/>
        <c:lblAlgn val="ctr"/>
        <c:lblOffset val="100"/>
        <c:noMultiLvlLbl val="0"/>
      </c:catAx>
      <c:valAx>
        <c:axId val="6314432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3142144"/>
        <c:crosses val="autoZero"/>
        <c:crossBetween val="between"/>
      </c:valAx>
      <c:valAx>
        <c:axId val="63145856"/>
        <c:scaling>
          <c:orientation val="minMax"/>
          <c:max val="0.5"/>
          <c:min val="-0.5"/>
        </c:scaling>
        <c:delete val="1"/>
        <c:axPos val="r"/>
        <c:numFmt formatCode="General" sourceLinked="1"/>
        <c:majorTickMark val="out"/>
        <c:minorTickMark val="none"/>
        <c:tickLblPos val="none"/>
        <c:crossAx val="63147392"/>
        <c:crosses val="max"/>
        <c:crossBetween val="midCat"/>
      </c:valAx>
      <c:valAx>
        <c:axId val="63147392"/>
        <c:scaling>
          <c:orientation val="minMax"/>
        </c:scaling>
        <c:delete val="1"/>
        <c:axPos val="b"/>
        <c:numFmt formatCode="0.0" sourceLinked="1"/>
        <c:majorTickMark val="out"/>
        <c:minorTickMark val="none"/>
        <c:tickLblPos val="none"/>
        <c:crossAx val="6314585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AUX!$J$434</c:f>
              <c:strCache>
                <c:ptCount val="1"/>
                <c:pt idx="0">
                  <c:v>Desempregados (H)</c:v>
                </c:pt>
              </c:strCache>
            </c:strRef>
          </c:cat>
          <c:val>
            <c:numRef>
              <c:f>AUX!$J$460</c:f>
              <c:numCache>
                <c:formatCode>0.0</c:formatCode>
                <c:ptCount val="1"/>
                <c:pt idx="0">
                  <c:v>46.165050866776859</c:v>
                </c:pt>
              </c:numCache>
            </c:numRef>
          </c:val>
        </c:ser>
        <c:ser>
          <c:idx val="1"/>
          <c:order val="1"/>
          <c:tx>
            <c:strRef>
              <c:f>AUX!$A$461</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AUX!$J$434</c:f>
              <c:strCache>
                <c:ptCount val="1"/>
                <c:pt idx="0">
                  <c:v>Desempregados (H)</c:v>
                </c:pt>
              </c:strCache>
            </c:strRef>
          </c:cat>
          <c:val>
            <c:numRef>
              <c:f>AUX!$J$461</c:f>
              <c:numCache>
                <c:formatCode>0.0</c:formatCode>
                <c:ptCount val="1"/>
                <c:pt idx="0">
                  <c:v>23.873319887895001</c:v>
                </c:pt>
              </c:numCache>
            </c:numRef>
          </c:val>
        </c:ser>
        <c:ser>
          <c:idx val="2"/>
          <c:order val="2"/>
          <c:tx>
            <c:strRef>
              <c:f>AUX!$A$462</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AUX!$J$434</c:f>
              <c:strCache>
                <c:ptCount val="1"/>
                <c:pt idx="0">
                  <c:v>Desempregados (H)</c:v>
                </c:pt>
              </c:strCache>
            </c:strRef>
          </c:cat>
          <c:val>
            <c:numRef>
              <c:f>AUX!$J$462</c:f>
              <c:numCache>
                <c:formatCode>0.0</c:formatCode>
                <c:ptCount val="1"/>
                <c:pt idx="0">
                  <c:v>7.4153386228769733</c:v>
                </c:pt>
              </c:numCache>
            </c:numRef>
          </c:val>
        </c:ser>
        <c:ser>
          <c:idx val="3"/>
          <c:order val="3"/>
          <c:tx>
            <c:strRef>
              <c:f>AUX!$A$464</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AUX!$J$434</c:f>
              <c:strCache>
                <c:ptCount val="1"/>
                <c:pt idx="0">
                  <c:v>Desempregados (H)</c:v>
                </c:pt>
              </c:strCache>
            </c:strRef>
          </c:cat>
          <c:val>
            <c:numRef>
              <c:f>AUX!$J$464</c:f>
              <c:numCache>
                <c:formatCode>0.0</c:formatCode>
                <c:ptCount val="1"/>
                <c:pt idx="0">
                  <c:v>22.546290622451167</c:v>
                </c:pt>
              </c:numCache>
            </c:numRef>
          </c:val>
        </c:ser>
        <c:dLbls>
          <c:showLegendKey val="0"/>
          <c:showVal val="0"/>
          <c:showCatName val="0"/>
          <c:showSerName val="0"/>
          <c:showPercent val="0"/>
          <c:showBubbleSize val="0"/>
        </c:dLbls>
        <c:gapWidth val="0"/>
        <c:overlap val="100"/>
        <c:axId val="63201664"/>
        <c:axId val="63203584"/>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AUX!$J$456</c:f>
              <c:numCache>
                <c:formatCode>0.0</c:formatCode>
                <c:ptCount val="1"/>
                <c:pt idx="0">
                  <c:v>61.938029291422957</c:v>
                </c:pt>
              </c:numCache>
            </c:numRef>
          </c:xVal>
          <c:yVal>
            <c:numRef>
              <c:f>AUX!$J$434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AUX!$J$458</c:f>
              <c:numCache>
                <c:formatCode>0.0</c:formatCode>
                <c:ptCount val="1"/>
                <c:pt idx="0">
                  <c:v>74.637063540856175</c:v>
                </c:pt>
              </c:numCache>
            </c:numRef>
          </c:xVal>
          <c:yVal>
            <c:numRef>
              <c:f>AUX!$J$434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AUX!$J$457</c:f>
              <c:numCache>
                <c:formatCode>0.0</c:formatCode>
                <c:ptCount val="1"/>
                <c:pt idx="0">
                  <c:v>61.177078108996433</c:v>
                </c:pt>
              </c:numCache>
            </c:numRef>
          </c:xVal>
          <c:yVal>
            <c:numRef>
              <c:f>AUX!$J$434</c:f>
              <c:numCache>
                <c:formatCode>General</c:formatCode>
                <c:ptCount val="1"/>
                <c:pt idx="0">
                  <c:v>0</c:v>
                </c:pt>
              </c:numCache>
            </c:numRef>
          </c:yVal>
          <c:smooth val="0"/>
        </c:ser>
        <c:dLbls>
          <c:showLegendKey val="0"/>
          <c:showVal val="0"/>
          <c:showCatName val="0"/>
          <c:showSerName val="0"/>
          <c:showPercent val="0"/>
          <c:showBubbleSize val="0"/>
        </c:dLbls>
        <c:axId val="63206912"/>
        <c:axId val="63205376"/>
      </c:scatterChart>
      <c:catAx>
        <c:axId val="63201664"/>
        <c:scaling>
          <c:orientation val="minMax"/>
        </c:scaling>
        <c:delete val="1"/>
        <c:axPos val="l"/>
        <c:numFmt formatCode="General" sourceLinked="1"/>
        <c:majorTickMark val="out"/>
        <c:minorTickMark val="none"/>
        <c:tickLblPos val="none"/>
        <c:crossAx val="63203584"/>
        <c:crosses val="autoZero"/>
        <c:auto val="1"/>
        <c:lblAlgn val="ctr"/>
        <c:lblOffset val="100"/>
        <c:noMultiLvlLbl val="0"/>
      </c:catAx>
      <c:valAx>
        <c:axId val="6320358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3201664"/>
        <c:crosses val="autoZero"/>
        <c:crossBetween val="between"/>
      </c:valAx>
      <c:valAx>
        <c:axId val="63205376"/>
        <c:scaling>
          <c:orientation val="minMax"/>
          <c:max val="0.5"/>
          <c:min val="-0.5"/>
        </c:scaling>
        <c:delete val="1"/>
        <c:axPos val="r"/>
        <c:numFmt formatCode="General" sourceLinked="1"/>
        <c:majorTickMark val="out"/>
        <c:minorTickMark val="none"/>
        <c:tickLblPos val="none"/>
        <c:crossAx val="63206912"/>
        <c:crosses val="max"/>
        <c:crossBetween val="midCat"/>
      </c:valAx>
      <c:valAx>
        <c:axId val="63206912"/>
        <c:scaling>
          <c:orientation val="minMax"/>
        </c:scaling>
        <c:delete val="1"/>
        <c:axPos val="b"/>
        <c:numFmt formatCode="0.0" sourceLinked="1"/>
        <c:majorTickMark val="out"/>
        <c:minorTickMark val="none"/>
        <c:tickLblPos val="none"/>
        <c:crossAx val="6320537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AUX!$K$434</c:f>
              <c:strCache>
                <c:ptCount val="1"/>
                <c:pt idx="0">
                  <c:v>Desempregados (M)</c:v>
                </c:pt>
              </c:strCache>
            </c:strRef>
          </c:cat>
          <c:val>
            <c:numRef>
              <c:f>AUX!$K$460</c:f>
              <c:numCache>
                <c:formatCode>0.0</c:formatCode>
                <c:ptCount val="1"/>
                <c:pt idx="0">
                  <c:v>55.814566209339844</c:v>
                </c:pt>
              </c:numCache>
            </c:numRef>
          </c:val>
        </c:ser>
        <c:ser>
          <c:idx val="1"/>
          <c:order val="1"/>
          <c:tx>
            <c:strRef>
              <c:f>AUX!$A$461</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AUX!$K$434</c:f>
              <c:strCache>
                <c:ptCount val="1"/>
                <c:pt idx="0">
                  <c:v>Desempregados (M)</c:v>
                </c:pt>
              </c:strCache>
            </c:strRef>
          </c:cat>
          <c:val>
            <c:numRef>
              <c:f>AUX!$K$461</c:f>
              <c:numCache>
                <c:formatCode>0.0</c:formatCode>
                <c:ptCount val="1"/>
                <c:pt idx="0">
                  <c:v>21.029309400383411</c:v>
                </c:pt>
              </c:numCache>
            </c:numRef>
          </c:val>
        </c:ser>
        <c:ser>
          <c:idx val="2"/>
          <c:order val="2"/>
          <c:tx>
            <c:strRef>
              <c:f>AUX!$A$462</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AUX!$K$434</c:f>
              <c:strCache>
                <c:ptCount val="1"/>
                <c:pt idx="0">
                  <c:v>Desempregados (M)</c:v>
                </c:pt>
              </c:strCache>
            </c:strRef>
          </c:cat>
          <c:val>
            <c:numRef>
              <c:f>AUX!$K$462</c:f>
              <c:numCache>
                <c:formatCode>0.0</c:formatCode>
                <c:ptCount val="1"/>
                <c:pt idx="0">
                  <c:v>7.9413357804790792</c:v>
                </c:pt>
              </c:numCache>
            </c:numRef>
          </c:val>
        </c:ser>
        <c:ser>
          <c:idx val="3"/>
          <c:order val="3"/>
          <c:tx>
            <c:strRef>
              <c:f>AUX!$A$464</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AUX!$K$434</c:f>
              <c:strCache>
                <c:ptCount val="1"/>
                <c:pt idx="0">
                  <c:v>Desempregados (M)</c:v>
                </c:pt>
              </c:strCache>
            </c:strRef>
          </c:cat>
          <c:val>
            <c:numRef>
              <c:f>AUX!$K$464</c:f>
              <c:numCache>
                <c:formatCode>0.0</c:formatCode>
                <c:ptCount val="1"/>
                <c:pt idx="0">
                  <c:v>15.214788609797665</c:v>
                </c:pt>
              </c:numCache>
            </c:numRef>
          </c:val>
        </c:ser>
        <c:dLbls>
          <c:showLegendKey val="0"/>
          <c:showVal val="0"/>
          <c:showCatName val="0"/>
          <c:showSerName val="0"/>
          <c:showPercent val="0"/>
          <c:showBubbleSize val="0"/>
        </c:dLbls>
        <c:gapWidth val="0"/>
        <c:overlap val="100"/>
        <c:axId val="63326464"/>
        <c:axId val="63340928"/>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AUX!$K$456</c:f>
              <c:numCache>
                <c:formatCode>0.0</c:formatCode>
                <c:ptCount val="1"/>
                <c:pt idx="0">
                  <c:v>60.62367930177188</c:v>
                </c:pt>
              </c:numCache>
            </c:numRef>
          </c:xVal>
          <c:yVal>
            <c:numRef>
              <c:f>AUX!$K$434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AUX!$K$458</c:f>
              <c:numCache>
                <c:formatCode>0.0</c:formatCode>
                <c:ptCount val="1"/>
                <c:pt idx="0">
                  <c:v>75.251751409727206</c:v>
                </c:pt>
              </c:numCache>
            </c:numRef>
          </c:xVal>
          <c:yVal>
            <c:numRef>
              <c:f>AUX!$K$434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AUX!$K$457</c:f>
              <c:numCache>
                <c:formatCode>0.0</c:formatCode>
                <c:ptCount val="1"/>
                <c:pt idx="0">
                  <c:v>68.32360432506502</c:v>
                </c:pt>
              </c:numCache>
            </c:numRef>
          </c:xVal>
          <c:yVal>
            <c:numRef>
              <c:f>AUX!$K$434</c:f>
              <c:numCache>
                <c:formatCode>General</c:formatCode>
                <c:ptCount val="1"/>
                <c:pt idx="0">
                  <c:v>0</c:v>
                </c:pt>
              </c:numCache>
            </c:numRef>
          </c:yVal>
          <c:smooth val="0"/>
        </c:ser>
        <c:dLbls>
          <c:showLegendKey val="0"/>
          <c:showVal val="0"/>
          <c:showCatName val="0"/>
          <c:showSerName val="0"/>
          <c:showPercent val="0"/>
          <c:showBubbleSize val="0"/>
        </c:dLbls>
        <c:axId val="63344000"/>
        <c:axId val="63342464"/>
      </c:scatterChart>
      <c:catAx>
        <c:axId val="63326464"/>
        <c:scaling>
          <c:orientation val="minMax"/>
        </c:scaling>
        <c:delete val="1"/>
        <c:axPos val="l"/>
        <c:numFmt formatCode="General" sourceLinked="1"/>
        <c:majorTickMark val="out"/>
        <c:minorTickMark val="none"/>
        <c:tickLblPos val="none"/>
        <c:crossAx val="63340928"/>
        <c:crosses val="autoZero"/>
        <c:auto val="1"/>
        <c:lblAlgn val="ctr"/>
        <c:lblOffset val="100"/>
        <c:noMultiLvlLbl val="0"/>
      </c:catAx>
      <c:valAx>
        <c:axId val="6334092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3326464"/>
        <c:crosses val="autoZero"/>
        <c:crossBetween val="between"/>
      </c:valAx>
      <c:valAx>
        <c:axId val="63342464"/>
        <c:scaling>
          <c:orientation val="minMax"/>
          <c:max val="0.5"/>
          <c:min val="-0.5"/>
        </c:scaling>
        <c:delete val="1"/>
        <c:axPos val="r"/>
        <c:numFmt formatCode="General" sourceLinked="1"/>
        <c:majorTickMark val="out"/>
        <c:minorTickMark val="none"/>
        <c:tickLblPos val="none"/>
        <c:crossAx val="63344000"/>
        <c:crosses val="max"/>
        <c:crossBetween val="midCat"/>
      </c:valAx>
      <c:valAx>
        <c:axId val="63344000"/>
        <c:scaling>
          <c:orientation val="minMax"/>
        </c:scaling>
        <c:delete val="1"/>
        <c:axPos val="b"/>
        <c:numFmt formatCode="0.0" sourceLinked="1"/>
        <c:majorTickMark val="out"/>
        <c:minorTickMark val="none"/>
        <c:tickLblPos val="none"/>
        <c:crossAx val="6334246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34920634920746E-2"/>
          <c:y val="4.6260498687663965E-2"/>
          <c:w val="0.89111344537815129"/>
          <c:h val="0.74588452380952375"/>
        </c:manualLayout>
      </c:layout>
      <c:lineChart>
        <c:grouping val="standard"/>
        <c:varyColors val="0"/>
        <c:ser>
          <c:idx val="1"/>
          <c:order val="0"/>
          <c:tx>
            <c:strRef>
              <c:f>AUX!$A$51</c:f>
              <c:strCache>
                <c:ptCount val="1"/>
                <c:pt idx="0">
                  <c:v>Continente</c:v>
                </c:pt>
              </c:strCache>
            </c:strRef>
          </c:tx>
          <c:spPr>
            <a:ln w="19050">
              <a:solidFill>
                <a:srgbClr val="FF0000"/>
              </a:solidFill>
            </a:ln>
          </c:spPr>
          <c:marker>
            <c:symbol val="none"/>
          </c:marker>
          <c:cat>
            <c:numRef>
              <c:f>AUX!$B$50:$W$50</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AUX!$B$51:$W$51</c:f>
              <c:numCache>
                <c:formatCode>0.0</c:formatCode>
                <c:ptCount val="22"/>
                <c:pt idx="0">
                  <c:v>28.536817399626358</c:v>
                </c:pt>
                <c:pt idx="1">
                  <c:v>27.640010416919242</c:v>
                </c:pt>
                <c:pt idx="2">
                  <c:v>26.967640887492212</c:v>
                </c:pt>
                <c:pt idx="3">
                  <c:v>26.283184696165769</c:v>
                </c:pt>
                <c:pt idx="4">
                  <c:v>25.635041762761851</c:v>
                </c:pt>
                <c:pt idx="5">
                  <c:v>25.128952446632113</c:v>
                </c:pt>
                <c:pt idx="6">
                  <c:v>24.677512970461901</c:v>
                </c:pt>
                <c:pt idx="7">
                  <c:v>24.344458823769827</c:v>
                </c:pt>
                <c:pt idx="8">
                  <c:v>24.096354492361453</c:v>
                </c:pt>
                <c:pt idx="9">
                  <c:v>23.764988413887199</c:v>
                </c:pt>
                <c:pt idx="10">
                  <c:v>23.700558061275899</c:v>
                </c:pt>
                <c:pt idx="11">
                  <c:v>23.703865870197514</c:v>
                </c:pt>
                <c:pt idx="12">
                  <c:v>23.676990277986803</c:v>
                </c:pt>
                <c:pt idx="13">
                  <c:v>23.632804135511616</c:v>
                </c:pt>
                <c:pt idx="14">
                  <c:v>23.544357063862702</c:v>
                </c:pt>
                <c:pt idx="15">
                  <c:v>23.356119837933598</c:v>
                </c:pt>
                <c:pt idx="16">
                  <c:v>23.146136091416036</c:v>
                </c:pt>
                <c:pt idx="17">
                  <c:v>23.001501028815206</c:v>
                </c:pt>
                <c:pt idx="18">
                  <c:v>22.868282465069253</c:v>
                </c:pt>
                <c:pt idx="19">
                  <c:v>22.64146287627803</c:v>
                </c:pt>
                <c:pt idx="20">
                  <c:v>22.470303037639859</c:v>
                </c:pt>
                <c:pt idx="21">
                  <c:v>22.356048909791866</c:v>
                </c:pt>
              </c:numCache>
            </c:numRef>
          </c:val>
          <c:smooth val="0"/>
        </c:ser>
        <c:ser>
          <c:idx val="2"/>
          <c:order val="1"/>
          <c:tx>
            <c:strRef>
              <c:f>AUX!$A$52</c:f>
              <c:strCache>
                <c:ptCount val="1"/>
                <c:pt idx="0">
                  <c:v>ARS Alentejo</c:v>
                </c:pt>
              </c:strCache>
            </c:strRef>
          </c:tx>
          <c:spPr>
            <a:ln w="19050">
              <a:solidFill>
                <a:schemeClr val="tx2"/>
              </a:solidFill>
            </a:ln>
          </c:spPr>
          <c:marker>
            <c:symbol val="none"/>
          </c:marker>
          <c:cat>
            <c:numRef>
              <c:f>AUX!$B$50:$W$50</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AUX!$B$52:$W$52</c:f>
              <c:numCache>
                <c:formatCode>0.0</c:formatCode>
                <c:ptCount val="22"/>
                <c:pt idx="0">
                  <c:v>26.549449540494713</c:v>
                </c:pt>
                <c:pt idx="1">
                  <c:v>25.582880501226889</c:v>
                </c:pt>
                <c:pt idx="2">
                  <c:v>24.981231231231231</c:v>
                </c:pt>
                <c:pt idx="3">
                  <c:v>24.322970213875092</c:v>
                </c:pt>
                <c:pt idx="4">
                  <c:v>23.620931879666074</c:v>
                </c:pt>
                <c:pt idx="5">
                  <c:v>23.061925134936644</c:v>
                </c:pt>
                <c:pt idx="6">
                  <c:v>22.548417295652683</c:v>
                </c:pt>
                <c:pt idx="7">
                  <c:v>22.150186389046375</c:v>
                </c:pt>
                <c:pt idx="8">
                  <c:v>21.823355103123941</c:v>
                </c:pt>
                <c:pt idx="9">
                  <c:v>21.908969815180416</c:v>
                </c:pt>
                <c:pt idx="10">
                  <c:v>21.723550508069337</c:v>
                </c:pt>
                <c:pt idx="11">
                  <c:v>21.647328858899098</c:v>
                </c:pt>
                <c:pt idx="12">
                  <c:v>21.624970908178657</c:v>
                </c:pt>
                <c:pt idx="13">
                  <c:v>21.639410138697777</c:v>
                </c:pt>
                <c:pt idx="14">
                  <c:v>21.624113583801748</c:v>
                </c:pt>
                <c:pt idx="15">
                  <c:v>21.38766330330478</c:v>
                </c:pt>
                <c:pt idx="16">
                  <c:v>21.191726450213249</c:v>
                </c:pt>
                <c:pt idx="17">
                  <c:v>21.100809400448703</c:v>
                </c:pt>
                <c:pt idx="18">
                  <c:v>21.119669910548755</c:v>
                </c:pt>
                <c:pt idx="19">
                  <c:v>21.067927269982356</c:v>
                </c:pt>
                <c:pt idx="20">
                  <c:v>20.951321755496622</c:v>
                </c:pt>
                <c:pt idx="21">
                  <c:v>20.854224698235839</c:v>
                </c:pt>
              </c:numCache>
            </c:numRef>
          </c:val>
          <c:smooth val="0"/>
        </c:ser>
        <c:ser>
          <c:idx val="3"/>
          <c:order val="2"/>
          <c:tx>
            <c:strRef>
              <c:f>AUX!$A$53</c:f>
              <c:strCache>
                <c:ptCount val="1"/>
                <c:pt idx="0">
                  <c:v>ULS Baixo Alentejo</c:v>
                </c:pt>
              </c:strCache>
            </c:strRef>
          </c:tx>
          <c:spPr>
            <a:ln w="38100">
              <a:solidFill>
                <a:srgbClr val="008080"/>
              </a:solidFill>
            </a:ln>
          </c:spPr>
          <c:marker>
            <c:symbol val="none"/>
          </c:marker>
          <c:cat>
            <c:numRef>
              <c:f>AUX!$B$50:$W$50</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AUX!$B$53:$W$53</c:f>
              <c:numCache>
                <c:formatCode>0.0</c:formatCode>
                <c:ptCount val="22"/>
                <c:pt idx="0">
                  <c:v>27.284680391980583</c:v>
                </c:pt>
                <c:pt idx="1">
                  <c:v>26.193567324083588</c:v>
                </c:pt>
                <c:pt idx="2">
                  <c:v>25.584594222833562</c:v>
                </c:pt>
                <c:pt idx="3">
                  <c:v>24.806936574666423</c:v>
                </c:pt>
                <c:pt idx="4">
                  <c:v>24.010738747834466</c:v>
                </c:pt>
                <c:pt idx="5">
                  <c:v>23.36686028384355</c:v>
                </c:pt>
                <c:pt idx="6">
                  <c:v>22.864447155888676</c:v>
                </c:pt>
                <c:pt idx="7">
                  <c:v>22.551543376003369</c:v>
                </c:pt>
                <c:pt idx="8">
                  <c:v>22.087512788250095</c:v>
                </c:pt>
                <c:pt idx="9">
                  <c:v>22.247084027612473</c:v>
                </c:pt>
                <c:pt idx="10">
                  <c:v>22.143105453063377</c:v>
                </c:pt>
                <c:pt idx="11">
                  <c:v>22.106570822076417</c:v>
                </c:pt>
                <c:pt idx="12">
                  <c:v>22.089693498677409</c:v>
                </c:pt>
                <c:pt idx="13">
                  <c:v>22.079968725948913</c:v>
                </c:pt>
                <c:pt idx="14">
                  <c:v>22.104770928959059</c:v>
                </c:pt>
                <c:pt idx="15">
                  <c:v>21.868784820446937</c:v>
                </c:pt>
                <c:pt idx="16">
                  <c:v>21.711625834086433</c:v>
                </c:pt>
                <c:pt idx="17">
                  <c:v>21.625291164783697</c:v>
                </c:pt>
                <c:pt idx="18">
                  <c:v>21.711923400726285</c:v>
                </c:pt>
                <c:pt idx="19">
                  <c:v>21.698914103977394</c:v>
                </c:pt>
                <c:pt idx="20">
                  <c:v>21.621656083441714</c:v>
                </c:pt>
                <c:pt idx="21">
                  <c:v>21.630069849110487</c:v>
                </c:pt>
              </c:numCache>
            </c:numRef>
          </c:val>
          <c:smooth val="0"/>
        </c:ser>
        <c:dLbls>
          <c:showLegendKey val="0"/>
          <c:showVal val="0"/>
          <c:showCatName val="0"/>
          <c:showSerName val="0"/>
          <c:showPercent val="0"/>
          <c:showBubbleSize val="0"/>
        </c:dLbls>
        <c:marker val="1"/>
        <c:smooth val="0"/>
        <c:axId val="189585280"/>
        <c:axId val="189586816"/>
      </c:lineChart>
      <c:catAx>
        <c:axId val="189585280"/>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89586816"/>
        <c:crosses val="autoZero"/>
        <c:auto val="1"/>
        <c:lblAlgn val="ctr"/>
        <c:lblOffset val="100"/>
        <c:tickLblSkip val="2"/>
        <c:tickMarkSkip val="1"/>
        <c:noMultiLvlLbl val="0"/>
      </c:catAx>
      <c:valAx>
        <c:axId val="189586816"/>
        <c:scaling>
          <c:orientation val="minMax"/>
        </c:scaling>
        <c:delete val="0"/>
        <c:axPos val="l"/>
        <c:majorGridlines>
          <c:spPr>
            <a:ln w="3175">
              <a:solidFill>
                <a:schemeClr val="bg1">
                  <a:lumMod val="95000"/>
                </a:schemeClr>
              </a:solidFill>
            </a:ln>
          </c:spPr>
        </c:majorGridlines>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89585280"/>
        <c:crosses val="autoZero"/>
        <c:crossBetween val="between"/>
      </c:valAx>
    </c:plotArea>
    <c:legend>
      <c:legendPos val="b"/>
      <c:layout>
        <c:manualLayout>
          <c:xMode val="edge"/>
          <c:yMode val="edge"/>
          <c:x val="1.4246498599439775E-2"/>
          <c:y val="0.92349344506743858"/>
          <c:w val="0.97150676937441638"/>
          <c:h val="5.938559404212803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AUX!$L$434</c:f>
              <c:strCache>
                <c:ptCount val="1"/>
                <c:pt idx="0">
                  <c:v>‰SubDes, 2012</c:v>
                </c:pt>
              </c:strCache>
            </c:strRef>
          </c:cat>
          <c:val>
            <c:numRef>
              <c:f>AUX!$L$460</c:f>
              <c:numCache>
                <c:formatCode>0.0</c:formatCode>
                <c:ptCount val="1"/>
                <c:pt idx="0">
                  <c:v>34.012454543469865</c:v>
                </c:pt>
              </c:numCache>
            </c:numRef>
          </c:val>
        </c:ser>
        <c:ser>
          <c:idx val="1"/>
          <c:order val="1"/>
          <c:tx>
            <c:strRef>
              <c:f>AUX!$A$461</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AUX!$L$434</c:f>
              <c:strCache>
                <c:ptCount val="1"/>
                <c:pt idx="0">
                  <c:v>‰SubDes, 2012</c:v>
                </c:pt>
              </c:strCache>
            </c:strRef>
          </c:cat>
          <c:val>
            <c:numRef>
              <c:f>AUX!$L$461</c:f>
              <c:numCache>
                <c:formatCode>0.0</c:formatCode>
                <c:ptCount val="1"/>
                <c:pt idx="0">
                  <c:v>18.965227638232051</c:v>
                </c:pt>
              </c:numCache>
            </c:numRef>
          </c:val>
        </c:ser>
        <c:ser>
          <c:idx val="2"/>
          <c:order val="2"/>
          <c:tx>
            <c:strRef>
              <c:f>AUX!$A$462</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AUX!$L$434</c:f>
              <c:strCache>
                <c:ptCount val="1"/>
                <c:pt idx="0">
                  <c:v>‰SubDes, 2012</c:v>
                </c:pt>
              </c:strCache>
            </c:strRef>
          </c:cat>
          <c:val>
            <c:numRef>
              <c:f>AUX!$L$462</c:f>
              <c:numCache>
                <c:formatCode>0.0</c:formatCode>
                <c:ptCount val="1"/>
                <c:pt idx="0">
                  <c:v>13.441565924233352</c:v>
                </c:pt>
              </c:numCache>
            </c:numRef>
          </c:val>
        </c:ser>
        <c:ser>
          <c:idx val="3"/>
          <c:order val="3"/>
          <c:tx>
            <c:strRef>
              <c:f>AUX!$A$464</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AUX!$L$434</c:f>
              <c:strCache>
                <c:ptCount val="1"/>
                <c:pt idx="0">
                  <c:v>‰SubDes, 2012</c:v>
                </c:pt>
              </c:strCache>
            </c:strRef>
          </c:cat>
          <c:val>
            <c:numRef>
              <c:f>AUX!$L$464</c:f>
              <c:numCache>
                <c:formatCode>0.0</c:formatCode>
                <c:ptCount val="1"/>
                <c:pt idx="0">
                  <c:v>33.580751894064733</c:v>
                </c:pt>
              </c:numCache>
            </c:numRef>
          </c:val>
        </c:ser>
        <c:dLbls>
          <c:showLegendKey val="0"/>
          <c:showVal val="0"/>
          <c:showCatName val="0"/>
          <c:showSerName val="0"/>
          <c:showPercent val="0"/>
          <c:showBubbleSize val="0"/>
        </c:dLbls>
        <c:gapWidth val="0"/>
        <c:overlap val="100"/>
        <c:axId val="63390080"/>
        <c:axId val="63392000"/>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AUX!$L$456</c:f>
              <c:numCache>
                <c:formatCode>0.0</c:formatCode>
                <c:ptCount val="1"/>
                <c:pt idx="0">
                  <c:v>74.360625349079854</c:v>
                </c:pt>
              </c:numCache>
            </c:numRef>
          </c:xVal>
          <c:yVal>
            <c:numRef>
              <c:f>AUX!$M$434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AUX!$L$458</c:f>
              <c:numCache>
                <c:formatCode>0.0</c:formatCode>
                <c:ptCount val="1"/>
                <c:pt idx="0">
                  <c:v>62.780439857431389</c:v>
                </c:pt>
              </c:numCache>
            </c:numRef>
          </c:xVal>
          <c:yVal>
            <c:numRef>
              <c:f>AUX!$M$434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AUX!$L$457</c:f>
              <c:numCache>
                <c:formatCode>0.0</c:formatCode>
                <c:ptCount val="1"/>
                <c:pt idx="0">
                  <c:v>49.797126749782628</c:v>
                </c:pt>
              </c:numCache>
            </c:numRef>
          </c:xVal>
          <c:yVal>
            <c:numRef>
              <c:f>AUX!$M$434</c:f>
              <c:numCache>
                <c:formatCode>General</c:formatCode>
                <c:ptCount val="1"/>
                <c:pt idx="0">
                  <c:v>0</c:v>
                </c:pt>
              </c:numCache>
            </c:numRef>
          </c:yVal>
          <c:smooth val="0"/>
        </c:ser>
        <c:dLbls>
          <c:showLegendKey val="0"/>
          <c:showVal val="0"/>
          <c:showCatName val="0"/>
          <c:showSerName val="0"/>
          <c:showPercent val="0"/>
          <c:showBubbleSize val="0"/>
        </c:dLbls>
        <c:axId val="63399424"/>
        <c:axId val="63397888"/>
      </c:scatterChart>
      <c:catAx>
        <c:axId val="63390080"/>
        <c:scaling>
          <c:orientation val="minMax"/>
        </c:scaling>
        <c:delete val="1"/>
        <c:axPos val="l"/>
        <c:numFmt formatCode="General" sourceLinked="1"/>
        <c:majorTickMark val="out"/>
        <c:minorTickMark val="none"/>
        <c:tickLblPos val="none"/>
        <c:crossAx val="63392000"/>
        <c:crosses val="autoZero"/>
        <c:auto val="1"/>
        <c:lblAlgn val="ctr"/>
        <c:lblOffset val="100"/>
        <c:noMultiLvlLbl val="0"/>
      </c:catAx>
      <c:valAx>
        <c:axId val="6339200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3390080"/>
        <c:crosses val="autoZero"/>
        <c:crossBetween val="between"/>
      </c:valAx>
      <c:valAx>
        <c:axId val="63397888"/>
        <c:scaling>
          <c:orientation val="minMax"/>
          <c:max val="0.5"/>
          <c:min val="-0.5"/>
        </c:scaling>
        <c:delete val="1"/>
        <c:axPos val="r"/>
        <c:numFmt formatCode="General" sourceLinked="1"/>
        <c:majorTickMark val="out"/>
        <c:minorTickMark val="none"/>
        <c:tickLblPos val="none"/>
        <c:crossAx val="63399424"/>
        <c:crosses val="max"/>
        <c:crossBetween val="midCat"/>
      </c:valAx>
      <c:valAx>
        <c:axId val="63399424"/>
        <c:scaling>
          <c:orientation val="minMax"/>
        </c:scaling>
        <c:delete val="1"/>
        <c:axPos val="b"/>
        <c:numFmt formatCode="0.0" sourceLinked="1"/>
        <c:majorTickMark val="out"/>
        <c:minorTickMark val="none"/>
        <c:tickLblPos val="none"/>
        <c:crossAx val="6339788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AUX!$O$434</c:f>
              <c:strCache>
                <c:ptCount val="1"/>
                <c:pt idx="0">
                  <c:v>SistemaPublico AbastAgua</c:v>
                </c:pt>
              </c:strCache>
            </c:strRef>
          </c:cat>
          <c:val>
            <c:numRef>
              <c:f>AUX!$O$460</c:f>
              <c:numCache>
                <c:formatCode>0.0</c:formatCode>
                <c:ptCount val="1"/>
                <c:pt idx="0">
                  <c:v>81.882117665358578</c:v>
                </c:pt>
              </c:numCache>
            </c:numRef>
          </c:val>
        </c:ser>
        <c:ser>
          <c:idx val="1"/>
          <c:order val="1"/>
          <c:tx>
            <c:strRef>
              <c:f>AUX!$A$461</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AUX!$O$434</c:f>
              <c:strCache>
                <c:ptCount val="1"/>
                <c:pt idx="0">
                  <c:v>SistemaPublico AbastAgua</c:v>
                </c:pt>
              </c:strCache>
            </c:strRef>
          </c:cat>
          <c:val>
            <c:numRef>
              <c:f>AUX!$O$461</c:f>
              <c:numCache>
                <c:formatCode>0.0</c:formatCode>
                <c:ptCount val="1"/>
                <c:pt idx="0">
                  <c:v>8.7810508627242427</c:v>
                </c:pt>
              </c:numCache>
            </c:numRef>
          </c:val>
        </c:ser>
        <c:ser>
          <c:idx val="2"/>
          <c:order val="2"/>
          <c:tx>
            <c:strRef>
              <c:f>AUX!$A$462</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AUX!$O$434</c:f>
              <c:strCache>
                <c:ptCount val="1"/>
                <c:pt idx="0">
                  <c:v>SistemaPublico AbastAgua</c:v>
                </c:pt>
              </c:strCache>
            </c:strRef>
          </c:cat>
          <c:val>
            <c:numRef>
              <c:f>AUX!$O$462</c:f>
              <c:numCache>
                <c:formatCode>0.0</c:formatCode>
                <c:ptCount val="1"/>
                <c:pt idx="0">
                  <c:v>7.2210094701536036</c:v>
                </c:pt>
              </c:numCache>
            </c:numRef>
          </c:val>
        </c:ser>
        <c:ser>
          <c:idx val="3"/>
          <c:order val="3"/>
          <c:tx>
            <c:strRef>
              <c:f>AUX!$A$464</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AUX!$O$434</c:f>
              <c:strCache>
                <c:ptCount val="1"/>
                <c:pt idx="0">
                  <c:v>SistemaPublico AbastAgua</c:v>
                </c:pt>
              </c:strCache>
            </c:strRef>
          </c:cat>
          <c:val>
            <c:numRef>
              <c:f>AUX!$O$464</c:f>
              <c:numCache>
                <c:formatCode>0.0</c:formatCode>
                <c:ptCount val="1"/>
                <c:pt idx="0">
                  <c:v>2.1158220017635756</c:v>
                </c:pt>
              </c:numCache>
            </c:numRef>
          </c:val>
        </c:ser>
        <c:dLbls>
          <c:showLegendKey val="0"/>
          <c:showVal val="0"/>
          <c:showCatName val="0"/>
          <c:showSerName val="0"/>
          <c:showPercent val="0"/>
          <c:showBubbleSize val="0"/>
        </c:dLbls>
        <c:gapWidth val="0"/>
        <c:overlap val="100"/>
        <c:axId val="63437056"/>
        <c:axId val="196481408"/>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AUX!$O$456</c:f>
              <c:numCache>
                <c:formatCode>0.0</c:formatCode>
                <c:ptCount val="1"/>
                <c:pt idx="0">
                  <c:v>96.097918865146895</c:v>
                </c:pt>
              </c:numCache>
            </c:numRef>
          </c:xVal>
          <c:yVal>
            <c:numRef>
              <c:f>AUX!$O$434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AUX!$O$458</c:f>
              <c:numCache>
                <c:formatCode>0.0</c:formatCode>
                <c:ptCount val="1"/>
                <c:pt idx="0">
                  <c:v>87.541638139012662</c:v>
                </c:pt>
              </c:numCache>
            </c:numRef>
          </c:xVal>
          <c:yVal>
            <c:numRef>
              <c:f>AUX!$O$434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AUX!$O$457</c:f>
              <c:numCache>
                <c:formatCode>0.0</c:formatCode>
                <c:ptCount val="1"/>
                <c:pt idx="0">
                  <c:v>87.312561579184717</c:v>
                </c:pt>
              </c:numCache>
            </c:numRef>
          </c:xVal>
          <c:yVal>
            <c:numRef>
              <c:f>AUX!$O$434</c:f>
              <c:numCache>
                <c:formatCode>General</c:formatCode>
                <c:ptCount val="1"/>
                <c:pt idx="0">
                  <c:v>0</c:v>
                </c:pt>
              </c:numCache>
            </c:numRef>
          </c:yVal>
          <c:smooth val="0"/>
        </c:ser>
        <c:dLbls>
          <c:showLegendKey val="0"/>
          <c:showVal val="0"/>
          <c:showCatName val="0"/>
          <c:showSerName val="0"/>
          <c:showPercent val="0"/>
          <c:showBubbleSize val="0"/>
        </c:dLbls>
        <c:axId val="196484480"/>
        <c:axId val="196482944"/>
      </c:scatterChart>
      <c:catAx>
        <c:axId val="63437056"/>
        <c:scaling>
          <c:orientation val="minMax"/>
        </c:scaling>
        <c:delete val="1"/>
        <c:axPos val="l"/>
        <c:numFmt formatCode="General" sourceLinked="1"/>
        <c:majorTickMark val="out"/>
        <c:minorTickMark val="none"/>
        <c:tickLblPos val="none"/>
        <c:crossAx val="196481408"/>
        <c:crosses val="autoZero"/>
        <c:auto val="1"/>
        <c:lblAlgn val="ctr"/>
        <c:lblOffset val="100"/>
        <c:noMultiLvlLbl val="0"/>
      </c:catAx>
      <c:valAx>
        <c:axId val="19648140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3437056"/>
        <c:crosses val="autoZero"/>
        <c:crossBetween val="between"/>
      </c:valAx>
      <c:valAx>
        <c:axId val="196482944"/>
        <c:scaling>
          <c:orientation val="minMax"/>
          <c:max val="0.5"/>
          <c:min val="-0.5"/>
        </c:scaling>
        <c:delete val="1"/>
        <c:axPos val="r"/>
        <c:numFmt formatCode="General" sourceLinked="1"/>
        <c:majorTickMark val="out"/>
        <c:minorTickMark val="none"/>
        <c:tickLblPos val="none"/>
        <c:crossAx val="196484480"/>
        <c:crosses val="max"/>
        <c:crossBetween val="midCat"/>
      </c:valAx>
      <c:valAx>
        <c:axId val="196484480"/>
        <c:scaling>
          <c:orientation val="minMax"/>
        </c:scaling>
        <c:delete val="1"/>
        <c:axPos val="b"/>
        <c:numFmt formatCode="0.0" sourceLinked="1"/>
        <c:majorTickMark val="out"/>
        <c:minorTickMark val="none"/>
        <c:tickLblPos val="none"/>
        <c:crossAx val="19648294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AUX!$R$434</c:f>
              <c:strCache>
                <c:ptCount val="1"/>
                <c:pt idx="0">
                  <c:v>%Nasc. Mulh &lt;20 anos</c:v>
                </c:pt>
              </c:strCache>
            </c:strRef>
          </c:cat>
          <c:val>
            <c:numRef>
              <c:f>AUX!$R$460</c:f>
              <c:numCache>
                <c:formatCode>0.0</c:formatCode>
                <c:ptCount val="1"/>
                <c:pt idx="0">
                  <c:v>57.52747654920077</c:v>
                </c:pt>
              </c:numCache>
            </c:numRef>
          </c:val>
        </c:ser>
        <c:ser>
          <c:idx val="1"/>
          <c:order val="1"/>
          <c:tx>
            <c:strRef>
              <c:f>AUX!$A$461</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AUX!$R$434</c:f>
              <c:strCache>
                <c:ptCount val="1"/>
                <c:pt idx="0">
                  <c:v>%Nasc. Mulh &lt;20 anos</c:v>
                </c:pt>
              </c:strCache>
            </c:strRef>
          </c:cat>
          <c:val>
            <c:numRef>
              <c:f>AUX!$R$461</c:f>
              <c:numCache>
                <c:formatCode>0.0</c:formatCode>
                <c:ptCount val="1"/>
                <c:pt idx="0">
                  <c:v>10.669220151442858</c:v>
                </c:pt>
              </c:numCache>
            </c:numRef>
          </c:val>
        </c:ser>
        <c:ser>
          <c:idx val="2"/>
          <c:order val="2"/>
          <c:tx>
            <c:strRef>
              <c:f>AUX!$A$462</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AUX!$R$434</c:f>
              <c:strCache>
                <c:ptCount val="1"/>
                <c:pt idx="0">
                  <c:v>%Nasc. Mulh &lt;20 anos</c:v>
                </c:pt>
              </c:strCache>
            </c:strRef>
          </c:cat>
          <c:val>
            <c:numRef>
              <c:f>AUX!$R$462</c:f>
              <c:numCache>
                <c:formatCode>0.0</c:formatCode>
                <c:ptCount val="1"/>
                <c:pt idx="0">
                  <c:v>18.507243472850149</c:v>
                </c:pt>
              </c:numCache>
            </c:numRef>
          </c:val>
        </c:ser>
        <c:ser>
          <c:idx val="3"/>
          <c:order val="3"/>
          <c:tx>
            <c:strRef>
              <c:f>AUX!$A$464</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AUX!$R$434</c:f>
              <c:strCache>
                <c:ptCount val="1"/>
                <c:pt idx="0">
                  <c:v>%Nasc. Mulh &lt;20 anos</c:v>
                </c:pt>
              </c:strCache>
            </c:strRef>
          </c:cat>
          <c:val>
            <c:numRef>
              <c:f>AUX!$R$464</c:f>
              <c:numCache>
                <c:formatCode>0.0</c:formatCode>
                <c:ptCount val="1"/>
                <c:pt idx="0">
                  <c:v>13.296059826506223</c:v>
                </c:pt>
              </c:numCache>
            </c:numRef>
          </c:val>
        </c:ser>
        <c:dLbls>
          <c:showLegendKey val="0"/>
          <c:showVal val="0"/>
          <c:showCatName val="0"/>
          <c:showSerName val="0"/>
          <c:showPercent val="0"/>
          <c:showBubbleSize val="0"/>
        </c:dLbls>
        <c:gapWidth val="0"/>
        <c:overlap val="100"/>
        <c:axId val="196530560"/>
        <c:axId val="196532480"/>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AUX!$R$456</c:f>
              <c:numCache>
                <c:formatCode>0.0</c:formatCode>
                <c:ptCount val="1"/>
                <c:pt idx="0">
                  <c:v>0</c:v>
                </c:pt>
              </c:numCache>
            </c:numRef>
          </c:xVal>
          <c:yVal>
            <c:numRef>
              <c:f>AUX!$R$434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AUX!$R$458</c:f>
              <c:numCache>
                <c:formatCode>0.0</c:formatCode>
                <c:ptCount val="1"/>
                <c:pt idx="0">
                  <c:v>37.762507075658498</c:v>
                </c:pt>
              </c:numCache>
            </c:numRef>
          </c:xVal>
          <c:yVal>
            <c:numRef>
              <c:f>AUX!$R$434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AUX!$R$457</c:f>
              <c:numCache>
                <c:formatCode>0.0</c:formatCode>
                <c:ptCount val="1"/>
                <c:pt idx="0">
                  <c:v>68.560781339367921</c:v>
                </c:pt>
              </c:numCache>
            </c:numRef>
          </c:xVal>
          <c:yVal>
            <c:numRef>
              <c:f>AUX!$R$434</c:f>
              <c:numCache>
                <c:formatCode>General</c:formatCode>
                <c:ptCount val="1"/>
                <c:pt idx="0">
                  <c:v>0</c:v>
                </c:pt>
              </c:numCache>
            </c:numRef>
          </c:yVal>
          <c:smooth val="0"/>
        </c:ser>
        <c:dLbls>
          <c:showLegendKey val="0"/>
          <c:showVal val="0"/>
          <c:showCatName val="0"/>
          <c:showSerName val="0"/>
          <c:showPercent val="0"/>
          <c:showBubbleSize val="0"/>
        </c:dLbls>
        <c:axId val="196544000"/>
        <c:axId val="196542464"/>
      </c:scatterChart>
      <c:catAx>
        <c:axId val="196530560"/>
        <c:scaling>
          <c:orientation val="minMax"/>
        </c:scaling>
        <c:delete val="1"/>
        <c:axPos val="l"/>
        <c:majorTickMark val="out"/>
        <c:minorTickMark val="none"/>
        <c:tickLblPos val="none"/>
        <c:crossAx val="196532480"/>
        <c:crosses val="autoZero"/>
        <c:auto val="1"/>
        <c:lblAlgn val="ctr"/>
        <c:lblOffset val="100"/>
        <c:noMultiLvlLbl val="0"/>
      </c:catAx>
      <c:valAx>
        <c:axId val="19653248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196530560"/>
        <c:crosses val="autoZero"/>
        <c:crossBetween val="between"/>
      </c:valAx>
      <c:valAx>
        <c:axId val="196542464"/>
        <c:scaling>
          <c:orientation val="minMax"/>
          <c:max val="0.5"/>
          <c:min val="-0.5"/>
        </c:scaling>
        <c:delete val="1"/>
        <c:axPos val="r"/>
        <c:numFmt formatCode="General" sourceLinked="1"/>
        <c:majorTickMark val="out"/>
        <c:minorTickMark val="none"/>
        <c:tickLblPos val="none"/>
        <c:crossAx val="196544000"/>
        <c:crosses val="max"/>
        <c:crossBetween val="midCat"/>
      </c:valAx>
      <c:valAx>
        <c:axId val="196544000"/>
        <c:scaling>
          <c:orientation val="minMax"/>
        </c:scaling>
        <c:delete val="1"/>
        <c:axPos val="b"/>
        <c:numFmt formatCode="0.0" sourceLinked="1"/>
        <c:majorTickMark val="out"/>
        <c:minorTickMark val="none"/>
        <c:tickLblPos val="none"/>
        <c:crossAx val="19654246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AUX!$S$434</c:f>
              <c:strCache>
                <c:ptCount val="1"/>
                <c:pt idx="0">
                  <c:v>%Nasc. Mulh &gt;=35 anos</c:v>
                </c:pt>
              </c:strCache>
            </c:strRef>
          </c:cat>
          <c:val>
            <c:numRef>
              <c:f>AUX!$S$460</c:f>
              <c:numCache>
                <c:formatCode>0.0</c:formatCode>
                <c:ptCount val="1"/>
                <c:pt idx="0">
                  <c:v>62.063753414069225</c:v>
                </c:pt>
              </c:numCache>
            </c:numRef>
          </c:val>
        </c:ser>
        <c:ser>
          <c:idx val="1"/>
          <c:order val="1"/>
          <c:tx>
            <c:strRef>
              <c:f>AUX!$A$461</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AUX!$S$434</c:f>
              <c:strCache>
                <c:ptCount val="1"/>
                <c:pt idx="0">
                  <c:v>%Nasc. Mulh &gt;=35 anos</c:v>
                </c:pt>
              </c:strCache>
            </c:strRef>
          </c:cat>
          <c:val>
            <c:numRef>
              <c:f>AUX!$S$461</c:f>
              <c:numCache>
                <c:formatCode>0.0</c:formatCode>
                <c:ptCount val="1"/>
                <c:pt idx="0">
                  <c:v>13.213016337303998</c:v>
                </c:pt>
              </c:numCache>
            </c:numRef>
          </c:val>
        </c:ser>
        <c:ser>
          <c:idx val="2"/>
          <c:order val="2"/>
          <c:tx>
            <c:strRef>
              <c:f>AUX!$A$462</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AUX!$S$434</c:f>
              <c:strCache>
                <c:ptCount val="1"/>
                <c:pt idx="0">
                  <c:v>%Nasc. Mulh &gt;=35 anos</c:v>
                </c:pt>
              </c:strCache>
            </c:strRef>
          </c:cat>
          <c:val>
            <c:numRef>
              <c:f>AUX!$S$462</c:f>
              <c:numCache>
                <c:formatCode>0.0</c:formatCode>
                <c:ptCount val="1"/>
                <c:pt idx="0">
                  <c:v>8.7625304164914439</c:v>
                </c:pt>
              </c:numCache>
            </c:numRef>
          </c:val>
        </c:ser>
        <c:ser>
          <c:idx val="3"/>
          <c:order val="3"/>
          <c:tx>
            <c:strRef>
              <c:f>AUX!$A$464</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AUX!$S$434</c:f>
              <c:strCache>
                <c:ptCount val="1"/>
                <c:pt idx="0">
                  <c:v>%Nasc. Mulh &gt;=35 anos</c:v>
                </c:pt>
              </c:strCache>
            </c:strRef>
          </c:cat>
          <c:val>
            <c:numRef>
              <c:f>AUX!$S$464</c:f>
              <c:numCache>
                <c:formatCode>0.0</c:formatCode>
                <c:ptCount val="1"/>
                <c:pt idx="0">
                  <c:v>15.960699832135333</c:v>
                </c:pt>
              </c:numCache>
            </c:numRef>
          </c:val>
        </c:ser>
        <c:dLbls>
          <c:showLegendKey val="0"/>
          <c:showVal val="0"/>
          <c:showCatName val="0"/>
          <c:showSerName val="0"/>
          <c:showPercent val="0"/>
          <c:showBubbleSize val="0"/>
        </c:dLbls>
        <c:gapWidth val="0"/>
        <c:overlap val="100"/>
        <c:axId val="196593920"/>
        <c:axId val="196608384"/>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AUX!$S$456</c:f>
              <c:numCache>
                <c:formatCode>0.0</c:formatCode>
                <c:ptCount val="1"/>
                <c:pt idx="0">
                  <c:v>83.62493228473754</c:v>
                </c:pt>
              </c:numCache>
            </c:numRef>
          </c:xVal>
          <c:yVal>
            <c:numRef>
              <c:f>AUX!$S$434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AUX!$S$458</c:f>
              <c:numCache>
                <c:formatCode>0.0</c:formatCode>
                <c:ptCount val="1"/>
                <c:pt idx="0">
                  <c:v>82.054046451974898</c:v>
                </c:pt>
              </c:numCache>
            </c:numRef>
          </c:xVal>
          <c:yVal>
            <c:numRef>
              <c:f>AUX!$S$434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AUX!$S$457</c:f>
              <c:numCache>
                <c:formatCode>0.0</c:formatCode>
                <c:ptCount val="1"/>
                <c:pt idx="0">
                  <c:v>65.888645591022154</c:v>
                </c:pt>
              </c:numCache>
            </c:numRef>
          </c:xVal>
          <c:yVal>
            <c:numRef>
              <c:f>AUX!$S$434</c:f>
              <c:numCache>
                <c:formatCode>General</c:formatCode>
                <c:ptCount val="1"/>
                <c:pt idx="0">
                  <c:v>0</c:v>
                </c:pt>
              </c:numCache>
            </c:numRef>
          </c:yVal>
          <c:smooth val="0"/>
        </c:ser>
        <c:dLbls>
          <c:showLegendKey val="0"/>
          <c:showVal val="0"/>
          <c:showCatName val="0"/>
          <c:showSerName val="0"/>
          <c:showPercent val="0"/>
          <c:showBubbleSize val="0"/>
        </c:dLbls>
        <c:axId val="196611456"/>
        <c:axId val="196609920"/>
      </c:scatterChart>
      <c:catAx>
        <c:axId val="196593920"/>
        <c:scaling>
          <c:orientation val="minMax"/>
        </c:scaling>
        <c:delete val="1"/>
        <c:axPos val="l"/>
        <c:majorTickMark val="out"/>
        <c:minorTickMark val="none"/>
        <c:tickLblPos val="none"/>
        <c:crossAx val="196608384"/>
        <c:crosses val="autoZero"/>
        <c:auto val="1"/>
        <c:lblAlgn val="ctr"/>
        <c:lblOffset val="100"/>
        <c:noMultiLvlLbl val="0"/>
      </c:catAx>
      <c:valAx>
        <c:axId val="19660838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196593920"/>
        <c:crosses val="autoZero"/>
        <c:crossBetween val="between"/>
      </c:valAx>
      <c:valAx>
        <c:axId val="196609920"/>
        <c:scaling>
          <c:orientation val="minMax"/>
          <c:max val="0.5"/>
          <c:min val="-0.5"/>
        </c:scaling>
        <c:delete val="1"/>
        <c:axPos val="r"/>
        <c:numFmt formatCode="General" sourceLinked="1"/>
        <c:majorTickMark val="out"/>
        <c:minorTickMark val="none"/>
        <c:tickLblPos val="none"/>
        <c:crossAx val="196611456"/>
        <c:crosses val="max"/>
        <c:crossBetween val="midCat"/>
      </c:valAx>
      <c:valAx>
        <c:axId val="196611456"/>
        <c:scaling>
          <c:orientation val="minMax"/>
        </c:scaling>
        <c:delete val="1"/>
        <c:axPos val="b"/>
        <c:numFmt formatCode="0.0" sourceLinked="1"/>
        <c:majorTickMark val="out"/>
        <c:minorTickMark val="none"/>
        <c:tickLblPos val="none"/>
        <c:crossAx val="19660992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AUX!$Z$434</c:f>
              <c:strCache>
                <c:ptCount val="1"/>
                <c:pt idx="0">
                  <c:v>Crian Baixo Peso Nasc.</c:v>
                </c:pt>
              </c:strCache>
            </c:strRef>
          </c:cat>
          <c:val>
            <c:numRef>
              <c:f>AUX!$Z$460</c:f>
              <c:numCache>
                <c:formatCode>0.0</c:formatCode>
                <c:ptCount val="1"/>
                <c:pt idx="0">
                  <c:v>34.855661257077713</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AUX!$Z$434</c:f>
              <c:strCache>
                <c:ptCount val="1"/>
                <c:pt idx="0">
                  <c:v>Crian Baixo Peso Nasc.</c:v>
                </c:pt>
              </c:strCache>
            </c:strRef>
          </c:cat>
          <c:val>
            <c:numRef>
              <c:f>AUX!$Z$461</c:f>
              <c:numCache>
                <c:formatCode>0.0</c:formatCode>
                <c:ptCount val="1"/>
                <c:pt idx="0">
                  <c:v>15.940769147073581</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AUX!$Z$434</c:f>
              <c:strCache>
                <c:ptCount val="1"/>
                <c:pt idx="0">
                  <c:v>Crian Baixo Peso Nasc.</c:v>
                </c:pt>
              </c:strCache>
            </c:strRef>
          </c:cat>
          <c:val>
            <c:numRef>
              <c:f>AUX!$Z$462</c:f>
              <c:numCache>
                <c:formatCode>0.0</c:formatCode>
                <c:ptCount val="1"/>
                <c:pt idx="0">
                  <c:v>12.454465973939584</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AUX!$Z$434</c:f>
              <c:strCache>
                <c:ptCount val="1"/>
                <c:pt idx="0">
                  <c:v>Crian Baixo Peso Nasc.</c:v>
                </c:pt>
              </c:strCache>
            </c:strRef>
          </c:cat>
          <c:val>
            <c:numRef>
              <c:f>AUX!$Z$464</c:f>
              <c:numCache>
                <c:formatCode>0.0</c:formatCode>
                <c:ptCount val="1"/>
                <c:pt idx="0">
                  <c:v>36.749103621909121</c:v>
                </c:pt>
              </c:numCache>
            </c:numRef>
          </c:val>
        </c:ser>
        <c:dLbls>
          <c:showLegendKey val="0"/>
          <c:showVal val="0"/>
          <c:showCatName val="0"/>
          <c:showSerName val="0"/>
          <c:showPercent val="0"/>
          <c:showBubbleSize val="0"/>
        </c:dLbls>
        <c:gapWidth val="0"/>
        <c:overlap val="100"/>
        <c:axId val="196665728"/>
        <c:axId val="196667648"/>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AUX!$Z$456</c:f>
              <c:numCache>
                <c:formatCode>0.0</c:formatCode>
                <c:ptCount val="1"/>
                <c:pt idx="0">
                  <c:v>46.616985122518336</c:v>
                </c:pt>
              </c:numCache>
            </c:numRef>
          </c:xVal>
          <c:yVal>
            <c:numRef>
              <c:f>AUX!$Z$434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AUX!$Z$458</c:f>
              <c:numCache>
                <c:formatCode>0.0</c:formatCode>
                <c:ptCount val="1"/>
                <c:pt idx="0">
                  <c:v>41.654256181794324</c:v>
                </c:pt>
              </c:numCache>
            </c:numRef>
          </c:xVal>
          <c:yVal>
            <c:numRef>
              <c:f>AUX!$Z$434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AUX!$Z$457</c:f>
              <c:numCache>
                <c:formatCode>0.0</c:formatCode>
                <c:ptCount val="1"/>
                <c:pt idx="0">
                  <c:v>48.363076142663417</c:v>
                </c:pt>
              </c:numCache>
            </c:numRef>
          </c:xVal>
          <c:yVal>
            <c:numRef>
              <c:f>AUX!$Z$434</c:f>
              <c:numCache>
                <c:formatCode>General</c:formatCode>
                <c:ptCount val="1"/>
                <c:pt idx="0">
                  <c:v>0</c:v>
                </c:pt>
              </c:numCache>
            </c:numRef>
          </c:yVal>
          <c:smooth val="0"/>
        </c:ser>
        <c:dLbls>
          <c:showLegendKey val="0"/>
          <c:showVal val="0"/>
          <c:showCatName val="0"/>
          <c:showSerName val="0"/>
          <c:showPercent val="0"/>
          <c:showBubbleSize val="0"/>
        </c:dLbls>
        <c:axId val="208012800"/>
        <c:axId val="208011264"/>
      </c:scatterChart>
      <c:catAx>
        <c:axId val="196665728"/>
        <c:scaling>
          <c:orientation val="minMax"/>
        </c:scaling>
        <c:delete val="1"/>
        <c:axPos val="l"/>
        <c:majorTickMark val="out"/>
        <c:minorTickMark val="none"/>
        <c:tickLblPos val="none"/>
        <c:crossAx val="196667648"/>
        <c:crosses val="autoZero"/>
        <c:auto val="1"/>
        <c:lblAlgn val="ctr"/>
        <c:lblOffset val="100"/>
        <c:noMultiLvlLbl val="0"/>
      </c:catAx>
      <c:valAx>
        <c:axId val="19666764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196665728"/>
        <c:crosses val="autoZero"/>
        <c:crossBetween val="between"/>
      </c:valAx>
      <c:valAx>
        <c:axId val="208011264"/>
        <c:scaling>
          <c:orientation val="minMax"/>
          <c:max val="0.5"/>
          <c:min val="-0.5"/>
        </c:scaling>
        <c:delete val="1"/>
        <c:axPos val="r"/>
        <c:numFmt formatCode="General" sourceLinked="1"/>
        <c:majorTickMark val="out"/>
        <c:minorTickMark val="none"/>
        <c:tickLblPos val="none"/>
        <c:crossAx val="208012800"/>
        <c:crosses val="max"/>
        <c:crossBetween val="midCat"/>
      </c:valAx>
      <c:valAx>
        <c:axId val="208012800"/>
        <c:scaling>
          <c:orientation val="minMax"/>
        </c:scaling>
        <c:delete val="1"/>
        <c:axPos val="b"/>
        <c:numFmt formatCode="0.0" sourceLinked="1"/>
        <c:majorTickMark val="out"/>
        <c:minorTickMark val="none"/>
        <c:tickLblPos val="none"/>
        <c:crossAx val="20801126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AUX!$AB$434</c:f>
              <c:strCache>
                <c:ptCount val="1"/>
                <c:pt idx="0">
                  <c:v>Mortalidade Infantil</c:v>
                </c:pt>
              </c:strCache>
            </c:strRef>
          </c:cat>
          <c:val>
            <c:numRef>
              <c:f>AUX!$AB$460</c:f>
              <c:numCache>
                <c:formatCode>0.0</c:formatCode>
                <c:ptCount val="1"/>
                <c:pt idx="0">
                  <c:v>60.790251357421987</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AUX!$AB$434</c:f>
              <c:strCache>
                <c:ptCount val="1"/>
                <c:pt idx="0">
                  <c:v>Mortalidade Infantil</c:v>
                </c:pt>
              </c:strCache>
            </c:strRef>
          </c:cat>
          <c:val>
            <c:numRef>
              <c:f>AUX!$AB$461</c:f>
              <c:numCache>
                <c:formatCode>0.0</c:formatCode>
                <c:ptCount val="1"/>
                <c:pt idx="0">
                  <c:v>10.10858971423486</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AUX!$AB$434</c:f>
              <c:strCache>
                <c:ptCount val="1"/>
                <c:pt idx="0">
                  <c:v>Mortalidade Infantil</c:v>
                </c:pt>
              </c:strCache>
            </c:strRef>
          </c:cat>
          <c:val>
            <c:numRef>
              <c:f>AUX!$AB$462</c:f>
              <c:numCache>
                <c:formatCode>0.0</c:formatCode>
                <c:ptCount val="1"/>
                <c:pt idx="0">
                  <c:v>7.357944059831695</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AUX!$AB$434</c:f>
              <c:strCache>
                <c:ptCount val="1"/>
                <c:pt idx="0">
                  <c:v>Mortalidade Infantil</c:v>
                </c:pt>
              </c:strCache>
            </c:strRef>
          </c:cat>
          <c:val>
            <c:numRef>
              <c:f>AUX!$AB$464</c:f>
              <c:numCache>
                <c:formatCode>0.0</c:formatCode>
                <c:ptCount val="1"/>
                <c:pt idx="0">
                  <c:v>21.743214868511458</c:v>
                </c:pt>
              </c:numCache>
            </c:numRef>
          </c:val>
        </c:ser>
        <c:dLbls>
          <c:showLegendKey val="0"/>
          <c:showVal val="0"/>
          <c:showCatName val="0"/>
          <c:showSerName val="0"/>
          <c:showPercent val="0"/>
          <c:showBubbleSize val="0"/>
        </c:dLbls>
        <c:gapWidth val="0"/>
        <c:overlap val="100"/>
        <c:axId val="208054528"/>
        <c:axId val="208064896"/>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AUX!$AB$456</c:f>
              <c:numCache>
                <c:formatCode>0.0</c:formatCode>
                <c:ptCount val="1"/>
                <c:pt idx="0">
                  <c:v>61.216401589438775</c:v>
                </c:pt>
              </c:numCache>
            </c:numRef>
          </c:xVal>
          <c:yVal>
            <c:numRef>
              <c:f>AUX!$AB$434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AUX!$AB$458</c:f>
              <c:numCache>
                <c:formatCode>0.0</c:formatCode>
                <c:ptCount val="1"/>
                <c:pt idx="0">
                  <c:v>73.093397955284075</c:v>
                </c:pt>
              </c:numCache>
            </c:numRef>
          </c:xVal>
          <c:yVal>
            <c:numRef>
              <c:f>AUX!$AB$434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AUX!$AB$457</c:f>
              <c:numCache>
                <c:formatCode>0.0</c:formatCode>
                <c:ptCount val="1"/>
                <c:pt idx="0">
                  <c:v>68.702695801392821</c:v>
                </c:pt>
              </c:numCache>
            </c:numRef>
          </c:xVal>
          <c:yVal>
            <c:numRef>
              <c:f>AUX!$AB$434</c:f>
              <c:numCache>
                <c:formatCode>General</c:formatCode>
                <c:ptCount val="1"/>
                <c:pt idx="0">
                  <c:v>0</c:v>
                </c:pt>
              </c:numCache>
            </c:numRef>
          </c:yVal>
          <c:smooth val="0"/>
        </c:ser>
        <c:dLbls>
          <c:showLegendKey val="0"/>
          <c:showVal val="0"/>
          <c:showCatName val="0"/>
          <c:showSerName val="0"/>
          <c:showPercent val="0"/>
          <c:showBubbleSize val="0"/>
        </c:dLbls>
        <c:axId val="208067968"/>
        <c:axId val="208066432"/>
      </c:scatterChart>
      <c:catAx>
        <c:axId val="208054528"/>
        <c:scaling>
          <c:orientation val="minMax"/>
        </c:scaling>
        <c:delete val="1"/>
        <c:axPos val="l"/>
        <c:majorTickMark val="out"/>
        <c:minorTickMark val="none"/>
        <c:tickLblPos val="none"/>
        <c:crossAx val="208064896"/>
        <c:crosses val="autoZero"/>
        <c:auto val="1"/>
        <c:lblAlgn val="ctr"/>
        <c:lblOffset val="100"/>
        <c:noMultiLvlLbl val="0"/>
      </c:catAx>
      <c:valAx>
        <c:axId val="20806489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8054528"/>
        <c:crosses val="autoZero"/>
        <c:crossBetween val="between"/>
      </c:valAx>
      <c:valAx>
        <c:axId val="208066432"/>
        <c:scaling>
          <c:orientation val="minMax"/>
          <c:max val="0.5"/>
          <c:min val="-0.5"/>
        </c:scaling>
        <c:delete val="1"/>
        <c:axPos val="r"/>
        <c:numFmt formatCode="General" sourceLinked="1"/>
        <c:majorTickMark val="out"/>
        <c:minorTickMark val="none"/>
        <c:tickLblPos val="none"/>
        <c:crossAx val="208067968"/>
        <c:crosses val="max"/>
        <c:crossBetween val="midCat"/>
      </c:valAx>
      <c:valAx>
        <c:axId val="208067968"/>
        <c:scaling>
          <c:orientation val="minMax"/>
        </c:scaling>
        <c:delete val="1"/>
        <c:axPos val="b"/>
        <c:numFmt formatCode="0.0" sourceLinked="1"/>
        <c:majorTickMark val="out"/>
        <c:minorTickMark val="none"/>
        <c:tickLblPos val="none"/>
        <c:crossAx val="20806643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AUX!$AC$434</c:f>
              <c:strCache>
                <c:ptCount val="1"/>
                <c:pt idx="0">
                  <c:v>Mortalidade Neonatal</c:v>
                </c:pt>
              </c:strCache>
            </c:strRef>
          </c:cat>
          <c:val>
            <c:numRef>
              <c:f>AUX!$AC$460</c:f>
              <c:numCache>
                <c:formatCode>0.0</c:formatCode>
                <c:ptCount val="1"/>
                <c:pt idx="0">
                  <c:v>56.095487049581763</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AUX!$AC$434</c:f>
              <c:strCache>
                <c:ptCount val="1"/>
                <c:pt idx="0">
                  <c:v>Mortalidade Neonatal</c:v>
                </c:pt>
              </c:strCache>
            </c:strRef>
          </c:cat>
          <c:val>
            <c:numRef>
              <c:f>AUX!$AC$461</c:f>
              <c:numCache>
                <c:formatCode>0.0</c:formatCode>
                <c:ptCount val="1"/>
                <c:pt idx="0">
                  <c:v>9.5297759726100395</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AUX!$AC$434</c:f>
              <c:strCache>
                <c:ptCount val="1"/>
                <c:pt idx="0">
                  <c:v>Mortalidade Neonatal</c:v>
                </c:pt>
              </c:strCache>
            </c:strRef>
          </c:cat>
          <c:val>
            <c:numRef>
              <c:f>AUX!$AC$462</c:f>
              <c:numCache>
                <c:formatCode>0.0</c:formatCode>
                <c:ptCount val="1"/>
                <c:pt idx="0">
                  <c:v>7.7984209677109817</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AUX!$AC$434</c:f>
              <c:strCache>
                <c:ptCount val="1"/>
                <c:pt idx="0">
                  <c:v>Mortalidade Neonatal</c:v>
                </c:pt>
              </c:strCache>
            </c:strRef>
          </c:cat>
          <c:val>
            <c:numRef>
              <c:f>AUX!$AC$464</c:f>
              <c:numCache>
                <c:formatCode>0.0</c:formatCode>
                <c:ptCount val="1"/>
                <c:pt idx="0">
                  <c:v>26.576316010097216</c:v>
                </c:pt>
              </c:numCache>
            </c:numRef>
          </c:val>
        </c:ser>
        <c:dLbls>
          <c:showLegendKey val="0"/>
          <c:showVal val="0"/>
          <c:showCatName val="0"/>
          <c:showSerName val="0"/>
          <c:showPercent val="0"/>
          <c:showBubbleSize val="0"/>
        </c:dLbls>
        <c:gapWidth val="0"/>
        <c:overlap val="100"/>
        <c:axId val="208104448"/>
        <c:axId val="208114816"/>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AUX!$AC$456</c:f>
              <c:numCache>
                <c:formatCode>0.0</c:formatCode>
                <c:ptCount val="1"/>
                <c:pt idx="0">
                  <c:v>43.287788887723146</c:v>
                </c:pt>
              </c:numCache>
            </c:numRef>
          </c:xVal>
          <c:yVal>
            <c:numRef>
              <c:f>AUX!$AC$434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AUX!$AC$458</c:f>
              <c:numCache>
                <c:formatCode>0.0</c:formatCode>
                <c:ptCount val="1"/>
                <c:pt idx="0">
                  <c:v>59.730065299950596</c:v>
                </c:pt>
              </c:numCache>
            </c:numRef>
          </c:xVal>
          <c:yVal>
            <c:numRef>
              <c:f>AUX!$AC$434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AUX!$AC$457</c:f>
              <c:numCache>
                <c:formatCode>0.0</c:formatCode>
                <c:ptCount val="1"/>
                <c:pt idx="0">
                  <c:v>61.714092058733563</c:v>
                </c:pt>
              </c:numCache>
            </c:numRef>
          </c:xVal>
          <c:yVal>
            <c:numRef>
              <c:f>AUX!$AC$434</c:f>
              <c:numCache>
                <c:formatCode>General</c:formatCode>
                <c:ptCount val="1"/>
                <c:pt idx="0">
                  <c:v>0</c:v>
                </c:pt>
              </c:numCache>
            </c:numRef>
          </c:yVal>
          <c:smooth val="0"/>
        </c:ser>
        <c:dLbls>
          <c:showLegendKey val="0"/>
          <c:showVal val="0"/>
          <c:showCatName val="0"/>
          <c:showSerName val="0"/>
          <c:showPercent val="0"/>
          <c:showBubbleSize val="0"/>
        </c:dLbls>
        <c:axId val="208130432"/>
        <c:axId val="208116352"/>
      </c:scatterChart>
      <c:catAx>
        <c:axId val="208104448"/>
        <c:scaling>
          <c:orientation val="minMax"/>
        </c:scaling>
        <c:delete val="1"/>
        <c:axPos val="l"/>
        <c:majorTickMark val="out"/>
        <c:minorTickMark val="none"/>
        <c:tickLblPos val="none"/>
        <c:crossAx val="208114816"/>
        <c:crosses val="autoZero"/>
        <c:auto val="1"/>
        <c:lblAlgn val="ctr"/>
        <c:lblOffset val="100"/>
        <c:noMultiLvlLbl val="0"/>
      </c:catAx>
      <c:valAx>
        <c:axId val="20811481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8104448"/>
        <c:crosses val="autoZero"/>
        <c:crossBetween val="between"/>
      </c:valAx>
      <c:valAx>
        <c:axId val="208116352"/>
        <c:scaling>
          <c:orientation val="minMax"/>
          <c:max val="0.5"/>
          <c:min val="-0.5"/>
        </c:scaling>
        <c:delete val="1"/>
        <c:axPos val="r"/>
        <c:numFmt formatCode="General" sourceLinked="1"/>
        <c:majorTickMark val="out"/>
        <c:minorTickMark val="none"/>
        <c:tickLblPos val="none"/>
        <c:crossAx val="208130432"/>
        <c:crosses val="max"/>
        <c:crossBetween val="midCat"/>
      </c:valAx>
      <c:valAx>
        <c:axId val="208130432"/>
        <c:scaling>
          <c:orientation val="minMax"/>
        </c:scaling>
        <c:delete val="1"/>
        <c:axPos val="b"/>
        <c:numFmt formatCode="0.0" sourceLinked="1"/>
        <c:majorTickMark val="out"/>
        <c:minorTickMark val="none"/>
        <c:tickLblPos val="none"/>
        <c:crossAx val="20811635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AUX!$AD$434</c:f>
              <c:strCache>
                <c:ptCount val="1"/>
                <c:pt idx="0">
                  <c:v>Mortalidade Perinatal</c:v>
                </c:pt>
              </c:strCache>
            </c:strRef>
          </c:cat>
          <c:val>
            <c:numRef>
              <c:f>AUX!$AD$460</c:f>
              <c:numCache>
                <c:formatCode>0.0</c:formatCode>
                <c:ptCount val="1"/>
                <c:pt idx="0">
                  <c:v>50.010944725429454</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AUX!$AD$434</c:f>
              <c:strCache>
                <c:ptCount val="1"/>
                <c:pt idx="0">
                  <c:v>Mortalidade Perinatal</c:v>
                </c:pt>
              </c:strCache>
            </c:strRef>
          </c:cat>
          <c:val>
            <c:numRef>
              <c:f>AUX!$AD$461</c:f>
              <c:numCache>
                <c:formatCode>0.0</c:formatCode>
                <c:ptCount val="1"/>
                <c:pt idx="0">
                  <c:v>8.8722150868650047</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AUX!$AD$434</c:f>
              <c:strCache>
                <c:ptCount val="1"/>
                <c:pt idx="0">
                  <c:v>Mortalidade Perinatal</c:v>
                </c:pt>
              </c:strCache>
            </c:strRef>
          </c:cat>
          <c:val>
            <c:numRef>
              <c:f>AUX!$AD$462</c:f>
              <c:numCache>
                <c:formatCode>0.0</c:formatCode>
                <c:ptCount val="1"/>
                <c:pt idx="0">
                  <c:v>14.792799245168759</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AUX!$AD$434</c:f>
              <c:strCache>
                <c:ptCount val="1"/>
                <c:pt idx="0">
                  <c:v>Mortalidade Perinatal</c:v>
                </c:pt>
              </c:strCache>
            </c:strRef>
          </c:cat>
          <c:val>
            <c:numRef>
              <c:f>AUX!$AD$464</c:f>
              <c:numCache>
                <c:formatCode>0.0</c:formatCode>
                <c:ptCount val="1"/>
                <c:pt idx="0">
                  <c:v>26.324040942536783</c:v>
                </c:pt>
              </c:numCache>
            </c:numRef>
          </c:val>
        </c:ser>
        <c:dLbls>
          <c:showLegendKey val="0"/>
          <c:showVal val="0"/>
          <c:showCatName val="0"/>
          <c:showSerName val="0"/>
          <c:showPercent val="0"/>
          <c:showBubbleSize val="0"/>
        </c:dLbls>
        <c:gapWidth val="0"/>
        <c:overlap val="100"/>
        <c:axId val="208249984"/>
        <c:axId val="208251904"/>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AUX!$AD$456</c:f>
              <c:numCache>
                <c:formatCode>0.0</c:formatCode>
                <c:ptCount val="1"/>
                <c:pt idx="0">
                  <c:v>0</c:v>
                </c:pt>
              </c:numCache>
            </c:numRef>
          </c:xVal>
          <c:yVal>
            <c:numRef>
              <c:f>AUX!$AD$434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AUX!$AD$458</c:f>
              <c:numCache>
                <c:formatCode>0.0</c:formatCode>
                <c:ptCount val="1"/>
                <c:pt idx="0">
                  <c:v>29.709075362624795</c:v>
                </c:pt>
              </c:numCache>
            </c:numRef>
          </c:xVal>
          <c:yVal>
            <c:numRef>
              <c:f>AUX!$AD$434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AUX!$AD$457</c:f>
              <c:numCache>
                <c:formatCode>0.0</c:formatCode>
                <c:ptCount val="1"/>
                <c:pt idx="0">
                  <c:v>58.766645135106025</c:v>
                </c:pt>
              </c:numCache>
            </c:numRef>
          </c:xVal>
          <c:yVal>
            <c:numRef>
              <c:f>AUX!$AD$434</c:f>
              <c:numCache>
                <c:formatCode>General</c:formatCode>
                <c:ptCount val="1"/>
                <c:pt idx="0">
                  <c:v>0</c:v>
                </c:pt>
              </c:numCache>
            </c:numRef>
          </c:yVal>
          <c:smooth val="0"/>
        </c:ser>
        <c:dLbls>
          <c:showLegendKey val="0"/>
          <c:showVal val="0"/>
          <c:showCatName val="0"/>
          <c:showSerName val="0"/>
          <c:showPercent val="0"/>
          <c:showBubbleSize val="0"/>
        </c:dLbls>
        <c:axId val="208259328"/>
        <c:axId val="208257792"/>
      </c:scatterChart>
      <c:catAx>
        <c:axId val="208249984"/>
        <c:scaling>
          <c:orientation val="minMax"/>
        </c:scaling>
        <c:delete val="1"/>
        <c:axPos val="l"/>
        <c:majorTickMark val="out"/>
        <c:minorTickMark val="none"/>
        <c:tickLblPos val="none"/>
        <c:crossAx val="208251904"/>
        <c:crosses val="autoZero"/>
        <c:auto val="1"/>
        <c:lblAlgn val="ctr"/>
        <c:lblOffset val="100"/>
        <c:noMultiLvlLbl val="0"/>
      </c:catAx>
      <c:valAx>
        <c:axId val="20825190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8249984"/>
        <c:crosses val="autoZero"/>
        <c:crossBetween val="between"/>
      </c:valAx>
      <c:valAx>
        <c:axId val="208257792"/>
        <c:scaling>
          <c:orientation val="minMax"/>
          <c:max val="0.5"/>
          <c:min val="-0.5"/>
        </c:scaling>
        <c:delete val="1"/>
        <c:axPos val="r"/>
        <c:numFmt formatCode="General" sourceLinked="1"/>
        <c:majorTickMark val="out"/>
        <c:minorTickMark val="none"/>
        <c:tickLblPos val="none"/>
        <c:crossAx val="208259328"/>
        <c:crosses val="max"/>
        <c:crossBetween val="midCat"/>
      </c:valAx>
      <c:valAx>
        <c:axId val="208259328"/>
        <c:scaling>
          <c:orientation val="minMax"/>
        </c:scaling>
        <c:delete val="1"/>
        <c:axPos val="b"/>
        <c:numFmt formatCode="0.0" sourceLinked="1"/>
        <c:majorTickMark val="out"/>
        <c:minorTickMark val="none"/>
        <c:tickLblPos val="none"/>
        <c:crossAx val="20825779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AUX!$AE$434</c:f>
              <c:strCache>
                <c:ptCount val="1"/>
                <c:pt idx="0">
                  <c:v>TMTBM_H</c:v>
                </c:pt>
              </c:strCache>
            </c:strRef>
          </c:cat>
          <c:val>
            <c:numRef>
              <c:f>AUX!$AE$460</c:f>
              <c:numCache>
                <c:formatCode>0.0</c:formatCode>
                <c:ptCount val="1"/>
                <c:pt idx="0">
                  <c:v>37.42979835469874</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AUX!$AE$434</c:f>
              <c:strCache>
                <c:ptCount val="1"/>
                <c:pt idx="0">
                  <c:v>TMTBM_H</c:v>
                </c:pt>
              </c:strCache>
            </c:strRef>
          </c:cat>
          <c:val>
            <c:numRef>
              <c:f>AUX!$AE$461</c:f>
              <c:numCache>
                <c:formatCode>0.0</c:formatCode>
                <c:ptCount val="1"/>
                <c:pt idx="0">
                  <c:v>12.217311844245998</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AUX!$AE$434</c:f>
              <c:strCache>
                <c:ptCount val="1"/>
                <c:pt idx="0">
                  <c:v>TMTBM_H</c:v>
                </c:pt>
              </c:strCache>
            </c:strRef>
          </c:cat>
          <c:val>
            <c:numRef>
              <c:f>AUX!$AE$462</c:f>
              <c:numCache>
                <c:formatCode>0.0</c:formatCode>
                <c:ptCount val="1"/>
                <c:pt idx="0">
                  <c:v>22.526984295158677</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AUX!$AE$434</c:f>
              <c:strCache>
                <c:ptCount val="1"/>
                <c:pt idx="0">
                  <c:v>TMTBM_H</c:v>
                </c:pt>
              </c:strCache>
            </c:strRef>
          </c:cat>
          <c:val>
            <c:numRef>
              <c:f>AUX!$AE$464</c:f>
              <c:numCache>
                <c:formatCode>0.0</c:formatCode>
                <c:ptCount val="1"/>
                <c:pt idx="0">
                  <c:v>27.825905505896586</c:v>
                </c:pt>
              </c:numCache>
            </c:numRef>
          </c:val>
        </c:ser>
        <c:dLbls>
          <c:showLegendKey val="0"/>
          <c:showVal val="0"/>
          <c:showCatName val="0"/>
          <c:showSerName val="0"/>
          <c:showPercent val="0"/>
          <c:showBubbleSize val="0"/>
        </c:dLbls>
        <c:gapWidth val="0"/>
        <c:overlap val="100"/>
        <c:axId val="208559104"/>
        <c:axId val="208569472"/>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AUX!$AE$456</c:f>
              <c:numCache>
                <c:formatCode>0.0</c:formatCode>
                <c:ptCount val="1"/>
                <c:pt idx="0">
                  <c:v>25.308741036776013</c:v>
                </c:pt>
              </c:numCache>
            </c:numRef>
          </c:xVal>
          <c:yVal>
            <c:numRef>
              <c:f>AUX!$AE$434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AUX!$AE$458</c:f>
              <c:numCache>
                <c:formatCode>0.0</c:formatCode>
                <c:ptCount val="1"/>
                <c:pt idx="0">
                  <c:v>50.310547030830655</c:v>
                </c:pt>
              </c:numCache>
            </c:numRef>
          </c:xVal>
          <c:yVal>
            <c:numRef>
              <c:f>AUX!$AE$434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AUX!$AE$457</c:f>
              <c:numCache>
                <c:formatCode>0.0</c:formatCode>
                <c:ptCount val="1"/>
                <c:pt idx="0">
                  <c:v>51.063210137865653</c:v>
                </c:pt>
              </c:numCache>
            </c:numRef>
          </c:xVal>
          <c:yVal>
            <c:numRef>
              <c:f>AUX!$AE$434</c:f>
              <c:numCache>
                <c:formatCode>General</c:formatCode>
                <c:ptCount val="1"/>
                <c:pt idx="0">
                  <c:v>0</c:v>
                </c:pt>
              </c:numCache>
            </c:numRef>
          </c:yVal>
          <c:smooth val="0"/>
        </c:ser>
        <c:dLbls>
          <c:showLegendKey val="0"/>
          <c:showVal val="0"/>
          <c:showCatName val="0"/>
          <c:showSerName val="0"/>
          <c:showPercent val="0"/>
          <c:showBubbleSize val="0"/>
        </c:dLbls>
        <c:axId val="208585088"/>
        <c:axId val="208571008"/>
      </c:scatterChart>
      <c:catAx>
        <c:axId val="208559104"/>
        <c:scaling>
          <c:orientation val="minMax"/>
        </c:scaling>
        <c:delete val="1"/>
        <c:axPos val="l"/>
        <c:majorTickMark val="out"/>
        <c:minorTickMark val="none"/>
        <c:tickLblPos val="none"/>
        <c:crossAx val="208569472"/>
        <c:crosses val="autoZero"/>
        <c:auto val="1"/>
        <c:lblAlgn val="ctr"/>
        <c:lblOffset val="100"/>
        <c:noMultiLvlLbl val="0"/>
      </c:catAx>
      <c:valAx>
        <c:axId val="20856947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8559104"/>
        <c:crosses val="autoZero"/>
        <c:crossBetween val="between"/>
      </c:valAx>
      <c:valAx>
        <c:axId val="208571008"/>
        <c:scaling>
          <c:orientation val="minMax"/>
          <c:max val="0.5"/>
          <c:min val="-0.5"/>
        </c:scaling>
        <c:delete val="1"/>
        <c:axPos val="r"/>
        <c:numFmt formatCode="General" sourceLinked="1"/>
        <c:majorTickMark val="out"/>
        <c:minorTickMark val="none"/>
        <c:tickLblPos val="none"/>
        <c:crossAx val="208585088"/>
        <c:crosses val="max"/>
        <c:crossBetween val="midCat"/>
      </c:valAx>
      <c:valAx>
        <c:axId val="208585088"/>
        <c:scaling>
          <c:orientation val="minMax"/>
        </c:scaling>
        <c:delete val="1"/>
        <c:axPos val="b"/>
        <c:numFmt formatCode="0.0" sourceLinked="1"/>
        <c:majorTickMark val="out"/>
        <c:minorTickMark val="none"/>
        <c:tickLblPos val="none"/>
        <c:crossAx val="20857100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AUX!$AF$434</c:f>
              <c:strCache>
                <c:ptCount val="1"/>
                <c:pt idx="0">
                  <c:v>TMTBP_M</c:v>
                </c:pt>
              </c:strCache>
            </c:strRef>
          </c:cat>
          <c:val>
            <c:numRef>
              <c:f>AUX!$AF$460</c:f>
              <c:numCache>
                <c:formatCode>0.0</c:formatCode>
                <c:ptCount val="1"/>
                <c:pt idx="0">
                  <c:v>50.926974177213488</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AUX!$AF$434</c:f>
              <c:strCache>
                <c:ptCount val="1"/>
                <c:pt idx="0">
                  <c:v>TMTBP_M</c:v>
                </c:pt>
              </c:strCache>
            </c:strRef>
          </c:cat>
          <c:val>
            <c:numRef>
              <c:f>AUX!$AF$461</c:f>
              <c:numCache>
                <c:formatCode>0.0</c:formatCode>
                <c:ptCount val="1"/>
                <c:pt idx="0">
                  <c:v>17.030009270700411</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AUX!$AF$434</c:f>
              <c:strCache>
                <c:ptCount val="1"/>
                <c:pt idx="0">
                  <c:v>TMTBP_M</c:v>
                </c:pt>
              </c:strCache>
            </c:strRef>
          </c:cat>
          <c:val>
            <c:numRef>
              <c:f>AUX!$AF$462</c:f>
              <c:numCache>
                <c:formatCode>0.0</c:formatCode>
                <c:ptCount val="1"/>
                <c:pt idx="0">
                  <c:v>11.670482651564868</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AUX!$AF$434</c:f>
              <c:strCache>
                <c:ptCount val="1"/>
                <c:pt idx="0">
                  <c:v>TMTBP_M</c:v>
                </c:pt>
              </c:strCache>
            </c:strRef>
          </c:cat>
          <c:val>
            <c:numRef>
              <c:f>AUX!$AF$464</c:f>
              <c:numCache>
                <c:formatCode>0.0</c:formatCode>
                <c:ptCount val="1"/>
                <c:pt idx="0">
                  <c:v>20.372533900521233</c:v>
                </c:pt>
              </c:numCache>
            </c:numRef>
          </c:val>
        </c:ser>
        <c:dLbls>
          <c:showLegendKey val="0"/>
          <c:showVal val="0"/>
          <c:showCatName val="0"/>
          <c:showSerName val="0"/>
          <c:showPercent val="0"/>
          <c:showBubbleSize val="0"/>
        </c:dLbls>
        <c:gapWidth val="0"/>
        <c:overlap val="100"/>
        <c:axId val="208610432"/>
        <c:axId val="208612352"/>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AUX!$AF$456</c:f>
              <c:numCache>
                <c:formatCode>0.0</c:formatCode>
                <c:ptCount val="1"/>
                <c:pt idx="0">
                  <c:v>67.956983447913899</c:v>
                </c:pt>
              </c:numCache>
            </c:numRef>
          </c:xVal>
          <c:yVal>
            <c:numRef>
              <c:f>AUX!$AF$434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AUX!$AF$458</c:f>
              <c:numCache>
                <c:formatCode>0.0</c:formatCode>
                <c:ptCount val="1"/>
                <c:pt idx="0">
                  <c:v>81.23440741661814</c:v>
                </c:pt>
              </c:numCache>
            </c:numRef>
          </c:xVal>
          <c:yVal>
            <c:numRef>
              <c:f>AUX!$AF$434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AUX!$AF$457</c:f>
              <c:numCache>
                <c:formatCode>0.0</c:formatCode>
                <c:ptCount val="1"/>
                <c:pt idx="0">
                  <c:v>60.243880317796297</c:v>
                </c:pt>
              </c:numCache>
            </c:numRef>
          </c:xVal>
          <c:yVal>
            <c:numRef>
              <c:f>AUX!$AF$434</c:f>
              <c:numCache>
                <c:formatCode>General</c:formatCode>
                <c:ptCount val="1"/>
                <c:pt idx="0">
                  <c:v>0</c:v>
                </c:pt>
              </c:numCache>
            </c:numRef>
          </c:yVal>
          <c:smooth val="0"/>
        </c:ser>
        <c:dLbls>
          <c:showLegendKey val="0"/>
          <c:showVal val="0"/>
          <c:showCatName val="0"/>
          <c:showSerName val="0"/>
          <c:showPercent val="0"/>
          <c:showBubbleSize val="0"/>
        </c:dLbls>
        <c:axId val="208619776"/>
        <c:axId val="208618240"/>
      </c:scatterChart>
      <c:catAx>
        <c:axId val="208610432"/>
        <c:scaling>
          <c:orientation val="minMax"/>
        </c:scaling>
        <c:delete val="1"/>
        <c:axPos val="l"/>
        <c:majorTickMark val="out"/>
        <c:minorTickMark val="none"/>
        <c:tickLblPos val="none"/>
        <c:crossAx val="208612352"/>
        <c:crosses val="autoZero"/>
        <c:auto val="1"/>
        <c:lblAlgn val="ctr"/>
        <c:lblOffset val="100"/>
        <c:noMultiLvlLbl val="0"/>
      </c:catAx>
      <c:valAx>
        <c:axId val="20861235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8610432"/>
        <c:crosses val="autoZero"/>
        <c:crossBetween val="between"/>
      </c:valAx>
      <c:valAx>
        <c:axId val="208618240"/>
        <c:scaling>
          <c:orientation val="minMax"/>
          <c:max val="0.5"/>
          <c:min val="-0.5"/>
        </c:scaling>
        <c:delete val="1"/>
        <c:axPos val="r"/>
        <c:numFmt formatCode="General" sourceLinked="1"/>
        <c:majorTickMark val="out"/>
        <c:minorTickMark val="none"/>
        <c:tickLblPos val="none"/>
        <c:crossAx val="208619776"/>
        <c:crosses val="max"/>
        <c:crossBetween val="midCat"/>
      </c:valAx>
      <c:valAx>
        <c:axId val="208619776"/>
        <c:scaling>
          <c:orientation val="minMax"/>
        </c:scaling>
        <c:delete val="1"/>
        <c:axPos val="b"/>
        <c:numFmt formatCode="0.0" sourceLinked="1"/>
        <c:majorTickMark val="out"/>
        <c:minorTickMark val="none"/>
        <c:tickLblPos val="none"/>
        <c:crossAx val="20861824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34920634920746E-2"/>
          <c:y val="4.6260498687663965E-2"/>
          <c:w val="0.89111344537815129"/>
          <c:h val="0.74588452380952375"/>
        </c:manualLayout>
      </c:layout>
      <c:lineChart>
        <c:grouping val="standard"/>
        <c:varyColors val="0"/>
        <c:ser>
          <c:idx val="1"/>
          <c:order val="0"/>
          <c:tx>
            <c:strRef>
              <c:f>AUX!$A$57</c:f>
              <c:strCache>
                <c:ptCount val="1"/>
                <c:pt idx="0">
                  <c:v>Continente</c:v>
                </c:pt>
              </c:strCache>
            </c:strRef>
          </c:tx>
          <c:spPr>
            <a:ln w="19050">
              <a:solidFill>
                <a:srgbClr val="FF0000"/>
              </a:solidFill>
            </a:ln>
          </c:spPr>
          <c:marker>
            <c:symbol val="none"/>
          </c:marker>
          <c:cat>
            <c:numRef>
              <c:f>AUX!$B$56:$W$56</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AUX!$B$57:$W$57</c:f>
              <c:numCache>
                <c:formatCode>0.0</c:formatCode>
                <c:ptCount val="22"/>
                <c:pt idx="0">
                  <c:v>21.002520351147631</c:v>
                </c:pt>
                <c:pt idx="1">
                  <c:v>21.361454816612781</c:v>
                </c:pt>
                <c:pt idx="2">
                  <c:v>21.727291736746885</c:v>
                </c:pt>
                <c:pt idx="3">
                  <c:v>22.09786663994818</c:v>
                </c:pt>
                <c:pt idx="4">
                  <c:v>22.496027962400884</c:v>
                </c:pt>
                <c:pt idx="5">
                  <c:v>22.864802899250847</c:v>
                </c:pt>
                <c:pt idx="6">
                  <c:v>23.281722326487397</c:v>
                </c:pt>
                <c:pt idx="7">
                  <c:v>23.645446706807451</c:v>
                </c:pt>
                <c:pt idx="8">
                  <c:v>23.943924596091094</c:v>
                </c:pt>
                <c:pt idx="9">
                  <c:v>24.433045153175424</c:v>
                </c:pt>
                <c:pt idx="10">
                  <c:v>24.849498041828422</c:v>
                </c:pt>
                <c:pt idx="11">
                  <c:v>25.189681176405625</c:v>
                </c:pt>
                <c:pt idx="12">
                  <c:v>25.553787928881768</c:v>
                </c:pt>
                <c:pt idx="13">
                  <c:v>26.017219119403883</c:v>
                </c:pt>
                <c:pt idx="14">
                  <c:v>26.331565505111428</c:v>
                </c:pt>
                <c:pt idx="15">
                  <c:v>26.643094695678155</c:v>
                </c:pt>
                <c:pt idx="16">
                  <c:v>26.945209706789331</c:v>
                </c:pt>
                <c:pt idx="17">
                  <c:v>27.388748508247879</c:v>
                </c:pt>
                <c:pt idx="18">
                  <c:v>27.904490901204731</c:v>
                </c:pt>
                <c:pt idx="19">
                  <c:v>28.692003564717481</c:v>
                </c:pt>
                <c:pt idx="20">
                  <c:v>29.320412443519029</c:v>
                </c:pt>
                <c:pt idx="21">
                  <c:v>29.953087379850245</c:v>
                </c:pt>
              </c:numCache>
            </c:numRef>
          </c:val>
          <c:smooth val="0"/>
        </c:ser>
        <c:ser>
          <c:idx val="2"/>
          <c:order val="1"/>
          <c:tx>
            <c:strRef>
              <c:f>AUX!$A$58</c:f>
              <c:strCache>
                <c:ptCount val="1"/>
                <c:pt idx="0">
                  <c:v>ARS Alentejo</c:v>
                </c:pt>
              </c:strCache>
            </c:strRef>
          </c:tx>
          <c:spPr>
            <a:ln w="19050">
              <a:solidFill>
                <a:schemeClr val="tx2"/>
              </a:solidFill>
            </a:ln>
          </c:spPr>
          <c:marker>
            <c:symbol val="none"/>
          </c:marker>
          <c:cat>
            <c:numRef>
              <c:f>AUX!$B$56:$W$56</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AUX!$B$58:$W$58</c:f>
              <c:numCache>
                <c:formatCode>0.0</c:formatCode>
                <c:ptCount val="22"/>
                <c:pt idx="0">
                  <c:v>31.513483890774602</c:v>
                </c:pt>
                <c:pt idx="1">
                  <c:v>32.070581399028271</c:v>
                </c:pt>
                <c:pt idx="2">
                  <c:v>32.582582582582582</c:v>
                </c:pt>
                <c:pt idx="3">
                  <c:v>33.204940702877252</c:v>
                </c:pt>
                <c:pt idx="4">
                  <c:v>33.743483460471161</c:v>
                </c:pt>
                <c:pt idx="5">
                  <c:v>34.324325899674754</c:v>
                </c:pt>
                <c:pt idx="6">
                  <c:v>35.007606342519452</c:v>
                </c:pt>
                <c:pt idx="7">
                  <c:v>35.641874524480272</c:v>
                </c:pt>
                <c:pt idx="8">
                  <c:v>36.18994265158998</c:v>
                </c:pt>
                <c:pt idx="9">
                  <c:v>37.326954639518569</c:v>
                </c:pt>
                <c:pt idx="10">
                  <c:v>38.033771667662883</c:v>
                </c:pt>
                <c:pt idx="11">
                  <c:v>38.465513408281112</c:v>
                </c:pt>
                <c:pt idx="12">
                  <c:v>38.703759116696737</c:v>
                </c:pt>
                <c:pt idx="13">
                  <c:v>39.238745266131687</c:v>
                </c:pt>
                <c:pt idx="14">
                  <c:v>39.377249544347613</c:v>
                </c:pt>
                <c:pt idx="15">
                  <c:v>39.377450317696358</c:v>
                </c:pt>
                <c:pt idx="16">
                  <c:v>39.273783990336021</c:v>
                </c:pt>
                <c:pt idx="17">
                  <c:v>39.241047634393937</c:v>
                </c:pt>
                <c:pt idx="18">
                  <c:v>39.444378554173248</c:v>
                </c:pt>
                <c:pt idx="19">
                  <c:v>39.629744954284256</c:v>
                </c:pt>
                <c:pt idx="20">
                  <c:v>39.629534573498987</c:v>
                </c:pt>
                <c:pt idx="21">
                  <c:v>39.792206960586554</c:v>
                </c:pt>
              </c:numCache>
            </c:numRef>
          </c:val>
          <c:smooth val="0"/>
        </c:ser>
        <c:ser>
          <c:idx val="3"/>
          <c:order val="2"/>
          <c:tx>
            <c:strRef>
              <c:f>AUX!$A$59</c:f>
              <c:strCache>
                <c:ptCount val="1"/>
                <c:pt idx="0">
                  <c:v>ULS Baixo Alentejo</c:v>
                </c:pt>
              </c:strCache>
            </c:strRef>
          </c:tx>
          <c:spPr>
            <a:ln w="38100">
              <a:solidFill>
                <a:srgbClr val="008080"/>
              </a:solidFill>
            </a:ln>
          </c:spPr>
          <c:marker>
            <c:symbol val="none"/>
          </c:marker>
          <c:cat>
            <c:numRef>
              <c:f>AUX!$B$56:$W$56</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AUX!$B$59:$W$59</c:f>
              <c:numCache>
                <c:formatCode>0.0</c:formatCode>
                <c:ptCount val="22"/>
                <c:pt idx="0">
                  <c:v>33.363301267643621</c:v>
                </c:pt>
                <c:pt idx="1">
                  <c:v>33.88274873276962</c:v>
                </c:pt>
                <c:pt idx="2">
                  <c:v>34.202598701785895</c:v>
                </c:pt>
                <c:pt idx="3">
                  <c:v>34.703436300493514</c:v>
                </c:pt>
                <c:pt idx="4">
                  <c:v>35.081056894712084</c:v>
                </c:pt>
                <c:pt idx="5">
                  <c:v>35.578599720544588</c:v>
                </c:pt>
                <c:pt idx="6">
                  <c:v>36.229155772471096</c:v>
                </c:pt>
                <c:pt idx="7">
                  <c:v>36.82455360277082</c:v>
                </c:pt>
                <c:pt idx="8">
                  <c:v>37.177059937205279</c:v>
                </c:pt>
                <c:pt idx="9">
                  <c:v>38.490835515353488</c:v>
                </c:pt>
                <c:pt idx="10">
                  <c:v>39.220340202107387</c:v>
                </c:pt>
                <c:pt idx="11">
                  <c:v>39.375482439212661</c:v>
                </c:pt>
                <c:pt idx="12">
                  <c:v>39.320989152328487</c:v>
                </c:pt>
                <c:pt idx="13">
                  <c:v>39.551901486739069</c:v>
                </c:pt>
                <c:pt idx="14">
                  <c:v>39.673652215645497</c:v>
                </c:pt>
                <c:pt idx="15">
                  <c:v>39.557263035663546</c:v>
                </c:pt>
                <c:pt idx="16">
                  <c:v>39.143568094878496</c:v>
                </c:pt>
                <c:pt idx="17">
                  <c:v>38.915808223614555</c:v>
                </c:pt>
                <c:pt idx="18">
                  <c:v>39.155347247527736</c:v>
                </c:pt>
                <c:pt idx="19">
                  <c:v>39.173350565755626</c:v>
                </c:pt>
                <c:pt idx="20">
                  <c:v>38.879963277484507</c:v>
                </c:pt>
                <c:pt idx="21">
                  <c:v>38.765613141409069</c:v>
                </c:pt>
              </c:numCache>
            </c:numRef>
          </c:val>
          <c:smooth val="0"/>
        </c:ser>
        <c:dLbls>
          <c:showLegendKey val="0"/>
          <c:showVal val="0"/>
          <c:showCatName val="0"/>
          <c:showSerName val="0"/>
          <c:showPercent val="0"/>
          <c:showBubbleSize val="0"/>
        </c:dLbls>
        <c:marker val="1"/>
        <c:smooth val="0"/>
        <c:axId val="189363328"/>
        <c:axId val="189364864"/>
      </c:lineChart>
      <c:catAx>
        <c:axId val="189363328"/>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89364864"/>
        <c:crosses val="autoZero"/>
        <c:auto val="1"/>
        <c:lblAlgn val="ctr"/>
        <c:lblOffset val="100"/>
        <c:tickLblSkip val="2"/>
        <c:tickMarkSkip val="1"/>
        <c:noMultiLvlLbl val="0"/>
      </c:catAx>
      <c:valAx>
        <c:axId val="189364864"/>
        <c:scaling>
          <c:orientation val="minMax"/>
        </c:scaling>
        <c:delete val="0"/>
        <c:axPos val="l"/>
        <c:majorGridlines>
          <c:spPr>
            <a:ln w="3175">
              <a:solidFill>
                <a:schemeClr val="bg1">
                  <a:lumMod val="95000"/>
                </a:schemeClr>
              </a:solidFill>
            </a:ln>
          </c:spPr>
        </c:majorGridlines>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89363328"/>
        <c:crosses val="autoZero"/>
        <c:crossBetween val="between"/>
      </c:valAx>
    </c:plotArea>
    <c:legend>
      <c:legendPos val="b"/>
      <c:layout>
        <c:manualLayout>
          <c:xMode val="edge"/>
          <c:yMode val="edge"/>
          <c:x val="1.4246498599439775E-2"/>
          <c:y val="0.92349344506743858"/>
          <c:w val="0.97150676937441638"/>
          <c:h val="5.938559404212803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AUX!$AG$434</c:f>
              <c:strCache>
                <c:ptCount val="1"/>
                <c:pt idx="0">
                  <c:v>TME_H</c:v>
                </c:pt>
              </c:strCache>
            </c:strRef>
          </c:cat>
          <c:val>
            <c:numRef>
              <c:f>AUX!$AG$460</c:f>
              <c:numCache>
                <c:formatCode>0.0</c:formatCode>
                <c:ptCount val="1"/>
                <c:pt idx="0">
                  <c:v>68.249670466139349</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AUX!$AG$434</c:f>
              <c:strCache>
                <c:ptCount val="1"/>
                <c:pt idx="0">
                  <c:v>TME_H</c:v>
                </c:pt>
              </c:strCache>
            </c:strRef>
          </c:cat>
          <c:val>
            <c:numRef>
              <c:f>AUX!$AG$461</c:f>
              <c:numCache>
                <c:formatCode>0.0</c:formatCode>
                <c:ptCount val="1"/>
                <c:pt idx="0">
                  <c:v>8.223960703463149</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AUX!$AG$434</c:f>
              <c:strCache>
                <c:ptCount val="1"/>
                <c:pt idx="0">
                  <c:v>TME_H</c:v>
                </c:pt>
              </c:strCache>
            </c:strRef>
          </c:cat>
          <c:val>
            <c:numRef>
              <c:f>AUX!$AG$462</c:f>
              <c:numCache>
                <c:formatCode>0.0</c:formatCode>
                <c:ptCount val="1"/>
                <c:pt idx="0">
                  <c:v>13.231088448240683</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AUX!$AG$434</c:f>
              <c:strCache>
                <c:ptCount val="1"/>
                <c:pt idx="0">
                  <c:v>TME_H</c:v>
                </c:pt>
              </c:strCache>
            </c:strRef>
          </c:cat>
          <c:val>
            <c:numRef>
              <c:f>AUX!$AG$464</c:f>
              <c:numCache>
                <c:formatCode>0.0</c:formatCode>
                <c:ptCount val="1"/>
                <c:pt idx="0">
                  <c:v>10.295280382156818</c:v>
                </c:pt>
              </c:numCache>
            </c:numRef>
          </c:val>
        </c:ser>
        <c:dLbls>
          <c:showLegendKey val="0"/>
          <c:showVal val="0"/>
          <c:showCatName val="0"/>
          <c:showSerName val="0"/>
          <c:showPercent val="0"/>
          <c:showBubbleSize val="0"/>
        </c:dLbls>
        <c:gapWidth val="0"/>
        <c:overlap val="100"/>
        <c:axId val="208690176"/>
        <c:axId val="208696448"/>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AUX!$AG$456</c:f>
              <c:numCache>
                <c:formatCode>0.0</c:formatCode>
                <c:ptCount val="1"/>
                <c:pt idx="0">
                  <c:v>70.831353881667383</c:v>
                </c:pt>
              </c:numCache>
            </c:numRef>
          </c:xVal>
          <c:yVal>
            <c:numRef>
              <c:f>AUX!$AG$434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AUX!$AG$458</c:f>
              <c:numCache>
                <c:formatCode>0.0</c:formatCode>
                <c:ptCount val="1"/>
                <c:pt idx="0">
                  <c:v>85.515787729464265</c:v>
                </c:pt>
              </c:numCache>
            </c:numRef>
          </c:xVal>
          <c:yVal>
            <c:numRef>
              <c:f>AUX!$AG$434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AUX!$AG$457</c:f>
              <c:numCache>
                <c:formatCode>0.0</c:formatCode>
                <c:ptCount val="1"/>
                <c:pt idx="0">
                  <c:v>76.716056524653837</c:v>
                </c:pt>
              </c:numCache>
            </c:numRef>
          </c:xVal>
          <c:yVal>
            <c:numRef>
              <c:f>AUX!$AG$434</c:f>
              <c:numCache>
                <c:formatCode>General</c:formatCode>
                <c:ptCount val="1"/>
                <c:pt idx="0">
                  <c:v>0</c:v>
                </c:pt>
              </c:numCache>
            </c:numRef>
          </c:yVal>
          <c:smooth val="0"/>
        </c:ser>
        <c:dLbls>
          <c:showLegendKey val="0"/>
          <c:showVal val="0"/>
          <c:showCatName val="0"/>
          <c:showSerName val="0"/>
          <c:showPercent val="0"/>
          <c:showBubbleSize val="0"/>
        </c:dLbls>
        <c:axId val="208699776"/>
        <c:axId val="208697984"/>
      </c:scatterChart>
      <c:catAx>
        <c:axId val="208690176"/>
        <c:scaling>
          <c:orientation val="minMax"/>
        </c:scaling>
        <c:delete val="1"/>
        <c:axPos val="l"/>
        <c:majorTickMark val="out"/>
        <c:minorTickMark val="none"/>
        <c:tickLblPos val="none"/>
        <c:crossAx val="208696448"/>
        <c:crosses val="autoZero"/>
        <c:auto val="1"/>
        <c:lblAlgn val="ctr"/>
        <c:lblOffset val="100"/>
        <c:noMultiLvlLbl val="0"/>
      </c:catAx>
      <c:valAx>
        <c:axId val="20869644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8690176"/>
        <c:crosses val="autoZero"/>
        <c:crossBetween val="between"/>
      </c:valAx>
      <c:valAx>
        <c:axId val="208697984"/>
        <c:scaling>
          <c:orientation val="minMax"/>
          <c:max val="0.5"/>
          <c:min val="-0.5"/>
        </c:scaling>
        <c:delete val="1"/>
        <c:axPos val="r"/>
        <c:numFmt formatCode="General" sourceLinked="1"/>
        <c:majorTickMark val="out"/>
        <c:minorTickMark val="none"/>
        <c:tickLblPos val="none"/>
        <c:crossAx val="208699776"/>
        <c:crosses val="max"/>
        <c:crossBetween val="midCat"/>
      </c:valAx>
      <c:valAx>
        <c:axId val="208699776"/>
        <c:scaling>
          <c:orientation val="minMax"/>
        </c:scaling>
        <c:delete val="1"/>
        <c:axPos val="b"/>
        <c:numFmt formatCode="0.0" sourceLinked="1"/>
        <c:majorTickMark val="out"/>
        <c:minorTickMark val="none"/>
        <c:tickLblPos val="none"/>
        <c:crossAx val="20869798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AUX!$AH$434</c:f>
              <c:strCache>
                <c:ptCount val="1"/>
                <c:pt idx="0">
                  <c:v>TME_M</c:v>
                </c:pt>
              </c:strCache>
            </c:strRef>
          </c:cat>
          <c:val>
            <c:numRef>
              <c:f>AUX!$AH$460</c:f>
              <c:numCache>
                <c:formatCode>0.0</c:formatCode>
                <c:ptCount val="1"/>
                <c:pt idx="0">
                  <c:v>61.848198330420367</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AUX!$AH$434</c:f>
              <c:strCache>
                <c:ptCount val="1"/>
                <c:pt idx="0">
                  <c:v>TME_M</c:v>
                </c:pt>
              </c:strCache>
            </c:strRef>
          </c:cat>
          <c:val>
            <c:numRef>
              <c:f>AUX!$AH$461</c:f>
              <c:numCache>
                <c:formatCode>0.0</c:formatCode>
                <c:ptCount val="1"/>
                <c:pt idx="0">
                  <c:v>14.077113709046948</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AUX!$AH$434</c:f>
              <c:strCache>
                <c:ptCount val="1"/>
                <c:pt idx="0">
                  <c:v>TME_M</c:v>
                </c:pt>
              </c:strCache>
            </c:strRef>
          </c:cat>
          <c:val>
            <c:numRef>
              <c:f>AUX!$AH$462</c:f>
              <c:numCache>
                <c:formatCode>0.0</c:formatCode>
                <c:ptCount val="1"/>
                <c:pt idx="0">
                  <c:v>12.261216930911615</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AUX!$AH$434</c:f>
              <c:strCache>
                <c:ptCount val="1"/>
                <c:pt idx="0">
                  <c:v>TME_M</c:v>
                </c:pt>
              </c:strCache>
            </c:strRef>
          </c:cat>
          <c:val>
            <c:numRef>
              <c:f>AUX!$AH$464</c:f>
              <c:numCache>
                <c:formatCode>0.0</c:formatCode>
                <c:ptCount val="1"/>
                <c:pt idx="0">
                  <c:v>11.81347102962107</c:v>
                </c:pt>
              </c:numCache>
            </c:numRef>
          </c:val>
        </c:ser>
        <c:dLbls>
          <c:showLegendKey val="0"/>
          <c:showVal val="0"/>
          <c:showCatName val="0"/>
          <c:showSerName val="0"/>
          <c:showPercent val="0"/>
          <c:showBubbleSize val="0"/>
        </c:dLbls>
        <c:gapWidth val="0"/>
        <c:overlap val="100"/>
        <c:axId val="208286848"/>
        <c:axId val="208288768"/>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AUX!$AH$456</c:f>
              <c:numCache>
                <c:formatCode>0.0</c:formatCode>
                <c:ptCount val="1"/>
                <c:pt idx="0">
                  <c:v>88.878813089374759</c:v>
                </c:pt>
              </c:numCache>
            </c:numRef>
          </c:xVal>
          <c:yVal>
            <c:numRef>
              <c:f>AUX!$AH$434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AUX!$AH$458</c:f>
              <c:numCache>
                <c:formatCode>0.0</c:formatCode>
                <c:ptCount val="1"/>
                <c:pt idx="0">
                  <c:v>82.778480357744357</c:v>
                </c:pt>
              </c:numCache>
            </c:numRef>
          </c:xVal>
          <c:yVal>
            <c:numRef>
              <c:f>AUX!$AH$434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AUX!$AH$457</c:f>
              <c:numCache>
                <c:formatCode>0.0</c:formatCode>
                <c:ptCount val="1"/>
                <c:pt idx="0">
                  <c:v>74.408771250757994</c:v>
                </c:pt>
              </c:numCache>
            </c:numRef>
          </c:xVal>
          <c:yVal>
            <c:numRef>
              <c:f>AUX!$AH$434</c:f>
              <c:numCache>
                <c:formatCode>General</c:formatCode>
                <c:ptCount val="1"/>
                <c:pt idx="0">
                  <c:v>0</c:v>
                </c:pt>
              </c:numCache>
            </c:numRef>
          </c:yVal>
          <c:smooth val="0"/>
        </c:ser>
        <c:dLbls>
          <c:showLegendKey val="0"/>
          <c:showVal val="0"/>
          <c:showCatName val="0"/>
          <c:showSerName val="0"/>
          <c:showPercent val="0"/>
          <c:showBubbleSize val="0"/>
        </c:dLbls>
        <c:axId val="208296192"/>
        <c:axId val="208294656"/>
      </c:scatterChart>
      <c:catAx>
        <c:axId val="208286848"/>
        <c:scaling>
          <c:orientation val="minMax"/>
        </c:scaling>
        <c:delete val="1"/>
        <c:axPos val="l"/>
        <c:majorTickMark val="out"/>
        <c:minorTickMark val="none"/>
        <c:tickLblPos val="none"/>
        <c:crossAx val="208288768"/>
        <c:crosses val="autoZero"/>
        <c:auto val="1"/>
        <c:lblAlgn val="ctr"/>
        <c:lblOffset val="100"/>
        <c:noMultiLvlLbl val="0"/>
      </c:catAx>
      <c:valAx>
        <c:axId val="20828876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8286848"/>
        <c:crosses val="autoZero"/>
        <c:crossBetween val="between"/>
      </c:valAx>
      <c:valAx>
        <c:axId val="208294656"/>
        <c:scaling>
          <c:orientation val="minMax"/>
          <c:max val="0.5"/>
          <c:min val="-0.5"/>
        </c:scaling>
        <c:delete val="1"/>
        <c:axPos val="r"/>
        <c:numFmt formatCode="General" sourceLinked="1"/>
        <c:majorTickMark val="out"/>
        <c:minorTickMark val="none"/>
        <c:tickLblPos val="none"/>
        <c:crossAx val="208296192"/>
        <c:crosses val="max"/>
        <c:crossBetween val="midCat"/>
      </c:valAx>
      <c:valAx>
        <c:axId val="208296192"/>
        <c:scaling>
          <c:orientation val="minMax"/>
        </c:scaling>
        <c:delete val="1"/>
        <c:axPos val="b"/>
        <c:numFmt formatCode="0.0" sourceLinked="1"/>
        <c:majorTickMark val="out"/>
        <c:minorTickMark val="none"/>
        <c:tickLblPos val="none"/>
        <c:crossAx val="20829465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AUX!$AI$434</c:f>
              <c:strCache>
                <c:ptCount val="1"/>
                <c:pt idx="0">
                  <c:v>TMMF</c:v>
                </c:pt>
              </c:strCache>
            </c:strRef>
          </c:cat>
          <c:val>
            <c:numRef>
              <c:f>AUX!$AI$460</c:f>
              <c:numCache>
                <c:formatCode>0.0</c:formatCode>
                <c:ptCount val="1"/>
                <c:pt idx="0">
                  <c:v>38.247137892429564</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AUX!$AI$434</c:f>
              <c:strCache>
                <c:ptCount val="1"/>
                <c:pt idx="0">
                  <c:v>TMMF</c:v>
                </c:pt>
              </c:strCache>
            </c:strRef>
          </c:cat>
          <c:val>
            <c:numRef>
              <c:f>AUX!$AI$461</c:f>
              <c:numCache>
                <c:formatCode>0.0</c:formatCode>
                <c:ptCount val="1"/>
                <c:pt idx="0">
                  <c:v>13.826339826088173</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AUX!$AI$434</c:f>
              <c:strCache>
                <c:ptCount val="1"/>
                <c:pt idx="0">
                  <c:v>TMMF</c:v>
                </c:pt>
              </c:strCache>
            </c:strRef>
          </c:cat>
          <c:val>
            <c:numRef>
              <c:f>AUX!$AI$462</c:f>
              <c:numCache>
                <c:formatCode>0.0</c:formatCode>
                <c:ptCount val="1"/>
                <c:pt idx="0">
                  <c:v>15.422622060776817</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AUX!$AI$434</c:f>
              <c:strCache>
                <c:ptCount val="1"/>
                <c:pt idx="0">
                  <c:v>TMMF</c:v>
                </c:pt>
              </c:strCache>
            </c:strRef>
          </c:cat>
          <c:val>
            <c:numRef>
              <c:f>AUX!$AI$464</c:f>
              <c:numCache>
                <c:formatCode>0.0</c:formatCode>
                <c:ptCount val="1"/>
                <c:pt idx="0">
                  <c:v>32.503900220705447</c:v>
                </c:pt>
              </c:numCache>
            </c:numRef>
          </c:val>
        </c:ser>
        <c:dLbls>
          <c:showLegendKey val="0"/>
          <c:showVal val="0"/>
          <c:showCatName val="0"/>
          <c:showSerName val="0"/>
          <c:showPercent val="0"/>
          <c:showBubbleSize val="0"/>
        </c:dLbls>
        <c:gapWidth val="0"/>
        <c:overlap val="100"/>
        <c:axId val="208407552"/>
        <c:axId val="208413824"/>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AUX!$AI$456</c:f>
              <c:numCache>
                <c:formatCode>0.0</c:formatCode>
                <c:ptCount val="1"/>
                <c:pt idx="0">
                  <c:v>55.126793103912497</c:v>
                </c:pt>
              </c:numCache>
            </c:numRef>
          </c:xVal>
          <c:yVal>
            <c:numRef>
              <c:f>AUX!$AI$434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AUX!$AI$458</c:f>
              <c:numCache>
                <c:formatCode>0.0</c:formatCode>
                <c:ptCount val="1"/>
                <c:pt idx="0">
                  <c:v>50.800940682203034</c:v>
                </c:pt>
              </c:numCache>
            </c:numRef>
          </c:xVal>
          <c:yVal>
            <c:numRef>
              <c:f>AUX!$AI$434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AUX!$AI$457</c:f>
              <c:numCache>
                <c:formatCode>0.0</c:formatCode>
                <c:ptCount val="1"/>
                <c:pt idx="0">
                  <c:v>48.846899934380062</c:v>
                </c:pt>
              </c:numCache>
            </c:numRef>
          </c:xVal>
          <c:yVal>
            <c:numRef>
              <c:f>AUX!$AI$434</c:f>
              <c:numCache>
                <c:formatCode>General</c:formatCode>
                <c:ptCount val="1"/>
                <c:pt idx="0">
                  <c:v>0</c:v>
                </c:pt>
              </c:numCache>
            </c:numRef>
          </c:yVal>
          <c:smooth val="0"/>
        </c:ser>
        <c:dLbls>
          <c:showLegendKey val="0"/>
          <c:showVal val="0"/>
          <c:showCatName val="0"/>
          <c:showSerName val="0"/>
          <c:showPercent val="0"/>
          <c:showBubbleSize val="0"/>
        </c:dLbls>
        <c:axId val="208421248"/>
        <c:axId val="208415360"/>
      </c:scatterChart>
      <c:catAx>
        <c:axId val="208407552"/>
        <c:scaling>
          <c:orientation val="minMax"/>
        </c:scaling>
        <c:delete val="1"/>
        <c:axPos val="l"/>
        <c:majorTickMark val="out"/>
        <c:minorTickMark val="none"/>
        <c:tickLblPos val="none"/>
        <c:crossAx val="208413824"/>
        <c:crosses val="autoZero"/>
        <c:auto val="1"/>
        <c:lblAlgn val="ctr"/>
        <c:lblOffset val="100"/>
        <c:noMultiLvlLbl val="0"/>
      </c:catAx>
      <c:valAx>
        <c:axId val="20841382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8407552"/>
        <c:crosses val="autoZero"/>
        <c:crossBetween val="between"/>
      </c:valAx>
      <c:valAx>
        <c:axId val="208415360"/>
        <c:scaling>
          <c:orientation val="minMax"/>
          <c:max val="0.5"/>
          <c:min val="-0.5"/>
        </c:scaling>
        <c:delete val="1"/>
        <c:axPos val="r"/>
        <c:numFmt formatCode="General" sourceLinked="1"/>
        <c:majorTickMark val="out"/>
        <c:minorTickMark val="none"/>
        <c:tickLblPos val="none"/>
        <c:crossAx val="208421248"/>
        <c:crosses val="max"/>
        <c:crossBetween val="midCat"/>
      </c:valAx>
      <c:valAx>
        <c:axId val="208421248"/>
        <c:scaling>
          <c:orientation val="minMax"/>
        </c:scaling>
        <c:delete val="1"/>
        <c:axPos val="b"/>
        <c:numFmt formatCode="0.0" sourceLinked="1"/>
        <c:majorTickMark val="out"/>
        <c:minorTickMark val="none"/>
        <c:tickLblPos val="none"/>
        <c:crossAx val="20841536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AUX!$AJ$434</c:f>
              <c:strCache>
                <c:ptCount val="1"/>
                <c:pt idx="0">
                  <c:v>DIC_H</c:v>
                </c:pt>
              </c:strCache>
            </c:strRef>
          </c:cat>
          <c:val>
            <c:numRef>
              <c:f>AUX!$AJ$460</c:f>
              <c:numCache>
                <c:formatCode>0.0</c:formatCode>
                <c:ptCount val="1"/>
                <c:pt idx="0">
                  <c:v>52.001311718163869</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AUX!$AJ$434</c:f>
              <c:strCache>
                <c:ptCount val="1"/>
                <c:pt idx="0">
                  <c:v>DIC_H</c:v>
                </c:pt>
              </c:strCache>
            </c:strRef>
          </c:cat>
          <c:val>
            <c:numRef>
              <c:f>AUX!$AJ$461</c:f>
              <c:numCache>
                <c:formatCode>0.0</c:formatCode>
                <c:ptCount val="1"/>
                <c:pt idx="0">
                  <c:v>25.817535164691499</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AUX!$AJ$434</c:f>
              <c:strCache>
                <c:ptCount val="1"/>
                <c:pt idx="0">
                  <c:v>DIC_H</c:v>
                </c:pt>
              </c:strCache>
            </c:strRef>
          </c:cat>
          <c:val>
            <c:numRef>
              <c:f>AUX!$AJ$462</c:f>
              <c:numCache>
                <c:formatCode>0.0</c:formatCode>
                <c:ptCount val="1"/>
                <c:pt idx="0">
                  <c:v>9.9375407340756681</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AUX!$AJ$434</c:f>
              <c:strCache>
                <c:ptCount val="1"/>
                <c:pt idx="0">
                  <c:v>DIC_H</c:v>
                </c:pt>
              </c:strCache>
            </c:strRef>
          </c:cat>
          <c:val>
            <c:numRef>
              <c:f>AUX!$AJ$464</c:f>
              <c:numCache>
                <c:formatCode>0.0</c:formatCode>
                <c:ptCount val="1"/>
                <c:pt idx="0">
                  <c:v>12.243612383068964</c:v>
                </c:pt>
              </c:numCache>
            </c:numRef>
          </c:val>
        </c:ser>
        <c:dLbls>
          <c:showLegendKey val="0"/>
          <c:showVal val="0"/>
          <c:showCatName val="0"/>
          <c:showSerName val="0"/>
          <c:showPercent val="0"/>
          <c:showBubbleSize val="0"/>
        </c:dLbls>
        <c:gapWidth val="0"/>
        <c:overlap val="100"/>
        <c:axId val="208475264"/>
        <c:axId val="208477184"/>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AUX!$AJ$456</c:f>
              <c:numCache>
                <c:formatCode>0.0</c:formatCode>
                <c:ptCount val="1"/>
                <c:pt idx="0">
                  <c:v>0</c:v>
                </c:pt>
              </c:numCache>
            </c:numRef>
          </c:xVal>
          <c:yVal>
            <c:numRef>
              <c:f>AUX!$AJ$434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AUX!$AJ$458</c:f>
              <c:numCache>
                <c:formatCode>0.0</c:formatCode>
                <c:ptCount val="1"/>
                <c:pt idx="0">
                  <c:v>36.530624312674803</c:v>
                </c:pt>
              </c:numCache>
            </c:numRef>
          </c:xVal>
          <c:yVal>
            <c:numRef>
              <c:f>AUX!$AJ$434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AUX!$AJ$457</c:f>
              <c:numCache>
                <c:formatCode>0.0</c:formatCode>
                <c:ptCount val="1"/>
                <c:pt idx="0">
                  <c:v>68.669255348398593</c:v>
                </c:pt>
              </c:numCache>
            </c:numRef>
          </c:xVal>
          <c:yVal>
            <c:numRef>
              <c:f>AUX!$AJ$434</c:f>
              <c:numCache>
                <c:formatCode>General</c:formatCode>
                <c:ptCount val="1"/>
                <c:pt idx="0">
                  <c:v>0</c:v>
                </c:pt>
              </c:numCache>
            </c:numRef>
          </c:yVal>
          <c:smooth val="0"/>
        </c:ser>
        <c:dLbls>
          <c:showLegendKey val="0"/>
          <c:showVal val="0"/>
          <c:showCatName val="0"/>
          <c:showSerName val="0"/>
          <c:showPercent val="0"/>
          <c:showBubbleSize val="0"/>
        </c:dLbls>
        <c:axId val="208484608"/>
        <c:axId val="208483072"/>
      </c:scatterChart>
      <c:catAx>
        <c:axId val="208475264"/>
        <c:scaling>
          <c:orientation val="minMax"/>
        </c:scaling>
        <c:delete val="1"/>
        <c:axPos val="l"/>
        <c:majorTickMark val="out"/>
        <c:minorTickMark val="none"/>
        <c:tickLblPos val="none"/>
        <c:crossAx val="208477184"/>
        <c:crosses val="autoZero"/>
        <c:auto val="1"/>
        <c:lblAlgn val="ctr"/>
        <c:lblOffset val="100"/>
        <c:noMultiLvlLbl val="0"/>
      </c:catAx>
      <c:valAx>
        <c:axId val="20847718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8475264"/>
        <c:crosses val="autoZero"/>
        <c:crossBetween val="between"/>
      </c:valAx>
      <c:valAx>
        <c:axId val="208483072"/>
        <c:scaling>
          <c:orientation val="minMax"/>
          <c:max val="0.5"/>
          <c:min val="-0.5"/>
        </c:scaling>
        <c:delete val="1"/>
        <c:axPos val="r"/>
        <c:numFmt formatCode="General" sourceLinked="1"/>
        <c:majorTickMark val="out"/>
        <c:minorTickMark val="none"/>
        <c:tickLblPos val="none"/>
        <c:crossAx val="208484608"/>
        <c:crosses val="max"/>
        <c:crossBetween val="midCat"/>
      </c:valAx>
      <c:valAx>
        <c:axId val="208484608"/>
        <c:scaling>
          <c:orientation val="minMax"/>
        </c:scaling>
        <c:delete val="1"/>
        <c:axPos val="b"/>
        <c:numFmt formatCode="0.0" sourceLinked="1"/>
        <c:majorTickMark val="out"/>
        <c:minorTickMark val="none"/>
        <c:tickLblPos val="none"/>
        <c:crossAx val="20848307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AUX!$AK$434</c:f>
              <c:strCache>
                <c:ptCount val="1"/>
                <c:pt idx="0">
                  <c:v>DIC_M</c:v>
                </c:pt>
              </c:strCache>
            </c:strRef>
          </c:cat>
          <c:val>
            <c:numRef>
              <c:f>AUX!$AK$460</c:f>
              <c:numCache>
                <c:formatCode>0.0</c:formatCode>
                <c:ptCount val="1"/>
                <c:pt idx="0">
                  <c:v>48.117124450814359</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AUX!$AK$434</c:f>
              <c:strCache>
                <c:ptCount val="1"/>
                <c:pt idx="0">
                  <c:v>DIC_M</c:v>
                </c:pt>
              </c:strCache>
            </c:strRef>
          </c:cat>
          <c:val>
            <c:numRef>
              <c:f>AUX!$AK$461</c:f>
              <c:numCache>
                <c:formatCode>0.0</c:formatCode>
                <c:ptCount val="1"/>
                <c:pt idx="0">
                  <c:v>22.377335685727459</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AUX!$AK$434</c:f>
              <c:strCache>
                <c:ptCount val="1"/>
                <c:pt idx="0">
                  <c:v>DIC_M</c:v>
                </c:pt>
              </c:strCache>
            </c:strRef>
          </c:cat>
          <c:val>
            <c:numRef>
              <c:f>AUX!$AK$462</c:f>
              <c:numCache>
                <c:formatCode>0.0</c:formatCode>
                <c:ptCount val="1"/>
                <c:pt idx="0">
                  <c:v>12.609825997484407</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AUX!$AK$434</c:f>
              <c:strCache>
                <c:ptCount val="1"/>
                <c:pt idx="0">
                  <c:v>DIC_M</c:v>
                </c:pt>
              </c:strCache>
            </c:strRef>
          </c:cat>
          <c:val>
            <c:numRef>
              <c:f>AUX!$AK$464</c:f>
              <c:numCache>
                <c:formatCode>0.0</c:formatCode>
                <c:ptCount val="1"/>
                <c:pt idx="0">
                  <c:v>16.895713865973775</c:v>
                </c:pt>
              </c:numCache>
            </c:numRef>
          </c:val>
        </c:ser>
        <c:dLbls>
          <c:showLegendKey val="0"/>
          <c:showVal val="0"/>
          <c:showCatName val="0"/>
          <c:showSerName val="0"/>
          <c:showPercent val="0"/>
          <c:showBubbleSize val="0"/>
        </c:dLbls>
        <c:gapWidth val="0"/>
        <c:overlap val="100"/>
        <c:axId val="208806272"/>
        <c:axId val="208808192"/>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AUX!$AK$456</c:f>
              <c:numCache>
                <c:formatCode>0.0</c:formatCode>
                <c:ptCount val="1"/>
                <c:pt idx="0">
                  <c:v>0</c:v>
                </c:pt>
              </c:numCache>
            </c:numRef>
          </c:xVal>
          <c:yVal>
            <c:numRef>
              <c:f>AUX!$AK$434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AUX!$AK$458</c:f>
              <c:numCache>
                <c:formatCode>0.0</c:formatCode>
                <c:ptCount val="1"/>
                <c:pt idx="0">
                  <c:v>24.41324109596771</c:v>
                </c:pt>
              </c:numCache>
            </c:numRef>
          </c:xVal>
          <c:yVal>
            <c:numRef>
              <c:f>AUX!$AK$434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AUX!$AK$457</c:f>
              <c:numCache>
                <c:formatCode>0.0</c:formatCode>
                <c:ptCount val="1"/>
                <c:pt idx="0">
                  <c:v>62.774703031979939</c:v>
                </c:pt>
              </c:numCache>
            </c:numRef>
          </c:xVal>
          <c:yVal>
            <c:numRef>
              <c:f>AUX!$AK$434</c:f>
              <c:numCache>
                <c:formatCode>General</c:formatCode>
                <c:ptCount val="1"/>
                <c:pt idx="0">
                  <c:v>0</c:v>
                </c:pt>
              </c:numCache>
            </c:numRef>
          </c:yVal>
          <c:smooth val="0"/>
        </c:ser>
        <c:dLbls>
          <c:showLegendKey val="0"/>
          <c:showVal val="0"/>
          <c:showCatName val="0"/>
          <c:showSerName val="0"/>
          <c:showPercent val="0"/>
          <c:showBubbleSize val="0"/>
        </c:dLbls>
        <c:axId val="208811520"/>
        <c:axId val="208809984"/>
      </c:scatterChart>
      <c:catAx>
        <c:axId val="208806272"/>
        <c:scaling>
          <c:orientation val="minMax"/>
        </c:scaling>
        <c:delete val="1"/>
        <c:axPos val="l"/>
        <c:majorTickMark val="out"/>
        <c:minorTickMark val="none"/>
        <c:tickLblPos val="none"/>
        <c:crossAx val="208808192"/>
        <c:crosses val="autoZero"/>
        <c:auto val="1"/>
        <c:lblAlgn val="ctr"/>
        <c:lblOffset val="100"/>
        <c:noMultiLvlLbl val="0"/>
      </c:catAx>
      <c:valAx>
        <c:axId val="20880819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8806272"/>
        <c:crosses val="autoZero"/>
        <c:crossBetween val="between"/>
      </c:valAx>
      <c:valAx>
        <c:axId val="208809984"/>
        <c:scaling>
          <c:orientation val="minMax"/>
          <c:max val="0.5"/>
          <c:min val="-0.5"/>
        </c:scaling>
        <c:delete val="1"/>
        <c:axPos val="r"/>
        <c:numFmt formatCode="General" sourceLinked="1"/>
        <c:majorTickMark val="out"/>
        <c:minorTickMark val="none"/>
        <c:tickLblPos val="none"/>
        <c:crossAx val="208811520"/>
        <c:crosses val="max"/>
        <c:crossBetween val="midCat"/>
      </c:valAx>
      <c:valAx>
        <c:axId val="208811520"/>
        <c:scaling>
          <c:orientation val="minMax"/>
        </c:scaling>
        <c:delete val="1"/>
        <c:axPos val="b"/>
        <c:numFmt formatCode="0.0" sourceLinked="1"/>
        <c:majorTickMark val="out"/>
        <c:minorTickMark val="none"/>
        <c:tickLblPos val="none"/>
        <c:crossAx val="20880998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AUX!$AL$434</c:f>
              <c:strCache>
                <c:ptCount val="1"/>
                <c:pt idx="0">
                  <c:v>DCer_H</c:v>
                </c:pt>
              </c:strCache>
            </c:strRef>
          </c:cat>
          <c:val>
            <c:numRef>
              <c:f>AUX!$AL$460</c:f>
              <c:numCache>
                <c:formatCode>0.0</c:formatCode>
                <c:ptCount val="1"/>
                <c:pt idx="0">
                  <c:v>55.025314036616088</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AUX!$AL$434</c:f>
              <c:strCache>
                <c:ptCount val="1"/>
                <c:pt idx="0">
                  <c:v>DCer_H</c:v>
                </c:pt>
              </c:strCache>
            </c:strRef>
          </c:cat>
          <c:val>
            <c:numRef>
              <c:f>AUX!$AL$461</c:f>
              <c:numCache>
                <c:formatCode>0.0</c:formatCode>
                <c:ptCount val="1"/>
                <c:pt idx="0">
                  <c:v>9.7131867070194247</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AUX!$AL$434</c:f>
              <c:strCache>
                <c:ptCount val="1"/>
                <c:pt idx="0">
                  <c:v>DCer_H</c:v>
                </c:pt>
              </c:strCache>
            </c:strRef>
          </c:cat>
          <c:val>
            <c:numRef>
              <c:f>AUX!$AL$462</c:f>
              <c:numCache>
                <c:formatCode>0.0</c:formatCode>
                <c:ptCount val="1"/>
                <c:pt idx="0">
                  <c:v>8.2648248249980583</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AUX!$AL$434</c:f>
              <c:strCache>
                <c:ptCount val="1"/>
                <c:pt idx="0">
                  <c:v>DCer_H</c:v>
                </c:pt>
              </c:strCache>
            </c:strRef>
          </c:cat>
          <c:val>
            <c:numRef>
              <c:f>AUX!$AL$464</c:f>
              <c:numCache>
                <c:formatCode>0.0</c:formatCode>
                <c:ptCount val="1"/>
                <c:pt idx="0">
                  <c:v>26.996674431366429</c:v>
                </c:pt>
              </c:numCache>
            </c:numRef>
          </c:val>
        </c:ser>
        <c:dLbls>
          <c:showLegendKey val="0"/>
          <c:showVal val="0"/>
          <c:showCatName val="0"/>
          <c:showSerName val="0"/>
          <c:showPercent val="0"/>
          <c:showBubbleSize val="0"/>
        </c:dLbls>
        <c:gapWidth val="0"/>
        <c:overlap val="100"/>
        <c:axId val="208845056"/>
        <c:axId val="208859520"/>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AUX!$AL$456</c:f>
              <c:numCache>
                <c:formatCode>0.0</c:formatCode>
                <c:ptCount val="1"/>
                <c:pt idx="0">
                  <c:v>0</c:v>
                </c:pt>
              </c:numCache>
            </c:numRef>
          </c:xVal>
          <c:yVal>
            <c:numRef>
              <c:f>AUX!$AL$434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AUX!$AL$458</c:f>
              <c:numCache>
                <c:formatCode>0.0</c:formatCode>
                <c:ptCount val="1"/>
                <c:pt idx="0">
                  <c:v>41.824553062154521</c:v>
                </c:pt>
              </c:numCache>
            </c:numRef>
          </c:xVal>
          <c:yVal>
            <c:numRef>
              <c:f>AUX!$AL$434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AUX!$AL$457</c:f>
              <c:numCache>
                <c:formatCode>0.0</c:formatCode>
                <c:ptCount val="1"/>
                <c:pt idx="0">
                  <c:v>62.880341505175807</c:v>
                </c:pt>
              </c:numCache>
            </c:numRef>
          </c:xVal>
          <c:yVal>
            <c:numRef>
              <c:f>AUX!$AL$434</c:f>
              <c:numCache>
                <c:formatCode>General</c:formatCode>
                <c:ptCount val="1"/>
                <c:pt idx="0">
                  <c:v>0</c:v>
                </c:pt>
              </c:numCache>
            </c:numRef>
          </c:yVal>
          <c:smooth val="0"/>
        </c:ser>
        <c:dLbls>
          <c:showLegendKey val="0"/>
          <c:showVal val="0"/>
          <c:showCatName val="0"/>
          <c:showSerName val="0"/>
          <c:showPercent val="0"/>
          <c:showBubbleSize val="0"/>
        </c:dLbls>
        <c:axId val="208862592"/>
        <c:axId val="208861056"/>
      </c:scatterChart>
      <c:catAx>
        <c:axId val="208845056"/>
        <c:scaling>
          <c:orientation val="minMax"/>
        </c:scaling>
        <c:delete val="1"/>
        <c:axPos val="l"/>
        <c:majorTickMark val="out"/>
        <c:minorTickMark val="none"/>
        <c:tickLblPos val="none"/>
        <c:crossAx val="208859520"/>
        <c:crosses val="autoZero"/>
        <c:auto val="1"/>
        <c:lblAlgn val="ctr"/>
        <c:lblOffset val="100"/>
        <c:noMultiLvlLbl val="0"/>
      </c:catAx>
      <c:valAx>
        <c:axId val="20885952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8845056"/>
        <c:crosses val="autoZero"/>
        <c:crossBetween val="between"/>
      </c:valAx>
      <c:valAx>
        <c:axId val="208861056"/>
        <c:scaling>
          <c:orientation val="minMax"/>
          <c:max val="0.5"/>
          <c:min val="-0.5"/>
        </c:scaling>
        <c:delete val="1"/>
        <c:axPos val="r"/>
        <c:numFmt formatCode="General" sourceLinked="1"/>
        <c:majorTickMark val="out"/>
        <c:minorTickMark val="none"/>
        <c:tickLblPos val="none"/>
        <c:crossAx val="208862592"/>
        <c:crosses val="max"/>
        <c:crossBetween val="midCat"/>
      </c:valAx>
      <c:valAx>
        <c:axId val="208862592"/>
        <c:scaling>
          <c:orientation val="minMax"/>
        </c:scaling>
        <c:delete val="1"/>
        <c:axPos val="b"/>
        <c:numFmt formatCode="0.0" sourceLinked="1"/>
        <c:majorTickMark val="out"/>
        <c:minorTickMark val="none"/>
        <c:tickLblPos val="none"/>
        <c:crossAx val="20886105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AUX!$AM$434</c:f>
              <c:strCache>
                <c:ptCount val="1"/>
                <c:pt idx="0">
                  <c:v>DCer_M</c:v>
                </c:pt>
              </c:strCache>
            </c:strRef>
          </c:cat>
          <c:val>
            <c:numRef>
              <c:f>AUX!$AM$460</c:f>
              <c:numCache>
                <c:formatCode>0.0</c:formatCode>
                <c:ptCount val="1"/>
                <c:pt idx="0">
                  <c:v>54.260233599570142</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AUX!$AM$434</c:f>
              <c:strCache>
                <c:ptCount val="1"/>
                <c:pt idx="0">
                  <c:v>DCer_M</c:v>
                </c:pt>
              </c:strCache>
            </c:strRef>
          </c:cat>
          <c:val>
            <c:numRef>
              <c:f>AUX!$AM$461</c:f>
              <c:numCache>
                <c:formatCode>0.0</c:formatCode>
                <c:ptCount val="1"/>
                <c:pt idx="0">
                  <c:v>8.4090453404597696</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AUX!$AM$434</c:f>
              <c:strCache>
                <c:ptCount val="1"/>
                <c:pt idx="0">
                  <c:v>DCer_M</c:v>
                </c:pt>
              </c:strCache>
            </c:strRef>
          </c:cat>
          <c:val>
            <c:numRef>
              <c:f>AUX!$AM$462</c:f>
              <c:numCache>
                <c:formatCode>0.0</c:formatCode>
                <c:ptCount val="1"/>
                <c:pt idx="0">
                  <c:v>13.436407851227671</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AUX!$AM$434</c:f>
              <c:strCache>
                <c:ptCount val="1"/>
                <c:pt idx="0">
                  <c:v>DCer_M</c:v>
                </c:pt>
              </c:strCache>
            </c:strRef>
          </c:cat>
          <c:val>
            <c:numRef>
              <c:f>AUX!$AM$464</c:f>
              <c:numCache>
                <c:formatCode>0.0</c:formatCode>
                <c:ptCount val="1"/>
                <c:pt idx="0">
                  <c:v>23.894313208742417</c:v>
                </c:pt>
              </c:numCache>
            </c:numRef>
          </c:val>
        </c:ser>
        <c:dLbls>
          <c:showLegendKey val="0"/>
          <c:showVal val="0"/>
          <c:showCatName val="0"/>
          <c:showSerName val="0"/>
          <c:showPercent val="0"/>
          <c:showBubbleSize val="0"/>
        </c:dLbls>
        <c:gapWidth val="0"/>
        <c:overlap val="100"/>
        <c:axId val="208974208"/>
        <c:axId val="208976128"/>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AUX!$AM$456</c:f>
              <c:numCache>
                <c:formatCode>0.0</c:formatCode>
                <c:ptCount val="1"/>
                <c:pt idx="0">
                  <c:v>35.408194077979225</c:v>
                </c:pt>
              </c:numCache>
            </c:numRef>
          </c:xVal>
          <c:yVal>
            <c:numRef>
              <c:f>AUX!$AM$434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AUX!$AM$458</c:f>
              <c:numCache>
                <c:formatCode>0.0</c:formatCode>
                <c:ptCount val="1"/>
                <c:pt idx="0">
                  <c:v>57.2254375061354</c:v>
                </c:pt>
              </c:numCache>
            </c:numRef>
          </c:xVal>
          <c:yVal>
            <c:numRef>
              <c:f>AUX!$AM$434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AUX!$AM$457</c:f>
              <c:numCache>
                <c:formatCode>0.0</c:formatCode>
                <c:ptCount val="1"/>
                <c:pt idx="0">
                  <c:v>61.479241073642669</c:v>
                </c:pt>
              </c:numCache>
            </c:numRef>
          </c:xVal>
          <c:yVal>
            <c:numRef>
              <c:f>AUX!$AM$434</c:f>
              <c:numCache>
                <c:formatCode>General</c:formatCode>
                <c:ptCount val="1"/>
                <c:pt idx="0">
                  <c:v>0</c:v>
                </c:pt>
              </c:numCache>
            </c:numRef>
          </c:yVal>
          <c:smooth val="0"/>
        </c:ser>
        <c:dLbls>
          <c:showLegendKey val="0"/>
          <c:showVal val="0"/>
          <c:showCatName val="0"/>
          <c:showSerName val="0"/>
          <c:showPercent val="0"/>
          <c:showBubbleSize val="0"/>
        </c:dLbls>
        <c:axId val="208991744"/>
        <c:axId val="208990208"/>
      </c:scatterChart>
      <c:catAx>
        <c:axId val="208974208"/>
        <c:scaling>
          <c:orientation val="minMax"/>
        </c:scaling>
        <c:delete val="1"/>
        <c:axPos val="l"/>
        <c:majorTickMark val="out"/>
        <c:minorTickMark val="none"/>
        <c:tickLblPos val="none"/>
        <c:crossAx val="208976128"/>
        <c:crosses val="autoZero"/>
        <c:auto val="1"/>
        <c:lblAlgn val="ctr"/>
        <c:lblOffset val="100"/>
        <c:noMultiLvlLbl val="0"/>
      </c:catAx>
      <c:valAx>
        <c:axId val="20897612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8974208"/>
        <c:crosses val="autoZero"/>
        <c:crossBetween val="between"/>
      </c:valAx>
      <c:valAx>
        <c:axId val="208990208"/>
        <c:scaling>
          <c:orientation val="minMax"/>
          <c:max val="0.5"/>
          <c:min val="-0.5"/>
        </c:scaling>
        <c:delete val="1"/>
        <c:axPos val="r"/>
        <c:numFmt formatCode="General" sourceLinked="1"/>
        <c:majorTickMark val="out"/>
        <c:minorTickMark val="none"/>
        <c:tickLblPos val="none"/>
        <c:crossAx val="208991744"/>
        <c:crosses val="max"/>
        <c:crossBetween val="midCat"/>
      </c:valAx>
      <c:valAx>
        <c:axId val="208991744"/>
        <c:scaling>
          <c:orientation val="minMax"/>
        </c:scaling>
        <c:delete val="1"/>
        <c:axPos val="b"/>
        <c:numFmt formatCode="0.0" sourceLinked="1"/>
        <c:majorTickMark val="out"/>
        <c:minorTickMark val="none"/>
        <c:tickLblPos val="none"/>
        <c:crossAx val="20899020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AUX!$AN$434</c:f>
              <c:strCache>
                <c:ptCount val="1"/>
                <c:pt idx="0">
                  <c:v>DCFC_H</c:v>
                </c:pt>
              </c:strCache>
            </c:strRef>
          </c:cat>
          <c:val>
            <c:numRef>
              <c:f>AUX!$AN$460</c:f>
              <c:numCache>
                <c:formatCode>0.0</c:formatCode>
                <c:ptCount val="1"/>
                <c:pt idx="0">
                  <c:v>73.653059770163125</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AUX!$AN$434</c:f>
              <c:strCache>
                <c:ptCount val="1"/>
                <c:pt idx="0">
                  <c:v>DCFC_H</c:v>
                </c:pt>
              </c:strCache>
            </c:strRef>
          </c:cat>
          <c:val>
            <c:numRef>
              <c:f>AUX!$AN$461</c:f>
              <c:numCache>
                <c:formatCode>0.0</c:formatCode>
                <c:ptCount val="1"/>
                <c:pt idx="0">
                  <c:v>9.8705000108845127</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AUX!$AN$434</c:f>
              <c:strCache>
                <c:ptCount val="1"/>
                <c:pt idx="0">
                  <c:v>DCFC_H</c:v>
                </c:pt>
              </c:strCache>
            </c:strRef>
          </c:cat>
          <c:val>
            <c:numRef>
              <c:f>AUX!$AN$462</c:f>
              <c:numCache>
                <c:formatCode>0.0</c:formatCode>
                <c:ptCount val="1"/>
                <c:pt idx="0">
                  <c:v>6.7640502727745684</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AUX!$AN$434</c:f>
              <c:strCache>
                <c:ptCount val="1"/>
                <c:pt idx="0">
                  <c:v>DCFC_H</c:v>
                </c:pt>
              </c:strCache>
            </c:strRef>
          </c:cat>
          <c:val>
            <c:numRef>
              <c:f>AUX!$AN$464</c:f>
              <c:numCache>
                <c:formatCode>0.0</c:formatCode>
                <c:ptCount val="1"/>
                <c:pt idx="0">
                  <c:v>9.7123899461777938</c:v>
                </c:pt>
              </c:numCache>
            </c:numRef>
          </c:val>
        </c:ser>
        <c:dLbls>
          <c:showLegendKey val="0"/>
          <c:showVal val="0"/>
          <c:showCatName val="0"/>
          <c:showSerName val="0"/>
          <c:showPercent val="0"/>
          <c:showBubbleSize val="0"/>
        </c:dLbls>
        <c:gapWidth val="0"/>
        <c:overlap val="100"/>
        <c:axId val="209021184"/>
        <c:axId val="209031552"/>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AUX!$AN$456</c:f>
              <c:numCache>
                <c:formatCode>0.0</c:formatCode>
                <c:ptCount val="1"/>
                <c:pt idx="0">
                  <c:v>71.310756635236245</c:v>
                </c:pt>
              </c:numCache>
            </c:numRef>
          </c:xVal>
          <c:yVal>
            <c:numRef>
              <c:f>AUX!$AN$434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AUX!$AN$458</c:f>
              <c:numCache>
                <c:formatCode>0.0</c:formatCode>
                <c:ptCount val="1"/>
                <c:pt idx="0">
                  <c:v>85.385026409087189</c:v>
                </c:pt>
              </c:numCache>
            </c:numRef>
          </c:xVal>
          <c:yVal>
            <c:numRef>
              <c:f>AUX!$AN$434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AUX!$AN$457</c:f>
              <c:numCache>
                <c:formatCode>0.0</c:formatCode>
                <c:ptCount val="1"/>
                <c:pt idx="0">
                  <c:v>80.925812926778519</c:v>
                </c:pt>
              </c:numCache>
            </c:numRef>
          </c:xVal>
          <c:yVal>
            <c:numRef>
              <c:f>AUX!$AN$434</c:f>
              <c:numCache>
                <c:formatCode>General</c:formatCode>
                <c:ptCount val="1"/>
                <c:pt idx="0">
                  <c:v>0</c:v>
                </c:pt>
              </c:numCache>
            </c:numRef>
          </c:yVal>
          <c:smooth val="0"/>
        </c:ser>
        <c:dLbls>
          <c:showLegendKey val="0"/>
          <c:showVal val="0"/>
          <c:showCatName val="0"/>
          <c:showSerName val="0"/>
          <c:showPercent val="0"/>
          <c:showBubbleSize val="0"/>
        </c:dLbls>
        <c:axId val="209034624"/>
        <c:axId val="209033088"/>
      </c:scatterChart>
      <c:catAx>
        <c:axId val="209021184"/>
        <c:scaling>
          <c:orientation val="minMax"/>
        </c:scaling>
        <c:delete val="1"/>
        <c:axPos val="l"/>
        <c:majorTickMark val="out"/>
        <c:minorTickMark val="none"/>
        <c:tickLblPos val="none"/>
        <c:crossAx val="209031552"/>
        <c:crosses val="autoZero"/>
        <c:auto val="1"/>
        <c:lblAlgn val="ctr"/>
        <c:lblOffset val="100"/>
        <c:noMultiLvlLbl val="0"/>
      </c:catAx>
      <c:valAx>
        <c:axId val="20903155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9021184"/>
        <c:crosses val="autoZero"/>
        <c:crossBetween val="between"/>
      </c:valAx>
      <c:valAx>
        <c:axId val="209033088"/>
        <c:scaling>
          <c:orientation val="minMax"/>
          <c:max val="0.5"/>
          <c:min val="-0.5"/>
        </c:scaling>
        <c:delete val="1"/>
        <c:axPos val="r"/>
        <c:numFmt formatCode="General" sourceLinked="1"/>
        <c:majorTickMark val="out"/>
        <c:minorTickMark val="none"/>
        <c:tickLblPos val="none"/>
        <c:crossAx val="209034624"/>
        <c:crosses val="max"/>
        <c:crossBetween val="midCat"/>
      </c:valAx>
      <c:valAx>
        <c:axId val="209034624"/>
        <c:scaling>
          <c:orientation val="minMax"/>
        </c:scaling>
        <c:delete val="1"/>
        <c:axPos val="b"/>
        <c:numFmt formatCode="0.0" sourceLinked="1"/>
        <c:majorTickMark val="out"/>
        <c:minorTickMark val="none"/>
        <c:tickLblPos val="none"/>
        <c:crossAx val="20903308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AUX!$AO$434</c:f>
              <c:strCache>
                <c:ptCount val="1"/>
                <c:pt idx="0">
                  <c:v>DCFC_M</c:v>
                </c:pt>
              </c:strCache>
            </c:strRef>
          </c:cat>
          <c:val>
            <c:numRef>
              <c:f>AUX!$AO$460</c:f>
              <c:numCache>
                <c:formatCode>0.0</c:formatCode>
                <c:ptCount val="1"/>
                <c:pt idx="0">
                  <c:v>68.791603469485793</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AUX!$AO$434</c:f>
              <c:strCache>
                <c:ptCount val="1"/>
                <c:pt idx="0">
                  <c:v>DCFC_M</c:v>
                </c:pt>
              </c:strCache>
            </c:strRef>
          </c:cat>
          <c:val>
            <c:numRef>
              <c:f>AUX!$AO$461</c:f>
              <c:numCache>
                <c:formatCode>0.0</c:formatCode>
                <c:ptCount val="1"/>
                <c:pt idx="0">
                  <c:v>11.542466612153362</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AUX!$AO$434</c:f>
              <c:strCache>
                <c:ptCount val="1"/>
                <c:pt idx="0">
                  <c:v>DCFC_M</c:v>
                </c:pt>
              </c:strCache>
            </c:strRef>
          </c:cat>
          <c:val>
            <c:numRef>
              <c:f>AUX!$AO$462</c:f>
              <c:numCache>
                <c:formatCode>0.0</c:formatCode>
                <c:ptCount val="1"/>
                <c:pt idx="0">
                  <c:v>10.360873703087108</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AUX!$AO$434</c:f>
              <c:strCache>
                <c:ptCount val="1"/>
                <c:pt idx="0">
                  <c:v>DCFC_M</c:v>
                </c:pt>
              </c:strCache>
            </c:strRef>
          </c:cat>
          <c:val>
            <c:numRef>
              <c:f>AUX!$AO$464</c:f>
              <c:numCache>
                <c:formatCode>0.0</c:formatCode>
                <c:ptCount val="1"/>
                <c:pt idx="0">
                  <c:v>9.3050562152737371</c:v>
                </c:pt>
              </c:numCache>
            </c:numRef>
          </c:val>
        </c:ser>
        <c:dLbls>
          <c:showLegendKey val="0"/>
          <c:showVal val="0"/>
          <c:showCatName val="0"/>
          <c:showSerName val="0"/>
          <c:showPercent val="0"/>
          <c:showBubbleSize val="0"/>
        </c:dLbls>
        <c:gapWidth val="0"/>
        <c:overlap val="100"/>
        <c:axId val="209346944"/>
        <c:axId val="209348864"/>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AUX!$AO$456</c:f>
              <c:numCache>
                <c:formatCode>0.0</c:formatCode>
                <c:ptCount val="1"/>
                <c:pt idx="0">
                  <c:v>95.820033818040358</c:v>
                </c:pt>
              </c:numCache>
            </c:numRef>
          </c:xVal>
          <c:yVal>
            <c:numRef>
              <c:f>AUX!$AO$434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AUX!$AO$458</c:f>
              <c:numCache>
                <c:formatCode>0.0</c:formatCode>
                <c:ptCount val="1"/>
                <c:pt idx="0">
                  <c:v>91.226741992704191</c:v>
                </c:pt>
              </c:numCache>
            </c:numRef>
          </c:xVal>
          <c:yVal>
            <c:numRef>
              <c:f>AUX!$AO$434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AUX!$AO$457</c:f>
              <c:numCache>
                <c:formatCode>0.0</c:formatCode>
                <c:ptCount val="1"/>
                <c:pt idx="0">
                  <c:v>75.339436771757235</c:v>
                </c:pt>
              </c:numCache>
            </c:numRef>
          </c:xVal>
          <c:yVal>
            <c:numRef>
              <c:f>AUX!$AO$434</c:f>
              <c:numCache>
                <c:formatCode>General</c:formatCode>
                <c:ptCount val="1"/>
                <c:pt idx="0">
                  <c:v>0</c:v>
                </c:pt>
              </c:numCache>
            </c:numRef>
          </c:yVal>
          <c:smooth val="0"/>
        </c:ser>
        <c:dLbls>
          <c:showLegendKey val="0"/>
          <c:showVal val="0"/>
          <c:showCatName val="0"/>
          <c:showSerName val="0"/>
          <c:showPercent val="0"/>
          <c:showBubbleSize val="0"/>
        </c:dLbls>
        <c:axId val="209360384"/>
        <c:axId val="209358848"/>
      </c:scatterChart>
      <c:catAx>
        <c:axId val="209346944"/>
        <c:scaling>
          <c:orientation val="minMax"/>
        </c:scaling>
        <c:delete val="1"/>
        <c:axPos val="l"/>
        <c:majorTickMark val="out"/>
        <c:minorTickMark val="none"/>
        <c:tickLblPos val="none"/>
        <c:crossAx val="209348864"/>
        <c:crosses val="autoZero"/>
        <c:auto val="1"/>
        <c:lblAlgn val="ctr"/>
        <c:lblOffset val="100"/>
        <c:noMultiLvlLbl val="0"/>
      </c:catAx>
      <c:valAx>
        <c:axId val="20934886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9346944"/>
        <c:crosses val="autoZero"/>
        <c:crossBetween val="between"/>
      </c:valAx>
      <c:valAx>
        <c:axId val="209358848"/>
        <c:scaling>
          <c:orientation val="minMax"/>
          <c:max val="0.5"/>
          <c:min val="-0.5"/>
        </c:scaling>
        <c:delete val="1"/>
        <c:axPos val="r"/>
        <c:numFmt formatCode="General" sourceLinked="1"/>
        <c:majorTickMark val="out"/>
        <c:minorTickMark val="none"/>
        <c:tickLblPos val="none"/>
        <c:crossAx val="209360384"/>
        <c:crosses val="max"/>
        <c:crossBetween val="midCat"/>
      </c:valAx>
      <c:valAx>
        <c:axId val="209360384"/>
        <c:scaling>
          <c:orientation val="minMax"/>
        </c:scaling>
        <c:delete val="1"/>
        <c:axPos val="b"/>
        <c:numFmt formatCode="0.0" sourceLinked="1"/>
        <c:majorTickMark val="out"/>
        <c:minorTickMark val="none"/>
        <c:tickLblPos val="none"/>
        <c:crossAx val="20935884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AUX!$AP$434</c:f>
              <c:strCache>
                <c:ptCount val="1"/>
                <c:pt idx="0">
                  <c:v>Atransp_H</c:v>
                </c:pt>
              </c:strCache>
            </c:strRef>
          </c:cat>
          <c:val>
            <c:numRef>
              <c:f>AUX!$AP$460</c:f>
              <c:numCache>
                <c:formatCode>0.0</c:formatCode>
                <c:ptCount val="1"/>
                <c:pt idx="0">
                  <c:v>50.199728121681616</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AUX!$AP$434</c:f>
              <c:strCache>
                <c:ptCount val="1"/>
                <c:pt idx="0">
                  <c:v>Atransp_H</c:v>
                </c:pt>
              </c:strCache>
            </c:strRef>
          </c:cat>
          <c:val>
            <c:numRef>
              <c:f>AUX!$AP$461</c:f>
              <c:numCache>
                <c:formatCode>0.0</c:formatCode>
                <c:ptCount val="1"/>
                <c:pt idx="0">
                  <c:v>13.986633987934681</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AUX!$AP$434</c:f>
              <c:strCache>
                <c:ptCount val="1"/>
                <c:pt idx="0">
                  <c:v>Atransp_H</c:v>
                </c:pt>
              </c:strCache>
            </c:strRef>
          </c:cat>
          <c:val>
            <c:numRef>
              <c:f>AUX!$AP$462</c:f>
              <c:numCache>
                <c:formatCode>0.0</c:formatCode>
                <c:ptCount val="1"/>
                <c:pt idx="0">
                  <c:v>18.087152097409017</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AUX!$AP$434</c:f>
              <c:strCache>
                <c:ptCount val="1"/>
                <c:pt idx="0">
                  <c:v>Atransp_H</c:v>
                </c:pt>
              </c:strCache>
            </c:strRef>
          </c:cat>
          <c:val>
            <c:numRef>
              <c:f>AUX!$AP$464</c:f>
              <c:numCache>
                <c:formatCode>0.0</c:formatCode>
                <c:ptCount val="1"/>
                <c:pt idx="0">
                  <c:v>17.726485792974685</c:v>
                </c:pt>
              </c:numCache>
            </c:numRef>
          </c:val>
        </c:ser>
        <c:dLbls>
          <c:showLegendKey val="0"/>
          <c:showVal val="0"/>
          <c:showCatName val="0"/>
          <c:showSerName val="0"/>
          <c:showPercent val="0"/>
          <c:showBubbleSize val="0"/>
        </c:dLbls>
        <c:gapWidth val="0"/>
        <c:overlap val="100"/>
        <c:axId val="209139968"/>
        <c:axId val="209142144"/>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AUX!$AP$456</c:f>
              <c:numCache>
                <c:formatCode>0.0</c:formatCode>
                <c:ptCount val="1"/>
                <c:pt idx="0">
                  <c:v>12.023970785864774</c:v>
                </c:pt>
              </c:numCache>
            </c:numRef>
          </c:xVal>
          <c:yVal>
            <c:numRef>
              <c:f>AUX!$AP$434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AUX!$AP$458</c:f>
              <c:numCache>
                <c:formatCode>0.0</c:formatCode>
                <c:ptCount val="1"/>
                <c:pt idx="0">
                  <c:v>30.017144644199689</c:v>
                </c:pt>
              </c:numCache>
            </c:numRef>
          </c:xVal>
          <c:yVal>
            <c:numRef>
              <c:f>AUX!$AP$434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AUX!$AP$457</c:f>
              <c:numCache>
                <c:formatCode>0.0</c:formatCode>
                <c:ptCount val="1"/>
                <c:pt idx="0">
                  <c:v>64.121954850210216</c:v>
                </c:pt>
              </c:numCache>
            </c:numRef>
          </c:xVal>
          <c:yVal>
            <c:numRef>
              <c:f>AUX!$AP$434</c:f>
              <c:numCache>
                <c:formatCode>General</c:formatCode>
                <c:ptCount val="1"/>
                <c:pt idx="0">
                  <c:v>0</c:v>
                </c:pt>
              </c:numCache>
            </c:numRef>
          </c:yVal>
          <c:smooth val="0"/>
        </c:ser>
        <c:dLbls>
          <c:showLegendKey val="0"/>
          <c:showVal val="0"/>
          <c:showCatName val="0"/>
          <c:showSerName val="0"/>
          <c:showPercent val="0"/>
          <c:showBubbleSize val="0"/>
        </c:dLbls>
        <c:axId val="209145216"/>
        <c:axId val="209143680"/>
      </c:scatterChart>
      <c:catAx>
        <c:axId val="209139968"/>
        <c:scaling>
          <c:orientation val="minMax"/>
        </c:scaling>
        <c:delete val="1"/>
        <c:axPos val="l"/>
        <c:majorTickMark val="out"/>
        <c:minorTickMark val="none"/>
        <c:tickLblPos val="none"/>
        <c:crossAx val="209142144"/>
        <c:crosses val="autoZero"/>
        <c:auto val="1"/>
        <c:lblAlgn val="ctr"/>
        <c:lblOffset val="100"/>
        <c:noMultiLvlLbl val="0"/>
      </c:catAx>
      <c:valAx>
        <c:axId val="20914214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9139968"/>
        <c:crosses val="autoZero"/>
        <c:crossBetween val="between"/>
      </c:valAx>
      <c:valAx>
        <c:axId val="209143680"/>
        <c:scaling>
          <c:orientation val="minMax"/>
          <c:max val="0.5"/>
          <c:min val="-0.5"/>
        </c:scaling>
        <c:delete val="1"/>
        <c:axPos val="r"/>
        <c:numFmt formatCode="General" sourceLinked="1"/>
        <c:majorTickMark val="out"/>
        <c:minorTickMark val="none"/>
        <c:tickLblPos val="none"/>
        <c:crossAx val="209145216"/>
        <c:crosses val="max"/>
        <c:crossBetween val="midCat"/>
      </c:valAx>
      <c:valAx>
        <c:axId val="209145216"/>
        <c:scaling>
          <c:orientation val="minMax"/>
        </c:scaling>
        <c:delete val="1"/>
        <c:axPos val="b"/>
        <c:numFmt formatCode="0.0" sourceLinked="1"/>
        <c:majorTickMark val="out"/>
        <c:minorTickMark val="none"/>
        <c:tickLblPos val="none"/>
        <c:crossAx val="20914368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382532956685491E-2"/>
          <c:y val="0.14249305555555591"/>
          <c:w val="0.90302142184557765"/>
          <c:h val="0.62795138888890001"/>
        </c:manualLayout>
      </c:layout>
      <c:lineChart>
        <c:grouping val="standard"/>
        <c:varyColors val="0"/>
        <c:ser>
          <c:idx val="0"/>
          <c:order val="0"/>
          <c:tx>
            <c:strRef>
              <c:f>AUX!$A$75</c:f>
              <c:strCache>
                <c:ptCount val="1"/>
                <c:pt idx="0">
                  <c:v>Continente</c:v>
                </c:pt>
              </c:strCache>
            </c:strRef>
          </c:tx>
          <c:spPr>
            <a:ln w="19050">
              <a:solidFill>
                <a:srgbClr val="FF0000"/>
              </a:solidFill>
            </a:ln>
          </c:spPr>
          <c:marker>
            <c:symbol val="none"/>
          </c:marker>
          <c:cat>
            <c:numRef>
              <c:f>AUX!$B$74:$R$74</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AUX!$B$75:$R$75</c:f>
              <c:numCache>
                <c:formatCode>0.00</c:formatCode>
                <c:ptCount val="17"/>
                <c:pt idx="0">
                  <c:v>1.43273764133683</c:v>
                </c:pt>
                <c:pt idx="1">
                  <c:v>1.4611013039185572</c:v>
                </c:pt>
                <c:pt idx="2">
                  <c:v>1.4637021530801475</c:v>
                </c:pt>
                <c:pt idx="3">
                  <c:v>1.4938896550464988</c:v>
                </c:pt>
                <c:pt idx="4">
                  <c:v>1.5426097879157423</c:v>
                </c:pt>
                <c:pt idx="5">
                  <c:v>1.4442204917011185</c:v>
                </c:pt>
                <c:pt idx="6">
                  <c:v>1.4624444371409304</c:v>
                </c:pt>
                <c:pt idx="7">
                  <c:v>1.4351019148859052</c:v>
                </c:pt>
                <c:pt idx="8">
                  <c:v>1.402336090443824</c:v>
                </c:pt>
                <c:pt idx="9">
                  <c:v>1.4135648144842672</c:v>
                </c:pt>
                <c:pt idx="10">
                  <c:v>1.3742621168427569</c:v>
                </c:pt>
                <c:pt idx="11">
                  <c:v>1.3502316877831153</c:v>
                </c:pt>
                <c:pt idx="12">
                  <c:v>1.3827809255730685</c:v>
                </c:pt>
                <c:pt idx="13">
                  <c:v>1.347474588283234</c:v>
                </c:pt>
                <c:pt idx="14">
                  <c:v>1.3942369399420746</c:v>
                </c:pt>
                <c:pt idx="15">
                  <c:v>1.3498754066360792</c:v>
                </c:pt>
                <c:pt idx="16">
                  <c:v>1.2877062357186866</c:v>
                </c:pt>
              </c:numCache>
            </c:numRef>
          </c:val>
          <c:smooth val="0"/>
        </c:ser>
        <c:ser>
          <c:idx val="1"/>
          <c:order val="1"/>
          <c:tx>
            <c:strRef>
              <c:f>AUX!$A$76</c:f>
              <c:strCache>
                <c:ptCount val="1"/>
                <c:pt idx="0">
                  <c:v>ARS Alentejo</c:v>
                </c:pt>
              </c:strCache>
            </c:strRef>
          </c:tx>
          <c:spPr>
            <a:ln w="19050">
              <a:solidFill>
                <a:schemeClr val="tx2">
                  <a:lumMod val="75000"/>
                </a:schemeClr>
              </a:solidFill>
            </a:ln>
          </c:spPr>
          <c:marker>
            <c:symbol val="none"/>
          </c:marker>
          <c:cat>
            <c:numRef>
              <c:f>AUX!$B$74:$R$74</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AUX!$B$76:$R$76</c:f>
              <c:numCache>
                <c:formatCode>0.00</c:formatCode>
                <c:ptCount val="17"/>
                <c:pt idx="0">
                  <c:v>1.2859596145055816</c:v>
                </c:pt>
                <c:pt idx="1">
                  <c:v>1.372540746974485</c:v>
                </c:pt>
                <c:pt idx="2">
                  <c:v>1.373741706312408</c:v>
                </c:pt>
                <c:pt idx="3">
                  <c:v>1.3928736056310318</c:v>
                </c:pt>
                <c:pt idx="4">
                  <c:v>1.4270982345666559</c:v>
                </c:pt>
                <c:pt idx="5">
                  <c:v>1.3237471732131325</c:v>
                </c:pt>
                <c:pt idx="6">
                  <c:v>1.3577297198797247</c:v>
                </c:pt>
                <c:pt idx="7">
                  <c:v>1.3762893632416635</c:v>
                </c:pt>
                <c:pt idx="8">
                  <c:v>1.3799755254182491</c:v>
                </c:pt>
                <c:pt idx="9">
                  <c:v>1.3605629497644305</c:v>
                </c:pt>
                <c:pt idx="10">
                  <c:v>1.257385165490317</c:v>
                </c:pt>
                <c:pt idx="11">
                  <c:v>1.2410718359326536</c:v>
                </c:pt>
                <c:pt idx="12">
                  <c:v>1.3018947762686799</c:v>
                </c:pt>
                <c:pt idx="13">
                  <c:v>1.2906670895511194</c:v>
                </c:pt>
                <c:pt idx="14">
                  <c:v>1.3526167146665977</c:v>
                </c:pt>
                <c:pt idx="15">
                  <c:v>1.3612773054411618</c:v>
                </c:pt>
                <c:pt idx="16">
                  <c:v>1.3411172216283358</c:v>
                </c:pt>
              </c:numCache>
            </c:numRef>
          </c:val>
          <c:smooth val="0"/>
        </c:ser>
        <c:ser>
          <c:idx val="2"/>
          <c:order val="2"/>
          <c:tx>
            <c:strRef>
              <c:f>AUX!$A$77</c:f>
              <c:strCache>
                <c:ptCount val="1"/>
                <c:pt idx="0">
                  <c:v>ULS Baixo Alentejo</c:v>
                </c:pt>
              </c:strCache>
            </c:strRef>
          </c:tx>
          <c:spPr>
            <a:ln w="38100">
              <a:solidFill>
                <a:srgbClr val="008080"/>
              </a:solidFill>
            </a:ln>
          </c:spPr>
          <c:marker>
            <c:symbol val="none"/>
          </c:marker>
          <c:cat>
            <c:numRef>
              <c:f>AUX!$B$74:$R$74</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AUX!$B$77:$R$77</c:f>
              <c:numCache>
                <c:formatCode>0.00</c:formatCode>
                <c:ptCount val="17"/>
                <c:pt idx="0">
                  <c:v>1.2933439106130318</c:v>
                </c:pt>
                <c:pt idx="1">
                  <c:v>1.3848231271741342</c:v>
                </c:pt>
                <c:pt idx="2">
                  <c:v>1.4888140575112154</c:v>
                </c:pt>
                <c:pt idx="3">
                  <c:v>1.3638289172279223</c:v>
                </c:pt>
                <c:pt idx="4">
                  <c:v>1.4966374480132765</c:v>
                </c:pt>
                <c:pt idx="5">
                  <c:v>1.3633213813747629</c:v>
                </c:pt>
                <c:pt idx="6">
                  <c:v>1.4150562050526312</c:v>
                </c:pt>
                <c:pt idx="7">
                  <c:v>1.4367141041566365</c:v>
                </c:pt>
                <c:pt idx="8">
                  <c:v>1.4571534651070706</c:v>
                </c:pt>
                <c:pt idx="9">
                  <c:v>1.4906754119345942</c:v>
                </c:pt>
                <c:pt idx="10">
                  <c:v>1.3109832807301611</c:v>
                </c:pt>
                <c:pt idx="11">
                  <c:v>1.3958399432811128</c:v>
                </c:pt>
                <c:pt idx="12">
                  <c:v>1.3762670089444009</c:v>
                </c:pt>
                <c:pt idx="13">
                  <c:v>1.4008033002244387</c:v>
                </c:pt>
                <c:pt idx="14">
                  <c:v>1.4591528432768339</c:v>
                </c:pt>
                <c:pt idx="15">
                  <c:v>1.4014910182173508</c:v>
                </c:pt>
                <c:pt idx="16">
                  <c:v>1.4848600465498467</c:v>
                </c:pt>
              </c:numCache>
            </c:numRef>
          </c:val>
          <c:smooth val="0"/>
        </c:ser>
        <c:dLbls>
          <c:showLegendKey val="0"/>
          <c:showVal val="0"/>
          <c:showCatName val="0"/>
          <c:showSerName val="0"/>
          <c:showPercent val="0"/>
          <c:showBubbleSize val="0"/>
        </c:dLbls>
        <c:marker val="1"/>
        <c:smooth val="0"/>
        <c:axId val="189392384"/>
        <c:axId val="189393920"/>
      </c:lineChart>
      <c:catAx>
        <c:axId val="189392384"/>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89393920"/>
        <c:crosses val="autoZero"/>
        <c:auto val="1"/>
        <c:lblAlgn val="ctr"/>
        <c:lblOffset val="100"/>
        <c:tickLblSkip val="2"/>
        <c:tickMarkSkip val="1"/>
        <c:noMultiLvlLbl val="0"/>
      </c:catAx>
      <c:valAx>
        <c:axId val="189393920"/>
        <c:scaling>
          <c:orientation val="minMax"/>
          <c:max val="2"/>
          <c:min val="0"/>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ISF</a:t>
                </a:r>
              </a:p>
            </c:rich>
          </c:tx>
          <c:layout>
            <c:manualLayout>
              <c:xMode val="edge"/>
              <c:yMode val="edge"/>
              <c:x val="5.2175536881419234E-3"/>
              <c:y val="1.1797839506172863E-2"/>
            </c:manualLayout>
          </c:layout>
          <c:overlay val="0"/>
        </c:title>
        <c:numFmt formatCode="0.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89392384"/>
        <c:crosses val="autoZero"/>
        <c:crossBetween val="between"/>
        <c:majorUnit val="0.5"/>
        <c:minorUnit val="0.1"/>
      </c:valAx>
    </c:plotArea>
    <c:legend>
      <c:legendPos val="b"/>
      <c:layout>
        <c:manualLayout>
          <c:xMode val="edge"/>
          <c:yMode val="edge"/>
          <c:x val="1.6211251167133525E-2"/>
          <c:y val="0.89670023148150735"/>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AUX!$AQ$434</c:f>
              <c:strCache>
                <c:ptCount val="1"/>
                <c:pt idx="0">
                  <c:v>Atransp_M</c:v>
                </c:pt>
              </c:strCache>
            </c:strRef>
          </c:cat>
          <c:val>
            <c:numRef>
              <c:f>AUX!$AQ$460</c:f>
              <c:numCache>
                <c:formatCode>0.0</c:formatCode>
                <c:ptCount val="1"/>
                <c:pt idx="0">
                  <c:v>65.348850616954493</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AUX!$AQ$434</c:f>
              <c:strCache>
                <c:ptCount val="1"/>
                <c:pt idx="0">
                  <c:v>Atransp_M</c:v>
                </c:pt>
              </c:strCache>
            </c:strRef>
          </c:cat>
          <c:val>
            <c:numRef>
              <c:f>AUX!$AQ$461</c:f>
              <c:numCache>
                <c:formatCode>0.0</c:formatCode>
                <c:ptCount val="1"/>
                <c:pt idx="0">
                  <c:v>11.88747995589631</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AUX!$AQ$434</c:f>
              <c:strCache>
                <c:ptCount val="1"/>
                <c:pt idx="0">
                  <c:v>Atransp_M</c:v>
                </c:pt>
              </c:strCache>
            </c:strRef>
          </c:cat>
          <c:val>
            <c:numRef>
              <c:f>AUX!$AQ$462</c:f>
              <c:numCache>
                <c:formatCode>0.0</c:formatCode>
                <c:ptCount val="1"/>
                <c:pt idx="0">
                  <c:v>11.466414859967699</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AUX!$AQ$434</c:f>
              <c:strCache>
                <c:ptCount val="1"/>
                <c:pt idx="0">
                  <c:v>Atransp_M</c:v>
                </c:pt>
              </c:strCache>
            </c:strRef>
          </c:cat>
          <c:val>
            <c:numRef>
              <c:f>AUX!$AQ$464</c:f>
              <c:numCache>
                <c:formatCode>0.0</c:formatCode>
                <c:ptCount val="1"/>
                <c:pt idx="0">
                  <c:v>11.297254567181497</c:v>
                </c:pt>
              </c:numCache>
            </c:numRef>
          </c:val>
        </c:ser>
        <c:dLbls>
          <c:showLegendKey val="0"/>
          <c:showVal val="0"/>
          <c:showCatName val="0"/>
          <c:showSerName val="0"/>
          <c:showPercent val="0"/>
          <c:showBubbleSize val="0"/>
        </c:dLbls>
        <c:gapWidth val="0"/>
        <c:overlap val="100"/>
        <c:axId val="209240448"/>
        <c:axId val="209242368"/>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AUX!$AQ$456</c:f>
              <c:numCache>
                <c:formatCode>0.0</c:formatCode>
                <c:ptCount val="1"/>
                <c:pt idx="0">
                  <c:v>0</c:v>
                </c:pt>
              </c:numCache>
            </c:numRef>
          </c:xVal>
          <c:yVal>
            <c:numRef>
              <c:f>AUX!$AQ$434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AUX!$AQ$458</c:f>
              <c:numCache>
                <c:formatCode>0.0</c:formatCode>
                <c:ptCount val="1"/>
                <c:pt idx="0">
                  <c:v>43.343114944907299</c:v>
                </c:pt>
              </c:numCache>
            </c:numRef>
          </c:xVal>
          <c:yVal>
            <c:numRef>
              <c:f>AUX!$AQ$434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AUX!$AQ$457</c:f>
              <c:numCache>
                <c:formatCode>0.0</c:formatCode>
                <c:ptCount val="1"/>
                <c:pt idx="0">
                  <c:v>75.382138915616594</c:v>
                </c:pt>
              </c:numCache>
            </c:numRef>
          </c:xVal>
          <c:yVal>
            <c:numRef>
              <c:f>AUX!$AQ$434</c:f>
              <c:numCache>
                <c:formatCode>General</c:formatCode>
                <c:ptCount val="1"/>
                <c:pt idx="0">
                  <c:v>0</c:v>
                </c:pt>
              </c:numCache>
            </c:numRef>
          </c:yVal>
          <c:smooth val="0"/>
        </c:ser>
        <c:dLbls>
          <c:showLegendKey val="0"/>
          <c:showVal val="0"/>
          <c:showCatName val="0"/>
          <c:showSerName val="0"/>
          <c:showPercent val="0"/>
          <c:showBubbleSize val="0"/>
        </c:dLbls>
        <c:axId val="209249792"/>
        <c:axId val="209248256"/>
      </c:scatterChart>
      <c:catAx>
        <c:axId val="209240448"/>
        <c:scaling>
          <c:orientation val="minMax"/>
        </c:scaling>
        <c:delete val="1"/>
        <c:axPos val="l"/>
        <c:majorTickMark val="out"/>
        <c:minorTickMark val="none"/>
        <c:tickLblPos val="none"/>
        <c:crossAx val="209242368"/>
        <c:crosses val="autoZero"/>
        <c:auto val="1"/>
        <c:lblAlgn val="ctr"/>
        <c:lblOffset val="100"/>
        <c:noMultiLvlLbl val="0"/>
      </c:catAx>
      <c:valAx>
        <c:axId val="20924236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9240448"/>
        <c:crosses val="autoZero"/>
        <c:crossBetween val="between"/>
      </c:valAx>
      <c:valAx>
        <c:axId val="209248256"/>
        <c:scaling>
          <c:orientation val="minMax"/>
          <c:max val="0.5"/>
          <c:min val="-0.5"/>
        </c:scaling>
        <c:delete val="1"/>
        <c:axPos val="r"/>
        <c:numFmt formatCode="General" sourceLinked="1"/>
        <c:majorTickMark val="out"/>
        <c:minorTickMark val="none"/>
        <c:tickLblPos val="none"/>
        <c:crossAx val="209249792"/>
        <c:crosses val="max"/>
        <c:crossBetween val="midCat"/>
      </c:valAx>
      <c:valAx>
        <c:axId val="209249792"/>
        <c:scaling>
          <c:orientation val="minMax"/>
        </c:scaling>
        <c:delete val="1"/>
        <c:axPos val="b"/>
        <c:numFmt formatCode="0.0" sourceLinked="1"/>
        <c:majorTickMark val="out"/>
        <c:minorTickMark val="none"/>
        <c:tickLblPos val="none"/>
        <c:crossAx val="20924825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AUX!$AR$434</c:f>
              <c:strCache>
                <c:ptCount val="1"/>
                <c:pt idx="0">
                  <c:v>K86 ou K87</c:v>
                </c:pt>
              </c:strCache>
            </c:strRef>
          </c:cat>
          <c:val>
            <c:numRef>
              <c:f>AUX!$AR$460</c:f>
              <c:numCache>
                <c:formatCode>0.0</c:formatCode>
                <c:ptCount val="1"/>
                <c:pt idx="0">
                  <c:v>42.847548107000918</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AUX!$AR$434</c:f>
              <c:strCache>
                <c:ptCount val="1"/>
                <c:pt idx="0">
                  <c:v>K86 ou K87</c:v>
                </c:pt>
              </c:strCache>
            </c:strRef>
          </c:cat>
          <c:val>
            <c:numRef>
              <c:f>AUX!$AR$461</c:f>
              <c:numCache>
                <c:formatCode>0.0</c:formatCode>
                <c:ptCount val="1"/>
                <c:pt idx="0">
                  <c:v>18.867353049976835</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AUX!$AR$434</c:f>
              <c:strCache>
                <c:ptCount val="1"/>
                <c:pt idx="0">
                  <c:v>K86 ou K87</c:v>
                </c:pt>
              </c:strCache>
            </c:strRef>
          </c:cat>
          <c:val>
            <c:numRef>
              <c:f>AUX!$AR$462</c:f>
              <c:numCache>
                <c:formatCode>0.0</c:formatCode>
                <c:ptCount val="1"/>
                <c:pt idx="0">
                  <c:v>11.937891681887642</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AUX!$AR$434</c:f>
              <c:strCache>
                <c:ptCount val="1"/>
                <c:pt idx="0">
                  <c:v>K86 ou K87</c:v>
                </c:pt>
              </c:strCache>
            </c:strRef>
          </c:cat>
          <c:val>
            <c:numRef>
              <c:f>AUX!$AR$464</c:f>
              <c:numCache>
                <c:formatCode>0.0</c:formatCode>
                <c:ptCount val="1"/>
                <c:pt idx="0">
                  <c:v>26.347207161134605</c:v>
                </c:pt>
              </c:numCache>
            </c:numRef>
          </c:val>
        </c:ser>
        <c:dLbls>
          <c:showLegendKey val="0"/>
          <c:showVal val="0"/>
          <c:showCatName val="0"/>
          <c:showSerName val="0"/>
          <c:showPercent val="0"/>
          <c:showBubbleSize val="0"/>
        </c:dLbls>
        <c:gapWidth val="0"/>
        <c:overlap val="100"/>
        <c:axId val="209312000"/>
        <c:axId val="209318272"/>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AUX!$AR$456</c:f>
              <c:numCache>
                <c:formatCode>0.0</c:formatCode>
                <c:ptCount val="1"/>
                <c:pt idx="0">
                  <c:v>30.583532025111747</c:v>
                </c:pt>
              </c:numCache>
            </c:numRef>
          </c:xVal>
          <c:yVal>
            <c:numRef>
              <c:f>AUX!$AR$434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AUX!$AR$458</c:f>
              <c:numCache>
                <c:formatCode>0.0</c:formatCode>
                <c:ptCount val="1"/>
                <c:pt idx="0">
                  <c:v>24.691627046361265</c:v>
                </c:pt>
              </c:numCache>
            </c:numRef>
          </c:xVal>
          <c:yVal>
            <c:numRef>
              <c:f>AUX!$AR$434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AUX!$AR$457</c:f>
              <c:numCache>
                <c:formatCode>0.0</c:formatCode>
                <c:ptCount val="1"/>
                <c:pt idx="0">
                  <c:v>61.50640276645435</c:v>
                </c:pt>
              </c:numCache>
            </c:numRef>
          </c:xVal>
          <c:yVal>
            <c:numRef>
              <c:f>AUX!$AR$434</c:f>
              <c:numCache>
                <c:formatCode>General</c:formatCode>
                <c:ptCount val="1"/>
                <c:pt idx="0">
                  <c:v>0</c:v>
                </c:pt>
              </c:numCache>
            </c:numRef>
          </c:yVal>
          <c:smooth val="0"/>
        </c:ser>
        <c:dLbls>
          <c:showLegendKey val="0"/>
          <c:showVal val="0"/>
          <c:showCatName val="0"/>
          <c:showSerName val="0"/>
          <c:showPercent val="0"/>
          <c:showBubbleSize val="0"/>
        </c:dLbls>
        <c:axId val="209321344"/>
        <c:axId val="209319808"/>
      </c:scatterChart>
      <c:catAx>
        <c:axId val="209312000"/>
        <c:scaling>
          <c:orientation val="minMax"/>
        </c:scaling>
        <c:delete val="1"/>
        <c:axPos val="l"/>
        <c:majorTickMark val="out"/>
        <c:minorTickMark val="none"/>
        <c:tickLblPos val="none"/>
        <c:crossAx val="209318272"/>
        <c:crosses val="autoZero"/>
        <c:auto val="1"/>
        <c:lblAlgn val="ctr"/>
        <c:lblOffset val="100"/>
        <c:noMultiLvlLbl val="0"/>
      </c:catAx>
      <c:valAx>
        <c:axId val="20931827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9312000"/>
        <c:crosses val="autoZero"/>
        <c:crossBetween val="between"/>
      </c:valAx>
      <c:valAx>
        <c:axId val="209319808"/>
        <c:scaling>
          <c:orientation val="minMax"/>
          <c:max val="0.5"/>
          <c:min val="-0.5"/>
        </c:scaling>
        <c:delete val="1"/>
        <c:axPos val="r"/>
        <c:numFmt formatCode="General" sourceLinked="1"/>
        <c:majorTickMark val="out"/>
        <c:minorTickMark val="none"/>
        <c:tickLblPos val="none"/>
        <c:crossAx val="209321344"/>
        <c:crosses val="max"/>
        <c:crossBetween val="midCat"/>
      </c:valAx>
      <c:valAx>
        <c:axId val="209321344"/>
        <c:scaling>
          <c:orientation val="minMax"/>
        </c:scaling>
        <c:delete val="1"/>
        <c:axPos val="b"/>
        <c:numFmt formatCode="0.0" sourceLinked="1"/>
        <c:majorTickMark val="out"/>
        <c:minorTickMark val="none"/>
        <c:tickLblPos val="none"/>
        <c:crossAx val="20931980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AUX!$AS$434</c:f>
              <c:strCache>
                <c:ptCount val="1"/>
                <c:pt idx="0">
                  <c:v>T93</c:v>
                </c:pt>
              </c:strCache>
            </c:strRef>
          </c:cat>
          <c:val>
            <c:numRef>
              <c:f>AUX!$AS$460</c:f>
              <c:numCache>
                <c:formatCode>0.0</c:formatCode>
                <c:ptCount val="1"/>
                <c:pt idx="0">
                  <c:v>57.238990663624847</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AUX!$AS$434</c:f>
              <c:strCache>
                <c:ptCount val="1"/>
                <c:pt idx="0">
                  <c:v>T93</c:v>
                </c:pt>
              </c:strCache>
            </c:strRef>
          </c:cat>
          <c:val>
            <c:numRef>
              <c:f>AUX!$AS$461</c:f>
              <c:numCache>
                <c:formatCode>0.0</c:formatCode>
                <c:ptCount val="1"/>
                <c:pt idx="0">
                  <c:v>11.427434572835395</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AUX!$AS$434</c:f>
              <c:strCache>
                <c:ptCount val="1"/>
                <c:pt idx="0">
                  <c:v>T93</c:v>
                </c:pt>
              </c:strCache>
            </c:strRef>
          </c:cat>
          <c:val>
            <c:numRef>
              <c:f>AUX!$AS$462</c:f>
              <c:numCache>
                <c:formatCode>0.0</c:formatCode>
                <c:ptCount val="1"/>
                <c:pt idx="0">
                  <c:v>15.487411959924628</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AUX!$AS$434</c:f>
              <c:strCache>
                <c:ptCount val="1"/>
                <c:pt idx="0">
                  <c:v>T93</c:v>
                </c:pt>
              </c:strCache>
            </c:strRef>
          </c:cat>
          <c:val>
            <c:numRef>
              <c:f>AUX!$AS$464</c:f>
              <c:numCache>
                <c:formatCode>0.0</c:formatCode>
                <c:ptCount val="1"/>
                <c:pt idx="0">
                  <c:v>15.84616280361513</c:v>
                </c:pt>
              </c:numCache>
            </c:numRef>
          </c:val>
        </c:ser>
        <c:dLbls>
          <c:showLegendKey val="0"/>
          <c:showVal val="0"/>
          <c:showCatName val="0"/>
          <c:showSerName val="0"/>
          <c:showPercent val="0"/>
          <c:showBubbleSize val="0"/>
        </c:dLbls>
        <c:gapWidth val="0"/>
        <c:overlap val="100"/>
        <c:axId val="209432960"/>
        <c:axId val="209434880"/>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AUX!$AS$456</c:f>
              <c:numCache>
                <c:formatCode>0.0</c:formatCode>
                <c:ptCount val="1"/>
                <c:pt idx="0">
                  <c:v>54.307152184314845</c:v>
                </c:pt>
              </c:numCache>
            </c:numRef>
          </c:xVal>
          <c:yVal>
            <c:numRef>
              <c:f>AUX!$AS$434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AUX!$AS$458</c:f>
              <c:numCache>
                <c:formatCode>0.0</c:formatCode>
                <c:ptCount val="1"/>
                <c:pt idx="0">
                  <c:v>57.73995249965553</c:v>
                </c:pt>
              </c:numCache>
            </c:numRef>
          </c:xVal>
          <c:yVal>
            <c:numRef>
              <c:f>AUX!$AS$434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AUX!$AS$457</c:f>
              <c:numCache>
                <c:formatCode>0.0</c:formatCode>
                <c:ptCount val="1"/>
                <c:pt idx="0">
                  <c:v>70.210655434973233</c:v>
                </c:pt>
              </c:numCache>
            </c:numRef>
          </c:xVal>
          <c:yVal>
            <c:numRef>
              <c:f>AUX!$AS$434</c:f>
              <c:numCache>
                <c:formatCode>General</c:formatCode>
                <c:ptCount val="1"/>
                <c:pt idx="0">
                  <c:v>0</c:v>
                </c:pt>
              </c:numCache>
            </c:numRef>
          </c:yVal>
          <c:smooth val="0"/>
        </c:ser>
        <c:dLbls>
          <c:showLegendKey val="0"/>
          <c:showVal val="0"/>
          <c:showCatName val="0"/>
          <c:showSerName val="0"/>
          <c:showPercent val="0"/>
          <c:showBubbleSize val="0"/>
        </c:dLbls>
        <c:axId val="209438208"/>
        <c:axId val="209436672"/>
      </c:scatterChart>
      <c:catAx>
        <c:axId val="209432960"/>
        <c:scaling>
          <c:orientation val="minMax"/>
        </c:scaling>
        <c:delete val="1"/>
        <c:axPos val="l"/>
        <c:majorTickMark val="out"/>
        <c:minorTickMark val="none"/>
        <c:tickLblPos val="none"/>
        <c:crossAx val="209434880"/>
        <c:crosses val="autoZero"/>
        <c:auto val="1"/>
        <c:lblAlgn val="ctr"/>
        <c:lblOffset val="100"/>
        <c:noMultiLvlLbl val="0"/>
      </c:catAx>
      <c:valAx>
        <c:axId val="20943488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9432960"/>
        <c:crosses val="autoZero"/>
        <c:crossBetween val="between"/>
      </c:valAx>
      <c:valAx>
        <c:axId val="209436672"/>
        <c:scaling>
          <c:orientation val="minMax"/>
          <c:max val="0.5"/>
          <c:min val="-0.5"/>
        </c:scaling>
        <c:delete val="1"/>
        <c:axPos val="r"/>
        <c:numFmt formatCode="General" sourceLinked="1"/>
        <c:majorTickMark val="out"/>
        <c:minorTickMark val="none"/>
        <c:tickLblPos val="none"/>
        <c:crossAx val="209438208"/>
        <c:crosses val="max"/>
        <c:crossBetween val="midCat"/>
      </c:valAx>
      <c:valAx>
        <c:axId val="209438208"/>
        <c:scaling>
          <c:orientation val="minMax"/>
        </c:scaling>
        <c:delete val="1"/>
        <c:axPos val="b"/>
        <c:numFmt formatCode="0.0" sourceLinked="1"/>
        <c:majorTickMark val="out"/>
        <c:minorTickMark val="none"/>
        <c:tickLblPos val="none"/>
        <c:crossAx val="20943667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AUX!$AT$434</c:f>
              <c:strCache>
                <c:ptCount val="1"/>
                <c:pt idx="0">
                  <c:v>P76</c:v>
                </c:pt>
              </c:strCache>
            </c:strRef>
          </c:cat>
          <c:val>
            <c:numRef>
              <c:f>AUX!$AT$460</c:f>
              <c:numCache>
                <c:formatCode>0.0</c:formatCode>
                <c:ptCount val="1"/>
                <c:pt idx="0">
                  <c:v>39.262103557453514</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AUX!$AT$434</c:f>
              <c:strCache>
                <c:ptCount val="1"/>
                <c:pt idx="0">
                  <c:v>P76</c:v>
                </c:pt>
              </c:strCache>
            </c:strRef>
          </c:cat>
          <c:val>
            <c:numRef>
              <c:f>AUX!$AT$461</c:f>
              <c:numCache>
                <c:formatCode>0.0</c:formatCode>
                <c:ptCount val="1"/>
                <c:pt idx="0">
                  <c:v>17.62936140362131</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AUX!$AT$434</c:f>
              <c:strCache>
                <c:ptCount val="1"/>
                <c:pt idx="0">
                  <c:v>P76</c:v>
                </c:pt>
              </c:strCache>
            </c:strRef>
          </c:cat>
          <c:val>
            <c:numRef>
              <c:f>AUX!$AT$462</c:f>
              <c:numCache>
                <c:formatCode>0.0</c:formatCode>
                <c:ptCount val="1"/>
                <c:pt idx="0">
                  <c:v>18.745261152230576</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AUX!$AT$434</c:f>
              <c:strCache>
                <c:ptCount val="1"/>
                <c:pt idx="0">
                  <c:v>P76</c:v>
                </c:pt>
              </c:strCache>
            </c:strRef>
          </c:cat>
          <c:val>
            <c:numRef>
              <c:f>AUX!$AT$464</c:f>
              <c:numCache>
                <c:formatCode>0.0</c:formatCode>
                <c:ptCount val="1"/>
                <c:pt idx="0">
                  <c:v>24.3632738866946</c:v>
                </c:pt>
              </c:numCache>
            </c:numRef>
          </c:val>
        </c:ser>
        <c:dLbls>
          <c:showLegendKey val="0"/>
          <c:showVal val="0"/>
          <c:showCatName val="0"/>
          <c:showSerName val="0"/>
          <c:showPercent val="0"/>
          <c:showBubbleSize val="0"/>
        </c:dLbls>
        <c:gapWidth val="0"/>
        <c:overlap val="100"/>
        <c:axId val="209553664"/>
        <c:axId val="209564032"/>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AUX!$AT$456</c:f>
              <c:numCache>
                <c:formatCode>0.0</c:formatCode>
                <c:ptCount val="1"/>
                <c:pt idx="0">
                  <c:v>27.474791756066434</c:v>
                </c:pt>
              </c:numCache>
            </c:numRef>
          </c:xVal>
          <c:yVal>
            <c:numRef>
              <c:f>AUX!$AT$434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AUX!$AT$458</c:f>
              <c:numCache>
                <c:formatCode>0.0</c:formatCode>
                <c:ptCount val="1"/>
                <c:pt idx="0">
                  <c:v>38.958658942086764</c:v>
                </c:pt>
              </c:numCache>
            </c:numRef>
          </c:xVal>
          <c:yVal>
            <c:numRef>
              <c:f>AUX!$AT$434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AUX!$AT$457</c:f>
              <c:numCache>
                <c:formatCode>0.0</c:formatCode>
                <c:ptCount val="1"/>
                <c:pt idx="0">
                  <c:v>58.04062299345614</c:v>
                </c:pt>
              </c:numCache>
            </c:numRef>
          </c:xVal>
          <c:yVal>
            <c:numRef>
              <c:f>AUX!$AT$434</c:f>
              <c:numCache>
                <c:formatCode>General</c:formatCode>
                <c:ptCount val="1"/>
                <c:pt idx="0">
                  <c:v>0</c:v>
                </c:pt>
              </c:numCache>
            </c:numRef>
          </c:yVal>
          <c:smooth val="0"/>
        </c:ser>
        <c:dLbls>
          <c:showLegendKey val="0"/>
          <c:showVal val="0"/>
          <c:showCatName val="0"/>
          <c:showSerName val="0"/>
          <c:showPercent val="0"/>
          <c:showBubbleSize val="0"/>
        </c:dLbls>
        <c:axId val="209567104"/>
        <c:axId val="209565568"/>
      </c:scatterChart>
      <c:catAx>
        <c:axId val="209553664"/>
        <c:scaling>
          <c:orientation val="minMax"/>
        </c:scaling>
        <c:delete val="1"/>
        <c:axPos val="l"/>
        <c:majorTickMark val="out"/>
        <c:minorTickMark val="none"/>
        <c:tickLblPos val="none"/>
        <c:crossAx val="209564032"/>
        <c:crosses val="autoZero"/>
        <c:auto val="1"/>
        <c:lblAlgn val="ctr"/>
        <c:lblOffset val="100"/>
        <c:noMultiLvlLbl val="0"/>
      </c:catAx>
      <c:valAx>
        <c:axId val="20956403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9553664"/>
        <c:crosses val="autoZero"/>
        <c:crossBetween val="between"/>
      </c:valAx>
      <c:valAx>
        <c:axId val="209565568"/>
        <c:scaling>
          <c:orientation val="minMax"/>
          <c:max val="0.5"/>
          <c:min val="-0.5"/>
        </c:scaling>
        <c:delete val="1"/>
        <c:axPos val="r"/>
        <c:numFmt formatCode="General" sourceLinked="1"/>
        <c:majorTickMark val="out"/>
        <c:minorTickMark val="none"/>
        <c:tickLblPos val="none"/>
        <c:crossAx val="209567104"/>
        <c:crosses val="max"/>
        <c:crossBetween val="midCat"/>
      </c:valAx>
      <c:valAx>
        <c:axId val="209567104"/>
        <c:scaling>
          <c:orientation val="minMax"/>
        </c:scaling>
        <c:delete val="1"/>
        <c:axPos val="b"/>
        <c:numFmt formatCode="0.0" sourceLinked="1"/>
        <c:majorTickMark val="out"/>
        <c:minorTickMark val="none"/>
        <c:tickLblPos val="none"/>
        <c:crossAx val="20956556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AUX!$AU$434</c:f>
              <c:strCache>
                <c:ptCount val="1"/>
                <c:pt idx="0">
                  <c:v>T89 ou T90</c:v>
                </c:pt>
              </c:strCache>
            </c:strRef>
          </c:cat>
          <c:val>
            <c:numRef>
              <c:f>AUX!$AU$460</c:f>
              <c:numCache>
                <c:formatCode>0.0</c:formatCode>
                <c:ptCount val="1"/>
                <c:pt idx="0">
                  <c:v>29.43673647634137</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AUX!$AU$434</c:f>
              <c:strCache>
                <c:ptCount val="1"/>
                <c:pt idx="0">
                  <c:v>T89 ou T90</c:v>
                </c:pt>
              </c:strCache>
            </c:strRef>
          </c:cat>
          <c:val>
            <c:numRef>
              <c:f>AUX!$AU$461</c:f>
              <c:numCache>
                <c:formatCode>0.0</c:formatCode>
                <c:ptCount val="1"/>
                <c:pt idx="0">
                  <c:v>16.605302915239076</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AUX!$AU$434</c:f>
              <c:strCache>
                <c:ptCount val="1"/>
                <c:pt idx="0">
                  <c:v>T89 ou T90</c:v>
                </c:pt>
              </c:strCache>
            </c:strRef>
          </c:cat>
          <c:val>
            <c:numRef>
              <c:f>AUX!$AU$462</c:f>
              <c:numCache>
                <c:formatCode>0.0</c:formatCode>
                <c:ptCount val="1"/>
                <c:pt idx="0">
                  <c:v>22.395278503087397</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AUX!$AU$434</c:f>
              <c:strCache>
                <c:ptCount val="1"/>
                <c:pt idx="0">
                  <c:v>T89 ou T90</c:v>
                </c:pt>
              </c:strCache>
            </c:strRef>
          </c:cat>
          <c:val>
            <c:numRef>
              <c:f>AUX!$AU$464</c:f>
              <c:numCache>
                <c:formatCode>0.0</c:formatCode>
                <c:ptCount val="1"/>
                <c:pt idx="0">
                  <c:v>31.562682105332158</c:v>
                </c:pt>
              </c:numCache>
            </c:numRef>
          </c:val>
        </c:ser>
        <c:dLbls>
          <c:showLegendKey val="0"/>
          <c:showVal val="0"/>
          <c:showCatName val="0"/>
          <c:showSerName val="0"/>
          <c:showPercent val="0"/>
          <c:showBubbleSize val="0"/>
        </c:dLbls>
        <c:gapWidth val="0"/>
        <c:overlap val="100"/>
        <c:axId val="209625472"/>
        <c:axId val="209627392"/>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AUX!$AU$456</c:f>
              <c:numCache>
                <c:formatCode>0.0</c:formatCode>
                <c:ptCount val="1"/>
                <c:pt idx="0">
                  <c:v>1.6601953829243246</c:v>
                </c:pt>
              </c:numCache>
            </c:numRef>
          </c:xVal>
          <c:yVal>
            <c:numRef>
              <c:f>AUX!$AU$434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AUX!$AU$458</c:f>
              <c:numCache>
                <c:formatCode>0.0</c:formatCode>
                <c:ptCount val="1"/>
                <c:pt idx="0">
                  <c:v>13.417098190764207</c:v>
                </c:pt>
              </c:numCache>
            </c:numRef>
          </c:xVal>
          <c:yVal>
            <c:numRef>
              <c:f>AUX!$AU$434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AUX!$AU$457</c:f>
              <c:numCache>
                <c:formatCode>0.0</c:formatCode>
                <c:ptCount val="1"/>
                <c:pt idx="0">
                  <c:v>52.127638159401336</c:v>
                </c:pt>
              </c:numCache>
            </c:numRef>
          </c:xVal>
          <c:yVal>
            <c:numRef>
              <c:f>AUX!$AU$434</c:f>
              <c:numCache>
                <c:formatCode>General</c:formatCode>
                <c:ptCount val="1"/>
                <c:pt idx="0">
                  <c:v>0</c:v>
                </c:pt>
              </c:numCache>
            </c:numRef>
          </c:yVal>
          <c:smooth val="0"/>
        </c:ser>
        <c:dLbls>
          <c:showLegendKey val="0"/>
          <c:showVal val="0"/>
          <c:showCatName val="0"/>
          <c:showSerName val="0"/>
          <c:showPercent val="0"/>
          <c:showBubbleSize val="0"/>
        </c:dLbls>
        <c:axId val="209638912"/>
        <c:axId val="209637376"/>
      </c:scatterChart>
      <c:catAx>
        <c:axId val="209625472"/>
        <c:scaling>
          <c:orientation val="minMax"/>
        </c:scaling>
        <c:delete val="1"/>
        <c:axPos val="l"/>
        <c:majorTickMark val="out"/>
        <c:minorTickMark val="none"/>
        <c:tickLblPos val="none"/>
        <c:crossAx val="209627392"/>
        <c:crosses val="autoZero"/>
        <c:auto val="1"/>
        <c:lblAlgn val="ctr"/>
        <c:lblOffset val="100"/>
        <c:noMultiLvlLbl val="0"/>
      </c:catAx>
      <c:valAx>
        <c:axId val="20962739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9625472"/>
        <c:crosses val="autoZero"/>
        <c:crossBetween val="between"/>
      </c:valAx>
      <c:valAx>
        <c:axId val="209637376"/>
        <c:scaling>
          <c:orientation val="minMax"/>
          <c:max val="0.5"/>
          <c:min val="-0.5"/>
        </c:scaling>
        <c:delete val="1"/>
        <c:axPos val="r"/>
        <c:numFmt formatCode="General" sourceLinked="1"/>
        <c:majorTickMark val="out"/>
        <c:minorTickMark val="none"/>
        <c:tickLblPos val="none"/>
        <c:crossAx val="209638912"/>
        <c:crosses val="max"/>
        <c:crossBetween val="midCat"/>
      </c:valAx>
      <c:valAx>
        <c:axId val="209638912"/>
        <c:scaling>
          <c:orientation val="minMax"/>
        </c:scaling>
        <c:delete val="1"/>
        <c:axPos val="b"/>
        <c:numFmt formatCode="0.0" sourceLinked="1"/>
        <c:majorTickMark val="out"/>
        <c:minorTickMark val="none"/>
        <c:tickLblPos val="none"/>
        <c:crossAx val="20963737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AUX!$AV$434</c:f>
              <c:strCache>
                <c:ptCount val="1"/>
                <c:pt idx="0">
                  <c:v>T82</c:v>
                </c:pt>
              </c:strCache>
            </c:strRef>
          </c:cat>
          <c:val>
            <c:numRef>
              <c:f>AUX!$AV$460</c:f>
              <c:numCache>
                <c:formatCode>0.0</c:formatCode>
                <c:ptCount val="1"/>
                <c:pt idx="0">
                  <c:v>43.87842883424721</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AUX!$AV$434</c:f>
              <c:strCache>
                <c:ptCount val="1"/>
                <c:pt idx="0">
                  <c:v>T82</c:v>
                </c:pt>
              </c:strCache>
            </c:strRef>
          </c:cat>
          <c:val>
            <c:numRef>
              <c:f>AUX!$AV$461</c:f>
              <c:numCache>
                <c:formatCode>0.0</c:formatCode>
                <c:ptCount val="1"/>
                <c:pt idx="0">
                  <c:v>12.112157391238796</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AUX!$AV$434</c:f>
              <c:strCache>
                <c:ptCount val="1"/>
                <c:pt idx="0">
                  <c:v>T82</c:v>
                </c:pt>
              </c:strCache>
            </c:strRef>
          </c:cat>
          <c:val>
            <c:numRef>
              <c:f>AUX!$AV$462</c:f>
              <c:numCache>
                <c:formatCode>0.0</c:formatCode>
                <c:ptCount val="1"/>
                <c:pt idx="0">
                  <c:v>12.605138274002108</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AUX!$AV$434</c:f>
              <c:strCache>
                <c:ptCount val="1"/>
                <c:pt idx="0">
                  <c:v>T82</c:v>
                </c:pt>
              </c:strCache>
            </c:strRef>
          </c:cat>
          <c:val>
            <c:numRef>
              <c:f>AUX!$AV$464</c:f>
              <c:numCache>
                <c:formatCode>0.0</c:formatCode>
                <c:ptCount val="1"/>
                <c:pt idx="0">
                  <c:v>31.404275500511886</c:v>
                </c:pt>
              </c:numCache>
            </c:numRef>
          </c:val>
        </c:ser>
        <c:dLbls>
          <c:showLegendKey val="0"/>
          <c:showVal val="0"/>
          <c:showCatName val="0"/>
          <c:showSerName val="0"/>
          <c:showPercent val="0"/>
          <c:showBubbleSize val="0"/>
        </c:dLbls>
        <c:gapWidth val="0"/>
        <c:overlap val="100"/>
        <c:axId val="210000128"/>
        <c:axId val="210014592"/>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AUX!$AV$456</c:f>
              <c:numCache>
                <c:formatCode>0.0</c:formatCode>
                <c:ptCount val="1"/>
                <c:pt idx="0">
                  <c:v>43.512658920964846</c:v>
                </c:pt>
              </c:numCache>
            </c:numRef>
          </c:xVal>
          <c:yVal>
            <c:numRef>
              <c:f>AUX!$AV$434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AUX!$AV$458</c:f>
              <c:numCache>
                <c:formatCode>0.0</c:formatCode>
                <c:ptCount val="1"/>
                <c:pt idx="0">
                  <c:v>51.163000291578221</c:v>
                </c:pt>
              </c:numCache>
            </c:numRef>
          </c:xVal>
          <c:yVal>
            <c:numRef>
              <c:f>AUX!$AV$434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AUX!$AV$457</c:f>
              <c:numCache>
                <c:formatCode>0.0</c:formatCode>
                <c:ptCount val="1"/>
                <c:pt idx="0">
                  <c:v>56.085072773329912</c:v>
                </c:pt>
              </c:numCache>
            </c:numRef>
          </c:xVal>
          <c:yVal>
            <c:numRef>
              <c:f>AUX!$AV$434</c:f>
              <c:numCache>
                <c:formatCode>General</c:formatCode>
                <c:ptCount val="1"/>
                <c:pt idx="0">
                  <c:v>0</c:v>
                </c:pt>
              </c:numCache>
            </c:numRef>
          </c:yVal>
          <c:smooth val="0"/>
        </c:ser>
        <c:dLbls>
          <c:showLegendKey val="0"/>
          <c:showVal val="0"/>
          <c:showCatName val="0"/>
          <c:showSerName val="0"/>
          <c:showPercent val="0"/>
          <c:showBubbleSize val="0"/>
        </c:dLbls>
        <c:axId val="210017664"/>
        <c:axId val="210016128"/>
      </c:scatterChart>
      <c:catAx>
        <c:axId val="210000128"/>
        <c:scaling>
          <c:orientation val="minMax"/>
        </c:scaling>
        <c:delete val="1"/>
        <c:axPos val="l"/>
        <c:majorTickMark val="out"/>
        <c:minorTickMark val="none"/>
        <c:tickLblPos val="none"/>
        <c:crossAx val="210014592"/>
        <c:crosses val="autoZero"/>
        <c:auto val="1"/>
        <c:lblAlgn val="ctr"/>
        <c:lblOffset val="100"/>
        <c:noMultiLvlLbl val="0"/>
      </c:catAx>
      <c:valAx>
        <c:axId val="21001459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0000128"/>
        <c:crosses val="autoZero"/>
        <c:crossBetween val="between"/>
      </c:valAx>
      <c:valAx>
        <c:axId val="210016128"/>
        <c:scaling>
          <c:orientation val="minMax"/>
          <c:max val="0.5"/>
          <c:min val="-0.5"/>
        </c:scaling>
        <c:delete val="1"/>
        <c:axPos val="r"/>
        <c:numFmt formatCode="General" sourceLinked="1"/>
        <c:majorTickMark val="out"/>
        <c:minorTickMark val="none"/>
        <c:tickLblPos val="none"/>
        <c:crossAx val="210017664"/>
        <c:crosses val="max"/>
        <c:crossBetween val="midCat"/>
      </c:valAx>
      <c:valAx>
        <c:axId val="210017664"/>
        <c:scaling>
          <c:orientation val="minMax"/>
        </c:scaling>
        <c:delete val="1"/>
        <c:axPos val="b"/>
        <c:numFmt formatCode="0.0" sourceLinked="1"/>
        <c:majorTickMark val="out"/>
        <c:minorTickMark val="none"/>
        <c:tickLblPos val="none"/>
        <c:crossAx val="21001612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bg1">
                <a:lumMod val="85000"/>
              </a:schemeClr>
            </a:solidFill>
            <a:ln>
              <a:solidFill>
                <a:schemeClr val="bg1">
                  <a:lumMod val="95000"/>
                </a:schemeClr>
              </a:solidFill>
            </a:ln>
          </c:spPr>
          <c:invertIfNegative val="0"/>
          <c:cat>
            <c:strLit>
              <c:ptCount val="1"/>
              <c:pt idx="0">
                <c:v>Exemplo</c:v>
              </c:pt>
            </c:strLit>
          </c:cat>
          <c:val>
            <c:numRef>
              <c:f>AUX!$B$460</c:f>
              <c:numCache>
                <c:formatCode>General</c:formatCode>
                <c:ptCount val="1"/>
                <c:pt idx="0">
                  <c:v>25</c:v>
                </c:pt>
              </c:numCache>
            </c:numRef>
          </c:val>
        </c:ser>
        <c:ser>
          <c:idx val="1"/>
          <c:order val="1"/>
          <c:tx>
            <c:strRef>
              <c:f>AUX!$A$461</c:f>
              <c:strCache>
                <c:ptCount val="1"/>
                <c:pt idx="0">
                  <c:v>2Q Box</c:v>
                </c:pt>
              </c:strCache>
            </c:strRef>
          </c:tx>
          <c:spPr>
            <a:solidFill>
              <a:schemeClr val="bg1">
                <a:lumMod val="65000"/>
              </a:schemeClr>
            </a:solidFill>
            <a:ln>
              <a:solidFill>
                <a:schemeClr val="bg1">
                  <a:lumMod val="95000"/>
                </a:schemeClr>
              </a:solidFill>
            </a:ln>
          </c:spPr>
          <c:invertIfNegative val="0"/>
          <c:cat>
            <c:strLit>
              <c:ptCount val="1"/>
              <c:pt idx="0">
                <c:v>Exemplo</c:v>
              </c:pt>
            </c:strLit>
          </c:cat>
          <c:val>
            <c:numRef>
              <c:f>AUX!$B$461</c:f>
              <c:numCache>
                <c:formatCode>General</c:formatCode>
                <c:ptCount val="1"/>
                <c:pt idx="0">
                  <c:v>25</c:v>
                </c:pt>
              </c:numCache>
            </c:numRef>
          </c:val>
        </c:ser>
        <c:ser>
          <c:idx val="2"/>
          <c:order val="2"/>
          <c:tx>
            <c:strRef>
              <c:f>AUX!$A$462</c:f>
              <c:strCache>
                <c:ptCount val="1"/>
                <c:pt idx="0">
                  <c:v>3Q Box</c:v>
                </c:pt>
              </c:strCache>
            </c:strRef>
          </c:tx>
          <c:spPr>
            <a:solidFill>
              <a:schemeClr val="bg1">
                <a:lumMod val="65000"/>
              </a:schemeClr>
            </a:solidFill>
            <a:ln>
              <a:solidFill>
                <a:schemeClr val="bg1">
                  <a:lumMod val="95000"/>
                </a:schemeClr>
              </a:solidFill>
            </a:ln>
          </c:spPr>
          <c:invertIfNegative val="0"/>
          <c:cat>
            <c:strLit>
              <c:ptCount val="1"/>
              <c:pt idx="0">
                <c:v>Exemplo</c:v>
              </c:pt>
            </c:strLit>
          </c:cat>
          <c:val>
            <c:numRef>
              <c:f>AUX!$B$462</c:f>
              <c:numCache>
                <c:formatCode>General</c:formatCode>
                <c:ptCount val="1"/>
                <c:pt idx="0">
                  <c:v>25</c:v>
                </c:pt>
              </c:numCache>
            </c:numRef>
          </c:val>
        </c:ser>
        <c:ser>
          <c:idx val="3"/>
          <c:order val="3"/>
          <c:tx>
            <c:strRef>
              <c:f>AUX!$A$464</c:f>
              <c:strCache>
                <c:ptCount val="1"/>
                <c:pt idx="0">
                  <c:v>bar2</c:v>
                </c:pt>
              </c:strCache>
            </c:strRef>
          </c:tx>
          <c:spPr>
            <a:solidFill>
              <a:schemeClr val="bg1">
                <a:lumMod val="85000"/>
              </a:schemeClr>
            </a:solidFill>
            <a:ln>
              <a:solidFill>
                <a:schemeClr val="bg1">
                  <a:lumMod val="95000"/>
                </a:schemeClr>
              </a:solidFill>
            </a:ln>
          </c:spPr>
          <c:invertIfNegative val="0"/>
          <c:cat>
            <c:strLit>
              <c:ptCount val="1"/>
              <c:pt idx="0">
                <c:v>Exemplo</c:v>
              </c:pt>
            </c:strLit>
          </c:cat>
          <c:val>
            <c:numRef>
              <c:f>AUX!$B$464</c:f>
              <c:numCache>
                <c:formatCode>General</c:formatCode>
                <c:ptCount val="1"/>
                <c:pt idx="0">
                  <c:v>25</c:v>
                </c:pt>
              </c:numCache>
            </c:numRef>
          </c:val>
        </c:ser>
        <c:dLbls>
          <c:showLegendKey val="0"/>
          <c:showVal val="0"/>
          <c:showCatName val="0"/>
          <c:showSerName val="0"/>
          <c:showPercent val="0"/>
          <c:showBubbleSize val="0"/>
        </c:dLbls>
        <c:gapWidth val="0"/>
        <c:overlap val="100"/>
        <c:axId val="209740160"/>
        <c:axId val="209742080"/>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AUX!$B$456</c:f>
              <c:numCache>
                <c:formatCode>General</c:formatCode>
                <c:ptCount val="1"/>
                <c:pt idx="0">
                  <c:v>80</c:v>
                </c:pt>
              </c:numCache>
            </c:numRef>
          </c:xVal>
          <c:yVal>
            <c:numLit>
              <c:formatCode>General</c:formatCode>
              <c:ptCount val="1"/>
              <c:pt idx="0">
                <c:v>0</c:v>
              </c:pt>
            </c:numLit>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AUX!$B$458</c:f>
              <c:numCache>
                <c:formatCode>General</c:formatCode>
                <c:ptCount val="1"/>
                <c:pt idx="0">
                  <c:v>15</c:v>
                </c:pt>
              </c:numCache>
            </c:numRef>
          </c:xVal>
          <c:yVal>
            <c:numLit>
              <c:formatCode>General</c:formatCode>
              <c:ptCount val="1"/>
              <c:pt idx="0">
                <c:v>0</c:v>
              </c:pt>
            </c:numLit>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AUX!$B$457</c:f>
              <c:numCache>
                <c:formatCode>General</c:formatCode>
                <c:ptCount val="1"/>
                <c:pt idx="0">
                  <c:v>40</c:v>
                </c:pt>
              </c:numCache>
            </c:numRef>
          </c:xVal>
          <c:yVal>
            <c:numLit>
              <c:formatCode>General</c:formatCode>
              <c:ptCount val="1"/>
              <c:pt idx="0">
                <c:v>0</c:v>
              </c:pt>
            </c:numLit>
          </c:yVal>
          <c:smooth val="0"/>
        </c:ser>
        <c:dLbls>
          <c:showLegendKey val="0"/>
          <c:showVal val="0"/>
          <c:showCatName val="0"/>
          <c:showSerName val="0"/>
          <c:showPercent val="0"/>
          <c:showBubbleSize val="0"/>
        </c:dLbls>
        <c:axId val="209761792"/>
        <c:axId val="209760256"/>
      </c:scatterChart>
      <c:catAx>
        <c:axId val="209740160"/>
        <c:scaling>
          <c:orientation val="minMax"/>
        </c:scaling>
        <c:delete val="1"/>
        <c:axPos val="l"/>
        <c:majorTickMark val="out"/>
        <c:minorTickMark val="none"/>
        <c:tickLblPos val="none"/>
        <c:crossAx val="209742080"/>
        <c:crosses val="autoZero"/>
        <c:auto val="1"/>
        <c:lblAlgn val="ctr"/>
        <c:lblOffset val="100"/>
        <c:noMultiLvlLbl val="0"/>
      </c:catAx>
      <c:valAx>
        <c:axId val="209742080"/>
        <c:scaling>
          <c:orientation val="minMax"/>
          <c:max val="100"/>
        </c:scaling>
        <c:delete val="1"/>
        <c:axPos val="b"/>
        <c:majorGridlines>
          <c:spPr>
            <a:ln>
              <a:solidFill>
                <a:schemeClr val="accent3">
                  <a:lumMod val="20000"/>
                  <a:lumOff val="80000"/>
                </a:schemeClr>
              </a:solidFill>
            </a:ln>
          </c:spPr>
        </c:majorGridlines>
        <c:numFmt formatCode="General" sourceLinked="1"/>
        <c:majorTickMark val="out"/>
        <c:minorTickMark val="none"/>
        <c:tickLblPos val="none"/>
        <c:crossAx val="209740160"/>
        <c:crosses val="autoZero"/>
        <c:crossBetween val="between"/>
      </c:valAx>
      <c:valAx>
        <c:axId val="209760256"/>
        <c:scaling>
          <c:orientation val="minMax"/>
          <c:max val="0.5"/>
          <c:min val="-0.5"/>
        </c:scaling>
        <c:delete val="1"/>
        <c:axPos val="r"/>
        <c:numFmt formatCode="General" sourceLinked="1"/>
        <c:majorTickMark val="out"/>
        <c:minorTickMark val="none"/>
        <c:tickLblPos val="none"/>
        <c:crossAx val="209761792"/>
        <c:crosses val="max"/>
        <c:crossBetween val="midCat"/>
      </c:valAx>
      <c:valAx>
        <c:axId val="209761792"/>
        <c:scaling>
          <c:orientation val="minMax"/>
        </c:scaling>
        <c:delete val="1"/>
        <c:axPos val="b"/>
        <c:numFmt formatCode="General" sourceLinked="1"/>
        <c:majorTickMark val="out"/>
        <c:minorTickMark val="none"/>
        <c:tickLblPos val="none"/>
        <c:crossAx val="20976025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AUX!$AZ$434</c:f>
              <c:strCache>
                <c:ptCount val="1"/>
                <c:pt idx="0">
                  <c:v>TxInc sida</c:v>
                </c:pt>
              </c:strCache>
            </c:strRef>
          </c:cat>
          <c:val>
            <c:numRef>
              <c:f>AUX!$AZ$460</c:f>
              <c:numCache>
                <c:formatCode>0.0</c:formatCode>
                <c:ptCount val="1"/>
                <c:pt idx="0">
                  <c:v>65.587191356906729</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AUX!$AZ$434</c:f>
              <c:strCache>
                <c:ptCount val="1"/>
                <c:pt idx="0">
                  <c:v>TxInc sida</c:v>
                </c:pt>
              </c:strCache>
            </c:strRef>
          </c:cat>
          <c:val>
            <c:numRef>
              <c:f>AUX!$AZ$461</c:f>
              <c:numCache>
                <c:formatCode>0.0</c:formatCode>
                <c:ptCount val="1"/>
                <c:pt idx="0">
                  <c:v>13.811599919020722</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AUX!$AZ$434</c:f>
              <c:strCache>
                <c:ptCount val="1"/>
                <c:pt idx="0">
                  <c:v>TxInc sida</c:v>
                </c:pt>
              </c:strCache>
            </c:strRef>
          </c:cat>
          <c:val>
            <c:numRef>
              <c:f>AUX!$AZ$462</c:f>
              <c:numCache>
                <c:formatCode>0.0</c:formatCode>
                <c:ptCount val="1"/>
                <c:pt idx="0">
                  <c:v>13.695728117850152</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AUX!$AZ$434</c:f>
              <c:strCache>
                <c:ptCount val="1"/>
                <c:pt idx="0">
                  <c:v>TxInc sida</c:v>
                </c:pt>
              </c:strCache>
            </c:strRef>
          </c:cat>
          <c:val>
            <c:numRef>
              <c:f>AUX!$AZ$464</c:f>
              <c:numCache>
                <c:formatCode>0.0</c:formatCode>
                <c:ptCount val="1"/>
                <c:pt idx="0">
                  <c:v>6.9054806062223975</c:v>
                </c:pt>
              </c:numCache>
            </c:numRef>
          </c:val>
        </c:ser>
        <c:dLbls>
          <c:showLegendKey val="0"/>
          <c:showVal val="0"/>
          <c:showCatName val="0"/>
          <c:showSerName val="0"/>
          <c:showPercent val="0"/>
          <c:showBubbleSize val="0"/>
        </c:dLbls>
        <c:gapWidth val="0"/>
        <c:overlap val="100"/>
        <c:axId val="209787520"/>
        <c:axId val="209806080"/>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AUX!$AZ$456</c:f>
              <c:numCache>
                <c:formatCode>0.0</c:formatCode>
                <c:ptCount val="1"/>
                <c:pt idx="0">
                  <c:v>100</c:v>
                </c:pt>
              </c:numCache>
            </c:numRef>
          </c:xVal>
          <c:yVal>
            <c:numRef>
              <c:f>AUX!$AZ$434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AUX!$AZ$458</c:f>
              <c:numCache>
                <c:formatCode>0.0</c:formatCode>
                <c:ptCount val="1"/>
                <c:pt idx="0">
                  <c:v>97.511485782559461</c:v>
                </c:pt>
              </c:numCache>
            </c:numRef>
          </c:xVal>
          <c:yVal>
            <c:numRef>
              <c:f>AUX!$AZ$434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AUX!$AZ$457</c:f>
              <c:numCache>
                <c:formatCode>0.0</c:formatCode>
                <c:ptCount val="1"/>
                <c:pt idx="0">
                  <c:v>70.395887583356739</c:v>
                </c:pt>
              </c:numCache>
            </c:numRef>
          </c:xVal>
          <c:yVal>
            <c:numRef>
              <c:f>AUX!$AZ$434</c:f>
              <c:numCache>
                <c:formatCode>General</c:formatCode>
                <c:ptCount val="1"/>
                <c:pt idx="0">
                  <c:v>0</c:v>
                </c:pt>
              </c:numCache>
            </c:numRef>
          </c:yVal>
          <c:smooth val="0"/>
        </c:ser>
        <c:dLbls>
          <c:showLegendKey val="0"/>
          <c:showVal val="0"/>
          <c:showCatName val="0"/>
          <c:showSerName val="0"/>
          <c:showPercent val="0"/>
          <c:showBubbleSize val="0"/>
        </c:dLbls>
        <c:axId val="209813504"/>
        <c:axId val="209807616"/>
      </c:scatterChart>
      <c:catAx>
        <c:axId val="209787520"/>
        <c:scaling>
          <c:orientation val="minMax"/>
        </c:scaling>
        <c:delete val="1"/>
        <c:axPos val="l"/>
        <c:numFmt formatCode="General" sourceLinked="1"/>
        <c:majorTickMark val="out"/>
        <c:minorTickMark val="none"/>
        <c:tickLblPos val="none"/>
        <c:crossAx val="209806080"/>
        <c:crosses val="autoZero"/>
        <c:auto val="1"/>
        <c:lblAlgn val="ctr"/>
        <c:lblOffset val="100"/>
        <c:noMultiLvlLbl val="0"/>
      </c:catAx>
      <c:valAx>
        <c:axId val="20980608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9787520"/>
        <c:crosses val="autoZero"/>
        <c:crossBetween val="between"/>
      </c:valAx>
      <c:valAx>
        <c:axId val="209807616"/>
        <c:scaling>
          <c:orientation val="minMax"/>
          <c:max val="0.5"/>
          <c:min val="-0.5"/>
        </c:scaling>
        <c:delete val="1"/>
        <c:axPos val="r"/>
        <c:numFmt formatCode="General" sourceLinked="1"/>
        <c:majorTickMark val="out"/>
        <c:minorTickMark val="none"/>
        <c:tickLblPos val="none"/>
        <c:crossAx val="209813504"/>
        <c:crosses val="max"/>
        <c:crossBetween val="midCat"/>
      </c:valAx>
      <c:valAx>
        <c:axId val="209813504"/>
        <c:scaling>
          <c:orientation val="minMax"/>
        </c:scaling>
        <c:delete val="1"/>
        <c:axPos val="b"/>
        <c:numFmt formatCode="0.0" sourceLinked="1"/>
        <c:majorTickMark val="out"/>
        <c:minorTickMark val="none"/>
        <c:tickLblPos val="none"/>
        <c:crossAx val="20980761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AUX!$BA$434</c:f>
              <c:strCache>
                <c:ptCount val="1"/>
                <c:pt idx="0">
                  <c:v>TxInc VIH</c:v>
                </c:pt>
              </c:strCache>
            </c:strRef>
          </c:cat>
          <c:val>
            <c:numRef>
              <c:f>AUX!$BA$460</c:f>
              <c:numCache>
                <c:formatCode>0.0</c:formatCode>
                <c:ptCount val="1"/>
                <c:pt idx="0">
                  <c:v>71.823685457982549</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AUX!$BA$434</c:f>
              <c:strCache>
                <c:ptCount val="1"/>
                <c:pt idx="0">
                  <c:v>TxInc VIH</c:v>
                </c:pt>
              </c:strCache>
            </c:strRef>
          </c:cat>
          <c:val>
            <c:numRef>
              <c:f>AUX!$BA$461</c:f>
              <c:numCache>
                <c:formatCode>0.0</c:formatCode>
                <c:ptCount val="1"/>
                <c:pt idx="0">
                  <c:v>7.9602504686642703</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AUX!$BA$434</c:f>
              <c:strCache>
                <c:ptCount val="1"/>
                <c:pt idx="0">
                  <c:v>TxInc VIH</c:v>
                </c:pt>
              </c:strCache>
            </c:strRef>
          </c:cat>
          <c:val>
            <c:numRef>
              <c:f>AUX!$BA$462</c:f>
              <c:numCache>
                <c:formatCode>0.0</c:formatCode>
                <c:ptCount val="1"/>
                <c:pt idx="0">
                  <c:v>8.3090812862149335</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AUX!$BA$434</c:f>
              <c:strCache>
                <c:ptCount val="1"/>
                <c:pt idx="0">
                  <c:v>TxInc VIH</c:v>
                </c:pt>
              </c:strCache>
            </c:strRef>
          </c:cat>
          <c:val>
            <c:numRef>
              <c:f>AUX!$BA$464</c:f>
              <c:numCache>
                <c:formatCode>0.0</c:formatCode>
                <c:ptCount val="1"/>
                <c:pt idx="0">
                  <c:v>11.906982787138247</c:v>
                </c:pt>
              </c:numCache>
            </c:numRef>
          </c:val>
        </c:ser>
        <c:dLbls>
          <c:showLegendKey val="0"/>
          <c:showVal val="0"/>
          <c:showCatName val="0"/>
          <c:showSerName val="0"/>
          <c:showPercent val="0"/>
          <c:showBubbleSize val="0"/>
        </c:dLbls>
        <c:gapWidth val="0"/>
        <c:overlap val="100"/>
        <c:axId val="209855232"/>
        <c:axId val="209857152"/>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AUX!$BA$456</c:f>
              <c:numCache>
                <c:formatCode>0.0</c:formatCode>
                <c:ptCount val="1"/>
                <c:pt idx="0">
                  <c:v>87.251756484889611</c:v>
                </c:pt>
              </c:numCache>
            </c:numRef>
          </c:xVal>
          <c:yVal>
            <c:numRef>
              <c:f>AUX!$BA$434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AUX!$BA$458</c:f>
              <c:numCache>
                <c:formatCode>0.0</c:formatCode>
                <c:ptCount val="1"/>
                <c:pt idx="0">
                  <c:v>93.665600173787709</c:v>
                </c:pt>
              </c:numCache>
            </c:numRef>
          </c:xVal>
          <c:yVal>
            <c:numRef>
              <c:f>AUX!$BA$434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AUX!$BA$457</c:f>
              <c:numCache>
                <c:formatCode>0.0</c:formatCode>
                <c:ptCount val="1"/>
                <c:pt idx="0">
                  <c:v>70.50422312571348</c:v>
                </c:pt>
              </c:numCache>
            </c:numRef>
          </c:xVal>
          <c:yVal>
            <c:numRef>
              <c:f>AUX!$BA$434</c:f>
              <c:numCache>
                <c:formatCode>General</c:formatCode>
                <c:ptCount val="1"/>
                <c:pt idx="0">
                  <c:v>0</c:v>
                </c:pt>
              </c:numCache>
            </c:numRef>
          </c:yVal>
          <c:smooth val="0"/>
        </c:ser>
        <c:dLbls>
          <c:showLegendKey val="0"/>
          <c:showVal val="0"/>
          <c:showCatName val="0"/>
          <c:showSerName val="0"/>
          <c:showPercent val="0"/>
          <c:showBubbleSize val="0"/>
        </c:dLbls>
        <c:axId val="209872768"/>
        <c:axId val="209871232"/>
      </c:scatterChart>
      <c:catAx>
        <c:axId val="209855232"/>
        <c:scaling>
          <c:orientation val="minMax"/>
        </c:scaling>
        <c:delete val="1"/>
        <c:axPos val="l"/>
        <c:numFmt formatCode="General" sourceLinked="1"/>
        <c:majorTickMark val="out"/>
        <c:minorTickMark val="none"/>
        <c:tickLblPos val="none"/>
        <c:crossAx val="209857152"/>
        <c:crosses val="autoZero"/>
        <c:auto val="1"/>
        <c:lblAlgn val="ctr"/>
        <c:lblOffset val="100"/>
        <c:noMultiLvlLbl val="0"/>
      </c:catAx>
      <c:valAx>
        <c:axId val="20985715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9855232"/>
        <c:crosses val="autoZero"/>
        <c:crossBetween val="between"/>
      </c:valAx>
      <c:valAx>
        <c:axId val="209871232"/>
        <c:scaling>
          <c:orientation val="minMax"/>
          <c:max val="0.5"/>
          <c:min val="-0.5"/>
        </c:scaling>
        <c:delete val="1"/>
        <c:axPos val="r"/>
        <c:numFmt formatCode="General" sourceLinked="1"/>
        <c:majorTickMark val="out"/>
        <c:minorTickMark val="none"/>
        <c:tickLblPos val="none"/>
        <c:crossAx val="209872768"/>
        <c:crosses val="max"/>
        <c:crossBetween val="midCat"/>
      </c:valAx>
      <c:valAx>
        <c:axId val="209872768"/>
        <c:scaling>
          <c:orientation val="minMax"/>
        </c:scaling>
        <c:delete val="1"/>
        <c:axPos val="b"/>
        <c:numFmt formatCode="0.0" sourceLinked="1"/>
        <c:majorTickMark val="out"/>
        <c:minorTickMark val="none"/>
        <c:tickLblPos val="none"/>
        <c:crossAx val="20987123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AUX!$BB$434</c:f>
              <c:strCache>
                <c:ptCount val="1"/>
                <c:pt idx="0">
                  <c:v>TxInc Tub</c:v>
                </c:pt>
              </c:strCache>
            </c:strRef>
          </c:cat>
          <c:val>
            <c:numRef>
              <c:f>AUX!$BB$460</c:f>
              <c:numCache>
                <c:formatCode>0.0</c:formatCode>
                <c:ptCount val="1"/>
                <c:pt idx="0">
                  <c:v>46.814592481975872</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AUX!$BB$434</c:f>
              <c:strCache>
                <c:ptCount val="1"/>
                <c:pt idx="0">
                  <c:v>TxInc Tub</c:v>
                </c:pt>
              </c:strCache>
            </c:strRef>
          </c:cat>
          <c:val>
            <c:numRef>
              <c:f>AUX!$BB$461</c:f>
              <c:numCache>
                <c:formatCode>0.0</c:formatCode>
                <c:ptCount val="1"/>
                <c:pt idx="0">
                  <c:v>19.622188695318805</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AUX!$BB$434</c:f>
              <c:strCache>
                <c:ptCount val="1"/>
                <c:pt idx="0">
                  <c:v>TxInc Tub</c:v>
                </c:pt>
              </c:strCache>
            </c:strRef>
          </c:cat>
          <c:val>
            <c:numRef>
              <c:f>AUX!$BB$462</c:f>
              <c:numCache>
                <c:formatCode>0.0</c:formatCode>
                <c:ptCount val="1"/>
                <c:pt idx="0">
                  <c:v>18.552795569677755</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AUX!$BB$434</c:f>
              <c:strCache>
                <c:ptCount val="1"/>
                <c:pt idx="0">
                  <c:v>TxInc Tub</c:v>
                </c:pt>
              </c:strCache>
            </c:strRef>
          </c:cat>
          <c:val>
            <c:numRef>
              <c:f>AUX!$BB$464</c:f>
              <c:numCache>
                <c:formatCode>0.0</c:formatCode>
                <c:ptCount val="1"/>
                <c:pt idx="0">
                  <c:v>15.010423253027568</c:v>
                </c:pt>
              </c:numCache>
            </c:numRef>
          </c:val>
        </c:ser>
        <c:dLbls>
          <c:showLegendKey val="0"/>
          <c:showVal val="0"/>
          <c:showCatName val="0"/>
          <c:showSerName val="0"/>
          <c:showPercent val="0"/>
          <c:showBubbleSize val="0"/>
        </c:dLbls>
        <c:gapWidth val="0"/>
        <c:overlap val="100"/>
        <c:axId val="209898112"/>
        <c:axId val="209908480"/>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AUX!$BB$456</c:f>
              <c:numCache>
                <c:formatCode>0.0</c:formatCode>
                <c:ptCount val="1"/>
                <c:pt idx="0">
                  <c:v>81.027744183116624</c:v>
                </c:pt>
              </c:numCache>
            </c:numRef>
          </c:xVal>
          <c:yVal>
            <c:numRef>
              <c:f>AUX!$BB$434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AUX!$BB$458</c:f>
              <c:numCache>
                <c:formatCode>0.0</c:formatCode>
                <c:ptCount val="1"/>
                <c:pt idx="0">
                  <c:v>84.607081336663498</c:v>
                </c:pt>
              </c:numCache>
            </c:numRef>
          </c:xVal>
          <c:yVal>
            <c:numRef>
              <c:f>AUX!$BB$434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5"/>
            <c:spPr>
              <a:solidFill>
                <a:srgbClr val="FF0000"/>
              </a:solidFill>
            </c:spPr>
          </c:marker>
          <c:xVal>
            <c:numRef>
              <c:f>AUX!$BB$457</c:f>
              <c:numCache>
                <c:formatCode>0.0</c:formatCode>
                <c:ptCount val="1"/>
                <c:pt idx="0">
                  <c:v>58.710098983494873</c:v>
                </c:pt>
              </c:numCache>
            </c:numRef>
          </c:xVal>
          <c:yVal>
            <c:numRef>
              <c:f>AUX!$BB$434</c:f>
              <c:numCache>
                <c:formatCode>General</c:formatCode>
                <c:ptCount val="1"/>
                <c:pt idx="0">
                  <c:v>0</c:v>
                </c:pt>
              </c:numCache>
            </c:numRef>
          </c:yVal>
          <c:smooth val="0"/>
        </c:ser>
        <c:dLbls>
          <c:showLegendKey val="0"/>
          <c:showVal val="0"/>
          <c:showCatName val="0"/>
          <c:showSerName val="0"/>
          <c:showPercent val="0"/>
          <c:showBubbleSize val="0"/>
        </c:dLbls>
        <c:axId val="210116608"/>
        <c:axId val="209910016"/>
      </c:scatterChart>
      <c:catAx>
        <c:axId val="209898112"/>
        <c:scaling>
          <c:orientation val="minMax"/>
        </c:scaling>
        <c:delete val="1"/>
        <c:axPos val="l"/>
        <c:majorTickMark val="out"/>
        <c:minorTickMark val="none"/>
        <c:tickLblPos val="none"/>
        <c:crossAx val="209908480"/>
        <c:crosses val="autoZero"/>
        <c:auto val="1"/>
        <c:lblAlgn val="ctr"/>
        <c:lblOffset val="100"/>
        <c:noMultiLvlLbl val="0"/>
      </c:catAx>
      <c:valAx>
        <c:axId val="20990848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9898112"/>
        <c:crosses val="autoZero"/>
        <c:crossBetween val="between"/>
      </c:valAx>
      <c:valAx>
        <c:axId val="209910016"/>
        <c:scaling>
          <c:orientation val="minMax"/>
          <c:max val="0.5"/>
          <c:min val="-0.5"/>
        </c:scaling>
        <c:delete val="1"/>
        <c:axPos val="r"/>
        <c:numFmt formatCode="General" sourceLinked="1"/>
        <c:majorTickMark val="out"/>
        <c:minorTickMark val="none"/>
        <c:tickLblPos val="none"/>
        <c:crossAx val="210116608"/>
        <c:crosses val="max"/>
        <c:crossBetween val="midCat"/>
      </c:valAx>
      <c:valAx>
        <c:axId val="210116608"/>
        <c:scaling>
          <c:orientation val="minMax"/>
        </c:scaling>
        <c:delete val="1"/>
        <c:axPos val="b"/>
        <c:numFmt formatCode="0.0" sourceLinked="1"/>
        <c:majorTickMark val="out"/>
        <c:minorTickMark val="none"/>
        <c:tickLblPos val="none"/>
        <c:crossAx val="20991001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54645191409899"/>
          <c:y val="5.527854938271605E-2"/>
          <c:w val="0.86458309990660487"/>
          <c:h val="0.71516589506172834"/>
        </c:manualLayout>
      </c:layout>
      <c:lineChart>
        <c:grouping val="standard"/>
        <c:varyColors val="0"/>
        <c:ser>
          <c:idx val="0"/>
          <c:order val="0"/>
          <c:tx>
            <c:strRef>
              <c:f>AUX!$A$85</c:f>
              <c:strCache>
                <c:ptCount val="1"/>
                <c:pt idx="0">
                  <c:v>Continente</c:v>
                </c:pt>
              </c:strCache>
            </c:strRef>
          </c:tx>
          <c:spPr>
            <a:ln w="12700">
              <a:solidFill>
                <a:srgbClr val="FF0000"/>
              </a:solidFill>
            </a:ln>
          </c:spPr>
          <c:marker>
            <c:symbol val="none"/>
          </c:marker>
          <c:cat>
            <c:strRef>
              <c:f>AUX!$B$84:$P$84</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AUX!$B$85:$P$85</c:f>
              <c:numCache>
                <c:formatCode>0.0</c:formatCode>
                <c:ptCount val="15"/>
                <c:pt idx="0">
                  <c:v>72.236034473125429</c:v>
                </c:pt>
                <c:pt idx="1">
                  <c:v>72.59212045396508</c:v>
                </c:pt>
                <c:pt idx="2">
                  <c:v>72.939511744395816</c:v>
                </c:pt>
                <c:pt idx="3">
                  <c:v>73.382464218606671</c:v>
                </c:pt>
                <c:pt idx="4">
                  <c:v>73.807200112506806</c:v>
                </c:pt>
                <c:pt idx="5">
                  <c:v>74.111729973825817</c:v>
                </c:pt>
                <c:pt idx="6">
                  <c:v>74.53809573917448</c:v>
                </c:pt>
                <c:pt idx="7">
                  <c:v>74.836478445845216</c:v>
                </c:pt>
                <c:pt idx="8">
                  <c:v>75.268369061226039</c:v>
                </c:pt>
                <c:pt idx="9">
                  <c:v>75.58199477957811</c:v>
                </c:pt>
                <c:pt idx="10">
                  <c:v>76.037112625383713</c:v>
                </c:pt>
                <c:pt idx="11">
                  <c:v>76.384046458242906</c:v>
                </c:pt>
                <c:pt idx="12">
                  <c:v>76.656367834144277</c:v>
                </c:pt>
                <c:pt idx="13">
                  <c:v>77.046402771931596</c:v>
                </c:pt>
                <c:pt idx="14">
                  <c:v>77.325289100626719</c:v>
                </c:pt>
              </c:numCache>
            </c:numRef>
          </c:val>
          <c:smooth val="0"/>
        </c:ser>
        <c:ser>
          <c:idx val="1"/>
          <c:order val="1"/>
          <c:tx>
            <c:strRef>
              <c:f>AUX!$A$86</c:f>
              <c:strCache>
                <c:ptCount val="1"/>
                <c:pt idx="0">
                  <c:v>ARS Alentejo</c:v>
                </c:pt>
              </c:strCache>
            </c:strRef>
          </c:tx>
          <c:spPr>
            <a:ln w="12700">
              <a:solidFill>
                <a:schemeClr val="tx2">
                  <a:lumMod val="75000"/>
                </a:schemeClr>
              </a:solidFill>
            </a:ln>
          </c:spPr>
          <c:marker>
            <c:symbol val="none"/>
          </c:marker>
          <c:cat>
            <c:strRef>
              <c:f>AUX!$B$84:$P$84</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AUX!$B$86:$P$86</c:f>
              <c:numCache>
                <c:formatCode>0.0</c:formatCode>
                <c:ptCount val="15"/>
                <c:pt idx="0">
                  <c:v>72.163344621993545</c:v>
                </c:pt>
                <c:pt idx="1">
                  <c:v>72.461692114854188</c:v>
                </c:pt>
                <c:pt idx="2">
                  <c:v>72.89103620760649</c:v>
                </c:pt>
                <c:pt idx="3">
                  <c:v>73.37727177198677</c:v>
                </c:pt>
                <c:pt idx="4">
                  <c:v>73.853881158044345</c:v>
                </c:pt>
                <c:pt idx="5">
                  <c:v>73.912380255193284</c:v>
                </c:pt>
                <c:pt idx="6">
                  <c:v>74.251326067347932</c:v>
                </c:pt>
                <c:pt idx="7">
                  <c:v>74.335840265144981</c:v>
                </c:pt>
                <c:pt idx="8">
                  <c:v>74.985163064700203</c:v>
                </c:pt>
                <c:pt idx="9">
                  <c:v>75.208232057260446</c:v>
                </c:pt>
                <c:pt idx="10">
                  <c:v>75.722334686531298</c:v>
                </c:pt>
                <c:pt idx="11">
                  <c:v>75.745049595106863</c:v>
                </c:pt>
                <c:pt idx="12">
                  <c:v>75.963441647874902</c:v>
                </c:pt>
                <c:pt idx="13">
                  <c:v>76.302682941310806</c:v>
                </c:pt>
                <c:pt idx="14">
                  <c:v>76.72757198453084</c:v>
                </c:pt>
              </c:numCache>
            </c:numRef>
          </c:val>
          <c:smooth val="0"/>
        </c:ser>
        <c:ser>
          <c:idx val="2"/>
          <c:order val="2"/>
          <c:tx>
            <c:strRef>
              <c:f>AUX!$A$87</c:f>
              <c:strCache>
                <c:ptCount val="1"/>
                <c:pt idx="0">
                  <c:v>ULS Baixo Alentejo</c:v>
                </c:pt>
              </c:strCache>
            </c:strRef>
          </c:tx>
          <c:spPr>
            <a:ln w="25400">
              <a:solidFill>
                <a:srgbClr val="008080"/>
              </a:solidFill>
            </a:ln>
          </c:spPr>
          <c:marker>
            <c:symbol val="none"/>
          </c:marker>
          <c:errBars>
            <c:errDir val="y"/>
            <c:errBarType val="both"/>
            <c:errValType val="cust"/>
            <c:noEndCap val="0"/>
            <c:plus>
              <c:numRef>
                <c:f>AUX!$B$90:$P$90</c:f>
                <c:numCache>
                  <c:formatCode>General</c:formatCode>
                  <c:ptCount val="15"/>
                  <c:pt idx="0">
                    <c:v>0.65009866693779372</c:v>
                  </c:pt>
                  <c:pt idx="1">
                    <c:v>0.62394036123130547</c:v>
                  </c:pt>
                  <c:pt idx="2">
                    <c:v>0.649794853040774</c:v>
                  </c:pt>
                  <c:pt idx="3">
                    <c:v>0.65298883964879906</c:v>
                  </c:pt>
                  <c:pt idx="4">
                    <c:v>0.69036519673278463</c:v>
                  </c:pt>
                  <c:pt idx="5">
                    <c:v>0.65690443903365292</c:v>
                  </c:pt>
                  <c:pt idx="6">
                    <c:v>0.6484121328167447</c:v>
                  </c:pt>
                  <c:pt idx="7">
                    <c:v>0.62647865511701184</c:v>
                  </c:pt>
                  <c:pt idx="8">
                    <c:v>0.62112451449688422</c:v>
                  </c:pt>
                  <c:pt idx="9">
                    <c:v>0.60323336571383379</c:v>
                  </c:pt>
                  <c:pt idx="10">
                    <c:v>0.61556371950366895</c:v>
                  </c:pt>
                  <c:pt idx="11">
                    <c:v>0.61348581198447505</c:v>
                  </c:pt>
                  <c:pt idx="12">
                    <c:v>0.61818235904000574</c:v>
                  </c:pt>
                  <c:pt idx="13">
                    <c:v>0.58121361824872508</c:v>
                  </c:pt>
                  <c:pt idx="14">
                    <c:v>0.57686768902063079</c:v>
                  </c:pt>
                </c:numCache>
              </c:numRef>
            </c:plus>
            <c:minus>
              <c:numRef>
                <c:f>AUX!$B$90:$P$90</c:f>
                <c:numCache>
                  <c:formatCode>General</c:formatCode>
                  <c:ptCount val="15"/>
                  <c:pt idx="0">
                    <c:v>0.65009866693779372</c:v>
                  </c:pt>
                  <c:pt idx="1">
                    <c:v>0.62394036123130547</c:v>
                  </c:pt>
                  <c:pt idx="2">
                    <c:v>0.649794853040774</c:v>
                  </c:pt>
                  <c:pt idx="3">
                    <c:v>0.65298883964879906</c:v>
                  </c:pt>
                  <c:pt idx="4">
                    <c:v>0.69036519673278463</c:v>
                  </c:pt>
                  <c:pt idx="5">
                    <c:v>0.65690443903365292</c:v>
                  </c:pt>
                  <c:pt idx="6">
                    <c:v>0.6484121328167447</c:v>
                  </c:pt>
                  <c:pt idx="7">
                    <c:v>0.62647865511701184</c:v>
                  </c:pt>
                  <c:pt idx="8">
                    <c:v>0.62112451449688422</c:v>
                  </c:pt>
                  <c:pt idx="9">
                    <c:v>0.60323336571383379</c:v>
                  </c:pt>
                  <c:pt idx="10">
                    <c:v>0.61556371950366895</c:v>
                  </c:pt>
                  <c:pt idx="11">
                    <c:v>0.61348581198447505</c:v>
                  </c:pt>
                  <c:pt idx="12">
                    <c:v>0.61818235904000574</c:v>
                  </c:pt>
                  <c:pt idx="13">
                    <c:v>0.58121361824872508</c:v>
                  </c:pt>
                  <c:pt idx="14">
                    <c:v>0.57686768902063079</c:v>
                  </c:pt>
                </c:numCache>
              </c:numRef>
            </c:minus>
            <c:spPr>
              <a:ln>
                <a:solidFill>
                  <a:srgbClr val="008080"/>
                </a:solidFill>
              </a:ln>
            </c:spPr>
          </c:errBars>
          <c:cat>
            <c:strRef>
              <c:f>AUX!$B$84:$P$84</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AUX!$B$87:$P$87</c:f>
              <c:numCache>
                <c:formatCode>0.0</c:formatCode>
                <c:ptCount val="15"/>
                <c:pt idx="0">
                  <c:v>70.769016002925383</c:v>
                </c:pt>
                <c:pt idx="1">
                  <c:v>71.325209048389269</c:v>
                </c:pt>
                <c:pt idx="2">
                  <c:v>71.137348164086802</c:v>
                </c:pt>
                <c:pt idx="3">
                  <c:v>71.502894582770082</c:v>
                </c:pt>
                <c:pt idx="4">
                  <c:v>71.352287681294541</c:v>
                </c:pt>
                <c:pt idx="5">
                  <c:v>71.679920221920781</c:v>
                </c:pt>
                <c:pt idx="6">
                  <c:v>72.099415636348795</c:v>
                </c:pt>
                <c:pt idx="7">
                  <c:v>72.914329901818107</c:v>
                </c:pt>
                <c:pt idx="8">
                  <c:v>73.750364974877911</c:v>
                </c:pt>
                <c:pt idx="9">
                  <c:v>74.242199624050102</c:v>
                </c:pt>
                <c:pt idx="10">
                  <c:v>74.241522428172402</c:v>
                </c:pt>
                <c:pt idx="11">
                  <c:v>74.155715891759002</c:v>
                </c:pt>
                <c:pt idx="12">
                  <c:v>74.013473888003375</c:v>
                </c:pt>
                <c:pt idx="13">
                  <c:v>74.537940036699794</c:v>
                </c:pt>
                <c:pt idx="14">
                  <c:v>75.070330987640787</c:v>
                </c:pt>
              </c:numCache>
            </c:numRef>
          </c:val>
          <c:smooth val="0"/>
        </c:ser>
        <c:dLbls>
          <c:showLegendKey val="0"/>
          <c:showVal val="0"/>
          <c:showCatName val="0"/>
          <c:showSerName val="0"/>
          <c:showPercent val="0"/>
          <c:showBubbleSize val="0"/>
        </c:dLbls>
        <c:marker val="1"/>
        <c:smooth val="0"/>
        <c:axId val="189445248"/>
        <c:axId val="189446784"/>
      </c:lineChart>
      <c:catAx>
        <c:axId val="189445248"/>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89446784"/>
        <c:crosses val="autoZero"/>
        <c:auto val="1"/>
        <c:lblAlgn val="ctr"/>
        <c:lblOffset val="100"/>
        <c:tickLblSkip val="2"/>
        <c:tickMarkSkip val="1"/>
        <c:noMultiLvlLbl val="0"/>
      </c:catAx>
      <c:valAx>
        <c:axId val="189446784"/>
        <c:scaling>
          <c:orientation val="minMax"/>
          <c:max val="86"/>
          <c:min val="68"/>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Anos</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89445248"/>
        <c:crosses val="autoZero"/>
        <c:crossBetween val="between"/>
        <c:majorUnit val="2"/>
        <c:minorUnit val="0.4"/>
      </c:valAx>
    </c:plotArea>
    <c:legend>
      <c:legendPos val="b"/>
      <c:layout>
        <c:manualLayout>
          <c:xMode val="edge"/>
          <c:yMode val="edge"/>
          <c:x val="1.6211251167133525E-2"/>
          <c:y val="0.89670023148150735"/>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AUX!$M$434</c:f>
              <c:strCache>
                <c:ptCount val="1"/>
                <c:pt idx="0">
                  <c:v>Tx Criminalidade</c:v>
                </c:pt>
              </c:strCache>
            </c:strRef>
          </c:cat>
          <c:val>
            <c:numRef>
              <c:f>AUX!$M$460</c:f>
              <c:numCache>
                <c:formatCode>0.0</c:formatCode>
                <c:ptCount val="1"/>
                <c:pt idx="0">
                  <c:v>68.433566476864854</c:v>
                </c:pt>
              </c:numCache>
            </c:numRef>
          </c:val>
        </c:ser>
        <c:ser>
          <c:idx val="1"/>
          <c:order val="1"/>
          <c:tx>
            <c:strRef>
              <c:f>AUX!$A$461</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AUX!$M$434</c:f>
              <c:strCache>
                <c:ptCount val="1"/>
                <c:pt idx="0">
                  <c:v>Tx Criminalidade</c:v>
                </c:pt>
              </c:strCache>
            </c:strRef>
          </c:cat>
          <c:val>
            <c:numRef>
              <c:f>AUX!$M$461</c:f>
              <c:numCache>
                <c:formatCode>0.0</c:formatCode>
                <c:ptCount val="1"/>
                <c:pt idx="0">
                  <c:v>9.588258740195144</c:v>
                </c:pt>
              </c:numCache>
            </c:numRef>
          </c:val>
        </c:ser>
        <c:ser>
          <c:idx val="2"/>
          <c:order val="2"/>
          <c:tx>
            <c:strRef>
              <c:f>AUX!$A$462</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AUX!$M$434</c:f>
              <c:strCache>
                <c:ptCount val="1"/>
                <c:pt idx="0">
                  <c:v>Tx Criminalidade</c:v>
                </c:pt>
              </c:strCache>
            </c:strRef>
          </c:cat>
          <c:val>
            <c:numRef>
              <c:f>AUX!$M$462</c:f>
              <c:numCache>
                <c:formatCode>0.0</c:formatCode>
                <c:ptCount val="1"/>
                <c:pt idx="0">
                  <c:v>5.2992504179591577</c:v>
                </c:pt>
              </c:numCache>
            </c:numRef>
          </c:val>
        </c:ser>
        <c:ser>
          <c:idx val="3"/>
          <c:order val="3"/>
          <c:tx>
            <c:strRef>
              <c:f>AUX!$A$464</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AUX!$M$434</c:f>
              <c:strCache>
                <c:ptCount val="1"/>
                <c:pt idx="0">
                  <c:v>Tx Criminalidade</c:v>
                </c:pt>
              </c:strCache>
            </c:strRef>
          </c:cat>
          <c:val>
            <c:numRef>
              <c:f>AUX!$M$464</c:f>
              <c:numCache>
                <c:formatCode>0.0</c:formatCode>
                <c:ptCount val="1"/>
                <c:pt idx="0">
                  <c:v>16.678924364980844</c:v>
                </c:pt>
              </c:numCache>
            </c:numRef>
          </c:val>
        </c:ser>
        <c:dLbls>
          <c:showLegendKey val="0"/>
          <c:showVal val="0"/>
          <c:showCatName val="0"/>
          <c:showSerName val="0"/>
          <c:showPercent val="0"/>
          <c:showBubbleSize val="0"/>
        </c:dLbls>
        <c:gapWidth val="0"/>
        <c:overlap val="100"/>
        <c:axId val="210170624"/>
        <c:axId val="210172544"/>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AUX!$M$456</c:f>
              <c:numCache>
                <c:formatCode>0.0</c:formatCode>
                <c:ptCount val="1"/>
                <c:pt idx="0">
                  <c:v>81.37983744068525</c:v>
                </c:pt>
              </c:numCache>
            </c:numRef>
          </c:xVal>
          <c:yVal>
            <c:numRef>
              <c:f>AUX!$M$434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AUX!$M$458</c:f>
              <c:numCache>
                <c:formatCode>0.0</c:formatCode>
                <c:ptCount val="1"/>
                <c:pt idx="0">
                  <c:v>80.611493425658438</c:v>
                </c:pt>
              </c:numCache>
            </c:numRef>
          </c:xVal>
          <c:yVal>
            <c:numRef>
              <c:f>AUX!$M$434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AUX!$M$457</c:f>
              <c:numCache>
                <c:formatCode>0.0</c:formatCode>
                <c:ptCount val="1"/>
                <c:pt idx="0">
                  <c:v>69.563815111407862</c:v>
                </c:pt>
              </c:numCache>
            </c:numRef>
          </c:xVal>
          <c:yVal>
            <c:numRef>
              <c:f>AUX!$M$434</c:f>
              <c:numCache>
                <c:formatCode>General</c:formatCode>
                <c:ptCount val="1"/>
                <c:pt idx="0">
                  <c:v>0</c:v>
                </c:pt>
              </c:numCache>
            </c:numRef>
          </c:yVal>
          <c:smooth val="0"/>
        </c:ser>
        <c:dLbls>
          <c:showLegendKey val="0"/>
          <c:showVal val="0"/>
          <c:showCatName val="0"/>
          <c:showSerName val="0"/>
          <c:showPercent val="0"/>
          <c:showBubbleSize val="0"/>
        </c:dLbls>
        <c:axId val="210175872"/>
        <c:axId val="210174336"/>
      </c:scatterChart>
      <c:catAx>
        <c:axId val="210170624"/>
        <c:scaling>
          <c:orientation val="minMax"/>
        </c:scaling>
        <c:delete val="1"/>
        <c:axPos val="l"/>
        <c:majorTickMark val="out"/>
        <c:minorTickMark val="none"/>
        <c:tickLblPos val="none"/>
        <c:crossAx val="210172544"/>
        <c:crosses val="autoZero"/>
        <c:auto val="1"/>
        <c:lblAlgn val="ctr"/>
        <c:lblOffset val="100"/>
        <c:noMultiLvlLbl val="0"/>
      </c:catAx>
      <c:valAx>
        <c:axId val="21017254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0170624"/>
        <c:crosses val="autoZero"/>
        <c:crossBetween val="between"/>
      </c:valAx>
      <c:valAx>
        <c:axId val="210174336"/>
        <c:scaling>
          <c:orientation val="minMax"/>
          <c:max val="0.5"/>
          <c:min val="-0.5"/>
        </c:scaling>
        <c:delete val="1"/>
        <c:axPos val="r"/>
        <c:numFmt formatCode="General" sourceLinked="1"/>
        <c:majorTickMark val="out"/>
        <c:minorTickMark val="none"/>
        <c:tickLblPos val="none"/>
        <c:crossAx val="210175872"/>
        <c:crosses val="max"/>
        <c:crossBetween val="midCat"/>
      </c:valAx>
      <c:valAx>
        <c:axId val="210175872"/>
        <c:scaling>
          <c:orientation val="minMax"/>
        </c:scaling>
        <c:delete val="1"/>
        <c:axPos val="b"/>
        <c:numFmt formatCode="0.0" sourceLinked="1"/>
        <c:majorTickMark val="out"/>
        <c:minorTickMark val="none"/>
        <c:tickLblPos val="none"/>
        <c:crossAx val="21017433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AUX!$N$434</c:f>
              <c:strCache>
                <c:ptCount val="1"/>
                <c:pt idx="0">
                  <c:v>Sem Escola, 2011</c:v>
                </c:pt>
              </c:strCache>
            </c:strRef>
          </c:cat>
          <c:val>
            <c:numRef>
              <c:f>AUX!$N$460</c:f>
              <c:numCache>
                <c:formatCode>0.0</c:formatCode>
                <c:ptCount val="1"/>
                <c:pt idx="0">
                  <c:v>30.348180222372221</c:v>
                </c:pt>
              </c:numCache>
            </c:numRef>
          </c:val>
        </c:ser>
        <c:ser>
          <c:idx val="1"/>
          <c:order val="1"/>
          <c:tx>
            <c:strRef>
              <c:f>AUX!$A$461</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AUX!$N$434</c:f>
              <c:strCache>
                <c:ptCount val="1"/>
                <c:pt idx="0">
                  <c:v>Sem Escola, 2011</c:v>
                </c:pt>
              </c:strCache>
            </c:strRef>
          </c:cat>
          <c:val>
            <c:numRef>
              <c:f>AUX!$N$461</c:f>
              <c:numCache>
                <c:formatCode>0.0</c:formatCode>
                <c:ptCount val="1"/>
                <c:pt idx="0">
                  <c:v>19.344966711038161</c:v>
                </c:pt>
              </c:numCache>
            </c:numRef>
          </c:val>
        </c:ser>
        <c:ser>
          <c:idx val="2"/>
          <c:order val="2"/>
          <c:tx>
            <c:strRef>
              <c:f>AUX!$A$462</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AUX!$N$434</c:f>
              <c:strCache>
                <c:ptCount val="1"/>
                <c:pt idx="0">
                  <c:v>Sem Escola, 2011</c:v>
                </c:pt>
              </c:strCache>
            </c:strRef>
          </c:cat>
          <c:val>
            <c:numRef>
              <c:f>AUX!$N$462</c:f>
              <c:numCache>
                <c:formatCode>0.0</c:formatCode>
                <c:ptCount val="1"/>
                <c:pt idx="0">
                  <c:v>19.896629670493745</c:v>
                </c:pt>
              </c:numCache>
            </c:numRef>
          </c:val>
        </c:ser>
        <c:ser>
          <c:idx val="3"/>
          <c:order val="3"/>
          <c:tx>
            <c:strRef>
              <c:f>AUX!$A$464</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AUX!$N$434</c:f>
              <c:strCache>
                <c:ptCount val="1"/>
                <c:pt idx="0">
                  <c:v>Sem Escola, 2011</c:v>
                </c:pt>
              </c:strCache>
            </c:strRef>
          </c:cat>
          <c:val>
            <c:numRef>
              <c:f>AUX!$N$464</c:f>
              <c:numCache>
                <c:formatCode>0.0</c:formatCode>
                <c:ptCount val="1"/>
                <c:pt idx="0">
                  <c:v>30.410223396095873</c:v>
                </c:pt>
              </c:numCache>
            </c:numRef>
          </c:val>
        </c:ser>
        <c:dLbls>
          <c:showLegendKey val="0"/>
          <c:showVal val="0"/>
          <c:showCatName val="0"/>
          <c:showSerName val="0"/>
          <c:showPercent val="0"/>
          <c:showBubbleSize val="0"/>
        </c:dLbls>
        <c:gapWidth val="0"/>
        <c:overlap val="100"/>
        <c:axId val="210225792"/>
        <c:axId val="210232064"/>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AUX!$N$456</c:f>
              <c:numCache>
                <c:formatCode>0.0</c:formatCode>
                <c:ptCount val="1"/>
                <c:pt idx="0">
                  <c:v>8.0159231259849086</c:v>
                </c:pt>
              </c:numCache>
            </c:numRef>
          </c:xVal>
          <c:yVal>
            <c:numRef>
              <c:f>AUX!$N$434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AUX!$N$458</c:f>
              <c:numCache>
                <c:formatCode>0.0</c:formatCode>
                <c:ptCount val="1"/>
                <c:pt idx="0">
                  <c:v>14.944575373858346</c:v>
                </c:pt>
              </c:numCache>
            </c:numRef>
          </c:xVal>
          <c:yVal>
            <c:numRef>
              <c:f>AUX!$N$434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AUX!$N$457</c:f>
              <c:numCache>
                <c:formatCode>0.0</c:formatCode>
                <c:ptCount val="1"/>
                <c:pt idx="0">
                  <c:v>55.006480975744878</c:v>
                </c:pt>
              </c:numCache>
            </c:numRef>
          </c:xVal>
          <c:yVal>
            <c:numRef>
              <c:f>AUX!$N$434</c:f>
              <c:numCache>
                <c:formatCode>General</c:formatCode>
                <c:ptCount val="1"/>
                <c:pt idx="0">
                  <c:v>0</c:v>
                </c:pt>
              </c:numCache>
            </c:numRef>
          </c:yVal>
          <c:smooth val="0"/>
        </c:ser>
        <c:dLbls>
          <c:showLegendKey val="0"/>
          <c:showVal val="0"/>
          <c:showCatName val="0"/>
          <c:showSerName val="0"/>
          <c:showPercent val="0"/>
          <c:showBubbleSize val="0"/>
        </c:dLbls>
        <c:axId val="210235392"/>
        <c:axId val="210233600"/>
      </c:scatterChart>
      <c:catAx>
        <c:axId val="210225792"/>
        <c:scaling>
          <c:orientation val="minMax"/>
        </c:scaling>
        <c:delete val="1"/>
        <c:axPos val="l"/>
        <c:numFmt formatCode="General" sourceLinked="1"/>
        <c:majorTickMark val="out"/>
        <c:minorTickMark val="none"/>
        <c:tickLblPos val="none"/>
        <c:crossAx val="210232064"/>
        <c:crosses val="autoZero"/>
        <c:auto val="1"/>
        <c:lblAlgn val="ctr"/>
        <c:lblOffset val="100"/>
        <c:noMultiLvlLbl val="0"/>
      </c:catAx>
      <c:valAx>
        <c:axId val="21023206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0225792"/>
        <c:crosses val="autoZero"/>
        <c:crossBetween val="between"/>
      </c:valAx>
      <c:valAx>
        <c:axId val="210233600"/>
        <c:scaling>
          <c:orientation val="minMax"/>
          <c:max val="0.5"/>
          <c:min val="-0.5"/>
        </c:scaling>
        <c:delete val="1"/>
        <c:axPos val="r"/>
        <c:numFmt formatCode="General" sourceLinked="1"/>
        <c:majorTickMark val="out"/>
        <c:minorTickMark val="none"/>
        <c:tickLblPos val="none"/>
        <c:crossAx val="210235392"/>
        <c:crosses val="max"/>
        <c:crossBetween val="midCat"/>
      </c:valAx>
      <c:valAx>
        <c:axId val="210235392"/>
        <c:scaling>
          <c:orientation val="minMax"/>
        </c:scaling>
        <c:delete val="1"/>
        <c:axPos val="b"/>
        <c:numFmt formatCode="0.0" sourceLinked="1"/>
        <c:majorTickMark val="out"/>
        <c:minorTickMark val="none"/>
        <c:tickLblPos val="none"/>
        <c:crossAx val="21023360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AUX!$T$434</c:f>
              <c:strCache>
                <c:ptCount val="1"/>
                <c:pt idx="0">
                  <c:v>P17</c:v>
                </c:pt>
              </c:strCache>
            </c:strRef>
          </c:cat>
          <c:val>
            <c:numRef>
              <c:f>AUX!$T$460</c:f>
              <c:numCache>
                <c:formatCode>0.0</c:formatCode>
                <c:ptCount val="1"/>
                <c:pt idx="0">
                  <c:v>50.02013349218322</c:v>
                </c:pt>
              </c:numCache>
            </c:numRef>
          </c:val>
        </c:ser>
        <c:ser>
          <c:idx val="1"/>
          <c:order val="1"/>
          <c:tx>
            <c:strRef>
              <c:f>AUX!$A$461</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AUX!$T$434</c:f>
              <c:strCache>
                <c:ptCount val="1"/>
                <c:pt idx="0">
                  <c:v>P17</c:v>
                </c:pt>
              </c:strCache>
            </c:strRef>
          </c:cat>
          <c:val>
            <c:numRef>
              <c:f>AUX!$T$461</c:f>
              <c:numCache>
                <c:formatCode>0.0</c:formatCode>
                <c:ptCount val="1"/>
                <c:pt idx="0">
                  <c:v>18.254219896236947</c:v>
                </c:pt>
              </c:numCache>
            </c:numRef>
          </c:val>
        </c:ser>
        <c:ser>
          <c:idx val="2"/>
          <c:order val="2"/>
          <c:tx>
            <c:strRef>
              <c:f>AUX!$A$462</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AUX!$T$434</c:f>
              <c:strCache>
                <c:ptCount val="1"/>
                <c:pt idx="0">
                  <c:v>P17</c:v>
                </c:pt>
              </c:strCache>
            </c:strRef>
          </c:cat>
          <c:val>
            <c:numRef>
              <c:f>AUX!$T$462</c:f>
              <c:numCache>
                <c:formatCode>0.0</c:formatCode>
                <c:ptCount val="1"/>
                <c:pt idx="0">
                  <c:v>9.3713177838105821</c:v>
                </c:pt>
              </c:numCache>
            </c:numRef>
          </c:val>
        </c:ser>
        <c:ser>
          <c:idx val="3"/>
          <c:order val="3"/>
          <c:tx>
            <c:strRef>
              <c:f>AUX!$A$464</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AUX!$T$434</c:f>
              <c:strCache>
                <c:ptCount val="1"/>
                <c:pt idx="0">
                  <c:v>P17</c:v>
                </c:pt>
              </c:strCache>
            </c:strRef>
          </c:cat>
          <c:val>
            <c:numRef>
              <c:f>AUX!$T$464</c:f>
              <c:numCache>
                <c:formatCode>0.0</c:formatCode>
                <c:ptCount val="1"/>
                <c:pt idx="0">
                  <c:v>22.354328827769251</c:v>
                </c:pt>
              </c:numCache>
            </c:numRef>
          </c:val>
        </c:ser>
        <c:dLbls>
          <c:showLegendKey val="0"/>
          <c:showVal val="0"/>
          <c:showCatName val="0"/>
          <c:showSerName val="0"/>
          <c:showPercent val="0"/>
          <c:showBubbleSize val="0"/>
        </c:dLbls>
        <c:gapWidth val="0"/>
        <c:overlap val="100"/>
        <c:axId val="210285312"/>
        <c:axId val="210287232"/>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AUX!$T$456</c:f>
              <c:numCache>
                <c:formatCode>0.0</c:formatCode>
                <c:ptCount val="1"/>
                <c:pt idx="0">
                  <c:v>50.017654993510888</c:v>
                </c:pt>
              </c:numCache>
            </c:numRef>
          </c:xVal>
          <c:yVal>
            <c:numRef>
              <c:f>AUX!$T$434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AUX!$T$458</c:f>
              <c:numCache>
                <c:formatCode>0.0</c:formatCode>
                <c:ptCount val="1"/>
                <c:pt idx="0">
                  <c:v>59.019465775774691</c:v>
                </c:pt>
              </c:numCache>
            </c:numRef>
          </c:xVal>
          <c:yVal>
            <c:numRef>
              <c:f>AUX!$T$434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AUX!$T$457</c:f>
              <c:numCache>
                <c:formatCode>0.0</c:formatCode>
                <c:ptCount val="1"/>
                <c:pt idx="0">
                  <c:v>60.818107218201824</c:v>
                </c:pt>
              </c:numCache>
            </c:numRef>
          </c:xVal>
          <c:yVal>
            <c:numRef>
              <c:f>AUX!$T$434</c:f>
              <c:numCache>
                <c:formatCode>General</c:formatCode>
                <c:ptCount val="1"/>
                <c:pt idx="0">
                  <c:v>0</c:v>
                </c:pt>
              </c:numCache>
            </c:numRef>
          </c:yVal>
          <c:smooth val="0"/>
        </c:ser>
        <c:dLbls>
          <c:showLegendKey val="0"/>
          <c:showVal val="0"/>
          <c:showCatName val="0"/>
          <c:showSerName val="0"/>
          <c:showPercent val="0"/>
          <c:showBubbleSize val="0"/>
        </c:dLbls>
        <c:axId val="210294656"/>
        <c:axId val="210293120"/>
      </c:scatterChart>
      <c:catAx>
        <c:axId val="210285312"/>
        <c:scaling>
          <c:orientation val="minMax"/>
        </c:scaling>
        <c:delete val="1"/>
        <c:axPos val="l"/>
        <c:majorTickMark val="out"/>
        <c:minorTickMark val="none"/>
        <c:tickLblPos val="none"/>
        <c:crossAx val="210287232"/>
        <c:crosses val="autoZero"/>
        <c:auto val="1"/>
        <c:lblAlgn val="ctr"/>
        <c:lblOffset val="100"/>
        <c:noMultiLvlLbl val="0"/>
      </c:catAx>
      <c:valAx>
        <c:axId val="21028723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0285312"/>
        <c:crosses val="autoZero"/>
        <c:crossBetween val="between"/>
      </c:valAx>
      <c:valAx>
        <c:axId val="210293120"/>
        <c:scaling>
          <c:orientation val="minMax"/>
          <c:max val="0.5"/>
          <c:min val="-0.5"/>
        </c:scaling>
        <c:delete val="1"/>
        <c:axPos val="r"/>
        <c:numFmt formatCode="General" sourceLinked="1"/>
        <c:majorTickMark val="out"/>
        <c:minorTickMark val="none"/>
        <c:tickLblPos val="none"/>
        <c:crossAx val="210294656"/>
        <c:crosses val="max"/>
        <c:crossBetween val="midCat"/>
      </c:valAx>
      <c:valAx>
        <c:axId val="210294656"/>
        <c:scaling>
          <c:orientation val="minMax"/>
        </c:scaling>
        <c:delete val="1"/>
        <c:axPos val="b"/>
        <c:numFmt formatCode="0.0" sourceLinked="1"/>
        <c:majorTickMark val="out"/>
        <c:minorTickMark val="none"/>
        <c:tickLblPos val="none"/>
        <c:crossAx val="21029312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AUX!$U$434</c:f>
              <c:strCache>
                <c:ptCount val="1"/>
                <c:pt idx="0">
                  <c:v>T83</c:v>
                </c:pt>
              </c:strCache>
            </c:strRef>
          </c:cat>
          <c:val>
            <c:numRef>
              <c:f>AUX!$U$460</c:f>
              <c:numCache>
                <c:formatCode>0.0</c:formatCode>
                <c:ptCount val="1"/>
                <c:pt idx="0">
                  <c:v>48.51622099046066</c:v>
                </c:pt>
              </c:numCache>
            </c:numRef>
          </c:val>
        </c:ser>
        <c:ser>
          <c:idx val="1"/>
          <c:order val="1"/>
          <c:tx>
            <c:strRef>
              <c:f>AUX!$A$461</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AUX!$U$434</c:f>
              <c:strCache>
                <c:ptCount val="1"/>
                <c:pt idx="0">
                  <c:v>T83</c:v>
                </c:pt>
              </c:strCache>
            </c:strRef>
          </c:cat>
          <c:val>
            <c:numRef>
              <c:f>AUX!$U$461</c:f>
              <c:numCache>
                <c:formatCode>0.0</c:formatCode>
                <c:ptCount val="1"/>
                <c:pt idx="0">
                  <c:v>16.846231366347503</c:v>
                </c:pt>
              </c:numCache>
            </c:numRef>
          </c:val>
        </c:ser>
        <c:ser>
          <c:idx val="2"/>
          <c:order val="2"/>
          <c:tx>
            <c:strRef>
              <c:f>AUX!$A$462</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AUX!$U$434</c:f>
              <c:strCache>
                <c:ptCount val="1"/>
                <c:pt idx="0">
                  <c:v>T83</c:v>
                </c:pt>
              </c:strCache>
            </c:strRef>
          </c:cat>
          <c:val>
            <c:numRef>
              <c:f>AUX!$U$462</c:f>
              <c:numCache>
                <c:formatCode>0.0</c:formatCode>
                <c:ptCount val="1"/>
                <c:pt idx="0">
                  <c:v>12.096832967941225</c:v>
                </c:pt>
              </c:numCache>
            </c:numRef>
          </c:val>
        </c:ser>
        <c:ser>
          <c:idx val="3"/>
          <c:order val="3"/>
          <c:tx>
            <c:strRef>
              <c:f>AUX!$A$464</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AUX!$U$434</c:f>
              <c:strCache>
                <c:ptCount val="1"/>
                <c:pt idx="0">
                  <c:v>T83</c:v>
                </c:pt>
              </c:strCache>
            </c:strRef>
          </c:cat>
          <c:val>
            <c:numRef>
              <c:f>AUX!$U$464</c:f>
              <c:numCache>
                <c:formatCode>0.0</c:formatCode>
                <c:ptCount val="1"/>
                <c:pt idx="0">
                  <c:v>22.540714675250612</c:v>
                </c:pt>
              </c:numCache>
            </c:numRef>
          </c:val>
        </c:ser>
        <c:dLbls>
          <c:showLegendKey val="0"/>
          <c:showVal val="0"/>
          <c:showCatName val="0"/>
          <c:showSerName val="0"/>
          <c:showPercent val="0"/>
          <c:showBubbleSize val="0"/>
        </c:dLbls>
        <c:gapWidth val="0"/>
        <c:overlap val="100"/>
        <c:axId val="210348672"/>
        <c:axId val="210363136"/>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AUX!$U$456</c:f>
              <c:numCache>
                <c:formatCode>0.0</c:formatCode>
                <c:ptCount val="1"/>
                <c:pt idx="0">
                  <c:v>67.936392047642343</c:v>
                </c:pt>
              </c:numCache>
            </c:numRef>
          </c:xVal>
          <c:yVal>
            <c:numRef>
              <c:f>AUX!$U$434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AUX!$U$458</c:f>
              <c:numCache>
                <c:formatCode>0.0</c:formatCode>
                <c:ptCount val="1"/>
                <c:pt idx="0">
                  <c:v>70.483375017853533</c:v>
                </c:pt>
              </c:numCache>
            </c:numRef>
          </c:xVal>
          <c:yVal>
            <c:numRef>
              <c:f>AUX!$U$434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AUX!$U$457</c:f>
              <c:numCache>
                <c:formatCode>0.0</c:formatCode>
                <c:ptCount val="1"/>
                <c:pt idx="0">
                  <c:v>60.754224341062844</c:v>
                </c:pt>
              </c:numCache>
            </c:numRef>
          </c:xVal>
          <c:yVal>
            <c:numRef>
              <c:f>AUX!$U$434</c:f>
              <c:numCache>
                <c:formatCode>General</c:formatCode>
                <c:ptCount val="1"/>
                <c:pt idx="0">
                  <c:v>0</c:v>
                </c:pt>
              </c:numCache>
            </c:numRef>
          </c:yVal>
          <c:smooth val="0"/>
        </c:ser>
        <c:dLbls>
          <c:showLegendKey val="0"/>
          <c:showVal val="0"/>
          <c:showCatName val="0"/>
          <c:showSerName val="0"/>
          <c:showPercent val="0"/>
          <c:showBubbleSize val="0"/>
        </c:dLbls>
        <c:axId val="210436096"/>
        <c:axId val="210364672"/>
      </c:scatterChart>
      <c:catAx>
        <c:axId val="210348672"/>
        <c:scaling>
          <c:orientation val="minMax"/>
        </c:scaling>
        <c:delete val="1"/>
        <c:axPos val="l"/>
        <c:majorTickMark val="out"/>
        <c:minorTickMark val="none"/>
        <c:tickLblPos val="none"/>
        <c:crossAx val="210363136"/>
        <c:crosses val="autoZero"/>
        <c:auto val="1"/>
        <c:lblAlgn val="ctr"/>
        <c:lblOffset val="100"/>
        <c:noMultiLvlLbl val="0"/>
      </c:catAx>
      <c:valAx>
        <c:axId val="21036313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0348672"/>
        <c:crosses val="autoZero"/>
        <c:crossBetween val="between"/>
      </c:valAx>
      <c:valAx>
        <c:axId val="210364672"/>
        <c:scaling>
          <c:orientation val="minMax"/>
          <c:max val="0.5"/>
          <c:min val="-0.5"/>
        </c:scaling>
        <c:delete val="1"/>
        <c:axPos val="r"/>
        <c:numFmt formatCode="General" sourceLinked="1"/>
        <c:majorTickMark val="out"/>
        <c:minorTickMark val="none"/>
        <c:tickLblPos val="none"/>
        <c:crossAx val="210436096"/>
        <c:crosses val="max"/>
        <c:crossBetween val="midCat"/>
      </c:valAx>
      <c:valAx>
        <c:axId val="210436096"/>
        <c:scaling>
          <c:orientation val="minMax"/>
        </c:scaling>
        <c:delete val="1"/>
        <c:axPos val="b"/>
        <c:numFmt formatCode="0.0" sourceLinked="1"/>
        <c:majorTickMark val="out"/>
        <c:minorTickMark val="none"/>
        <c:tickLblPos val="none"/>
        <c:crossAx val="21036467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AUX!$V$434</c:f>
              <c:strCache>
                <c:ptCount val="1"/>
                <c:pt idx="0">
                  <c:v>P15</c:v>
                </c:pt>
              </c:strCache>
            </c:strRef>
          </c:cat>
          <c:val>
            <c:numRef>
              <c:f>AUX!$V$460</c:f>
              <c:numCache>
                <c:formatCode>0.0</c:formatCode>
                <c:ptCount val="1"/>
                <c:pt idx="0">
                  <c:v>53.312154590009854</c:v>
                </c:pt>
              </c:numCache>
            </c:numRef>
          </c:val>
        </c:ser>
        <c:ser>
          <c:idx val="1"/>
          <c:order val="1"/>
          <c:tx>
            <c:strRef>
              <c:f>AUX!$A$461</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AUX!$V$434</c:f>
              <c:strCache>
                <c:ptCount val="1"/>
                <c:pt idx="0">
                  <c:v>P15</c:v>
                </c:pt>
              </c:strCache>
            </c:strRef>
          </c:cat>
          <c:val>
            <c:numRef>
              <c:f>AUX!$V$461</c:f>
              <c:numCache>
                <c:formatCode>0.0</c:formatCode>
                <c:ptCount val="1"/>
                <c:pt idx="0">
                  <c:v>17.455972470882116</c:v>
                </c:pt>
              </c:numCache>
            </c:numRef>
          </c:val>
        </c:ser>
        <c:ser>
          <c:idx val="2"/>
          <c:order val="2"/>
          <c:tx>
            <c:strRef>
              <c:f>AUX!$A$462</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AUX!$V$434</c:f>
              <c:strCache>
                <c:ptCount val="1"/>
                <c:pt idx="0">
                  <c:v>P15</c:v>
                </c:pt>
              </c:strCache>
            </c:strRef>
          </c:cat>
          <c:val>
            <c:numRef>
              <c:f>AUX!$V$462</c:f>
              <c:numCache>
                <c:formatCode>0.0</c:formatCode>
                <c:ptCount val="1"/>
                <c:pt idx="0">
                  <c:v>15.192896964536317</c:v>
                </c:pt>
              </c:numCache>
            </c:numRef>
          </c:val>
        </c:ser>
        <c:ser>
          <c:idx val="3"/>
          <c:order val="3"/>
          <c:tx>
            <c:strRef>
              <c:f>AUX!$A$464</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AUX!$V$434</c:f>
              <c:strCache>
                <c:ptCount val="1"/>
                <c:pt idx="0">
                  <c:v>P15</c:v>
                </c:pt>
              </c:strCache>
            </c:strRef>
          </c:cat>
          <c:val>
            <c:numRef>
              <c:f>AUX!$V$464</c:f>
              <c:numCache>
                <c:formatCode>0.0</c:formatCode>
                <c:ptCount val="1"/>
                <c:pt idx="0">
                  <c:v>14.038975974571713</c:v>
                </c:pt>
              </c:numCache>
            </c:numRef>
          </c:val>
        </c:ser>
        <c:dLbls>
          <c:showLegendKey val="0"/>
          <c:showVal val="0"/>
          <c:showCatName val="0"/>
          <c:showSerName val="0"/>
          <c:showPercent val="0"/>
          <c:showBubbleSize val="0"/>
        </c:dLbls>
        <c:gapWidth val="0"/>
        <c:overlap val="100"/>
        <c:axId val="210465536"/>
        <c:axId val="210467456"/>
      </c:barChart>
      <c:scatterChart>
        <c:scatterStyle val="lineMarker"/>
        <c:varyColors val="0"/>
        <c:ser>
          <c:idx val="4"/>
          <c:order val="4"/>
          <c:tx>
            <c:strRef>
              <c:f>AUX!$A$456</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AUX!$V$456</c:f>
              <c:numCache>
                <c:formatCode>0.0</c:formatCode>
                <c:ptCount val="1"/>
                <c:pt idx="0">
                  <c:v>62.498736893208594</c:v>
                </c:pt>
              </c:numCache>
            </c:numRef>
          </c:xVal>
          <c:yVal>
            <c:numRef>
              <c:f>AUX!$V$434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AUX!$V$458</c:f>
              <c:numCache>
                <c:formatCode>0.0</c:formatCode>
                <c:ptCount val="1"/>
                <c:pt idx="0">
                  <c:v>77.463130998349129</c:v>
                </c:pt>
              </c:numCache>
            </c:numRef>
          </c:xVal>
          <c:yVal>
            <c:numRef>
              <c:f>AUX!$V$434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AUX!$V$457</c:f>
              <c:numCache>
                <c:formatCode>0.0</c:formatCode>
                <c:ptCount val="1"/>
                <c:pt idx="0">
                  <c:v>72.101660844592857</c:v>
                </c:pt>
              </c:numCache>
            </c:numRef>
          </c:xVal>
          <c:yVal>
            <c:numRef>
              <c:f>AUX!$V$434</c:f>
              <c:numCache>
                <c:formatCode>General</c:formatCode>
                <c:ptCount val="1"/>
                <c:pt idx="0">
                  <c:v>0</c:v>
                </c:pt>
              </c:numCache>
            </c:numRef>
          </c:yVal>
          <c:smooth val="0"/>
        </c:ser>
        <c:dLbls>
          <c:showLegendKey val="0"/>
          <c:showVal val="0"/>
          <c:showCatName val="0"/>
          <c:showSerName val="0"/>
          <c:showPercent val="0"/>
          <c:showBubbleSize val="0"/>
        </c:dLbls>
        <c:axId val="210474880"/>
        <c:axId val="210473344"/>
      </c:scatterChart>
      <c:catAx>
        <c:axId val="210465536"/>
        <c:scaling>
          <c:orientation val="minMax"/>
        </c:scaling>
        <c:delete val="1"/>
        <c:axPos val="l"/>
        <c:majorTickMark val="out"/>
        <c:minorTickMark val="none"/>
        <c:tickLblPos val="none"/>
        <c:crossAx val="210467456"/>
        <c:crosses val="autoZero"/>
        <c:auto val="1"/>
        <c:lblAlgn val="ctr"/>
        <c:lblOffset val="100"/>
        <c:noMultiLvlLbl val="0"/>
      </c:catAx>
      <c:valAx>
        <c:axId val="21046745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0465536"/>
        <c:crosses val="autoZero"/>
        <c:crossBetween val="between"/>
      </c:valAx>
      <c:valAx>
        <c:axId val="210473344"/>
        <c:scaling>
          <c:orientation val="minMax"/>
          <c:max val="0.5"/>
          <c:min val="-0.5"/>
        </c:scaling>
        <c:delete val="1"/>
        <c:axPos val="r"/>
        <c:numFmt formatCode="General" sourceLinked="1"/>
        <c:majorTickMark val="out"/>
        <c:minorTickMark val="none"/>
        <c:tickLblPos val="none"/>
        <c:crossAx val="210474880"/>
        <c:crosses val="max"/>
        <c:crossBetween val="midCat"/>
      </c:valAx>
      <c:valAx>
        <c:axId val="210474880"/>
        <c:scaling>
          <c:orientation val="minMax"/>
        </c:scaling>
        <c:delete val="1"/>
        <c:axPos val="b"/>
        <c:numFmt formatCode="0.0" sourceLinked="1"/>
        <c:majorTickMark val="out"/>
        <c:minorTickMark val="none"/>
        <c:tickLblPos val="none"/>
        <c:crossAx val="21047334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54645191409899"/>
          <c:y val="5.527854938271605E-2"/>
          <c:w val="0.86458309990660465"/>
          <c:h val="0.71516589506172834"/>
        </c:manualLayout>
      </c:layout>
      <c:lineChart>
        <c:grouping val="standard"/>
        <c:varyColors val="0"/>
        <c:ser>
          <c:idx val="0"/>
          <c:order val="0"/>
          <c:tx>
            <c:strRef>
              <c:f>AUX!$A$92</c:f>
              <c:strCache>
                <c:ptCount val="1"/>
                <c:pt idx="0">
                  <c:v>Continente</c:v>
                </c:pt>
              </c:strCache>
            </c:strRef>
          </c:tx>
          <c:spPr>
            <a:ln w="12700">
              <a:solidFill>
                <a:srgbClr val="FF0000"/>
              </a:solidFill>
            </a:ln>
          </c:spPr>
          <c:marker>
            <c:symbol val="none"/>
          </c:marker>
          <c:cat>
            <c:strRef>
              <c:f>AUX!$B$91:$P$91</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AUX!$B$92:$P$92</c:f>
              <c:numCache>
                <c:formatCode>0.0</c:formatCode>
                <c:ptCount val="15"/>
                <c:pt idx="0">
                  <c:v>79.443923615595722</c:v>
                </c:pt>
                <c:pt idx="1">
                  <c:v>79.693892792065768</c:v>
                </c:pt>
                <c:pt idx="2">
                  <c:v>79.999141955163608</c:v>
                </c:pt>
                <c:pt idx="3">
                  <c:v>80.418481546781095</c:v>
                </c:pt>
                <c:pt idx="4">
                  <c:v>80.791862316458221</c:v>
                </c:pt>
                <c:pt idx="5">
                  <c:v>80.914577714649738</c:v>
                </c:pt>
                <c:pt idx="6">
                  <c:v>81.220585636122593</c:v>
                </c:pt>
                <c:pt idx="7">
                  <c:v>81.420421666650441</c:v>
                </c:pt>
                <c:pt idx="8">
                  <c:v>82.004085267982191</c:v>
                </c:pt>
                <c:pt idx="9">
                  <c:v>82.244534380367867</c:v>
                </c:pt>
                <c:pt idx="10">
                  <c:v>82.624994827090632</c:v>
                </c:pt>
                <c:pt idx="11">
                  <c:v>82.731426705931</c:v>
                </c:pt>
                <c:pt idx="12">
                  <c:v>82.940009905682018</c:v>
                </c:pt>
                <c:pt idx="13">
                  <c:v>83.371656505874853</c:v>
                </c:pt>
                <c:pt idx="14">
                  <c:v>83.655929725352806</c:v>
                </c:pt>
              </c:numCache>
            </c:numRef>
          </c:val>
          <c:smooth val="0"/>
        </c:ser>
        <c:ser>
          <c:idx val="1"/>
          <c:order val="1"/>
          <c:tx>
            <c:strRef>
              <c:f>AUX!$A$93</c:f>
              <c:strCache>
                <c:ptCount val="1"/>
                <c:pt idx="0">
                  <c:v>ARS Alentejo</c:v>
                </c:pt>
              </c:strCache>
            </c:strRef>
          </c:tx>
          <c:spPr>
            <a:ln w="12700">
              <a:solidFill>
                <a:schemeClr val="tx2">
                  <a:lumMod val="75000"/>
                </a:schemeClr>
              </a:solidFill>
            </a:ln>
          </c:spPr>
          <c:marker>
            <c:symbol val="none"/>
          </c:marker>
          <c:cat>
            <c:strRef>
              <c:f>AUX!$B$91:$P$91</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AUX!$B$93:$P$93</c:f>
              <c:numCache>
                <c:formatCode>0.0</c:formatCode>
                <c:ptCount val="15"/>
                <c:pt idx="0">
                  <c:v>79.47611044107407</c:v>
                </c:pt>
                <c:pt idx="1">
                  <c:v>79.708328546110479</c:v>
                </c:pt>
                <c:pt idx="2">
                  <c:v>79.90108411906931</c:v>
                </c:pt>
                <c:pt idx="3">
                  <c:v>80.365943533404419</c:v>
                </c:pt>
                <c:pt idx="4">
                  <c:v>80.791257159913258</c:v>
                </c:pt>
                <c:pt idx="5">
                  <c:v>80.76783410891467</c:v>
                </c:pt>
                <c:pt idx="6">
                  <c:v>81.14661838628642</c:v>
                </c:pt>
                <c:pt idx="7">
                  <c:v>81.234391169701908</c:v>
                </c:pt>
                <c:pt idx="8">
                  <c:v>81.817163946372062</c:v>
                </c:pt>
                <c:pt idx="9">
                  <c:v>81.72776445871537</c:v>
                </c:pt>
                <c:pt idx="10">
                  <c:v>81.965085716632117</c:v>
                </c:pt>
                <c:pt idx="11">
                  <c:v>81.931464569314926</c:v>
                </c:pt>
                <c:pt idx="12">
                  <c:v>81.895313509291455</c:v>
                </c:pt>
                <c:pt idx="13">
                  <c:v>82.26438038768967</c:v>
                </c:pt>
                <c:pt idx="14">
                  <c:v>82.372443650216013</c:v>
                </c:pt>
              </c:numCache>
            </c:numRef>
          </c:val>
          <c:smooth val="0"/>
        </c:ser>
        <c:ser>
          <c:idx val="2"/>
          <c:order val="2"/>
          <c:tx>
            <c:strRef>
              <c:f>AUX!$A$94</c:f>
              <c:strCache>
                <c:ptCount val="1"/>
                <c:pt idx="0">
                  <c:v>ULS Baixo Alentejo</c:v>
                </c:pt>
              </c:strCache>
            </c:strRef>
          </c:tx>
          <c:spPr>
            <a:ln w="25400">
              <a:solidFill>
                <a:srgbClr val="008080"/>
              </a:solidFill>
            </a:ln>
          </c:spPr>
          <c:marker>
            <c:symbol val="none"/>
          </c:marker>
          <c:errBars>
            <c:errDir val="y"/>
            <c:errBarType val="both"/>
            <c:errValType val="cust"/>
            <c:noEndCap val="0"/>
            <c:plus>
              <c:numRef>
                <c:f>AUX!$B$97:$P$97</c:f>
                <c:numCache>
                  <c:formatCode>General</c:formatCode>
                  <c:ptCount val="15"/>
                  <c:pt idx="0">
                    <c:v>0.55238976114335969</c:v>
                  </c:pt>
                  <c:pt idx="1">
                    <c:v>0.53222926610926891</c:v>
                  </c:pt>
                  <c:pt idx="2">
                    <c:v>0.55534093370260962</c:v>
                  </c:pt>
                  <c:pt idx="3">
                    <c:v>0.53941364539426218</c:v>
                  </c:pt>
                  <c:pt idx="4">
                    <c:v>0.54473336062062572</c:v>
                  </c:pt>
                  <c:pt idx="5">
                    <c:v>0.52725976478112102</c:v>
                  </c:pt>
                  <c:pt idx="6">
                    <c:v>0.53974442522495281</c:v>
                  </c:pt>
                  <c:pt idx="7">
                    <c:v>0.52681418623630805</c:v>
                  </c:pt>
                  <c:pt idx="8">
                    <c:v>0.53173261644741387</c:v>
                  </c:pt>
                  <c:pt idx="9">
                    <c:v>0.55117647233439016</c:v>
                  </c:pt>
                  <c:pt idx="10">
                    <c:v>0.56826454368342638</c:v>
                  </c:pt>
                  <c:pt idx="11">
                    <c:v>0.57227539277869255</c:v>
                  </c:pt>
                  <c:pt idx="12">
                    <c:v>0.58807597739074424</c:v>
                  </c:pt>
                  <c:pt idx="13">
                    <c:v>0.59145072344432492</c:v>
                  </c:pt>
                  <c:pt idx="14">
                    <c:v>0.5854117917215973</c:v>
                  </c:pt>
                </c:numCache>
              </c:numRef>
            </c:plus>
            <c:minus>
              <c:numRef>
                <c:f>AUX!$B$97:$P$97</c:f>
                <c:numCache>
                  <c:formatCode>General</c:formatCode>
                  <c:ptCount val="15"/>
                  <c:pt idx="0">
                    <c:v>0.55238976114335969</c:v>
                  </c:pt>
                  <c:pt idx="1">
                    <c:v>0.53222926610926891</c:v>
                  </c:pt>
                  <c:pt idx="2">
                    <c:v>0.55534093370260962</c:v>
                  </c:pt>
                  <c:pt idx="3">
                    <c:v>0.53941364539426218</c:v>
                  </c:pt>
                  <c:pt idx="4">
                    <c:v>0.54473336062062572</c:v>
                  </c:pt>
                  <c:pt idx="5">
                    <c:v>0.52725976478112102</c:v>
                  </c:pt>
                  <c:pt idx="6">
                    <c:v>0.53974442522495281</c:v>
                  </c:pt>
                  <c:pt idx="7">
                    <c:v>0.52681418623630805</c:v>
                  </c:pt>
                  <c:pt idx="8">
                    <c:v>0.53173261644741387</c:v>
                  </c:pt>
                  <c:pt idx="9">
                    <c:v>0.55117647233439016</c:v>
                  </c:pt>
                  <c:pt idx="10">
                    <c:v>0.56826454368342638</c:v>
                  </c:pt>
                  <c:pt idx="11">
                    <c:v>0.57227539277869255</c:v>
                  </c:pt>
                  <c:pt idx="12">
                    <c:v>0.58807597739074424</c:v>
                  </c:pt>
                  <c:pt idx="13">
                    <c:v>0.59145072344432492</c:v>
                  </c:pt>
                  <c:pt idx="14">
                    <c:v>0.5854117917215973</c:v>
                  </c:pt>
                </c:numCache>
              </c:numRef>
            </c:minus>
            <c:spPr>
              <a:ln>
                <a:solidFill>
                  <a:srgbClr val="008080"/>
                </a:solidFill>
              </a:ln>
            </c:spPr>
          </c:errBars>
          <c:cat>
            <c:strRef>
              <c:f>AUX!$B$91:$P$91</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AUX!$B$94:$P$94</c:f>
              <c:numCache>
                <c:formatCode>0.0</c:formatCode>
                <c:ptCount val="15"/>
                <c:pt idx="0">
                  <c:v>79.135268093034199</c:v>
                </c:pt>
                <c:pt idx="1">
                  <c:v>79.454097276172334</c:v>
                </c:pt>
                <c:pt idx="2">
                  <c:v>79.409979479892641</c:v>
                </c:pt>
                <c:pt idx="3">
                  <c:v>80.078922318902187</c:v>
                </c:pt>
                <c:pt idx="4">
                  <c:v>80.486179451397049</c:v>
                </c:pt>
                <c:pt idx="5">
                  <c:v>80.675485463490389</c:v>
                </c:pt>
                <c:pt idx="6">
                  <c:v>80.722621858718128</c:v>
                </c:pt>
                <c:pt idx="7">
                  <c:v>81.013031735807616</c:v>
                </c:pt>
                <c:pt idx="8">
                  <c:v>81.280468581961628</c:v>
                </c:pt>
                <c:pt idx="9">
                  <c:v>81.201170358037757</c:v>
                </c:pt>
                <c:pt idx="10">
                  <c:v>81.230531350901643</c:v>
                </c:pt>
                <c:pt idx="11">
                  <c:v>81.562922495356943</c:v>
                </c:pt>
                <c:pt idx="12">
                  <c:v>81.316306512838793</c:v>
                </c:pt>
                <c:pt idx="13">
                  <c:v>81.493451198588915</c:v>
                </c:pt>
                <c:pt idx="14">
                  <c:v>81.348212923032975</c:v>
                </c:pt>
              </c:numCache>
            </c:numRef>
          </c:val>
          <c:smooth val="0"/>
        </c:ser>
        <c:dLbls>
          <c:showLegendKey val="0"/>
          <c:showVal val="0"/>
          <c:showCatName val="0"/>
          <c:showSerName val="0"/>
          <c:showPercent val="0"/>
          <c:showBubbleSize val="0"/>
        </c:dLbls>
        <c:marker val="1"/>
        <c:smooth val="0"/>
        <c:axId val="189688448"/>
        <c:axId val="189694336"/>
      </c:lineChart>
      <c:catAx>
        <c:axId val="189688448"/>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89694336"/>
        <c:crosses val="autoZero"/>
        <c:auto val="1"/>
        <c:lblAlgn val="ctr"/>
        <c:lblOffset val="100"/>
        <c:tickLblSkip val="2"/>
        <c:tickMarkSkip val="1"/>
        <c:noMultiLvlLbl val="0"/>
      </c:catAx>
      <c:valAx>
        <c:axId val="189694336"/>
        <c:scaling>
          <c:orientation val="minMax"/>
          <c:max val="86"/>
          <c:min val="68"/>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Anos</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89688448"/>
        <c:crosses val="autoZero"/>
        <c:crossBetween val="between"/>
        <c:majorUnit val="2"/>
        <c:minorUnit val="0.4"/>
      </c:valAx>
    </c:plotArea>
    <c:legend>
      <c:legendPos val="b"/>
      <c:layout>
        <c:manualLayout>
          <c:xMode val="edge"/>
          <c:yMode val="edge"/>
          <c:x val="1.6211251167133525E-2"/>
          <c:y val="0.89670023148150768"/>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jpeg"/><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chart" Target="../charts/chart39.xml"/><Relationship Id="rId1" Type="http://schemas.openxmlformats.org/officeDocument/2006/relationships/chart" Target="../charts/chart38.xml"/><Relationship Id="rId5" Type="http://schemas.openxmlformats.org/officeDocument/2006/relationships/image" Target="../media/image16.png"/><Relationship Id="rId4"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image" Target="../media/image16.png"/><Relationship Id="rId5" Type="http://schemas.openxmlformats.org/officeDocument/2006/relationships/image" Target="../media/image1.jpeg"/><Relationship Id="rId4"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8" Type="http://schemas.openxmlformats.org/officeDocument/2006/relationships/chart" Target="../charts/chart50.xml"/><Relationship Id="rId13" Type="http://schemas.openxmlformats.org/officeDocument/2006/relationships/chart" Target="../charts/chart55.xml"/><Relationship Id="rId18" Type="http://schemas.openxmlformats.org/officeDocument/2006/relationships/chart" Target="../charts/chart60.xml"/><Relationship Id="rId26" Type="http://schemas.openxmlformats.org/officeDocument/2006/relationships/chart" Target="../charts/chart68.xml"/><Relationship Id="rId39" Type="http://schemas.openxmlformats.org/officeDocument/2006/relationships/chart" Target="../charts/chart80.xml"/><Relationship Id="rId3" Type="http://schemas.openxmlformats.org/officeDocument/2006/relationships/chart" Target="../charts/chart45.xml"/><Relationship Id="rId21" Type="http://schemas.openxmlformats.org/officeDocument/2006/relationships/chart" Target="../charts/chart63.xml"/><Relationship Id="rId34" Type="http://schemas.openxmlformats.org/officeDocument/2006/relationships/chart" Target="../charts/chart76.xml"/><Relationship Id="rId42" Type="http://schemas.openxmlformats.org/officeDocument/2006/relationships/chart" Target="../charts/chart83.xml"/><Relationship Id="rId7" Type="http://schemas.openxmlformats.org/officeDocument/2006/relationships/chart" Target="../charts/chart49.xml"/><Relationship Id="rId12" Type="http://schemas.openxmlformats.org/officeDocument/2006/relationships/chart" Target="../charts/chart54.xml"/><Relationship Id="rId17" Type="http://schemas.openxmlformats.org/officeDocument/2006/relationships/chart" Target="../charts/chart59.xml"/><Relationship Id="rId25" Type="http://schemas.openxmlformats.org/officeDocument/2006/relationships/chart" Target="../charts/chart67.xml"/><Relationship Id="rId33" Type="http://schemas.openxmlformats.org/officeDocument/2006/relationships/chart" Target="../charts/chart75.xml"/><Relationship Id="rId38" Type="http://schemas.openxmlformats.org/officeDocument/2006/relationships/chart" Target="../charts/chart79.xml"/><Relationship Id="rId46" Type="http://schemas.openxmlformats.org/officeDocument/2006/relationships/image" Target="../media/image16.png"/><Relationship Id="rId2" Type="http://schemas.openxmlformats.org/officeDocument/2006/relationships/chart" Target="../charts/chart44.xml"/><Relationship Id="rId16" Type="http://schemas.openxmlformats.org/officeDocument/2006/relationships/chart" Target="../charts/chart58.xml"/><Relationship Id="rId20" Type="http://schemas.openxmlformats.org/officeDocument/2006/relationships/chart" Target="../charts/chart62.xml"/><Relationship Id="rId29" Type="http://schemas.openxmlformats.org/officeDocument/2006/relationships/chart" Target="../charts/chart71.xml"/><Relationship Id="rId41" Type="http://schemas.openxmlformats.org/officeDocument/2006/relationships/chart" Target="../charts/chart82.xml"/><Relationship Id="rId1" Type="http://schemas.openxmlformats.org/officeDocument/2006/relationships/chart" Target="../charts/chart43.xml"/><Relationship Id="rId6" Type="http://schemas.openxmlformats.org/officeDocument/2006/relationships/chart" Target="../charts/chart48.xml"/><Relationship Id="rId11" Type="http://schemas.openxmlformats.org/officeDocument/2006/relationships/chart" Target="../charts/chart53.xml"/><Relationship Id="rId24" Type="http://schemas.openxmlformats.org/officeDocument/2006/relationships/chart" Target="../charts/chart66.xml"/><Relationship Id="rId32" Type="http://schemas.openxmlformats.org/officeDocument/2006/relationships/chart" Target="../charts/chart74.xml"/><Relationship Id="rId37" Type="http://schemas.openxmlformats.org/officeDocument/2006/relationships/chart" Target="../charts/chart78.xml"/><Relationship Id="rId40" Type="http://schemas.openxmlformats.org/officeDocument/2006/relationships/chart" Target="../charts/chart81.xml"/><Relationship Id="rId45" Type="http://schemas.openxmlformats.org/officeDocument/2006/relationships/image" Target="../media/image1.jpeg"/><Relationship Id="rId5" Type="http://schemas.openxmlformats.org/officeDocument/2006/relationships/chart" Target="../charts/chart47.xml"/><Relationship Id="rId15" Type="http://schemas.openxmlformats.org/officeDocument/2006/relationships/chart" Target="../charts/chart57.xml"/><Relationship Id="rId23" Type="http://schemas.openxmlformats.org/officeDocument/2006/relationships/chart" Target="../charts/chart65.xml"/><Relationship Id="rId28" Type="http://schemas.openxmlformats.org/officeDocument/2006/relationships/chart" Target="../charts/chart70.xml"/><Relationship Id="rId36" Type="http://schemas.openxmlformats.org/officeDocument/2006/relationships/chart" Target="../charts/chart77.xml"/><Relationship Id="rId10" Type="http://schemas.openxmlformats.org/officeDocument/2006/relationships/chart" Target="../charts/chart52.xml"/><Relationship Id="rId19" Type="http://schemas.openxmlformats.org/officeDocument/2006/relationships/chart" Target="../charts/chart61.xml"/><Relationship Id="rId31" Type="http://schemas.openxmlformats.org/officeDocument/2006/relationships/chart" Target="../charts/chart73.xml"/><Relationship Id="rId44" Type="http://schemas.openxmlformats.org/officeDocument/2006/relationships/image" Target="../media/image15.png"/><Relationship Id="rId4" Type="http://schemas.openxmlformats.org/officeDocument/2006/relationships/chart" Target="../charts/chart46.xml"/><Relationship Id="rId9" Type="http://schemas.openxmlformats.org/officeDocument/2006/relationships/chart" Target="../charts/chart51.xml"/><Relationship Id="rId14" Type="http://schemas.openxmlformats.org/officeDocument/2006/relationships/chart" Target="../charts/chart56.xml"/><Relationship Id="rId22" Type="http://schemas.openxmlformats.org/officeDocument/2006/relationships/chart" Target="../charts/chart64.xml"/><Relationship Id="rId27" Type="http://schemas.openxmlformats.org/officeDocument/2006/relationships/chart" Target="../charts/chart69.xml"/><Relationship Id="rId30" Type="http://schemas.openxmlformats.org/officeDocument/2006/relationships/chart" Target="../charts/chart72.xml"/><Relationship Id="rId35" Type="http://schemas.openxmlformats.org/officeDocument/2006/relationships/image" Target="../media/image29.png"/><Relationship Id="rId43" Type="http://schemas.openxmlformats.org/officeDocument/2006/relationships/chart" Target="../charts/chart84.xml"/></Relationships>
</file>

<file path=xl/drawings/_rels/drawing1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jpeg"/><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6.png"/><Relationship Id="rId1" Type="http://schemas.openxmlformats.org/officeDocument/2006/relationships/image" Target="../media/image14.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jpe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hyperlink" Target="http://www.arsalentejo.min-saude.pt/saudepublica/ProgramasSaude/PlanoRegionalSaude/Documents/Plano_Regional_de_Saude_2011.pdf" TargetMode="External"/><Relationship Id="rId18" Type="http://schemas.openxmlformats.org/officeDocument/2006/relationships/image" Target="../media/image26.png"/><Relationship Id="rId3" Type="http://schemas.openxmlformats.org/officeDocument/2006/relationships/hyperlink" Target="http://www.arsalentejo.min-saude.pt/arsalentejo/PlaneamentoEstrategico/Documents/Perfil%20Regional%20Saude.pdf" TargetMode="External"/><Relationship Id="rId21" Type="http://schemas.openxmlformats.org/officeDocument/2006/relationships/hyperlink" Target="http://www.dgs.pt/dashboard/?cpp=1" TargetMode="External"/><Relationship Id="rId7" Type="http://schemas.openxmlformats.org/officeDocument/2006/relationships/hyperlink" Target="http://www.arsalentejo.min-saude.pt/arsalentejo/PlaneamentoEstrategico/Documents/Carteira%20de%20Servi%C3%A7os%20Regional.pdf" TargetMode="External"/><Relationship Id="rId12" Type="http://schemas.openxmlformats.org/officeDocument/2006/relationships/image" Target="../media/image23.png"/><Relationship Id="rId17" Type="http://schemas.openxmlformats.org/officeDocument/2006/relationships/hyperlink" Target="http://www.geosaude.dgs.pt/websig/v5/portal2/public/index.php?par=geosaude&amp;lang=pt" TargetMode="External"/><Relationship Id="rId25" Type="http://schemas.openxmlformats.org/officeDocument/2006/relationships/image" Target="../media/image16.png"/><Relationship Id="rId2" Type="http://schemas.openxmlformats.org/officeDocument/2006/relationships/image" Target="../media/image18.png"/><Relationship Id="rId16" Type="http://schemas.openxmlformats.org/officeDocument/2006/relationships/image" Target="../media/image25.png"/><Relationship Id="rId20" Type="http://schemas.openxmlformats.org/officeDocument/2006/relationships/image" Target="../media/image27.png"/><Relationship Id="rId1" Type="http://schemas.openxmlformats.org/officeDocument/2006/relationships/hyperlink" Target="http://pns.dgs.pt/pns-2012-2016/" TargetMode="External"/><Relationship Id="rId6" Type="http://schemas.openxmlformats.org/officeDocument/2006/relationships/image" Target="../media/image20.png"/><Relationship Id="rId11" Type="http://schemas.openxmlformats.org/officeDocument/2006/relationships/hyperlink" Target="http://www.arsalentejo.min-saude.pt/arsalentejo/Documents/Plano%20de%20Actividades/Plano_Actividades_2013.pdf" TargetMode="External"/><Relationship Id="rId24" Type="http://schemas.openxmlformats.org/officeDocument/2006/relationships/image" Target="../media/image1.jpeg"/><Relationship Id="rId5" Type="http://schemas.openxmlformats.org/officeDocument/2006/relationships/hyperlink" Target="http://www.arsalentejo.min-saude.pt/arsalentejo/PlaneamentoEstrategico/Documents/Plano%20Regional%20de%20Oncologia.pdf" TargetMode="External"/><Relationship Id="rId15" Type="http://schemas.openxmlformats.org/officeDocument/2006/relationships/hyperlink" Target="http://www.arsalentejo.min-saude.pt/arsalentejo/Documents/Relat&#243;rio%20de%20Actividades/Relatorio_Actividades_2011.pdf" TargetMode="External"/><Relationship Id="rId23" Type="http://schemas.openxmlformats.org/officeDocument/2006/relationships/image" Target="../media/image15.png"/><Relationship Id="rId10" Type="http://schemas.openxmlformats.org/officeDocument/2006/relationships/image" Target="../media/image22.png"/><Relationship Id="rId19" Type="http://schemas.openxmlformats.org/officeDocument/2006/relationships/hyperlink" Target="http://www.dgs.pt/portal-da-estatistica-da-saude/apresentacao.aspx" TargetMode="External"/><Relationship Id="rId4" Type="http://schemas.openxmlformats.org/officeDocument/2006/relationships/image" Target="../media/image19.emf"/><Relationship Id="rId9" Type="http://schemas.openxmlformats.org/officeDocument/2006/relationships/hyperlink" Target="http://www.arsalentejo.min-saude.pt/saudepublica/Mortalidades/Documents/MortalidadesInfantil_ARSA_MI9611.xlsm" TargetMode="External"/><Relationship Id="rId14" Type="http://schemas.openxmlformats.org/officeDocument/2006/relationships/image" Target="../media/image24.png"/><Relationship Id="rId22" Type="http://schemas.openxmlformats.org/officeDocument/2006/relationships/image" Target="../media/image28.png"/></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6.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1.jpeg"/><Relationship Id="rId5" Type="http://schemas.openxmlformats.org/officeDocument/2006/relationships/chart" Target="../charts/chart5.xml"/><Relationship Id="rId10" Type="http://schemas.openxmlformats.org/officeDocument/2006/relationships/image" Target="../media/image15.png"/><Relationship Id="rId4" Type="http://schemas.openxmlformats.org/officeDocument/2006/relationships/chart" Target="../charts/chart4.xml"/><Relationship Id="rId9" Type="http://schemas.openxmlformats.org/officeDocument/2006/relationships/chart" Target="../charts/chart9.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image" Target="../media/image16.png"/><Relationship Id="rId5" Type="http://schemas.openxmlformats.org/officeDocument/2006/relationships/chart" Target="../charts/chart14.xml"/><Relationship Id="rId10" Type="http://schemas.openxmlformats.org/officeDocument/2006/relationships/image" Target="../media/image1.jpeg"/><Relationship Id="rId4" Type="http://schemas.openxmlformats.org/officeDocument/2006/relationships/chart" Target="../charts/chart13.xml"/><Relationship Id="rId9"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chart" Target="../charts/chart20.xml"/><Relationship Id="rId7" Type="http://schemas.openxmlformats.org/officeDocument/2006/relationships/image" Target="../media/image16.png"/><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image" Target="../media/image1.jpeg"/><Relationship Id="rId5" Type="http://schemas.openxmlformats.org/officeDocument/2006/relationships/image" Target="../media/image15.png"/><Relationship Id="rId4"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12" Type="http://schemas.openxmlformats.org/officeDocument/2006/relationships/image" Target="../media/image16.png"/><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image" Target="../media/image1.jpeg"/><Relationship Id="rId5" Type="http://schemas.openxmlformats.org/officeDocument/2006/relationships/chart" Target="../charts/chart26.xml"/><Relationship Id="rId10" Type="http://schemas.openxmlformats.org/officeDocument/2006/relationships/image" Target="../media/image15.png"/><Relationship Id="rId4" Type="http://schemas.openxmlformats.org/officeDocument/2006/relationships/chart" Target="../charts/chart25.xml"/><Relationship Id="rId9" Type="http://schemas.openxmlformats.org/officeDocument/2006/relationships/chart" Target="../charts/chart30.xml"/></Relationships>
</file>

<file path=xl/drawings/_rels/drawing9.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chart" Target="../charts/chart33.xml"/><Relationship Id="rId7" Type="http://schemas.openxmlformats.org/officeDocument/2006/relationships/chart" Target="../charts/chart37.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10" Type="http://schemas.openxmlformats.org/officeDocument/2006/relationships/image" Target="../media/image16.png"/><Relationship Id="rId4" Type="http://schemas.openxmlformats.org/officeDocument/2006/relationships/chart" Target="../charts/chart34.xml"/><Relationship Id="rId9"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29018</xdr:colOff>
      <xdr:row>23</xdr:row>
      <xdr:rowOff>74070</xdr:rowOff>
    </xdr:from>
    <xdr:to>
      <xdr:col>2</xdr:col>
      <xdr:colOff>1463748</xdr:colOff>
      <xdr:row>24</xdr:row>
      <xdr:rowOff>218055</xdr:rowOff>
    </xdr:to>
    <xdr:pic>
      <xdr:nvPicPr>
        <xdr:cNvPr id="17" name="Picture 3"/>
        <xdr:cNvPicPr>
          <a:picLocks noChangeAspect="1" noChangeArrowheads="1"/>
        </xdr:cNvPicPr>
      </xdr:nvPicPr>
      <xdr:blipFill>
        <a:blip xmlns:r="http://schemas.openxmlformats.org/officeDocument/2006/relationships" r:embed="rId1" cstate="print"/>
        <a:srcRect r="50416"/>
        <a:stretch>
          <a:fillRect/>
        </a:stretch>
      </xdr:blipFill>
      <xdr:spPr bwMode="auto">
        <a:xfrm>
          <a:off x="398355" y="10707080"/>
          <a:ext cx="1434730" cy="386970"/>
        </a:xfrm>
        <a:prstGeom prst="rect">
          <a:avLst/>
        </a:prstGeom>
        <a:solidFill>
          <a:schemeClr val="accent1"/>
        </a:solidFill>
        <a:ln w="9525">
          <a:noFill/>
          <a:round/>
          <a:headEnd/>
          <a:tailEnd/>
        </a:ln>
      </xdr:spPr>
    </xdr:pic>
    <xdr:clientData/>
  </xdr:twoCellAnchor>
  <xdr:twoCellAnchor editAs="oneCell">
    <xdr:from>
      <xdr:col>1</xdr:col>
      <xdr:colOff>95252</xdr:colOff>
      <xdr:row>1</xdr:row>
      <xdr:rowOff>97776</xdr:rowOff>
    </xdr:from>
    <xdr:to>
      <xdr:col>2</xdr:col>
      <xdr:colOff>1867185</xdr:colOff>
      <xdr:row>5</xdr:row>
      <xdr:rowOff>5165</xdr:rowOff>
    </xdr:to>
    <xdr:pic>
      <xdr:nvPicPr>
        <xdr:cNvPr id="19" name="Imagem 18" descr="portugal.png"/>
        <xdr:cNvPicPr>
          <a:picLocks noChangeAspect="1"/>
        </xdr:cNvPicPr>
      </xdr:nvPicPr>
      <xdr:blipFill>
        <a:blip xmlns:r="http://schemas.openxmlformats.org/officeDocument/2006/relationships" r:embed="rId2" cstate="print"/>
        <a:srcRect t="9053" b="6036"/>
        <a:stretch>
          <a:fillRect/>
        </a:stretch>
      </xdr:blipFill>
      <xdr:spPr>
        <a:xfrm>
          <a:off x="276227" y="221601"/>
          <a:ext cx="1952908" cy="917039"/>
        </a:xfrm>
        <a:prstGeom prst="rect">
          <a:avLst/>
        </a:prstGeom>
      </xdr:spPr>
    </xdr:pic>
    <xdr:clientData/>
  </xdr:twoCellAnchor>
  <xdr:twoCellAnchor>
    <xdr:from>
      <xdr:col>2</xdr:col>
      <xdr:colOff>28575</xdr:colOff>
      <xdr:row>25</xdr:row>
      <xdr:rowOff>228020</xdr:rowOff>
    </xdr:from>
    <xdr:to>
      <xdr:col>2</xdr:col>
      <xdr:colOff>1504575</xdr:colOff>
      <xdr:row>25</xdr:row>
      <xdr:rowOff>729951</xdr:rowOff>
    </xdr:to>
    <xdr:pic>
      <xdr:nvPicPr>
        <xdr:cNvPr id="22"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397912" y="8363148"/>
          <a:ext cx="1476000" cy="501931"/>
        </a:xfrm>
        <a:prstGeom prst="rect">
          <a:avLst/>
        </a:prstGeom>
        <a:noFill/>
      </xdr:spPr>
    </xdr:pic>
    <xdr:clientData/>
  </xdr:twoCellAnchor>
  <xdr:twoCellAnchor>
    <xdr:from>
      <xdr:col>2</xdr:col>
      <xdr:colOff>1790699</xdr:colOff>
      <xdr:row>25</xdr:row>
      <xdr:rowOff>294693</xdr:rowOff>
    </xdr:from>
    <xdr:to>
      <xdr:col>3</xdr:col>
      <xdr:colOff>434699</xdr:colOff>
      <xdr:row>25</xdr:row>
      <xdr:rowOff>719318</xdr:rowOff>
    </xdr:to>
    <xdr:pic>
      <xdr:nvPicPr>
        <xdr:cNvPr id="23" name="Imagem 22" descr="centro_v16fev.png"/>
        <xdr:cNvPicPr>
          <a:picLocks noChangeAspect="1"/>
        </xdr:cNvPicPr>
      </xdr:nvPicPr>
      <xdr:blipFill>
        <a:blip xmlns:r="http://schemas.openxmlformats.org/officeDocument/2006/relationships" r:embed="rId4" cstate="print"/>
        <a:srcRect l="5429" t="38204" r="54197" b="42598"/>
        <a:stretch>
          <a:fillRect/>
        </a:stretch>
      </xdr:blipFill>
      <xdr:spPr>
        <a:xfrm>
          <a:off x="2160036" y="8429821"/>
          <a:ext cx="1695887" cy="424625"/>
        </a:xfrm>
        <a:prstGeom prst="rect">
          <a:avLst/>
        </a:prstGeom>
        <a:solidFill>
          <a:schemeClr val="accent1"/>
        </a:solidFill>
      </xdr:spPr>
    </xdr:pic>
    <xdr:clientData/>
  </xdr:twoCellAnchor>
  <xdr:twoCellAnchor>
    <xdr:from>
      <xdr:col>3</xdr:col>
      <xdr:colOff>628650</xdr:colOff>
      <xdr:row>25</xdr:row>
      <xdr:rowOff>199443</xdr:rowOff>
    </xdr:from>
    <xdr:to>
      <xdr:col>4</xdr:col>
      <xdr:colOff>250559</xdr:colOff>
      <xdr:row>26</xdr:row>
      <xdr:rowOff>13443</xdr:rowOff>
    </xdr:to>
    <xdr:pic>
      <xdr:nvPicPr>
        <xdr:cNvPr id="24" name="Picture 22"/>
        <xdr:cNvPicPr>
          <a:picLocks noChangeAspect="1" noChangeArrowheads="1"/>
        </xdr:cNvPicPr>
      </xdr:nvPicPr>
      <xdr:blipFill>
        <a:blip xmlns:r="http://schemas.openxmlformats.org/officeDocument/2006/relationships" r:embed="rId5" cstate="print"/>
        <a:srcRect/>
        <a:stretch>
          <a:fillRect/>
        </a:stretch>
      </xdr:blipFill>
      <xdr:spPr bwMode="auto">
        <a:xfrm>
          <a:off x="4049874" y="8334571"/>
          <a:ext cx="1332522" cy="572112"/>
        </a:xfrm>
        <a:prstGeom prst="rect">
          <a:avLst/>
        </a:prstGeom>
        <a:noFill/>
      </xdr:spPr>
    </xdr:pic>
    <xdr:clientData/>
  </xdr:twoCellAnchor>
  <xdr:twoCellAnchor>
    <xdr:from>
      <xdr:col>5</xdr:col>
      <xdr:colOff>76394</xdr:colOff>
      <xdr:row>24</xdr:row>
      <xdr:rowOff>170867</xdr:rowOff>
    </xdr:from>
    <xdr:to>
      <xdr:col>5</xdr:col>
      <xdr:colOff>1228394</xdr:colOff>
      <xdr:row>26</xdr:row>
      <xdr:rowOff>7763</xdr:rowOff>
    </xdr:to>
    <xdr:pic>
      <xdr:nvPicPr>
        <xdr:cNvPr id="25" name="Picture 14"/>
        <xdr:cNvPicPr>
          <a:picLocks noChangeAspect="1" noChangeArrowheads="1"/>
        </xdr:cNvPicPr>
      </xdr:nvPicPr>
      <xdr:blipFill>
        <a:blip xmlns:r="http://schemas.openxmlformats.org/officeDocument/2006/relationships" r:embed="rId6" cstate="print"/>
        <a:srcRect/>
        <a:stretch>
          <a:fillRect/>
        </a:stretch>
      </xdr:blipFill>
      <xdr:spPr bwMode="auto">
        <a:xfrm>
          <a:off x="5587287" y="8267117"/>
          <a:ext cx="1152000" cy="837993"/>
        </a:xfrm>
        <a:prstGeom prst="rect">
          <a:avLst/>
        </a:prstGeom>
        <a:noFill/>
      </xdr:spPr>
    </xdr:pic>
    <xdr:clientData/>
  </xdr:twoCellAnchor>
  <xdr:twoCellAnchor>
    <xdr:from>
      <xdr:col>5</xdr:col>
      <xdr:colOff>1419225</xdr:colOff>
      <xdr:row>25</xdr:row>
      <xdr:rowOff>247068</xdr:rowOff>
    </xdr:from>
    <xdr:to>
      <xdr:col>6</xdr:col>
      <xdr:colOff>27225</xdr:colOff>
      <xdr:row>25</xdr:row>
      <xdr:rowOff>754648</xdr:rowOff>
    </xdr:to>
    <xdr:pic>
      <xdr:nvPicPr>
        <xdr:cNvPr id="26" name="Picture 18"/>
        <xdr:cNvPicPr>
          <a:picLocks noChangeAspect="1" noChangeArrowheads="1"/>
        </xdr:cNvPicPr>
      </xdr:nvPicPr>
      <xdr:blipFill>
        <a:blip xmlns:r="http://schemas.openxmlformats.org/officeDocument/2006/relationships" r:embed="rId7" cstate="print"/>
        <a:srcRect/>
        <a:stretch>
          <a:fillRect/>
        </a:stretch>
      </xdr:blipFill>
      <xdr:spPr bwMode="auto">
        <a:xfrm>
          <a:off x="6930118" y="8382196"/>
          <a:ext cx="1659888" cy="507580"/>
        </a:xfrm>
        <a:prstGeom prst="rect">
          <a:avLst/>
        </a:prstGeom>
        <a:noFill/>
      </xdr:spPr>
    </xdr:pic>
    <xdr:clientData/>
  </xdr:twoCellAnchor>
  <xdr:twoCellAnchor>
    <xdr:from>
      <xdr:col>4</xdr:col>
      <xdr:colOff>309652</xdr:colOff>
      <xdr:row>7</xdr:row>
      <xdr:rowOff>39457</xdr:rowOff>
    </xdr:from>
    <xdr:to>
      <xdr:col>5</xdr:col>
      <xdr:colOff>2758377</xdr:colOff>
      <xdr:row>10</xdr:row>
      <xdr:rowOff>806632</xdr:rowOff>
    </xdr:to>
    <xdr:grpSp>
      <xdr:nvGrpSpPr>
        <xdr:cNvPr id="16" name="Grupo 15"/>
        <xdr:cNvGrpSpPr>
          <a:grpSpLocks noChangeAspect="1"/>
        </xdr:cNvGrpSpPr>
      </xdr:nvGrpSpPr>
      <xdr:grpSpPr>
        <a:xfrm>
          <a:off x="5421402" y="1436457"/>
          <a:ext cx="2829725" cy="4323175"/>
          <a:chOff x="4295775" y="647703"/>
          <a:chExt cx="2625000" cy="4017703"/>
        </a:xfrm>
      </xdr:grpSpPr>
      <xdr:pic>
        <xdr:nvPicPr>
          <xdr:cNvPr id="18" name="Imagem 17"/>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295775" y="647703"/>
            <a:ext cx="2160000" cy="40177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logoPLS1"/>
          <xdr:cNvPicPr>
            <a:picLocks noChangeAspect="1" noChangeArrowheads="1"/>
          </xdr:cNvPicPr>
        </xdr:nvPicPr>
        <xdr:blipFill>
          <a:blip xmlns:r="http://schemas.openxmlformats.org/officeDocument/2006/relationships" r:embed="rId9" cstate="print"/>
          <a:srcRect/>
          <a:stretch>
            <a:fillRect/>
          </a:stretch>
        </xdr:blipFill>
        <xdr:spPr bwMode="auto">
          <a:xfrm>
            <a:off x="6200775" y="1285876"/>
            <a:ext cx="720000" cy="240289"/>
          </a:xfrm>
          <a:prstGeom prst="rect">
            <a:avLst/>
          </a:prstGeom>
          <a:noFill/>
        </xdr:spPr>
      </xdr:pic>
      <xdr:pic>
        <xdr:nvPicPr>
          <xdr:cNvPr id="27" name="logoPLS2"/>
          <xdr:cNvPicPr>
            <a:picLocks noChangeAspect="1" noChangeArrowheads="1"/>
          </xdr:cNvPicPr>
        </xdr:nvPicPr>
        <xdr:blipFill>
          <a:blip xmlns:r="http://schemas.openxmlformats.org/officeDocument/2006/relationships" r:embed="rId10" cstate="print"/>
          <a:srcRect/>
          <a:stretch>
            <a:fillRect/>
          </a:stretch>
        </xdr:blipFill>
        <xdr:spPr bwMode="auto">
          <a:xfrm>
            <a:off x="6124574" y="1914526"/>
            <a:ext cx="720000" cy="265631"/>
          </a:xfrm>
          <a:prstGeom prst="rect">
            <a:avLst/>
          </a:prstGeom>
          <a:noFill/>
        </xdr:spPr>
      </xdr:pic>
      <xdr:pic>
        <xdr:nvPicPr>
          <xdr:cNvPr id="28" name="logoPLS3"/>
          <xdr:cNvPicPr>
            <a:picLocks noChangeAspect="1" noChangeArrowheads="1"/>
          </xdr:cNvPicPr>
        </xdr:nvPicPr>
        <xdr:blipFill>
          <a:blip xmlns:r="http://schemas.openxmlformats.org/officeDocument/2006/relationships" r:embed="rId11" cstate="print"/>
          <a:srcRect/>
          <a:stretch>
            <a:fillRect/>
          </a:stretch>
        </xdr:blipFill>
        <xdr:spPr bwMode="auto">
          <a:xfrm>
            <a:off x="6105525" y="2600326"/>
            <a:ext cx="684000" cy="274113"/>
          </a:xfrm>
          <a:prstGeom prst="rect">
            <a:avLst/>
          </a:prstGeom>
          <a:noFill/>
        </xdr:spPr>
      </xdr:pic>
      <xdr:pic>
        <xdr:nvPicPr>
          <xdr:cNvPr id="29" name="logoPLS4"/>
          <xdr:cNvPicPr>
            <a:picLocks noChangeAspect="1" noChangeArrowheads="1"/>
          </xdr:cNvPicPr>
        </xdr:nvPicPr>
        <xdr:blipFill>
          <a:blip xmlns:r="http://schemas.openxmlformats.org/officeDocument/2006/relationships" r:embed="rId12" cstate="print"/>
          <a:srcRect/>
          <a:stretch>
            <a:fillRect/>
          </a:stretch>
        </xdr:blipFill>
        <xdr:spPr bwMode="auto">
          <a:xfrm>
            <a:off x="6067425" y="3228976"/>
            <a:ext cx="684000" cy="282041"/>
          </a:xfrm>
          <a:prstGeom prst="rect">
            <a:avLst/>
          </a:prstGeom>
          <a:noFill/>
        </xdr:spPr>
      </xdr:pic>
      <xdr:pic>
        <xdr:nvPicPr>
          <xdr:cNvPr id="30" name="logoPLS5"/>
          <xdr:cNvPicPr>
            <a:picLocks noChangeAspect="1" noChangeArrowheads="1"/>
          </xdr:cNvPicPr>
        </xdr:nvPicPr>
        <xdr:blipFill>
          <a:blip xmlns:r="http://schemas.openxmlformats.org/officeDocument/2006/relationships" r:embed="rId13" cstate="print"/>
          <a:srcRect/>
          <a:stretch>
            <a:fillRect/>
          </a:stretch>
        </xdr:blipFill>
        <xdr:spPr bwMode="auto">
          <a:xfrm>
            <a:off x="5905500" y="3962400"/>
            <a:ext cx="720000" cy="236120"/>
          </a:xfrm>
          <a:prstGeom prst="rect">
            <a:avLst/>
          </a:prstGeom>
          <a:noFill/>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77</xdr:row>
      <xdr:rowOff>63500</xdr:rowOff>
    </xdr:from>
    <xdr:to>
      <xdr:col>1</xdr:col>
      <xdr:colOff>1798419</xdr:colOff>
      <xdr:row>79</xdr:row>
      <xdr:rowOff>114500</xdr:rowOff>
    </xdr:to>
    <xdr:grpSp>
      <xdr:nvGrpSpPr>
        <xdr:cNvPr id="2" name="logoP_ARS4"/>
        <xdr:cNvGrpSpPr>
          <a:grpSpLocks noChangeAspect="1"/>
        </xdr:cNvGrpSpPr>
      </xdr:nvGrpSpPr>
      <xdr:grpSpPr>
        <a:xfrm>
          <a:off x="191105" y="14711891"/>
          <a:ext cx="1892308" cy="417033"/>
          <a:chOff x="76200" y="4543425"/>
          <a:chExt cx="3297099" cy="792000"/>
        </a:xfrm>
      </xdr:grpSpPr>
      <xdr:pic>
        <xdr:nvPicPr>
          <xdr:cNvPr id="3"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295525" y="4543425"/>
            <a:ext cx="1077774" cy="792000"/>
          </a:xfrm>
          <a:prstGeom prst="rect">
            <a:avLst/>
          </a:prstGeom>
          <a:noFill/>
        </xdr:spPr>
      </xdr:pic>
      <xdr:pic>
        <xdr:nvPicPr>
          <xdr:cNvPr id="4" name="Picture 3"/>
          <xdr:cNvPicPr>
            <a:picLocks noChangeAspect="1" noChangeArrowheads="1"/>
          </xdr:cNvPicPr>
        </xdr:nvPicPr>
        <xdr:blipFill>
          <a:blip xmlns:r="http://schemas.openxmlformats.org/officeDocument/2006/relationships" r:embed="rId2"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11</xdr:col>
      <xdr:colOff>444500</xdr:colOff>
      <xdr:row>77</xdr:row>
      <xdr:rowOff>25400</xdr:rowOff>
    </xdr:from>
    <xdr:to>
      <xdr:col>13</xdr:col>
      <xdr:colOff>417435</xdr:colOff>
      <xdr:row>79</xdr:row>
      <xdr:rowOff>112400</xdr:rowOff>
    </xdr:to>
    <xdr:pic>
      <xdr:nvPicPr>
        <xdr:cNvPr id="5" name="logoP_PLS4"/>
        <xdr:cNvPicPr>
          <a:picLocks noChangeAspect="1" noChangeArrowheads="1"/>
        </xdr:cNvPicPr>
      </xdr:nvPicPr>
      <xdr:blipFill>
        <a:blip xmlns:r="http://schemas.openxmlformats.org/officeDocument/2006/relationships" r:embed="rId3" cstate="print"/>
        <a:srcRect/>
        <a:stretch>
          <a:fillRect/>
        </a:stretch>
      </xdr:blipFill>
      <xdr:spPr bwMode="auto">
        <a:xfrm>
          <a:off x="7902575" y="15141575"/>
          <a:ext cx="1134985" cy="46800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133350</xdr:colOff>
      <xdr:row>49</xdr:row>
      <xdr:rowOff>38100</xdr:rowOff>
    </xdr:from>
    <xdr:to>
      <xdr:col>2</xdr:col>
      <xdr:colOff>10725</xdr:colOff>
      <xdr:row>71</xdr:row>
      <xdr:rowOff>298200</xdr:rowOff>
    </xdr:to>
    <xdr:graphicFrame macro="">
      <xdr:nvGraphicFramePr>
        <xdr:cNvPr id="7" name="GrafD04_D1H"/>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9524</xdr:colOff>
      <xdr:row>49</xdr:row>
      <xdr:rowOff>19050</xdr:rowOff>
    </xdr:from>
    <xdr:to>
      <xdr:col>11</xdr:col>
      <xdr:colOff>506024</xdr:colOff>
      <xdr:row>71</xdr:row>
      <xdr:rowOff>279150</xdr:rowOff>
    </xdr:to>
    <xdr:graphicFrame macro="">
      <xdr:nvGraphicFramePr>
        <xdr:cNvPr id="8" name="GrafD04_D1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76</xdr:row>
      <xdr:rowOff>63500</xdr:rowOff>
    </xdr:from>
    <xdr:to>
      <xdr:col>1</xdr:col>
      <xdr:colOff>1798419</xdr:colOff>
      <xdr:row>78</xdr:row>
      <xdr:rowOff>114500</xdr:rowOff>
    </xdr:to>
    <xdr:grpSp>
      <xdr:nvGrpSpPr>
        <xdr:cNvPr id="6" name="logoP_ARS4"/>
        <xdr:cNvGrpSpPr>
          <a:grpSpLocks noChangeAspect="1"/>
        </xdr:cNvGrpSpPr>
      </xdr:nvGrpSpPr>
      <xdr:grpSpPr>
        <a:xfrm>
          <a:off x="192881" y="14317663"/>
          <a:ext cx="1927007" cy="415331"/>
          <a:chOff x="76200" y="4543425"/>
          <a:chExt cx="3297099" cy="792000"/>
        </a:xfrm>
      </xdr:grpSpPr>
      <xdr:pic>
        <xdr:nvPicPr>
          <xdr:cNvPr id="9" name="Picture 14"/>
          <xdr:cNvPicPr>
            <a:picLocks noChangeAspect="1" noChangeArrowheads="1"/>
          </xdr:cNvPicPr>
        </xdr:nvPicPr>
        <xdr:blipFill>
          <a:blip xmlns:r="http://schemas.openxmlformats.org/officeDocument/2006/relationships" r:embed="rId3" cstate="print"/>
          <a:srcRect/>
          <a:stretch>
            <a:fillRect/>
          </a:stretch>
        </xdr:blipFill>
        <xdr:spPr bwMode="auto">
          <a:xfrm>
            <a:off x="2295525" y="4543425"/>
            <a:ext cx="1077774" cy="792000"/>
          </a:xfrm>
          <a:prstGeom prst="rect">
            <a:avLst/>
          </a:prstGeom>
          <a:noFill/>
        </xdr:spPr>
      </xdr:pic>
      <xdr:pic>
        <xdr:nvPicPr>
          <xdr:cNvPr id="10" name="Picture 3"/>
          <xdr:cNvPicPr>
            <a:picLocks noChangeAspect="1" noChangeArrowheads="1"/>
          </xdr:cNvPicPr>
        </xdr:nvPicPr>
        <xdr:blipFill>
          <a:blip xmlns:r="http://schemas.openxmlformats.org/officeDocument/2006/relationships" r:embed="rId4"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11</xdr:col>
      <xdr:colOff>254000</xdr:colOff>
      <xdr:row>76</xdr:row>
      <xdr:rowOff>25400</xdr:rowOff>
    </xdr:from>
    <xdr:to>
      <xdr:col>13</xdr:col>
      <xdr:colOff>341235</xdr:colOff>
      <xdr:row>78</xdr:row>
      <xdr:rowOff>112400</xdr:rowOff>
    </xdr:to>
    <xdr:pic>
      <xdr:nvPicPr>
        <xdr:cNvPr id="13" name="logoP_PLS4"/>
        <xdr:cNvPicPr>
          <a:picLocks noChangeAspect="1" noChangeArrowheads="1"/>
        </xdr:cNvPicPr>
      </xdr:nvPicPr>
      <xdr:blipFill>
        <a:blip xmlns:r="http://schemas.openxmlformats.org/officeDocument/2006/relationships" r:embed="rId5" cstate="print"/>
        <a:srcRect/>
        <a:stretch>
          <a:fillRect/>
        </a:stretch>
      </xdr:blipFill>
      <xdr:spPr bwMode="auto">
        <a:xfrm>
          <a:off x="7864475" y="19446875"/>
          <a:ext cx="1134985" cy="46800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161924</xdr:colOff>
      <xdr:row>36</xdr:row>
      <xdr:rowOff>0</xdr:rowOff>
    </xdr:from>
    <xdr:to>
      <xdr:col>7</xdr:col>
      <xdr:colOff>18899</xdr:colOff>
      <xdr:row>51</xdr:row>
      <xdr:rowOff>22500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590549</xdr:colOff>
      <xdr:row>36</xdr:row>
      <xdr:rowOff>0</xdr:rowOff>
    </xdr:from>
    <xdr:to>
      <xdr:col>16</xdr:col>
      <xdr:colOff>6199</xdr:colOff>
      <xdr:row>51</xdr:row>
      <xdr:rowOff>22500</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98</xdr:row>
      <xdr:rowOff>57150</xdr:rowOff>
    </xdr:from>
    <xdr:to>
      <xdr:col>7</xdr:col>
      <xdr:colOff>18900</xdr:colOff>
      <xdr:row>114</xdr:row>
      <xdr:rowOff>22500</xdr:rowOff>
    </xdr:to>
    <xdr:graphicFrame macro="">
      <xdr:nvGraphicFramePr>
        <xdr:cNvPr id="197" name="Gráfico 19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123</xdr:row>
      <xdr:rowOff>63500</xdr:rowOff>
    </xdr:from>
    <xdr:to>
      <xdr:col>2</xdr:col>
      <xdr:colOff>45819</xdr:colOff>
      <xdr:row>125</xdr:row>
      <xdr:rowOff>114500</xdr:rowOff>
    </xdr:to>
    <xdr:grpSp>
      <xdr:nvGrpSpPr>
        <xdr:cNvPr id="5" name="logoP_ARS4"/>
        <xdr:cNvGrpSpPr>
          <a:grpSpLocks noChangeAspect="1"/>
        </xdr:cNvGrpSpPr>
      </xdr:nvGrpSpPr>
      <xdr:grpSpPr>
        <a:xfrm>
          <a:off x="188259" y="22168784"/>
          <a:ext cx="1874059" cy="413510"/>
          <a:chOff x="76200" y="4543425"/>
          <a:chExt cx="3297099" cy="792000"/>
        </a:xfrm>
      </xdr:grpSpPr>
      <xdr:pic>
        <xdr:nvPicPr>
          <xdr:cNvPr id="6" name="Picture 14"/>
          <xdr:cNvPicPr>
            <a:picLocks noChangeAspect="1" noChangeArrowheads="1"/>
          </xdr:cNvPicPr>
        </xdr:nvPicPr>
        <xdr:blipFill>
          <a:blip xmlns:r="http://schemas.openxmlformats.org/officeDocument/2006/relationships" r:embed="rId4" cstate="print"/>
          <a:srcRect/>
          <a:stretch>
            <a:fillRect/>
          </a:stretch>
        </xdr:blipFill>
        <xdr:spPr bwMode="auto">
          <a:xfrm>
            <a:off x="2295525" y="4543425"/>
            <a:ext cx="1077774" cy="792000"/>
          </a:xfrm>
          <a:prstGeom prst="rect">
            <a:avLst/>
          </a:prstGeom>
          <a:noFill/>
        </xdr:spPr>
      </xdr:pic>
      <xdr:pic>
        <xdr:nvPicPr>
          <xdr:cNvPr id="7" name="Picture 3"/>
          <xdr:cNvPicPr>
            <a:picLocks noChangeAspect="1" noChangeArrowheads="1"/>
          </xdr:cNvPicPr>
        </xdr:nvPicPr>
        <xdr:blipFill>
          <a:blip xmlns:r="http://schemas.openxmlformats.org/officeDocument/2006/relationships" r:embed="rId5"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12</xdr:col>
      <xdr:colOff>546100</xdr:colOff>
      <xdr:row>123</xdr:row>
      <xdr:rowOff>25400</xdr:rowOff>
    </xdr:from>
    <xdr:to>
      <xdr:col>15</xdr:col>
      <xdr:colOff>442835</xdr:colOff>
      <xdr:row>125</xdr:row>
      <xdr:rowOff>112400</xdr:rowOff>
    </xdr:to>
    <xdr:pic>
      <xdr:nvPicPr>
        <xdr:cNvPr id="8" name="logoP_PLS4"/>
        <xdr:cNvPicPr>
          <a:picLocks noChangeAspect="1" noChangeArrowheads="1"/>
        </xdr:cNvPicPr>
      </xdr:nvPicPr>
      <xdr:blipFill>
        <a:blip xmlns:r="http://schemas.openxmlformats.org/officeDocument/2006/relationships" r:embed="rId6" cstate="print"/>
        <a:srcRect/>
        <a:stretch>
          <a:fillRect/>
        </a:stretch>
      </xdr:blipFill>
      <xdr:spPr bwMode="auto">
        <a:xfrm>
          <a:off x="7927975" y="23094950"/>
          <a:ext cx="1134985" cy="468000"/>
        </a:xfrm>
        <a:prstGeom prst="rect">
          <a:avLst/>
        </a:prstGeom>
        <a:noFill/>
      </xdr:spPr>
    </xdr:pic>
    <xdr:clientData/>
  </xdr:twoCellAnchor>
  <xdr:twoCellAnchor>
    <xdr:from>
      <xdr:col>1</xdr:col>
      <xdr:colOff>0</xdr:colOff>
      <xdr:row>55</xdr:row>
      <xdr:rowOff>0</xdr:rowOff>
    </xdr:from>
    <xdr:to>
      <xdr:col>3</xdr:col>
      <xdr:colOff>8460</xdr:colOff>
      <xdr:row>75</xdr:row>
      <xdr:rowOff>113850</xdr:rowOff>
    </xdr:to>
    <xdr:grpSp>
      <xdr:nvGrpSpPr>
        <xdr:cNvPr id="9" name="R4_I50"/>
        <xdr:cNvGrpSpPr/>
      </xdr:nvGrpSpPr>
      <xdr:grpSpPr>
        <a:xfrm>
          <a:off x="188259" y="10192871"/>
          <a:ext cx="2468712" cy="3428550"/>
          <a:chOff x="9429529" y="11125201"/>
          <a:chExt cx="2370660" cy="3600000"/>
        </a:xfrm>
      </xdr:grpSpPr>
      <xdr:grpSp>
        <xdr:nvGrpSpPr>
          <xdr:cNvPr id="10" name="ACeS_R4"/>
          <xdr:cNvGrpSpPr/>
        </xdr:nvGrpSpPr>
        <xdr:grpSpPr>
          <a:xfrm>
            <a:off x="9734357" y="11164036"/>
            <a:ext cx="2065832" cy="3561157"/>
            <a:chOff x="6639933" y="13040812"/>
            <a:chExt cx="2590735" cy="4466162"/>
          </a:xfrm>
        </xdr:grpSpPr>
        <xdr:sp macro="" textlink="">
          <xdr:nvSpPr>
            <xdr:cNvPr id="64" name="A401"/>
            <xdr:cNvSpPr>
              <a:spLocks/>
            </xdr:cNvSpPr>
          </xdr:nvSpPr>
          <xdr:spPr bwMode="auto">
            <a:xfrm>
              <a:off x="6639933" y="14256060"/>
              <a:ext cx="2327943" cy="1651095"/>
            </a:xfrm>
            <a:custGeom>
              <a:avLst/>
              <a:gdLst>
                <a:gd name="T0" fmla="*/ 629 w 1816"/>
                <a:gd name="T1" fmla="*/ 45 h 1288"/>
                <a:gd name="T2" fmla="*/ 676 w 1816"/>
                <a:gd name="T3" fmla="*/ 19 h 1288"/>
                <a:gd name="T4" fmla="*/ 749 w 1816"/>
                <a:gd name="T5" fmla="*/ 104 h 1288"/>
                <a:gd name="T6" fmla="*/ 816 w 1816"/>
                <a:gd name="T7" fmla="*/ 92 h 1288"/>
                <a:gd name="T8" fmla="*/ 879 w 1816"/>
                <a:gd name="T9" fmla="*/ 112 h 1288"/>
                <a:gd name="T10" fmla="*/ 944 w 1816"/>
                <a:gd name="T11" fmla="*/ 183 h 1288"/>
                <a:gd name="T12" fmla="*/ 1043 w 1816"/>
                <a:gd name="T13" fmla="*/ 183 h 1288"/>
                <a:gd name="T14" fmla="*/ 1128 w 1816"/>
                <a:gd name="T15" fmla="*/ 151 h 1288"/>
                <a:gd name="T16" fmla="*/ 1195 w 1816"/>
                <a:gd name="T17" fmla="*/ 145 h 1288"/>
                <a:gd name="T18" fmla="*/ 1287 w 1816"/>
                <a:gd name="T19" fmla="*/ 92 h 1288"/>
                <a:gd name="T20" fmla="*/ 1317 w 1816"/>
                <a:gd name="T21" fmla="*/ 39 h 1288"/>
                <a:gd name="T22" fmla="*/ 1386 w 1816"/>
                <a:gd name="T23" fmla="*/ 80 h 1288"/>
                <a:gd name="T24" fmla="*/ 1396 w 1816"/>
                <a:gd name="T25" fmla="*/ 153 h 1288"/>
                <a:gd name="T26" fmla="*/ 1439 w 1816"/>
                <a:gd name="T27" fmla="*/ 238 h 1288"/>
                <a:gd name="T28" fmla="*/ 1461 w 1816"/>
                <a:gd name="T29" fmla="*/ 289 h 1288"/>
                <a:gd name="T30" fmla="*/ 1520 w 1816"/>
                <a:gd name="T31" fmla="*/ 325 h 1288"/>
                <a:gd name="T32" fmla="*/ 1569 w 1816"/>
                <a:gd name="T33" fmla="*/ 289 h 1288"/>
                <a:gd name="T34" fmla="*/ 1646 w 1816"/>
                <a:gd name="T35" fmla="*/ 262 h 1288"/>
                <a:gd name="T36" fmla="*/ 1682 w 1816"/>
                <a:gd name="T37" fmla="*/ 323 h 1288"/>
                <a:gd name="T38" fmla="*/ 1680 w 1816"/>
                <a:gd name="T39" fmla="*/ 388 h 1288"/>
                <a:gd name="T40" fmla="*/ 1632 w 1816"/>
                <a:gd name="T41" fmla="*/ 461 h 1288"/>
                <a:gd name="T42" fmla="*/ 1625 w 1816"/>
                <a:gd name="T43" fmla="*/ 589 h 1288"/>
                <a:gd name="T44" fmla="*/ 1599 w 1816"/>
                <a:gd name="T45" fmla="*/ 687 h 1288"/>
                <a:gd name="T46" fmla="*/ 1585 w 1816"/>
                <a:gd name="T47" fmla="*/ 804 h 1288"/>
                <a:gd name="T48" fmla="*/ 1569 w 1816"/>
                <a:gd name="T49" fmla="*/ 871 h 1288"/>
                <a:gd name="T50" fmla="*/ 1626 w 1816"/>
                <a:gd name="T51" fmla="*/ 944 h 1288"/>
                <a:gd name="T52" fmla="*/ 1731 w 1816"/>
                <a:gd name="T53" fmla="*/ 1085 h 1288"/>
                <a:gd name="T54" fmla="*/ 1774 w 1816"/>
                <a:gd name="T55" fmla="*/ 1158 h 1288"/>
                <a:gd name="T56" fmla="*/ 1794 w 1816"/>
                <a:gd name="T57" fmla="*/ 1259 h 1288"/>
                <a:gd name="T58" fmla="*/ 1733 w 1816"/>
                <a:gd name="T59" fmla="*/ 1235 h 1288"/>
                <a:gd name="T60" fmla="*/ 1682 w 1816"/>
                <a:gd name="T61" fmla="*/ 1141 h 1288"/>
                <a:gd name="T62" fmla="*/ 1613 w 1816"/>
                <a:gd name="T63" fmla="*/ 1042 h 1288"/>
                <a:gd name="T64" fmla="*/ 1528 w 1816"/>
                <a:gd name="T65" fmla="*/ 1064 h 1288"/>
                <a:gd name="T66" fmla="*/ 1465 w 1816"/>
                <a:gd name="T67" fmla="*/ 1107 h 1288"/>
                <a:gd name="T68" fmla="*/ 1392 w 1816"/>
                <a:gd name="T69" fmla="*/ 1204 h 1288"/>
                <a:gd name="T70" fmla="*/ 1281 w 1816"/>
                <a:gd name="T71" fmla="*/ 1239 h 1288"/>
                <a:gd name="T72" fmla="*/ 1147 w 1816"/>
                <a:gd name="T73" fmla="*/ 1221 h 1288"/>
                <a:gd name="T74" fmla="*/ 1035 w 1816"/>
                <a:gd name="T75" fmla="*/ 1154 h 1288"/>
                <a:gd name="T76" fmla="*/ 935 w 1816"/>
                <a:gd name="T77" fmla="*/ 1133 h 1288"/>
                <a:gd name="T78" fmla="*/ 830 w 1816"/>
                <a:gd name="T79" fmla="*/ 1072 h 1288"/>
                <a:gd name="T80" fmla="*/ 724 w 1816"/>
                <a:gd name="T81" fmla="*/ 1054 h 1288"/>
                <a:gd name="T82" fmla="*/ 619 w 1816"/>
                <a:gd name="T83" fmla="*/ 1060 h 1288"/>
                <a:gd name="T84" fmla="*/ 532 w 1816"/>
                <a:gd name="T85" fmla="*/ 1014 h 1288"/>
                <a:gd name="T86" fmla="*/ 394 w 1816"/>
                <a:gd name="T87" fmla="*/ 969 h 1288"/>
                <a:gd name="T88" fmla="*/ 416 w 1816"/>
                <a:gd name="T89" fmla="*/ 875 h 1288"/>
                <a:gd name="T90" fmla="*/ 361 w 1816"/>
                <a:gd name="T91" fmla="*/ 754 h 1288"/>
                <a:gd name="T92" fmla="*/ 223 w 1816"/>
                <a:gd name="T93" fmla="*/ 756 h 1288"/>
                <a:gd name="T94" fmla="*/ 154 w 1816"/>
                <a:gd name="T95" fmla="*/ 764 h 1288"/>
                <a:gd name="T96" fmla="*/ 22 w 1816"/>
                <a:gd name="T97" fmla="*/ 683 h 1288"/>
                <a:gd name="T98" fmla="*/ 53 w 1816"/>
                <a:gd name="T99" fmla="*/ 567 h 1288"/>
                <a:gd name="T100" fmla="*/ 164 w 1816"/>
                <a:gd name="T101" fmla="*/ 473 h 1288"/>
                <a:gd name="T102" fmla="*/ 154 w 1816"/>
                <a:gd name="T103" fmla="*/ 392 h 1288"/>
                <a:gd name="T104" fmla="*/ 233 w 1816"/>
                <a:gd name="T105" fmla="*/ 333 h 1288"/>
                <a:gd name="T106" fmla="*/ 321 w 1816"/>
                <a:gd name="T107" fmla="*/ 279 h 1288"/>
                <a:gd name="T108" fmla="*/ 398 w 1816"/>
                <a:gd name="T109" fmla="*/ 256 h 1288"/>
                <a:gd name="T110" fmla="*/ 459 w 1816"/>
                <a:gd name="T111" fmla="*/ 283 h 1288"/>
                <a:gd name="T112" fmla="*/ 534 w 1816"/>
                <a:gd name="T113" fmla="*/ 333 h 1288"/>
                <a:gd name="T114" fmla="*/ 603 w 1816"/>
                <a:gd name="T115" fmla="*/ 374 h 1288"/>
                <a:gd name="T116" fmla="*/ 578 w 1816"/>
                <a:gd name="T117" fmla="*/ 309 h 1288"/>
                <a:gd name="T118" fmla="*/ 574 w 1816"/>
                <a:gd name="T119" fmla="*/ 234 h 1288"/>
                <a:gd name="T120" fmla="*/ 487 w 1816"/>
                <a:gd name="T121" fmla="*/ 195 h 1288"/>
                <a:gd name="T122" fmla="*/ 493 w 1816"/>
                <a:gd name="T123" fmla="*/ 106 h 1288"/>
                <a:gd name="T124" fmla="*/ 540 w 1816"/>
                <a:gd name="T125" fmla="*/ 37 h 1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16" h="1288">
                  <a:moveTo>
                    <a:pt x="603" y="17"/>
                  </a:moveTo>
                  <a:lnTo>
                    <a:pt x="603" y="19"/>
                  </a:lnTo>
                  <a:lnTo>
                    <a:pt x="605" y="21"/>
                  </a:lnTo>
                  <a:lnTo>
                    <a:pt x="607" y="21"/>
                  </a:lnTo>
                  <a:lnTo>
                    <a:pt x="609" y="21"/>
                  </a:lnTo>
                  <a:lnTo>
                    <a:pt x="611" y="21"/>
                  </a:lnTo>
                  <a:lnTo>
                    <a:pt x="613" y="23"/>
                  </a:lnTo>
                  <a:lnTo>
                    <a:pt x="615" y="23"/>
                  </a:lnTo>
                  <a:lnTo>
                    <a:pt x="619" y="21"/>
                  </a:lnTo>
                  <a:lnTo>
                    <a:pt x="617" y="21"/>
                  </a:lnTo>
                  <a:lnTo>
                    <a:pt x="617" y="19"/>
                  </a:lnTo>
                  <a:lnTo>
                    <a:pt x="617" y="17"/>
                  </a:lnTo>
                  <a:lnTo>
                    <a:pt x="617" y="15"/>
                  </a:lnTo>
                  <a:lnTo>
                    <a:pt x="617" y="13"/>
                  </a:lnTo>
                  <a:lnTo>
                    <a:pt x="617" y="11"/>
                  </a:lnTo>
                  <a:lnTo>
                    <a:pt x="617" y="9"/>
                  </a:lnTo>
                  <a:lnTo>
                    <a:pt x="617" y="7"/>
                  </a:lnTo>
                  <a:lnTo>
                    <a:pt x="615" y="7"/>
                  </a:lnTo>
                  <a:lnTo>
                    <a:pt x="615" y="5"/>
                  </a:lnTo>
                  <a:lnTo>
                    <a:pt x="617" y="5"/>
                  </a:lnTo>
                  <a:lnTo>
                    <a:pt x="619" y="5"/>
                  </a:lnTo>
                  <a:lnTo>
                    <a:pt x="621" y="5"/>
                  </a:lnTo>
                  <a:lnTo>
                    <a:pt x="623" y="5"/>
                  </a:lnTo>
                  <a:lnTo>
                    <a:pt x="625" y="5"/>
                  </a:lnTo>
                  <a:lnTo>
                    <a:pt x="627" y="5"/>
                  </a:lnTo>
                  <a:lnTo>
                    <a:pt x="629" y="7"/>
                  </a:lnTo>
                  <a:lnTo>
                    <a:pt x="631" y="7"/>
                  </a:lnTo>
                  <a:lnTo>
                    <a:pt x="633" y="7"/>
                  </a:lnTo>
                  <a:lnTo>
                    <a:pt x="635" y="7"/>
                  </a:lnTo>
                  <a:lnTo>
                    <a:pt x="637" y="7"/>
                  </a:lnTo>
                  <a:lnTo>
                    <a:pt x="639" y="7"/>
                  </a:lnTo>
                  <a:lnTo>
                    <a:pt x="641" y="7"/>
                  </a:lnTo>
                  <a:lnTo>
                    <a:pt x="643" y="7"/>
                  </a:lnTo>
                  <a:lnTo>
                    <a:pt x="645" y="7"/>
                  </a:lnTo>
                  <a:lnTo>
                    <a:pt x="647" y="7"/>
                  </a:lnTo>
                  <a:lnTo>
                    <a:pt x="647" y="9"/>
                  </a:lnTo>
                  <a:lnTo>
                    <a:pt x="649" y="9"/>
                  </a:lnTo>
                  <a:lnTo>
                    <a:pt x="649" y="11"/>
                  </a:lnTo>
                  <a:lnTo>
                    <a:pt x="649" y="13"/>
                  </a:lnTo>
                  <a:lnTo>
                    <a:pt x="651" y="13"/>
                  </a:lnTo>
                  <a:lnTo>
                    <a:pt x="651" y="15"/>
                  </a:lnTo>
                  <a:lnTo>
                    <a:pt x="651" y="17"/>
                  </a:lnTo>
                  <a:lnTo>
                    <a:pt x="653" y="17"/>
                  </a:lnTo>
                  <a:lnTo>
                    <a:pt x="653" y="19"/>
                  </a:lnTo>
                  <a:lnTo>
                    <a:pt x="653" y="21"/>
                  </a:lnTo>
                  <a:lnTo>
                    <a:pt x="653" y="23"/>
                  </a:lnTo>
                  <a:lnTo>
                    <a:pt x="651" y="23"/>
                  </a:lnTo>
                  <a:lnTo>
                    <a:pt x="649" y="23"/>
                  </a:lnTo>
                  <a:lnTo>
                    <a:pt x="649" y="21"/>
                  </a:lnTo>
                  <a:lnTo>
                    <a:pt x="647" y="21"/>
                  </a:lnTo>
                  <a:lnTo>
                    <a:pt x="645" y="21"/>
                  </a:lnTo>
                  <a:lnTo>
                    <a:pt x="643" y="21"/>
                  </a:lnTo>
                  <a:lnTo>
                    <a:pt x="641" y="21"/>
                  </a:lnTo>
                  <a:lnTo>
                    <a:pt x="641" y="23"/>
                  </a:lnTo>
                  <a:lnTo>
                    <a:pt x="639" y="21"/>
                  </a:lnTo>
                  <a:lnTo>
                    <a:pt x="639" y="19"/>
                  </a:lnTo>
                  <a:lnTo>
                    <a:pt x="637" y="19"/>
                  </a:lnTo>
                  <a:lnTo>
                    <a:pt x="637" y="21"/>
                  </a:lnTo>
                  <a:lnTo>
                    <a:pt x="635" y="21"/>
                  </a:lnTo>
                  <a:lnTo>
                    <a:pt x="635" y="23"/>
                  </a:lnTo>
                  <a:lnTo>
                    <a:pt x="633" y="23"/>
                  </a:lnTo>
                  <a:lnTo>
                    <a:pt x="633" y="25"/>
                  </a:lnTo>
                  <a:lnTo>
                    <a:pt x="631" y="25"/>
                  </a:lnTo>
                  <a:lnTo>
                    <a:pt x="631" y="27"/>
                  </a:lnTo>
                  <a:lnTo>
                    <a:pt x="633" y="27"/>
                  </a:lnTo>
                  <a:lnTo>
                    <a:pt x="633" y="29"/>
                  </a:lnTo>
                  <a:lnTo>
                    <a:pt x="631" y="29"/>
                  </a:lnTo>
                  <a:lnTo>
                    <a:pt x="631" y="31"/>
                  </a:lnTo>
                  <a:lnTo>
                    <a:pt x="629" y="33"/>
                  </a:lnTo>
                  <a:lnTo>
                    <a:pt x="629" y="35"/>
                  </a:lnTo>
                  <a:lnTo>
                    <a:pt x="629" y="37"/>
                  </a:lnTo>
                  <a:lnTo>
                    <a:pt x="631" y="37"/>
                  </a:lnTo>
                  <a:lnTo>
                    <a:pt x="631" y="39"/>
                  </a:lnTo>
                  <a:lnTo>
                    <a:pt x="631" y="41"/>
                  </a:lnTo>
                  <a:lnTo>
                    <a:pt x="629" y="41"/>
                  </a:lnTo>
                  <a:lnTo>
                    <a:pt x="629" y="43"/>
                  </a:lnTo>
                  <a:lnTo>
                    <a:pt x="629" y="45"/>
                  </a:lnTo>
                  <a:lnTo>
                    <a:pt x="629" y="47"/>
                  </a:lnTo>
                  <a:lnTo>
                    <a:pt x="629" y="49"/>
                  </a:lnTo>
                  <a:lnTo>
                    <a:pt x="631" y="49"/>
                  </a:lnTo>
                  <a:lnTo>
                    <a:pt x="633" y="49"/>
                  </a:lnTo>
                  <a:lnTo>
                    <a:pt x="633" y="51"/>
                  </a:lnTo>
                  <a:lnTo>
                    <a:pt x="635" y="51"/>
                  </a:lnTo>
                  <a:lnTo>
                    <a:pt x="635" y="53"/>
                  </a:lnTo>
                  <a:lnTo>
                    <a:pt x="637" y="53"/>
                  </a:lnTo>
                  <a:lnTo>
                    <a:pt x="637" y="55"/>
                  </a:lnTo>
                  <a:lnTo>
                    <a:pt x="637" y="57"/>
                  </a:lnTo>
                  <a:lnTo>
                    <a:pt x="639" y="59"/>
                  </a:lnTo>
                  <a:lnTo>
                    <a:pt x="639" y="61"/>
                  </a:lnTo>
                  <a:lnTo>
                    <a:pt x="639" y="63"/>
                  </a:lnTo>
                  <a:lnTo>
                    <a:pt x="641" y="63"/>
                  </a:lnTo>
                  <a:lnTo>
                    <a:pt x="641" y="65"/>
                  </a:lnTo>
                  <a:lnTo>
                    <a:pt x="641" y="67"/>
                  </a:lnTo>
                  <a:lnTo>
                    <a:pt x="641" y="69"/>
                  </a:lnTo>
                  <a:lnTo>
                    <a:pt x="643" y="69"/>
                  </a:lnTo>
                  <a:lnTo>
                    <a:pt x="643" y="71"/>
                  </a:lnTo>
                  <a:lnTo>
                    <a:pt x="643" y="72"/>
                  </a:lnTo>
                  <a:lnTo>
                    <a:pt x="645" y="74"/>
                  </a:lnTo>
                  <a:lnTo>
                    <a:pt x="643" y="74"/>
                  </a:lnTo>
                  <a:lnTo>
                    <a:pt x="643" y="76"/>
                  </a:lnTo>
                  <a:lnTo>
                    <a:pt x="643" y="78"/>
                  </a:lnTo>
                  <a:lnTo>
                    <a:pt x="645" y="80"/>
                  </a:lnTo>
                  <a:lnTo>
                    <a:pt x="647" y="80"/>
                  </a:lnTo>
                  <a:lnTo>
                    <a:pt x="647" y="82"/>
                  </a:lnTo>
                  <a:lnTo>
                    <a:pt x="647" y="84"/>
                  </a:lnTo>
                  <a:lnTo>
                    <a:pt x="649" y="86"/>
                  </a:lnTo>
                  <a:lnTo>
                    <a:pt x="651" y="86"/>
                  </a:lnTo>
                  <a:lnTo>
                    <a:pt x="651" y="84"/>
                  </a:lnTo>
                  <a:lnTo>
                    <a:pt x="653" y="84"/>
                  </a:lnTo>
                  <a:lnTo>
                    <a:pt x="653" y="82"/>
                  </a:lnTo>
                  <a:lnTo>
                    <a:pt x="655" y="82"/>
                  </a:lnTo>
                  <a:lnTo>
                    <a:pt x="657" y="82"/>
                  </a:lnTo>
                  <a:lnTo>
                    <a:pt x="659" y="82"/>
                  </a:lnTo>
                  <a:lnTo>
                    <a:pt x="659" y="80"/>
                  </a:lnTo>
                  <a:lnTo>
                    <a:pt x="660" y="80"/>
                  </a:lnTo>
                  <a:lnTo>
                    <a:pt x="660" y="78"/>
                  </a:lnTo>
                  <a:lnTo>
                    <a:pt x="662" y="78"/>
                  </a:lnTo>
                  <a:lnTo>
                    <a:pt x="664" y="78"/>
                  </a:lnTo>
                  <a:lnTo>
                    <a:pt x="664" y="76"/>
                  </a:lnTo>
                  <a:lnTo>
                    <a:pt x="666" y="76"/>
                  </a:lnTo>
                  <a:lnTo>
                    <a:pt x="666" y="74"/>
                  </a:lnTo>
                  <a:lnTo>
                    <a:pt x="666" y="72"/>
                  </a:lnTo>
                  <a:lnTo>
                    <a:pt x="666" y="71"/>
                  </a:lnTo>
                  <a:lnTo>
                    <a:pt x="666" y="69"/>
                  </a:lnTo>
                  <a:lnTo>
                    <a:pt x="666" y="67"/>
                  </a:lnTo>
                  <a:lnTo>
                    <a:pt x="666" y="65"/>
                  </a:lnTo>
                  <a:lnTo>
                    <a:pt x="666" y="63"/>
                  </a:lnTo>
                  <a:lnTo>
                    <a:pt x="666" y="61"/>
                  </a:lnTo>
                  <a:lnTo>
                    <a:pt x="666" y="59"/>
                  </a:lnTo>
                  <a:lnTo>
                    <a:pt x="664" y="59"/>
                  </a:lnTo>
                  <a:lnTo>
                    <a:pt x="664" y="57"/>
                  </a:lnTo>
                  <a:lnTo>
                    <a:pt x="662" y="55"/>
                  </a:lnTo>
                  <a:lnTo>
                    <a:pt x="662" y="53"/>
                  </a:lnTo>
                  <a:lnTo>
                    <a:pt x="664" y="51"/>
                  </a:lnTo>
                  <a:lnTo>
                    <a:pt x="664" y="49"/>
                  </a:lnTo>
                  <a:lnTo>
                    <a:pt x="664" y="47"/>
                  </a:lnTo>
                  <a:lnTo>
                    <a:pt x="666" y="45"/>
                  </a:lnTo>
                  <a:lnTo>
                    <a:pt x="668" y="43"/>
                  </a:lnTo>
                  <a:lnTo>
                    <a:pt x="668" y="41"/>
                  </a:lnTo>
                  <a:lnTo>
                    <a:pt x="668" y="39"/>
                  </a:lnTo>
                  <a:lnTo>
                    <a:pt x="670" y="39"/>
                  </a:lnTo>
                  <a:lnTo>
                    <a:pt x="670" y="37"/>
                  </a:lnTo>
                  <a:lnTo>
                    <a:pt x="668" y="35"/>
                  </a:lnTo>
                  <a:lnTo>
                    <a:pt x="668" y="33"/>
                  </a:lnTo>
                  <a:lnTo>
                    <a:pt x="668" y="31"/>
                  </a:lnTo>
                  <a:lnTo>
                    <a:pt x="668" y="29"/>
                  </a:lnTo>
                  <a:lnTo>
                    <a:pt x="670" y="29"/>
                  </a:lnTo>
                  <a:lnTo>
                    <a:pt x="670" y="27"/>
                  </a:lnTo>
                  <a:lnTo>
                    <a:pt x="672" y="25"/>
                  </a:lnTo>
                  <a:lnTo>
                    <a:pt x="674" y="25"/>
                  </a:lnTo>
                  <a:lnTo>
                    <a:pt x="674" y="23"/>
                  </a:lnTo>
                  <a:lnTo>
                    <a:pt x="676" y="23"/>
                  </a:lnTo>
                  <a:lnTo>
                    <a:pt x="676" y="21"/>
                  </a:lnTo>
                  <a:lnTo>
                    <a:pt x="676" y="19"/>
                  </a:lnTo>
                  <a:lnTo>
                    <a:pt x="678" y="19"/>
                  </a:lnTo>
                  <a:lnTo>
                    <a:pt x="680" y="19"/>
                  </a:lnTo>
                  <a:lnTo>
                    <a:pt x="682" y="19"/>
                  </a:lnTo>
                  <a:lnTo>
                    <a:pt x="684" y="17"/>
                  </a:lnTo>
                  <a:lnTo>
                    <a:pt x="686" y="17"/>
                  </a:lnTo>
                  <a:lnTo>
                    <a:pt x="688" y="17"/>
                  </a:lnTo>
                  <a:lnTo>
                    <a:pt x="690" y="19"/>
                  </a:lnTo>
                  <a:lnTo>
                    <a:pt x="692" y="19"/>
                  </a:lnTo>
                  <a:lnTo>
                    <a:pt x="694" y="21"/>
                  </a:lnTo>
                  <a:lnTo>
                    <a:pt x="696" y="23"/>
                  </a:lnTo>
                  <a:lnTo>
                    <a:pt x="696" y="25"/>
                  </a:lnTo>
                  <a:lnTo>
                    <a:pt x="698" y="27"/>
                  </a:lnTo>
                  <a:lnTo>
                    <a:pt x="700" y="27"/>
                  </a:lnTo>
                  <a:lnTo>
                    <a:pt x="702" y="29"/>
                  </a:lnTo>
                  <a:lnTo>
                    <a:pt x="704" y="29"/>
                  </a:lnTo>
                  <a:lnTo>
                    <a:pt x="706" y="29"/>
                  </a:lnTo>
                  <a:lnTo>
                    <a:pt x="706" y="27"/>
                  </a:lnTo>
                  <a:lnTo>
                    <a:pt x="708" y="27"/>
                  </a:lnTo>
                  <a:lnTo>
                    <a:pt x="710" y="27"/>
                  </a:lnTo>
                  <a:lnTo>
                    <a:pt x="712" y="27"/>
                  </a:lnTo>
                  <a:lnTo>
                    <a:pt x="714" y="29"/>
                  </a:lnTo>
                  <a:lnTo>
                    <a:pt x="714" y="31"/>
                  </a:lnTo>
                  <a:lnTo>
                    <a:pt x="716" y="31"/>
                  </a:lnTo>
                  <a:lnTo>
                    <a:pt x="718" y="33"/>
                  </a:lnTo>
                  <a:lnTo>
                    <a:pt x="718" y="35"/>
                  </a:lnTo>
                  <a:lnTo>
                    <a:pt x="718" y="37"/>
                  </a:lnTo>
                  <a:lnTo>
                    <a:pt x="718" y="39"/>
                  </a:lnTo>
                  <a:lnTo>
                    <a:pt x="718" y="41"/>
                  </a:lnTo>
                  <a:lnTo>
                    <a:pt x="718" y="43"/>
                  </a:lnTo>
                  <a:lnTo>
                    <a:pt x="718" y="45"/>
                  </a:lnTo>
                  <a:lnTo>
                    <a:pt x="720" y="45"/>
                  </a:lnTo>
                  <a:lnTo>
                    <a:pt x="720" y="47"/>
                  </a:lnTo>
                  <a:lnTo>
                    <a:pt x="722" y="47"/>
                  </a:lnTo>
                  <a:lnTo>
                    <a:pt x="724" y="49"/>
                  </a:lnTo>
                  <a:lnTo>
                    <a:pt x="724" y="51"/>
                  </a:lnTo>
                  <a:lnTo>
                    <a:pt x="726" y="53"/>
                  </a:lnTo>
                  <a:lnTo>
                    <a:pt x="728" y="55"/>
                  </a:lnTo>
                  <a:lnTo>
                    <a:pt x="729" y="55"/>
                  </a:lnTo>
                  <a:lnTo>
                    <a:pt x="729" y="57"/>
                  </a:lnTo>
                  <a:lnTo>
                    <a:pt x="731" y="57"/>
                  </a:lnTo>
                  <a:lnTo>
                    <a:pt x="733" y="57"/>
                  </a:lnTo>
                  <a:lnTo>
                    <a:pt x="735" y="57"/>
                  </a:lnTo>
                  <a:lnTo>
                    <a:pt x="737" y="57"/>
                  </a:lnTo>
                  <a:lnTo>
                    <a:pt x="739" y="59"/>
                  </a:lnTo>
                  <a:lnTo>
                    <a:pt x="741" y="61"/>
                  </a:lnTo>
                  <a:lnTo>
                    <a:pt x="743" y="63"/>
                  </a:lnTo>
                  <a:lnTo>
                    <a:pt x="745" y="65"/>
                  </a:lnTo>
                  <a:lnTo>
                    <a:pt x="747" y="65"/>
                  </a:lnTo>
                  <a:lnTo>
                    <a:pt x="749" y="67"/>
                  </a:lnTo>
                  <a:lnTo>
                    <a:pt x="751" y="69"/>
                  </a:lnTo>
                  <a:lnTo>
                    <a:pt x="751" y="71"/>
                  </a:lnTo>
                  <a:lnTo>
                    <a:pt x="751" y="72"/>
                  </a:lnTo>
                  <a:lnTo>
                    <a:pt x="751" y="74"/>
                  </a:lnTo>
                  <a:lnTo>
                    <a:pt x="751" y="76"/>
                  </a:lnTo>
                  <a:lnTo>
                    <a:pt x="749" y="76"/>
                  </a:lnTo>
                  <a:lnTo>
                    <a:pt x="749" y="78"/>
                  </a:lnTo>
                  <a:lnTo>
                    <a:pt x="749" y="80"/>
                  </a:lnTo>
                  <a:lnTo>
                    <a:pt x="747" y="82"/>
                  </a:lnTo>
                  <a:lnTo>
                    <a:pt x="747" y="84"/>
                  </a:lnTo>
                  <a:lnTo>
                    <a:pt x="745" y="84"/>
                  </a:lnTo>
                  <a:lnTo>
                    <a:pt x="747" y="84"/>
                  </a:lnTo>
                  <a:lnTo>
                    <a:pt x="747" y="86"/>
                  </a:lnTo>
                  <a:lnTo>
                    <a:pt x="747" y="88"/>
                  </a:lnTo>
                  <a:lnTo>
                    <a:pt x="747" y="90"/>
                  </a:lnTo>
                  <a:lnTo>
                    <a:pt x="745" y="90"/>
                  </a:lnTo>
                  <a:lnTo>
                    <a:pt x="745" y="92"/>
                  </a:lnTo>
                  <a:lnTo>
                    <a:pt x="743" y="94"/>
                  </a:lnTo>
                  <a:lnTo>
                    <a:pt x="745" y="94"/>
                  </a:lnTo>
                  <a:lnTo>
                    <a:pt x="745" y="96"/>
                  </a:lnTo>
                  <a:lnTo>
                    <a:pt x="747" y="96"/>
                  </a:lnTo>
                  <a:lnTo>
                    <a:pt x="747" y="98"/>
                  </a:lnTo>
                  <a:lnTo>
                    <a:pt x="749" y="98"/>
                  </a:lnTo>
                  <a:lnTo>
                    <a:pt x="749" y="100"/>
                  </a:lnTo>
                  <a:lnTo>
                    <a:pt x="751" y="100"/>
                  </a:lnTo>
                  <a:lnTo>
                    <a:pt x="751" y="102"/>
                  </a:lnTo>
                  <a:lnTo>
                    <a:pt x="749" y="102"/>
                  </a:lnTo>
                  <a:lnTo>
                    <a:pt x="749" y="104"/>
                  </a:lnTo>
                  <a:lnTo>
                    <a:pt x="747" y="104"/>
                  </a:lnTo>
                  <a:lnTo>
                    <a:pt x="745" y="106"/>
                  </a:lnTo>
                  <a:lnTo>
                    <a:pt x="745" y="108"/>
                  </a:lnTo>
                  <a:lnTo>
                    <a:pt x="745" y="110"/>
                  </a:lnTo>
                  <a:lnTo>
                    <a:pt x="743" y="110"/>
                  </a:lnTo>
                  <a:lnTo>
                    <a:pt x="743" y="112"/>
                  </a:lnTo>
                  <a:lnTo>
                    <a:pt x="741" y="112"/>
                  </a:lnTo>
                  <a:lnTo>
                    <a:pt x="741" y="114"/>
                  </a:lnTo>
                  <a:lnTo>
                    <a:pt x="741" y="116"/>
                  </a:lnTo>
                  <a:lnTo>
                    <a:pt x="739" y="116"/>
                  </a:lnTo>
                  <a:lnTo>
                    <a:pt x="739" y="118"/>
                  </a:lnTo>
                  <a:lnTo>
                    <a:pt x="739" y="120"/>
                  </a:lnTo>
                  <a:lnTo>
                    <a:pt x="741" y="120"/>
                  </a:lnTo>
                  <a:lnTo>
                    <a:pt x="741" y="122"/>
                  </a:lnTo>
                  <a:lnTo>
                    <a:pt x="741" y="124"/>
                  </a:lnTo>
                  <a:lnTo>
                    <a:pt x="743" y="124"/>
                  </a:lnTo>
                  <a:lnTo>
                    <a:pt x="743" y="126"/>
                  </a:lnTo>
                  <a:lnTo>
                    <a:pt x="741" y="128"/>
                  </a:lnTo>
                  <a:lnTo>
                    <a:pt x="743" y="128"/>
                  </a:lnTo>
                  <a:lnTo>
                    <a:pt x="745" y="128"/>
                  </a:lnTo>
                  <a:lnTo>
                    <a:pt x="747" y="128"/>
                  </a:lnTo>
                  <a:lnTo>
                    <a:pt x="749" y="128"/>
                  </a:lnTo>
                  <a:lnTo>
                    <a:pt x="749" y="126"/>
                  </a:lnTo>
                  <a:lnTo>
                    <a:pt x="751" y="126"/>
                  </a:lnTo>
                  <a:lnTo>
                    <a:pt x="751" y="124"/>
                  </a:lnTo>
                  <a:lnTo>
                    <a:pt x="753" y="124"/>
                  </a:lnTo>
                  <a:lnTo>
                    <a:pt x="755" y="124"/>
                  </a:lnTo>
                  <a:lnTo>
                    <a:pt x="755" y="122"/>
                  </a:lnTo>
                  <a:lnTo>
                    <a:pt x="757" y="122"/>
                  </a:lnTo>
                  <a:lnTo>
                    <a:pt x="759" y="122"/>
                  </a:lnTo>
                  <a:lnTo>
                    <a:pt x="761" y="122"/>
                  </a:lnTo>
                  <a:lnTo>
                    <a:pt x="761" y="124"/>
                  </a:lnTo>
                  <a:lnTo>
                    <a:pt x="763" y="124"/>
                  </a:lnTo>
                  <a:lnTo>
                    <a:pt x="765" y="124"/>
                  </a:lnTo>
                  <a:lnTo>
                    <a:pt x="767" y="124"/>
                  </a:lnTo>
                  <a:lnTo>
                    <a:pt x="767" y="122"/>
                  </a:lnTo>
                  <a:lnTo>
                    <a:pt x="769" y="122"/>
                  </a:lnTo>
                  <a:lnTo>
                    <a:pt x="769" y="124"/>
                  </a:lnTo>
                  <a:lnTo>
                    <a:pt x="771" y="124"/>
                  </a:lnTo>
                  <a:lnTo>
                    <a:pt x="771" y="126"/>
                  </a:lnTo>
                  <a:lnTo>
                    <a:pt x="773" y="126"/>
                  </a:lnTo>
                  <a:lnTo>
                    <a:pt x="775" y="126"/>
                  </a:lnTo>
                  <a:lnTo>
                    <a:pt x="777" y="124"/>
                  </a:lnTo>
                  <a:lnTo>
                    <a:pt x="779" y="124"/>
                  </a:lnTo>
                  <a:lnTo>
                    <a:pt x="781" y="124"/>
                  </a:lnTo>
                  <a:lnTo>
                    <a:pt x="783" y="124"/>
                  </a:lnTo>
                  <a:lnTo>
                    <a:pt x="783" y="122"/>
                  </a:lnTo>
                  <a:lnTo>
                    <a:pt x="785" y="122"/>
                  </a:lnTo>
                  <a:lnTo>
                    <a:pt x="785" y="120"/>
                  </a:lnTo>
                  <a:lnTo>
                    <a:pt x="785" y="118"/>
                  </a:lnTo>
                  <a:lnTo>
                    <a:pt x="787" y="118"/>
                  </a:lnTo>
                  <a:lnTo>
                    <a:pt x="789" y="118"/>
                  </a:lnTo>
                  <a:lnTo>
                    <a:pt x="789" y="116"/>
                  </a:lnTo>
                  <a:lnTo>
                    <a:pt x="789" y="118"/>
                  </a:lnTo>
                  <a:lnTo>
                    <a:pt x="791" y="118"/>
                  </a:lnTo>
                  <a:lnTo>
                    <a:pt x="793" y="116"/>
                  </a:lnTo>
                  <a:lnTo>
                    <a:pt x="795" y="116"/>
                  </a:lnTo>
                  <a:lnTo>
                    <a:pt x="795" y="114"/>
                  </a:lnTo>
                  <a:lnTo>
                    <a:pt x="797" y="114"/>
                  </a:lnTo>
                  <a:lnTo>
                    <a:pt x="798" y="114"/>
                  </a:lnTo>
                  <a:lnTo>
                    <a:pt x="800" y="112"/>
                  </a:lnTo>
                  <a:lnTo>
                    <a:pt x="802" y="112"/>
                  </a:lnTo>
                  <a:lnTo>
                    <a:pt x="804" y="112"/>
                  </a:lnTo>
                  <a:lnTo>
                    <a:pt x="806" y="110"/>
                  </a:lnTo>
                  <a:lnTo>
                    <a:pt x="806" y="108"/>
                  </a:lnTo>
                  <a:lnTo>
                    <a:pt x="806" y="106"/>
                  </a:lnTo>
                  <a:lnTo>
                    <a:pt x="808" y="106"/>
                  </a:lnTo>
                  <a:lnTo>
                    <a:pt x="808" y="104"/>
                  </a:lnTo>
                  <a:lnTo>
                    <a:pt x="808" y="102"/>
                  </a:lnTo>
                  <a:lnTo>
                    <a:pt x="810" y="102"/>
                  </a:lnTo>
                  <a:lnTo>
                    <a:pt x="812" y="102"/>
                  </a:lnTo>
                  <a:lnTo>
                    <a:pt x="814" y="100"/>
                  </a:lnTo>
                  <a:lnTo>
                    <a:pt x="814" y="98"/>
                  </a:lnTo>
                  <a:lnTo>
                    <a:pt x="814" y="96"/>
                  </a:lnTo>
                  <a:lnTo>
                    <a:pt x="814" y="94"/>
                  </a:lnTo>
                  <a:lnTo>
                    <a:pt x="816" y="94"/>
                  </a:lnTo>
                  <a:lnTo>
                    <a:pt x="816" y="92"/>
                  </a:lnTo>
                  <a:lnTo>
                    <a:pt x="818" y="90"/>
                  </a:lnTo>
                  <a:lnTo>
                    <a:pt x="820" y="90"/>
                  </a:lnTo>
                  <a:lnTo>
                    <a:pt x="820" y="88"/>
                  </a:lnTo>
                  <a:lnTo>
                    <a:pt x="822" y="88"/>
                  </a:lnTo>
                  <a:lnTo>
                    <a:pt x="822" y="86"/>
                  </a:lnTo>
                  <a:lnTo>
                    <a:pt x="824" y="86"/>
                  </a:lnTo>
                  <a:lnTo>
                    <a:pt x="824" y="84"/>
                  </a:lnTo>
                  <a:lnTo>
                    <a:pt x="826" y="84"/>
                  </a:lnTo>
                  <a:lnTo>
                    <a:pt x="826" y="82"/>
                  </a:lnTo>
                  <a:lnTo>
                    <a:pt x="828" y="82"/>
                  </a:lnTo>
                  <a:lnTo>
                    <a:pt x="830" y="82"/>
                  </a:lnTo>
                  <a:lnTo>
                    <a:pt x="830" y="84"/>
                  </a:lnTo>
                  <a:lnTo>
                    <a:pt x="830" y="86"/>
                  </a:lnTo>
                  <a:lnTo>
                    <a:pt x="830" y="88"/>
                  </a:lnTo>
                  <a:lnTo>
                    <a:pt x="832" y="88"/>
                  </a:lnTo>
                  <a:lnTo>
                    <a:pt x="832" y="86"/>
                  </a:lnTo>
                  <a:lnTo>
                    <a:pt x="834" y="86"/>
                  </a:lnTo>
                  <a:lnTo>
                    <a:pt x="836" y="84"/>
                  </a:lnTo>
                  <a:lnTo>
                    <a:pt x="838" y="84"/>
                  </a:lnTo>
                  <a:lnTo>
                    <a:pt x="840" y="84"/>
                  </a:lnTo>
                  <a:lnTo>
                    <a:pt x="842" y="84"/>
                  </a:lnTo>
                  <a:lnTo>
                    <a:pt x="844" y="84"/>
                  </a:lnTo>
                  <a:lnTo>
                    <a:pt x="846" y="84"/>
                  </a:lnTo>
                  <a:lnTo>
                    <a:pt x="846" y="82"/>
                  </a:lnTo>
                  <a:lnTo>
                    <a:pt x="846" y="80"/>
                  </a:lnTo>
                  <a:lnTo>
                    <a:pt x="848" y="80"/>
                  </a:lnTo>
                  <a:lnTo>
                    <a:pt x="848" y="82"/>
                  </a:lnTo>
                  <a:lnTo>
                    <a:pt x="848" y="84"/>
                  </a:lnTo>
                  <a:lnTo>
                    <a:pt x="850" y="84"/>
                  </a:lnTo>
                  <a:lnTo>
                    <a:pt x="850" y="82"/>
                  </a:lnTo>
                  <a:lnTo>
                    <a:pt x="852" y="82"/>
                  </a:lnTo>
                  <a:lnTo>
                    <a:pt x="852" y="80"/>
                  </a:lnTo>
                  <a:lnTo>
                    <a:pt x="854" y="80"/>
                  </a:lnTo>
                  <a:lnTo>
                    <a:pt x="854" y="78"/>
                  </a:lnTo>
                  <a:lnTo>
                    <a:pt x="856" y="78"/>
                  </a:lnTo>
                  <a:lnTo>
                    <a:pt x="858" y="78"/>
                  </a:lnTo>
                  <a:lnTo>
                    <a:pt x="858" y="80"/>
                  </a:lnTo>
                  <a:lnTo>
                    <a:pt x="858" y="82"/>
                  </a:lnTo>
                  <a:lnTo>
                    <a:pt x="856" y="82"/>
                  </a:lnTo>
                  <a:lnTo>
                    <a:pt x="858" y="82"/>
                  </a:lnTo>
                  <a:lnTo>
                    <a:pt x="858" y="84"/>
                  </a:lnTo>
                  <a:lnTo>
                    <a:pt x="860" y="84"/>
                  </a:lnTo>
                  <a:lnTo>
                    <a:pt x="862" y="82"/>
                  </a:lnTo>
                  <a:lnTo>
                    <a:pt x="864" y="82"/>
                  </a:lnTo>
                  <a:lnTo>
                    <a:pt x="864" y="84"/>
                  </a:lnTo>
                  <a:lnTo>
                    <a:pt x="864" y="86"/>
                  </a:lnTo>
                  <a:lnTo>
                    <a:pt x="862" y="86"/>
                  </a:lnTo>
                  <a:lnTo>
                    <a:pt x="862" y="88"/>
                  </a:lnTo>
                  <a:lnTo>
                    <a:pt x="864" y="88"/>
                  </a:lnTo>
                  <a:lnTo>
                    <a:pt x="864" y="90"/>
                  </a:lnTo>
                  <a:lnTo>
                    <a:pt x="866" y="90"/>
                  </a:lnTo>
                  <a:lnTo>
                    <a:pt x="866" y="88"/>
                  </a:lnTo>
                  <a:lnTo>
                    <a:pt x="867" y="88"/>
                  </a:lnTo>
                  <a:lnTo>
                    <a:pt x="867" y="90"/>
                  </a:lnTo>
                  <a:lnTo>
                    <a:pt x="866" y="92"/>
                  </a:lnTo>
                  <a:lnTo>
                    <a:pt x="867" y="92"/>
                  </a:lnTo>
                  <a:lnTo>
                    <a:pt x="869" y="92"/>
                  </a:lnTo>
                  <a:lnTo>
                    <a:pt x="869" y="94"/>
                  </a:lnTo>
                  <a:lnTo>
                    <a:pt x="867" y="94"/>
                  </a:lnTo>
                  <a:lnTo>
                    <a:pt x="867" y="96"/>
                  </a:lnTo>
                  <a:lnTo>
                    <a:pt x="867" y="98"/>
                  </a:lnTo>
                  <a:lnTo>
                    <a:pt x="869" y="98"/>
                  </a:lnTo>
                  <a:lnTo>
                    <a:pt x="869" y="100"/>
                  </a:lnTo>
                  <a:lnTo>
                    <a:pt x="871" y="100"/>
                  </a:lnTo>
                  <a:lnTo>
                    <a:pt x="873" y="100"/>
                  </a:lnTo>
                  <a:lnTo>
                    <a:pt x="873" y="102"/>
                  </a:lnTo>
                  <a:lnTo>
                    <a:pt x="873" y="104"/>
                  </a:lnTo>
                  <a:lnTo>
                    <a:pt x="875" y="104"/>
                  </a:lnTo>
                  <a:lnTo>
                    <a:pt x="875" y="102"/>
                  </a:lnTo>
                  <a:lnTo>
                    <a:pt x="877" y="102"/>
                  </a:lnTo>
                  <a:lnTo>
                    <a:pt x="877" y="104"/>
                  </a:lnTo>
                  <a:lnTo>
                    <a:pt x="875" y="106"/>
                  </a:lnTo>
                  <a:lnTo>
                    <a:pt x="875" y="108"/>
                  </a:lnTo>
                  <a:lnTo>
                    <a:pt x="877" y="108"/>
                  </a:lnTo>
                  <a:lnTo>
                    <a:pt x="877" y="110"/>
                  </a:lnTo>
                  <a:lnTo>
                    <a:pt x="879" y="110"/>
                  </a:lnTo>
                  <a:lnTo>
                    <a:pt x="879" y="112"/>
                  </a:lnTo>
                  <a:lnTo>
                    <a:pt x="879" y="114"/>
                  </a:lnTo>
                  <a:lnTo>
                    <a:pt x="879" y="116"/>
                  </a:lnTo>
                  <a:lnTo>
                    <a:pt x="881" y="116"/>
                  </a:lnTo>
                  <a:lnTo>
                    <a:pt x="883" y="116"/>
                  </a:lnTo>
                  <a:lnTo>
                    <a:pt x="883" y="118"/>
                  </a:lnTo>
                  <a:lnTo>
                    <a:pt x="883" y="120"/>
                  </a:lnTo>
                  <a:lnTo>
                    <a:pt x="885" y="120"/>
                  </a:lnTo>
                  <a:lnTo>
                    <a:pt x="885" y="118"/>
                  </a:lnTo>
                  <a:lnTo>
                    <a:pt x="887" y="118"/>
                  </a:lnTo>
                  <a:lnTo>
                    <a:pt x="887" y="120"/>
                  </a:lnTo>
                  <a:lnTo>
                    <a:pt x="887" y="122"/>
                  </a:lnTo>
                  <a:lnTo>
                    <a:pt x="885" y="124"/>
                  </a:lnTo>
                  <a:lnTo>
                    <a:pt x="885" y="126"/>
                  </a:lnTo>
                  <a:lnTo>
                    <a:pt x="883" y="130"/>
                  </a:lnTo>
                  <a:lnTo>
                    <a:pt x="885" y="132"/>
                  </a:lnTo>
                  <a:lnTo>
                    <a:pt x="885" y="134"/>
                  </a:lnTo>
                  <a:lnTo>
                    <a:pt x="887" y="136"/>
                  </a:lnTo>
                  <a:lnTo>
                    <a:pt x="887" y="138"/>
                  </a:lnTo>
                  <a:lnTo>
                    <a:pt x="887" y="139"/>
                  </a:lnTo>
                  <a:lnTo>
                    <a:pt x="889" y="139"/>
                  </a:lnTo>
                  <a:lnTo>
                    <a:pt x="889" y="141"/>
                  </a:lnTo>
                  <a:lnTo>
                    <a:pt x="891" y="143"/>
                  </a:lnTo>
                  <a:lnTo>
                    <a:pt x="893" y="145"/>
                  </a:lnTo>
                  <a:lnTo>
                    <a:pt x="895" y="145"/>
                  </a:lnTo>
                  <a:lnTo>
                    <a:pt x="895" y="147"/>
                  </a:lnTo>
                  <a:lnTo>
                    <a:pt x="897" y="149"/>
                  </a:lnTo>
                  <a:lnTo>
                    <a:pt x="899" y="149"/>
                  </a:lnTo>
                  <a:lnTo>
                    <a:pt x="899" y="151"/>
                  </a:lnTo>
                  <a:lnTo>
                    <a:pt x="901" y="151"/>
                  </a:lnTo>
                  <a:lnTo>
                    <a:pt x="901" y="149"/>
                  </a:lnTo>
                  <a:lnTo>
                    <a:pt x="903" y="149"/>
                  </a:lnTo>
                  <a:lnTo>
                    <a:pt x="903" y="147"/>
                  </a:lnTo>
                  <a:lnTo>
                    <a:pt x="903" y="149"/>
                  </a:lnTo>
                  <a:lnTo>
                    <a:pt x="905" y="149"/>
                  </a:lnTo>
                  <a:lnTo>
                    <a:pt x="907" y="149"/>
                  </a:lnTo>
                  <a:lnTo>
                    <a:pt x="909" y="149"/>
                  </a:lnTo>
                  <a:lnTo>
                    <a:pt x="911" y="149"/>
                  </a:lnTo>
                  <a:lnTo>
                    <a:pt x="911" y="151"/>
                  </a:lnTo>
                  <a:lnTo>
                    <a:pt x="911" y="153"/>
                  </a:lnTo>
                  <a:lnTo>
                    <a:pt x="913" y="153"/>
                  </a:lnTo>
                  <a:lnTo>
                    <a:pt x="911" y="153"/>
                  </a:lnTo>
                  <a:lnTo>
                    <a:pt x="911" y="155"/>
                  </a:lnTo>
                  <a:lnTo>
                    <a:pt x="911" y="157"/>
                  </a:lnTo>
                  <a:lnTo>
                    <a:pt x="911" y="159"/>
                  </a:lnTo>
                  <a:lnTo>
                    <a:pt x="913" y="161"/>
                  </a:lnTo>
                  <a:lnTo>
                    <a:pt x="913" y="163"/>
                  </a:lnTo>
                  <a:lnTo>
                    <a:pt x="913" y="165"/>
                  </a:lnTo>
                  <a:lnTo>
                    <a:pt x="913" y="167"/>
                  </a:lnTo>
                  <a:lnTo>
                    <a:pt x="911" y="169"/>
                  </a:lnTo>
                  <a:lnTo>
                    <a:pt x="911" y="171"/>
                  </a:lnTo>
                  <a:lnTo>
                    <a:pt x="911" y="173"/>
                  </a:lnTo>
                  <a:lnTo>
                    <a:pt x="911" y="175"/>
                  </a:lnTo>
                  <a:lnTo>
                    <a:pt x="913" y="175"/>
                  </a:lnTo>
                  <a:lnTo>
                    <a:pt x="915" y="175"/>
                  </a:lnTo>
                  <a:lnTo>
                    <a:pt x="917" y="175"/>
                  </a:lnTo>
                  <a:lnTo>
                    <a:pt x="919" y="175"/>
                  </a:lnTo>
                  <a:lnTo>
                    <a:pt x="921" y="175"/>
                  </a:lnTo>
                  <a:lnTo>
                    <a:pt x="923" y="175"/>
                  </a:lnTo>
                  <a:lnTo>
                    <a:pt x="925" y="175"/>
                  </a:lnTo>
                  <a:lnTo>
                    <a:pt x="927" y="177"/>
                  </a:lnTo>
                  <a:lnTo>
                    <a:pt x="929" y="177"/>
                  </a:lnTo>
                  <a:lnTo>
                    <a:pt x="929" y="179"/>
                  </a:lnTo>
                  <a:lnTo>
                    <a:pt x="931" y="179"/>
                  </a:lnTo>
                  <a:lnTo>
                    <a:pt x="931" y="181"/>
                  </a:lnTo>
                  <a:lnTo>
                    <a:pt x="933" y="181"/>
                  </a:lnTo>
                  <a:lnTo>
                    <a:pt x="933" y="179"/>
                  </a:lnTo>
                  <a:lnTo>
                    <a:pt x="935" y="179"/>
                  </a:lnTo>
                  <a:lnTo>
                    <a:pt x="935" y="181"/>
                  </a:lnTo>
                  <a:lnTo>
                    <a:pt x="936" y="181"/>
                  </a:lnTo>
                  <a:lnTo>
                    <a:pt x="936" y="183"/>
                  </a:lnTo>
                  <a:lnTo>
                    <a:pt x="936" y="185"/>
                  </a:lnTo>
                  <a:lnTo>
                    <a:pt x="938" y="185"/>
                  </a:lnTo>
                  <a:lnTo>
                    <a:pt x="938" y="187"/>
                  </a:lnTo>
                  <a:lnTo>
                    <a:pt x="940" y="187"/>
                  </a:lnTo>
                  <a:lnTo>
                    <a:pt x="942" y="187"/>
                  </a:lnTo>
                  <a:lnTo>
                    <a:pt x="944" y="185"/>
                  </a:lnTo>
                  <a:lnTo>
                    <a:pt x="944" y="183"/>
                  </a:lnTo>
                  <a:lnTo>
                    <a:pt x="946" y="183"/>
                  </a:lnTo>
                  <a:lnTo>
                    <a:pt x="948" y="183"/>
                  </a:lnTo>
                  <a:lnTo>
                    <a:pt x="948" y="185"/>
                  </a:lnTo>
                  <a:lnTo>
                    <a:pt x="950" y="185"/>
                  </a:lnTo>
                  <a:lnTo>
                    <a:pt x="952" y="185"/>
                  </a:lnTo>
                  <a:lnTo>
                    <a:pt x="952" y="187"/>
                  </a:lnTo>
                  <a:lnTo>
                    <a:pt x="954" y="185"/>
                  </a:lnTo>
                  <a:lnTo>
                    <a:pt x="956" y="185"/>
                  </a:lnTo>
                  <a:lnTo>
                    <a:pt x="958" y="185"/>
                  </a:lnTo>
                  <a:lnTo>
                    <a:pt x="960" y="185"/>
                  </a:lnTo>
                  <a:lnTo>
                    <a:pt x="962" y="185"/>
                  </a:lnTo>
                  <a:lnTo>
                    <a:pt x="964" y="187"/>
                  </a:lnTo>
                  <a:lnTo>
                    <a:pt x="966" y="185"/>
                  </a:lnTo>
                  <a:lnTo>
                    <a:pt x="968" y="185"/>
                  </a:lnTo>
                  <a:lnTo>
                    <a:pt x="970" y="185"/>
                  </a:lnTo>
                  <a:lnTo>
                    <a:pt x="970" y="187"/>
                  </a:lnTo>
                  <a:lnTo>
                    <a:pt x="972" y="187"/>
                  </a:lnTo>
                  <a:lnTo>
                    <a:pt x="972" y="189"/>
                  </a:lnTo>
                  <a:lnTo>
                    <a:pt x="974" y="189"/>
                  </a:lnTo>
                  <a:lnTo>
                    <a:pt x="974" y="191"/>
                  </a:lnTo>
                  <a:lnTo>
                    <a:pt x="976" y="191"/>
                  </a:lnTo>
                  <a:lnTo>
                    <a:pt x="978" y="191"/>
                  </a:lnTo>
                  <a:lnTo>
                    <a:pt x="978" y="189"/>
                  </a:lnTo>
                  <a:lnTo>
                    <a:pt x="980" y="189"/>
                  </a:lnTo>
                  <a:lnTo>
                    <a:pt x="982" y="189"/>
                  </a:lnTo>
                  <a:lnTo>
                    <a:pt x="984" y="191"/>
                  </a:lnTo>
                  <a:lnTo>
                    <a:pt x="984" y="189"/>
                  </a:lnTo>
                  <a:lnTo>
                    <a:pt x="986" y="189"/>
                  </a:lnTo>
                  <a:lnTo>
                    <a:pt x="988" y="189"/>
                  </a:lnTo>
                  <a:lnTo>
                    <a:pt x="988" y="191"/>
                  </a:lnTo>
                  <a:lnTo>
                    <a:pt x="990" y="191"/>
                  </a:lnTo>
                  <a:lnTo>
                    <a:pt x="992" y="191"/>
                  </a:lnTo>
                  <a:lnTo>
                    <a:pt x="992" y="189"/>
                  </a:lnTo>
                  <a:lnTo>
                    <a:pt x="994" y="189"/>
                  </a:lnTo>
                  <a:lnTo>
                    <a:pt x="996" y="189"/>
                  </a:lnTo>
                  <a:lnTo>
                    <a:pt x="998" y="189"/>
                  </a:lnTo>
                  <a:lnTo>
                    <a:pt x="998" y="191"/>
                  </a:lnTo>
                  <a:lnTo>
                    <a:pt x="1000" y="191"/>
                  </a:lnTo>
                  <a:lnTo>
                    <a:pt x="1002" y="191"/>
                  </a:lnTo>
                  <a:lnTo>
                    <a:pt x="1002" y="189"/>
                  </a:lnTo>
                  <a:lnTo>
                    <a:pt x="1002" y="191"/>
                  </a:lnTo>
                  <a:lnTo>
                    <a:pt x="1004" y="191"/>
                  </a:lnTo>
                  <a:lnTo>
                    <a:pt x="1004" y="193"/>
                  </a:lnTo>
                  <a:lnTo>
                    <a:pt x="1005" y="193"/>
                  </a:lnTo>
                  <a:lnTo>
                    <a:pt x="1007" y="193"/>
                  </a:lnTo>
                  <a:lnTo>
                    <a:pt x="1009" y="193"/>
                  </a:lnTo>
                  <a:lnTo>
                    <a:pt x="1009" y="195"/>
                  </a:lnTo>
                  <a:lnTo>
                    <a:pt x="1011" y="195"/>
                  </a:lnTo>
                  <a:lnTo>
                    <a:pt x="1011" y="193"/>
                  </a:lnTo>
                  <a:lnTo>
                    <a:pt x="1013" y="193"/>
                  </a:lnTo>
                  <a:lnTo>
                    <a:pt x="1013" y="191"/>
                  </a:lnTo>
                  <a:lnTo>
                    <a:pt x="1015" y="189"/>
                  </a:lnTo>
                  <a:lnTo>
                    <a:pt x="1015" y="187"/>
                  </a:lnTo>
                  <a:lnTo>
                    <a:pt x="1015" y="185"/>
                  </a:lnTo>
                  <a:lnTo>
                    <a:pt x="1015" y="183"/>
                  </a:lnTo>
                  <a:lnTo>
                    <a:pt x="1015" y="181"/>
                  </a:lnTo>
                  <a:lnTo>
                    <a:pt x="1017" y="181"/>
                  </a:lnTo>
                  <a:lnTo>
                    <a:pt x="1017" y="179"/>
                  </a:lnTo>
                  <a:lnTo>
                    <a:pt x="1017" y="177"/>
                  </a:lnTo>
                  <a:lnTo>
                    <a:pt x="1017" y="179"/>
                  </a:lnTo>
                  <a:lnTo>
                    <a:pt x="1019" y="179"/>
                  </a:lnTo>
                  <a:lnTo>
                    <a:pt x="1021" y="179"/>
                  </a:lnTo>
                  <a:lnTo>
                    <a:pt x="1023" y="179"/>
                  </a:lnTo>
                  <a:lnTo>
                    <a:pt x="1023" y="181"/>
                  </a:lnTo>
                  <a:lnTo>
                    <a:pt x="1025" y="181"/>
                  </a:lnTo>
                  <a:lnTo>
                    <a:pt x="1027" y="181"/>
                  </a:lnTo>
                  <a:lnTo>
                    <a:pt x="1027" y="183"/>
                  </a:lnTo>
                  <a:lnTo>
                    <a:pt x="1029" y="183"/>
                  </a:lnTo>
                  <a:lnTo>
                    <a:pt x="1031" y="185"/>
                  </a:lnTo>
                  <a:lnTo>
                    <a:pt x="1031" y="187"/>
                  </a:lnTo>
                  <a:lnTo>
                    <a:pt x="1033" y="187"/>
                  </a:lnTo>
                  <a:lnTo>
                    <a:pt x="1035" y="185"/>
                  </a:lnTo>
                  <a:lnTo>
                    <a:pt x="1037" y="185"/>
                  </a:lnTo>
                  <a:lnTo>
                    <a:pt x="1039" y="185"/>
                  </a:lnTo>
                  <a:lnTo>
                    <a:pt x="1039" y="183"/>
                  </a:lnTo>
                  <a:lnTo>
                    <a:pt x="1041" y="183"/>
                  </a:lnTo>
                  <a:lnTo>
                    <a:pt x="1043" y="183"/>
                  </a:lnTo>
                  <a:lnTo>
                    <a:pt x="1045" y="181"/>
                  </a:lnTo>
                  <a:lnTo>
                    <a:pt x="1047" y="181"/>
                  </a:lnTo>
                  <a:lnTo>
                    <a:pt x="1049" y="181"/>
                  </a:lnTo>
                  <a:lnTo>
                    <a:pt x="1049" y="179"/>
                  </a:lnTo>
                  <a:lnTo>
                    <a:pt x="1051" y="179"/>
                  </a:lnTo>
                  <a:lnTo>
                    <a:pt x="1053" y="177"/>
                  </a:lnTo>
                  <a:lnTo>
                    <a:pt x="1055" y="177"/>
                  </a:lnTo>
                  <a:lnTo>
                    <a:pt x="1055" y="175"/>
                  </a:lnTo>
                  <a:lnTo>
                    <a:pt x="1057" y="175"/>
                  </a:lnTo>
                  <a:lnTo>
                    <a:pt x="1057" y="173"/>
                  </a:lnTo>
                  <a:lnTo>
                    <a:pt x="1059" y="171"/>
                  </a:lnTo>
                  <a:lnTo>
                    <a:pt x="1061" y="169"/>
                  </a:lnTo>
                  <a:lnTo>
                    <a:pt x="1061" y="167"/>
                  </a:lnTo>
                  <a:lnTo>
                    <a:pt x="1063" y="167"/>
                  </a:lnTo>
                  <a:lnTo>
                    <a:pt x="1063" y="165"/>
                  </a:lnTo>
                  <a:lnTo>
                    <a:pt x="1065" y="165"/>
                  </a:lnTo>
                  <a:lnTo>
                    <a:pt x="1065" y="163"/>
                  </a:lnTo>
                  <a:lnTo>
                    <a:pt x="1067" y="161"/>
                  </a:lnTo>
                  <a:lnTo>
                    <a:pt x="1069" y="159"/>
                  </a:lnTo>
                  <a:lnTo>
                    <a:pt x="1067" y="159"/>
                  </a:lnTo>
                  <a:lnTo>
                    <a:pt x="1067" y="157"/>
                  </a:lnTo>
                  <a:lnTo>
                    <a:pt x="1067" y="155"/>
                  </a:lnTo>
                  <a:lnTo>
                    <a:pt x="1067" y="153"/>
                  </a:lnTo>
                  <a:lnTo>
                    <a:pt x="1067" y="151"/>
                  </a:lnTo>
                  <a:lnTo>
                    <a:pt x="1069" y="151"/>
                  </a:lnTo>
                  <a:lnTo>
                    <a:pt x="1069" y="149"/>
                  </a:lnTo>
                  <a:lnTo>
                    <a:pt x="1069" y="147"/>
                  </a:lnTo>
                  <a:lnTo>
                    <a:pt x="1071" y="145"/>
                  </a:lnTo>
                  <a:lnTo>
                    <a:pt x="1071" y="143"/>
                  </a:lnTo>
                  <a:lnTo>
                    <a:pt x="1071" y="141"/>
                  </a:lnTo>
                  <a:lnTo>
                    <a:pt x="1073" y="141"/>
                  </a:lnTo>
                  <a:lnTo>
                    <a:pt x="1073" y="139"/>
                  </a:lnTo>
                  <a:lnTo>
                    <a:pt x="1074" y="138"/>
                  </a:lnTo>
                  <a:lnTo>
                    <a:pt x="1074" y="136"/>
                  </a:lnTo>
                  <a:lnTo>
                    <a:pt x="1074" y="134"/>
                  </a:lnTo>
                  <a:lnTo>
                    <a:pt x="1076" y="134"/>
                  </a:lnTo>
                  <a:lnTo>
                    <a:pt x="1076" y="132"/>
                  </a:lnTo>
                  <a:lnTo>
                    <a:pt x="1076" y="130"/>
                  </a:lnTo>
                  <a:lnTo>
                    <a:pt x="1078" y="130"/>
                  </a:lnTo>
                  <a:lnTo>
                    <a:pt x="1078" y="132"/>
                  </a:lnTo>
                  <a:lnTo>
                    <a:pt x="1080" y="134"/>
                  </a:lnTo>
                  <a:lnTo>
                    <a:pt x="1082" y="136"/>
                  </a:lnTo>
                  <a:lnTo>
                    <a:pt x="1084" y="138"/>
                  </a:lnTo>
                  <a:lnTo>
                    <a:pt x="1084" y="139"/>
                  </a:lnTo>
                  <a:lnTo>
                    <a:pt x="1086" y="139"/>
                  </a:lnTo>
                  <a:lnTo>
                    <a:pt x="1086" y="141"/>
                  </a:lnTo>
                  <a:lnTo>
                    <a:pt x="1088" y="143"/>
                  </a:lnTo>
                  <a:lnTo>
                    <a:pt x="1090" y="145"/>
                  </a:lnTo>
                  <a:lnTo>
                    <a:pt x="1090" y="147"/>
                  </a:lnTo>
                  <a:lnTo>
                    <a:pt x="1092" y="147"/>
                  </a:lnTo>
                  <a:lnTo>
                    <a:pt x="1092" y="149"/>
                  </a:lnTo>
                  <a:lnTo>
                    <a:pt x="1094" y="149"/>
                  </a:lnTo>
                  <a:lnTo>
                    <a:pt x="1094" y="151"/>
                  </a:lnTo>
                  <a:lnTo>
                    <a:pt x="1096" y="151"/>
                  </a:lnTo>
                  <a:lnTo>
                    <a:pt x="1098" y="155"/>
                  </a:lnTo>
                  <a:lnTo>
                    <a:pt x="1100" y="157"/>
                  </a:lnTo>
                  <a:lnTo>
                    <a:pt x="1102" y="159"/>
                  </a:lnTo>
                  <a:lnTo>
                    <a:pt x="1104" y="161"/>
                  </a:lnTo>
                  <a:lnTo>
                    <a:pt x="1106" y="161"/>
                  </a:lnTo>
                  <a:lnTo>
                    <a:pt x="1106" y="163"/>
                  </a:lnTo>
                  <a:lnTo>
                    <a:pt x="1108" y="163"/>
                  </a:lnTo>
                  <a:lnTo>
                    <a:pt x="1110" y="165"/>
                  </a:lnTo>
                  <a:lnTo>
                    <a:pt x="1112" y="167"/>
                  </a:lnTo>
                  <a:lnTo>
                    <a:pt x="1116" y="167"/>
                  </a:lnTo>
                  <a:lnTo>
                    <a:pt x="1118" y="169"/>
                  </a:lnTo>
                  <a:lnTo>
                    <a:pt x="1120" y="167"/>
                  </a:lnTo>
                  <a:lnTo>
                    <a:pt x="1120" y="165"/>
                  </a:lnTo>
                  <a:lnTo>
                    <a:pt x="1122" y="165"/>
                  </a:lnTo>
                  <a:lnTo>
                    <a:pt x="1122" y="163"/>
                  </a:lnTo>
                  <a:lnTo>
                    <a:pt x="1124" y="163"/>
                  </a:lnTo>
                  <a:lnTo>
                    <a:pt x="1122" y="159"/>
                  </a:lnTo>
                  <a:lnTo>
                    <a:pt x="1122" y="157"/>
                  </a:lnTo>
                  <a:lnTo>
                    <a:pt x="1124" y="157"/>
                  </a:lnTo>
                  <a:lnTo>
                    <a:pt x="1124" y="155"/>
                  </a:lnTo>
                  <a:lnTo>
                    <a:pt x="1126" y="155"/>
                  </a:lnTo>
                  <a:lnTo>
                    <a:pt x="1128" y="153"/>
                  </a:lnTo>
                  <a:lnTo>
                    <a:pt x="1128" y="151"/>
                  </a:lnTo>
                  <a:lnTo>
                    <a:pt x="1130" y="151"/>
                  </a:lnTo>
                  <a:lnTo>
                    <a:pt x="1132" y="149"/>
                  </a:lnTo>
                  <a:lnTo>
                    <a:pt x="1132" y="147"/>
                  </a:lnTo>
                  <a:lnTo>
                    <a:pt x="1134" y="145"/>
                  </a:lnTo>
                  <a:lnTo>
                    <a:pt x="1136" y="143"/>
                  </a:lnTo>
                  <a:lnTo>
                    <a:pt x="1136" y="145"/>
                  </a:lnTo>
                  <a:lnTo>
                    <a:pt x="1138" y="145"/>
                  </a:lnTo>
                  <a:lnTo>
                    <a:pt x="1140" y="145"/>
                  </a:lnTo>
                  <a:lnTo>
                    <a:pt x="1140" y="147"/>
                  </a:lnTo>
                  <a:lnTo>
                    <a:pt x="1142" y="147"/>
                  </a:lnTo>
                  <a:lnTo>
                    <a:pt x="1143" y="149"/>
                  </a:lnTo>
                  <a:lnTo>
                    <a:pt x="1145" y="149"/>
                  </a:lnTo>
                  <a:lnTo>
                    <a:pt x="1145" y="151"/>
                  </a:lnTo>
                  <a:lnTo>
                    <a:pt x="1147" y="151"/>
                  </a:lnTo>
                  <a:lnTo>
                    <a:pt x="1149" y="151"/>
                  </a:lnTo>
                  <a:lnTo>
                    <a:pt x="1149" y="153"/>
                  </a:lnTo>
                  <a:lnTo>
                    <a:pt x="1151" y="153"/>
                  </a:lnTo>
                  <a:lnTo>
                    <a:pt x="1153" y="153"/>
                  </a:lnTo>
                  <a:lnTo>
                    <a:pt x="1153" y="155"/>
                  </a:lnTo>
                  <a:lnTo>
                    <a:pt x="1155" y="155"/>
                  </a:lnTo>
                  <a:lnTo>
                    <a:pt x="1155" y="153"/>
                  </a:lnTo>
                  <a:lnTo>
                    <a:pt x="1155" y="155"/>
                  </a:lnTo>
                  <a:lnTo>
                    <a:pt x="1157" y="155"/>
                  </a:lnTo>
                  <a:lnTo>
                    <a:pt x="1159" y="157"/>
                  </a:lnTo>
                  <a:lnTo>
                    <a:pt x="1161" y="157"/>
                  </a:lnTo>
                  <a:lnTo>
                    <a:pt x="1163" y="159"/>
                  </a:lnTo>
                  <a:lnTo>
                    <a:pt x="1165" y="161"/>
                  </a:lnTo>
                  <a:lnTo>
                    <a:pt x="1167" y="161"/>
                  </a:lnTo>
                  <a:lnTo>
                    <a:pt x="1169" y="163"/>
                  </a:lnTo>
                  <a:lnTo>
                    <a:pt x="1169" y="165"/>
                  </a:lnTo>
                  <a:lnTo>
                    <a:pt x="1169" y="167"/>
                  </a:lnTo>
                  <a:lnTo>
                    <a:pt x="1171" y="167"/>
                  </a:lnTo>
                  <a:lnTo>
                    <a:pt x="1171" y="169"/>
                  </a:lnTo>
                  <a:lnTo>
                    <a:pt x="1173" y="169"/>
                  </a:lnTo>
                  <a:lnTo>
                    <a:pt x="1175" y="169"/>
                  </a:lnTo>
                  <a:lnTo>
                    <a:pt x="1177" y="169"/>
                  </a:lnTo>
                  <a:lnTo>
                    <a:pt x="1179" y="169"/>
                  </a:lnTo>
                  <a:lnTo>
                    <a:pt x="1181" y="169"/>
                  </a:lnTo>
                  <a:lnTo>
                    <a:pt x="1181" y="167"/>
                  </a:lnTo>
                  <a:lnTo>
                    <a:pt x="1183" y="167"/>
                  </a:lnTo>
                  <a:lnTo>
                    <a:pt x="1185" y="167"/>
                  </a:lnTo>
                  <a:lnTo>
                    <a:pt x="1187" y="169"/>
                  </a:lnTo>
                  <a:lnTo>
                    <a:pt x="1189" y="169"/>
                  </a:lnTo>
                  <a:lnTo>
                    <a:pt x="1189" y="171"/>
                  </a:lnTo>
                  <a:lnTo>
                    <a:pt x="1189" y="169"/>
                  </a:lnTo>
                  <a:lnTo>
                    <a:pt x="1189" y="167"/>
                  </a:lnTo>
                  <a:lnTo>
                    <a:pt x="1189" y="165"/>
                  </a:lnTo>
                  <a:lnTo>
                    <a:pt x="1189" y="163"/>
                  </a:lnTo>
                  <a:lnTo>
                    <a:pt x="1187" y="163"/>
                  </a:lnTo>
                  <a:lnTo>
                    <a:pt x="1187" y="161"/>
                  </a:lnTo>
                  <a:lnTo>
                    <a:pt x="1185" y="161"/>
                  </a:lnTo>
                  <a:lnTo>
                    <a:pt x="1185" y="159"/>
                  </a:lnTo>
                  <a:lnTo>
                    <a:pt x="1185" y="157"/>
                  </a:lnTo>
                  <a:lnTo>
                    <a:pt x="1187" y="157"/>
                  </a:lnTo>
                  <a:lnTo>
                    <a:pt x="1187" y="155"/>
                  </a:lnTo>
                  <a:lnTo>
                    <a:pt x="1189" y="155"/>
                  </a:lnTo>
                  <a:lnTo>
                    <a:pt x="1189" y="153"/>
                  </a:lnTo>
                  <a:lnTo>
                    <a:pt x="1191" y="153"/>
                  </a:lnTo>
                  <a:lnTo>
                    <a:pt x="1191" y="155"/>
                  </a:lnTo>
                  <a:lnTo>
                    <a:pt x="1193" y="153"/>
                  </a:lnTo>
                  <a:lnTo>
                    <a:pt x="1195" y="153"/>
                  </a:lnTo>
                  <a:lnTo>
                    <a:pt x="1195" y="151"/>
                  </a:lnTo>
                  <a:lnTo>
                    <a:pt x="1197" y="149"/>
                  </a:lnTo>
                  <a:lnTo>
                    <a:pt x="1197" y="151"/>
                  </a:lnTo>
                  <a:lnTo>
                    <a:pt x="1199" y="151"/>
                  </a:lnTo>
                  <a:lnTo>
                    <a:pt x="1199" y="153"/>
                  </a:lnTo>
                  <a:lnTo>
                    <a:pt x="1201" y="153"/>
                  </a:lnTo>
                  <a:lnTo>
                    <a:pt x="1201" y="155"/>
                  </a:lnTo>
                  <a:lnTo>
                    <a:pt x="1203" y="153"/>
                  </a:lnTo>
                  <a:lnTo>
                    <a:pt x="1203" y="151"/>
                  </a:lnTo>
                  <a:lnTo>
                    <a:pt x="1201" y="149"/>
                  </a:lnTo>
                  <a:lnTo>
                    <a:pt x="1201" y="147"/>
                  </a:lnTo>
                  <a:lnTo>
                    <a:pt x="1203" y="145"/>
                  </a:lnTo>
                  <a:lnTo>
                    <a:pt x="1201" y="145"/>
                  </a:lnTo>
                  <a:lnTo>
                    <a:pt x="1199" y="145"/>
                  </a:lnTo>
                  <a:lnTo>
                    <a:pt x="1197" y="145"/>
                  </a:lnTo>
                  <a:lnTo>
                    <a:pt x="1195" y="145"/>
                  </a:lnTo>
                  <a:lnTo>
                    <a:pt x="1193" y="145"/>
                  </a:lnTo>
                  <a:lnTo>
                    <a:pt x="1193" y="143"/>
                  </a:lnTo>
                  <a:lnTo>
                    <a:pt x="1193" y="141"/>
                  </a:lnTo>
                  <a:lnTo>
                    <a:pt x="1195" y="141"/>
                  </a:lnTo>
                  <a:lnTo>
                    <a:pt x="1195" y="139"/>
                  </a:lnTo>
                  <a:lnTo>
                    <a:pt x="1197" y="139"/>
                  </a:lnTo>
                  <a:lnTo>
                    <a:pt x="1197" y="138"/>
                  </a:lnTo>
                  <a:lnTo>
                    <a:pt x="1197" y="136"/>
                  </a:lnTo>
                  <a:lnTo>
                    <a:pt x="1199" y="136"/>
                  </a:lnTo>
                  <a:lnTo>
                    <a:pt x="1201" y="138"/>
                  </a:lnTo>
                  <a:lnTo>
                    <a:pt x="1201" y="136"/>
                  </a:lnTo>
                  <a:lnTo>
                    <a:pt x="1203" y="138"/>
                  </a:lnTo>
                  <a:lnTo>
                    <a:pt x="1203" y="136"/>
                  </a:lnTo>
                  <a:lnTo>
                    <a:pt x="1205" y="138"/>
                  </a:lnTo>
                  <a:lnTo>
                    <a:pt x="1205" y="136"/>
                  </a:lnTo>
                  <a:lnTo>
                    <a:pt x="1205" y="134"/>
                  </a:lnTo>
                  <a:lnTo>
                    <a:pt x="1207" y="132"/>
                  </a:lnTo>
                  <a:lnTo>
                    <a:pt x="1209" y="130"/>
                  </a:lnTo>
                  <a:lnTo>
                    <a:pt x="1209" y="128"/>
                  </a:lnTo>
                  <a:lnTo>
                    <a:pt x="1209" y="126"/>
                  </a:lnTo>
                  <a:lnTo>
                    <a:pt x="1209" y="124"/>
                  </a:lnTo>
                  <a:lnTo>
                    <a:pt x="1209" y="122"/>
                  </a:lnTo>
                  <a:lnTo>
                    <a:pt x="1211" y="122"/>
                  </a:lnTo>
                  <a:lnTo>
                    <a:pt x="1212" y="120"/>
                  </a:lnTo>
                  <a:lnTo>
                    <a:pt x="1214" y="118"/>
                  </a:lnTo>
                  <a:lnTo>
                    <a:pt x="1216" y="118"/>
                  </a:lnTo>
                  <a:lnTo>
                    <a:pt x="1216" y="116"/>
                  </a:lnTo>
                  <a:lnTo>
                    <a:pt x="1218" y="116"/>
                  </a:lnTo>
                  <a:lnTo>
                    <a:pt x="1220" y="114"/>
                  </a:lnTo>
                  <a:lnTo>
                    <a:pt x="1222" y="112"/>
                  </a:lnTo>
                  <a:lnTo>
                    <a:pt x="1224" y="110"/>
                  </a:lnTo>
                  <a:lnTo>
                    <a:pt x="1226" y="108"/>
                  </a:lnTo>
                  <a:lnTo>
                    <a:pt x="1228" y="106"/>
                  </a:lnTo>
                  <a:lnTo>
                    <a:pt x="1230" y="106"/>
                  </a:lnTo>
                  <a:lnTo>
                    <a:pt x="1232" y="104"/>
                  </a:lnTo>
                  <a:lnTo>
                    <a:pt x="1234" y="104"/>
                  </a:lnTo>
                  <a:lnTo>
                    <a:pt x="1236" y="104"/>
                  </a:lnTo>
                  <a:lnTo>
                    <a:pt x="1238" y="106"/>
                  </a:lnTo>
                  <a:lnTo>
                    <a:pt x="1240" y="106"/>
                  </a:lnTo>
                  <a:lnTo>
                    <a:pt x="1242" y="106"/>
                  </a:lnTo>
                  <a:lnTo>
                    <a:pt x="1244" y="106"/>
                  </a:lnTo>
                  <a:lnTo>
                    <a:pt x="1246" y="106"/>
                  </a:lnTo>
                  <a:lnTo>
                    <a:pt x="1248" y="106"/>
                  </a:lnTo>
                  <a:lnTo>
                    <a:pt x="1250" y="106"/>
                  </a:lnTo>
                  <a:lnTo>
                    <a:pt x="1252" y="106"/>
                  </a:lnTo>
                  <a:lnTo>
                    <a:pt x="1254" y="106"/>
                  </a:lnTo>
                  <a:lnTo>
                    <a:pt x="1256" y="106"/>
                  </a:lnTo>
                  <a:lnTo>
                    <a:pt x="1258" y="108"/>
                  </a:lnTo>
                  <a:lnTo>
                    <a:pt x="1260" y="108"/>
                  </a:lnTo>
                  <a:lnTo>
                    <a:pt x="1262" y="108"/>
                  </a:lnTo>
                  <a:lnTo>
                    <a:pt x="1264" y="108"/>
                  </a:lnTo>
                  <a:lnTo>
                    <a:pt x="1266" y="108"/>
                  </a:lnTo>
                  <a:lnTo>
                    <a:pt x="1268" y="108"/>
                  </a:lnTo>
                  <a:lnTo>
                    <a:pt x="1270" y="108"/>
                  </a:lnTo>
                  <a:lnTo>
                    <a:pt x="1272" y="108"/>
                  </a:lnTo>
                  <a:lnTo>
                    <a:pt x="1272" y="106"/>
                  </a:lnTo>
                  <a:lnTo>
                    <a:pt x="1270" y="104"/>
                  </a:lnTo>
                  <a:lnTo>
                    <a:pt x="1270" y="102"/>
                  </a:lnTo>
                  <a:lnTo>
                    <a:pt x="1270" y="100"/>
                  </a:lnTo>
                  <a:lnTo>
                    <a:pt x="1270" y="98"/>
                  </a:lnTo>
                  <a:lnTo>
                    <a:pt x="1272" y="98"/>
                  </a:lnTo>
                  <a:lnTo>
                    <a:pt x="1274" y="98"/>
                  </a:lnTo>
                  <a:lnTo>
                    <a:pt x="1274" y="100"/>
                  </a:lnTo>
                  <a:lnTo>
                    <a:pt x="1276" y="100"/>
                  </a:lnTo>
                  <a:lnTo>
                    <a:pt x="1278" y="100"/>
                  </a:lnTo>
                  <a:lnTo>
                    <a:pt x="1278" y="98"/>
                  </a:lnTo>
                  <a:lnTo>
                    <a:pt x="1280" y="98"/>
                  </a:lnTo>
                  <a:lnTo>
                    <a:pt x="1280" y="100"/>
                  </a:lnTo>
                  <a:lnTo>
                    <a:pt x="1281" y="100"/>
                  </a:lnTo>
                  <a:lnTo>
                    <a:pt x="1283" y="100"/>
                  </a:lnTo>
                  <a:lnTo>
                    <a:pt x="1281" y="100"/>
                  </a:lnTo>
                  <a:lnTo>
                    <a:pt x="1281" y="98"/>
                  </a:lnTo>
                  <a:lnTo>
                    <a:pt x="1281" y="96"/>
                  </a:lnTo>
                  <a:lnTo>
                    <a:pt x="1281" y="94"/>
                  </a:lnTo>
                  <a:lnTo>
                    <a:pt x="1283" y="94"/>
                  </a:lnTo>
                  <a:lnTo>
                    <a:pt x="1285" y="94"/>
                  </a:lnTo>
                  <a:lnTo>
                    <a:pt x="1287" y="92"/>
                  </a:lnTo>
                  <a:lnTo>
                    <a:pt x="1289" y="92"/>
                  </a:lnTo>
                  <a:lnTo>
                    <a:pt x="1289" y="90"/>
                  </a:lnTo>
                  <a:lnTo>
                    <a:pt x="1291" y="90"/>
                  </a:lnTo>
                  <a:lnTo>
                    <a:pt x="1291" y="88"/>
                  </a:lnTo>
                  <a:lnTo>
                    <a:pt x="1293" y="88"/>
                  </a:lnTo>
                  <a:lnTo>
                    <a:pt x="1295" y="88"/>
                  </a:lnTo>
                  <a:lnTo>
                    <a:pt x="1295" y="86"/>
                  </a:lnTo>
                  <a:lnTo>
                    <a:pt x="1297" y="86"/>
                  </a:lnTo>
                  <a:lnTo>
                    <a:pt x="1299" y="86"/>
                  </a:lnTo>
                  <a:lnTo>
                    <a:pt x="1299" y="84"/>
                  </a:lnTo>
                  <a:lnTo>
                    <a:pt x="1299" y="82"/>
                  </a:lnTo>
                  <a:lnTo>
                    <a:pt x="1301" y="82"/>
                  </a:lnTo>
                  <a:lnTo>
                    <a:pt x="1301" y="80"/>
                  </a:lnTo>
                  <a:lnTo>
                    <a:pt x="1299" y="80"/>
                  </a:lnTo>
                  <a:lnTo>
                    <a:pt x="1299" y="78"/>
                  </a:lnTo>
                  <a:lnTo>
                    <a:pt x="1299" y="76"/>
                  </a:lnTo>
                  <a:lnTo>
                    <a:pt x="1299" y="74"/>
                  </a:lnTo>
                  <a:lnTo>
                    <a:pt x="1301" y="74"/>
                  </a:lnTo>
                  <a:lnTo>
                    <a:pt x="1301" y="72"/>
                  </a:lnTo>
                  <a:lnTo>
                    <a:pt x="1301" y="71"/>
                  </a:lnTo>
                  <a:lnTo>
                    <a:pt x="1299" y="71"/>
                  </a:lnTo>
                  <a:lnTo>
                    <a:pt x="1299" y="69"/>
                  </a:lnTo>
                  <a:lnTo>
                    <a:pt x="1299" y="67"/>
                  </a:lnTo>
                  <a:lnTo>
                    <a:pt x="1301" y="67"/>
                  </a:lnTo>
                  <a:lnTo>
                    <a:pt x="1301" y="65"/>
                  </a:lnTo>
                  <a:lnTo>
                    <a:pt x="1299" y="65"/>
                  </a:lnTo>
                  <a:lnTo>
                    <a:pt x="1297" y="65"/>
                  </a:lnTo>
                  <a:lnTo>
                    <a:pt x="1297" y="63"/>
                  </a:lnTo>
                  <a:lnTo>
                    <a:pt x="1295" y="63"/>
                  </a:lnTo>
                  <a:lnTo>
                    <a:pt x="1295" y="61"/>
                  </a:lnTo>
                  <a:lnTo>
                    <a:pt x="1293" y="61"/>
                  </a:lnTo>
                  <a:lnTo>
                    <a:pt x="1293" y="59"/>
                  </a:lnTo>
                  <a:lnTo>
                    <a:pt x="1293" y="57"/>
                  </a:lnTo>
                  <a:lnTo>
                    <a:pt x="1291" y="57"/>
                  </a:lnTo>
                  <a:lnTo>
                    <a:pt x="1291" y="55"/>
                  </a:lnTo>
                  <a:lnTo>
                    <a:pt x="1289" y="55"/>
                  </a:lnTo>
                  <a:lnTo>
                    <a:pt x="1287" y="53"/>
                  </a:lnTo>
                  <a:lnTo>
                    <a:pt x="1285" y="51"/>
                  </a:lnTo>
                  <a:lnTo>
                    <a:pt x="1285" y="49"/>
                  </a:lnTo>
                  <a:lnTo>
                    <a:pt x="1287" y="47"/>
                  </a:lnTo>
                  <a:lnTo>
                    <a:pt x="1287" y="45"/>
                  </a:lnTo>
                  <a:lnTo>
                    <a:pt x="1289" y="45"/>
                  </a:lnTo>
                  <a:lnTo>
                    <a:pt x="1291" y="45"/>
                  </a:lnTo>
                  <a:lnTo>
                    <a:pt x="1291" y="47"/>
                  </a:lnTo>
                  <a:lnTo>
                    <a:pt x="1293" y="47"/>
                  </a:lnTo>
                  <a:lnTo>
                    <a:pt x="1295" y="47"/>
                  </a:lnTo>
                  <a:lnTo>
                    <a:pt x="1297" y="47"/>
                  </a:lnTo>
                  <a:lnTo>
                    <a:pt x="1299" y="47"/>
                  </a:lnTo>
                  <a:lnTo>
                    <a:pt x="1297" y="47"/>
                  </a:lnTo>
                  <a:lnTo>
                    <a:pt x="1297" y="45"/>
                  </a:lnTo>
                  <a:lnTo>
                    <a:pt x="1297" y="43"/>
                  </a:lnTo>
                  <a:lnTo>
                    <a:pt x="1297" y="41"/>
                  </a:lnTo>
                  <a:lnTo>
                    <a:pt x="1295" y="41"/>
                  </a:lnTo>
                  <a:lnTo>
                    <a:pt x="1295" y="39"/>
                  </a:lnTo>
                  <a:lnTo>
                    <a:pt x="1295" y="37"/>
                  </a:lnTo>
                  <a:lnTo>
                    <a:pt x="1295" y="35"/>
                  </a:lnTo>
                  <a:lnTo>
                    <a:pt x="1295" y="33"/>
                  </a:lnTo>
                  <a:lnTo>
                    <a:pt x="1297" y="33"/>
                  </a:lnTo>
                  <a:lnTo>
                    <a:pt x="1299" y="33"/>
                  </a:lnTo>
                  <a:lnTo>
                    <a:pt x="1299" y="31"/>
                  </a:lnTo>
                  <a:lnTo>
                    <a:pt x="1301" y="31"/>
                  </a:lnTo>
                  <a:lnTo>
                    <a:pt x="1301" y="29"/>
                  </a:lnTo>
                  <a:lnTo>
                    <a:pt x="1303" y="29"/>
                  </a:lnTo>
                  <a:lnTo>
                    <a:pt x="1305" y="27"/>
                  </a:lnTo>
                  <a:lnTo>
                    <a:pt x="1307" y="27"/>
                  </a:lnTo>
                  <a:lnTo>
                    <a:pt x="1307" y="25"/>
                  </a:lnTo>
                  <a:lnTo>
                    <a:pt x="1309" y="25"/>
                  </a:lnTo>
                  <a:lnTo>
                    <a:pt x="1309" y="27"/>
                  </a:lnTo>
                  <a:lnTo>
                    <a:pt x="1311" y="27"/>
                  </a:lnTo>
                  <a:lnTo>
                    <a:pt x="1311" y="29"/>
                  </a:lnTo>
                  <a:lnTo>
                    <a:pt x="1313" y="31"/>
                  </a:lnTo>
                  <a:lnTo>
                    <a:pt x="1313" y="33"/>
                  </a:lnTo>
                  <a:lnTo>
                    <a:pt x="1315" y="33"/>
                  </a:lnTo>
                  <a:lnTo>
                    <a:pt x="1315" y="35"/>
                  </a:lnTo>
                  <a:lnTo>
                    <a:pt x="1315" y="37"/>
                  </a:lnTo>
                  <a:lnTo>
                    <a:pt x="1315" y="39"/>
                  </a:lnTo>
                  <a:lnTo>
                    <a:pt x="1317" y="39"/>
                  </a:lnTo>
                  <a:lnTo>
                    <a:pt x="1317" y="41"/>
                  </a:lnTo>
                  <a:lnTo>
                    <a:pt x="1319" y="41"/>
                  </a:lnTo>
                  <a:lnTo>
                    <a:pt x="1321" y="43"/>
                  </a:lnTo>
                  <a:lnTo>
                    <a:pt x="1321" y="45"/>
                  </a:lnTo>
                  <a:lnTo>
                    <a:pt x="1323" y="45"/>
                  </a:lnTo>
                  <a:lnTo>
                    <a:pt x="1323" y="47"/>
                  </a:lnTo>
                  <a:lnTo>
                    <a:pt x="1325" y="47"/>
                  </a:lnTo>
                  <a:lnTo>
                    <a:pt x="1325" y="49"/>
                  </a:lnTo>
                  <a:lnTo>
                    <a:pt x="1325" y="51"/>
                  </a:lnTo>
                  <a:lnTo>
                    <a:pt x="1327" y="51"/>
                  </a:lnTo>
                  <a:lnTo>
                    <a:pt x="1327" y="53"/>
                  </a:lnTo>
                  <a:lnTo>
                    <a:pt x="1329" y="53"/>
                  </a:lnTo>
                  <a:lnTo>
                    <a:pt x="1329" y="55"/>
                  </a:lnTo>
                  <a:lnTo>
                    <a:pt x="1329" y="53"/>
                  </a:lnTo>
                  <a:lnTo>
                    <a:pt x="1331" y="53"/>
                  </a:lnTo>
                  <a:lnTo>
                    <a:pt x="1331" y="55"/>
                  </a:lnTo>
                  <a:lnTo>
                    <a:pt x="1331" y="57"/>
                  </a:lnTo>
                  <a:lnTo>
                    <a:pt x="1333" y="57"/>
                  </a:lnTo>
                  <a:lnTo>
                    <a:pt x="1333" y="59"/>
                  </a:lnTo>
                  <a:lnTo>
                    <a:pt x="1335" y="59"/>
                  </a:lnTo>
                  <a:lnTo>
                    <a:pt x="1335" y="57"/>
                  </a:lnTo>
                  <a:lnTo>
                    <a:pt x="1337" y="57"/>
                  </a:lnTo>
                  <a:lnTo>
                    <a:pt x="1337" y="55"/>
                  </a:lnTo>
                  <a:lnTo>
                    <a:pt x="1339" y="55"/>
                  </a:lnTo>
                  <a:lnTo>
                    <a:pt x="1339" y="53"/>
                  </a:lnTo>
                  <a:lnTo>
                    <a:pt x="1341" y="53"/>
                  </a:lnTo>
                  <a:lnTo>
                    <a:pt x="1341" y="55"/>
                  </a:lnTo>
                  <a:lnTo>
                    <a:pt x="1341" y="57"/>
                  </a:lnTo>
                  <a:lnTo>
                    <a:pt x="1343" y="57"/>
                  </a:lnTo>
                  <a:lnTo>
                    <a:pt x="1343" y="59"/>
                  </a:lnTo>
                  <a:lnTo>
                    <a:pt x="1345" y="59"/>
                  </a:lnTo>
                  <a:lnTo>
                    <a:pt x="1345" y="61"/>
                  </a:lnTo>
                  <a:lnTo>
                    <a:pt x="1347" y="61"/>
                  </a:lnTo>
                  <a:lnTo>
                    <a:pt x="1347" y="59"/>
                  </a:lnTo>
                  <a:lnTo>
                    <a:pt x="1349" y="59"/>
                  </a:lnTo>
                  <a:lnTo>
                    <a:pt x="1350" y="59"/>
                  </a:lnTo>
                  <a:lnTo>
                    <a:pt x="1352" y="57"/>
                  </a:lnTo>
                  <a:lnTo>
                    <a:pt x="1354" y="57"/>
                  </a:lnTo>
                  <a:lnTo>
                    <a:pt x="1354" y="55"/>
                  </a:lnTo>
                  <a:lnTo>
                    <a:pt x="1356" y="55"/>
                  </a:lnTo>
                  <a:lnTo>
                    <a:pt x="1358" y="55"/>
                  </a:lnTo>
                  <a:lnTo>
                    <a:pt x="1360" y="55"/>
                  </a:lnTo>
                  <a:lnTo>
                    <a:pt x="1362" y="55"/>
                  </a:lnTo>
                  <a:lnTo>
                    <a:pt x="1362" y="57"/>
                  </a:lnTo>
                  <a:lnTo>
                    <a:pt x="1364" y="57"/>
                  </a:lnTo>
                  <a:lnTo>
                    <a:pt x="1366" y="57"/>
                  </a:lnTo>
                  <a:lnTo>
                    <a:pt x="1366" y="59"/>
                  </a:lnTo>
                  <a:lnTo>
                    <a:pt x="1366" y="61"/>
                  </a:lnTo>
                  <a:lnTo>
                    <a:pt x="1364" y="61"/>
                  </a:lnTo>
                  <a:lnTo>
                    <a:pt x="1364" y="63"/>
                  </a:lnTo>
                  <a:lnTo>
                    <a:pt x="1364" y="65"/>
                  </a:lnTo>
                  <a:lnTo>
                    <a:pt x="1364" y="67"/>
                  </a:lnTo>
                  <a:lnTo>
                    <a:pt x="1364" y="69"/>
                  </a:lnTo>
                  <a:lnTo>
                    <a:pt x="1364" y="71"/>
                  </a:lnTo>
                  <a:lnTo>
                    <a:pt x="1362" y="71"/>
                  </a:lnTo>
                  <a:lnTo>
                    <a:pt x="1362" y="72"/>
                  </a:lnTo>
                  <a:lnTo>
                    <a:pt x="1360" y="74"/>
                  </a:lnTo>
                  <a:lnTo>
                    <a:pt x="1362" y="74"/>
                  </a:lnTo>
                  <a:lnTo>
                    <a:pt x="1364" y="76"/>
                  </a:lnTo>
                  <a:lnTo>
                    <a:pt x="1366" y="76"/>
                  </a:lnTo>
                  <a:lnTo>
                    <a:pt x="1366" y="74"/>
                  </a:lnTo>
                  <a:lnTo>
                    <a:pt x="1366" y="72"/>
                  </a:lnTo>
                  <a:lnTo>
                    <a:pt x="1368" y="72"/>
                  </a:lnTo>
                  <a:lnTo>
                    <a:pt x="1370" y="72"/>
                  </a:lnTo>
                  <a:lnTo>
                    <a:pt x="1372" y="72"/>
                  </a:lnTo>
                  <a:lnTo>
                    <a:pt x="1372" y="74"/>
                  </a:lnTo>
                  <a:lnTo>
                    <a:pt x="1374" y="74"/>
                  </a:lnTo>
                  <a:lnTo>
                    <a:pt x="1374" y="72"/>
                  </a:lnTo>
                  <a:lnTo>
                    <a:pt x="1376" y="72"/>
                  </a:lnTo>
                  <a:lnTo>
                    <a:pt x="1378" y="72"/>
                  </a:lnTo>
                  <a:lnTo>
                    <a:pt x="1380" y="72"/>
                  </a:lnTo>
                  <a:lnTo>
                    <a:pt x="1380" y="74"/>
                  </a:lnTo>
                  <a:lnTo>
                    <a:pt x="1382" y="74"/>
                  </a:lnTo>
                  <a:lnTo>
                    <a:pt x="1382" y="76"/>
                  </a:lnTo>
                  <a:lnTo>
                    <a:pt x="1384" y="76"/>
                  </a:lnTo>
                  <a:lnTo>
                    <a:pt x="1386" y="78"/>
                  </a:lnTo>
                  <a:lnTo>
                    <a:pt x="1386" y="80"/>
                  </a:lnTo>
                  <a:lnTo>
                    <a:pt x="1388" y="80"/>
                  </a:lnTo>
                  <a:lnTo>
                    <a:pt x="1388" y="82"/>
                  </a:lnTo>
                  <a:lnTo>
                    <a:pt x="1390" y="82"/>
                  </a:lnTo>
                  <a:lnTo>
                    <a:pt x="1388" y="82"/>
                  </a:lnTo>
                  <a:lnTo>
                    <a:pt x="1388" y="84"/>
                  </a:lnTo>
                  <a:lnTo>
                    <a:pt x="1390" y="84"/>
                  </a:lnTo>
                  <a:lnTo>
                    <a:pt x="1392" y="84"/>
                  </a:lnTo>
                  <a:lnTo>
                    <a:pt x="1392" y="86"/>
                  </a:lnTo>
                  <a:lnTo>
                    <a:pt x="1394" y="86"/>
                  </a:lnTo>
                  <a:lnTo>
                    <a:pt x="1396" y="86"/>
                  </a:lnTo>
                  <a:lnTo>
                    <a:pt x="1396" y="88"/>
                  </a:lnTo>
                  <a:lnTo>
                    <a:pt x="1398" y="88"/>
                  </a:lnTo>
                  <a:lnTo>
                    <a:pt x="1400" y="88"/>
                  </a:lnTo>
                  <a:lnTo>
                    <a:pt x="1400" y="90"/>
                  </a:lnTo>
                  <a:lnTo>
                    <a:pt x="1402" y="90"/>
                  </a:lnTo>
                  <a:lnTo>
                    <a:pt x="1402" y="92"/>
                  </a:lnTo>
                  <a:lnTo>
                    <a:pt x="1402" y="94"/>
                  </a:lnTo>
                  <a:lnTo>
                    <a:pt x="1400" y="94"/>
                  </a:lnTo>
                  <a:lnTo>
                    <a:pt x="1400" y="96"/>
                  </a:lnTo>
                  <a:lnTo>
                    <a:pt x="1398" y="96"/>
                  </a:lnTo>
                  <a:lnTo>
                    <a:pt x="1398" y="98"/>
                  </a:lnTo>
                  <a:lnTo>
                    <a:pt x="1396" y="98"/>
                  </a:lnTo>
                  <a:lnTo>
                    <a:pt x="1394" y="98"/>
                  </a:lnTo>
                  <a:lnTo>
                    <a:pt x="1396" y="100"/>
                  </a:lnTo>
                  <a:lnTo>
                    <a:pt x="1396" y="102"/>
                  </a:lnTo>
                  <a:lnTo>
                    <a:pt x="1394" y="104"/>
                  </a:lnTo>
                  <a:lnTo>
                    <a:pt x="1394" y="102"/>
                  </a:lnTo>
                  <a:lnTo>
                    <a:pt x="1392" y="102"/>
                  </a:lnTo>
                  <a:lnTo>
                    <a:pt x="1392" y="100"/>
                  </a:lnTo>
                  <a:lnTo>
                    <a:pt x="1392" y="102"/>
                  </a:lnTo>
                  <a:lnTo>
                    <a:pt x="1390" y="104"/>
                  </a:lnTo>
                  <a:lnTo>
                    <a:pt x="1390" y="106"/>
                  </a:lnTo>
                  <a:lnTo>
                    <a:pt x="1390" y="108"/>
                  </a:lnTo>
                  <a:lnTo>
                    <a:pt x="1392" y="108"/>
                  </a:lnTo>
                  <a:lnTo>
                    <a:pt x="1392" y="106"/>
                  </a:lnTo>
                  <a:lnTo>
                    <a:pt x="1392" y="108"/>
                  </a:lnTo>
                  <a:lnTo>
                    <a:pt x="1390" y="108"/>
                  </a:lnTo>
                  <a:lnTo>
                    <a:pt x="1390" y="110"/>
                  </a:lnTo>
                  <a:lnTo>
                    <a:pt x="1390" y="112"/>
                  </a:lnTo>
                  <a:lnTo>
                    <a:pt x="1390" y="114"/>
                  </a:lnTo>
                  <a:lnTo>
                    <a:pt x="1392" y="114"/>
                  </a:lnTo>
                  <a:lnTo>
                    <a:pt x="1392" y="116"/>
                  </a:lnTo>
                  <a:lnTo>
                    <a:pt x="1392" y="118"/>
                  </a:lnTo>
                  <a:lnTo>
                    <a:pt x="1390" y="118"/>
                  </a:lnTo>
                  <a:lnTo>
                    <a:pt x="1390" y="120"/>
                  </a:lnTo>
                  <a:lnTo>
                    <a:pt x="1388" y="120"/>
                  </a:lnTo>
                  <a:lnTo>
                    <a:pt x="1388" y="122"/>
                  </a:lnTo>
                  <a:lnTo>
                    <a:pt x="1388" y="124"/>
                  </a:lnTo>
                  <a:lnTo>
                    <a:pt x="1388" y="126"/>
                  </a:lnTo>
                  <a:lnTo>
                    <a:pt x="1390" y="126"/>
                  </a:lnTo>
                  <a:lnTo>
                    <a:pt x="1390" y="128"/>
                  </a:lnTo>
                  <a:lnTo>
                    <a:pt x="1392" y="128"/>
                  </a:lnTo>
                  <a:lnTo>
                    <a:pt x="1394" y="128"/>
                  </a:lnTo>
                  <a:lnTo>
                    <a:pt x="1394" y="130"/>
                  </a:lnTo>
                  <a:lnTo>
                    <a:pt x="1396" y="130"/>
                  </a:lnTo>
                  <a:lnTo>
                    <a:pt x="1398" y="130"/>
                  </a:lnTo>
                  <a:lnTo>
                    <a:pt x="1398" y="132"/>
                  </a:lnTo>
                  <a:lnTo>
                    <a:pt x="1400" y="132"/>
                  </a:lnTo>
                  <a:lnTo>
                    <a:pt x="1400" y="134"/>
                  </a:lnTo>
                  <a:lnTo>
                    <a:pt x="1400" y="136"/>
                  </a:lnTo>
                  <a:lnTo>
                    <a:pt x="1400" y="138"/>
                  </a:lnTo>
                  <a:lnTo>
                    <a:pt x="1398" y="138"/>
                  </a:lnTo>
                  <a:lnTo>
                    <a:pt x="1398" y="139"/>
                  </a:lnTo>
                  <a:lnTo>
                    <a:pt x="1396" y="139"/>
                  </a:lnTo>
                  <a:lnTo>
                    <a:pt x="1394" y="141"/>
                  </a:lnTo>
                  <a:lnTo>
                    <a:pt x="1392" y="143"/>
                  </a:lnTo>
                  <a:lnTo>
                    <a:pt x="1390" y="143"/>
                  </a:lnTo>
                  <a:lnTo>
                    <a:pt x="1390" y="145"/>
                  </a:lnTo>
                  <a:lnTo>
                    <a:pt x="1388" y="145"/>
                  </a:lnTo>
                  <a:lnTo>
                    <a:pt x="1388" y="147"/>
                  </a:lnTo>
                  <a:lnTo>
                    <a:pt x="1388" y="149"/>
                  </a:lnTo>
                  <a:lnTo>
                    <a:pt x="1390" y="149"/>
                  </a:lnTo>
                  <a:lnTo>
                    <a:pt x="1390" y="151"/>
                  </a:lnTo>
                  <a:lnTo>
                    <a:pt x="1392" y="151"/>
                  </a:lnTo>
                  <a:lnTo>
                    <a:pt x="1392" y="153"/>
                  </a:lnTo>
                  <a:lnTo>
                    <a:pt x="1394" y="153"/>
                  </a:lnTo>
                  <a:lnTo>
                    <a:pt x="1396" y="153"/>
                  </a:lnTo>
                  <a:lnTo>
                    <a:pt x="1396" y="155"/>
                  </a:lnTo>
                  <a:lnTo>
                    <a:pt x="1398" y="155"/>
                  </a:lnTo>
                  <a:lnTo>
                    <a:pt x="1400" y="155"/>
                  </a:lnTo>
                  <a:lnTo>
                    <a:pt x="1402" y="155"/>
                  </a:lnTo>
                  <a:lnTo>
                    <a:pt x="1404" y="155"/>
                  </a:lnTo>
                  <a:lnTo>
                    <a:pt x="1404" y="157"/>
                  </a:lnTo>
                  <a:lnTo>
                    <a:pt x="1406" y="157"/>
                  </a:lnTo>
                  <a:lnTo>
                    <a:pt x="1408" y="157"/>
                  </a:lnTo>
                  <a:lnTo>
                    <a:pt x="1408" y="159"/>
                  </a:lnTo>
                  <a:lnTo>
                    <a:pt x="1410" y="159"/>
                  </a:lnTo>
                  <a:lnTo>
                    <a:pt x="1412" y="159"/>
                  </a:lnTo>
                  <a:lnTo>
                    <a:pt x="1412" y="161"/>
                  </a:lnTo>
                  <a:lnTo>
                    <a:pt x="1414" y="161"/>
                  </a:lnTo>
                  <a:lnTo>
                    <a:pt x="1414" y="163"/>
                  </a:lnTo>
                  <a:lnTo>
                    <a:pt x="1416" y="163"/>
                  </a:lnTo>
                  <a:lnTo>
                    <a:pt x="1416" y="165"/>
                  </a:lnTo>
                  <a:lnTo>
                    <a:pt x="1418" y="165"/>
                  </a:lnTo>
                  <a:lnTo>
                    <a:pt x="1418" y="167"/>
                  </a:lnTo>
                  <a:lnTo>
                    <a:pt x="1419" y="167"/>
                  </a:lnTo>
                  <a:lnTo>
                    <a:pt x="1419" y="169"/>
                  </a:lnTo>
                  <a:lnTo>
                    <a:pt x="1421" y="169"/>
                  </a:lnTo>
                  <a:lnTo>
                    <a:pt x="1423" y="169"/>
                  </a:lnTo>
                  <a:lnTo>
                    <a:pt x="1423" y="171"/>
                  </a:lnTo>
                  <a:lnTo>
                    <a:pt x="1425" y="171"/>
                  </a:lnTo>
                  <a:lnTo>
                    <a:pt x="1425" y="173"/>
                  </a:lnTo>
                  <a:lnTo>
                    <a:pt x="1427" y="173"/>
                  </a:lnTo>
                  <a:lnTo>
                    <a:pt x="1429" y="173"/>
                  </a:lnTo>
                  <a:lnTo>
                    <a:pt x="1429" y="175"/>
                  </a:lnTo>
                  <a:lnTo>
                    <a:pt x="1431" y="175"/>
                  </a:lnTo>
                  <a:lnTo>
                    <a:pt x="1431" y="177"/>
                  </a:lnTo>
                  <a:lnTo>
                    <a:pt x="1433" y="177"/>
                  </a:lnTo>
                  <a:lnTo>
                    <a:pt x="1435" y="179"/>
                  </a:lnTo>
                  <a:lnTo>
                    <a:pt x="1437" y="179"/>
                  </a:lnTo>
                  <a:lnTo>
                    <a:pt x="1437" y="181"/>
                  </a:lnTo>
                  <a:lnTo>
                    <a:pt x="1437" y="183"/>
                  </a:lnTo>
                  <a:lnTo>
                    <a:pt x="1437" y="185"/>
                  </a:lnTo>
                  <a:lnTo>
                    <a:pt x="1439" y="185"/>
                  </a:lnTo>
                  <a:lnTo>
                    <a:pt x="1439" y="187"/>
                  </a:lnTo>
                  <a:lnTo>
                    <a:pt x="1437" y="189"/>
                  </a:lnTo>
                  <a:lnTo>
                    <a:pt x="1437" y="191"/>
                  </a:lnTo>
                  <a:lnTo>
                    <a:pt x="1435" y="191"/>
                  </a:lnTo>
                  <a:lnTo>
                    <a:pt x="1435" y="193"/>
                  </a:lnTo>
                  <a:lnTo>
                    <a:pt x="1435" y="195"/>
                  </a:lnTo>
                  <a:lnTo>
                    <a:pt x="1435" y="197"/>
                  </a:lnTo>
                  <a:lnTo>
                    <a:pt x="1433" y="197"/>
                  </a:lnTo>
                  <a:lnTo>
                    <a:pt x="1433" y="199"/>
                  </a:lnTo>
                  <a:lnTo>
                    <a:pt x="1433" y="201"/>
                  </a:lnTo>
                  <a:lnTo>
                    <a:pt x="1433" y="203"/>
                  </a:lnTo>
                  <a:lnTo>
                    <a:pt x="1431" y="203"/>
                  </a:lnTo>
                  <a:lnTo>
                    <a:pt x="1431" y="205"/>
                  </a:lnTo>
                  <a:lnTo>
                    <a:pt x="1433" y="205"/>
                  </a:lnTo>
                  <a:lnTo>
                    <a:pt x="1433" y="207"/>
                  </a:lnTo>
                  <a:lnTo>
                    <a:pt x="1433" y="208"/>
                  </a:lnTo>
                  <a:lnTo>
                    <a:pt x="1433" y="210"/>
                  </a:lnTo>
                  <a:lnTo>
                    <a:pt x="1435" y="210"/>
                  </a:lnTo>
                  <a:lnTo>
                    <a:pt x="1435" y="212"/>
                  </a:lnTo>
                  <a:lnTo>
                    <a:pt x="1435" y="214"/>
                  </a:lnTo>
                  <a:lnTo>
                    <a:pt x="1437" y="214"/>
                  </a:lnTo>
                  <a:lnTo>
                    <a:pt x="1437" y="216"/>
                  </a:lnTo>
                  <a:lnTo>
                    <a:pt x="1435" y="216"/>
                  </a:lnTo>
                  <a:lnTo>
                    <a:pt x="1435" y="218"/>
                  </a:lnTo>
                  <a:lnTo>
                    <a:pt x="1435" y="220"/>
                  </a:lnTo>
                  <a:lnTo>
                    <a:pt x="1433" y="220"/>
                  </a:lnTo>
                  <a:lnTo>
                    <a:pt x="1431" y="220"/>
                  </a:lnTo>
                  <a:lnTo>
                    <a:pt x="1433" y="220"/>
                  </a:lnTo>
                  <a:lnTo>
                    <a:pt x="1433" y="222"/>
                  </a:lnTo>
                  <a:lnTo>
                    <a:pt x="1435" y="222"/>
                  </a:lnTo>
                  <a:lnTo>
                    <a:pt x="1435" y="224"/>
                  </a:lnTo>
                  <a:lnTo>
                    <a:pt x="1435" y="226"/>
                  </a:lnTo>
                  <a:lnTo>
                    <a:pt x="1437" y="226"/>
                  </a:lnTo>
                  <a:lnTo>
                    <a:pt x="1437" y="228"/>
                  </a:lnTo>
                  <a:lnTo>
                    <a:pt x="1437" y="230"/>
                  </a:lnTo>
                  <a:lnTo>
                    <a:pt x="1437" y="232"/>
                  </a:lnTo>
                  <a:lnTo>
                    <a:pt x="1437" y="234"/>
                  </a:lnTo>
                  <a:lnTo>
                    <a:pt x="1439" y="234"/>
                  </a:lnTo>
                  <a:lnTo>
                    <a:pt x="1439" y="236"/>
                  </a:lnTo>
                  <a:lnTo>
                    <a:pt x="1439" y="238"/>
                  </a:lnTo>
                  <a:lnTo>
                    <a:pt x="1439" y="236"/>
                  </a:lnTo>
                  <a:lnTo>
                    <a:pt x="1441" y="236"/>
                  </a:lnTo>
                  <a:lnTo>
                    <a:pt x="1441" y="234"/>
                  </a:lnTo>
                  <a:lnTo>
                    <a:pt x="1443" y="234"/>
                  </a:lnTo>
                  <a:lnTo>
                    <a:pt x="1443" y="232"/>
                  </a:lnTo>
                  <a:lnTo>
                    <a:pt x="1443" y="234"/>
                  </a:lnTo>
                  <a:lnTo>
                    <a:pt x="1445" y="234"/>
                  </a:lnTo>
                  <a:lnTo>
                    <a:pt x="1445" y="236"/>
                  </a:lnTo>
                  <a:lnTo>
                    <a:pt x="1445" y="238"/>
                  </a:lnTo>
                  <a:lnTo>
                    <a:pt x="1447" y="238"/>
                  </a:lnTo>
                  <a:lnTo>
                    <a:pt x="1447" y="240"/>
                  </a:lnTo>
                  <a:lnTo>
                    <a:pt x="1449" y="240"/>
                  </a:lnTo>
                  <a:lnTo>
                    <a:pt x="1451" y="240"/>
                  </a:lnTo>
                  <a:lnTo>
                    <a:pt x="1451" y="242"/>
                  </a:lnTo>
                  <a:lnTo>
                    <a:pt x="1453" y="242"/>
                  </a:lnTo>
                  <a:lnTo>
                    <a:pt x="1455" y="242"/>
                  </a:lnTo>
                  <a:lnTo>
                    <a:pt x="1455" y="244"/>
                  </a:lnTo>
                  <a:lnTo>
                    <a:pt x="1457" y="244"/>
                  </a:lnTo>
                  <a:lnTo>
                    <a:pt x="1455" y="246"/>
                  </a:lnTo>
                  <a:lnTo>
                    <a:pt x="1455" y="248"/>
                  </a:lnTo>
                  <a:lnTo>
                    <a:pt x="1453" y="248"/>
                  </a:lnTo>
                  <a:lnTo>
                    <a:pt x="1455" y="248"/>
                  </a:lnTo>
                  <a:lnTo>
                    <a:pt x="1455" y="250"/>
                  </a:lnTo>
                  <a:lnTo>
                    <a:pt x="1455" y="252"/>
                  </a:lnTo>
                  <a:lnTo>
                    <a:pt x="1457" y="254"/>
                  </a:lnTo>
                  <a:lnTo>
                    <a:pt x="1457" y="256"/>
                  </a:lnTo>
                  <a:lnTo>
                    <a:pt x="1459" y="256"/>
                  </a:lnTo>
                  <a:lnTo>
                    <a:pt x="1459" y="258"/>
                  </a:lnTo>
                  <a:lnTo>
                    <a:pt x="1459" y="260"/>
                  </a:lnTo>
                  <a:lnTo>
                    <a:pt x="1459" y="262"/>
                  </a:lnTo>
                  <a:lnTo>
                    <a:pt x="1457" y="262"/>
                  </a:lnTo>
                  <a:lnTo>
                    <a:pt x="1455" y="262"/>
                  </a:lnTo>
                  <a:lnTo>
                    <a:pt x="1455" y="260"/>
                  </a:lnTo>
                  <a:lnTo>
                    <a:pt x="1453" y="260"/>
                  </a:lnTo>
                  <a:lnTo>
                    <a:pt x="1451" y="260"/>
                  </a:lnTo>
                  <a:lnTo>
                    <a:pt x="1451" y="258"/>
                  </a:lnTo>
                  <a:lnTo>
                    <a:pt x="1451" y="256"/>
                  </a:lnTo>
                  <a:lnTo>
                    <a:pt x="1451" y="258"/>
                  </a:lnTo>
                  <a:lnTo>
                    <a:pt x="1449" y="258"/>
                  </a:lnTo>
                  <a:lnTo>
                    <a:pt x="1449" y="260"/>
                  </a:lnTo>
                  <a:lnTo>
                    <a:pt x="1447" y="260"/>
                  </a:lnTo>
                  <a:lnTo>
                    <a:pt x="1445" y="260"/>
                  </a:lnTo>
                  <a:lnTo>
                    <a:pt x="1445" y="262"/>
                  </a:lnTo>
                  <a:lnTo>
                    <a:pt x="1443" y="262"/>
                  </a:lnTo>
                  <a:lnTo>
                    <a:pt x="1441" y="262"/>
                  </a:lnTo>
                  <a:lnTo>
                    <a:pt x="1439" y="262"/>
                  </a:lnTo>
                  <a:lnTo>
                    <a:pt x="1437" y="262"/>
                  </a:lnTo>
                  <a:lnTo>
                    <a:pt x="1437" y="264"/>
                  </a:lnTo>
                  <a:lnTo>
                    <a:pt x="1439" y="264"/>
                  </a:lnTo>
                  <a:lnTo>
                    <a:pt x="1439" y="266"/>
                  </a:lnTo>
                  <a:lnTo>
                    <a:pt x="1441" y="266"/>
                  </a:lnTo>
                  <a:lnTo>
                    <a:pt x="1443" y="266"/>
                  </a:lnTo>
                  <a:lnTo>
                    <a:pt x="1443" y="268"/>
                  </a:lnTo>
                  <a:lnTo>
                    <a:pt x="1445" y="268"/>
                  </a:lnTo>
                  <a:lnTo>
                    <a:pt x="1447" y="268"/>
                  </a:lnTo>
                  <a:lnTo>
                    <a:pt x="1449" y="268"/>
                  </a:lnTo>
                  <a:lnTo>
                    <a:pt x="1449" y="270"/>
                  </a:lnTo>
                  <a:lnTo>
                    <a:pt x="1451" y="270"/>
                  </a:lnTo>
                  <a:lnTo>
                    <a:pt x="1451" y="272"/>
                  </a:lnTo>
                  <a:lnTo>
                    <a:pt x="1453" y="272"/>
                  </a:lnTo>
                  <a:lnTo>
                    <a:pt x="1453" y="274"/>
                  </a:lnTo>
                  <a:lnTo>
                    <a:pt x="1455" y="274"/>
                  </a:lnTo>
                  <a:lnTo>
                    <a:pt x="1455" y="275"/>
                  </a:lnTo>
                  <a:lnTo>
                    <a:pt x="1457" y="275"/>
                  </a:lnTo>
                  <a:lnTo>
                    <a:pt x="1457" y="277"/>
                  </a:lnTo>
                  <a:lnTo>
                    <a:pt x="1459" y="277"/>
                  </a:lnTo>
                  <a:lnTo>
                    <a:pt x="1459" y="279"/>
                  </a:lnTo>
                  <a:lnTo>
                    <a:pt x="1459" y="281"/>
                  </a:lnTo>
                  <a:lnTo>
                    <a:pt x="1461" y="281"/>
                  </a:lnTo>
                  <a:lnTo>
                    <a:pt x="1461" y="283"/>
                  </a:lnTo>
                  <a:lnTo>
                    <a:pt x="1459" y="283"/>
                  </a:lnTo>
                  <a:lnTo>
                    <a:pt x="1459" y="285"/>
                  </a:lnTo>
                  <a:lnTo>
                    <a:pt x="1461" y="285"/>
                  </a:lnTo>
                  <a:lnTo>
                    <a:pt x="1459" y="285"/>
                  </a:lnTo>
                  <a:lnTo>
                    <a:pt x="1459" y="287"/>
                  </a:lnTo>
                  <a:lnTo>
                    <a:pt x="1461" y="287"/>
                  </a:lnTo>
                  <a:lnTo>
                    <a:pt x="1461" y="289"/>
                  </a:lnTo>
                  <a:lnTo>
                    <a:pt x="1463" y="289"/>
                  </a:lnTo>
                  <a:lnTo>
                    <a:pt x="1463" y="291"/>
                  </a:lnTo>
                  <a:lnTo>
                    <a:pt x="1463" y="293"/>
                  </a:lnTo>
                  <a:lnTo>
                    <a:pt x="1463" y="295"/>
                  </a:lnTo>
                  <a:lnTo>
                    <a:pt x="1463" y="297"/>
                  </a:lnTo>
                  <a:lnTo>
                    <a:pt x="1465" y="297"/>
                  </a:lnTo>
                  <a:lnTo>
                    <a:pt x="1467" y="297"/>
                  </a:lnTo>
                  <a:lnTo>
                    <a:pt x="1469" y="297"/>
                  </a:lnTo>
                  <a:lnTo>
                    <a:pt x="1469" y="299"/>
                  </a:lnTo>
                  <a:lnTo>
                    <a:pt x="1469" y="301"/>
                  </a:lnTo>
                  <a:lnTo>
                    <a:pt x="1469" y="303"/>
                  </a:lnTo>
                  <a:lnTo>
                    <a:pt x="1469" y="305"/>
                  </a:lnTo>
                  <a:lnTo>
                    <a:pt x="1471" y="305"/>
                  </a:lnTo>
                  <a:lnTo>
                    <a:pt x="1469" y="305"/>
                  </a:lnTo>
                  <a:lnTo>
                    <a:pt x="1471" y="305"/>
                  </a:lnTo>
                  <a:lnTo>
                    <a:pt x="1469" y="305"/>
                  </a:lnTo>
                  <a:lnTo>
                    <a:pt x="1471" y="307"/>
                  </a:lnTo>
                  <a:lnTo>
                    <a:pt x="1471" y="309"/>
                  </a:lnTo>
                  <a:lnTo>
                    <a:pt x="1471" y="311"/>
                  </a:lnTo>
                  <a:lnTo>
                    <a:pt x="1471" y="313"/>
                  </a:lnTo>
                  <a:lnTo>
                    <a:pt x="1471" y="315"/>
                  </a:lnTo>
                  <a:lnTo>
                    <a:pt x="1471" y="317"/>
                  </a:lnTo>
                  <a:lnTo>
                    <a:pt x="1471" y="319"/>
                  </a:lnTo>
                  <a:lnTo>
                    <a:pt x="1473" y="319"/>
                  </a:lnTo>
                  <a:lnTo>
                    <a:pt x="1473" y="321"/>
                  </a:lnTo>
                  <a:lnTo>
                    <a:pt x="1473" y="323"/>
                  </a:lnTo>
                  <a:lnTo>
                    <a:pt x="1473" y="325"/>
                  </a:lnTo>
                  <a:lnTo>
                    <a:pt x="1473" y="327"/>
                  </a:lnTo>
                  <a:lnTo>
                    <a:pt x="1475" y="327"/>
                  </a:lnTo>
                  <a:lnTo>
                    <a:pt x="1475" y="329"/>
                  </a:lnTo>
                  <a:lnTo>
                    <a:pt x="1475" y="331"/>
                  </a:lnTo>
                  <a:lnTo>
                    <a:pt x="1475" y="333"/>
                  </a:lnTo>
                  <a:lnTo>
                    <a:pt x="1475" y="331"/>
                  </a:lnTo>
                  <a:lnTo>
                    <a:pt x="1477" y="331"/>
                  </a:lnTo>
                  <a:lnTo>
                    <a:pt x="1479" y="331"/>
                  </a:lnTo>
                  <a:lnTo>
                    <a:pt x="1481" y="329"/>
                  </a:lnTo>
                  <a:lnTo>
                    <a:pt x="1483" y="327"/>
                  </a:lnTo>
                  <a:lnTo>
                    <a:pt x="1485" y="325"/>
                  </a:lnTo>
                  <a:lnTo>
                    <a:pt x="1487" y="325"/>
                  </a:lnTo>
                  <a:lnTo>
                    <a:pt x="1487" y="323"/>
                  </a:lnTo>
                  <a:lnTo>
                    <a:pt x="1488" y="323"/>
                  </a:lnTo>
                  <a:lnTo>
                    <a:pt x="1490" y="321"/>
                  </a:lnTo>
                  <a:lnTo>
                    <a:pt x="1494" y="321"/>
                  </a:lnTo>
                  <a:lnTo>
                    <a:pt x="1494" y="319"/>
                  </a:lnTo>
                  <a:lnTo>
                    <a:pt x="1496" y="319"/>
                  </a:lnTo>
                  <a:lnTo>
                    <a:pt x="1498" y="319"/>
                  </a:lnTo>
                  <a:lnTo>
                    <a:pt x="1500" y="319"/>
                  </a:lnTo>
                  <a:lnTo>
                    <a:pt x="1500" y="317"/>
                  </a:lnTo>
                  <a:lnTo>
                    <a:pt x="1502" y="317"/>
                  </a:lnTo>
                  <a:lnTo>
                    <a:pt x="1504" y="317"/>
                  </a:lnTo>
                  <a:lnTo>
                    <a:pt x="1502" y="317"/>
                  </a:lnTo>
                  <a:lnTo>
                    <a:pt x="1502" y="319"/>
                  </a:lnTo>
                  <a:lnTo>
                    <a:pt x="1500" y="319"/>
                  </a:lnTo>
                  <a:lnTo>
                    <a:pt x="1500" y="321"/>
                  </a:lnTo>
                  <a:lnTo>
                    <a:pt x="1498" y="321"/>
                  </a:lnTo>
                  <a:lnTo>
                    <a:pt x="1498" y="323"/>
                  </a:lnTo>
                  <a:lnTo>
                    <a:pt x="1498" y="325"/>
                  </a:lnTo>
                  <a:lnTo>
                    <a:pt x="1496" y="325"/>
                  </a:lnTo>
                  <a:lnTo>
                    <a:pt x="1496" y="327"/>
                  </a:lnTo>
                  <a:lnTo>
                    <a:pt x="1498" y="327"/>
                  </a:lnTo>
                  <a:lnTo>
                    <a:pt x="1498" y="329"/>
                  </a:lnTo>
                  <a:lnTo>
                    <a:pt x="1500" y="329"/>
                  </a:lnTo>
                  <a:lnTo>
                    <a:pt x="1500" y="331"/>
                  </a:lnTo>
                  <a:lnTo>
                    <a:pt x="1500" y="333"/>
                  </a:lnTo>
                  <a:lnTo>
                    <a:pt x="1502" y="333"/>
                  </a:lnTo>
                  <a:lnTo>
                    <a:pt x="1504" y="333"/>
                  </a:lnTo>
                  <a:lnTo>
                    <a:pt x="1506" y="331"/>
                  </a:lnTo>
                  <a:lnTo>
                    <a:pt x="1508" y="331"/>
                  </a:lnTo>
                  <a:lnTo>
                    <a:pt x="1508" y="329"/>
                  </a:lnTo>
                  <a:lnTo>
                    <a:pt x="1510" y="329"/>
                  </a:lnTo>
                  <a:lnTo>
                    <a:pt x="1512" y="329"/>
                  </a:lnTo>
                  <a:lnTo>
                    <a:pt x="1512" y="327"/>
                  </a:lnTo>
                  <a:lnTo>
                    <a:pt x="1514" y="327"/>
                  </a:lnTo>
                  <a:lnTo>
                    <a:pt x="1516" y="327"/>
                  </a:lnTo>
                  <a:lnTo>
                    <a:pt x="1518" y="327"/>
                  </a:lnTo>
                  <a:lnTo>
                    <a:pt x="1518" y="325"/>
                  </a:lnTo>
                  <a:lnTo>
                    <a:pt x="1520" y="325"/>
                  </a:lnTo>
                  <a:lnTo>
                    <a:pt x="1520" y="327"/>
                  </a:lnTo>
                  <a:lnTo>
                    <a:pt x="1520" y="329"/>
                  </a:lnTo>
                  <a:lnTo>
                    <a:pt x="1520" y="331"/>
                  </a:lnTo>
                  <a:lnTo>
                    <a:pt x="1520" y="333"/>
                  </a:lnTo>
                  <a:lnTo>
                    <a:pt x="1518" y="333"/>
                  </a:lnTo>
                  <a:lnTo>
                    <a:pt x="1518" y="335"/>
                  </a:lnTo>
                  <a:lnTo>
                    <a:pt x="1518" y="337"/>
                  </a:lnTo>
                  <a:lnTo>
                    <a:pt x="1520" y="337"/>
                  </a:lnTo>
                  <a:lnTo>
                    <a:pt x="1522" y="337"/>
                  </a:lnTo>
                  <a:lnTo>
                    <a:pt x="1524" y="337"/>
                  </a:lnTo>
                  <a:lnTo>
                    <a:pt x="1526" y="337"/>
                  </a:lnTo>
                  <a:lnTo>
                    <a:pt x="1528" y="337"/>
                  </a:lnTo>
                  <a:lnTo>
                    <a:pt x="1528" y="335"/>
                  </a:lnTo>
                  <a:lnTo>
                    <a:pt x="1530" y="335"/>
                  </a:lnTo>
                  <a:lnTo>
                    <a:pt x="1532" y="335"/>
                  </a:lnTo>
                  <a:lnTo>
                    <a:pt x="1532" y="333"/>
                  </a:lnTo>
                  <a:lnTo>
                    <a:pt x="1534" y="333"/>
                  </a:lnTo>
                  <a:lnTo>
                    <a:pt x="1536" y="333"/>
                  </a:lnTo>
                  <a:lnTo>
                    <a:pt x="1536" y="331"/>
                  </a:lnTo>
                  <a:lnTo>
                    <a:pt x="1538" y="331"/>
                  </a:lnTo>
                  <a:lnTo>
                    <a:pt x="1540" y="329"/>
                  </a:lnTo>
                  <a:lnTo>
                    <a:pt x="1542" y="329"/>
                  </a:lnTo>
                  <a:lnTo>
                    <a:pt x="1542" y="327"/>
                  </a:lnTo>
                  <a:lnTo>
                    <a:pt x="1544" y="327"/>
                  </a:lnTo>
                  <a:lnTo>
                    <a:pt x="1544" y="325"/>
                  </a:lnTo>
                  <a:lnTo>
                    <a:pt x="1546" y="327"/>
                  </a:lnTo>
                  <a:lnTo>
                    <a:pt x="1546" y="329"/>
                  </a:lnTo>
                  <a:lnTo>
                    <a:pt x="1548" y="329"/>
                  </a:lnTo>
                  <a:lnTo>
                    <a:pt x="1548" y="327"/>
                  </a:lnTo>
                  <a:lnTo>
                    <a:pt x="1550" y="327"/>
                  </a:lnTo>
                  <a:lnTo>
                    <a:pt x="1552" y="327"/>
                  </a:lnTo>
                  <a:lnTo>
                    <a:pt x="1552" y="325"/>
                  </a:lnTo>
                  <a:lnTo>
                    <a:pt x="1550" y="325"/>
                  </a:lnTo>
                  <a:lnTo>
                    <a:pt x="1552" y="325"/>
                  </a:lnTo>
                  <a:lnTo>
                    <a:pt x="1552" y="323"/>
                  </a:lnTo>
                  <a:lnTo>
                    <a:pt x="1554" y="323"/>
                  </a:lnTo>
                  <a:lnTo>
                    <a:pt x="1556" y="321"/>
                  </a:lnTo>
                  <a:lnTo>
                    <a:pt x="1557" y="321"/>
                  </a:lnTo>
                  <a:lnTo>
                    <a:pt x="1557" y="319"/>
                  </a:lnTo>
                  <a:lnTo>
                    <a:pt x="1559" y="319"/>
                  </a:lnTo>
                  <a:lnTo>
                    <a:pt x="1557" y="319"/>
                  </a:lnTo>
                  <a:lnTo>
                    <a:pt x="1557" y="317"/>
                  </a:lnTo>
                  <a:lnTo>
                    <a:pt x="1556" y="319"/>
                  </a:lnTo>
                  <a:lnTo>
                    <a:pt x="1554" y="319"/>
                  </a:lnTo>
                  <a:lnTo>
                    <a:pt x="1552" y="319"/>
                  </a:lnTo>
                  <a:lnTo>
                    <a:pt x="1554" y="317"/>
                  </a:lnTo>
                  <a:lnTo>
                    <a:pt x="1556" y="317"/>
                  </a:lnTo>
                  <a:lnTo>
                    <a:pt x="1556" y="315"/>
                  </a:lnTo>
                  <a:lnTo>
                    <a:pt x="1557" y="315"/>
                  </a:lnTo>
                  <a:lnTo>
                    <a:pt x="1559" y="313"/>
                  </a:lnTo>
                  <a:lnTo>
                    <a:pt x="1557" y="313"/>
                  </a:lnTo>
                  <a:lnTo>
                    <a:pt x="1557" y="311"/>
                  </a:lnTo>
                  <a:lnTo>
                    <a:pt x="1557" y="309"/>
                  </a:lnTo>
                  <a:lnTo>
                    <a:pt x="1556" y="309"/>
                  </a:lnTo>
                  <a:lnTo>
                    <a:pt x="1556" y="307"/>
                  </a:lnTo>
                  <a:lnTo>
                    <a:pt x="1554" y="307"/>
                  </a:lnTo>
                  <a:lnTo>
                    <a:pt x="1554" y="305"/>
                  </a:lnTo>
                  <a:lnTo>
                    <a:pt x="1554" y="303"/>
                  </a:lnTo>
                  <a:lnTo>
                    <a:pt x="1552" y="303"/>
                  </a:lnTo>
                  <a:lnTo>
                    <a:pt x="1554" y="301"/>
                  </a:lnTo>
                  <a:lnTo>
                    <a:pt x="1556" y="299"/>
                  </a:lnTo>
                  <a:lnTo>
                    <a:pt x="1556" y="297"/>
                  </a:lnTo>
                  <a:lnTo>
                    <a:pt x="1554" y="297"/>
                  </a:lnTo>
                  <a:lnTo>
                    <a:pt x="1552" y="297"/>
                  </a:lnTo>
                  <a:lnTo>
                    <a:pt x="1552" y="295"/>
                  </a:lnTo>
                  <a:lnTo>
                    <a:pt x="1554" y="295"/>
                  </a:lnTo>
                  <a:lnTo>
                    <a:pt x="1556" y="295"/>
                  </a:lnTo>
                  <a:lnTo>
                    <a:pt x="1556" y="293"/>
                  </a:lnTo>
                  <a:lnTo>
                    <a:pt x="1557" y="293"/>
                  </a:lnTo>
                  <a:lnTo>
                    <a:pt x="1559" y="293"/>
                  </a:lnTo>
                  <a:lnTo>
                    <a:pt x="1559" y="291"/>
                  </a:lnTo>
                  <a:lnTo>
                    <a:pt x="1561" y="291"/>
                  </a:lnTo>
                  <a:lnTo>
                    <a:pt x="1563" y="291"/>
                  </a:lnTo>
                  <a:lnTo>
                    <a:pt x="1565" y="291"/>
                  </a:lnTo>
                  <a:lnTo>
                    <a:pt x="1567" y="291"/>
                  </a:lnTo>
                  <a:lnTo>
                    <a:pt x="1567" y="289"/>
                  </a:lnTo>
                  <a:lnTo>
                    <a:pt x="1569" y="289"/>
                  </a:lnTo>
                  <a:lnTo>
                    <a:pt x="1571" y="289"/>
                  </a:lnTo>
                  <a:lnTo>
                    <a:pt x="1573" y="289"/>
                  </a:lnTo>
                  <a:lnTo>
                    <a:pt x="1573" y="287"/>
                  </a:lnTo>
                  <a:lnTo>
                    <a:pt x="1573" y="285"/>
                  </a:lnTo>
                  <a:lnTo>
                    <a:pt x="1575" y="285"/>
                  </a:lnTo>
                  <a:lnTo>
                    <a:pt x="1575" y="283"/>
                  </a:lnTo>
                  <a:lnTo>
                    <a:pt x="1577" y="283"/>
                  </a:lnTo>
                  <a:lnTo>
                    <a:pt x="1577" y="281"/>
                  </a:lnTo>
                  <a:lnTo>
                    <a:pt x="1577" y="279"/>
                  </a:lnTo>
                  <a:lnTo>
                    <a:pt x="1577" y="277"/>
                  </a:lnTo>
                  <a:lnTo>
                    <a:pt x="1579" y="277"/>
                  </a:lnTo>
                  <a:lnTo>
                    <a:pt x="1579" y="275"/>
                  </a:lnTo>
                  <a:lnTo>
                    <a:pt x="1581" y="275"/>
                  </a:lnTo>
                  <a:lnTo>
                    <a:pt x="1583" y="275"/>
                  </a:lnTo>
                  <a:lnTo>
                    <a:pt x="1583" y="274"/>
                  </a:lnTo>
                  <a:lnTo>
                    <a:pt x="1585" y="274"/>
                  </a:lnTo>
                  <a:lnTo>
                    <a:pt x="1587" y="274"/>
                  </a:lnTo>
                  <a:lnTo>
                    <a:pt x="1589" y="274"/>
                  </a:lnTo>
                  <a:lnTo>
                    <a:pt x="1589" y="275"/>
                  </a:lnTo>
                  <a:lnTo>
                    <a:pt x="1589" y="277"/>
                  </a:lnTo>
                  <a:lnTo>
                    <a:pt x="1591" y="277"/>
                  </a:lnTo>
                  <a:lnTo>
                    <a:pt x="1591" y="279"/>
                  </a:lnTo>
                  <a:lnTo>
                    <a:pt x="1593" y="279"/>
                  </a:lnTo>
                  <a:lnTo>
                    <a:pt x="1593" y="281"/>
                  </a:lnTo>
                  <a:lnTo>
                    <a:pt x="1595" y="281"/>
                  </a:lnTo>
                  <a:lnTo>
                    <a:pt x="1595" y="283"/>
                  </a:lnTo>
                  <a:lnTo>
                    <a:pt x="1597" y="283"/>
                  </a:lnTo>
                  <a:lnTo>
                    <a:pt x="1597" y="285"/>
                  </a:lnTo>
                  <a:lnTo>
                    <a:pt x="1599" y="285"/>
                  </a:lnTo>
                  <a:lnTo>
                    <a:pt x="1599" y="287"/>
                  </a:lnTo>
                  <a:lnTo>
                    <a:pt x="1601" y="287"/>
                  </a:lnTo>
                  <a:lnTo>
                    <a:pt x="1601" y="289"/>
                  </a:lnTo>
                  <a:lnTo>
                    <a:pt x="1603" y="289"/>
                  </a:lnTo>
                  <a:lnTo>
                    <a:pt x="1603" y="291"/>
                  </a:lnTo>
                  <a:lnTo>
                    <a:pt x="1605" y="291"/>
                  </a:lnTo>
                  <a:lnTo>
                    <a:pt x="1607" y="291"/>
                  </a:lnTo>
                  <a:lnTo>
                    <a:pt x="1607" y="289"/>
                  </a:lnTo>
                  <a:lnTo>
                    <a:pt x="1607" y="287"/>
                  </a:lnTo>
                  <a:lnTo>
                    <a:pt x="1609" y="287"/>
                  </a:lnTo>
                  <a:lnTo>
                    <a:pt x="1609" y="285"/>
                  </a:lnTo>
                  <a:lnTo>
                    <a:pt x="1611" y="285"/>
                  </a:lnTo>
                  <a:lnTo>
                    <a:pt x="1611" y="283"/>
                  </a:lnTo>
                  <a:lnTo>
                    <a:pt x="1613" y="283"/>
                  </a:lnTo>
                  <a:lnTo>
                    <a:pt x="1613" y="281"/>
                  </a:lnTo>
                  <a:lnTo>
                    <a:pt x="1613" y="279"/>
                  </a:lnTo>
                  <a:lnTo>
                    <a:pt x="1611" y="279"/>
                  </a:lnTo>
                  <a:lnTo>
                    <a:pt x="1613" y="279"/>
                  </a:lnTo>
                  <a:lnTo>
                    <a:pt x="1613" y="277"/>
                  </a:lnTo>
                  <a:lnTo>
                    <a:pt x="1615" y="277"/>
                  </a:lnTo>
                  <a:lnTo>
                    <a:pt x="1615" y="279"/>
                  </a:lnTo>
                  <a:lnTo>
                    <a:pt x="1617" y="279"/>
                  </a:lnTo>
                  <a:lnTo>
                    <a:pt x="1619" y="279"/>
                  </a:lnTo>
                  <a:lnTo>
                    <a:pt x="1619" y="277"/>
                  </a:lnTo>
                  <a:lnTo>
                    <a:pt x="1621" y="277"/>
                  </a:lnTo>
                  <a:lnTo>
                    <a:pt x="1623" y="275"/>
                  </a:lnTo>
                  <a:lnTo>
                    <a:pt x="1625" y="275"/>
                  </a:lnTo>
                  <a:lnTo>
                    <a:pt x="1625" y="277"/>
                  </a:lnTo>
                  <a:lnTo>
                    <a:pt x="1626" y="277"/>
                  </a:lnTo>
                  <a:lnTo>
                    <a:pt x="1628" y="277"/>
                  </a:lnTo>
                  <a:lnTo>
                    <a:pt x="1628" y="275"/>
                  </a:lnTo>
                  <a:lnTo>
                    <a:pt x="1628" y="274"/>
                  </a:lnTo>
                  <a:lnTo>
                    <a:pt x="1628" y="272"/>
                  </a:lnTo>
                  <a:lnTo>
                    <a:pt x="1628" y="270"/>
                  </a:lnTo>
                  <a:lnTo>
                    <a:pt x="1628" y="268"/>
                  </a:lnTo>
                  <a:lnTo>
                    <a:pt x="1628" y="266"/>
                  </a:lnTo>
                  <a:lnTo>
                    <a:pt x="1628" y="264"/>
                  </a:lnTo>
                  <a:lnTo>
                    <a:pt x="1630" y="264"/>
                  </a:lnTo>
                  <a:lnTo>
                    <a:pt x="1630" y="262"/>
                  </a:lnTo>
                  <a:lnTo>
                    <a:pt x="1632" y="262"/>
                  </a:lnTo>
                  <a:lnTo>
                    <a:pt x="1634" y="264"/>
                  </a:lnTo>
                  <a:lnTo>
                    <a:pt x="1634" y="262"/>
                  </a:lnTo>
                  <a:lnTo>
                    <a:pt x="1636" y="262"/>
                  </a:lnTo>
                  <a:lnTo>
                    <a:pt x="1638" y="262"/>
                  </a:lnTo>
                  <a:lnTo>
                    <a:pt x="1640" y="262"/>
                  </a:lnTo>
                  <a:lnTo>
                    <a:pt x="1642" y="262"/>
                  </a:lnTo>
                  <a:lnTo>
                    <a:pt x="1644" y="262"/>
                  </a:lnTo>
                  <a:lnTo>
                    <a:pt x="1646" y="262"/>
                  </a:lnTo>
                  <a:lnTo>
                    <a:pt x="1646" y="264"/>
                  </a:lnTo>
                  <a:lnTo>
                    <a:pt x="1648" y="264"/>
                  </a:lnTo>
                  <a:lnTo>
                    <a:pt x="1650" y="266"/>
                  </a:lnTo>
                  <a:lnTo>
                    <a:pt x="1652" y="266"/>
                  </a:lnTo>
                  <a:lnTo>
                    <a:pt x="1652" y="268"/>
                  </a:lnTo>
                  <a:lnTo>
                    <a:pt x="1652" y="270"/>
                  </a:lnTo>
                  <a:lnTo>
                    <a:pt x="1652" y="272"/>
                  </a:lnTo>
                  <a:lnTo>
                    <a:pt x="1654" y="272"/>
                  </a:lnTo>
                  <a:lnTo>
                    <a:pt x="1656" y="272"/>
                  </a:lnTo>
                  <a:lnTo>
                    <a:pt x="1656" y="274"/>
                  </a:lnTo>
                  <a:lnTo>
                    <a:pt x="1658" y="274"/>
                  </a:lnTo>
                  <a:lnTo>
                    <a:pt x="1658" y="275"/>
                  </a:lnTo>
                  <a:lnTo>
                    <a:pt x="1658" y="277"/>
                  </a:lnTo>
                  <a:lnTo>
                    <a:pt x="1660" y="277"/>
                  </a:lnTo>
                  <a:lnTo>
                    <a:pt x="1660" y="279"/>
                  </a:lnTo>
                  <a:lnTo>
                    <a:pt x="1662" y="281"/>
                  </a:lnTo>
                  <a:lnTo>
                    <a:pt x="1662" y="283"/>
                  </a:lnTo>
                  <a:lnTo>
                    <a:pt x="1664" y="283"/>
                  </a:lnTo>
                  <a:lnTo>
                    <a:pt x="1664" y="285"/>
                  </a:lnTo>
                  <a:lnTo>
                    <a:pt x="1664" y="287"/>
                  </a:lnTo>
                  <a:lnTo>
                    <a:pt x="1666" y="287"/>
                  </a:lnTo>
                  <a:lnTo>
                    <a:pt x="1666" y="289"/>
                  </a:lnTo>
                  <a:lnTo>
                    <a:pt x="1668" y="289"/>
                  </a:lnTo>
                  <a:lnTo>
                    <a:pt x="1668" y="287"/>
                  </a:lnTo>
                  <a:lnTo>
                    <a:pt x="1670" y="287"/>
                  </a:lnTo>
                  <a:lnTo>
                    <a:pt x="1670" y="285"/>
                  </a:lnTo>
                  <a:lnTo>
                    <a:pt x="1672" y="283"/>
                  </a:lnTo>
                  <a:lnTo>
                    <a:pt x="1672" y="281"/>
                  </a:lnTo>
                  <a:lnTo>
                    <a:pt x="1674" y="281"/>
                  </a:lnTo>
                  <a:lnTo>
                    <a:pt x="1676" y="279"/>
                  </a:lnTo>
                  <a:lnTo>
                    <a:pt x="1678" y="279"/>
                  </a:lnTo>
                  <a:lnTo>
                    <a:pt x="1678" y="281"/>
                  </a:lnTo>
                  <a:lnTo>
                    <a:pt x="1680" y="281"/>
                  </a:lnTo>
                  <a:lnTo>
                    <a:pt x="1680" y="283"/>
                  </a:lnTo>
                  <a:lnTo>
                    <a:pt x="1680" y="281"/>
                  </a:lnTo>
                  <a:lnTo>
                    <a:pt x="1682" y="281"/>
                  </a:lnTo>
                  <a:lnTo>
                    <a:pt x="1682" y="283"/>
                  </a:lnTo>
                  <a:lnTo>
                    <a:pt x="1684" y="285"/>
                  </a:lnTo>
                  <a:lnTo>
                    <a:pt x="1686" y="285"/>
                  </a:lnTo>
                  <a:lnTo>
                    <a:pt x="1688" y="285"/>
                  </a:lnTo>
                  <a:lnTo>
                    <a:pt x="1690" y="285"/>
                  </a:lnTo>
                  <a:lnTo>
                    <a:pt x="1690" y="287"/>
                  </a:lnTo>
                  <a:lnTo>
                    <a:pt x="1688" y="287"/>
                  </a:lnTo>
                  <a:lnTo>
                    <a:pt x="1688" y="289"/>
                  </a:lnTo>
                  <a:lnTo>
                    <a:pt x="1688" y="287"/>
                  </a:lnTo>
                  <a:lnTo>
                    <a:pt x="1686" y="287"/>
                  </a:lnTo>
                  <a:lnTo>
                    <a:pt x="1684" y="285"/>
                  </a:lnTo>
                  <a:lnTo>
                    <a:pt x="1682" y="285"/>
                  </a:lnTo>
                  <a:lnTo>
                    <a:pt x="1680" y="285"/>
                  </a:lnTo>
                  <a:lnTo>
                    <a:pt x="1680" y="287"/>
                  </a:lnTo>
                  <a:lnTo>
                    <a:pt x="1680" y="289"/>
                  </a:lnTo>
                  <a:lnTo>
                    <a:pt x="1680" y="291"/>
                  </a:lnTo>
                  <a:lnTo>
                    <a:pt x="1680" y="293"/>
                  </a:lnTo>
                  <a:lnTo>
                    <a:pt x="1680" y="295"/>
                  </a:lnTo>
                  <a:lnTo>
                    <a:pt x="1682" y="295"/>
                  </a:lnTo>
                  <a:lnTo>
                    <a:pt x="1680" y="295"/>
                  </a:lnTo>
                  <a:lnTo>
                    <a:pt x="1678" y="297"/>
                  </a:lnTo>
                  <a:lnTo>
                    <a:pt x="1676" y="297"/>
                  </a:lnTo>
                  <a:lnTo>
                    <a:pt x="1676" y="299"/>
                  </a:lnTo>
                  <a:lnTo>
                    <a:pt x="1676" y="301"/>
                  </a:lnTo>
                  <a:lnTo>
                    <a:pt x="1676" y="303"/>
                  </a:lnTo>
                  <a:lnTo>
                    <a:pt x="1678" y="303"/>
                  </a:lnTo>
                  <a:lnTo>
                    <a:pt x="1678" y="305"/>
                  </a:lnTo>
                  <a:lnTo>
                    <a:pt x="1680" y="305"/>
                  </a:lnTo>
                  <a:lnTo>
                    <a:pt x="1680" y="307"/>
                  </a:lnTo>
                  <a:lnTo>
                    <a:pt x="1682" y="307"/>
                  </a:lnTo>
                  <a:lnTo>
                    <a:pt x="1680" y="309"/>
                  </a:lnTo>
                  <a:lnTo>
                    <a:pt x="1682" y="311"/>
                  </a:lnTo>
                  <a:lnTo>
                    <a:pt x="1682" y="313"/>
                  </a:lnTo>
                  <a:lnTo>
                    <a:pt x="1684" y="313"/>
                  </a:lnTo>
                  <a:lnTo>
                    <a:pt x="1684" y="315"/>
                  </a:lnTo>
                  <a:lnTo>
                    <a:pt x="1684" y="317"/>
                  </a:lnTo>
                  <a:lnTo>
                    <a:pt x="1684" y="319"/>
                  </a:lnTo>
                  <a:lnTo>
                    <a:pt x="1686" y="319"/>
                  </a:lnTo>
                  <a:lnTo>
                    <a:pt x="1686" y="321"/>
                  </a:lnTo>
                  <a:lnTo>
                    <a:pt x="1684" y="321"/>
                  </a:lnTo>
                  <a:lnTo>
                    <a:pt x="1682" y="323"/>
                  </a:lnTo>
                  <a:lnTo>
                    <a:pt x="1680" y="323"/>
                  </a:lnTo>
                  <a:lnTo>
                    <a:pt x="1680" y="325"/>
                  </a:lnTo>
                  <a:lnTo>
                    <a:pt x="1678" y="325"/>
                  </a:lnTo>
                  <a:lnTo>
                    <a:pt x="1678" y="327"/>
                  </a:lnTo>
                  <a:lnTo>
                    <a:pt x="1676" y="327"/>
                  </a:lnTo>
                  <a:lnTo>
                    <a:pt x="1676" y="329"/>
                  </a:lnTo>
                  <a:lnTo>
                    <a:pt x="1678" y="329"/>
                  </a:lnTo>
                  <a:lnTo>
                    <a:pt x="1678" y="331"/>
                  </a:lnTo>
                  <a:lnTo>
                    <a:pt x="1678" y="333"/>
                  </a:lnTo>
                  <a:lnTo>
                    <a:pt x="1680" y="333"/>
                  </a:lnTo>
                  <a:lnTo>
                    <a:pt x="1680" y="335"/>
                  </a:lnTo>
                  <a:lnTo>
                    <a:pt x="1678" y="335"/>
                  </a:lnTo>
                  <a:lnTo>
                    <a:pt x="1678" y="337"/>
                  </a:lnTo>
                  <a:lnTo>
                    <a:pt x="1678" y="335"/>
                  </a:lnTo>
                  <a:lnTo>
                    <a:pt x="1676" y="335"/>
                  </a:lnTo>
                  <a:lnTo>
                    <a:pt x="1676" y="337"/>
                  </a:lnTo>
                  <a:lnTo>
                    <a:pt x="1674" y="337"/>
                  </a:lnTo>
                  <a:lnTo>
                    <a:pt x="1672" y="339"/>
                  </a:lnTo>
                  <a:lnTo>
                    <a:pt x="1672" y="341"/>
                  </a:lnTo>
                  <a:lnTo>
                    <a:pt x="1670" y="341"/>
                  </a:lnTo>
                  <a:lnTo>
                    <a:pt x="1670" y="342"/>
                  </a:lnTo>
                  <a:lnTo>
                    <a:pt x="1668" y="342"/>
                  </a:lnTo>
                  <a:lnTo>
                    <a:pt x="1668" y="344"/>
                  </a:lnTo>
                  <a:lnTo>
                    <a:pt x="1666" y="344"/>
                  </a:lnTo>
                  <a:lnTo>
                    <a:pt x="1666" y="346"/>
                  </a:lnTo>
                  <a:lnTo>
                    <a:pt x="1668" y="346"/>
                  </a:lnTo>
                  <a:lnTo>
                    <a:pt x="1668" y="348"/>
                  </a:lnTo>
                  <a:lnTo>
                    <a:pt x="1666" y="348"/>
                  </a:lnTo>
                  <a:lnTo>
                    <a:pt x="1666" y="350"/>
                  </a:lnTo>
                  <a:lnTo>
                    <a:pt x="1666" y="352"/>
                  </a:lnTo>
                  <a:lnTo>
                    <a:pt x="1664" y="352"/>
                  </a:lnTo>
                  <a:lnTo>
                    <a:pt x="1664" y="354"/>
                  </a:lnTo>
                  <a:lnTo>
                    <a:pt x="1662" y="354"/>
                  </a:lnTo>
                  <a:lnTo>
                    <a:pt x="1660" y="354"/>
                  </a:lnTo>
                  <a:lnTo>
                    <a:pt x="1660" y="356"/>
                  </a:lnTo>
                  <a:lnTo>
                    <a:pt x="1660" y="358"/>
                  </a:lnTo>
                  <a:lnTo>
                    <a:pt x="1660" y="360"/>
                  </a:lnTo>
                  <a:lnTo>
                    <a:pt x="1662" y="360"/>
                  </a:lnTo>
                  <a:lnTo>
                    <a:pt x="1662" y="362"/>
                  </a:lnTo>
                  <a:lnTo>
                    <a:pt x="1662" y="364"/>
                  </a:lnTo>
                  <a:lnTo>
                    <a:pt x="1664" y="364"/>
                  </a:lnTo>
                  <a:lnTo>
                    <a:pt x="1664" y="362"/>
                  </a:lnTo>
                  <a:lnTo>
                    <a:pt x="1666" y="362"/>
                  </a:lnTo>
                  <a:lnTo>
                    <a:pt x="1668" y="362"/>
                  </a:lnTo>
                  <a:lnTo>
                    <a:pt x="1668" y="360"/>
                  </a:lnTo>
                  <a:lnTo>
                    <a:pt x="1668" y="362"/>
                  </a:lnTo>
                  <a:lnTo>
                    <a:pt x="1670" y="362"/>
                  </a:lnTo>
                  <a:lnTo>
                    <a:pt x="1672" y="362"/>
                  </a:lnTo>
                  <a:lnTo>
                    <a:pt x="1674" y="364"/>
                  </a:lnTo>
                  <a:lnTo>
                    <a:pt x="1672" y="364"/>
                  </a:lnTo>
                  <a:lnTo>
                    <a:pt x="1672" y="366"/>
                  </a:lnTo>
                  <a:lnTo>
                    <a:pt x="1670" y="366"/>
                  </a:lnTo>
                  <a:lnTo>
                    <a:pt x="1668" y="366"/>
                  </a:lnTo>
                  <a:lnTo>
                    <a:pt x="1668" y="368"/>
                  </a:lnTo>
                  <a:lnTo>
                    <a:pt x="1666" y="368"/>
                  </a:lnTo>
                  <a:lnTo>
                    <a:pt x="1666" y="370"/>
                  </a:lnTo>
                  <a:lnTo>
                    <a:pt x="1666" y="372"/>
                  </a:lnTo>
                  <a:lnTo>
                    <a:pt x="1666" y="374"/>
                  </a:lnTo>
                  <a:lnTo>
                    <a:pt x="1666" y="376"/>
                  </a:lnTo>
                  <a:lnTo>
                    <a:pt x="1666" y="378"/>
                  </a:lnTo>
                  <a:lnTo>
                    <a:pt x="1666" y="380"/>
                  </a:lnTo>
                  <a:lnTo>
                    <a:pt x="1666" y="382"/>
                  </a:lnTo>
                  <a:lnTo>
                    <a:pt x="1668" y="382"/>
                  </a:lnTo>
                  <a:lnTo>
                    <a:pt x="1668" y="380"/>
                  </a:lnTo>
                  <a:lnTo>
                    <a:pt x="1670" y="380"/>
                  </a:lnTo>
                  <a:lnTo>
                    <a:pt x="1672" y="382"/>
                  </a:lnTo>
                  <a:lnTo>
                    <a:pt x="1672" y="384"/>
                  </a:lnTo>
                  <a:lnTo>
                    <a:pt x="1672" y="386"/>
                  </a:lnTo>
                  <a:lnTo>
                    <a:pt x="1670" y="386"/>
                  </a:lnTo>
                  <a:lnTo>
                    <a:pt x="1670" y="388"/>
                  </a:lnTo>
                  <a:lnTo>
                    <a:pt x="1672" y="388"/>
                  </a:lnTo>
                  <a:lnTo>
                    <a:pt x="1674" y="388"/>
                  </a:lnTo>
                  <a:lnTo>
                    <a:pt x="1674" y="386"/>
                  </a:lnTo>
                  <a:lnTo>
                    <a:pt x="1676" y="386"/>
                  </a:lnTo>
                  <a:lnTo>
                    <a:pt x="1678" y="386"/>
                  </a:lnTo>
                  <a:lnTo>
                    <a:pt x="1680" y="386"/>
                  </a:lnTo>
                  <a:lnTo>
                    <a:pt x="1680" y="388"/>
                  </a:lnTo>
                  <a:lnTo>
                    <a:pt x="1680" y="390"/>
                  </a:lnTo>
                  <a:lnTo>
                    <a:pt x="1680" y="392"/>
                  </a:lnTo>
                  <a:lnTo>
                    <a:pt x="1682" y="392"/>
                  </a:lnTo>
                  <a:lnTo>
                    <a:pt x="1682" y="394"/>
                  </a:lnTo>
                  <a:lnTo>
                    <a:pt x="1682" y="396"/>
                  </a:lnTo>
                  <a:lnTo>
                    <a:pt x="1684" y="396"/>
                  </a:lnTo>
                  <a:lnTo>
                    <a:pt x="1684" y="398"/>
                  </a:lnTo>
                  <a:lnTo>
                    <a:pt x="1686" y="398"/>
                  </a:lnTo>
                  <a:lnTo>
                    <a:pt x="1686" y="400"/>
                  </a:lnTo>
                  <a:lnTo>
                    <a:pt x="1688" y="400"/>
                  </a:lnTo>
                  <a:lnTo>
                    <a:pt x="1690" y="400"/>
                  </a:lnTo>
                  <a:lnTo>
                    <a:pt x="1690" y="402"/>
                  </a:lnTo>
                  <a:lnTo>
                    <a:pt x="1692" y="402"/>
                  </a:lnTo>
                  <a:lnTo>
                    <a:pt x="1692" y="404"/>
                  </a:lnTo>
                  <a:lnTo>
                    <a:pt x="1694" y="404"/>
                  </a:lnTo>
                  <a:lnTo>
                    <a:pt x="1694" y="406"/>
                  </a:lnTo>
                  <a:lnTo>
                    <a:pt x="1692" y="406"/>
                  </a:lnTo>
                  <a:lnTo>
                    <a:pt x="1692" y="408"/>
                  </a:lnTo>
                  <a:lnTo>
                    <a:pt x="1690" y="408"/>
                  </a:lnTo>
                  <a:lnTo>
                    <a:pt x="1690" y="409"/>
                  </a:lnTo>
                  <a:lnTo>
                    <a:pt x="1688" y="409"/>
                  </a:lnTo>
                  <a:lnTo>
                    <a:pt x="1688" y="411"/>
                  </a:lnTo>
                  <a:lnTo>
                    <a:pt x="1686" y="411"/>
                  </a:lnTo>
                  <a:lnTo>
                    <a:pt x="1686" y="413"/>
                  </a:lnTo>
                  <a:lnTo>
                    <a:pt x="1684" y="413"/>
                  </a:lnTo>
                  <a:lnTo>
                    <a:pt x="1682" y="415"/>
                  </a:lnTo>
                  <a:lnTo>
                    <a:pt x="1680" y="415"/>
                  </a:lnTo>
                  <a:lnTo>
                    <a:pt x="1680" y="417"/>
                  </a:lnTo>
                  <a:lnTo>
                    <a:pt x="1678" y="417"/>
                  </a:lnTo>
                  <a:lnTo>
                    <a:pt x="1676" y="419"/>
                  </a:lnTo>
                  <a:lnTo>
                    <a:pt x="1674" y="419"/>
                  </a:lnTo>
                  <a:lnTo>
                    <a:pt x="1672" y="421"/>
                  </a:lnTo>
                  <a:lnTo>
                    <a:pt x="1670" y="421"/>
                  </a:lnTo>
                  <a:lnTo>
                    <a:pt x="1670" y="423"/>
                  </a:lnTo>
                  <a:lnTo>
                    <a:pt x="1668" y="423"/>
                  </a:lnTo>
                  <a:lnTo>
                    <a:pt x="1668" y="425"/>
                  </a:lnTo>
                  <a:lnTo>
                    <a:pt x="1666" y="425"/>
                  </a:lnTo>
                  <a:lnTo>
                    <a:pt x="1664" y="425"/>
                  </a:lnTo>
                  <a:lnTo>
                    <a:pt x="1662" y="425"/>
                  </a:lnTo>
                  <a:lnTo>
                    <a:pt x="1660" y="425"/>
                  </a:lnTo>
                  <a:lnTo>
                    <a:pt x="1658" y="425"/>
                  </a:lnTo>
                  <a:lnTo>
                    <a:pt x="1658" y="427"/>
                  </a:lnTo>
                  <a:lnTo>
                    <a:pt x="1656" y="427"/>
                  </a:lnTo>
                  <a:lnTo>
                    <a:pt x="1656" y="425"/>
                  </a:lnTo>
                  <a:lnTo>
                    <a:pt x="1658" y="425"/>
                  </a:lnTo>
                  <a:lnTo>
                    <a:pt x="1656" y="425"/>
                  </a:lnTo>
                  <a:lnTo>
                    <a:pt x="1654" y="425"/>
                  </a:lnTo>
                  <a:lnTo>
                    <a:pt x="1652" y="427"/>
                  </a:lnTo>
                  <a:lnTo>
                    <a:pt x="1650" y="427"/>
                  </a:lnTo>
                  <a:lnTo>
                    <a:pt x="1648" y="429"/>
                  </a:lnTo>
                  <a:lnTo>
                    <a:pt x="1646" y="429"/>
                  </a:lnTo>
                  <a:lnTo>
                    <a:pt x="1646" y="431"/>
                  </a:lnTo>
                  <a:lnTo>
                    <a:pt x="1644" y="431"/>
                  </a:lnTo>
                  <a:lnTo>
                    <a:pt x="1642" y="433"/>
                  </a:lnTo>
                  <a:lnTo>
                    <a:pt x="1640" y="435"/>
                  </a:lnTo>
                  <a:lnTo>
                    <a:pt x="1638" y="435"/>
                  </a:lnTo>
                  <a:lnTo>
                    <a:pt x="1638" y="437"/>
                  </a:lnTo>
                  <a:lnTo>
                    <a:pt x="1636" y="437"/>
                  </a:lnTo>
                  <a:lnTo>
                    <a:pt x="1636" y="439"/>
                  </a:lnTo>
                  <a:lnTo>
                    <a:pt x="1634" y="439"/>
                  </a:lnTo>
                  <a:lnTo>
                    <a:pt x="1634" y="441"/>
                  </a:lnTo>
                  <a:lnTo>
                    <a:pt x="1632" y="441"/>
                  </a:lnTo>
                  <a:lnTo>
                    <a:pt x="1632" y="443"/>
                  </a:lnTo>
                  <a:lnTo>
                    <a:pt x="1630" y="443"/>
                  </a:lnTo>
                  <a:lnTo>
                    <a:pt x="1630" y="445"/>
                  </a:lnTo>
                  <a:lnTo>
                    <a:pt x="1628" y="445"/>
                  </a:lnTo>
                  <a:lnTo>
                    <a:pt x="1628" y="447"/>
                  </a:lnTo>
                  <a:lnTo>
                    <a:pt x="1628" y="449"/>
                  </a:lnTo>
                  <a:lnTo>
                    <a:pt x="1628" y="451"/>
                  </a:lnTo>
                  <a:lnTo>
                    <a:pt x="1628" y="453"/>
                  </a:lnTo>
                  <a:lnTo>
                    <a:pt x="1630" y="453"/>
                  </a:lnTo>
                  <a:lnTo>
                    <a:pt x="1630" y="451"/>
                  </a:lnTo>
                  <a:lnTo>
                    <a:pt x="1630" y="453"/>
                  </a:lnTo>
                  <a:lnTo>
                    <a:pt x="1630" y="455"/>
                  </a:lnTo>
                  <a:lnTo>
                    <a:pt x="1630" y="457"/>
                  </a:lnTo>
                  <a:lnTo>
                    <a:pt x="1632" y="459"/>
                  </a:lnTo>
                  <a:lnTo>
                    <a:pt x="1632" y="461"/>
                  </a:lnTo>
                  <a:lnTo>
                    <a:pt x="1630" y="461"/>
                  </a:lnTo>
                  <a:lnTo>
                    <a:pt x="1630" y="463"/>
                  </a:lnTo>
                  <a:lnTo>
                    <a:pt x="1630" y="465"/>
                  </a:lnTo>
                  <a:lnTo>
                    <a:pt x="1628" y="465"/>
                  </a:lnTo>
                  <a:lnTo>
                    <a:pt x="1628" y="467"/>
                  </a:lnTo>
                  <a:lnTo>
                    <a:pt x="1628" y="469"/>
                  </a:lnTo>
                  <a:lnTo>
                    <a:pt x="1626" y="471"/>
                  </a:lnTo>
                  <a:lnTo>
                    <a:pt x="1626" y="473"/>
                  </a:lnTo>
                  <a:lnTo>
                    <a:pt x="1625" y="473"/>
                  </a:lnTo>
                  <a:lnTo>
                    <a:pt x="1625" y="475"/>
                  </a:lnTo>
                  <a:lnTo>
                    <a:pt x="1625" y="476"/>
                  </a:lnTo>
                  <a:lnTo>
                    <a:pt x="1625" y="478"/>
                  </a:lnTo>
                  <a:lnTo>
                    <a:pt x="1623" y="478"/>
                  </a:lnTo>
                  <a:lnTo>
                    <a:pt x="1623" y="480"/>
                  </a:lnTo>
                  <a:lnTo>
                    <a:pt x="1621" y="480"/>
                  </a:lnTo>
                  <a:lnTo>
                    <a:pt x="1621" y="482"/>
                  </a:lnTo>
                  <a:lnTo>
                    <a:pt x="1621" y="484"/>
                  </a:lnTo>
                  <a:lnTo>
                    <a:pt x="1621" y="486"/>
                  </a:lnTo>
                  <a:lnTo>
                    <a:pt x="1621" y="488"/>
                  </a:lnTo>
                  <a:lnTo>
                    <a:pt x="1621" y="490"/>
                  </a:lnTo>
                  <a:lnTo>
                    <a:pt x="1621" y="492"/>
                  </a:lnTo>
                  <a:lnTo>
                    <a:pt x="1621" y="494"/>
                  </a:lnTo>
                  <a:lnTo>
                    <a:pt x="1621" y="496"/>
                  </a:lnTo>
                  <a:lnTo>
                    <a:pt x="1621" y="498"/>
                  </a:lnTo>
                  <a:lnTo>
                    <a:pt x="1619" y="498"/>
                  </a:lnTo>
                  <a:lnTo>
                    <a:pt x="1619" y="500"/>
                  </a:lnTo>
                  <a:lnTo>
                    <a:pt x="1621" y="500"/>
                  </a:lnTo>
                  <a:lnTo>
                    <a:pt x="1621" y="502"/>
                  </a:lnTo>
                  <a:lnTo>
                    <a:pt x="1621" y="504"/>
                  </a:lnTo>
                  <a:lnTo>
                    <a:pt x="1623" y="504"/>
                  </a:lnTo>
                  <a:lnTo>
                    <a:pt x="1623" y="506"/>
                  </a:lnTo>
                  <a:lnTo>
                    <a:pt x="1623" y="508"/>
                  </a:lnTo>
                  <a:lnTo>
                    <a:pt x="1623" y="510"/>
                  </a:lnTo>
                  <a:lnTo>
                    <a:pt x="1623" y="512"/>
                  </a:lnTo>
                  <a:lnTo>
                    <a:pt x="1621" y="512"/>
                  </a:lnTo>
                  <a:lnTo>
                    <a:pt x="1623" y="512"/>
                  </a:lnTo>
                  <a:lnTo>
                    <a:pt x="1621" y="514"/>
                  </a:lnTo>
                  <a:lnTo>
                    <a:pt x="1623" y="516"/>
                  </a:lnTo>
                  <a:lnTo>
                    <a:pt x="1621" y="516"/>
                  </a:lnTo>
                  <a:lnTo>
                    <a:pt x="1621" y="518"/>
                  </a:lnTo>
                  <a:lnTo>
                    <a:pt x="1621" y="520"/>
                  </a:lnTo>
                  <a:lnTo>
                    <a:pt x="1621" y="522"/>
                  </a:lnTo>
                  <a:lnTo>
                    <a:pt x="1619" y="524"/>
                  </a:lnTo>
                  <a:lnTo>
                    <a:pt x="1619" y="526"/>
                  </a:lnTo>
                  <a:lnTo>
                    <a:pt x="1619" y="528"/>
                  </a:lnTo>
                  <a:lnTo>
                    <a:pt x="1619" y="530"/>
                  </a:lnTo>
                  <a:lnTo>
                    <a:pt x="1619" y="532"/>
                  </a:lnTo>
                  <a:lnTo>
                    <a:pt x="1619" y="534"/>
                  </a:lnTo>
                  <a:lnTo>
                    <a:pt x="1619" y="538"/>
                  </a:lnTo>
                  <a:lnTo>
                    <a:pt x="1619" y="540"/>
                  </a:lnTo>
                  <a:lnTo>
                    <a:pt x="1619" y="542"/>
                  </a:lnTo>
                  <a:lnTo>
                    <a:pt x="1619" y="543"/>
                  </a:lnTo>
                  <a:lnTo>
                    <a:pt x="1619" y="545"/>
                  </a:lnTo>
                  <a:lnTo>
                    <a:pt x="1619" y="547"/>
                  </a:lnTo>
                  <a:lnTo>
                    <a:pt x="1619" y="549"/>
                  </a:lnTo>
                  <a:lnTo>
                    <a:pt x="1619" y="551"/>
                  </a:lnTo>
                  <a:lnTo>
                    <a:pt x="1619" y="553"/>
                  </a:lnTo>
                  <a:lnTo>
                    <a:pt x="1619" y="555"/>
                  </a:lnTo>
                  <a:lnTo>
                    <a:pt x="1619" y="557"/>
                  </a:lnTo>
                  <a:lnTo>
                    <a:pt x="1619" y="559"/>
                  </a:lnTo>
                  <a:lnTo>
                    <a:pt x="1619" y="561"/>
                  </a:lnTo>
                  <a:lnTo>
                    <a:pt x="1617" y="563"/>
                  </a:lnTo>
                  <a:lnTo>
                    <a:pt x="1617" y="565"/>
                  </a:lnTo>
                  <a:lnTo>
                    <a:pt x="1617" y="567"/>
                  </a:lnTo>
                  <a:lnTo>
                    <a:pt x="1617" y="569"/>
                  </a:lnTo>
                  <a:lnTo>
                    <a:pt x="1617" y="571"/>
                  </a:lnTo>
                  <a:lnTo>
                    <a:pt x="1617" y="573"/>
                  </a:lnTo>
                  <a:lnTo>
                    <a:pt x="1617" y="575"/>
                  </a:lnTo>
                  <a:lnTo>
                    <a:pt x="1617" y="577"/>
                  </a:lnTo>
                  <a:lnTo>
                    <a:pt x="1619" y="577"/>
                  </a:lnTo>
                  <a:lnTo>
                    <a:pt x="1619" y="579"/>
                  </a:lnTo>
                  <a:lnTo>
                    <a:pt x="1619" y="581"/>
                  </a:lnTo>
                  <a:lnTo>
                    <a:pt x="1621" y="583"/>
                  </a:lnTo>
                  <a:lnTo>
                    <a:pt x="1621" y="585"/>
                  </a:lnTo>
                  <a:lnTo>
                    <a:pt x="1623" y="587"/>
                  </a:lnTo>
                  <a:lnTo>
                    <a:pt x="1623" y="589"/>
                  </a:lnTo>
                  <a:lnTo>
                    <a:pt x="1625" y="589"/>
                  </a:lnTo>
                  <a:lnTo>
                    <a:pt x="1626" y="589"/>
                  </a:lnTo>
                  <a:lnTo>
                    <a:pt x="1628" y="589"/>
                  </a:lnTo>
                  <a:lnTo>
                    <a:pt x="1630" y="589"/>
                  </a:lnTo>
                  <a:lnTo>
                    <a:pt x="1632" y="589"/>
                  </a:lnTo>
                  <a:lnTo>
                    <a:pt x="1634" y="589"/>
                  </a:lnTo>
                  <a:lnTo>
                    <a:pt x="1636" y="589"/>
                  </a:lnTo>
                  <a:lnTo>
                    <a:pt x="1638" y="587"/>
                  </a:lnTo>
                  <a:lnTo>
                    <a:pt x="1640" y="587"/>
                  </a:lnTo>
                  <a:lnTo>
                    <a:pt x="1642" y="587"/>
                  </a:lnTo>
                  <a:lnTo>
                    <a:pt x="1642" y="589"/>
                  </a:lnTo>
                  <a:lnTo>
                    <a:pt x="1642" y="587"/>
                  </a:lnTo>
                  <a:lnTo>
                    <a:pt x="1644" y="589"/>
                  </a:lnTo>
                  <a:lnTo>
                    <a:pt x="1646" y="589"/>
                  </a:lnTo>
                  <a:lnTo>
                    <a:pt x="1648" y="589"/>
                  </a:lnTo>
                  <a:lnTo>
                    <a:pt x="1648" y="591"/>
                  </a:lnTo>
                  <a:lnTo>
                    <a:pt x="1650" y="593"/>
                  </a:lnTo>
                  <a:lnTo>
                    <a:pt x="1650" y="595"/>
                  </a:lnTo>
                  <a:lnTo>
                    <a:pt x="1648" y="595"/>
                  </a:lnTo>
                  <a:lnTo>
                    <a:pt x="1648" y="597"/>
                  </a:lnTo>
                  <a:lnTo>
                    <a:pt x="1646" y="597"/>
                  </a:lnTo>
                  <a:lnTo>
                    <a:pt x="1644" y="599"/>
                  </a:lnTo>
                  <a:lnTo>
                    <a:pt x="1644" y="601"/>
                  </a:lnTo>
                  <a:lnTo>
                    <a:pt x="1642" y="601"/>
                  </a:lnTo>
                  <a:lnTo>
                    <a:pt x="1640" y="601"/>
                  </a:lnTo>
                  <a:lnTo>
                    <a:pt x="1640" y="603"/>
                  </a:lnTo>
                  <a:lnTo>
                    <a:pt x="1638" y="603"/>
                  </a:lnTo>
                  <a:lnTo>
                    <a:pt x="1638" y="605"/>
                  </a:lnTo>
                  <a:lnTo>
                    <a:pt x="1636" y="605"/>
                  </a:lnTo>
                  <a:lnTo>
                    <a:pt x="1634" y="607"/>
                  </a:lnTo>
                  <a:lnTo>
                    <a:pt x="1634" y="609"/>
                  </a:lnTo>
                  <a:lnTo>
                    <a:pt x="1632" y="610"/>
                  </a:lnTo>
                  <a:lnTo>
                    <a:pt x="1632" y="612"/>
                  </a:lnTo>
                  <a:lnTo>
                    <a:pt x="1630" y="612"/>
                  </a:lnTo>
                  <a:lnTo>
                    <a:pt x="1630" y="614"/>
                  </a:lnTo>
                  <a:lnTo>
                    <a:pt x="1630" y="616"/>
                  </a:lnTo>
                  <a:lnTo>
                    <a:pt x="1630" y="618"/>
                  </a:lnTo>
                  <a:lnTo>
                    <a:pt x="1630" y="620"/>
                  </a:lnTo>
                  <a:lnTo>
                    <a:pt x="1632" y="620"/>
                  </a:lnTo>
                  <a:lnTo>
                    <a:pt x="1632" y="624"/>
                  </a:lnTo>
                  <a:lnTo>
                    <a:pt x="1630" y="624"/>
                  </a:lnTo>
                  <a:lnTo>
                    <a:pt x="1630" y="626"/>
                  </a:lnTo>
                  <a:lnTo>
                    <a:pt x="1628" y="628"/>
                  </a:lnTo>
                  <a:lnTo>
                    <a:pt x="1628" y="630"/>
                  </a:lnTo>
                  <a:lnTo>
                    <a:pt x="1630" y="632"/>
                  </a:lnTo>
                  <a:lnTo>
                    <a:pt x="1628" y="636"/>
                  </a:lnTo>
                  <a:lnTo>
                    <a:pt x="1626" y="638"/>
                  </a:lnTo>
                  <a:lnTo>
                    <a:pt x="1626" y="640"/>
                  </a:lnTo>
                  <a:lnTo>
                    <a:pt x="1626" y="642"/>
                  </a:lnTo>
                  <a:lnTo>
                    <a:pt x="1626" y="644"/>
                  </a:lnTo>
                  <a:lnTo>
                    <a:pt x="1626" y="646"/>
                  </a:lnTo>
                  <a:lnTo>
                    <a:pt x="1626" y="648"/>
                  </a:lnTo>
                  <a:lnTo>
                    <a:pt x="1625" y="648"/>
                  </a:lnTo>
                  <a:lnTo>
                    <a:pt x="1623" y="650"/>
                  </a:lnTo>
                  <a:lnTo>
                    <a:pt x="1621" y="652"/>
                  </a:lnTo>
                  <a:lnTo>
                    <a:pt x="1619" y="654"/>
                  </a:lnTo>
                  <a:lnTo>
                    <a:pt x="1619" y="656"/>
                  </a:lnTo>
                  <a:lnTo>
                    <a:pt x="1619" y="658"/>
                  </a:lnTo>
                  <a:lnTo>
                    <a:pt x="1619" y="660"/>
                  </a:lnTo>
                  <a:lnTo>
                    <a:pt x="1615" y="664"/>
                  </a:lnTo>
                  <a:lnTo>
                    <a:pt x="1615" y="666"/>
                  </a:lnTo>
                  <a:lnTo>
                    <a:pt x="1613" y="666"/>
                  </a:lnTo>
                  <a:lnTo>
                    <a:pt x="1611" y="666"/>
                  </a:lnTo>
                  <a:lnTo>
                    <a:pt x="1607" y="666"/>
                  </a:lnTo>
                  <a:lnTo>
                    <a:pt x="1605" y="664"/>
                  </a:lnTo>
                  <a:lnTo>
                    <a:pt x="1605" y="666"/>
                  </a:lnTo>
                  <a:lnTo>
                    <a:pt x="1603" y="666"/>
                  </a:lnTo>
                  <a:lnTo>
                    <a:pt x="1603" y="668"/>
                  </a:lnTo>
                  <a:lnTo>
                    <a:pt x="1601" y="670"/>
                  </a:lnTo>
                  <a:lnTo>
                    <a:pt x="1601" y="672"/>
                  </a:lnTo>
                  <a:lnTo>
                    <a:pt x="1601" y="674"/>
                  </a:lnTo>
                  <a:lnTo>
                    <a:pt x="1601" y="676"/>
                  </a:lnTo>
                  <a:lnTo>
                    <a:pt x="1601" y="679"/>
                  </a:lnTo>
                  <a:lnTo>
                    <a:pt x="1601" y="681"/>
                  </a:lnTo>
                  <a:lnTo>
                    <a:pt x="1601" y="683"/>
                  </a:lnTo>
                  <a:lnTo>
                    <a:pt x="1601" y="685"/>
                  </a:lnTo>
                  <a:lnTo>
                    <a:pt x="1599" y="685"/>
                  </a:lnTo>
                  <a:lnTo>
                    <a:pt x="1599" y="687"/>
                  </a:lnTo>
                  <a:lnTo>
                    <a:pt x="1599" y="689"/>
                  </a:lnTo>
                  <a:lnTo>
                    <a:pt x="1597" y="691"/>
                  </a:lnTo>
                  <a:lnTo>
                    <a:pt x="1597" y="693"/>
                  </a:lnTo>
                  <a:lnTo>
                    <a:pt x="1593" y="699"/>
                  </a:lnTo>
                  <a:lnTo>
                    <a:pt x="1591" y="701"/>
                  </a:lnTo>
                  <a:lnTo>
                    <a:pt x="1589" y="703"/>
                  </a:lnTo>
                  <a:lnTo>
                    <a:pt x="1587" y="707"/>
                  </a:lnTo>
                  <a:lnTo>
                    <a:pt x="1585" y="709"/>
                  </a:lnTo>
                  <a:lnTo>
                    <a:pt x="1583" y="711"/>
                  </a:lnTo>
                  <a:lnTo>
                    <a:pt x="1581" y="715"/>
                  </a:lnTo>
                  <a:lnTo>
                    <a:pt x="1581" y="717"/>
                  </a:lnTo>
                  <a:lnTo>
                    <a:pt x="1581" y="723"/>
                  </a:lnTo>
                  <a:lnTo>
                    <a:pt x="1581" y="725"/>
                  </a:lnTo>
                  <a:lnTo>
                    <a:pt x="1583" y="727"/>
                  </a:lnTo>
                  <a:lnTo>
                    <a:pt x="1583" y="729"/>
                  </a:lnTo>
                  <a:lnTo>
                    <a:pt x="1583" y="733"/>
                  </a:lnTo>
                  <a:lnTo>
                    <a:pt x="1583" y="735"/>
                  </a:lnTo>
                  <a:lnTo>
                    <a:pt x="1585" y="739"/>
                  </a:lnTo>
                  <a:lnTo>
                    <a:pt x="1583" y="741"/>
                  </a:lnTo>
                  <a:lnTo>
                    <a:pt x="1583" y="743"/>
                  </a:lnTo>
                  <a:lnTo>
                    <a:pt x="1583" y="745"/>
                  </a:lnTo>
                  <a:lnTo>
                    <a:pt x="1583" y="746"/>
                  </a:lnTo>
                  <a:lnTo>
                    <a:pt x="1581" y="748"/>
                  </a:lnTo>
                  <a:lnTo>
                    <a:pt x="1581" y="750"/>
                  </a:lnTo>
                  <a:lnTo>
                    <a:pt x="1577" y="752"/>
                  </a:lnTo>
                  <a:lnTo>
                    <a:pt x="1575" y="752"/>
                  </a:lnTo>
                  <a:lnTo>
                    <a:pt x="1573" y="754"/>
                  </a:lnTo>
                  <a:lnTo>
                    <a:pt x="1571" y="754"/>
                  </a:lnTo>
                  <a:lnTo>
                    <a:pt x="1569" y="756"/>
                  </a:lnTo>
                  <a:lnTo>
                    <a:pt x="1569" y="758"/>
                  </a:lnTo>
                  <a:lnTo>
                    <a:pt x="1567" y="760"/>
                  </a:lnTo>
                  <a:lnTo>
                    <a:pt x="1569" y="760"/>
                  </a:lnTo>
                  <a:lnTo>
                    <a:pt x="1569" y="762"/>
                  </a:lnTo>
                  <a:lnTo>
                    <a:pt x="1569" y="764"/>
                  </a:lnTo>
                  <a:lnTo>
                    <a:pt x="1569" y="766"/>
                  </a:lnTo>
                  <a:lnTo>
                    <a:pt x="1569" y="768"/>
                  </a:lnTo>
                  <a:lnTo>
                    <a:pt x="1569" y="772"/>
                  </a:lnTo>
                  <a:lnTo>
                    <a:pt x="1569" y="774"/>
                  </a:lnTo>
                  <a:lnTo>
                    <a:pt x="1567" y="774"/>
                  </a:lnTo>
                  <a:lnTo>
                    <a:pt x="1567" y="776"/>
                  </a:lnTo>
                  <a:lnTo>
                    <a:pt x="1567" y="778"/>
                  </a:lnTo>
                  <a:lnTo>
                    <a:pt x="1567" y="780"/>
                  </a:lnTo>
                  <a:lnTo>
                    <a:pt x="1567" y="782"/>
                  </a:lnTo>
                  <a:lnTo>
                    <a:pt x="1567" y="784"/>
                  </a:lnTo>
                  <a:lnTo>
                    <a:pt x="1567" y="786"/>
                  </a:lnTo>
                  <a:lnTo>
                    <a:pt x="1567" y="788"/>
                  </a:lnTo>
                  <a:lnTo>
                    <a:pt x="1565" y="790"/>
                  </a:lnTo>
                  <a:lnTo>
                    <a:pt x="1565" y="792"/>
                  </a:lnTo>
                  <a:lnTo>
                    <a:pt x="1563" y="794"/>
                  </a:lnTo>
                  <a:lnTo>
                    <a:pt x="1563" y="796"/>
                  </a:lnTo>
                  <a:lnTo>
                    <a:pt x="1563" y="798"/>
                  </a:lnTo>
                  <a:lnTo>
                    <a:pt x="1561" y="798"/>
                  </a:lnTo>
                  <a:lnTo>
                    <a:pt x="1561" y="800"/>
                  </a:lnTo>
                  <a:lnTo>
                    <a:pt x="1561" y="802"/>
                  </a:lnTo>
                  <a:lnTo>
                    <a:pt x="1561" y="804"/>
                  </a:lnTo>
                  <a:lnTo>
                    <a:pt x="1561" y="806"/>
                  </a:lnTo>
                  <a:lnTo>
                    <a:pt x="1561" y="808"/>
                  </a:lnTo>
                  <a:lnTo>
                    <a:pt x="1561" y="810"/>
                  </a:lnTo>
                  <a:lnTo>
                    <a:pt x="1561" y="812"/>
                  </a:lnTo>
                  <a:lnTo>
                    <a:pt x="1561" y="815"/>
                  </a:lnTo>
                  <a:lnTo>
                    <a:pt x="1563" y="815"/>
                  </a:lnTo>
                  <a:lnTo>
                    <a:pt x="1565" y="817"/>
                  </a:lnTo>
                  <a:lnTo>
                    <a:pt x="1567" y="817"/>
                  </a:lnTo>
                  <a:lnTo>
                    <a:pt x="1569" y="817"/>
                  </a:lnTo>
                  <a:lnTo>
                    <a:pt x="1571" y="817"/>
                  </a:lnTo>
                  <a:lnTo>
                    <a:pt x="1571" y="815"/>
                  </a:lnTo>
                  <a:lnTo>
                    <a:pt x="1571" y="813"/>
                  </a:lnTo>
                  <a:lnTo>
                    <a:pt x="1573" y="813"/>
                  </a:lnTo>
                  <a:lnTo>
                    <a:pt x="1573" y="812"/>
                  </a:lnTo>
                  <a:lnTo>
                    <a:pt x="1575" y="810"/>
                  </a:lnTo>
                  <a:lnTo>
                    <a:pt x="1575" y="808"/>
                  </a:lnTo>
                  <a:lnTo>
                    <a:pt x="1577" y="808"/>
                  </a:lnTo>
                  <a:lnTo>
                    <a:pt x="1577" y="806"/>
                  </a:lnTo>
                  <a:lnTo>
                    <a:pt x="1579" y="806"/>
                  </a:lnTo>
                  <a:lnTo>
                    <a:pt x="1581" y="804"/>
                  </a:lnTo>
                  <a:lnTo>
                    <a:pt x="1583" y="804"/>
                  </a:lnTo>
                  <a:lnTo>
                    <a:pt x="1585" y="804"/>
                  </a:lnTo>
                  <a:lnTo>
                    <a:pt x="1587" y="804"/>
                  </a:lnTo>
                  <a:lnTo>
                    <a:pt x="1589" y="806"/>
                  </a:lnTo>
                  <a:lnTo>
                    <a:pt x="1589" y="808"/>
                  </a:lnTo>
                  <a:lnTo>
                    <a:pt x="1591" y="808"/>
                  </a:lnTo>
                  <a:lnTo>
                    <a:pt x="1591" y="810"/>
                  </a:lnTo>
                  <a:lnTo>
                    <a:pt x="1591" y="812"/>
                  </a:lnTo>
                  <a:lnTo>
                    <a:pt x="1591" y="813"/>
                  </a:lnTo>
                  <a:lnTo>
                    <a:pt x="1589" y="815"/>
                  </a:lnTo>
                  <a:lnTo>
                    <a:pt x="1589" y="817"/>
                  </a:lnTo>
                  <a:lnTo>
                    <a:pt x="1589" y="819"/>
                  </a:lnTo>
                  <a:lnTo>
                    <a:pt x="1589" y="821"/>
                  </a:lnTo>
                  <a:lnTo>
                    <a:pt x="1587" y="823"/>
                  </a:lnTo>
                  <a:lnTo>
                    <a:pt x="1587" y="825"/>
                  </a:lnTo>
                  <a:lnTo>
                    <a:pt x="1585" y="825"/>
                  </a:lnTo>
                  <a:lnTo>
                    <a:pt x="1585" y="827"/>
                  </a:lnTo>
                  <a:lnTo>
                    <a:pt x="1583" y="829"/>
                  </a:lnTo>
                  <a:lnTo>
                    <a:pt x="1581" y="831"/>
                  </a:lnTo>
                  <a:lnTo>
                    <a:pt x="1581" y="833"/>
                  </a:lnTo>
                  <a:lnTo>
                    <a:pt x="1579" y="833"/>
                  </a:lnTo>
                  <a:lnTo>
                    <a:pt x="1577" y="835"/>
                  </a:lnTo>
                  <a:lnTo>
                    <a:pt x="1575" y="835"/>
                  </a:lnTo>
                  <a:lnTo>
                    <a:pt x="1573" y="835"/>
                  </a:lnTo>
                  <a:lnTo>
                    <a:pt x="1571" y="835"/>
                  </a:lnTo>
                  <a:lnTo>
                    <a:pt x="1571" y="837"/>
                  </a:lnTo>
                  <a:lnTo>
                    <a:pt x="1569" y="839"/>
                  </a:lnTo>
                  <a:lnTo>
                    <a:pt x="1569" y="841"/>
                  </a:lnTo>
                  <a:lnTo>
                    <a:pt x="1571" y="843"/>
                  </a:lnTo>
                  <a:lnTo>
                    <a:pt x="1571" y="845"/>
                  </a:lnTo>
                  <a:lnTo>
                    <a:pt x="1571" y="847"/>
                  </a:lnTo>
                  <a:lnTo>
                    <a:pt x="1571" y="849"/>
                  </a:lnTo>
                  <a:lnTo>
                    <a:pt x="1569" y="849"/>
                  </a:lnTo>
                  <a:lnTo>
                    <a:pt x="1569" y="851"/>
                  </a:lnTo>
                  <a:lnTo>
                    <a:pt x="1569" y="853"/>
                  </a:lnTo>
                  <a:lnTo>
                    <a:pt x="1569" y="855"/>
                  </a:lnTo>
                  <a:lnTo>
                    <a:pt x="1567" y="855"/>
                  </a:lnTo>
                  <a:lnTo>
                    <a:pt x="1565" y="855"/>
                  </a:lnTo>
                  <a:lnTo>
                    <a:pt x="1565" y="857"/>
                  </a:lnTo>
                  <a:lnTo>
                    <a:pt x="1563" y="857"/>
                  </a:lnTo>
                  <a:lnTo>
                    <a:pt x="1561" y="857"/>
                  </a:lnTo>
                  <a:lnTo>
                    <a:pt x="1561" y="859"/>
                  </a:lnTo>
                  <a:lnTo>
                    <a:pt x="1559" y="859"/>
                  </a:lnTo>
                  <a:lnTo>
                    <a:pt x="1557" y="859"/>
                  </a:lnTo>
                  <a:lnTo>
                    <a:pt x="1556" y="859"/>
                  </a:lnTo>
                  <a:lnTo>
                    <a:pt x="1554" y="859"/>
                  </a:lnTo>
                  <a:lnTo>
                    <a:pt x="1554" y="861"/>
                  </a:lnTo>
                  <a:lnTo>
                    <a:pt x="1552" y="861"/>
                  </a:lnTo>
                  <a:lnTo>
                    <a:pt x="1550" y="863"/>
                  </a:lnTo>
                  <a:lnTo>
                    <a:pt x="1550" y="865"/>
                  </a:lnTo>
                  <a:lnTo>
                    <a:pt x="1550" y="867"/>
                  </a:lnTo>
                  <a:lnTo>
                    <a:pt x="1548" y="869"/>
                  </a:lnTo>
                  <a:lnTo>
                    <a:pt x="1548" y="871"/>
                  </a:lnTo>
                  <a:lnTo>
                    <a:pt x="1546" y="873"/>
                  </a:lnTo>
                  <a:lnTo>
                    <a:pt x="1544" y="875"/>
                  </a:lnTo>
                  <a:lnTo>
                    <a:pt x="1546" y="875"/>
                  </a:lnTo>
                  <a:lnTo>
                    <a:pt x="1548" y="877"/>
                  </a:lnTo>
                  <a:lnTo>
                    <a:pt x="1548" y="875"/>
                  </a:lnTo>
                  <a:lnTo>
                    <a:pt x="1548" y="873"/>
                  </a:lnTo>
                  <a:lnTo>
                    <a:pt x="1550" y="873"/>
                  </a:lnTo>
                  <a:lnTo>
                    <a:pt x="1550" y="871"/>
                  </a:lnTo>
                  <a:lnTo>
                    <a:pt x="1552" y="871"/>
                  </a:lnTo>
                  <a:lnTo>
                    <a:pt x="1552" y="873"/>
                  </a:lnTo>
                  <a:lnTo>
                    <a:pt x="1554" y="873"/>
                  </a:lnTo>
                  <a:lnTo>
                    <a:pt x="1554" y="871"/>
                  </a:lnTo>
                  <a:lnTo>
                    <a:pt x="1554" y="869"/>
                  </a:lnTo>
                  <a:lnTo>
                    <a:pt x="1556" y="869"/>
                  </a:lnTo>
                  <a:lnTo>
                    <a:pt x="1557" y="869"/>
                  </a:lnTo>
                  <a:lnTo>
                    <a:pt x="1559" y="869"/>
                  </a:lnTo>
                  <a:lnTo>
                    <a:pt x="1559" y="867"/>
                  </a:lnTo>
                  <a:lnTo>
                    <a:pt x="1561" y="867"/>
                  </a:lnTo>
                  <a:lnTo>
                    <a:pt x="1561" y="869"/>
                  </a:lnTo>
                  <a:lnTo>
                    <a:pt x="1563" y="869"/>
                  </a:lnTo>
                  <a:lnTo>
                    <a:pt x="1565" y="869"/>
                  </a:lnTo>
                  <a:lnTo>
                    <a:pt x="1565" y="867"/>
                  </a:lnTo>
                  <a:lnTo>
                    <a:pt x="1567" y="867"/>
                  </a:lnTo>
                  <a:lnTo>
                    <a:pt x="1567" y="869"/>
                  </a:lnTo>
                  <a:lnTo>
                    <a:pt x="1569" y="869"/>
                  </a:lnTo>
                  <a:lnTo>
                    <a:pt x="1569" y="871"/>
                  </a:lnTo>
                  <a:lnTo>
                    <a:pt x="1569" y="873"/>
                  </a:lnTo>
                  <a:lnTo>
                    <a:pt x="1569" y="875"/>
                  </a:lnTo>
                  <a:lnTo>
                    <a:pt x="1571" y="875"/>
                  </a:lnTo>
                  <a:lnTo>
                    <a:pt x="1573" y="875"/>
                  </a:lnTo>
                  <a:lnTo>
                    <a:pt x="1573" y="873"/>
                  </a:lnTo>
                  <a:lnTo>
                    <a:pt x="1575" y="875"/>
                  </a:lnTo>
                  <a:lnTo>
                    <a:pt x="1573" y="877"/>
                  </a:lnTo>
                  <a:lnTo>
                    <a:pt x="1575" y="877"/>
                  </a:lnTo>
                  <a:lnTo>
                    <a:pt x="1577" y="877"/>
                  </a:lnTo>
                  <a:lnTo>
                    <a:pt x="1577" y="879"/>
                  </a:lnTo>
                  <a:lnTo>
                    <a:pt x="1579" y="879"/>
                  </a:lnTo>
                  <a:lnTo>
                    <a:pt x="1577" y="879"/>
                  </a:lnTo>
                  <a:lnTo>
                    <a:pt x="1577" y="880"/>
                  </a:lnTo>
                  <a:lnTo>
                    <a:pt x="1579" y="880"/>
                  </a:lnTo>
                  <a:lnTo>
                    <a:pt x="1581" y="879"/>
                  </a:lnTo>
                  <a:lnTo>
                    <a:pt x="1583" y="879"/>
                  </a:lnTo>
                  <a:lnTo>
                    <a:pt x="1583" y="880"/>
                  </a:lnTo>
                  <a:lnTo>
                    <a:pt x="1583" y="882"/>
                  </a:lnTo>
                  <a:lnTo>
                    <a:pt x="1585" y="882"/>
                  </a:lnTo>
                  <a:lnTo>
                    <a:pt x="1587" y="882"/>
                  </a:lnTo>
                  <a:lnTo>
                    <a:pt x="1587" y="884"/>
                  </a:lnTo>
                  <a:lnTo>
                    <a:pt x="1587" y="886"/>
                  </a:lnTo>
                  <a:lnTo>
                    <a:pt x="1587" y="888"/>
                  </a:lnTo>
                  <a:lnTo>
                    <a:pt x="1589" y="888"/>
                  </a:lnTo>
                  <a:lnTo>
                    <a:pt x="1591" y="888"/>
                  </a:lnTo>
                  <a:lnTo>
                    <a:pt x="1593" y="888"/>
                  </a:lnTo>
                  <a:lnTo>
                    <a:pt x="1593" y="886"/>
                  </a:lnTo>
                  <a:lnTo>
                    <a:pt x="1593" y="884"/>
                  </a:lnTo>
                  <a:lnTo>
                    <a:pt x="1595" y="884"/>
                  </a:lnTo>
                  <a:lnTo>
                    <a:pt x="1597" y="884"/>
                  </a:lnTo>
                  <a:lnTo>
                    <a:pt x="1597" y="886"/>
                  </a:lnTo>
                  <a:lnTo>
                    <a:pt x="1595" y="886"/>
                  </a:lnTo>
                  <a:lnTo>
                    <a:pt x="1595" y="888"/>
                  </a:lnTo>
                  <a:lnTo>
                    <a:pt x="1597" y="888"/>
                  </a:lnTo>
                  <a:lnTo>
                    <a:pt x="1597" y="890"/>
                  </a:lnTo>
                  <a:lnTo>
                    <a:pt x="1595" y="890"/>
                  </a:lnTo>
                  <a:lnTo>
                    <a:pt x="1597" y="890"/>
                  </a:lnTo>
                  <a:lnTo>
                    <a:pt x="1599" y="890"/>
                  </a:lnTo>
                  <a:lnTo>
                    <a:pt x="1601" y="888"/>
                  </a:lnTo>
                  <a:lnTo>
                    <a:pt x="1601" y="890"/>
                  </a:lnTo>
                  <a:lnTo>
                    <a:pt x="1601" y="892"/>
                  </a:lnTo>
                  <a:lnTo>
                    <a:pt x="1603" y="892"/>
                  </a:lnTo>
                  <a:lnTo>
                    <a:pt x="1603" y="890"/>
                  </a:lnTo>
                  <a:lnTo>
                    <a:pt x="1605" y="892"/>
                  </a:lnTo>
                  <a:lnTo>
                    <a:pt x="1605" y="894"/>
                  </a:lnTo>
                  <a:lnTo>
                    <a:pt x="1607" y="894"/>
                  </a:lnTo>
                  <a:lnTo>
                    <a:pt x="1607" y="896"/>
                  </a:lnTo>
                  <a:lnTo>
                    <a:pt x="1605" y="896"/>
                  </a:lnTo>
                  <a:lnTo>
                    <a:pt x="1605" y="898"/>
                  </a:lnTo>
                  <a:lnTo>
                    <a:pt x="1607" y="898"/>
                  </a:lnTo>
                  <a:lnTo>
                    <a:pt x="1609" y="898"/>
                  </a:lnTo>
                  <a:lnTo>
                    <a:pt x="1609" y="896"/>
                  </a:lnTo>
                  <a:lnTo>
                    <a:pt x="1611" y="896"/>
                  </a:lnTo>
                  <a:lnTo>
                    <a:pt x="1611" y="898"/>
                  </a:lnTo>
                  <a:lnTo>
                    <a:pt x="1611" y="900"/>
                  </a:lnTo>
                  <a:lnTo>
                    <a:pt x="1611" y="902"/>
                  </a:lnTo>
                  <a:lnTo>
                    <a:pt x="1609" y="904"/>
                  </a:lnTo>
                  <a:lnTo>
                    <a:pt x="1611" y="904"/>
                  </a:lnTo>
                  <a:lnTo>
                    <a:pt x="1611" y="906"/>
                  </a:lnTo>
                  <a:lnTo>
                    <a:pt x="1611" y="908"/>
                  </a:lnTo>
                  <a:lnTo>
                    <a:pt x="1611" y="910"/>
                  </a:lnTo>
                  <a:lnTo>
                    <a:pt x="1613" y="912"/>
                  </a:lnTo>
                  <a:lnTo>
                    <a:pt x="1613" y="914"/>
                  </a:lnTo>
                  <a:lnTo>
                    <a:pt x="1613" y="916"/>
                  </a:lnTo>
                  <a:lnTo>
                    <a:pt x="1615" y="918"/>
                  </a:lnTo>
                  <a:lnTo>
                    <a:pt x="1615" y="920"/>
                  </a:lnTo>
                  <a:lnTo>
                    <a:pt x="1617" y="922"/>
                  </a:lnTo>
                  <a:lnTo>
                    <a:pt x="1617" y="924"/>
                  </a:lnTo>
                  <a:lnTo>
                    <a:pt x="1617" y="926"/>
                  </a:lnTo>
                  <a:lnTo>
                    <a:pt x="1617" y="928"/>
                  </a:lnTo>
                  <a:lnTo>
                    <a:pt x="1619" y="932"/>
                  </a:lnTo>
                  <a:lnTo>
                    <a:pt x="1621" y="934"/>
                  </a:lnTo>
                  <a:lnTo>
                    <a:pt x="1623" y="936"/>
                  </a:lnTo>
                  <a:lnTo>
                    <a:pt x="1623" y="938"/>
                  </a:lnTo>
                  <a:lnTo>
                    <a:pt x="1625" y="940"/>
                  </a:lnTo>
                  <a:lnTo>
                    <a:pt x="1626" y="942"/>
                  </a:lnTo>
                  <a:lnTo>
                    <a:pt x="1626" y="944"/>
                  </a:lnTo>
                  <a:lnTo>
                    <a:pt x="1628" y="944"/>
                  </a:lnTo>
                  <a:lnTo>
                    <a:pt x="1628" y="946"/>
                  </a:lnTo>
                  <a:lnTo>
                    <a:pt x="1630" y="947"/>
                  </a:lnTo>
                  <a:lnTo>
                    <a:pt x="1632" y="949"/>
                  </a:lnTo>
                  <a:lnTo>
                    <a:pt x="1632" y="951"/>
                  </a:lnTo>
                  <a:lnTo>
                    <a:pt x="1634" y="951"/>
                  </a:lnTo>
                  <a:lnTo>
                    <a:pt x="1634" y="953"/>
                  </a:lnTo>
                  <a:lnTo>
                    <a:pt x="1636" y="955"/>
                  </a:lnTo>
                  <a:lnTo>
                    <a:pt x="1638" y="955"/>
                  </a:lnTo>
                  <a:lnTo>
                    <a:pt x="1638" y="957"/>
                  </a:lnTo>
                  <a:lnTo>
                    <a:pt x="1642" y="961"/>
                  </a:lnTo>
                  <a:lnTo>
                    <a:pt x="1642" y="963"/>
                  </a:lnTo>
                  <a:lnTo>
                    <a:pt x="1644" y="965"/>
                  </a:lnTo>
                  <a:lnTo>
                    <a:pt x="1644" y="967"/>
                  </a:lnTo>
                  <a:lnTo>
                    <a:pt x="1646" y="967"/>
                  </a:lnTo>
                  <a:lnTo>
                    <a:pt x="1646" y="969"/>
                  </a:lnTo>
                  <a:lnTo>
                    <a:pt x="1648" y="971"/>
                  </a:lnTo>
                  <a:lnTo>
                    <a:pt x="1650" y="973"/>
                  </a:lnTo>
                  <a:lnTo>
                    <a:pt x="1652" y="975"/>
                  </a:lnTo>
                  <a:lnTo>
                    <a:pt x="1654" y="977"/>
                  </a:lnTo>
                  <a:lnTo>
                    <a:pt x="1654" y="979"/>
                  </a:lnTo>
                  <a:lnTo>
                    <a:pt x="1656" y="981"/>
                  </a:lnTo>
                  <a:lnTo>
                    <a:pt x="1658" y="983"/>
                  </a:lnTo>
                  <a:lnTo>
                    <a:pt x="1662" y="985"/>
                  </a:lnTo>
                  <a:lnTo>
                    <a:pt x="1664" y="987"/>
                  </a:lnTo>
                  <a:lnTo>
                    <a:pt x="1666" y="989"/>
                  </a:lnTo>
                  <a:lnTo>
                    <a:pt x="1668" y="991"/>
                  </a:lnTo>
                  <a:lnTo>
                    <a:pt x="1668" y="993"/>
                  </a:lnTo>
                  <a:lnTo>
                    <a:pt x="1670" y="995"/>
                  </a:lnTo>
                  <a:lnTo>
                    <a:pt x="1672" y="997"/>
                  </a:lnTo>
                  <a:lnTo>
                    <a:pt x="1674" y="999"/>
                  </a:lnTo>
                  <a:lnTo>
                    <a:pt x="1674" y="1001"/>
                  </a:lnTo>
                  <a:lnTo>
                    <a:pt x="1676" y="1003"/>
                  </a:lnTo>
                  <a:lnTo>
                    <a:pt x="1678" y="1005"/>
                  </a:lnTo>
                  <a:lnTo>
                    <a:pt x="1680" y="1009"/>
                  </a:lnTo>
                  <a:lnTo>
                    <a:pt x="1682" y="1011"/>
                  </a:lnTo>
                  <a:lnTo>
                    <a:pt x="1684" y="1013"/>
                  </a:lnTo>
                  <a:lnTo>
                    <a:pt x="1686" y="1013"/>
                  </a:lnTo>
                  <a:lnTo>
                    <a:pt x="1688" y="1013"/>
                  </a:lnTo>
                  <a:lnTo>
                    <a:pt x="1690" y="1016"/>
                  </a:lnTo>
                  <a:lnTo>
                    <a:pt x="1692" y="1018"/>
                  </a:lnTo>
                  <a:lnTo>
                    <a:pt x="1694" y="1020"/>
                  </a:lnTo>
                  <a:lnTo>
                    <a:pt x="1695" y="1022"/>
                  </a:lnTo>
                  <a:lnTo>
                    <a:pt x="1697" y="1024"/>
                  </a:lnTo>
                  <a:lnTo>
                    <a:pt x="1697" y="1026"/>
                  </a:lnTo>
                  <a:lnTo>
                    <a:pt x="1699" y="1028"/>
                  </a:lnTo>
                  <a:lnTo>
                    <a:pt x="1701" y="1030"/>
                  </a:lnTo>
                  <a:lnTo>
                    <a:pt x="1703" y="1032"/>
                  </a:lnTo>
                  <a:lnTo>
                    <a:pt x="1703" y="1034"/>
                  </a:lnTo>
                  <a:lnTo>
                    <a:pt x="1705" y="1034"/>
                  </a:lnTo>
                  <a:lnTo>
                    <a:pt x="1705" y="1036"/>
                  </a:lnTo>
                  <a:lnTo>
                    <a:pt x="1705" y="1038"/>
                  </a:lnTo>
                  <a:lnTo>
                    <a:pt x="1705" y="1040"/>
                  </a:lnTo>
                  <a:lnTo>
                    <a:pt x="1705" y="1042"/>
                  </a:lnTo>
                  <a:lnTo>
                    <a:pt x="1707" y="1044"/>
                  </a:lnTo>
                  <a:lnTo>
                    <a:pt x="1707" y="1046"/>
                  </a:lnTo>
                  <a:lnTo>
                    <a:pt x="1709" y="1048"/>
                  </a:lnTo>
                  <a:lnTo>
                    <a:pt x="1709" y="1050"/>
                  </a:lnTo>
                  <a:lnTo>
                    <a:pt x="1711" y="1052"/>
                  </a:lnTo>
                  <a:lnTo>
                    <a:pt x="1711" y="1054"/>
                  </a:lnTo>
                  <a:lnTo>
                    <a:pt x="1713" y="1058"/>
                  </a:lnTo>
                  <a:lnTo>
                    <a:pt x="1713" y="1060"/>
                  </a:lnTo>
                  <a:lnTo>
                    <a:pt x="1715" y="1060"/>
                  </a:lnTo>
                  <a:lnTo>
                    <a:pt x="1715" y="1062"/>
                  </a:lnTo>
                  <a:lnTo>
                    <a:pt x="1717" y="1064"/>
                  </a:lnTo>
                  <a:lnTo>
                    <a:pt x="1719" y="1066"/>
                  </a:lnTo>
                  <a:lnTo>
                    <a:pt x="1719" y="1068"/>
                  </a:lnTo>
                  <a:lnTo>
                    <a:pt x="1721" y="1070"/>
                  </a:lnTo>
                  <a:lnTo>
                    <a:pt x="1723" y="1072"/>
                  </a:lnTo>
                  <a:lnTo>
                    <a:pt x="1723" y="1074"/>
                  </a:lnTo>
                  <a:lnTo>
                    <a:pt x="1723" y="1076"/>
                  </a:lnTo>
                  <a:lnTo>
                    <a:pt x="1725" y="1078"/>
                  </a:lnTo>
                  <a:lnTo>
                    <a:pt x="1727" y="1080"/>
                  </a:lnTo>
                  <a:lnTo>
                    <a:pt x="1727" y="1081"/>
                  </a:lnTo>
                  <a:lnTo>
                    <a:pt x="1729" y="1083"/>
                  </a:lnTo>
                  <a:lnTo>
                    <a:pt x="1731" y="1083"/>
                  </a:lnTo>
                  <a:lnTo>
                    <a:pt x="1731" y="1085"/>
                  </a:lnTo>
                  <a:lnTo>
                    <a:pt x="1733" y="1087"/>
                  </a:lnTo>
                  <a:lnTo>
                    <a:pt x="1733" y="1089"/>
                  </a:lnTo>
                  <a:lnTo>
                    <a:pt x="1735" y="1091"/>
                  </a:lnTo>
                  <a:lnTo>
                    <a:pt x="1737" y="1093"/>
                  </a:lnTo>
                  <a:lnTo>
                    <a:pt x="1739" y="1095"/>
                  </a:lnTo>
                  <a:lnTo>
                    <a:pt x="1739" y="1097"/>
                  </a:lnTo>
                  <a:lnTo>
                    <a:pt x="1741" y="1097"/>
                  </a:lnTo>
                  <a:lnTo>
                    <a:pt x="1743" y="1097"/>
                  </a:lnTo>
                  <a:lnTo>
                    <a:pt x="1743" y="1099"/>
                  </a:lnTo>
                  <a:lnTo>
                    <a:pt x="1741" y="1103"/>
                  </a:lnTo>
                  <a:lnTo>
                    <a:pt x="1741" y="1105"/>
                  </a:lnTo>
                  <a:lnTo>
                    <a:pt x="1743" y="1105"/>
                  </a:lnTo>
                  <a:lnTo>
                    <a:pt x="1745" y="1103"/>
                  </a:lnTo>
                  <a:lnTo>
                    <a:pt x="1747" y="1101"/>
                  </a:lnTo>
                  <a:lnTo>
                    <a:pt x="1749" y="1101"/>
                  </a:lnTo>
                  <a:lnTo>
                    <a:pt x="1751" y="1103"/>
                  </a:lnTo>
                  <a:lnTo>
                    <a:pt x="1751" y="1105"/>
                  </a:lnTo>
                  <a:lnTo>
                    <a:pt x="1751" y="1103"/>
                  </a:lnTo>
                  <a:lnTo>
                    <a:pt x="1751" y="1105"/>
                  </a:lnTo>
                  <a:lnTo>
                    <a:pt x="1753" y="1105"/>
                  </a:lnTo>
                  <a:lnTo>
                    <a:pt x="1753" y="1103"/>
                  </a:lnTo>
                  <a:lnTo>
                    <a:pt x="1755" y="1103"/>
                  </a:lnTo>
                  <a:lnTo>
                    <a:pt x="1757" y="1105"/>
                  </a:lnTo>
                  <a:lnTo>
                    <a:pt x="1759" y="1105"/>
                  </a:lnTo>
                  <a:lnTo>
                    <a:pt x="1759" y="1107"/>
                  </a:lnTo>
                  <a:lnTo>
                    <a:pt x="1757" y="1109"/>
                  </a:lnTo>
                  <a:lnTo>
                    <a:pt x="1759" y="1109"/>
                  </a:lnTo>
                  <a:lnTo>
                    <a:pt x="1761" y="1109"/>
                  </a:lnTo>
                  <a:lnTo>
                    <a:pt x="1763" y="1109"/>
                  </a:lnTo>
                  <a:lnTo>
                    <a:pt x="1764" y="1109"/>
                  </a:lnTo>
                  <a:lnTo>
                    <a:pt x="1763" y="1109"/>
                  </a:lnTo>
                  <a:lnTo>
                    <a:pt x="1763" y="1111"/>
                  </a:lnTo>
                  <a:lnTo>
                    <a:pt x="1761" y="1111"/>
                  </a:lnTo>
                  <a:lnTo>
                    <a:pt x="1761" y="1113"/>
                  </a:lnTo>
                  <a:lnTo>
                    <a:pt x="1761" y="1115"/>
                  </a:lnTo>
                  <a:lnTo>
                    <a:pt x="1763" y="1115"/>
                  </a:lnTo>
                  <a:lnTo>
                    <a:pt x="1761" y="1115"/>
                  </a:lnTo>
                  <a:lnTo>
                    <a:pt x="1761" y="1117"/>
                  </a:lnTo>
                  <a:lnTo>
                    <a:pt x="1761" y="1119"/>
                  </a:lnTo>
                  <a:lnTo>
                    <a:pt x="1761" y="1121"/>
                  </a:lnTo>
                  <a:lnTo>
                    <a:pt x="1763" y="1121"/>
                  </a:lnTo>
                  <a:lnTo>
                    <a:pt x="1764" y="1121"/>
                  </a:lnTo>
                  <a:lnTo>
                    <a:pt x="1764" y="1119"/>
                  </a:lnTo>
                  <a:lnTo>
                    <a:pt x="1764" y="1117"/>
                  </a:lnTo>
                  <a:lnTo>
                    <a:pt x="1766" y="1117"/>
                  </a:lnTo>
                  <a:lnTo>
                    <a:pt x="1766" y="1119"/>
                  </a:lnTo>
                  <a:lnTo>
                    <a:pt x="1768" y="1119"/>
                  </a:lnTo>
                  <a:lnTo>
                    <a:pt x="1766" y="1119"/>
                  </a:lnTo>
                  <a:lnTo>
                    <a:pt x="1766" y="1121"/>
                  </a:lnTo>
                  <a:lnTo>
                    <a:pt x="1768" y="1121"/>
                  </a:lnTo>
                  <a:lnTo>
                    <a:pt x="1766" y="1123"/>
                  </a:lnTo>
                  <a:lnTo>
                    <a:pt x="1768" y="1123"/>
                  </a:lnTo>
                  <a:lnTo>
                    <a:pt x="1768" y="1125"/>
                  </a:lnTo>
                  <a:lnTo>
                    <a:pt x="1768" y="1127"/>
                  </a:lnTo>
                  <a:lnTo>
                    <a:pt x="1768" y="1129"/>
                  </a:lnTo>
                  <a:lnTo>
                    <a:pt x="1770" y="1129"/>
                  </a:lnTo>
                  <a:lnTo>
                    <a:pt x="1770" y="1127"/>
                  </a:lnTo>
                  <a:lnTo>
                    <a:pt x="1770" y="1129"/>
                  </a:lnTo>
                  <a:lnTo>
                    <a:pt x="1772" y="1129"/>
                  </a:lnTo>
                  <a:lnTo>
                    <a:pt x="1772" y="1131"/>
                  </a:lnTo>
                  <a:lnTo>
                    <a:pt x="1772" y="1133"/>
                  </a:lnTo>
                  <a:lnTo>
                    <a:pt x="1770" y="1133"/>
                  </a:lnTo>
                  <a:lnTo>
                    <a:pt x="1770" y="1135"/>
                  </a:lnTo>
                  <a:lnTo>
                    <a:pt x="1770" y="1137"/>
                  </a:lnTo>
                  <a:lnTo>
                    <a:pt x="1772" y="1139"/>
                  </a:lnTo>
                  <a:lnTo>
                    <a:pt x="1772" y="1141"/>
                  </a:lnTo>
                  <a:lnTo>
                    <a:pt x="1772" y="1143"/>
                  </a:lnTo>
                  <a:lnTo>
                    <a:pt x="1772" y="1145"/>
                  </a:lnTo>
                  <a:lnTo>
                    <a:pt x="1770" y="1145"/>
                  </a:lnTo>
                  <a:lnTo>
                    <a:pt x="1770" y="1147"/>
                  </a:lnTo>
                  <a:lnTo>
                    <a:pt x="1770" y="1149"/>
                  </a:lnTo>
                  <a:lnTo>
                    <a:pt x="1772" y="1149"/>
                  </a:lnTo>
                  <a:lnTo>
                    <a:pt x="1772" y="1150"/>
                  </a:lnTo>
                  <a:lnTo>
                    <a:pt x="1772" y="1152"/>
                  </a:lnTo>
                  <a:lnTo>
                    <a:pt x="1772" y="1154"/>
                  </a:lnTo>
                  <a:lnTo>
                    <a:pt x="1772" y="1158"/>
                  </a:lnTo>
                  <a:lnTo>
                    <a:pt x="1774" y="1158"/>
                  </a:lnTo>
                  <a:lnTo>
                    <a:pt x="1772" y="1160"/>
                  </a:lnTo>
                  <a:lnTo>
                    <a:pt x="1772" y="1162"/>
                  </a:lnTo>
                  <a:lnTo>
                    <a:pt x="1774" y="1162"/>
                  </a:lnTo>
                  <a:lnTo>
                    <a:pt x="1774" y="1164"/>
                  </a:lnTo>
                  <a:lnTo>
                    <a:pt x="1776" y="1166"/>
                  </a:lnTo>
                  <a:lnTo>
                    <a:pt x="1776" y="1168"/>
                  </a:lnTo>
                  <a:lnTo>
                    <a:pt x="1778" y="1168"/>
                  </a:lnTo>
                  <a:lnTo>
                    <a:pt x="1776" y="1168"/>
                  </a:lnTo>
                  <a:lnTo>
                    <a:pt x="1778" y="1172"/>
                  </a:lnTo>
                  <a:lnTo>
                    <a:pt x="1780" y="1176"/>
                  </a:lnTo>
                  <a:lnTo>
                    <a:pt x="1782" y="1178"/>
                  </a:lnTo>
                  <a:lnTo>
                    <a:pt x="1782" y="1180"/>
                  </a:lnTo>
                  <a:lnTo>
                    <a:pt x="1784" y="1182"/>
                  </a:lnTo>
                  <a:lnTo>
                    <a:pt x="1784" y="1184"/>
                  </a:lnTo>
                  <a:lnTo>
                    <a:pt x="1786" y="1184"/>
                  </a:lnTo>
                  <a:lnTo>
                    <a:pt x="1788" y="1188"/>
                  </a:lnTo>
                  <a:lnTo>
                    <a:pt x="1792" y="1190"/>
                  </a:lnTo>
                  <a:lnTo>
                    <a:pt x="1792" y="1192"/>
                  </a:lnTo>
                  <a:lnTo>
                    <a:pt x="1794" y="1194"/>
                  </a:lnTo>
                  <a:lnTo>
                    <a:pt x="1796" y="1196"/>
                  </a:lnTo>
                  <a:lnTo>
                    <a:pt x="1796" y="1200"/>
                  </a:lnTo>
                  <a:lnTo>
                    <a:pt x="1798" y="1200"/>
                  </a:lnTo>
                  <a:lnTo>
                    <a:pt x="1798" y="1202"/>
                  </a:lnTo>
                  <a:lnTo>
                    <a:pt x="1798" y="1204"/>
                  </a:lnTo>
                  <a:lnTo>
                    <a:pt x="1800" y="1204"/>
                  </a:lnTo>
                  <a:lnTo>
                    <a:pt x="1802" y="1204"/>
                  </a:lnTo>
                  <a:lnTo>
                    <a:pt x="1804" y="1204"/>
                  </a:lnTo>
                  <a:lnTo>
                    <a:pt x="1804" y="1206"/>
                  </a:lnTo>
                  <a:lnTo>
                    <a:pt x="1804" y="1208"/>
                  </a:lnTo>
                  <a:lnTo>
                    <a:pt x="1804" y="1210"/>
                  </a:lnTo>
                  <a:lnTo>
                    <a:pt x="1804" y="1212"/>
                  </a:lnTo>
                  <a:lnTo>
                    <a:pt x="1806" y="1212"/>
                  </a:lnTo>
                  <a:lnTo>
                    <a:pt x="1808" y="1212"/>
                  </a:lnTo>
                  <a:lnTo>
                    <a:pt x="1810" y="1212"/>
                  </a:lnTo>
                  <a:lnTo>
                    <a:pt x="1810" y="1214"/>
                  </a:lnTo>
                  <a:lnTo>
                    <a:pt x="1810" y="1216"/>
                  </a:lnTo>
                  <a:lnTo>
                    <a:pt x="1808" y="1216"/>
                  </a:lnTo>
                  <a:lnTo>
                    <a:pt x="1808" y="1217"/>
                  </a:lnTo>
                  <a:lnTo>
                    <a:pt x="1810" y="1217"/>
                  </a:lnTo>
                  <a:lnTo>
                    <a:pt x="1810" y="1219"/>
                  </a:lnTo>
                  <a:lnTo>
                    <a:pt x="1810" y="1221"/>
                  </a:lnTo>
                  <a:lnTo>
                    <a:pt x="1812" y="1221"/>
                  </a:lnTo>
                  <a:lnTo>
                    <a:pt x="1812" y="1223"/>
                  </a:lnTo>
                  <a:lnTo>
                    <a:pt x="1812" y="1225"/>
                  </a:lnTo>
                  <a:lnTo>
                    <a:pt x="1812" y="1227"/>
                  </a:lnTo>
                  <a:lnTo>
                    <a:pt x="1812" y="1229"/>
                  </a:lnTo>
                  <a:lnTo>
                    <a:pt x="1814" y="1229"/>
                  </a:lnTo>
                  <a:lnTo>
                    <a:pt x="1812" y="1231"/>
                  </a:lnTo>
                  <a:lnTo>
                    <a:pt x="1814" y="1231"/>
                  </a:lnTo>
                  <a:lnTo>
                    <a:pt x="1816" y="1231"/>
                  </a:lnTo>
                  <a:lnTo>
                    <a:pt x="1816" y="1233"/>
                  </a:lnTo>
                  <a:lnTo>
                    <a:pt x="1816" y="1235"/>
                  </a:lnTo>
                  <a:lnTo>
                    <a:pt x="1816" y="1237"/>
                  </a:lnTo>
                  <a:lnTo>
                    <a:pt x="1816" y="1239"/>
                  </a:lnTo>
                  <a:lnTo>
                    <a:pt x="1814" y="1239"/>
                  </a:lnTo>
                  <a:lnTo>
                    <a:pt x="1812" y="1239"/>
                  </a:lnTo>
                  <a:lnTo>
                    <a:pt x="1812" y="1241"/>
                  </a:lnTo>
                  <a:lnTo>
                    <a:pt x="1810" y="1241"/>
                  </a:lnTo>
                  <a:lnTo>
                    <a:pt x="1810" y="1243"/>
                  </a:lnTo>
                  <a:lnTo>
                    <a:pt x="1808" y="1243"/>
                  </a:lnTo>
                  <a:lnTo>
                    <a:pt x="1806" y="1243"/>
                  </a:lnTo>
                  <a:lnTo>
                    <a:pt x="1804" y="1243"/>
                  </a:lnTo>
                  <a:lnTo>
                    <a:pt x="1802" y="1243"/>
                  </a:lnTo>
                  <a:lnTo>
                    <a:pt x="1802" y="1241"/>
                  </a:lnTo>
                  <a:lnTo>
                    <a:pt x="1800" y="1241"/>
                  </a:lnTo>
                  <a:lnTo>
                    <a:pt x="1798" y="1241"/>
                  </a:lnTo>
                  <a:lnTo>
                    <a:pt x="1798" y="1243"/>
                  </a:lnTo>
                  <a:lnTo>
                    <a:pt x="1796" y="1243"/>
                  </a:lnTo>
                  <a:lnTo>
                    <a:pt x="1796" y="1245"/>
                  </a:lnTo>
                  <a:lnTo>
                    <a:pt x="1796" y="1247"/>
                  </a:lnTo>
                  <a:lnTo>
                    <a:pt x="1794" y="1247"/>
                  </a:lnTo>
                  <a:lnTo>
                    <a:pt x="1794" y="1249"/>
                  </a:lnTo>
                  <a:lnTo>
                    <a:pt x="1794" y="1251"/>
                  </a:lnTo>
                  <a:lnTo>
                    <a:pt x="1794" y="1253"/>
                  </a:lnTo>
                  <a:lnTo>
                    <a:pt x="1794" y="1255"/>
                  </a:lnTo>
                  <a:lnTo>
                    <a:pt x="1794" y="1257"/>
                  </a:lnTo>
                  <a:lnTo>
                    <a:pt x="1794" y="1259"/>
                  </a:lnTo>
                  <a:lnTo>
                    <a:pt x="1794" y="1261"/>
                  </a:lnTo>
                  <a:lnTo>
                    <a:pt x="1792" y="1261"/>
                  </a:lnTo>
                  <a:lnTo>
                    <a:pt x="1792" y="1263"/>
                  </a:lnTo>
                  <a:lnTo>
                    <a:pt x="1790" y="1263"/>
                  </a:lnTo>
                  <a:lnTo>
                    <a:pt x="1790" y="1265"/>
                  </a:lnTo>
                  <a:lnTo>
                    <a:pt x="1788" y="1265"/>
                  </a:lnTo>
                  <a:lnTo>
                    <a:pt x="1786" y="1265"/>
                  </a:lnTo>
                  <a:lnTo>
                    <a:pt x="1784" y="1265"/>
                  </a:lnTo>
                  <a:lnTo>
                    <a:pt x="1782" y="1265"/>
                  </a:lnTo>
                  <a:lnTo>
                    <a:pt x="1780" y="1265"/>
                  </a:lnTo>
                  <a:lnTo>
                    <a:pt x="1780" y="1263"/>
                  </a:lnTo>
                  <a:lnTo>
                    <a:pt x="1778" y="1265"/>
                  </a:lnTo>
                  <a:lnTo>
                    <a:pt x="1778" y="1263"/>
                  </a:lnTo>
                  <a:lnTo>
                    <a:pt x="1776" y="1263"/>
                  </a:lnTo>
                  <a:lnTo>
                    <a:pt x="1774" y="1263"/>
                  </a:lnTo>
                  <a:lnTo>
                    <a:pt x="1774" y="1261"/>
                  </a:lnTo>
                  <a:lnTo>
                    <a:pt x="1772" y="1261"/>
                  </a:lnTo>
                  <a:lnTo>
                    <a:pt x="1770" y="1261"/>
                  </a:lnTo>
                  <a:lnTo>
                    <a:pt x="1770" y="1259"/>
                  </a:lnTo>
                  <a:lnTo>
                    <a:pt x="1768" y="1259"/>
                  </a:lnTo>
                  <a:lnTo>
                    <a:pt x="1766" y="1259"/>
                  </a:lnTo>
                  <a:lnTo>
                    <a:pt x="1766" y="1261"/>
                  </a:lnTo>
                  <a:lnTo>
                    <a:pt x="1764" y="1261"/>
                  </a:lnTo>
                  <a:lnTo>
                    <a:pt x="1763" y="1261"/>
                  </a:lnTo>
                  <a:lnTo>
                    <a:pt x="1763" y="1263"/>
                  </a:lnTo>
                  <a:lnTo>
                    <a:pt x="1763" y="1265"/>
                  </a:lnTo>
                  <a:lnTo>
                    <a:pt x="1763" y="1267"/>
                  </a:lnTo>
                  <a:lnTo>
                    <a:pt x="1763" y="1269"/>
                  </a:lnTo>
                  <a:lnTo>
                    <a:pt x="1761" y="1269"/>
                  </a:lnTo>
                  <a:lnTo>
                    <a:pt x="1761" y="1271"/>
                  </a:lnTo>
                  <a:lnTo>
                    <a:pt x="1761" y="1273"/>
                  </a:lnTo>
                  <a:lnTo>
                    <a:pt x="1761" y="1275"/>
                  </a:lnTo>
                  <a:lnTo>
                    <a:pt x="1761" y="1277"/>
                  </a:lnTo>
                  <a:lnTo>
                    <a:pt x="1761" y="1279"/>
                  </a:lnTo>
                  <a:lnTo>
                    <a:pt x="1763" y="1279"/>
                  </a:lnTo>
                  <a:lnTo>
                    <a:pt x="1763" y="1281"/>
                  </a:lnTo>
                  <a:lnTo>
                    <a:pt x="1764" y="1281"/>
                  </a:lnTo>
                  <a:lnTo>
                    <a:pt x="1764" y="1283"/>
                  </a:lnTo>
                  <a:lnTo>
                    <a:pt x="1766" y="1283"/>
                  </a:lnTo>
                  <a:lnTo>
                    <a:pt x="1766" y="1284"/>
                  </a:lnTo>
                  <a:lnTo>
                    <a:pt x="1766" y="1286"/>
                  </a:lnTo>
                  <a:lnTo>
                    <a:pt x="1764" y="1286"/>
                  </a:lnTo>
                  <a:lnTo>
                    <a:pt x="1764" y="1288"/>
                  </a:lnTo>
                  <a:lnTo>
                    <a:pt x="1763" y="1288"/>
                  </a:lnTo>
                  <a:lnTo>
                    <a:pt x="1763" y="1286"/>
                  </a:lnTo>
                  <a:lnTo>
                    <a:pt x="1761" y="1286"/>
                  </a:lnTo>
                  <a:lnTo>
                    <a:pt x="1759" y="1284"/>
                  </a:lnTo>
                  <a:lnTo>
                    <a:pt x="1757" y="1283"/>
                  </a:lnTo>
                  <a:lnTo>
                    <a:pt x="1755" y="1283"/>
                  </a:lnTo>
                  <a:lnTo>
                    <a:pt x="1755" y="1281"/>
                  </a:lnTo>
                  <a:lnTo>
                    <a:pt x="1755" y="1279"/>
                  </a:lnTo>
                  <a:lnTo>
                    <a:pt x="1753" y="1279"/>
                  </a:lnTo>
                  <a:lnTo>
                    <a:pt x="1753" y="1277"/>
                  </a:lnTo>
                  <a:lnTo>
                    <a:pt x="1753" y="1275"/>
                  </a:lnTo>
                  <a:lnTo>
                    <a:pt x="1751" y="1275"/>
                  </a:lnTo>
                  <a:lnTo>
                    <a:pt x="1751" y="1273"/>
                  </a:lnTo>
                  <a:lnTo>
                    <a:pt x="1751" y="1271"/>
                  </a:lnTo>
                  <a:lnTo>
                    <a:pt x="1749" y="1271"/>
                  </a:lnTo>
                  <a:lnTo>
                    <a:pt x="1749" y="1269"/>
                  </a:lnTo>
                  <a:lnTo>
                    <a:pt x="1749" y="1267"/>
                  </a:lnTo>
                  <a:lnTo>
                    <a:pt x="1747" y="1265"/>
                  </a:lnTo>
                  <a:lnTo>
                    <a:pt x="1747" y="1263"/>
                  </a:lnTo>
                  <a:lnTo>
                    <a:pt x="1747" y="1261"/>
                  </a:lnTo>
                  <a:lnTo>
                    <a:pt x="1745" y="1259"/>
                  </a:lnTo>
                  <a:lnTo>
                    <a:pt x="1745" y="1257"/>
                  </a:lnTo>
                  <a:lnTo>
                    <a:pt x="1743" y="1255"/>
                  </a:lnTo>
                  <a:lnTo>
                    <a:pt x="1743" y="1251"/>
                  </a:lnTo>
                  <a:lnTo>
                    <a:pt x="1741" y="1249"/>
                  </a:lnTo>
                  <a:lnTo>
                    <a:pt x="1741" y="1247"/>
                  </a:lnTo>
                  <a:lnTo>
                    <a:pt x="1741" y="1245"/>
                  </a:lnTo>
                  <a:lnTo>
                    <a:pt x="1739" y="1243"/>
                  </a:lnTo>
                  <a:lnTo>
                    <a:pt x="1739" y="1241"/>
                  </a:lnTo>
                  <a:lnTo>
                    <a:pt x="1737" y="1239"/>
                  </a:lnTo>
                  <a:lnTo>
                    <a:pt x="1737" y="1237"/>
                  </a:lnTo>
                  <a:lnTo>
                    <a:pt x="1735" y="1237"/>
                  </a:lnTo>
                  <a:lnTo>
                    <a:pt x="1735" y="1235"/>
                  </a:lnTo>
                  <a:lnTo>
                    <a:pt x="1733" y="1235"/>
                  </a:lnTo>
                  <a:lnTo>
                    <a:pt x="1733" y="1233"/>
                  </a:lnTo>
                  <a:lnTo>
                    <a:pt x="1731" y="1233"/>
                  </a:lnTo>
                  <a:lnTo>
                    <a:pt x="1731" y="1231"/>
                  </a:lnTo>
                  <a:lnTo>
                    <a:pt x="1731" y="1229"/>
                  </a:lnTo>
                  <a:lnTo>
                    <a:pt x="1731" y="1227"/>
                  </a:lnTo>
                  <a:lnTo>
                    <a:pt x="1729" y="1227"/>
                  </a:lnTo>
                  <a:lnTo>
                    <a:pt x="1729" y="1225"/>
                  </a:lnTo>
                  <a:lnTo>
                    <a:pt x="1729" y="1223"/>
                  </a:lnTo>
                  <a:lnTo>
                    <a:pt x="1729" y="1221"/>
                  </a:lnTo>
                  <a:lnTo>
                    <a:pt x="1727" y="1221"/>
                  </a:lnTo>
                  <a:lnTo>
                    <a:pt x="1727" y="1219"/>
                  </a:lnTo>
                  <a:lnTo>
                    <a:pt x="1727" y="1217"/>
                  </a:lnTo>
                  <a:lnTo>
                    <a:pt x="1727" y="1216"/>
                  </a:lnTo>
                  <a:lnTo>
                    <a:pt x="1727" y="1214"/>
                  </a:lnTo>
                  <a:lnTo>
                    <a:pt x="1725" y="1214"/>
                  </a:lnTo>
                  <a:lnTo>
                    <a:pt x="1725" y="1212"/>
                  </a:lnTo>
                  <a:lnTo>
                    <a:pt x="1723" y="1210"/>
                  </a:lnTo>
                  <a:lnTo>
                    <a:pt x="1723" y="1208"/>
                  </a:lnTo>
                  <a:lnTo>
                    <a:pt x="1721" y="1208"/>
                  </a:lnTo>
                  <a:lnTo>
                    <a:pt x="1721" y="1206"/>
                  </a:lnTo>
                  <a:lnTo>
                    <a:pt x="1719" y="1206"/>
                  </a:lnTo>
                  <a:lnTo>
                    <a:pt x="1719" y="1204"/>
                  </a:lnTo>
                  <a:lnTo>
                    <a:pt x="1719" y="1202"/>
                  </a:lnTo>
                  <a:lnTo>
                    <a:pt x="1717" y="1202"/>
                  </a:lnTo>
                  <a:lnTo>
                    <a:pt x="1717" y="1200"/>
                  </a:lnTo>
                  <a:lnTo>
                    <a:pt x="1715" y="1200"/>
                  </a:lnTo>
                  <a:lnTo>
                    <a:pt x="1715" y="1198"/>
                  </a:lnTo>
                  <a:lnTo>
                    <a:pt x="1713" y="1198"/>
                  </a:lnTo>
                  <a:lnTo>
                    <a:pt x="1713" y="1196"/>
                  </a:lnTo>
                  <a:lnTo>
                    <a:pt x="1711" y="1194"/>
                  </a:lnTo>
                  <a:lnTo>
                    <a:pt x="1711" y="1192"/>
                  </a:lnTo>
                  <a:lnTo>
                    <a:pt x="1709" y="1192"/>
                  </a:lnTo>
                  <a:lnTo>
                    <a:pt x="1709" y="1190"/>
                  </a:lnTo>
                  <a:lnTo>
                    <a:pt x="1707" y="1188"/>
                  </a:lnTo>
                  <a:lnTo>
                    <a:pt x="1707" y="1186"/>
                  </a:lnTo>
                  <a:lnTo>
                    <a:pt x="1707" y="1184"/>
                  </a:lnTo>
                  <a:lnTo>
                    <a:pt x="1707" y="1182"/>
                  </a:lnTo>
                  <a:lnTo>
                    <a:pt x="1707" y="1180"/>
                  </a:lnTo>
                  <a:lnTo>
                    <a:pt x="1707" y="1178"/>
                  </a:lnTo>
                  <a:lnTo>
                    <a:pt x="1709" y="1178"/>
                  </a:lnTo>
                  <a:lnTo>
                    <a:pt x="1709" y="1176"/>
                  </a:lnTo>
                  <a:lnTo>
                    <a:pt x="1709" y="1174"/>
                  </a:lnTo>
                  <a:lnTo>
                    <a:pt x="1709" y="1172"/>
                  </a:lnTo>
                  <a:lnTo>
                    <a:pt x="1711" y="1172"/>
                  </a:lnTo>
                  <a:lnTo>
                    <a:pt x="1711" y="1170"/>
                  </a:lnTo>
                  <a:lnTo>
                    <a:pt x="1711" y="1168"/>
                  </a:lnTo>
                  <a:lnTo>
                    <a:pt x="1711" y="1166"/>
                  </a:lnTo>
                  <a:lnTo>
                    <a:pt x="1713" y="1166"/>
                  </a:lnTo>
                  <a:lnTo>
                    <a:pt x="1713" y="1164"/>
                  </a:lnTo>
                  <a:lnTo>
                    <a:pt x="1713" y="1162"/>
                  </a:lnTo>
                  <a:lnTo>
                    <a:pt x="1713" y="1160"/>
                  </a:lnTo>
                  <a:lnTo>
                    <a:pt x="1715" y="1158"/>
                  </a:lnTo>
                  <a:lnTo>
                    <a:pt x="1717" y="1156"/>
                  </a:lnTo>
                  <a:lnTo>
                    <a:pt x="1717" y="1154"/>
                  </a:lnTo>
                  <a:lnTo>
                    <a:pt x="1717" y="1152"/>
                  </a:lnTo>
                  <a:lnTo>
                    <a:pt x="1715" y="1152"/>
                  </a:lnTo>
                  <a:lnTo>
                    <a:pt x="1713" y="1152"/>
                  </a:lnTo>
                  <a:lnTo>
                    <a:pt x="1711" y="1152"/>
                  </a:lnTo>
                  <a:lnTo>
                    <a:pt x="1711" y="1150"/>
                  </a:lnTo>
                  <a:lnTo>
                    <a:pt x="1709" y="1150"/>
                  </a:lnTo>
                  <a:lnTo>
                    <a:pt x="1707" y="1150"/>
                  </a:lnTo>
                  <a:lnTo>
                    <a:pt x="1705" y="1150"/>
                  </a:lnTo>
                  <a:lnTo>
                    <a:pt x="1705" y="1149"/>
                  </a:lnTo>
                  <a:lnTo>
                    <a:pt x="1703" y="1149"/>
                  </a:lnTo>
                  <a:lnTo>
                    <a:pt x="1701" y="1149"/>
                  </a:lnTo>
                  <a:lnTo>
                    <a:pt x="1699" y="1147"/>
                  </a:lnTo>
                  <a:lnTo>
                    <a:pt x="1697" y="1147"/>
                  </a:lnTo>
                  <a:lnTo>
                    <a:pt x="1695" y="1147"/>
                  </a:lnTo>
                  <a:lnTo>
                    <a:pt x="1695" y="1145"/>
                  </a:lnTo>
                  <a:lnTo>
                    <a:pt x="1694" y="1145"/>
                  </a:lnTo>
                  <a:lnTo>
                    <a:pt x="1692" y="1145"/>
                  </a:lnTo>
                  <a:lnTo>
                    <a:pt x="1690" y="1145"/>
                  </a:lnTo>
                  <a:lnTo>
                    <a:pt x="1688" y="1143"/>
                  </a:lnTo>
                  <a:lnTo>
                    <a:pt x="1686" y="1143"/>
                  </a:lnTo>
                  <a:lnTo>
                    <a:pt x="1684" y="1143"/>
                  </a:lnTo>
                  <a:lnTo>
                    <a:pt x="1684" y="1141"/>
                  </a:lnTo>
                  <a:lnTo>
                    <a:pt x="1682" y="1141"/>
                  </a:lnTo>
                  <a:lnTo>
                    <a:pt x="1680" y="1139"/>
                  </a:lnTo>
                  <a:lnTo>
                    <a:pt x="1678" y="1139"/>
                  </a:lnTo>
                  <a:lnTo>
                    <a:pt x="1676" y="1139"/>
                  </a:lnTo>
                  <a:lnTo>
                    <a:pt x="1674" y="1139"/>
                  </a:lnTo>
                  <a:lnTo>
                    <a:pt x="1672" y="1139"/>
                  </a:lnTo>
                  <a:lnTo>
                    <a:pt x="1670" y="1139"/>
                  </a:lnTo>
                  <a:lnTo>
                    <a:pt x="1668" y="1139"/>
                  </a:lnTo>
                  <a:lnTo>
                    <a:pt x="1666" y="1139"/>
                  </a:lnTo>
                  <a:lnTo>
                    <a:pt x="1664" y="1137"/>
                  </a:lnTo>
                  <a:lnTo>
                    <a:pt x="1662" y="1135"/>
                  </a:lnTo>
                  <a:lnTo>
                    <a:pt x="1660" y="1133"/>
                  </a:lnTo>
                  <a:lnTo>
                    <a:pt x="1658" y="1133"/>
                  </a:lnTo>
                  <a:lnTo>
                    <a:pt x="1658" y="1131"/>
                  </a:lnTo>
                  <a:lnTo>
                    <a:pt x="1656" y="1131"/>
                  </a:lnTo>
                  <a:lnTo>
                    <a:pt x="1654" y="1129"/>
                  </a:lnTo>
                  <a:lnTo>
                    <a:pt x="1654" y="1127"/>
                  </a:lnTo>
                  <a:lnTo>
                    <a:pt x="1652" y="1127"/>
                  </a:lnTo>
                  <a:lnTo>
                    <a:pt x="1652" y="1125"/>
                  </a:lnTo>
                  <a:lnTo>
                    <a:pt x="1650" y="1123"/>
                  </a:lnTo>
                  <a:lnTo>
                    <a:pt x="1650" y="1121"/>
                  </a:lnTo>
                  <a:lnTo>
                    <a:pt x="1648" y="1121"/>
                  </a:lnTo>
                  <a:lnTo>
                    <a:pt x="1648" y="1119"/>
                  </a:lnTo>
                  <a:lnTo>
                    <a:pt x="1646" y="1117"/>
                  </a:lnTo>
                  <a:lnTo>
                    <a:pt x="1646" y="1115"/>
                  </a:lnTo>
                  <a:lnTo>
                    <a:pt x="1644" y="1113"/>
                  </a:lnTo>
                  <a:lnTo>
                    <a:pt x="1644" y="1111"/>
                  </a:lnTo>
                  <a:lnTo>
                    <a:pt x="1642" y="1109"/>
                  </a:lnTo>
                  <a:lnTo>
                    <a:pt x="1642" y="1107"/>
                  </a:lnTo>
                  <a:lnTo>
                    <a:pt x="1640" y="1107"/>
                  </a:lnTo>
                  <a:lnTo>
                    <a:pt x="1640" y="1105"/>
                  </a:lnTo>
                  <a:lnTo>
                    <a:pt x="1638" y="1105"/>
                  </a:lnTo>
                  <a:lnTo>
                    <a:pt x="1638" y="1103"/>
                  </a:lnTo>
                  <a:lnTo>
                    <a:pt x="1636" y="1101"/>
                  </a:lnTo>
                  <a:lnTo>
                    <a:pt x="1634" y="1101"/>
                  </a:lnTo>
                  <a:lnTo>
                    <a:pt x="1634" y="1099"/>
                  </a:lnTo>
                  <a:lnTo>
                    <a:pt x="1634" y="1097"/>
                  </a:lnTo>
                  <a:lnTo>
                    <a:pt x="1634" y="1095"/>
                  </a:lnTo>
                  <a:lnTo>
                    <a:pt x="1636" y="1095"/>
                  </a:lnTo>
                  <a:lnTo>
                    <a:pt x="1636" y="1093"/>
                  </a:lnTo>
                  <a:lnTo>
                    <a:pt x="1636" y="1091"/>
                  </a:lnTo>
                  <a:lnTo>
                    <a:pt x="1634" y="1091"/>
                  </a:lnTo>
                  <a:lnTo>
                    <a:pt x="1634" y="1089"/>
                  </a:lnTo>
                  <a:lnTo>
                    <a:pt x="1634" y="1087"/>
                  </a:lnTo>
                  <a:lnTo>
                    <a:pt x="1634" y="1085"/>
                  </a:lnTo>
                  <a:lnTo>
                    <a:pt x="1634" y="1083"/>
                  </a:lnTo>
                  <a:lnTo>
                    <a:pt x="1634" y="1081"/>
                  </a:lnTo>
                  <a:lnTo>
                    <a:pt x="1634" y="1080"/>
                  </a:lnTo>
                  <a:lnTo>
                    <a:pt x="1634" y="1078"/>
                  </a:lnTo>
                  <a:lnTo>
                    <a:pt x="1632" y="1078"/>
                  </a:lnTo>
                  <a:lnTo>
                    <a:pt x="1632" y="1076"/>
                  </a:lnTo>
                  <a:lnTo>
                    <a:pt x="1632" y="1074"/>
                  </a:lnTo>
                  <a:lnTo>
                    <a:pt x="1630" y="1072"/>
                  </a:lnTo>
                  <a:lnTo>
                    <a:pt x="1630" y="1070"/>
                  </a:lnTo>
                  <a:lnTo>
                    <a:pt x="1632" y="1070"/>
                  </a:lnTo>
                  <a:lnTo>
                    <a:pt x="1632" y="1068"/>
                  </a:lnTo>
                  <a:lnTo>
                    <a:pt x="1630" y="1070"/>
                  </a:lnTo>
                  <a:lnTo>
                    <a:pt x="1630" y="1068"/>
                  </a:lnTo>
                  <a:lnTo>
                    <a:pt x="1628" y="1066"/>
                  </a:lnTo>
                  <a:lnTo>
                    <a:pt x="1628" y="1064"/>
                  </a:lnTo>
                  <a:lnTo>
                    <a:pt x="1626" y="1062"/>
                  </a:lnTo>
                  <a:lnTo>
                    <a:pt x="1626" y="1060"/>
                  </a:lnTo>
                  <a:lnTo>
                    <a:pt x="1625" y="1060"/>
                  </a:lnTo>
                  <a:lnTo>
                    <a:pt x="1625" y="1058"/>
                  </a:lnTo>
                  <a:lnTo>
                    <a:pt x="1623" y="1058"/>
                  </a:lnTo>
                  <a:lnTo>
                    <a:pt x="1621" y="1058"/>
                  </a:lnTo>
                  <a:lnTo>
                    <a:pt x="1621" y="1056"/>
                  </a:lnTo>
                  <a:lnTo>
                    <a:pt x="1621" y="1054"/>
                  </a:lnTo>
                  <a:lnTo>
                    <a:pt x="1619" y="1054"/>
                  </a:lnTo>
                  <a:lnTo>
                    <a:pt x="1619" y="1052"/>
                  </a:lnTo>
                  <a:lnTo>
                    <a:pt x="1619" y="1050"/>
                  </a:lnTo>
                  <a:lnTo>
                    <a:pt x="1617" y="1050"/>
                  </a:lnTo>
                  <a:lnTo>
                    <a:pt x="1617" y="1048"/>
                  </a:lnTo>
                  <a:lnTo>
                    <a:pt x="1615" y="1048"/>
                  </a:lnTo>
                  <a:lnTo>
                    <a:pt x="1615" y="1046"/>
                  </a:lnTo>
                  <a:lnTo>
                    <a:pt x="1613" y="1046"/>
                  </a:lnTo>
                  <a:lnTo>
                    <a:pt x="1613" y="1044"/>
                  </a:lnTo>
                  <a:lnTo>
                    <a:pt x="1613" y="1042"/>
                  </a:lnTo>
                  <a:lnTo>
                    <a:pt x="1613" y="1040"/>
                  </a:lnTo>
                  <a:lnTo>
                    <a:pt x="1615" y="1040"/>
                  </a:lnTo>
                  <a:lnTo>
                    <a:pt x="1615" y="1038"/>
                  </a:lnTo>
                  <a:lnTo>
                    <a:pt x="1615" y="1036"/>
                  </a:lnTo>
                  <a:lnTo>
                    <a:pt x="1615" y="1034"/>
                  </a:lnTo>
                  <a:lnTo>
                    <a:pt x="1613" y="1034"/>
                  </a:lnTo>
                  <a:lnTo>
                    <a:pt x="1613" y="1032"/>
                  </a:lnTo>
                  <a:lnTo>
                    <a:pt x="1613" y="1030"/>
                  </a:lnTo>
                  <a:lnTo>
                    <a:pt x="1611" y="1030"/>
                  </a:lnTo>
                  <a:lnTo>
                    <a:pt x="1609" y="1030"/>
                  </a:lnTo>
                  <a:lnTo>
                    <a:pt x="1607" y="1030"/>
                  </a:lnTo>
                  <a:lnTo>
                    <a:pt x="1605" y="1030"/>
                  </a:lnTo>
                  <a:lnTo>
                    <a:pt x="1605" y="1028"/>
                  </a:lnTo>
                  <a:lnTo>
                    <a:pt x="1603" y="1028"/>
                  </a:lnTo>
                  <a:lnTo>
                    <a:pt x="1601" y="1028"/>
                  </a:lnTo>
                  <a:lnTo>
                    <a:pt x="1601" y="1030"/>
                  </a:lnTo>
                  <a:lnTo>
                    <a:pt x="1599" y="1030"/>
                  </a:lnTo>
                  <a:lnTo>
                    <a:pt x="1599" y="1032"/>
                  </a:lnTo>
                  <a:lnTo>
                    <a:pt x="1597" y="1032"/>
                  </a:lnTo>
                  <a:lnTo>
                    <a:pt x="1597" y="1034"/>
                  </a:lnTo>
                  <a:lnTo>
                    <a:pt x="1595" y="1034"/>
                  </a:lnTo>
                  <a:lnTo>
                    <a:pt x="1595" y="1036"/>
                  </a:lnTo>
                  <a:lnTo>
                    <a:pt x="1593" y="1036"/>
                  </a:lnTo>
                  <a:lnTo>
                    <a:pt x="1591" y="1036"/>
                  </a:lnTo>
                  <a:lnTo>
                    <a:pt x="1589" y="1036"/>
                  </a:lnTo>
                  <a:lnTo>
                    <a:pt x="1587" y="1036"/>
                  </a:lnTo>
                  <a:lnTo>
                    <a:pt x="1585" y="1036"/>
                  </a:lnTo>
                  <a:lnTo>
                    <a:pt x="1585" y="1038"/>
                  </a:lnTo>
                  <a:lnTo>
                    <a:pt x="1583" y="1038"/>
                  </a:lnTo>
                  <a:lnTo>
                    <a:pt x="1581" y="1038"/>
                  </a:lnTo>
                  <a:lnTo>
                    <a:pt x="1579" y="1038"/>
                  </a:lnTo>
                  <a:lnTo>
                    <a:pt x="1579" y="1036"/>
                  </a:lnTo>
                  <a:lnTo>
                    <a:pt x="1577" y="1038"/>
                  </a:lnTo>
                  <a:lnTo>
                    <a:pt x="1575" y="1038"/>
                  </a:lnTo>
                  <a:lnTo>
                    <a:pt x="1573" y="1038"/>
                  </a:lnTo>
                  <a:lnTo>
                    <a:pt x="1573" y="1040"/>
                  </a:lnTo>
                  <a:lnTo>
                    <a:pt x="1573" y="1042"/>
                  </a:lnTo>
                  <a:lnTo>
                    <a:pt x="1571" y="1042"/>
                  </a:lnTo>
                  <a:lnTo>
                    <a:pt x="1571" y="1044"/>
                  </a:lnTo>
                  <a:lnTo>
                    <a:pt x="1569" y="1044"/>
                  </a:lnTo>
                  <a:lnTo>
                    <a:pt x="1569" y="1046"/>
                  </a:lnTo>
                  <a:lnTo>
                    <a:pt x="1567" y="1046"/>
                  </a:lnTo>
                  <a:lnTo>
                    <a:pt x="1567" y="1048"/>
                  </a:lnTo>
                  <a:lnTo>
                    <a:pt x="1565" y="1048"/>
                  </a:lnTo>
                  <a:lnTo>
                    <a:pt x="1565" y="1050"/>
                  </a:lnTo>
                  <a:lnTo>
                    <a:pt x="1563" y="1050"/>
                  </a:lnTo>
                  <a:lnTo>
                    <a:pt x="1561" y="1050"/>
                  </a:lnTo>
                  <a:lnTo>
                    <a:pt x="1559" y="1050"/>
                  </a:lnTo>
                  <a:lnTo>
                    <a:pt x="1557" y="1050"/>
                  </a:lnTo>
                  <a:lnTo>
                    <a:pt x="1556" y="1050"/>
                  </a:lnTo>
                  <a:lnTo>
                    <a:pt x="1554" y="1050"/>
                  </a:lnTo>
                  <a:lnTo>
                    <a:pt x="1552" y="1050"/>
                  </a:lnTo>
                  <a:lnTo>
                    <a:pt x="1552" y="1048"/>
                  </a:lnTo>
                  <a:lnTo>
                    <a:pt x="1550" y="1048"/>
                  </a:lnTo>
                  <a:lnTo>
                    <a:pt x="1550" y="1046"/>
                  </a:lnTo>
                  <a:lnTo>
                    <a:pt x="1548" y="1046"/>
                  </a:lnTo>
                  <a:lnTo>
                    <a:pt x="1548" y="1044"/>
                  </a:lnTo>
                  <a:lnTo>
                    <a:pt x="1546" y="1044"/>
                  </a:lnTo>
                  <a:lnTo>
                    <a:pt x="1544" y="1044"/>
                  </a:lnTo>
                  <a:lnTo>
                    <a:pt x="1544" y="1046"/>
                  </a:lnTo>
                  <a:lnTo>
                    <a:pt x="1544" y="1048"/>
                  </a:lnTo>
                  <a:lnTo>
                    <a:pt x="1542" y="1048"/>
                  </a:lnTo>
                  <a:lnTo>
                    <a:pt x="1542" y="1050"/>
                  </a:lnTo>
                  <a:lnTo>
                    <a:pt x="1540" y="1050"/>
                  </a:lnTo>
                  <a:lnTo>
                    <a:pt x="1540" y="1052"/>
                  </a:lnTo>
                  <a:lnTo>
                    <a:pt x="1538" y="1052"/>
                  </a:lnTo>
                  <a:lnTo>
                    <a:pt x="1538" y="1054"/>
                  </a:lnTo>
                  <a:lnTo>
                    <a:pt x="1538" y="1056"/>
                  </a:lnTo>
                  <a:lnTo>
                    <a:pt x="1536" y="1056"/>
                  </a:lnTo>
                  <a:lnTo>
                    <a:pt x="1536" y="1058"/>
                  </a:lnTo>
                  <a:lnTo>
                    <a:pt x="1534" y="1058"/>
                  </a:lnTo>
                  <a:lnTo>
                    <a:pt x="1534" y="1060"/>
                  </a:lnTo>
                  <a:lnTo>
                    <a:pt x="1532" y="1060"/>
                  </a:lnTo>
                  <a:lnTo>
                    <a:pt x="1532" y="1062"/>
                  </a:lnTo>
                  <a:lnTo>
                    <a:pt x="1530" y="1062"/>
                  </a:lnTo>
                  <a:lnTo>
                    <a:pt x="1530" y="1064"/>
                  </a:lnTo>
                  <a:lnTo>
                    <a:pt x="1528" y="1064"/>
                  </a:lnTo>
                  <a:lnTo>
                    <a:pt x="1528" y="1066"/>
                  </a:lnTo>
                  <a:lnTo>
                    <a:pt x="1526" y="1066"/>
                  </a:lnTo>
                  <a:lnTo>
                    <a:pt x="1526" y="1068"/>
                  </a:lnTo>
                  <a:lnTo>
                    <a:pt x="1526" y="1070"/>
                  </a:lnTo>
                  <a:lnTo>
                    <a:pt x="1526" y="1072"/>
                  </a:lnTo>
                  <a:lnTo>
                    <a:pt x="1524" y="1074"/>
                  </a:lnTo>
                  <a:lnTo>
                    <a:pt x="1524" y="1076"/>
                  </a:lnTo>
                  <a:lnTo>
                    <a:pt x="1524" y="1078"/>
                  </a:lnTo>
                  <a:lnTo>
                    <a:pt x="1522" y="1078"/>
                  </a:lnTo>
                  <a:lnTo>
                    <a:pt x="1520" y="1078"/>
                  </a:lnTo>
                  <a:lnTo>
                    <a:pt x="1518" y="1078"/>
                  </a:lnTo>
                  <a:lnTo>
                    <a:pt x="1516" y="1078"/>
                  </a:lnTo>
                  <a:lnTo>
                    <a:pt x="1514" y="1078"/>
                  </a:lnTo>
                  <a:lnTo>
                    <a:pt x="1514" y="1076"/>
                  </a:lnTo>
                  <a:lnTo>
                    <a:pt x="1512" y="1076"/>
                  </a:lnTo>
                  <a:lnTo>
                    <a:pt x="1510" y="1076"/>
                  </a:lnTo>
                  <a:lnTo>
                    <a:pt x="1508" y="1078"/>
                  </a:lnTo>
                  <a:lnTo>
                    <a:pt x="1506" y="1078"/>
                  </a:lnTo>
                  <a:lnTo>
                    <a:pt x="1504" y="1078"/>
                  </a:lnTo>
                  <a:lnTo>
                    <a:pt x="1502" y="1078"/>
                  </a:lnTo>
                  <a:lnTo>
                    <a:pt x="1500" y="1078"/>
                  </a:lnTo>
                  <a:lnTo>
                    <a:pt x="1498" y="1078"/>
                  </a:lnTo>
                  <a:lnTo>
                    <a:pt x="1496" y="1078"/>
                  </a:lnTo>
                  <a:lnTo>
                    <a:pt x="1496" y="1076"/>
                  </a:lnTo>
                  <a:lnTo>
                    <a:pt x="1494" y="1076"/>
                  </a:lnTo>
                  <a:lnTo>
                    <a:pt x="1494" y="1074"/>
                  </a:lnTo>
                  <a:lnTo>
                    <a:pt x="1492" y="1074"/>
                  </a:lnTo>
                  <a:lnTo>
                    <a:pt x="1490" y="1074"/>
                  </a:lnTo>
                  <a:lnTo>
                    <a:pt x="1488" y="1074"/>
                  </a:lnTo>
                  <a:lnTo>
                    <a:pt x="1487" y="1074"/>
                  </a:lnTo>
                  <a:lnTo>
                    <a:pt x="1487" y="1076"/>
                  </a:lnTo>
                  <a:lnTo>
                    <a:pt x="1485" y="1076"/>
                  </a:lnTo>
                  <a:lnTo>
                    <a:pt x="1485" y="1078"/>
                  </a:lnTo>
                  <a:lnTo>
                    <a:pt x="1485" y="1080"/>
                  </a:lnTo>
                  <a:lnTo>
                    <a:pt x="1483" y="1080"/>
                  </a:lnTo>
                  <a:lnTo>
                    <a:pt x="1483" y="1081"/>
                  </a:lnTo>
                  <a:lnTo>
                    <a:pt x="1481" y="1081"/>
                  </a:lnTo>
                  <a:lnTo>
                    <a:pt x="1481" y="1083"/>
                  </a:lnTo>
                  <a:lnTo>
                    <a:pt x="1479" y="1083"/>
                  </a:lnTo>
                  <a:lnTo>
                    <a:pt x="1477" y="1083"/>
                  </a:lnTo>
                  <a:lnTo>
                    <a:pt x="1475" y="1083"/>
                  </a:lnTo>
                  <a:lnTo>
                    <a:pt x="1475" y="1081"/>
                  </a:lnTo>
                  <a:lnTo>
                    <a:pt x="1475" y="1080"/>
                  </a:lnTo>
                  <a:lnTo>
                    <a:pt x="1477" y="1080"/>
                  </a:lnTo>
                  <a:lnTo>
                    <a:pt x="1477" y="1078"/>
                  </a:lnTo>
                  <a:lnTo>
                    <a:pt x="1475" y="1078"/>
                  </a:lnTo>
                  <a:lnTo>
                    <a:pt x="1473" y="1078"/>
                  </a:lnTo>
                  <a:lnTo>
                    <a:pt x="1471" y="1078"/>
                  </a:lnTo>
                  <a:lnTo>
                    <a:pt x="1469" y="1078"/>
                  </a:lnTo>
                  <a:lnTo>
                    <a:pt x="1467" y="1078"/>
                  </a:lnTo>
                  <a:lnTo>
                    <a:pt x="1465" y="1078"/>
                  </a:lnTo>
                  <a:lnTo>
                    <a:pt x="1463" y="1078"/>
                  </a:lnTo>
                  <a:lnTo>
                    <a:pt x="1463" y="1080"/>
                  </a:lnTo>
                  <a:lnTo>
                    <a:pt x="1463" y="1081"/>
                  </a:lnTo>
                  <a:lnTo>
                    <a:pt x="1463" y="1083"/>
                  </a:lnTo>
                  <a:lnTo>
                    <a:pt x="1465" y="1083"/>
                  </a:lnTo>
                  <a:lnTo>
                    <a:pt x="1465" y="1085"/>
                  </a:lnTo>
                  <a:lnTo>
                    <a:pt x="1467" y="1085"/>
                  </a:lnTo>
                  <a:lnTo>
                    <a:pt x="1469" y="1085"/>
                  </a:lnTo>
                  <a:lnTo>
                    <a:pt x="1471" y="1085"/>
                  </a:lnTo>
                  <a:lnTo>
                    <a:pt x="1473" y="1085"/>
                  </a:lnTo>
                  <a:lnTo>
                    <a:pt x="1473" y="1087"/>
                  </a:lnTo>
                  <a:lnTo>
                    <a:pt x="1475" y="1087"/>
                  </a:lnTo>
                  <a:lnTo>
                    <a:pt x="1475" y="1089"/>
                  </a:lnTo>
                  <a:lnTo>
                    <a:pt x="1475" y="1091"/>
                  </a:lnTo>
                  <a:lnTo>
                    <a:pt x="1473" y="1091"/>
                  </a:lnTo>
                  <a:lnTo>
                    <a:pt x="1471" y="1093"/>
                  </a:lnTo>
                  <a:lnTo>
                    <a:pt x="1471" y="1095"/>
                  </a:lnTo>
                  <a:lnTo>
                    <a:pt x="1471" y="1097"/>
                  </a:lnTo>
                  <a:lnTo>
                    <a:pt x="1471" y="1099"/>
                  </a:lnTo>
                  <a:lnTo>
                    <a:pt x="1471" y="1101"/>
                  </a:lnTo>
                  <a:lnTo>
                    <a:pt x="1471" y="1103"/>
                  </a:lnTo>
                  <a:lnTo>
                    <a:pt x="1469" y="1103"/>
                  </a:lnTo>
                  <a:lnTo>
                    <a:pt x="1469" y="1105"/>
                  </a:lnTo>
                  <a:lnTo>
                    <a:pt x="1467" y="1105"/>
                  </a:lnTo>
                  <a:lnTo>
                    <a:pt x="1465" y="1105"/>
                  </a:lnTo>
                  <a:lnTo>
                    <a:pt x="1465" y="1107"/>
                  </a:lnTo>
                  <a:lnTo>
                    <a:pt x="1463" y="1107"/>
                  </a:lnTo>
                  <a:lnTo>
                    <a:pt x="1463" y="1109"/>
                  </a:lnTo>
                  <a:lnTo>
                    <a:pt x="1463" y="1111"/>
                  </a:lnTo>
                  <a:lnTo>
                    <a:pt x="1461" y="1111"/>
                  </a:lnTo>
                  <a:lnTo>
                    <a:pt x="1463" y="1111"/>
                  </a:lnTo>
                  <a:lnTo>
                    <a:pt x="1461" y="1111"/>
                  </a:lnTo>
                  <a:lnTo>
                    <a:pt x="1461" y="1113"/>
                  </a:lnTo>
                  <a:lnTo>
                    <a:pt x="1463" y="1113"/>
                  </a:lnTo>
                  <a:lnTo>
                    <a:pt x="1463" y="1115"/>
                  </a:lnTo>
                  <a:lnTo>
                    <a:pt x="1463" y="1117"/>
                  </a:lnTo>
                  <a:lnTo>
                    <a:pt x="1463" y="1119"/>
                  </a:lnTo>
                  <a:lnTo>
                    <a:pt x="1463" y="1123"/>
                  </a:lnTo>
                  <a:lnTo>
                    <a:pt x="1461" y="1125"/>
                  </a:lnTo>
                  <a:lnTo>
                    <a:pt x="1459" y="1125"/>
                  </a:lnTo>
                  <a:lnTo>
                    <a:pt x="1459" y="1127"/>
                  </a:lnTo>
                  <a:lnTo>
                    <a:pt x="1457" y="1127"/>
                  </a:lnTo>
                  <a:lnTo>
                    <a:pt x="1457" y="1129"/>
                  </a:lnTo>
                  <a:lnTo>
                    <a:pt x="1455" y="1129"/>
                  </a:lnTo>
                  <a:lnTo>
                    <a:pt x="1455" y="1131"/>
                  </a:lnTo>
                  <a:lnTo>
                    <a:pt x="1453" y="1131"/>
                  </a:lnTo>
                  <a:lnTo>
                    <a:pt x="1451" y="1131"/>
                  </a:lnTo>
                  <a:lnTo>
                    <a:pt x="1449" y="1131"/>
                  </a:lnTo>
                  <a:lnTo>
                    <a:pt x="1447" y="1131"/>
                  </a:lnTo>
                  <a:lnTo>
                    <a:pt x="1445" y="1131"/>
                  </a:lnTo>
                  <a:lnTo>
                    <a:pt x="1445" y="1133"/>
                  </a:lnTo>
                  <a:lnTo>
                    <a:pt x="1443" y="1133"/>
                  </a:lnTo>
                  <a:lnTo>
                    <a:pt x="1441" y="1133"/>
                  </a:lnTo>
                  <a:lnTo>
                    <a:pt x="1439" y="1133"/>
                  </a:lnTo>
                  <a:lnTo>
                    <a:pt x="1437" y="1133"/>
                  </a:lnTo>
                  <a:lnTo>
                    <a:pt x="1435" y="1133"/>
                  </a:lnTo>
                  <a:lnTo>
                    <a:pt x="1435" y="1135"/>
                  </a:lnTo>
                  <a:lnTo>
                    <a:pt x="1433" y="1135"/>
                  </a:lnTo>
                  <a:lnTo>
                    <a:pt x="1433" y="1137"/>
                  </a:lnTo>
                  <a:lnTo>
                    <a:pt x="1433" y="1139"/>
                  </a:lnTo>
                  <a:lnTo>
                    <a:pt x="1431" y="1139"/>
                  </a:lnTo>
                  <a:lnTo>
                    <a:pt x="1431" y="1141"/>
                  </a:lnTo>
                  <a:lnTo>
                    <a:pt x="1431" y="1143"/>
                  </a:lnTo>
                  <a:lnTo>
                    <a:pt x="1431" y="1145"/>
                  </a:lnTo>
                  <a:lnTo>
                    <a:pt x="1431" y="1147"/>
                  </a:lnTo>
                  <a:lnTo>
                    <a:pt x="1431" y="1149"/>
                  </a:lnTo>
                  <a:lnTo>
                    <a:pt x="1429" y="1149"/>
                  </a:lnTo>
                  <a:lnTo>
                    <a:pt x="1429" y="1150"/>
                  </a:lnTo>
                  <a:lnTo>
                    <a:pt x="1429" y="1152"/>
                  </a:lnTo>
                  <a:lnTo>
                    <a:pt x="1429" y="1154"/>
                  </a:lnTo>
                  <a:lnTo>
                    <a:pt x="1429" y="1156"/>
                  </a:lnTo>
                  <a:lnTo>
                    <a:pt x="1429" y="1158"/>
                  </a:lnTo>
                  <a:lnTo>
                    <a:pt x="1427" y="1158"/>
                  </a:lnTo>
                  <a:lnTo>
                    <a:pt x="1427" y="1160"/>
                  </a:lnTo>
                  <a:lnTo>
                    <a:pt x="1427" y="1162"/>
                  </a:lnTo>
                  <a:lnTo>
                    <a:pt x="1425" y="1162"/>
                  </a:lnTo>
                  <a:lnTo>
                    <a:pt x="1425" y="1164"/>
                  </a:lnTo>
                  <a:lnTo>
                    <a:pt x="1423" y="1164"/>
                  </a:lnTo>
                  <a:lnTo>
                    <a:pt x="1423" y="1166"/>
                  </a:lnTo>
                  <a:lnTo>
                    <a:pt x="1421" y="1166"/>
                  </a:lnTo>
                  <a:lnTo>
                    <a:pt x="1419" y="1166"/>
                  </a:lnTo>
                  <a:lnTo>
                    <a:pt x="1419" y="1168"/>
                  </a:lnTo>
                  <a:lnTo>
                    <a:pt x="1418" y="1168"/>
                  </a:lnTo>
                  <a:lnTo>
                    <a:pt x="1416" y="1168"/>
                  </a:lnTo>
                  <a:lnTo>
                    <a:pt x="1414" y="1170"/>
                  </a:lnTo>
                  <a:lnTo>
                    <a:pt x="1414" y="1172"/>
                  </a:lnTo>
                  <a:lnTo>
                    <a:pt x="1412" y="1172"/>
                  </a:lnTo>
                  <a:lnTo>
                    <a:pt x="1410" y="1172"/>
                  </a:lnTo>
                  <a:lnTo>
                    <a:pt x="1410" y="1174"/>
                  </a:lnTo>
                  <a:lnTo>
                    <a:pt x="1408" y="1174"/>
                  </a:lnTo>
                  <a:lnTo>
                    <a:pt x="1408" y="1176"/>
                  </a:lnTo>
                  <a:lnTo>
                    <a:pt x="1408" y="1178"/>
                  </a:lnTo>
                  <a:lnTo>
                    <a:pt x="1406" y="1178"/>
                  </a:lnTo>
                  <a:lnTo>
                    <a:pt x="1406" y="1180"/>
                  </a:lnTo>
                  <a:lnTo>
                    <a:pt x="1406" y="1182"/>
                  </a:lnTo>
                  <a:lnTo>
                    <a:pt x="1406" y="1184"/>
                  </a:lnTo>
                  <a:lnTo>
                    <a:pt x="1404" y="1188"/>
                  </a:lnTo>
                  <a:lnTo>
                    <a:pt x="1402" y="1192"/>
                  </a:lnTo>
                  <a:lnTo>
                    <a:pt x="1400" y="1196"/>
                  </a:lnTo>
                  <a:lnTo>
                    <a:pt x="1398" y="1200"/>
                  </a:lnTo>
                  <a:lnTo>
                    <a:pt x="1396" y="1202"/>
                  </a:lnTo>
                  <a:lnTo>
                    <a:pt x="1394" y="1202"/>
                  </a:lnTo>
                  <a:lnTo>
                    <a:pt x="1392" y="1204"/>
                  </a:lnTo>
                  <a:lnTo>
                    <a:pt x="1390" y="1204"/>
                  </a:lnTo>
                  <a:lnTo>
                    <a:pt x="1388" y="1204"/>
                  </a:lnTo>
                  <a:lnTo>
                    <a:pt x="1386" y="1204"/>
                  </a:lnTo>
                  <a:lnTo>
                    <a:pt x="1384" y="1204"/>
                  </a:lnTo>
                  <a:lnTo>
                    <a:pt x="1382" y="1204"/>
                  </a:lnTo>
                  <a:lnTo>
                    <a:pt x="1382" y="1206"/>
                  </a:lnTo>
                  <a:lnTo>
                    <a:pt x="1380" y="1206"/>
                  </a:lnTo>
                  <a:lnTo>
                    <a:pt x="1378" y="1206"/>
                  </a:lnTo>
                  <a:lnTo>
                    <a:pt x="1376" y="1206"/>
                  </a:lnTo>
                  <a:lnTo>
                    <a:pt x="1374" y="1208"/>
                  </a:lnTo>
                  <a:lnTo>
                    <a:pt x="1372" y="1208"/>
                  </a:lnTo>
                  <a:lnTo>
                    <a:pt x="1370" y="1208"/>
                  </a:lnTo>
                  <a:lnTo>
                    <a:pt x="1368" y="1210"/>
                  </a:lnTo>
                  <a:lnTo>
                    <a:pt x="1366" y="1210"/>
                  </a:lnTo>
                  <a:lnTo>
                    <a:pt x="1360" y="1216"/>
                  </a:lnTo>
                  <a:lnTo>
                    <a:pt x="1358" y="1216"/>
                  </a:lnTo>
                  <a:lnTo>
                    <a:pt x="1358" y="1217"/>
                  </a:lnTo>
                  <a:lnTo>
                    <a:pt x="1358" y="1219"/>
                  </a:lnTo>
                  <a:lnTo>
                    <a:pt x="1356" y="1221"/>
                  </a:lnTo>
                  <a:lnTo>
                    <a:pt x="1356" y="1223"/>
                  </a:lnTo>
                  <a:lnTo>
                    <a:pt x="1356" y="1225"/>
                  </a:lnTo>
                  <a:lnTo>
                    <a:pt x="1358" y="1225"/>
                  </a:lnTo>
                  <a:lnTo>
                    <a:pt x="1358" y="1227"/>
                  </a:lnTo>
                  <a:lnTo>
                    <a:pt x="1358" y="1229"/>
                  </a:lnTo>
                  <a:lnTo>
                    <a:pt x="1360" y="1231"/>
                  </a:lnTo>
                  <a:lnTo>
                    <a:pt x="1360" y="1233"/>
                  </a:lnTo>
                  <a:lnTo>
                    <a:pt x="1362" y="1233"/>
                  </a:lnTo>
                  <a:lnTo>
                    <a:pt x="1362" y="1235"/>
                  </a:lnTo>
                  <a:lnTo>
                    <a:pt x="1362" y="1237"/>
                  </a:lnTo>
                  <a:lnTo>
                    <a:pt x="1364" y="1239"/>
                  </a:lnTo>
                  <a:lnTo>
                    <a:pt x="1364" y="1241"/>
                  </a:lnTo>
                  <a:lnTo>
                    <a:pt x="1362" y="1241"/>
                  </a:lnTo>
                  <a:lnTo>
                    <a:pt x="1358" y="1243"/>
                  </a:lnTo>
                  <a:lnTo>
                    <a:pt x="1356" y="1243"/>
                  </a:lnTo>
                  <a:lnTo>
                    <a:pt x="1354" y="1241"/>
                  </a:lnTo>
                  <a:lnTo>
                    <a:pt x="1352" y="1241"/>
                  </a:lnTo>
                  <a:lnTo>
                    <a:pt x="1350" y="1241"/>
                  </a:lnTo>
                  <a:lnTo>
                    <a:pt x="1349" y="1241"/>
                  </a:lnTo>
                  <a:lnTo>
                    <a:pt x="1347" y="1241"/>
                  </a:lnTo>
                  <a:lnTo>
                    <a:pt x="1343" y="1241"/>
                  </a:lnTo>
                  <a:lnTo>
                    <a:pt x="1341" y="1241"/>
                  </a:lnTo>
                  <a:lnTo>
                    <a:pt x="1339" y="1241"/>
                  </a:lnTo>
                  <a:lnTo>
                    <a:pt x="1337" y="1241"/>
                  </a:lnTo>
                  <a:lnTo>
                    <a:pt x="1337" y="1239"/>
                  </a:lnTo>
                  <a:lnTo>
                    <a:pt x="1335" y="1239"/>
                  </a:lnTo>
                  <a:lnTo>
                    <a:pt x="1333" y="1239"/>
                  </a:lnTo>
                  <a:lnTo>
                    <a:pt x="1331" y="1239"/>
                  </a:lnTo>
                  <a:lnTo>
                    <a:pt x="1329" y="1239"/>
                  </a:lnTo>
                  <a:lnTo>
                    <a:pt x="1327" y="1239"/>
                  </a:lnTo>
                  <a:lnTo>
                    <a:pt x="1325" y="1237"/>
                  </a:lnTo>
                  <a:lnTo>
                    <a:pt x="1323" y="1237"/>
                  </a:lnTo>
                  <a:lnTo>
                    <a:pt x="1321" y="1237"/>
                  </a:lnTo>
                  <a:lnTo>
                    <a:pt x="1319" y="1237"/>
                  </a:lnTo>
                  <a:lnTo>
                    <a:pt x="1317" y="1237"/>
                  </a:lnTo>
                  <a:lnTo>
                    <a:pt x="1317" y="1235"/>
                  </a:lnTo>
                  <a:lnTo>
                    <a:pt x="1315" y="1235"/>
                  </a:lnTo>
                  <a:lnTo>
                    <a:pt x="1313" y="1235"/>
                  </a:lnTo>
                  <a:lnTo>
                    <a:pt x="1311" y="1235"/>
                  </a:lnTo>
                  <a:lnTo>
                    <a:pt x="1309" y="1235"/>
                  </a:lnTo>
                  <a:lnTo>
                    <a:pt x="1307" y="1235"/>
                  </a:lnTo>
                  <a:lnTo>
                    <a:pt x="1305" y="1235"/>
                  </a:lnTo>
                  <a:lnTo>
                    <a:pt x="1303" y="1235"/>
                  </a:lnTo>
                  <a:lnTo>
                    <a:pt x="1303" y="1233"/>
                  </a:lnTo>
                  <a:lnTo>
                    <a:pt x="1301" y="1233"/>
                  </a:lnTo>
                  <a:lnTo>
                    <a:pt x="1299" y="1235"/>
                  </a:lnTo>
                  <a:lnTo>
                    <a:pt x="1297" y="1235"/>
                  </a:lnTo>
                  <a:lnTo>
                    <a:pt x="1295" y="1235"/>
                  </a:lnTo>
                  <a:lnTo>
                    <a:pt x="1293" y="1235"/>
                  </a:lnTo>
                  <a:lnTo>
                    <a:pt x="1291" y="1235"/>
                  </a:lnTo>
                  <a:lnTo>
                    <a:pt x="1289" y="1235"/>
                  </a:lnTo>
                  <a:lnTo>
                    <a:pt x="1289" y="1233"/>
                  </a:lnTo>
                  <a:lnTo>
                    <a:pt x="1287" y="1233"/>
                  </a:lnTo>
                  <a:lnTo>
                    <a:pt x="1287" y="1235"/>
                  </a:lnTo>
                  <a:lnTo>
                    <a:pt x="1285" y="1235"/>
                  </a:lnTo>
                  <a:lnTo>
                    <a:pt x="1285" y="1237"/>
                  </a:lnTo>
                  <a:lnTo>
                    <a:pt x="1283" y="1237"/>
                  </a:lnTo>
                  <a:lnTo>
                    <a:pt x="1281" y="1239"/>
                  </a:lnTo>
                  <a:lnTo>
                    <a:pt x="1280" y="1241"/>
                  </a:lnTo>
                  <a:lnTo>
                    <a:pt x="1278" y="1243"/>
                  </a:lnTo>
                  <a:lnTo>
                    <a:pt x="1276" y="1241"/>
                  </a:lnTo>
                  <a:lnTo>
                    <a:pt x="1274" y="1239"/>
                  </a:lnTo>
                  <a:lnTo>
                    <a:pt x="1272" y="1239"/>
                  </a:lnTo>
                  <a:lnTo>
                    <a:pt x="1270" y="1239"/>
                  </a:lnTo>
                  <a:lnTo>
                    <a:pt x="1270" y="1237"/>
                  </a:lnTo>
                  <a:lnTo>
                    <a:pt x="1268" y="1237"/>
                  </a:lnTo>
                  <a:lnTo>
                    <a:pt x="1266" y="1235"/>
                  </a:lnTo>
                  <a:lnTo>
                    <a:pt x="1266" y="1237"/>
                  </a:lnTo>
                  <a:lnTo>
                    <a:pt x="1264" y="1235"/>
                  </a:lnTo>
                  <a:lnTo>
                    <a:pt x="1262" y="1235"/>
                  </a:lnTo>
                  <a:lnTo>
                    <a:pt x="1260" y="1233"/>
                  </a:lnTo>
                  <a:lnTo>
                    <a:pt x="1260" y="1231"/>
                  </a:lnTo>
                  <a:lnTo>
                    <a:pt x="1258" y="1231"/>
                  </a:lnTo>
                  <a:lnTo>
                    <a:pt x="1260" y="1231"/>
                  </a:lnTo>
                  <a:lnTo>
                    <a:pt x="1260" y="1229"/>
                  </a:lnTo>
                  <a:lnTo>
                    <a:pt x="1258" y="1229"/>
                  </a:lnTo>
                  <a:lnTo>
                    <a:pt x="1258" y="1227"/>
                  </a:lnTo>
                  <a:lnTo>
                    <a:pt x="1256" y="1227"/>
                  </a:lnTo>
                  <a:lnTo>
                    <a:pt x="1254" y="1227"/>
                  </a:lnTo>
                  <a:lnTo>
                    <a:pt x="1254" y="1225"/>
                  </a:lnTo>
                  <a:lnTo>
                    <a:pt x="1252" y="1225"/>
                  </a:lnTo>
                  <a:lnTo>
                    <a:pt x="1252" y="1223"/>
                  </a:lnTo>
                  <a:lnTo>
                    <a:pt x="1252" y="1221"/>
                  </a:lnTo>
                  <a:lnTo>
                    <a:pt x="1250" y="1221"/>
                  </a:lnTo>
                  <a:lnTo>
                    <a:pt x="1248" y="1221"/>
                  </a:lnTo>
                  <a:lnTo>
                    <a:pt x="1248" y="1219"/>
                  </a:lnTo>
                  <a:lnTo>
                    <a:pt x="1246" y="1219"/>
                  </a:lnTo>
                  <a:lnTo>
                    <a:pt x="1244" y="1219"/>
                  </a:lnTo>
                  <a:lnTo>
                    <a:pt x="1242" y="1219"/>
                  </a:lnTo>
                  <a:lnTo>
                    <a:pt x="1240" y="1221"/>
                  </a:lnTo>
                  <a:lnTo>
                    <a:pt x="1238" y="1221"/>
                  </a:lnTo>
                  <a:lnTo>
                    <a:pt x="1236" y="1221"/>
                  </a:lnTo>
                  <a:lnTo>
                    <a:pt x="1232" y="1221"/>
                  </a:lnTo>
                  <a:lnTo>
                    <a:pt x="1228" y="1221"/>
                  </a:lnTo>
                  <a:lnTo>
                    <a:pt x="1226" y="1221"/>
                  </a:lnTo>
                  <a:lnTo>
                    <a:pt x="1222" y="1219"/>
                  </a:lnTo>
                  <a:lnTo>
                    <a:pt x="1220" y="1219"/>
                  </a:lnTo>
                  <a:lnTo>
                    <a:pt x="1220" y="1217"/>
                  </a:lnTo>
                  <a:lnTo>
                    <a:pt x="1218" y="1217"/>
                  </a:lnTo>
                  <a:lnTo>
                    <a:pt x="1218" y="1216"/>
                  </a:lnTo>
                  <a:lnTo>
                    <a:pt x="1216" y="1216"/>
                  </a:lnTo>
                  <a:lnTo>
                    <a:pt x="1212" y="1216"/>
                  </a:lnTo>
                  <a:lnTo>
                    <a:pt x="1211" y="1216"/>
                  </a:lnTo>
                  <a:lnTo>
                    <a:pt x="1207" y="1214"/>
                  </a:lnTo>
                  <a:lnTo>
                    <a:pt x="1203" y="1214"/>
                  </a:lnTo>
                  <a:lnTo>
                    <a:pt x="1201" y="1214"/>
                  </a:lnTo>
                  <a:lnTo>
                    <a:pt x="1199" y="1214"/>
                  </a:lnTo>
                  <a:lnTo>
                    <a:pt x="1197" y="1212"/>
                  </a:lnTo>
                  <a:lnTo>
                    <a:pt x="1195" y="1214"/>
                  </a:lnTo>
                  <a:lnTo>
                    <a:pt x="1193" y="1214"/>
                  </a:lnTo>
                  <a:lnTo>
                    <a:pt x="1193" y="1216"/>
                  </a:lnTo>
                  <a:lnTo>
                    <a:pt x="1191" y="1216"/>
                  </a:lnTo>
                  <a:lnTo>
                    <a:pt x="1189" y="1216"/>
                  </a:lnTo>
                  <a:lnTo>
                    <a:pt x="1187" y="1216"/>
                  </a:lnTo>
                  <a:lnTo>
                    <a:pt x="1187" y="1217"/>
                  </a:lnTo>
                  <a:lnTo>
                    <a:pt x="1185" y="1217"/>
                  </a:lnTo>
                  <a:lnTo>
                    <a:pt x="1185" y="1219"/>
                  </a:lnTo>
                  <a:lnTo>
                    <a:pt x="1183" y="1219"/>
                  </a:lnTo>
                  <a:lnTo>
                    <a:pt x="1181" y="1219"/>
                  </a:lnTo>
                  <a:lnTo>
                    <a:pt x="1179" y="1219"/>
                  </a:lnTo>
                  <a:lnTo>
                    <a:pt x="1177" y="1221"/>
                  </a:lnTo>
                  <a:lnTo>
                    <a:pt x="1175" y="1221"/>
                  </a:lnTo>
                  <a:lnTo>
                    <a:pt x="1173" y="1221"/>
                  </a:lnTo>
                  <a:lnTo>
                    <a:pt x="1169" y="1223"/>
                  </a:lnTo>
                  <a:lnTo>
                    <a:pt x="1167" y="1223"/>
                  </a:lnTo>
                  <a:lnTo>
                    <a:pt x="1165" y="1225"/>
                  </a:lnTo>
                  <a:lnTo>
                    <a:pt x="1163" y="1225"/>
                  </a:lnTo>
                  <a:lnTo>
                    <a:pt x="1161" y="1225"/>
                  </a:lnTo>
                  <a:lnTo>
                    <a:pt x="1157" y="1225"/>
                  </a:lnTo>
                  <a:lnTo>
                    <a:pt x="1155" y="1225"/>
                  </a:lnTo>
                  <a:lnTo>
                    <a:pt x="1153" y="1223"/>
                  </a:lnTo>
                  <a:lnTo>
                    <a:pt x="1151" y="1223"/>
                  </a:lnTo>
                  <a:lnTo>
                    <a:pt x="1151" y="1221"/>
                  </a:lnTo>
                  <a:lnTo>
                    <a:pt x="1149" y="1221"/>
                  </a:lnTo>
                  <a:lnTo>
                    <a:pt x="1147" y="1221"/>
                  </a:lnTo>
                  <a:lnTo>
                    <a:pt x="1145" y="1219"/>
                  </a:lnTo>
                  <a:lnTo>
                    <a:pt x="1143" y="1219"/>
                  </a:lnTo>
                  <a:lnTo>
                    <a:pt x="1145" y="1219"/>
                  </a:lnTo>
                  <a:lnTo>
                    <a:pt x="1145" y="1217"/>
                  </a:lnTo>
                  <a:lnTo>
                    <a:pt x="1143" y="1217"/>
                  </a:lnTo>
                  <a:lnTo>
                    <a:pt x="1142" y="1217"/>
                  </a:lnTo>
                  <a:lnTo>
                    <a:pt x="1142" y="1216"/>
                  </a:lnTo>
                  <a:lnTo>
                    <a:pt x="1140" y="1216"/>
                  </a:lnTo>
                  <a:lnTo>
                    <a:pt x="1138" y="1216"/>
                  </a:lnTo>
                  <a:lnTo>
                    <a:pt x="1136" y="1216"/>
                  </a:lnTo>
                  <a:lnTo>
                    <a:pt x="1134" y="1214"/>
                  </a:lnTo>
                  <a:lnTo>
                    <a:pt x="1134" y="1212"/>
                  </a:lnTo>
                  <a:lnTo>
                    <a:pt x="1132" y="1212"/>
                  </a:lnTo>
                  <a:lnTo>
                    <a:pt x="1130" y="1212"/>
                  </a:lnTo>
                  <a:lnTo>
                    <a:pt x="1130" y="1210"/>
                  </a:lnTo>
                  <a:lnTo>
                    <a:pt x="1128" y="1210"/>
                  </a:lnTo>
                  <a:lnTo>
                    <a:pt x="1126" y="1210"/>
                  </a:lnTo>
                  <a:lnTo>
                    <a:pt x="1124" y="1210"/>
                  </a:lnTo>
                  <a:lnTo>
                    <a:pt x="1122" y="1210"/>
                  </a:lnTo>
                  <a:lnTo>
                    <a:pt x="1120" y="1210"/>
                  </a:lnTo>
                  <a:lnTo>
                    <a:pt x="1118" y="1210"/>
                  </a:lnTo>
                  <a:lnTo>
                    <a:pt x="1116" y="1210"/>
                  </a:lnTo>
                  <a:lnTo>
                    <a:pt x="1116" y="1208"/>
                  </a:lnTo>
                  <a:lnTo>
                    <a:pt x="1114" y="1208"/>
                  </a:lnTo>
                  <a:lnTo>
                    <a:pt x="1112" y="1208"/>
                  </a:lnTo>
                  <a:lnTo>
                    <a:pt x="1110" y="1206"/>
                  </a:lnTo>
                  <a:lnTo>
                    <a:pt x="1108" y="1206"/>
                  </a:lnTo>
                  <a:lnTo>
                    <a:pt x="1106" y="1206"/>
                  </a:lnTo>
                  <a:lnTo>
                    <a:pt x="1106" y="1204"/>
                  </a:lnTo>
                  <a:lnTo>
                    <a:pt x="1104" y="1204"/>
                  </a:lnTo>
                  <a:lnTo>
                    <a:pt x="1102" y="1202"/>
                  </a:lnTo>
                  <a:lnTo>
                    <a:pt x="1100" y="1200"/>
                  </a:lnTo>
                  <a:lnTo>
                    <a:pt x="1098" y="1198"/>
                  </a:lnTo>
                  <a:lnTo>
                    <a:pt x="1096" y="1198"/>
                  </a:lnTo>
                  <a:lnTo>
                    <a:pt x="1096" y="1196"/>
                  </a:lnTo>
                  <a:lnTo>
                    <a:pt x="1094" y="1196"/>
                  </a:lnTo>
                  <a:lnTo>
                    <a:pt x="1092" y="1194"/>
                  </a:lnTo>
                  <a:lnTo>
                    <a:pt x="1090" y="1192"/>
                  </a:lnTo>
                  <a:lnTo>
                    <a:pt x="1088" y="1190"/>
                  </a:lnTo>
                  <a:lnTo>
                    <a:pt x="1088" y="1188"/>
                  </a:lnTo>
                  <a:lnTo>
                    <a:pt x="1086" y="1188"/>
                  </a:lnTo>
                  <a:lnTo>
                    <a:pt x="1084" y="1186"/>
                  </a:lnTo>
                  <a:lnTo>
                    <a:pt x="1084" y="1184"/>
                  </a:lnTo>
                  <a:lnTo>
                    <a:pt x="1082" y="1184"/>
                  </a:lnTo>
                  <a:lnTo>
                    <a:pt x="1082" y="1182"/>
                  </a:lnTo>
                  <a:lnTo>
                    <a:pt x="1080" y="1182"/>
                  </a:lnTo>
                  <a:lnTo>
                    <a:pt x="1082" y="1180"/>
                  </a:lnTo>
                  <a:lnTo>
                    <a:pt x="1080" y="1178"/>
                  </a:lnTo>
                  <a:lnTo>
                    <a:pt x="1078" y="1176"/>
                  </a:lnTo>
                  <a:lnTo>
                    <a:pt x="1076" y="1176"/>
                  </a:lnTo>
                  <a:lnTo>
                    <a:pt x="1074" y="1176"/>
                  </a:lnTo>
                  <a:lnTo>
                    <a:pt x="1073" y="1174"/>
                  </a:lnTo>
                  <a:lnTo>
                    <a:pt x="1073" y="1172"/>
                  </a:lnTo>
                  <a:lnTo>
                    <a:pt x="1071" y="1172"/>
                  </a:lnTo>
                  <a:lnTo>
                    <a:pt x="1071" y="1170"/>
                  </a:lnTo>
                  <a:lnTo>
                    <a:pt x="1069" y="1170"/>
                  </a:lnTo>
                  <a:lnTo>
                    <a:pt x="1067" y="1170"/>
                  </a:lnTo>
                  <a:lnTo>
                    <a:pt x="1065" y="1170"/>
                  </a:lnTo>
                  <a:lnTo>
                    <a:pt x="1065" y="1168"/>
                  </a:lnTo>
                  <a:lnTo>
                    <a:pt x="1063" y="1166"/>
                  </a:lnTo>
                  <a:lnTo>
                    <a:pt x="1061" y="1166"/>
                  </a:lnTo>
                  <a:lnTo>
                    <a:pt x="1059" y="1164"/>
                  </a:lnTo>
                  <a:lnTo>
                    <a:pt x="1057" y="1162"/>
                  </a:lnTo>
                  <a:lnTo>
                    <a:pt x="1055" y="1162"/>
                  </a:lnTo>
                  <a:lnTo>
                    <a:pt x="1055" y="1160"/>
                  </a:lnTo>
                  <a:lnTo>
                    <a:pt x="1053" y="1160"/>
                  </a:lnTo>
                  <a:lnTo>
                    <a:pt x="1053" y="1158"/>
                  </a:lnTo>
                  <a:lnTo>
                    <a:pt x="1051" y="1158"/>
                  </a:lnTo>
                  <a:lnTo>
                    <a:pt x="1049" y="1156"/>
                  </a:lnTo>
                  <a:lnTo>
                    <a:pt x="1047" y="1156"/>
                  </a:lnTo>
                  <a:lnTo>
                    <a:pt x="1045" y="1156"/>
                  </a:lnTo>
                  <a:lnTo>
                    <a:pt x="1043" y="1156"/>
                  </a:lnTo>
                  <a:lnTo>
                    <a:pt x="1041" y="1156"/>
                  </a:lnTo>
                  <a:lnTo>
                    <a:pt x="1039" y="1156"/>
                  </a:lnTo>
                  <a:lnTo>
                    <a:pt x="1037" y="1156"/>
                  </a:lnTo>
                  <a:lnTo>
                    <a:pt x="1035" y="1156"/>
                  </a:lnTo>
                  <a:lnTo>
                    <a:pt x="1035" y="1154"/>
                  </a:lnTo>
                  <a:lnTo>
                    <a:pt x="1033" y="1154"/>
                  </a:lnTo>
                  <a:lnTo>
                    <a:pt x="1031" y="1154"/>
                  </a:lnTo>
                  <a:lnTo>
                    <a:pt x="1031" y="1156"/>
                  </a:lnTo>
                  <a:lnTo>
                    <a:pt x="1029" y="1154"/>
                  </a:lnTo>
                  <a:lnTo>
                    <a:pt x="1027" y="1154"/>
                  </a:lnTo>
                  <a:lnTo>
                    <a:pt x="1025" y="1154"/>
                  </a:lnTo>
                  <a:lnTo>
                    <a:pt x="1025" y="1152"/>
                  </a:lnTo>
                  <a:lnTo>
                    <a:pt x="1023" y="1152"/>
                  </a:lnTo>
                  <a:lnTo>
                    <a:pt x="1021" y="1150"/>
                  </a:lnTo>
                  <a:lnTo>
                    <a:pt x="1019" y="1150"/>
                  </a:lnTo>
                  <a:lnTo>
                    <a:pt x="1019" y="1149"/>
                  </a:lnTo>
                  <a:lnTo>
                    <a:pt x="1017" y="1149"/>
                  </a:lnTo>
                  <a:lnTo>
                    <a:pt x="1017" y="1147"/>
                  </a:lnTo>
                  <a:lnTo>
                    <a:pt x="1015" y="1147"/>
                  </a:lnTo>
                  <a:lnTo>
                    <a:pt x="1013" y="1147"/>
                  </a:lnTo>
                  <a:lnTo>
                    <a:pt x="1013" y="1149"/>
                  </a:lnTo>
                  <a:lnTo>
                    <a:pt x="1011" y="1149"/>
                  </a:lnTo>
                  <a:lnTo>
                    <a:pt x="1009" y="1150"/>
                  </a:lnTo>
                  <a:lnTo>
                    <a:pt x="1007" y="1150"/>
                  </a:lnTo>
                  <a:lnTo>
                    <a:pt x="1007" y="1152"/>
                  </a:lnTo>
                  <a:lnTo>
                    <a:pt x="1007" y="1154"/>
                  </a:lnTo>
                  <a:lnTo>
                    <a:pt x="1005" y="1154"/>
                  </a:lnTo>
                  <a:lnTo>
                    <a:pt x="1005" y="1152"/>
                  </a:lnTo>
                  <a:lnTo>
                    <a:pt x="1004" y="1152"/>
                  </a:lnTo>
                  <a:lnTo>
                    <a:pt x="1004" y="1154"/>
                  </a:lnTo>
                  <a:lnTo>
                    <a:pt x="1002" y="1154"/>
                  </a:lnTo>
                  <a:lnTo>
                    <a:pt x="1000" y="1154"/>
                  </a:lnTo>
                  <a:lnTo>
                    <a:pt x="1000" y="1156"/>
                  </a:lnTo>
                  <a:lnTo>
                    <a:pt x="1000" y="1158"/>
                  </a:lnTo>
                  <a:lnTo>
                    <a:pt x="998" y="1158"/>
                  </a:lnTo>
                  <a:lnTo>
                    <a:pt x="998" y="1160"/>
                  </a:lnTo>
                  <a:lnTo>
                    <a:pt x="996" y="1160"/>
                  </a:lnTo>
                  <a:lnTo>
                    <a:pt x="994" y="1160"/>
                  </a:lnTo>
                  <a:lnTo>
                    <a:pt x="992" y="1160"/>
                  </a:lnTo>
                  <a:lnTo>
                    <a:pt x="990" y="1160"/>
                  </a:lnTo>
                  <a:lnTo>
                    <a:pt x="988" y="1160"/>
                  </a:lnTo>
                  <a:lnTo>
                    <a:pt x="986" y="1160"/>
                  </a:lnTo>
                  <a:lnTo>
                    <a:pt x="984" y="1160"/>
                  </a:lnTo>
                  <a:lnTo>
                    <a:pt x="982" y="1160"/>
                  </a:lnTo>
                  <a:lnTo>
                    <a:pt x="982" y="1158"/>
                  </a:lnTo>
                  <a:lnTo>
                    <a:pt x="982" y="1156"/>
                  </a:lnTo>
                  <a:lnTo>
                    <a:pt x="980" y="1156"/>
                  </a:lnTo>
                  <a:lnTo>
                    <a:pt x="980" y="1154"/>
                  </a:lnTo>
                  <a:lnTo>
                    <a:pt x="980" y="1152"/>
                  </a:lnTo>
                  <a:lnTo>
                    <a:pt x="980" y="1150"/>
                  </a:lnTo>
                  <a:lnTo>
                    <a:pt x="978" y="1150"/>
                  </a:lnTo>
                  <a:lnTo>
                    <a:pt x="978" y="1149"/>
                  </a:lnTo>
                  <a:lnTo>
                    <a:pt x="976" y="1149"/>
                  </a:lnTo>
                  <a:lnTo>
                    <a:pt x="974" y="1147"/>
                  </a:lnTo>
                  <a:lnTo>
                    <a:pt x="972" y="1147"/>
                  </a:lnTo>
                  <a:lnTo>
                    <a:pt x="970" y="1147"/>
                  </a:lnTo>
                  <a:lnTo>
                    <a:pt x="970" y="1149"/>
                  </a:lnTo>
                  <a:lnTo>
                    <a:pt x="970" y="1150"/>
                  </a:lnTo>
                  <a:lnTo>
                    <a:pt x="968" y="1149"/>
                  </a:lnTo>
                  <a:lnTo>
                    <a:pt x="968" y="1150"/>
                  </a:lnTo>
                  <a:lnTo>
                    <a:pt x="966" y="1150"/>
                  </a:lnTo>
                  <a:lnTo>
                    <a:pt x="964" y="1150"/>
                  </a:lnTo>
                  <a:lnTo>
                    <a:pt x="962" y="1149"/>
                  </a:lnTo>
                  <a:lnTo>
                    <a:pt x="960" y="1149"/>
                  </a:lnTo>
                  <a:lnTo>
                    <a:pt x="958" y="1150"/>
                  </a:lnTo>
                  <a:lnTo>
                    <a:pt x="956" y="1150"/>
                  </a:lnTo>
                  <a:lnTo>
                    <a:pt x="956" y="1149"/>
                  </a:lnTo>
                  <a:lnTo>
                    <a:pt x="954" y="1149"/>
                  </a:lnTo>
                  <a:lnTo>
                    <a:pt x="954" y="1147"/>
                  </a:lnTo>
                  <a:lnTo>
                    <a:pt x="952" y="1145"/>
                  </a:lnTo>
                  <a:lnTo>
                    <a:pt x="950" y="1143"/>
                  </a:lnTo>
                  <a:lnTo>
                    <a:pt x="948" y="1141"/>
                  </a:lnTo>
                  <a:lnTo>
                    <a:pt x="946" y="1141"/>
                  </a:lnTo>
                  <a:lnTo>
                    <a:pt x="944" y="1141"/>
                  </a:lnTo>
                  <a:lnTo>
                    <a:pt x="942" y="1141"/>
                  </a:lnTo>
                  <a:lnTo>
                    <a:pt x="940" y="1139"/>
                  </a:lnTo>
                  <a:lnTo>
                    <a:pt x="938" y="1139"/>
                  </a:lnTo>
                  <a:lnTo>
                    <a:pt x="938" y="1137"/>
                  </a:lnTo>
                  <a:lnTo>
                    <a:pt x="938" y="1135"/>
                  </a:lnTo>
                  <a:lnTo>
                    <a:pt x="936" y="1135"/>
                  </a:lnTo>
                  <a:lnTo>
                    <a:pt x="936" y="1133"/>
                  </a:lnTo>
                  <a:lnTo>
                    <a:pt x="935" y="1133"/>
                  </a:lnTo>
                  <a:lnTo>
                    <a:pt x="933" y="1133"/>
                  </a:lnTo>
                  <a:lnTo>
                    <a:pt x="931" y="1131"/>
                  </a:lnTo>
                  <a:lnTo>
                    <a:pt x="929" y="1131"/>
                  </a:lnTo>
                  <a:lnTo>
                    <a:pt x="927" y="1133"/>
                  </a:lnTo>
                  <a:lnTo>
                    <a:pt x="925" y="1133"/>
                  </a:lnTo>
                  <a:lnTo>
                    <a:pt x="923" y="1133"/>
                  </a:lnTo>
                  <a:lnTo>
                    <a:pt x="923" y="1131"/>
                  </a:lnTo>
                  <a:lnTo>
                    <a:pt x="921" y="1131"/>
                  </a:lnTo>
                  <a:lnTo>
                    <a:pt x="921" y="1129"/>
                  </a:lnTo>
                  <a:lnTo>
                    <a:pt x="919" y="1127"/>
                  </a:lnTo>
                  <a:lnTo>
                    <a:pt x="919" y="1125"/>
                  </a:lnTo>
                  <a:lnTo>
                    <a:pt x="917" y="1123"/>
                  </a:lnTo>
                  <a:lnTo>
                    <a:pt x="915" y="1123"/>
                  </a:lnTo>
                  <a:lnTo>
                    <a:pt x="915" y="1121"/>
                  </a:lnTo>
                  <a:lnTo>
                    <a:pt x="913" y="1121"/>
                  </a:lnTo>
                  <a:lnTo>
                    <a:pt x="911" y="1121"/>
                  </a:lnTo>
                  <a:lnTo>
                    <a:pt x="909" y="1119"/>
                  </a:lnTo>
                  <a:lnTo>
                    <a:pt x="905" y="1115"/>
                  </a:lnTo>
                  <a:lnTo>
                    <a:pt x="903" y="1115"/>
                  </a:lnTo>
                  <a:lnTo>
                    <a:pt x="901" y="1113"/>
                  </a:lnTo>
                  <a:lnTo>
                    <a:pt x="897" y="1113"/>
                  </a:lnTo>
                  <a:lnTo>
                    <a:pt x="897" y="1111"/>
                  </a:lnTo>
                  <a:lnTo>
                    <a:pt x="895" y="1111"/>
                  </a:lnTo>
                  <a:lnTo>
                    <a:pt x="895" y="1109"/>
                  </a:lnTo>
                  <a:lnTo>
                    <a:pt x="893" y="1109"/>
                  </a:lnTo>
                  <a:lnTo>
                    <a:pt x="891" y="1107"/>
                  </a:lnTo>
                  <a:lnTo>
                    <a:pt x="889" y="1107"/>
                  </a:lnTo>
                  <a:lnTo>
                    <a:pt x="889" y="1105"/>
                  </a:lnTo>
                  <a:lnTo>
                    <a:pt x="887" y="1103"/>
                  </a:lnTo>
                  <a:lnTo>
                    <a:pt x="885" y="1101"/>
                  </a:lnTo>
                  <a:lnTo>
                    <a:pt x="883" y="1101"/>
                  </a:lnTo>
                  <a:lnTo>
                    <a:pt x="883" y="1103"/>
                  </a:lnTo>
                  <a:lnTo>
                    <a:pt x="881" y="1103"/>
                  </a:lnTo>
                  <a:lnTo>
                    <a:pt x="881" y="1105"/>
                  </a:lnTo>
                  <a:lnTo>
                    <a:pt x="879" y="1105"/>
                  </a:lnTo>
                  <a:lnTo>
                    <a:pt x="879" y="1107"/>
                  </a:lnTo>
                  <a:lnTo>
                    <a:pt x="879" y="1109"/>
                  </a:lnTo>
                  <a:lnTo>
                    <a:pt x="877" y="1109"/>
                  </a:lnTo>
                  <a:lnTo>
                    <a:pt x="877" y="1107"/>
                  </a:lnTo>
                  <a:lnTo>
                    <a:pt x="875" y="1107"/>
                  </a:lnTo>
                  <a:lnTo>
                    <a:pt x="875" y="1105"/>
                  </a:lnTo>
                  <a:lnTo>
                    <a:pt x="873" y="1105"/>
                  </a:lnTo>
                  <a:lnTo>
                    <a:pt x="873" y="1103"/>
                  </a:lnTo>
                  <a:lnTo>
                    <a:pt x="873" y="1101"/>
                  </a:lnTo>
                  <a:lnTo>
                    <a:pt x="875" y="1101"/>
                  </a:lnTo>
                  <a:lnTo>
                    <a:pt x="875" y="1099"/>
                  </a:lnTo>
                  <a:lnTo>
                    <a:pt x="877" y="1099"/>
                  </a:lnTo>
                  <a:lnTo>
                    <a:pt x="875" y="1097"/>
                  </a:lnTo>
                  <a:lnTo>
                    <a:pt x="873" y="1097"/>
                  </a:lnTo>
                  <a:lnTo>
                    <a:pt x="873" y="1095"/>
                  </a:lnTo>
                  <a:lnTo>
                    <a:pt x="871" y="1095"/>
                  </a:lnTo>
                  <a:lnTo>
                    <a:pt x="869" y="1093"/>
                  </a:lnTo>
                  <a:lnTo>
                    <a:pt x="867" y="1093"/>
                  </a:lnTo>
                  <a:lnTo>
                    <a:pt x="866" y="1093"/>
                  </a:lnTo>
                  <a:lnTo>
                    <a:pt x="866" y="1091"/>
                  </a:lnTo>
                  <a:lnTo>
                    <a:pt x="864" y="1091"/>
                  </a:lnTo>
                  <a:lnTo>
                    <a:pt x="862" y="1091"/>
                  </a:lnTo>
                  <a:lnTo>
                    <a:pt x="860" y="1089"/>
                  </a:lnTo>
                  <a:lnTo>
                    <a:pt x="858" y="1089"/>
                  </a:lnTo>
                  <a:lnTo>
                    <a:pt x="856" y="1087"/>
                  </a:lnTo>
                  <a:lnTo>
                    <a:pt x="854" y="1087"/>
                  </a:lnTo>
                  <a:lnTo>
                    <a:pt x="852" y="1087"/>
                  </a:lnTo>
                  <a:lnTo>
                    <a:pt x="852" y="1085"/>
                  </a:lnTo>
                  <a:lnTo>
                    <a:pt x="850" y="1085"/>
                  </a:lnTo>
                  <a:lnTo>
                    <a:pt x="850" y="1083"/>
                  </a:lnTo>
                  <a:lnTo>
                    <a:pt x="848" y="1083"/>
                  </a:lnTo>
                  <a:lnTo>
                    <a:pt x="848" y="1081"/>
                  </a:lnTo>
                  <a:lnTo>
                    <a:pt x="846" y="1080"/>
                  </a:lnTo>
                  <a:lnTo>
                    <a:pt x="844" y="1080"/>
                  </a:lnTo>
                  <a:lnTo>
                    <a:pt x="844" y="1078"/>
                  </a:lnTo>
                  <a:lnTo>
                    <a:pt x="842" y="1076"/>
                  </a:lnTo>
                  <a:lnTo>
                    <a:pt x="840" y="1074"/>
                  </a:lnTo>
                  <a:lnTo>
                    <a:pt x="838" y="1074"/>
                  </a:lnTo>
                  <a:lnTo>
                    <a:pt x="836" y="1072"/>
                  </a:lnTo>
                  <a:lnTo>
                    <a:pt x="834" y="1072"/>
                  </a:lnTo>
                  <a:lnTo>
                    <a:pt x="832" y="1072"/>
                  </a:lnTo>
                  <a:lnTo>
                    <a:pt x="830" y="1072"/>
                  </a:lnTo>
                  <a:lnTo>
                    <a:pt x="828" y="1072"/>
                  </a:lnTo>
                  <a:lnTo>
                    <a:pt x="826" y="1070"/>
                  </a:lnTo>
                  <a:lnTo>
                    <a:pt x="824" y="1070"/>
                  </a:lnTo>
                  <a:lnTo>
                    <a:pt x="822" y="1070"/>
                  </a:lnTo>
                  <a:lnTo>
                    <a:pt x="820" y="1070"/>
                  </a:lnTo>
                  <a:lnTo>
                    <a:pt x="820" y="1068"/>
                  </a:lnTo>
                  <a:lnTo>
                    <a:pt x="818" y="1068"/>
                  </a:lnTo>
                  <a:lnTo>
                    <a:pt x="816" y="1066"/>
                  </a:lnTo>
                  <a:lnTo>
                    <a:pt x="814" y="1066"/>
                  </a:lnTo>
                  <a:lnTo>
                    <a:pt x="812" y="1066"/>
                  </a:lnTo>
                  <a:lnTo>
                    <a:pt x="812" y="1064"/>
                  </a:lnTo>
                  <a:lnTo>
                    <a:pt x="810" y="1064"/>
                  </a:lnTo>
                  <a:lnTo>
                    <a:pt x="808" y="1062"/>
                  </a:lnTo>
                  <a:lnTo>
                    <a:pt x="806" y="1060"/>
                  </a:lnTo>
                  <a:lnTo>
                    <a:pt x="804" y="1060"/>
                  </a:lnTo>
                  <a:lnTo>
                    <a:pt x="804" y="1058"/>
                  </a:lnTo>
                  <a:lnTo>
                    <a:pt x="802" y="1058"/>
                  </a:lnTo>
                  <a:lnTo>
                    <a:pt x="802" y="1056"/>
                  </a:lnTo>
                  <a:lnTo>
                    <a:pt x="800" y="1056"/>
                  </a:lnTo>
                  <a:lnTo>
                    <a:pt x="797" y="1056"/>
                  </a:lnTo>
                  <a:lnTo>
                    <a:pt x="795" y="1054"/>
                  </a:lnTo>
                  <a:lnTo>
                    <a:pt x="793" y="1054"/>
                  </a:lnTo>
                  <a:lnTo>
                    <a:pt x="791" y="1052"/>
                  </a:lnTo>
                  <a:lnTo>
                    <a:pt x="791" y="1054"/>
                  </a:lnTo>
                  <a:lnTo>
                    <a:pt x="791" y="1056"/>
                  </a:lnTo>
                  <a:lnTo>
                    <a:pt x="789" y="1056"/>
                  </a:lnTo>
                  <a:lnTo>
                    <a:pt x="787" y="1058"/>
                  </a:lnTo>
                  <a:lnTo>
                    <a:pt x="785" y="1058"/>
                  </a:lnTo>
                  <a:lnTo>
                    <a:pt x="785" y="1060"/>
                  </a:lnTo>
                  <a:lnTo>
                    <a:pt x="783" y="1060"/>
                  </a:lnTo>
                  <a:lnTo>
                    <a:pt x="783" y="1062"/>
                  </a:lnTo>
                  <a:lnTo>
                    <a:pt x="781" y="1062"/>
                  </a:lnTo>
                  <a:lnTo>
                    <a:pt x="781" y="1064"/>
                  </a:lnTo>
                  <a:lnTo>
                    <a:pt x="779" y="1064"/>
                  </a:lnTo>
                  <a:lnTo>
                    <a:pt x="779" y="1066"/>
                  </a:lnTo>
                  <a:lnTo>
                    <a:pt x="777" y="1066"/>
                  </a:lnTo>
                  <a:lnTo>
                    <a:pt x="777" y="1068"/>
                  </a:lnTo>
                  <a:lnTo>
                    <a:pt x="777" y="1070"/>
                  </a:lnTo>
                  <a:lnTo>
                    <a:pt x="775" y="1070"/>
                  </a:lnTo>
                  <a:lnTo>
                    <a:pt x="775" y="1072"/>
                  </a:lnTo>
                  <a:lnTo>
                    <a:pt x="775" y="1074"/>
                  </a:lnTo>
                  <a:lnTo>
                    <a:pt x="775" y="1076"/>
                  </a:lnTo>
                  <a:lnTo>
                    <a:pt x="773" y="1076"/>
                  </a:lnTo>
                  <a:lnTo>
                    <a:pt x="771" y="1076"/>
                  </a:lnTo>
                  <a:lnTo>
                    <a:pt x="771" y="1078"/>
                  </a:lnTo>
                  <a:lnTo>
                    <a:pt x="769" y="1078"/>
                  </a:lnTo>
                  <a:lnTo>
                    <a:pt x="767" y="1078"/>
                  </a:lnTo>
                  <a:lnTo>
                    <a:pt x="765" y="1078"/>
                  </a:lnTo>
                  <a:lnTo>
                    <a:pt x="763" y="1080"/>
                  </a:lnTo>
                  <a:lnTo>
                    <a:pt x="761" y="1080"/>
                  </a:lnTo>
                  <a:lnTo>
                    <a:pt x="759" y="1080"/>
                  </a:lnTo>
                  <a:lnTo>
                    <a:pt x="757" y="1080"/>
                  </a:lnTo>
                  <a:lnTo>
                    <a:pt x="757" y="1078"/>
                  </a:lnTo>
                  <a:lnTo>
                    <a:pt x="757" y="1076"/>
                  </a:lnTo>
                  <a:lnTo>
                    <a:pt x="755" y="1076"/>
                  </a:lnTo>
                  <a:lnTo>
                    <a:pt x="755" y="1078"/>
                  </a:lnTo>
                  <a:lnTo>
                    <a:pt x="753" y="1078"/>
                  </a:lnTo>
                  <a:lnTo>
                    <a:pt x="751" y="1078"/>
                  </a:lnTo>
                  <a:lnTo>
                    <a:pt x="749" y="1078"/>
                  </a:lnTo>
                  <a:lnTo>
                    <a:pt x="747" y="1078"/>
                  </a:lnTo>
                  <a:lnTo>
                    <a:pt x="745" y="1078"/>
                  </a:lnTo>
                  <a:lnTo>
                    <a:pt x="743" y="1076"/>
                  </a:lnTo>
                  <a:lnTo>
                    <a:pt x="741" y="1074"/>
                  </a:lnTo>
                  <a:lnTo>
                    <a:pt x="739" y="1072"/>
                  </a:lnTo>
                  <a:lnTo>
                    <a:pt x="737" y="1070"/>
                  </a:lnTo>
                  <a:lnTo>
                    <a:pt x="735" y="1068"/>
                  </a:lnTo>
                  <a:lnTo>
                    <a:pt x="733" y="1068"/>
                  </a:lnTo>
                  <a:lnTo>
                    <a:pt x="735" y="1066"/>
                  </a:lnTo>
                  <a:lnTo>
                    <a:pt x="733" y="1066"/>
                  </a:lnTo>
                  <a:lnTo>
                    <a:pt x="733" y="1064"/>
                  </a:lnTo>
                  <a:lnTo>
                    <a:pt x="731" y="1064"/>
                  </a:lnTo>
                  <a:lnTo>
                    <a:pt x="731" y="1062"/>
                  </a:lnTo>
                  <a:lnTo>
                    <a:pt x="729" y="1060"/>
                  </a:lnTo>
                  <a:lnTo>
                    <a:pt x="728" y="1058"/>
                  </a:lnTo>
                  <a:lnTo>
                    <a:pt x="726" y="1056"/>
                  </a:lnTo>
                  <a:lnTo>
                    <a:pt x="726" y="1054"/>
                  </a:lnTo>
                  <a:lnTo>
                    <a:pt x="724" y="1054"/>
                  </a:lnTo>
                  <a:lnTo>
                    <a:pt x="724" y="1052"/>
                  </a:lnTo>
                  <a:lnTo>
                    <a:pt x="724" y="1050"/>
                  </a:lnTo>
                  <a:lnTo>
                    <a:pt x="722" y="1050"/>
                  </a:lnTo>
                  <a:lnTo>
                    <a:pt x="722" y="1048"/>
                  </a:lnTo>
                  <a:lnTo>
                    <a:pt x="722" y="1046"/>
                  </a:lnTo>
                  <a:lnTo>
                    <a:pt x="720" y="1046"/>
                  </a:lnTo>
                  <a:lnTo>
                    <a:pt x="720" y="1044"/>
                  </a:lnTo>
                  <a:lnTo>
                    <a:pt x="718" y="1044"/>
                  </a:lnTo>
                  <a:lnTo>
                    <a:pt x="718" y="1042"/>
                  </a:lnTo>
                  <a:lnTo>
                    <a:pt x="718" y="1040"/>
                  </a:lnTo>
                  <a:lnTo>
                    <a:pt x="716" y="1040"/>
                  </a:lnTo>
                  <a:lnTo>
                    <a:pt x="716" y="1042"/>
                  </a:lnTo>
                  <a:lnTo>
                    <a:pt x="714" y="1042"/>
                  </a:lnTo>
                  <a:lnTo>
                    <a:pt x="712" y="1042"/>
                  </a:lnTo>
                  <a:lnTo>
                    <a:pt x="710" y="1042"/>
                  </a:lnTo>
                  <a:lnTo>
                    <a:pt x="708" y="1042"/>
                  </a:lnTo>
                  <a:lnTo>
                    <a:pt x="708" y="1040"/>
                  </a:lnTo>
                  <a:lnTo>
                    <a:pt x="706" y="1040"/>
                  </a:lnTo>
                  <a:lnTo>
                    <a:pt x="706" y="1038"/>
                  </a:lnTo>
                  <a:lnTo>
                    <a:pt x="704" y="1038"/>
                  </a:lnTo>
                  <a:lnTo>
                    <a:pt x="702" y="1040"/>
                  </a:lnTo>
                  <a:lnTo>
                    <a:pt x="700" y="1040"/>
                  </a:lnTo>
                  <a:lnTo>
                    <a:pt x="698" y="1042"/>
                  </a:lnTo>
                  <a:lnTo>
                    <a:pt x="698" y="1044"/>
                  </a:lnTo>
                  <a:lnTo>
                    <a:pt x="696" y="1044"/>
                  </a:lnTo>
                  <a:lnTo>
                    <a:pt x="696" y="1046"/>
                  </a:lnTo>
                  <a:lnTo>
                    <a:pt x="694" y="1046"/>
                  </a:lnTo>
                  <a:lnTo>
                    <a:pt x="694" y="1048"/>
                  </a:lnTo>
                  <a:lnTo>
                    <a:pt x="692" y="1048"/>
                  </a:lnTo>
                  <a:lnTo>
                    <a:pt x="692" y="1050"/>
                  </a:lnTo>
                  <a:lnTo>
                    <a:pt x="690" y="1050"/>
                  </a:lnTo>
                  <a:lnTo>
                    <a:pt x="688" y="1052"/>
                  </a:lnTo>
                  <a:lnTo>
                    <a:pt x="686" y="1052"/>
                  </a:lnTo>
                  <a:lnTo>
                    <a:pt x="684" y="1052"/>
                  </a:lnTo>
                  <a:lnTo>
                    <a:pt x="682" y="1050"/>
                  </a:lnTo>
                  <a:lnTo>
                    <a:pt x="680" y="1050"/>
                  </a:lnTo>
                  <a:lnTo>
                    <a:pt x="680" y="1048"/>
                  </a:lnTo>
                  <a:lnTo>
                    <a:pt x="678" y="1048"/>
                  </a:lnTo>
                  <a:lnTo>
                    <a:pt x="678" y="1046"/>
                  </a:lnTo>
                  <a:lnTo>
                    <a:pt x="676" y="1046"/>
                  </a:lnTo>
                  <a:lnTo>
                    <a:pt x="676" y="1048"/>
                  </a:lnTo>
                  <a:lnTo>
                    <a:pt x="674" y="1048"/>
                  </a:lnTo>
                  <a:lnTo>
                    <a:pt x="672" y="1048"/>
                  </a:lnTo>
                  <a:lnTo>
                    <a:pt x="670" y="1048"/>
                  </a:lnTo>
                  <a:lnTo>
                    <a:pt x="670" y="1050"/>
                  </a:lnTo>
                  <a:lnTo>
                    <a:pt x="668" y="1050"/>
                  </a:lnTo>
                  <a:lnTo>
                    <a:pt x="666" y="1050"/>
                  </a:lnTo>
                  <a:lnTo>
                    <a:pt x="664" y="1050"/>
                  </a:lnTo>
                  <a:lnTo>
                    <a:pt x="662" y="1050"/>
                  </a:lnTo>
                  <a:lnTo>
                    <a:pt x="660" y="1050"/>
                  </a:lnTo>
                  <a:lnTo>
                    <a:pt x="659" y="1048"/>
                  </a:lnTo>
                  <a:lnTo>
                    <a:pt x="657" y="1048"/>
                  </a:lnTo>
                  <a:lnTo>
                    <a:pt x="655" y="1048"/>
                  </a:lnTo>
                  <a:lnTo>
                    <a:pt x="653" y="1048"/>
                  </a:lnTo>
                  <a:lnTo>
                    <a:pt x="651" y="1048"/>
                  </a:lnTo>
                  <a:lnTo>
                    <a:pt x="649" y="1050"/>
                  </a:lnTo>
                  <a:lnTo>
                    <a:pt x="647" y="1050"/>
                  </a:lnTo>
                  <a:lnTo>
                    <a:pt x="645" y="1050"/>
                  </a:lnTo>
                  <a:lnTo>
                    <a:pt x="643" y="1050"/>
                  </a:lnTo>
                  <a:lnTo>
                    <a:pt x="641" y="1050"/>
                  </a:lnTo>
                  <a:lnTo>
                    <a:pt x="641" y="1052"/>
                  </a:lnTo>
                  <a:lnTo>
                    <a:pt x="639" y="1052"/>
                  </a:lnTo>
                  <a:lnTo>
                    <a:pt x="639" y="1050"/>
                  </a:lnTo>
                  <a:lnTo>
                    <a:pt x="637" y="1052"/>
                  </a:lnTo>
                  <a:lnTo>
                    <a:pt x="635" y="1052"/>
                  </a:lnTo>
                  <a:lnTo>
                    <a:pt x="635" y="1054"/>
                  </a:lnTo>
                  <a:lnTo>
                    <a:pt x="633" y="1054"/>
                  </a:lnTo>
                  <a:lnTo>
                    <a:pt x="631" y="1054"/>
                  </a:lnTo>
                  <a:lnTo>
                    <a:pt x="631" y="1056"/>
                  </a:lnTo>
                  <a:lnTo>
                    <a:pt x="629" y="1056"/>
                  </a:lnTo>
                  <a:lnTo>
                    <a:pt x="629" y="1058"/>
                  </a:lnTo>
                  <a:lnTo>
                    <a:pt x="627" y="1058"/>
                  </a:lnTo>
                  <a:lnTo>
                    <a:pt x="625" y="1058"/>
                  </a:lnTo>
                  <a:lnTo>
                    <a:pt x="623" y="1058"/>
                  </a:lnTo>
                  <a:lnTo>
                    <a:pt x="621" y="1058"/>
                  </a:lnTo>
                  <a:lnTo>
                    <a:pt x="619" y="1058"/>
                  </a:lnTo>
                  <a:lnTo>
                    <a:pt x="619" y="1060"/>
                  </a:lnTo>
                  <a:lnTo>
                    <a:pt x="617" y="1060"/>
                  </a:lnTo>
                  <a:lnTo>
                    <a:pt x="615" y="1060"/>
                  </a:lnTo>
                  <a:lnTo>
                    <a:pt x="613" y="1060"/>
                  </a:lnTo>
                  <a:lnTo>
                    <a:pt x="611" y="1060"/>
                  </a:lnTo>
                  <a:lnTo>
                    <a:pt x="611" y="1058"/>
                  </a:lnTo>
                  <a:lnTo>
                    <a:pt x="609" y="1058"/>
                  </a:lnTo>
                  <a:lnTo>
                    <a:pt x="607" y="1058"/>
                  </a:lnTo>
                  <a:lnTo>
                    <a:pt x="605" y="1058"/>
                  </a:lnTo>
                  <a:lnTo>
                    <a:pt x="603" y="1058"/>
                  </a:lnTo>
                  <a:lnTo>
                    <a:pt x="603" y="1056"/>
                  </a:lnTo>
                  <a:lnTo>
                    <a:pt x="601" y="1056"/>
                  </a:lnTo>
                  <a:lnTo>
                    <a:pt x="601" y="1054"/>
                  </a:lnTo>
                  <a:lnTo>
                    <a:pt x="599" y="1054"/>
                  </a:lnTo>
                  <a:lnTo>
                    <a:pt x="599" y="1052"/>
                  </a:lnTo>
                  <a:lnTo>
                    <a:pt x="599" y="1050"/>
                  </a:lnTo>
                  <a:lnTo>
                    <a:pt x="599" y="1048"/>
                  </a:lnTo>
                  <a:lnTo>
                    <a:pt x="597" y="1048"/>
                  </a:lnTo>
                  <a:lnTo>
                    <a:pt x="597" y="1046"/>
                  </a:lnTo>
                  <a:lnTo>
                    <a:pt x="597" y="1044"/>
                  </a:lnTo>
                  <a:lnTo>
                    <a:pt x="595" y="1044"/>
                  </a:lnTo>
                  <a:lnTo>
                    <a:pt x="595" y="1042"/>
                  </a:lnTo>
                  <a:lnTo>
                    <a:pt x="595" y="1040"/>
                  </a:lnTo>
                  <a:lnTo>
                    <a:pt x="593" y="1040"/>
                  </a:lnTo>
                  <a:lnTo>
                    <a:pt x="593" y="1038"/>
                  </a:lnTo>
                  <a:lnTo>
                    <a:pt x="593" y="1036"/>
                  </a:lnTo>
                  <a:lnTo>
                    <a:pt x="591" y="1036"/>
                  </a:lnTo>
                  <a:lnTo>
                    <a:pt x="590" y="1036"/>
                  </a:lnTo>
                  <a:lnTo>
                    <a:pt x="588" y="1036"/>
                  </a:lnTo>
                  <a:lnTo>
                    <a:pt x="586" y="1036"/>
                  </a:lnTo>
                  <a:lnTo>
                    <a:pt x="586" y="1038"/>
                  </a:lnTo>
                  <a:lnTo>
                    <a:pt x="584" y="1038"/>
                  </a:lnTo>
                  <a:lnTo>
                    <a:pt x="582" y="1038"/>
                  </a:lnTo>
                  <a:lnTo>
                    <a:pt x="580" y="1038"/>
                  </a:lnTo>
                  <a:lnTo>
                    <a:pt x="580" y="1040"/>
                  </a:lnTo>
                  <a:lnTo>
                    <a:pt x="580" y="1042"/>
                  </a:lnTo>
                  <a:lnTo>
                    <a:pt x="580" y="1044"/>
                  </a:lnTo>
                  <a:lnTo>
                    <a:pt x="582" y="1044"/>
                  </a:lnTo>
                  <a:lnTo>
                    <a:pt x="582" y="1046"/>
                  </a:lnTo>
                  <a:lnTo>
                    <a:pt x="582" y="1048"/>
                  </a:lnTo>
                  <a:lnTo>
                    <a:pt x="582" y="1050"/>
                  </a:lnTo>
                  <a:lnTo>
                    <a:pt x="580" y="1050"/>
                  </a:lnTo>
                  <a:lnTo>
                    <a:pt x="578" y="1050"/>
                  </a:lnTo>
                  <a:lnTo>
                    <a:pt x="576" y="1050"/>
                  </a:lnTo>
                  <a:lnTo>
                    <a:pt x="574" y="1050"/>
                  </a:lnTo>
                  <a:lnTo>
                    <a:pt x="572" y="1050"/>
                  </a:lnTo>
                  <a:lnTo>
                    <a:pt x="570" y="1050"/>
                  </a:lnTo>
                  <a:lnTo>
                    <a:pt x="568" y="1050"/>
                  </a:lnTo>
                  <a:lnTo>
                    <a:pt x="568" y="1048"/>
                  </a:lnTo>
                  <a:lnTo>
                    <a:pt x="566" y="1048"/>
                  </a:lnTo>
                  <a:lnTo>
                    <a:pt x="566" y="1046"/>
                  </a:lnTo>
                  <a:lnTo>
                    <a:pt x="564" y="1046"/>
                  </a:lnTo>
                  <a:lnTo>
                    <a:pt x="564" y="1044"/>
                  </a:lnTo>
                  <a:lnTo>
                    <a:pt x="562" y="1042"/>
                  </a:lnTo>
                  <a:lnTo>
                    <a:pt x="560" y="1042"/>
                  </a:lnTo>
                  <a:lnTo>
                    <a:pt x="560" y="1040"/>
                  </a:lnTo>
                  <a:lnTo>
                    <a:pt x="560" y="1038"/>
                  </a:lnTo>
                  <a:lnTo>
                    <a:pt x="558" y="1038"/>
                  </a:lnTo>
                  <a:lnTo>
                    <a:pt x="558" y="1036"/>
                  </a:lnTo>
                  <a:lnTo>
                    <a:pt x="556" y="1036"/>
                  </a:lnTo>
                  <a:lnTo>
                    <a:pt x="556" y="1034"/>
                  </a:lnTo>
                  <a:lnTo>
                    <a:pt x="554" y="1034"/>
                  </a:lnTo>
                  <a:lnTo>
                    <a:pt x="554" y="1032"/>
                  </a:lnTo>
                  <a:lnTo>
                    <a:pt x="552" y="1032"/>
                  </a:lnTo>
                  <a:lnTo>
                    <a:pt x="550" y="1030"/>
                  </a:lnTo>
                  <a:lnTo>
                    <a:pt x="548" y="1028"/>
                  </a:lnTo>
                  <a:lnTo>
                    <a:pt x="546" y="1028"/>
                  </a:lnTo>
                  <a:lnTo>
                    <a:pt x="546" y="1026"/>
                  </a:lnTo>
                  <a:lnTo>
                    <a:pt x="544" y="1026"/>
                  </a:lnTo>
                  <a:lnTo>
                    <a:pt x="544" y="1024"/>
                  </a:lnTo>
                  <a:lnTo>
                    <a:pt x="542" y="1024"/>
                  </a:lnTo>
                  <a:lnTo>
                    <a:pt x="542" y="1022"/>
                  </a:lnTo>
                  <a:lnTo>
                    <a:pt x="540" y="1020"/>
                  </a:lnTo>
                  <a:lnTo>
                    <a:pt x="538" y="1018"/>
                  </a:lnTo>
                  <a:lnTo>
                    <a:pt x="538" y="1016"/>
                  </a:lnTo>
                  <a:lnTo>
                    <a:pt x="536" y="1016"/>
                  </a:lnTo>
                  <a:lnTo>
                    <a:pt x="534" y="1014"/>
                  </a:lnTo>
                  <a:lnTo>
                    <a:pt x="532" y="1014"/>
                  </a:lnTo>
                  <a:lnTo>
                    <a:pt x="530" y="1014"/>
                  </a:lnTo>
                  <a:lnTo>
                    <a:pt x="530" y="1013"/>
                  </a:lnTo>
                  <a:lnTo>
                    <a:pt x="528" y="1013"/>
                  </a:lnTo>
                  <a:lnTo>
                    <a:pt x="526" y="1013"/>
                  </a:lnTo>
                  <a:lnTo>
                    <a:pt x="524" y="1013"/>
                  </a:lnTo>
                  <a:lnTo>
                    <a:pt x="522" y="1013"/>
                  </a:lnTo>
                  <a:lnTo>
                    <a:pt x="521" y="1013"/>
                  </a:lnTo>
                  <a:lnTo>
                    <a:pt x="519" y="1013"/>
                  </a:lnTo>
                  <a:lnTo>
                    <a:pt x="517" y="1013"/>
                  </a:lnTo>
                  <a:lnTo>
                    <a:pt x="515" y="1013"/>
                  </a:lnTo>
                  <a:lnTo>
                    <a:pt x="513" y="1013"/>
                  </a:lnTo>
                  <a:lnTo>
                    <a:pt x="513" y="1011"/>
                  </a:lnTo>
                  <a:lnTo>
                    <a:pt x="509" y="1011"/>
                  </a:lnTo>
                  <a:lnTo>
                    <a:pt x="507" y="1011"/>
                  </a:lnTo>
                  <a:lnTo>
                    <a:pt x="505" y="1011"/>
                  </a:lnTo>
                  <a:lnTo>
                    <a:pt x="503" y="1011"/>
                  </a:lnTo>
                  <a:lnTo>
                    <a:pt x="501" y="1011"/>
                  </a:lnTo>
                  <a:lnTo>
                    <a:pt x="499" y="1011"/>
                  </a:lnTo>
                  <a:lnTo>
                    <a:pt x="497" y="1011"/>
                  </a:lnTo>
                  <a:lnTo>
                    <a:pt x="495" y="1011"/>
                  </a:lnTo>
                  <a:lnTo>
                    <a:pt x="493" y="1011"/>
                  </a:lnTo>
                  <a:lnTo>
                    <a:pt x="491" y="1011"/>
                  </a:lnTo>
                  <a:lnTo>
                    <a:pt x="487" y="1011"/>
                  </a:lnTo>
                  <a:lnTo>
                    <a:pt x="485" y="1009"/>
                  </a:lnTo>
                  <a:lnTo>
                    <a:pt x="481" y="1009"/>
                  </a:lnTo>
                  <a:lnTo>
                    <a:pt x="479" y="1009"/>
                  </a:lnTo>
                  <a:lnTo>
                    <a:pt x="479" y="1007"/>
                  </a:lnTo>
                  <a:lnTo>
                    <a:pt x="477" y="1007"/>
                  </a:lnTo>
                  <a:lnTo>
                    <a:pt x="475" y="1005"/>
                  </a:lnTo>
                  <a:lnTo>
                    <a:pt x="473" y="1003"/>
                  </a:lnTo>
                  <a:lnTo>
                    <a:pt x="471" y="1003"/>
                  </a:lnTo>
                  <a:lnTo>
                    <a:pt x="469" y="1003"/>
                  </a:lnTo>
                  <a:lnTo>
                    <a:pt x="469" y="1001"/>
                  </a:lnTo>
                  <a:lnTo>
                    <a:pt x="467" y="1001"/>
                  </a:lnTo>
                  <a:lnTo>
                    <a:pt x="465" y="1001"/>
                  </a:lnTo>
                  <a:lnTo>
                    <a:pt x="463" y="1001"/>
                  </a:lnTo>
                  <a:lnTo>
                    <a:pt x="461" y="1001"/>
                  </a:lnTo>
                  <a:lnTo>
                    <a:pt x="459" y="1001"/>
                  </a:lnTo>
                  <a:lnTo>
                    <a:pt x="457" y="1001"/>
                  </a:lnTo>
                  <a:lnTo>
                    <a:pt x="455" y="1001"/>
                  </a:lnTo>
                  <a:lnTo>
                    <a:pt x="453" y="1001"/>
                  </a:lnTo>
                  <a:lnTo>
                    <a:pt x="453" y="999"/>
                  </a:lnTo>
                  <a:lnTo>
                    <a:pt x="453" y="997"/>
                  </a:lnTo>
                  <a:lnTo>
                    <a:pt x="453" y="995"/>
                  </a:lnTo>
                  <a:lnTo>
                    <a:pt x="453" y="993"/>
                  </a:lnTo>
                  <a:lnTo>
                    <a:pt x="453" y="991"/>
                  </a:lnTo>
                  <a:lnTo>
                    <a:pt x="452" y="991"/>
                  </a:lnTo>
                  <a:lnTo>
                    <a:pt x="452" y="989"/>
                  </a:lnTo>
                  <a:lnTo>
                    <a:pt x="450" y="987"/>
                  </a:lnTo>
                  <a:lnTo>
                    <a:pt x="450" y="985"/>
                  </a:lnTo>
                  <a:lnTo>
                    <a:pt x="448" y="983"/>
                  </a:lnTo>
                  <a:lnTo>
                    <a:pt x="448" y="981"/>
                  </a:lnTo>
                  <a:lnTo>
                    <a:pt x="448" y="979"/>
                  </a:lnTo>
                  <a:lnTo>
                    <a:pt x="446" y="977"/>
                  </a:lnTo>
                  <a:lnTo>
                    <a:pt x="446" y="975"/>
                  </a:lnTo>
                  <a:lnTo>
                    <a:pt x="446" y="973"/>
                  </a:lnTo>
                  <a:lnTo>
                    <a:pt x="444" y="973"/>
                  </a:lnTo>
                  <a:lnTo>
                    <a:pt x="432" y="971"/>
                  </a:lnTo>
                  <a:lnTo>
                    <a:pt x="430" y="971"/>
                  </a:lnTo>
                  <a:lnTo>
                    <a:pt x="428" y="969"/>
                  </a:lnTo>
                  <a:lnTo>
                    <a:pt x="426" y="969"/>
                  </a:lnTo>
                  <a:lnTo>
                    <a:pt x="424" y="969"/>
                  </a:lnTo>
                  <a:lnTo>
                    <a:pt x="422" y="969"/>
                  </a:lnTo>
                  <a:lnTo>
                    <a:pt x="422" y="967"/>
                  </a:lnTo>
                  <a:lnTo>
                    <a:pt x="420" y="967"/>
                  </a:lnTo>
                  <a:lnTo>
                    <a:pt x="418" y="967"/>
                  </a:lnTo>
                  <a:lnTo>
                    <a:pt x="416" y="967"/>
                  </a:lnTo>
                  <a:lnTo>
                    <a:pt x="414" y="967"/>
                  </a:lnTo>
                  <a:lnTo>
                    <a:pt x="410" y="969"/>
                  </a:lnTo>
                  <a:lnTo>
                    <a:pt x="408" y="969"/>
                  </a:lnTo>
                  <a:lnTo>
                    <a:pt x="406" y="969"/>
                  </a:lnTo>
                  <a:lnTo>
                    <a:pt x="402" y="971"/>
                  </a:lnTo>
                  <a:lnTo>
                    <a:pt x="400" y="971"/>
                  </a:lnTo>
                  <a:lnTo>
                    <a:pt x="396" y="971"/>
                  </a:lnTo>
                  <a:lnTo>
                    <a:pt x="392" y="973"/>
                  </a:lnTo>
                  <a:lnTo>
                    <a:pt x="392" y="971"/>
                  </a:lnTo>
                  <a:lnTo>
                    <a:pt x="394" y="969"/>
                  </a:lnTo>
                  <a:lnTo>
                    <a:pt x="394" y="967"/>
                  </a:lnTo>
                  <a:lnTo>
                    <a:pt x="396" y="967"/>
                  </a:lnTo>
                  <a:lnTo>
                    <a:pt x="396" y="965"/>
                  </a:lnTo>
                  <a:lnTo>
                    <a:pt x="396" y="963"/>
                  </a:lnTo>
                  <a:lnTo>
                    <a:pt x="398" y="963"/>
                  </a:lnTo>
                  <a:lnTo>
                    <a:pt x="398" y="961"/>
                  </a:lnTo>
                  <a:lnTo>
                    <a:pt x="400" y="959"/>
                  </a:lnTo>
                  <a:lnTo>
                    <a:pt x="400" y="957"/>
                  </a:lnTo>
                  <a:lnTo>
                    <a:pt x="402" y="955"/>
                  </a:lnTo>
                  <a:lnTo>
                    <a:pt x="402" y="953"/>
                  </a:lnTo>
                  <a:lnTo>
                    <a:pt x="404" y="951"/>
                  </a:lnTo>
                  <a:lnTo>
                    <a:pt x="406" y="949"/>
                  </a:lnTo>
                  <a:lnTo>
                    <a:pt x="408" y="947"/>
                  </a:lnTo>
                  <a:lnTo>
                    <a:pt x="410" y="944"/>
                  </a:lnTo>
                  <a:lnTo>
                    <a:pt x="412" y="944"/>
                  </a:lnTo>
                  <a:lnTo>
                    <a:pt x="412" y="942"/>
                  </a:lnTo>
                  <a:lnTo>
                    <a:pt x="414" y="938"/>
                  </a:lnTo>
                  <a:lnTo>
                    <a:pt x="414" y="936"/>
                  </a:lnTo>
                  <a:lnTo>
                    <a:pt x="416" y="934"/>
                  </a:lnTo>
                  <a:lnTo>
                    <a:pt x="416" y="932"/>
                  </a:lnTo>
                  <a:lnTo>
                    <a:pt x="418" y="932"/>
                  </a:lnTo>
                  <a:lnTo>
                    <a:pt x="418" y="930"/>
                  </a:lnTo>
                  <a:lnTo>
                    <a:pt x="420" y="928"/>
                  </a:lnTo>
                  <a:lnTo>
                    <a:pt x="422" y="928"/>
                  </a:lnTo>
                  <a:lnTo>
                    <a:pt x="424" y="926"/>
                  </a:lnTo>
                  <a:lnTo>
                    <a:pt x="426" y="924"/>
                  </a:lnTo>
                  <a:lnTo>
                    <a:pt x="426" y="922"/>
                  </a:lnTo>
                  <a:lnTo>
                    <a:pt x="426" y="920"/>
                  </a:lnTo>
                  <a:lnTo>
                    <a:pt x="432" y="918"/>
                  </a:lnTo>
                  <a:lnTo>
                    <a:pt x="432" y="916"/>
                  </a:lnTo>
                  <a:lnTo>
                    <a:pt x="436" y="916"/>
                  </a:lnTo>
                  <a:lnTo>
                    <a:pt x="438" y="914"/>
                  </a:lnTo>
                  <a:lnTo>
                    <a:pt x="436" y="910"/>
                  </a:lnTo>
                  <a:lnTo>
                    <a:pt x="436" y="908"/>
                  </a:lnTo>
                  <a:lnTo>
                    <a:pt x="434" y="906"/>
                  </a:lnTo>
                  <a:lnTo>
                    <a:pt x="432" y="904"/>
                  </a:lnTo>
                  <a:lnTo>
                    <a:pt x="430" y="904"/>
                  </a:lnTo>
                  <a:lnTo>
                    <a:pt x="428" y="902"/>
                  </a:lnTo>
                  <a:lnTo>
                    <a:pt x="426" y="902"/>
                  </a:lnTo>
                  <a:lnTo>
                    <a:pt x="424" y="900"/>
                  </a:lnTo>
                  <a:lnTo>
                    <a:pt x="420" y="898"/>
                  </a:lnTo>
                  <a:lnTo>
                    <a:pt x="418" y="898"/>
                  </a:lnTo>
                  <a:lnTo>
                    <a:pt x="416" y="896"/>
                  </a:lnTo>
                  <a:lnTo>
                    <a:pt x="416" y="894"/>
                  </a:lnTo>
                  <a:lnTo>
                    <a:pt x="418" y="894"/>
                  </a:lnTo>
                  <a:lnTo>
                    <a:pt x="420" y="894"/>
                  </a:lnTo>
                  <a:lnTo>
                    <a:pt x="422" y="894"/>
                  </a:lnTo>
                  <a:lnTo>
                    <a:pt x="424" y="894"/>
                  </a:lnTo>
                  <a:lnTo>
                    <a:pt x="426" y="894"/>
                  </a:lnTo>
                  <a:lnTo>
                    <a:pt x="426" y="892"/>
                  </a:lnTo>
                  <a:lnTo>
                    <a:pt x="428" y="892"/>
                  </a:lnTo>
                  <a:lnTo>
                    <a:pt x="430" y="892"/>
                  </a:lnTo>
                  <a:lnTo>
                    <a:pt x="430" y="894"/>
                  </a:lnTo>
                  <a:lnTo>
                    <a:pt x="432" y="894"/>
                  </a:lnTo>
                  <a:lnTo>
                    <a:pt x="434" y="896"/>
                  </a:lnTo>
                  <a:lnTo>
                    <a:pt x="436" y="894"/>
                  </a:lnTo>
                  <a:lnTo>
                    <a:pt x="436" y="892"/>
                  </a:lnTo>
                  <a:lnTo>
                    <a:pt x="436" y="890"/>
                  </a:lnTo>
                  <a:lnTo>
                    <a:pt x="434" y="890"/>
                  </a:lnTo>
                  <a:lnTo>
                    <a:pt x="434" y="888"/>
                  </a:lnTo>
                  <a:lnTo>
                    <a:pt x="434" y="886"/>
                  </a:lnTo>
                  <a:lnTo>
                    <a:pt x="434" y="884"/>
                  </a:lnTo>
                  <a:lnTo>
                    <a:pt x="432" y="882"/>
                  </a:lnTo>
                  <a:lnTo>
                    <a:pt x="432" y="880"/>
                  </a:lnTo>
                  <a:lnTo>
                    <a:pt x="432" y="879"/>
                  </a:lnTo>
                  <a:lnTo>
                    <a:pt x="432" y="877"/>
                  </a:lnTo>
                  <a:lnTo>
                    <a:pt x="432" y="875"/>
                  </a:lnTo>
                  <a:lnTo>
                    <a:pt x="430" y="875"/>
                  </a:lnTo>
                  <a:lnTo>
                    <a:pt x="430" y="873"/>
                  </a:lnTo>
                  <a:lnTo>
                    <a:pt x="428" y="873"/>
                  </a:lnTo>
                  <a:lnTo>
                    <a:pt x="428" y="875"/>
                  </a:lnTo>
                  <a:lnTo>
                    <a:pt x="426" y="875"/>
                  </a:lnTo>
                  <a:lnTo>
                    <a:pt x="424" y="875"/>
                  </a:lnTo>
                  <a:lnTo>
                    <a:pt x="422" y="875"/>
                  </a:lnTo>
                  <a:lnTo>
                    <a:pt x="420" y="875"/>
                  </a:lnTo>
                  <a:lnTo>
                    <a:pt x="418" y="875"/>
                  </a:lnTo>
                  <a:lnTo>
                    <a:pt x="416" y="875"/>
                  </a:lnTo>
                  <a:lnTo>
                    <a:pt x="414" y="875"/>
                  </a:lnTo>
                  <a:lnTo>
                    <a:pt x="414" y="877"/>
                  </a:lnTo>
                  <a:lnTo>
                    <a:pt x="412" y="877"/>
                  </a:lnTo>
                  <a:lnTo>
                    <a:pt x="408" y="877"/>
                  </a:lnTo>
                  <a:lnTo>
                    <a:pt x="408" y="875"/>
                  </a:lnTo>
                  <a:lnTo>
                    <a:pt x="406" y="875"/>
                  </a:lnTo>
                  <a:lnTo>
                    <a:pt x="404" y="875"/>
                  </a:lnTo>
                  <a:lnTo>
                    <a:pt x="402" y="875"/>
                  </a:lnTo>
                  <a:lnTo>
                    <a:pt x="400" y="873"/>
                  </a:lnTo>
                  <a:lnTo>
                    <a:pt x="398" y="873"/>
                  </a:lnTo>
                  <a:lnTo>
                    <a:pt x="396" y="875"/>
                  </a:lnTo>
                  <a:lnTo>
                    <a:pt x="394" y="875"/>
                  </a:lnTo>
                  <a:lnTo>
                    <a:pt x="394" y="877"/>
                  </a:lnTo>
                  <a:lnTo>
                    <a:pt x="392" y="877"/>
                  </a:lnTo>
                  <a:lnTo>
                    <a:pt x="390" y="875"/>
                  </a:lnTo>
                  <a:lnTo>
                    <a:pt x="390" y="873"/>
                  </a:lnTo>
                  <a:lnTo>
                    <a:pt x="390" y="871"/>
                  </a:lnTo>
                  <a:lnTo>
                    <a:pt x="390" y="869"/>
                  </a:lnTo>
                  <a:lnTo>
                    <a:pt x="388" y="867"/>
                  </a:lnTo>
                  <a:lnTo>
                    <a:pt x="390" y="865"/>
                  </a:lnTo>
                  <a:lnTo>
                    <a:pt x="388" y="863"/>
                  </a:lnTo>
                  <a:lnTo>
                    <a:pt x="390" y="863"/>
                  </a:lnTo>
                  <a:lnTo>
                    <a:pt x="392" y="861"/>
                  </a:lnTo>
                  <a:lnTo>
                    <a:pt x="392" y="859"/>
                  </a:lnTo>
                  <a:lnTo>
                    <a:pt x="392" y="857"/>
                  </a:lnTo>
                  <a:lnTo>
                    <a:pt x="390" y="855"/>
                  </a:lnTo>
                  <a:lnTo>
                    <a:pt x="390" y="853"/>
                  </a:lnTo>
                  <a:lnTo>
                    <a:pt x="392" y="851"/>
                  </a:lnTo>
                  <a:lnTo>
                    <a:pt x="396" y="849"/>
                  </a:lnTo>
                  <a:lnTo>
                    <a:pt x="398" y="847"/>
                  </a:lnTo>
                  <a:lnTo>
                    <a:pt x="400" y="847"/>
                  </a:lnTo>
                  <a:lnTo>
                    <a:pt x="400" y="845"/>
                  </a:lnTo>
                  <a:lnTo>
                    <a:pt x="402" y="845"/>
                  </a:lnTo>
                  <a:lnTo>
                    <a:pt x="406" y="843"/>
                  </a:lnTo>
                  <a:lnTo>
                    <a:pt x="402" y="839"/>
                  </a:lnTo>
                  <a:lnTo>
                    <a:pt x="402" y="837"/>
                  </a:lnTo>
                  <a:lnTo>
                    <a:pt x="402" y="835"/>
                  </a:lnTo>
                  <a:lnTo>
                    <a:pt x="400" y="833"/>
                  </a:lnTo>
                  <a:lnTo>
                    <a:pt x="400" y="831"/>
                  </a:lnTo>
                  <a:lnTo>
                    <a:pt x="400" y="829"/>
                  </a:lnTo>
                  <a:lnTo>
                    <a:pt x="398" y="829"/>
                  </a:lnTo>
                  <a:lnTo>
                    <a:pt x="398" y="827"/>
                  </a:lnTo>
                  <a:lnTo>
                    <a:pt x="398" y="825"/>
                  </a:lnTo>
                  <a:lnTo>
                    <a:pt x="396" y="825"/>
                  </a:lnTo>
                  <a:lnTo>
                    <a:pt x="396" y="823"/>
                  </a:lnTo>
                  <a:lnTo>
                    <a:pt x="396" y="821"/>
                  </a:lnTo>
                  <a:lnTo>
                    <a:pt x="396" y="819"/>
                  </a:lnTo>
                  <a:lnTo>
                    <a:pt x="394" y="815"/>
                  </a:lnTo>
                  <a:lnTo>
                    <a:pt x="392" y="813"/>
                  </a:lnTo>
                  <a:lnTo>
                    <a:pt x="392" y="812"/>
                  </a:lnTo>
                  <a:lnTo>
                    <a:pt x="392" y="810"/>
                  </a:lnTo>
                  <a:lnTo>
                    <a:pt x="392" y="808"/>
                  </a:lnTo>
                  <a:lnTo>
                    <a:pt x="390" y="806"/>
                  </a:lnTo>
                  <a:lnTo>
                    <a:pt x="390" y="804"/>
                  </a:lnTo>
                  <a:lnTo>
                    <a:pt x="388" y="804"/>
                  </a:lnTo>
                  <a:lnTo>
                    <a:pt x="386" y="802"/>
                  </a:lnTo>
                  <a:lnTo>
                    <a:pt x="384" y="800"/>
                  </a:lnTo>
                  <a:lnTo>
                    <a:pt x="384" y="798"/>
                  </a:lnTo>
                  <a:lnTo>
                    <a:pt x="384" y="796"/>
                  </a:lnTo>
                  <a:lnTo>
                    <a:pt x="383" y="794"/>
                  </a:lnTo>
                  <a:lnTo>
                    <a:pt x="383" y="792"/>
                  </a:lnTo>
                  <a:lnTo>
                    <a:pt x="383" y="790"/>
                  </a:lnTo>
                  <a:lnTo>
                    <a:pt x="381" y="786"/>
                  </a:lnTo>
                  <a:lnTo>
                    <a:pt x="381" y="784"/>
                  </a:lnTo>
                  <a:lnTo>
                    <a:pt x="379" y="782"/>
                  </a:lnTo>
                  <a:lnTo>
                    <a:pt x="377" y="774"/>
                  </a:lnTo>
                  <a:lnTo>
                    <a:pt x="377" y="772"/>
                  </a:lnTo>
                  <a:lnTo>
                    <a:pt x="373" y="768"/>
                  </a:lnTo>
                  <a:lnTo>
                    <a:pt x="371" y="766"/>
                  </a:lnTo>
                  <a:lnTo>
                    <a:pt x="371" y="764"/>
                  </a:lnTo>
                  <a:lnTo>
                    <a:pt x="369" y="762"/>
                  </a:lnTo>
                  <a:lnTo>
                    <a:pt x="367" y="760"/>
                  </a:lnTo>
                  <a:lnTo>
                    <a:pt x="365" y="758"/>
                  </a:lnTo>
                  <a:lnTo>
                    <a:pt x="365" y="756"/>
                  </a:lnTo>
                  <a:lnTo>
                    <a:pt x="363" y="756"/>
                  </a:lnTo>
                  <a:lnTo>
                    <a:pt x="363" y="754"/>
                  </a:lnTo>
                  <a:lnTo>
                    <a:pt x="361" y="754"/>
                  </a:lnTo>
                  <a:lnTo>
                    <a:pt x="361" y="752"/>
                  </a:lnTo>
                  <a:lnTo>
                    <a:pt x="359" y="750"/>
                  </a:lnTo>
                  <a:lnTo>
                    <a:pt x="357" y="750"/>
                  </a:lnTo>
                  <a:lnTo>
                    <a:pt x="355" y="748"/>
                  </a:lnTo>
                  <a:lnTo>
                    <a:pt x="353" y="746"/>
                  </a:lnTo>
                  <a:lnTo>
                    <a:pt x="351" y="746"/>
                  </a:lnTo>
                  <a:lnTo>
                    <a:pt x="349" y="745"/>
                  </a:lnTo>
                  <a:lnTo>
                    <a:pt x="349" y="743"/>
                  </a:lnTo>
                  <a:lnTo>
                    <a:pt x="349" y="741"/>
                  </a:lnTo>
                  <a:lnTo>
                    <a:pt x="349" y="739"/>
                  </a:lnTo>
                  <a:lnTo>
                    <a:pt x="349" y="737"/>
                  </a:lnTo>
                  <a:lnTo>
                    <a:pt x="347" y="737"/>
                  </a:lnTo>
                  <a:lnTo>
                    <a:pt x="347" y="735"/>
                  </a:lnTo>
                  <a:lnTo>
                    <a:pt x="345" y="733"/>
                  </a:lnTo>
                  <a:lnTo>
                    <a:pt x="345" y="731"/>
                  </a:lnTo>
                  <a:lnTo>
                    <a:pt x="343" y="729"/>
                  </a:lnTo>
                  <a:lnTo>
                    <a:pt x="343" y="727"/>
                  </a:lnTo>
                  <a:lnTo>
                    <a:pt x="343" y="725"/>
                  </a:lnTo>
                  <a:lnTo>
                    <a:pt x="341" y="723"/>
                  </a:lnTo>
                  <a:lnTo>
                    <a:pt x="341" y="719"/>
                  </a:lnTo>
                  <a:lnTo>
                    <a:pt x="339" y="717"/>
                  </a:lnTo>
                  <a:lnTo>
                    <a:pt x="339" y="715"/>
                  </a:lnTo>
                  <a:lnTo>
                    <a:pt x="337" y="715"/>
                  </a:lnTo>
                  <a:lnTo>
                    <a:pt x="335" y="715"/>
                  </a:lnTo>
                  <a:lnTo>
                    <a:pt x="333" y="715"/>
                  </a:lnTo>
                  <a:lnTo>
                    <a:pt x="331" y="715"/>
                  </a:lnTo>
                  <a:lnTo>
                    <a:pt x="329" y="715"/>
                  </a:lnTo>
                  <a:lnTo>
                    <a:pt x="327" y="715"/>
                  </a:lnTo>
                  <a:lnTo>
                    <a:pt x="325" y="715"/>
                  </a:lnTo>
                  <a:lnTo>
                    <a:pt x="325" y="717"/>
                  </a:lnTo>
                  <a:lnTo>
                    <a:pt x="323" y="717"/>
                  </a:lnTo>
                  <a:lnTo>
                    <a:pt x="321" y="719"/>
                  </a:lnTo>
                  <a:lnTo>
                    <a:pt x="319" y="719"/>
                  </a:lnTo>
                  <a:lnTo>
                    <a:pt x="317" y="719"/>
                  </a:lnTo>
                  <a:lnTo>
                    <a:pt x="315" y="721"/>
                  </a:lnTo>
                  <a:lnTo>
                    <a:pt x="314" y="721"/>
                  </a:lnTo>
                  <a:lnTo>
                    <a:pt x="312" y="721"/>
                  </a:lnTo>
                  <a:lnTo>
                    <a:pt x="312" y="723"/>
                  </a:lnTo>
                  <a:lnTo>
                    <a:pt x="310" y="723"/>
                  </a:lnTo>
                  <a:lnTo>
                    <a:pt x="310" y="725"/>
                  </a:lnTo>
                  <a:lnTo>
                    <a:pt x="308" y="725"/>
                  </a:lnTo>
                  <a:lnTo>
                    <a:pt x="306" y="725"/>
                  </a:lnTo>
                  <a:lnTo>
                    <a:pt x="304" y="727"/>
                  </a:lnTo>
                  <a:lnTo>
                    <a:pt x="302" y="727"/>
                  </a:lnTo>
                  <a:lnTo>
                    <a:pt x="300" y="729"/>
                  </a:lnTo>
                  <a:lnTo>
                    <a:pt x="298" y="731"/>
                  </a:lnTo>
                  <a:lnTo>
                    <a:pt x="298" y="733"/>
                  </a:lnTo>
                  <a:lnTo>
                    <a:pt x="296" y="735"/>
                  </a:lnTo>
                  <a:lnTo>
                    <a:pt x="294" y="741"/>
                  </a:lnTo>
                  <a:lnTo>
                    <a:pt x="290" y="745"/>
                  </a:lnTo>
                  <a:lnTo>
                    <a:pt x="282" y="748"/>
                  </a:lnTo>
                  <a:lnTo>
                    <a:pt x="280" y="748"/>
                  </a:lnTo>
                  <a:lnTo>
                    <a:pt x="278" y="750"/>
                  </a:lnTo>
                  <a:lnTo>
                    <a:pt x="276" y="750"/>
                  </a:lnTo>
                  <a:lnTo>
                    <a:pt x="274" y="750"/>
                  </a:lnTo>
                  <a:lnTo>
                    <a:pt x="270" y="750"/>
                  </a:lnTo>
                  <a:lnTo>
                    <a:pt x="268" y="750"/>
                  </a:lnTo>
                  <a:lnTo>
                    <a:pt x="264" y="750"/>
                  </a:lnTo>
                  <a:lnTo>
                    <a:pt x="260" y="750"/>
                  </a:lnTo>
                  <a:lnTo>
                    <a:pt x="256" y="750"/>
                  </a:lnTo>
                  <a:lnTo>
                    <a:pt x="254" y="750"/>
                  </a:lnTo>
                  <a:lnTo>
                    <a:pt x="254" y="748"/>
                  </a:lnTo>
                  <a:lnTo>
                    <a:pt x="252" y="748"/>
                  </a:lnTo>
                  <a:lnTo>
                    <a:pt x="250" y="746"/>
                  </a:lnTo>
                  <a:lnTo>
                    <a:pt x="250" y="745"/>
                  </a:lnTo>
                  <a:lnTo>
                    <a:pt x="248" y="741"/>
                  </a:lnTo>
                  <a:lnTo>
                    <a:pt x="248" y="743"/>
                  </a:lnTo>
                  <a:lnTo>
                    <a:pt x="246" y="745"/>
                  </a:lnTo>
                  <a:lnTo>
                    <a:pt x="245" y="746"/>
                  </a:lnTo>
                  <a:lnTo>
                    <a:pt x="243" y="746"/>
                  </a:lnTo>
                  <a:lnTo>
                    <a:pt x="241" y="746"/>
                  </a:lnTo>
                  <a:lnTo>
                    <a:pt x="239" y="746"/>
                  </a:lnTo>
                  <a:lnTo>
                    <a:pt x="235" y="748"/>
                  </a:lnTo>
                  <a:lnTo>
                    <a:pt x="233" y="748"/>
                  </a:lnTo>
                  <a:lnTo>
                    <a:pt x="231" y="748"/>
                  </a:lnTo>
                  <a:lnTo>
                    <a:pt x="225" y="754"/>
                  </a:lnTo>
                  <a:lnTo>
                    <a:pt x="223" y="756"/>
                  </a:lnTo>
                  <a:lnTo>
                    <a:pt x="219" y="756"/>
                  </a:lnTo>
                  <a:lnTo>
                    <a:pt x="213" y="756"/>
                  </a:lnTo>
                  <a:lnTo>
                    <a:pt x="213" y="754"/>
                  </a:lnTo>
                  <a:lnTo>
                    <a:pt x="213" y="750"/>
                  </a:lnTo>
                  <a:lnTo>
                    <a:pt x="213" y="748"/>
                  </a:lnTo>
                  <a:lnTo>
                    <a:pt x="211" y="746"/>
                  </a:lnTo>
                  <a:lnTo>
                    <a:pt x="211" y="745"/>
                  </a:lnTo>
                  <a:lnTo>
                    <a:pt x="211" y="743"/>
                  </a:lnTo>
                  <a:lnTo>
                    <a:pt x="211" y="741"/>
                  </a:lnTo>
                  <a:lnTo>
                    <a:pt x="211" y="739"/>
                  </a:lnTo>
                  <a:lnTo>
                    <a:pt x="209" y="737"/>
                  </a:lnTo>
                  <a:lnTo>
                    <a:pt x="209" y="735"/>
                  </a:lnTo>
                  <a:lnTo>
                    <a:pt x="209" y="733"/>
                  </a:lnTo>
                  <a:lnTo>
                    <a:pt x="207" y="733"/>
                  </a:lnTo>
                  <a:lnTo>
                    <a:pt x="205" y="735"/>
                  </a:lnTo>
                  <a:lnTo>
                    <a:pt x="203" y="735"/>
                  </a:lnTo>
                  <a:lnTo>
                    <a:pt x="201" y="735"/>
                  </a:lnTo>
                  <a:lnTo>
                    <a:pt x="201" y="737"/>
                  </a:lnTo>
                  <a:lnTo>
                    <a:pt x="199" y="737"/>
                  </a:lnTo>
                  <a:lnTo>
                    <a:pt x="197" y="737"/>
                  </a:lnTo>
                  <a:lnTo>
                    <a:pt x="197" y="739"/>
                  </a:lnTo>
                  <a:lnTo>
                    <a:pt x="195" y="739"/>
                  </a:lnTo>
                  <a:lnTo>
                    <a:pt x="193" y="739"/>
                  </a:lnTo>
                  <a:lnTo>
                    <a:pt x="193" y="737"/>
                  </a:lnTo>
                  <a:lnTo>
                    <a:pt x="193" y="735"/>
                  </a:lnTo>
                  <a:lnTo>
                    <a:pt x="193" y="733"/>
                  </a:lnTo>
                  <a:lnTo>
                    <a:pt x="193" y="731"/>
                  </a:lnTo>
                  <a:lnTo>
                    <a:pt x="193" y="729"/>
                  </a:lnTo>
                  <a:lnTo>
                    <a:pt x="193" y="725"/>
                  </a:lnTo>
                  <a:lnTo>
                    <a:pt x="193" y="723"/>
                  </a:lnTo>
                  <a:lnTo>
                    <a:pt x="191" y="719"/>
                  </a:lnTo>
                  <a:lnTo>
                    <a:pt x="191" y="717"/>
                  </a:lnTo>
                  <a:lnTo>
                    <a:pt x="191" y="711"/>
                  </a:lnTo>
                  <a:lnTo>
                    <a:pt x="187" y="709"/>
                  </a:lnTo>
                  <a:lnTo>
                    <a:pt x="185" y="709"/>
                  </a:lnTo>
                  <a:lnTo>
                    <a:pt x="183" y="711"/>
                  </a:lnTo>
                  <a:lnTo>
                    <a:pt x="181" y="711"/>
                  </a:lnTo>
                  <a:lnTo>
                    <a:pt x="179" y="711"/>
                  </a:lnTo>
                  <a:lnTo>
                    <a:pt x="177" y="711"/>
                  </a:lnTo>
                  <a:lnTo>
                    <a:pt x="176" y="713"/>
                  </a:lnTo>
                  <a:lnTo>
                    <a:pt x="174" y="713"/>
                  </a:lnTo>
                  <a:lnTo>
                    <a:pt x="172" y="715"/>
                  </a:lnTo>
                  <a:lnTo>
                    <a:pt x="170" y="715"/>
                  </a:lnTo>
                  <a:lnTo>
                    <a:pt x="166" y="717"/>
                  </a:lnTo>
                  <a:lnTo>
                    <a:pt x="164" y="717"/>
                  </a:lnTo>
                  <a:lnTo>
                    <a:pt x="162" y="717"/>
                  </a:lnTo>
                  <a:lnTo>
                    <a:pt x="162" y="719"/>
                  </a:lnTo>
                  <a:lnTo>
                    <a:pt x="164" y="719"/>
                  </a:lnTo>
                  <a:lnTo>
                    <a:pt x="164" y="721"/>
                  </a:lnTo>
                  <a:lnTo>
                    <a:pt x="168" y="725"/>
                  </a:lnTo>
                  <a:lnTo>
                    <a:pt x="168" y="727"/>
                  </a:lnTo>
                  <a:lnTo>
                    <a:pt x="170" y="729"/>
                  </a:lnTo>
                  <a:lnTo>
                    <a:pt x="174" y="733"/>
                  </a:lnTo>
                  <a:lnTo>
                    <a:pt x="174" y="735"/>
                  </a:lnTo>
                  <a:lnTo>
                    <a:pt x="176" y="737"/>
                  </a:lnTo>
                  <a:lnTo>
                    <a:pt x="177" y="743"/>
                  </a:lnTo>
                  <a:lnTo>
                    <a:pt x="177" y="746"/>
                  </a:lnTo>
                  <a:lnTo>
                    <a:pt x="177" y="748"/>
                  </a:lnTo>
                  <a:lnTo>
                    <a:pt x="177" y="752"/>
                  </a:lnTo>
                  <a:lnTo>
                    <a:pt x="177" y="754"/>
                  </a:lnTo>
                  <a:lnTo>
                    <a:pt x="176" y="754"/>
                  </a:lnTo>
                  <a:lnTo>
                    <a:pt x="174" y="756"/>
                  </a:lnTo>
                  <a:lnTo>
                    <a:pt x="172" y="756"/>
                  </a:lnTo>
                  <a:lnTo>
                    <a:pt x="172" y="758"/>
                  </a:lnTo>
                  <a:lnTo>
                    <a:pt x="172" y="760"/>
                  </a:lnTo>
                  <a:lnTo>
                    <a:pt x="170" y="760"/>
                  </a:lnTo>
                  <a:lnTo>
                    <a:pt x="168" y="760"/>
                  </a:lnTo>
                  <a:lnTo>
                    <a:pt x="166" y="760"/>
                  </a:lnTo>
                  <a:lnTo>
                    <a:pt x="166" y="762"/>
                  </a:lnTo>
                  <a:lnTo>
                    <a:pt x="164" y="762"/>
                  </a:lnTo>
                  <a:lnTo>
                    <a:pt x="162" y="762"/>
                  </a:lnTo>
                  <a:lnTo>
                    <a:pt x="162" y="764"/>
                  </a:lnTo>
                  <a:lnTo>
                    <a:pt x="162" y="762"/>
                  </a:lnTo>
                  <a:lnTo>
                    <a:pt x="160" y="764"/>
                  </a:lnTo>
                  <a:lnTo>
                    <a:pt x="158" y="764"/>
                  </a:lnTo>
                  <a:lnTo>
                    <a:pt x="156" y="764"/>
                  </a:lnTo>
                  <a:lnTo>
                    <a:pt x="154" y="764"/>
                  </a:lnTo>
                  <a:lnTo>
                    <a:pt x="152" y="764"/>
                  </a:lnTo>
                  <a:lnTo>
                    <a:pt x="152" y="762"/>
                  </a:lnTo>
                  <a:lnTo>
                    <a:pt x="150" y="760"/>
                  </a:lnTo>
                  <a:lnTo>
                    <a:pt x="150" y="758"/>
                  </a:lnTo>
                  <a:lnTo>
                    <a:pt x="150" y="754"/>
                  </a:lnTo>
                  <a:lnTo>
                    <a:pt x="150" y="752"/>
                  </a:lnTo>
                  <a:lnTo>
                    <a:pt x="150" y="750"/>
                  </a:lnTo>
                  <a:lnTo>
                    <a:pt x="150" y="748"/>
                  </a:lnTo>
                  <a:lnTo>
                    <a:pt x="150" y="746"/>
                  </a:lnTo>
                  <a:lnTo>
                    <a:pt x="148" y="745"/>
                  </a:lnTo>
                  <a:lnTo>
                    <a:pt x="148" y="743"/>
                  </a:lnTo>
                  <a:lnTo>
                    <a:pt x="148" y="741"/>
                  </a:lnTo>
                  <a:lnTo>
                    <a:pt x="144" y="739"/>
                  </a:lnTo>
                  <a:lnTo>
                    <a:pt x="142" y="739"/>
                  </a:lnTo>
                  <a:lnTo>
                    <a:pt x="136" y="739"/>
                  </a:lnTo>
                  <a:lnTo>
                    <a:pt x="130" y="739"/>
                  </a:lnTo>
                  <a:lnTo>
                    <a:pt x="124" y="737"/>
                  </a:lnTo>
                  <a:lnTo>
                    <a:pt x="116" y="737"/>
                  </a:lnTo>
                  <a:lnTo>
                    <a:pt x="112" y="737"/>
                  </a:lnTo>
                  <a:lnTo>
                    <a:pt x="108" y="735"/>
                  </a:lnTo>
                  <a:lnTo>
                    <a:pt x="107" y="735"/>
                  </a:lnTo>
                  <a:lnTo>
                    <a:pt x="103" y="735"/>
                  </a:lnTo>
                  <a:lnTo>
                    <a:pt x="101" y="735"/>
                  </a:lnTo>
                  <a:lnTo>
                    <a:pt x="101" y="733"/>
                  </a:lnTo>
                  <a:lnTo>
                    <a:pt x="101" y="731"/>
                  </a:lnTo>
                  <a:lnTo>
                    <a:pt x="101" y="729"/>
                  </a:lnTo>
                  <a:lnTo>
                    <a:pt x="99" y="723"/>
                  </a:lnTo>
                  <a:lnTo>
                    <a:pt x="99" y="721"/>
                  </a:lnTo>
                  <a:lnTo>
                    <a:pt x="99" y="719"/>
                  </a:lnTo>
                  <a:lnTo>
                    <a:pt x="99" y="717"/>
                  </a:lnTo>
                  <a:lnTo>
                    <a:pt x="99" y="715"/>
                  </a:lnTo>
                  <a:lnTo>
                    <a:pt x="99" y="713"/>
                  </a:lnTo>
                  <a:lnTo>
                    <a:pt x="99" y="711"/>
                  </a:lnTo>
                  <a:lnTo>
                    <a:pt x="95" y="713"/>
                  </a:lnTo>
                  <a:lnTo>
                    <a:pt x="93" y="715"/>
                  </a:lnTo>
                  <a:lnTo>
                    <a:pt x="89" y="717"/>
                  </a:lnTo>
                  <a:lnTo>
                    <a:pt x="87" y="717"/>
                  </a:lnTo>
                  <a:lnTo>
                    <a:pt x="85" y="717"/>
                  </a:lnTo>
                  <a:lnTo>
                    <a:pt x="81" y="719"/>
                  </a:lnTo>
                  <a:lnTo>
                    <a:pt x="73" y="713"/>
                  </a:lnTo>
                  <a:lnTo>
                    <a:pt x="71" y="713"/>
                  </a:lnTo>
                  <a:lnTo>
                    <a:pt x="67" y="711"/>
                  </a:lnTo>
                  <a:lnTo>
                    <a:pt x="67" y="709"/>
                  </a:lnTo>
                  <a:lnTo>
                    <a:pt x="65" y="709"/>
                  </a:lnTo>
                  <a:lnTo>
                    <a:pt x="61" y="707"/>
                  </a:lnTo>
                  <a:lnTo>
                    <a:pt x="59" y="707"/>
                  </a:lnTo>
                  <a:lnTo>
                    <a:pt x="57" y="707"/>
                  </a:lnTo>
                  <a:lnTo>
                    <a:pt x="57" y="705"/>
                  </a:lnTo>
                  <a:lnTo>
                    <a:pt x="55" y="705"/>
                  </a:lnTo>
                  <a:lnTo>
                    <a:pt x="53" y="705"/>
                  </a:lnTo>
                  <a:lnTo>
                    <a:pt x="53" y="703"/>
                  </a:lnTo>
                  <a:lnTo>
                    <a:pt x="51" y="703"/>
                  </a:lnTo>
                  <a:lnTo>
                    <a:pt x="49" y="703"/>
                  </a:lnTo>
                  <a:lnTo>
                    <a:pt x="47" y="703"/>
                  </a:lnTo>
                  <a:lnTo>
                    <a:pt x="45" y="703"/>
                  </a:lnTo>
                  <a:lnTo>
                    <a:pt x="43" y="703"/>
                  </a:lnTo>
                  <a:lnTo>
                    <a:pt x="43" y="705"/>
                  </a:lnTo>
                  <a:lnTo>
                    <a:pt x="41" y="705"/>
                  </a:lnTo>
                  <a:lnTo>
                    <a:pt x="39" y="705"/>
                  </a:lnTo>
                  <a:lnTo>
                    <a:pt x="38" y="705"/>
                  </a:lnTo>
                  <a:lnTo>
                    <a:pt x="36" y="705"/>
                  </a:lnTo>
                  <a:lnTo>
                    <a:pt x="36" y="707"/>
                  </a:lnTo>
                  <a:lnTo>
                    <a:pt x="34" y="707"/>
                  </a:lnTo>
                  <a:lnTo>
                    <a:pt x="32" y="707"/>
                  </a:lnTo>
                  <a:lnTo>
                    <a:pt x="30" y="707"/>
                  </a:lnTo>
                  <a:lnTo>
                    <a:pt x="28" y="707"/>
                  </a:lnTo>
                  <a:lnTo>
                    <a:pt x="26" y="707"/>
                  </a:lnTo>
                  <a:lnTo>
                    <a:pt x="24" y="707"/>
                  </a:lnTo>
                  <a:lnTo>
                    <a:pt x="22" y="705"/>
                  </a:lnTo>
                  <a:lnTo>
                    <a:pt x="22" y="703"/>
                  </a:lnTo>
                  <a:lnTo>
                    <a:pt x="22" y="701"/>
                  </a:lnTo>
                  <a:lnTo>
                    <a:pt x="22" y="699"/>
                  </a:lnTo>
                  <a:lnTo>
                    <a:pt x="22" y="695"/>
                  </a:lnTo>
                  <a:lnTo>
                    <a:pt x="22" y="691"/>
                  </a:lnTo>
                  <a:lnTo>
                    <a:pt x="22" y="687"/>
                  </a:lnTo>
                  <a:lnTo>
                    <a:pt x="22" y="685"/>
                  </a:lnTo>
                  <a:lnTo>
                    <a:pt x="22" y="683"/>
                  </a:lnTo>
                  <a:lnTo>
                    <a:pt x="22" y="681"/>
                  </a:lnTo>
                  <a:lnTo>
                    <a:pt x="20" y="678"/>
                  </a:lnTo>
                  <a:lnTo>
                    <a:pt x="16" y="672"/>
                  </a:lnTo>
                  <a:lnTo>
                    <a:pt x="12" y="666"/>
                  </a:lnTo>
                  <a:lnTo>
                    <a:pt x="12" y="662"/>
                  </a:lnTo>
                  <a:lnTo>
                    <a:pt x="12" y="658"/>
                  </a:lnTo>
                  <a:lnTo>
                    <a:pt x="10" y="652"/>
                  </a:lnTo>
                  <a:lnTo>
                    <a:pt x="10" y="648"/>
                  </a:lnTo>
                  <a:lnTo>
                    <a:pt x="10" y="646"/>
                  </a:lnTo>
                  <a:lnTo>
                    <a:pt x="10" y="644"/>
                  </a:lnTo>
                  <a:lnTo>
                    <a:pt x="10" y="642"/>
                  </a:lnTo>
                  <a:lnTo>
                    <a:pt x="8" y="642"/>
                  </a:lnTo>
                  <a:lnTo>
                    <a:pt x="8" y="640"/>
                  </a:lnTo>
                  <a:lnTo>
                    <a:pt x="6" y="640"/>
                  </a:lnTo>
                  <a:lnTo>
                    <a:pt x="6" y="638"/>
                  </a:lnTo>
                  <a:lnTo>
                    <a:pt x="6" y="636"/>
                  </a:lnTo>
                  <a:lnTo>
                    <a:pt x="6" y="634"/>
                  </a:lnTo>
                  <a:lnTo>
                    <a:pt x="4" y="634"/>
                  </a:lnTo>
                  <a:lnTo>
                    <a:pt x="4" y="632"/>
                  </a:lnTo>
                  <a:lnTo>
                    <a:pt x="2" y="630"/>
                  </a:lnTo>
                  <a:lnTo>
                    <a:pt x="2" y="628"/>
                  </a:lnTo>
                  <a:lnTo>
                    <a:pt x="0" y="628"/>
                  </a:lnTo>
                  <a:lnTo>
                    <a:pt x="2" y="628"/>
                  </a:lnTo>
                  <a:lnTo>
                    <a:pt x="2" y="626"/>
                  </a:lnTo>
                  <a:lnTo>
                    <a:pt x="2" y="624"/>
                  </a:lnTo>
                  <a:lnTo>
                    <a:pt x="4" y="624"/>
                  </a:lnTo>
                  <a:lnTo>
                    <a:pt x="4" y="622"/>
                  </a:lnTo>
                  <a:lnTo>
                    <a:pt x="4" y="620"/>
                  </a:lnTo>
                  <a:lnTo>
                    <a:pt x="4" y="618"/>
                  </a:lnTo>
                  <a:lnTo>
                    <a:pt x="6" y="618"/>
                  </a:lnTo>
                  <a:lnTo>
                    <a:pt x="6" y="616"/>
                  </a:lnTo>
                  <a:lnTo>
                    <a:pt x="8" y="616"/>
                  </a:lnTo>
                  <a:lnTo>
                    <a:pt x="8" y="614"/>
                  </a:lnTo>
                  <a:lnTo>
                    <a:pt x="6" y="614"/>
                  </a:lnTo>
                  <a:lnTo>
                    <a:pt x="8" y="614"/>
                  </a:lnTo>
                  <a:lnTo>
                    <a:pt x="10" y="614"/>
                  </a:lnTo>
                  <a:lnTo>
                    <a:pt x="12" y="614"/>
                  </a:lnTo>
                  <a:lnTo>
                    <a:pt x="12" y="612"/>
                  </a:lnTo>
                  <a:lnTo>
                    <a:pt x="14" y="612"/>
                  </a:lnTo>
                  <a:lnTo>
                    <a:pt x="16" y="612"/>
                  </a:lnTo>
                  <a:lnTo>
                    <a:pt x="16" y="610"/>
                  </a:lnTo>
                  <a:lnTo>
                    <a:pt x="18" y="610"/>
                  </a:lnTo>
                  <a:lnTo>
                    <a:pt x="18" y="609"/>
                  </a:lnTo>
                  <a:lnTo>
                    <a:pt x="20" y="609"/>
                  </a:lnTo>
                  <a:lnTo>
                    <a:pt x="20" y="607"/>
                  </a:lnTo>
                  <a:lnTo>
                    <a:pt x="22" y="607"/>
                  </a:lnTo>
                  <a:lnTo>
                    <a:pt x="22" y="605"/>
                  </a:lnTo>
                  <a:lnTo>
                    <a:pt x="24" y="605"/>
                  </a:lnTo>
                  <a:lnTo>
                    <a:pt x="26" y="603"/>
                  </a:lnTo>
                  <a:lnTo>
                    <a:pt x="28" y="603"/>
                  </a:lnTo>
                  <a:lnTo>
                    <a:pt x="28" y="601"/>
                  </a:lnTo>
                  <a:lnTo>
                    <a:pt x="28" y="599"/>
                  </a:lnTo>
                  <a:lnTo>
                    <a:pt x="30" y="599"/>
                  </a:lnTo>
                  <a:lnTo>
                    <a:pt x="28" y="599"/>
                  </a:lnTo>
                  <a:lnTo>
                    <a:pt x="30" y="597"/>
                  </a:lnTo>
                  <a:lnTo>
                    <a:pt x="30" y="595"/>
                  </a:lnTo>
                  <a:lnTo>
                    <a:pt x="32" y="593"/>
                  </a:lnTo>
                  <a:lnTo>
                    <a:pt x="32" y="591"/>
                  </a:lnTo>
                  <a:lnTo>
                    <a:pt x="34" y="591"/>
                  </a:lnTo>
                  <a:lnTo>
                    <a:pt x="34" y="589"/>
                  </a:lnTo>
                  <a:lnTo>
                    <a:pt x="36" y="589"/>
                  </a:lnTo>
                  <a:lnTo>
                    <a:pt x="36" y="587"/>
                  </a:lnTo>
                  <a:lnTo>
                    <a:pt x="38" y="587"/>
                  </a:lnTo>
                  <a:lnTo>
                    <a:pt x="39" y="587"/>
                  </a:lnTo>
                  <a:lnTo>
                    <a:pt x="41" y="585"/>
                  </a:lnTo>
                  <a:lnTo>
                    <a:pt x="43" y="583"/>
                  </a:lnTo>
                  <a:lnTo>
                    <a:pt x="45" y="583"/>
                  </a:lnTo>
                  <a:lnTo>
                    <a:pt x="45" y="581"/>
                  </a:lnTo>
                  <a:lnTo>
                    <a:pt x="47" y="579"/>
                  </a:lnTo>
                  <a:lnTo>
                    <a:pt x="47" y="577"/>
                  </a:lnTo>
                  <a:lnTo>
                    <a:pt x="49" y="575"/>
                  </a:lnTo>
                  <a:lnTo>
                    <a:pt x="49" y="573"/>
                  </a:lnTo>
                  <a:lnTo>
                    <a:pt x="51" y="573"/>
                  </a:lnTo>
                  <a:lnTo>
                    <a:pt x="51" y="571"/>
                  </a:lnTo>
                  <a:lnTo>
                    <a:pt x="53" y="571"/>
                  </a:lnTo>
                  <a:lnTo>
                    <a:pt x="53" y="569"/>
                  </a:lnTo>
                  <a:lnTo>
                    <a:pt x="53" y="567"/>
                  </a:lnTo>
                  <a:lnTo>
                    <a:pt x="55" y="567"/>
                  </a:lnTo>
                  <a:lnTo>
                    <a:pt x="57" y="567"/>
                  </a:lnTo>
                  <a:lnTo>
                    <a:pt x="59" y="565"/>
                  </a:lnTo>
                  <a:lnTo>
                    <a:pt x="61" y="565"/>
                  </a:lnTo>
                  <a:lnTo>
                    <a:pt x="63" y="565"/>
                  </a:lnTo>
                  <a:lnTo>
                    <a:pt x="65" y="565"/>
                  </a:lnTo>
                  <a:lnTo>
                    <a:pt x="67" y="565"/>
                  </a:lnTo>
                  <a:lnTo>
                    <a:pt x="69" y="563"/>
                  </a:lnTo>
                  <a:lnTo>
                    <a:pt x="71" y="563"/>
                  </a:lnTo>
                  <a:lnTo>
                    <a:pt x="71" y="561"/>
                  </a:lnTo>
                  <a:lnTo>
                    <a:pt x="73" y="561"/>
                  </a:lnTo>
                  <a:lnTo>
                    <a:pt x="73" y="559"/>
                  </a:lnTo>
                  <a:lnTo>
                    <a:pt x="75" y="559"/>
                  </a:lnTo>
                  <a:lnTo>
                    <a:pt x="75" y="557"/>
                  </a:lnTo>
                  <a:lnTo>
                    <a:pt x="77" y="557"/>
                  </a:lnTo>
                  <a:lnTo>
                    <a:pt x="77" y="555"/>
                  </a:lnTo>
                  <a:lnTo>
                    <a:pt x="79" y="555"/>
                  </a:lnTo>
                  <a:lnTo>
                    <a:pt x="79" y="553"/>
                  </a:lnTo>
                  <a:lnTo>
                    <a:pt x="81" y="553"/>
                  </a:lnTo>
                  <a:lnTo>
                    <a:pt x="81" y="551"/>
                  </a:lnTo>
                  <a:lnTo>
                    <a:pt x="83" y="549"/>
                  </a:lnTo>
                  <a:lnTo>
                    <a:pt x="83" y="547"/>
                  </a:lnTo>
                  <a:lnTo>
                    <a:pt x="85" y="547"/>
                  </a:lnTo>
                  <a:lnTo>
                    <a:pt x="85" y="545"/>
                  </a:lnTo>
                  <a:lnTo>
                    <a:pt x="85" y="543"/>
                  </a:lnTo>
                  <a:lnTo>
                    <a:pt x="87" y="543"/>
                  </a:lnTo>
                  <a:lnTo>
                    <a:pt x="87" y="542"/>
                  </a:lnTo>
                  <a:lnTo>
                    <a:pt x="89" y="542"/>
                  </a:lnTo>
                  <a:lnTo>
                    <a:pt x="89" y="540"/>
                  </a:lnTo>
                  <a:lnTo>
                    <a:pt x="91" y="538"/>
                  </a:lnTo>
                  <a:lnTo>
                    <a:pt x="93" y="536"/>
                  </a:lnTo>
                  <a:lnTo>
                    <a:pt x="95" y="534"/>
                  </a:lnTo>
                  <a:lnTo>
                    <a:pt x="97" y="532"/>
                  </a:lnTo>
                  <a:lnTo>
                    <a:pt x="95" y="530"/>
                  </a:lnTo>
                  <a:lnTo>
                    <a:pt x="95" y="526"/>
                  </a:lnTo>
                  <a:lnTo>
                    <a:pt x="97" y="526"/>
                  </a:lnTo>
                  <a:lnTo>
                    <a:pt x="99" y="524"/>
                  </a:lnTo>
                  <a:lnTo>
                    <a:pt x="101" y="522"/>
                  </a:lnTo>
                  <a:lnTo>
                    <a:pt x="103" y="520"/>
                  </a:lnTo>
                  <a:lnTo>
                    <a:pt x="105" y="520"/>
                  </a:lnTo>
                  <a:lnTo>
                    <a:pt x="107" y="518"/>
                  </a:lnTo>
                  <a:lnTo>
                    <a:pt x="108" y="518"/>
                  </a:lnTo>
                  <a:lnTo>
                    <a:pt x="110" y="518"/>
                  </a:lnTo>
                  <a:lnTo>
                    <a:pt x="112" y="518"/>
                  </a:lnTo>
                  <a:lnTo>
                    <a:pt x="114" y="518"/>
                  </a:lnTo>
                  <a:lnTo>
                    <a:pt x="116" y="518"/>
                  </a:lnTo>
                  <a:lnTo>
                    <a:pt x="118" y="518"/>
                  </a:lnTo>
                  <a:lnTo>
                    <a:pt x="118" y="516"/>
                  </a:lnTo>
                  <a:lnTo>
                    <a:pt x="120" y="516"/>
                  </a:lnTo>
                  <a:lnTo>
                    <a:pt x="122" y="514"/>
                  </a:lnTo>
                  <a:lnTo>
                    <a:pt x="122" y="512"/>
                  </a:lnTo>
                  <a:lnTo>
                    <a:pt x="124" y="512"/>
                  </a:lnTo>
                  <a:lnTo>
                    <a:pt x="126" y="512"/>
                  </a:lnTo>
                  <a:lnTo>
                    <a:pt x="126" y="510"/>
                  </a:lnTo>
                  <a:lnTo>
                    <a:pt x="128" y="510"/>
                  </a:lnTo>
                  <a:lnTo>
                    <a:pt x="128" y="508"/>
                  </a:lnTo>
                  <a:lnTo>
                    <a:pt x="130" y="508"/>
                  </a:lnTo>
                  <a:lnTo>
                    <a:pt x="132" y="508"/>
                  </a:lnTo>
                  <a:lnTo>
                    <a:pt x="134" y="508"/>
                  </a:lnTo>
                  <a:lnTo>
                    <a:pt x="136" y="508"/>
                  </a:lnTo>
                  <a:lnTo>
                    <a:pt x="136" y="506"/>
                  </a:lnTo>
                  <a:lnTo>
                    <a:pt x="138" y="506"/>
                  </a:lnTo>
                  <a:lnTo>
                    <a:pt x="140" y="504"/>
                  </a:lnTo>
                  <a:lnTo>
                    <a:pt x="140" y="502"/>
                  </a:lnTo>
                  <a:lnTo>
                    <a:pt x="142" y="500"/>
                  </a:lnTo>
                  <a:lnTo>
                    <a:pt x="148" y="498"/>
                  </a:lnTo>
                  <a:lnTo>
                    <a:pt x="150" y="496"/>
                  </a:lnTo>
                  <a:lnTo>
                    <a:pt x="152" y="494"/>
                  </a:lnTo>
                  <a:lnTo>
                    <a:pt x="154" y="490"/>
                  </a:lnTo>
                  <a:lnTo>
                    <a:pt x="156" y="486"/>
                  </a:lnTo>
                  <a:lnTo>
                    <a:pt x="156" y="484"/>
                  </a:lnTo>
                  <a:lnTo>
                    <a:pt x="158" y="482"/>
                  </a:lnTo>
                  <a:lnTo>
                    <a:pt x="160" y="480"/>
                  </a:lnTo>
                  <a:lnTo>
                    <a:pt x="160" y="478"/>
                  </a:lnTo>
                  <a:lnTo>
                    <a:pt x="160" y="476"/>
                  </a:lnTo>
                  <a:lnTo>
                    <a:pt x="162" y="475"/>
                  </a:lnTo>
                  <a:lnTo>
                    <a:pt x="164" y="473"/>
                  </a:lnTo>
                  <a:lnTo>
                    <a:pt x="164" y="471"/>
                  </a:lnTo>
                  <a:lnTo>
                    <a:pt x="166" y="471"/>
                  </a:lnTo>
                  <a:lnTo>
                    <a:pt x="168" y="469"/>
                  </a:lnTo>
                  <a:lnTo>
                    <a:pt x="170" y="469"/>
                  </a:lnTo>
                  <a:lnTo>
                    <a:pt x="172" y="469"/>
                  </a:lnTo>
                  <a:lnTo>
                    <a:pt x="174" y="467"/>
                  </a:lnTo>
                  <a:lnTo>
                    <a:pt x="176" y="467"/>
                  </a:lnTo>
                  <a:lnTo>
                    <a:pt x="177" y="465"/>
                  </a:lnTo>
                  <a:lnTo>
                    <a:pt x="181" y="465"/>
                  </a:lnTo>
                  <a:lnTo>
                    <a:pt x="183" y="463"/>
                  </a:lnTo>
                  <a:lnTo>
                    <a:pt x="185" y="463"/>
                  </a:lnTo>
                  <a:lnTo>
                    <a:pt x="185" y="461"/>
                  </a:lnTo>
                  <a:lnTo>
                    <a:pt x="183" y="459"/>
                  </a:lnTo>
                  <a:lnTo>
                    <a:pt x="183" y="457"/>
                  </a:lnTo>
                  <a:lnTo>
                    <a:pt x="183" y="455"/>
                  </a:lnTo>
                  <a:lnTo>
                    <a:pt x="185" y="455"/>
                  </a:lnTo>
                  <a:lnTo>
                    <a:pt x="185" y="453"/>
                  </a:lnTo>
                  <a:lnTo>
                    <a:pt x="185" y="451"/>
                  </a:lnTo>
                  <a:lnTo>
                    <a:pt x="183" y="451"/>
                  </a:lnTo>
                  <a:lnTo>
                    <a:pt x="183" y="449"/>
                  </a:lnTo>
                  <a:lnTo>
                    <a:pt x="181" y="449"/>
                  </a:lnTo>
                  <a:lnTo>
                    <a:pt x="181" y="447"/>
                  </a:lnTo>
                  <a:lnTo>
                    <a:pt x="179" y="445"/>
                  </a:lnTo>
                  <a:lnTo>
                    <a:pt x="179" y="443"/>
                  </a:lnTo>
                  <a:lnTo>
                    <a:pt x="177" y="443"/>
                  </a:lnTo>
                  <a:lnTo>
                    <a:pt x="176" y="443"/>
                  </a:lnTo>
                  <a:lnTo>
                    <a:pt x="176" y="441"/>
                  </a:lnTo>
                  <a:lnTo>
                    <a:pt x="174" y="439"/>
                  </a:lnTo>
                  <a:lnTo>
                    <a:pt x="174" y="437"/>
                  </a:lnTo>
                  <a:lnTo>
                    <a:pt x="174" y="433"/>
                  </a:lnTo>
                  <a:lnTo>
                    <a:pt x="174" y="431"/>
                  </a:lnTo>
                  <a:lnTo>
                    <a:pt x="174" y="429"/>
                  </a:lnTo>
                  <a:lnTo>
                    <a:pt x="176" y="429"/>
                  </a:lnTo>
                  <a:lnTo>
                    <a:pt x="176" y="427"/>
                  </a:lnTo>
                  <a:lnTo>
                    <a:pt x="177" y="425"/>
                  </a:lnTo>
                  <a:lnTo>
                    <a:pt x="177" y="423"/>
                  </a:lnTo>
                  <a:lnTo>
                    <a:pt x="177" y="421"/>
                  </a:lnTo>
                  <a:lnTo>
                    <a:pt x="179" y="421"/>
                  </a:lnTo>
                  <a:lnTo>
                    <a:pt x="179" y="419"/>
                  </a:lnTo>
                  <a:lnTo>
                    <a:pt x="179" y="417"/>
                  </a:lnTo>
                  <a:lnTo>
                    <a:pt x="181" y="415"/>
                  </a:lnTo>
                  <a:lnTo>
                    <a:pt x="185" y="411"/>
                  </a:lnTo>
                  <a:lnTo>
                    <a:pt x="187" y="409"/>
                  </a:lnTo>
                  <a:lnTo>
                    <a:pt x="189" y="409"/>
                  </a:lnTo>
                  <a:lnTo>
                    <a:pt x="191" y="408"/>
                  </a:lnTo>
                  <a:lnTo>
                    <a:pt x="195" y="406"/>
                  </a:lnTo>
                  <a:lnTo>
                    <a:pt x="197" y="404"/>
                  </a:lnTo>
                  <a:lnTo>
                    <a:pt x="195" y="404"/>
                  </a:lnTo>
                  <a:lnTo>
                    <a:pt x="195" y="402"/>
                  </a:lnTo>
                  <a:lnTo>
                    <a:pt x="195" y="400"/>
                  </a:lnTo>
                  <a:lnTo>
                    <a:pt x="195" y="398"/>
                  </a:lnTo>
                  <a:lnTo>
                    <a:pt x="197" y="396"/>
                  </a:lnTo>
                  <a:lnTo>
                    <a:pt x="197" y="394"/>
                  </a:lnTo>
                  <a:lnTo>
                    <a:pt x="193" y="394"/>
                  </a:lnTo>
                  <a:lnTo>
                    <a:pt x="191" y="392"/>
                  </a:lnTo>
                  <a:lnTo>
                    <a:pt x="189" y="392"/>
                  </a:lnTo>
                  <a:lnTo>
                    <a:pt x="185" y="392"/>
                  </a:lnTo>
                  <a:lnTo>
                    <a:pt x="183" y="390"/>
                  </a:lnTo>
                  <a:lnTo>
                    <a:pt x="181" y="390"/>
                  </a:lnTo>
                  <a:lnTo>
                    <a:pt x="179" y="390"/>
                  </a:lnTo>
                  <a:lnTo>
                    <a:pt x="177" y="390"/>
                  </a:lnTo>
                  <a:lnTo>
                    <a:pt x="176" y="390"/>
                  </a:lnTo>
                  <a:lnTo>
                    <a:pt x="174" y="390"/>
                  </a:lnTo>
                  <a:lnTo>
                    <a:pt x="172" y="390"/>
                  </a:lnTo>
                  <a:lnTo>
                    <a:pt x="170" y="388"/>
                  </a:lnTo>
                  <a:lnTo>
                    <a:pt x="170" y="390"/>
                  </a:lnTo>
                  <a:lnTo>
                    <a:pt x="168" y="390"/>
                  </a:lnTo>
                  <a:lnTo>
                    <a:pt x="166" y="390"/>
                  </a:lnTo>
                  <a:lnTo>
                    <a:pt x="166" y="392"/>
                  </a:lnTo>
                  <a:lnTo>
                    <a:pt x="164" y="392"/>
                  </a:lnTo>
                  <a:lnTo>
                    <a:pt x="162" y="392"/>
                  </a:lnTo>
                  <a:lnTo>
                    <a:pt x="160" y="392"/>
                  </a:lnTo>
                  <a:lnTo>
                    <a:pt x="160" y="394"/>
                  </a:lnTo>
                  <a:lnTo>
                    <a:pt x="158" y="394"/>
                  </a:lnTo>
                  <a:lnTo>
                    <a:pt x="156" y="394"/>
                  </a:lnTo>
                  <a:lnTo>
                    <a:pt x="156" y="392"/>
                  </a:lnTo>
                  <a:lnTo>
                    <a:pt x="154" y="392"/>
                  </a:lnTo>
                  <a:lnTo>
                    <a:pt x="152" y="392"/>
                  </a:lnTo>
                  <a:lnTo>
                    <a:pt x="150" y="392"/>
                  </a:lnTo>
                  <a:lnTo>
                    <a:pt x="148" y="392"/>
                  </a:lnTo>
                  <a:lnTo>
                    <a:pt x="146" y="392"/>
                  </a:lnTo>
                  <a:lnTo>
                    <a:pt x="144" y="392"/>
                  </a:lnTo>
                  <a:lnTo>
                    <a:pt x="142" y="392"/>
                  </a:lnTo>
                  <a:lnTo>
                    <a:pt x="140" y="392"/>
                  </a:lnTo>
                  <a:lnTo>
                    <a:pt x="138" y="392"/>
                  </a:lnTo>
                  <a:lnTo>
                    <a:pt x="136" y="390"/>
                  </a:lnTo>
                  <a:lnTo>
                    <a:pt x="134" y="390"/>
                  </a:lnTo>
                  <a:lnTo>
                    <a:pt x="132" y="390"/>
                  </a:lnTo>
                  <a:lnTo>
                    <a:pt x="134" y="390"/>
                  </a:lnTo>
                  <a:lnTo>
                    <a:pt x="136" y="388"/>
                  </a:lnTo>
                  <a:lnTo>
                    <a:pt x="136" y="386"/>
                  </a:lnTo>
                  <a:lnTo>
                    <a:pt x="138" y="384"/>
                  </a:lnTo>
                  <a:lnTo>
                    <a:pt x="140" y="382"/>
                  </a:lnTo>
                  <a:lnTo>
                    <a:pt x="140" y="380"/>
                  </a:lnTo>
                  <a:lnTo>
                    <a:pt x="142" y="380"/>
                  </a:lnTo>
                  <a:lnTo>
                    <a:pt x="142" y="378"/>
                  </a:lnTo>
                  <a:lnTo>
                    <a:pt x="144" y="378"/>
                  </a:lnTo>
                  <a:lnTo>
                    <a:pt x="144" y="376"/>
                  </a:lnTo>
                  <a:lnTo>
                    <a:pt x="146" y="374"/>
                  </a:lnTo>
                  <a:lnTo>
                    <a:pt x="148" y="372"/>
                  </a:lnTo>
                  <a:lnTo>
                    <a:pt x="150" y="370"/>
                  </a:lnTo>
                  <a:lnTo>
                    <a:pt x="152" y="366"/>
                  </a:lnTo>
                  <a:lnTo>
                    <a:pt x="154" y="364"/>
                  </a:lnTo>
                  <a:lnTo>
                    <a:pt x="156" y="362"/>
                  </a:lnTo>
                  <a:lnTo>
                    <a:pt x="158" y="360"/>
                  </a:lnTo>
                  <a:lnTo>
                    <a:pt x="158" y="358"/>
                  </a:lnTo>
                  <a:lnTo>
                    <a:pt x="160" y="356"/>
                  </a:lnTo>
                  <a:lnTo>
                    <a:pt x="160" y="354"/>
                  </a:lnTo>
                  <a:lnTo>
                    <a:pt x="160" y="352"/>
                  </a:lnTo>
                  <a:lnTo>
                    <a:pt x="162" y="352"/>
                  </a:lnTo>
                  <a:lnTo>
                    <a:pt x="166" y="350"/>
                  </a:lnTo>
                  <a:lnTo>
                    <a:pt x="170" y="348"/>
                  </a:lnTo>
                  <a:lnTo>
                    <a:pt x="170" y="346"/>
                  </a:lnTo>
                  <a:lnTo>
                    <a:pt x="172" y="344"/>
                  </a:lnTo>
                  <a:lnTo>
                    <a:pt x="174" y="342"/>
                  </a:lnTo>
                  <a:lnTo>
                    <a:pt x="174" y="341"/>
                  </a:lnTo>
                  <a:lnTo>
                    <a:pt x="176" y="339"/>
                  </a:lnTo>
                  <a:lnTo>
                    <a:pt x="177" y="339"/>
                  </a:lnTo>
                  <a:lnTo>
                    <a:pt x="179" y="337"/>
                  </a:lnTo>
                  <a:lnTo>
                    <a:pt x="179" y="335"/>
                  </a:lnTo>
                  <a:lnTo>
                    <a:pt x="181" y="333"/>
                  </a:lnTo>
                  <a:lnTo>
                    <a:pt x="183" y="331"/>
                  </a:lnTo>
                  <a:lnTo>
                    <a:pt x="183" y="329"/>
                  </a:lnTo>
                  <a:lnTo>
                    <a:pt x="185" y="329"/>
                  </a:lnTo>
                  <a:lnTo>
                    <a:pt x="185" y="327"/>
                  </a:lnTo>
                  <a:lnTo>
                    <a:pt x="187" y="325"/>
                  </a:lnTo>
                  <a:lnTo>
                    <a:pt x="195" y="327"/>
                  </a:lnTo>
                  <a:lnTo>
                    <a:pt x="195" y="329"/>
                  </a:lnTo>
                  <a:lnTo>
                    <a:pt x="197" y="329"/>
                  </a:lnTo>
                  <a:lnTo>
                    <a:pt x="201" y="329"/>
                  </a:lnTo>
                  <a:lnTo>
                    <a:pt x="203" y="329"/>
                  </a:lnTo>
                  <a:lnTo>
                    <a:pt x="205" y="331"/>
                  </a:lnTo>
                  <a:lnTo>
                    <a:pt x="207" y="331"/>
                  </a:lnTo>
                  <a:lnTo>
                    <a:pt x="209" y="333"/>
                  </a:lnTo>
                  <a:lnTo>
                    <a:pt x="211" y="333"/>
                  </a:lnTo>
                  <a:lnTo>
                    <a:pt x="213" y="335"/>
                  </a:lnTo>
                  <a:lnTo>
                    <a:pt x="213" y="337"/>
                  </a:lnTo>
                  <a:lnTo>
                    <a:pt x="215" y="339"/>
                  </a:lnTo>
                  <a:lnTo>
                    <a:pt x="217" y="341"/>
                  </a:lnTo>
                  <a:lnTo>
                    <a:pt x="219" y="342"/>
                  </a:lnTo>
                  <a:lnTo>
                    <a:pt x="219" y="344"/>
                  </a:lnTo>
                  <a:lnTo>
                    <a:pt x="221" y="344"/>
                  </a:lnTo>
                  <a:lnTo>
                    <a:pt x="221" y="346"/>
                  </a:lnTo>
                  <a:lnTo>
                    <a:pt x="221" y="344"/>
                  </a:lnTo>
                  <a:lnTo>
                    <a:pt x="223" y="342"/>
                  </a:lnTo>
                  <a:lnTo>
                    <a:pt x="223" y="341"/>
                  </a:lnTo>
                  <a:lnTo>
                    <a:pt x="225" y="341"/>
                  </a:lnTo>
                  <a:lnTo>
                    <a:pt x="225" y="339"/>
                  </a:lnTo>
                  <a:lnTo>
                    <a:pt x="227" y="339"/>
                  </a:lnTo>
                  <a:lnTo>
                    <a:pt x="227" y="337"/>
                  </a:lnTo>
                  <a:lnTo>
                    <a:pt x="229" y="337"/>
                  </a:lnTo>
                  <a:lnTo>
                    <a:pt x="229" y="335"/>
                  </a:lnTo>
                  <a:lnTo>
                    <a:pt x="231" y="335"/>
                  </a:lnTo>
                  <a:lnTo>
                    <a:pt x="233" y="333"/>
                  </a:lnTo>
                  <a:lnTo>
                    <a:pt x="235" y="333"/>
                  </a:lnTo>
                  <a:lnTo>
                    <a:pt x="237" y="333"/>
                  </a:lnTo>
                  <a:lnTo>
                    <a:pt x="239" y="333"/>
                  </a:lnTo>
                  <a:lnTo>
                    <a:pt x="241" y="331"/>
                  </a:lnTo>
                  <a:lnTo>
                    <a:pt x="243" y="329"/>
                  </a:lnTo>
                  <a:lnTo>
                    <a:pt x="245" y="327"/>
                  </a:lnTo>
                  <a:lnTo>
                    <a:pt x="245" y="325"/>
                  </a:lnTo>
                  <a:lnTo>
                    <a:pt x="246" y="325"/>
                  </a:lnTo>
                  <a:lnTo>
                    <a:pt x="246" y="323"/>
                  </a:lnTo>
                  <a:lnTo>
                    <a:pt x="248" y="323"/>
                  </a:lnTo>
                  <a:lnTo>
                    <a:pt x="248" y="321"/>
                  </a:lnTo>
                  <a:lnTo>
                    <a:pt x="248" y="319"/>
                  </a:lnTo>
                  <a:lnTo>
                    <a:pt x="250" y="319"/>
                  </a:lnTo>
                  <a:lnTo>
                    <a:pt x="250" y="317"/>
                  </a:lnTo>
                  <a:lnTo>
                    <a:pt x="252" y="317"/>
                  </a:lnTo>
                  <a:lnTo>
                    <a:pt x="252" y="315"/>
                  </a:lnTo>
                  <a:lnTo>
                    <a:pt x="252" y="313"/>
                  </a:lnTo>
                  <a:lnTo>
                    <a:pt x="252" y="311"/>
                  </a:lnTo>
                  <a:lnTo>
                    <a:pt x="254" y="311"/>
                  </a:lnTo>
                  <a:lnTo>
                    <a:pt x="254" y="309"/>
                  </a:lnTo>
                  <a:lnTo>
                    <a:pt x="254" y="307"/>
                  </a:lnTo>
                  <a:lnTo>
                    <a:pt x="254" y="305"/>
                  </a:lnTo>
                  <a:lnTo>
                    <a:pt x="254" y="303"/>
                  </a:lnTo>
                  <a:lnTo>
                    <a:pt x="256" y="301"/>
                  </a:lnTo>
                  <a:lnTo>
                    <a:pt x="256" y="299"/>
                  </a:lnTo>
                  <a:lnTo>
                    <a:pt x="258" y="297"/>
                  </a:lnTo>
                  <a:lnTo>
                    <a:pt x="258" y="295"/>
                  </a:lnTo>
                  <a:lnTo>
                    <a:pt x="260" y="293"/>
                  </a:lnTo>
                  <a:lnTo>
                    <a:pt x="262" y="293"/>
                  </a:lnTo>
                  <a:lnTo>
                    <a:pt x="264" y="293"/>
                  </a:lnTo>
                  <a:lnTo>
                    <a:pt x="266" y="291"/>
                  </a:lnTo>
                  <a:lnTo>
                    <a:pt x="266" y="289"/>
                  </a:lnTo>
                  <a:lnTo>
                    <a:pt x="268" y="289"/>
                  </a:lnTo>
                  <a:lnTo>
                    <a:pt x="268" y="287"/>
                  </a:lnTo>
                  <a:lnTo>
                    <a:pt x="268" y="285"/>
                  </a:lnTo>
                  <a:lnTo>
                    <a:pt x="270" y="285"/>
                  </a:lnTo>
                  <a:lnTo>
                    <a:pt x="274" y="285"/>
                  </a:lnTo>
                  <a:lnTo>
                    <a:pt x="274" y="283"/>
                  </a:lnTo>
                  <a:lnTo>
                    <a:pt x="276" y="283"/>
                  </a:lnTo>
                  <a:lnTo>
                    <a:pt x="280" y="281"/>
                  </a:lnTo>
                  <a:lnTo>
                    <a:pt x="282" y="281"/>
                  </a:lnTo>
                  <a:lnTo>
                    <a:pt x="282" y="285"/>
                  </a:lnTo>
                  <a:lnTo>
                    <a:pt x="282" y="287"/>
                  </a:lnTo>
                  <a:lnTo>
                    <a:pt x="282" y="289"/>
                  </a:lnTo>
                  <a:lnTo>
                    <a:pt x="282" y="291"/>
                  </a:lnTo>
                  <a:lnTo>
                    <a:pt x="282" y="293"/>
                  </a:lnTo>
                  <a:lnTo>
                    <a:pt x="282" y="295"/>
                  </a:lnTo>
                  <a:lnTo>
                    <a:pt x="282" y="297"/>
                  </a:lnTo>
                  <a:lnTo>
                    <a:pt x="284" y="297"/>
                  </a:lnTo>
                  <a:lnTo>
                    <a:pt x="286" y="297"/>
                  </a:lnTo>
                  <a:lnTo>
                    <a:pt x="288" y="297"/>
                  </a:lnTo>
                  <a:lnTo>
                    <a:pt x="290" y="297"/>
                  </a:lnTo>
                  <a:lnTo>
                    <a:pt x="290" y="299"/>
                  </a:lnTo>
                  <a:lnTo>
                    <a:pt x="292" y="301"/>
                  </a:lnTo>
                  <a:lnTo>
                    <a:pt x="292" y="303"/>
                  </a:lnTo>
                  <a:lnTo>
                    <a:pt x="294" y="301"/>
                  </a:lnTo>
                  <a:lnTo>
                    <a:pt x="294" y="299"/>
                  </a:lnTo>
                  <a:lnTo>
                    <a:pt x="296" y="299"/>
                  </a:lnTo>
                  <a:lnTo>
                    <a:pt x="296" y="297"/>
                  </a:lnTo>
                  <a:lnTo>
                    <a:pt x="298" y="297"/>
                  </a:lnTo>
                  <a:lnTo>
                    <a:pt x="298" y="295"/>
                  </a:lnTo>
                  <a:lnTo>
                    <a:pt x="300" y="295"/>
                  </a:lnTo>
                  <a:lnTo>
                    <a:pt x="300" y="293"/>
                  </a:lnTo>
                  <a:lnTo>
                    <a:pt x="302" y="291"/>
                  </a:lnTo>
                  <a:lnTo>
                    <a:pt x="304" y="291"/>
                  </a:lnTo>
                  <a:lnTo>
                    <a:pt x="304" y="289"/>
                  </a:lnTo>
                  <a:lnTo>
                    <a:pt x="306" y="289"/>
                  </a:lnTo>
                  <a:lnTo>
                    <a:pt x="308" y="287"/>
                  </a:lnTo>
                  <a:lnTo>
                    <a:pt x="310" y="285"/>
                  </a:lnTo>
                  <a:lnTo>
                    <a:pt x="312" y="285"/>
                  </a:lnTo>
                  <a:lnTo>
                    <a:pt x="312" y="283"/>
                  </a:lnTo>
                  <a:lnTo>
                    <a:pt x="314" y="283"/>
                  </a:lnTo>
                  <a:lnTo>
                    <a:pt x="314" y="281"/>
                  </a:lnTo>
                  <a:lnTo>
                    <a:pt x="315" y="281"/>
                  </a:lnTo>
                  <a:lnTo>
                    <a:pt x="317" y="281"/>
                  </a:lnTo>
                  <a:lnTo>
                    <a:pt x="319" y="279"/>
                  </a:lnTo>
                  <a:lnTo>
                    <a:pt x="321" y="279"/>
                  </a:lnTo>
                  <a:lnTo>
                    <a:pt x="321" y="277"/>
                  </a:lnTo>
                  <a:lnTo>
                    <a:pt x="323" y="275"/>
                  </a:lnTo>
                  <a:lnTo>
                    <a:pt x="325" y="275"/>
                  </a:lnTo>
                  <a:lnTo>
                    <a:pt x="323" y="275"/>
                  </a:lnTo>
                  <a:lnTo>
                    <a:pt x="321" y="274"/>
                  </a:lnTo>
                  <a:lnTo>
                    <a:pt x="319" y="272"/>
                  </a:lnTo>
                  <a:lnTo>
                    <a:pt x="319" y="270"/>
                  </a:lnTo>
                  <a:lnTo>
                    <a:pt x="317" y="270"/>
                  </a:lnTo>
                  <a:lnTo>
                    <a:pt x="317" y="268"/>
                  </a:lnTo>
                  <a:lnTo>
                    <a:pt x="315" y="268"/>
                  </a:lnTo>
                  <a:lnTo>
                    <a:pt x="315" y="266"/>
                  </a:lnTo>
                  <a:lnTo>
                    <a:pt x="317" y="266"/>
                  </a:lnTo>
                  <a:lnTo>
                    <a:pt x="319" y="264"/>
                  </a:lnTo>
                  <a:lnTo>
                    <a:pt x="321" y="264"/>
                  </a:lnTo>
                  <a:lnTo>
                    <a:pt x="321" y="262"/>
                  </a:lnTo>
                  <a:lnTo>
                    <a:pt x="323" y="262"/>
                  </a:lnTo>
                  <a:lnTo>
                    <a:pt x="323" y="260"/>
                  </a:lnTo>
                  <a:lnTo>
                    <a:pt x="325" y="260"/>
                  </a:lnTo>
                  <a:lnTo>
                    <a:pt x="325" y="258"/>
                  </a:lnTo>
                  <a:lnTo>
                    <a:pt x="327" y="258"/>
                  </a:lnTo>
                  <a:lnTo>
                    <a:pt x="327" y="256"/>
                  </a:lnTo>
                  <a:lnTo>
                    <a:pt x="327" y="254"/>
                  </a:lnTo>
                  <a:lnTo>
                    <a:pt x="329" y="254"/>
                  </a:lnTo>
                  <a:lnTo>
                    <a:pt x="331" y="254"/>
                  </a:lnTo>
                  <a:lnTo>
                    <a:pt x="331" y="256"/>
                  </a:lnTo>
                  <a:lnTo>
                    <a:pt x="333" y="258"/>
                  </a:lnTo>
                  <a:lnTo>
                    <a:pt x="335" y="258"/>
                  </a:lnTo>
                  <a:lnTo>
                    <a:pt x="337" y="258"/>
                  </a:lnTo>
                  <a:lnTo>
                    <a:pt x="339" y="256"/>
                  </a:lnTo>
                  <a:lnTo>
                    <a:pt x="341" y="256"/>
                  </a:lnTo>
                  <a:lnTo>
                    <a:pt x="341" y="258"/>
                  </a:lnTo>
                  <a:lnTo>
                    <a:pt x="341" y="260"/>
                  </a:lnTo>
                  <a:lnTo>
                    <a:pt x="341" y="262"/>
                  </a:lnTo>
                  <a:lnTo>
                    <a:pt x="343" y="262"/>
                  </a:lnTo>
                  <a:lnTo>
                    <a:pt x="343" y="264"/>
                  </a:lnTo>
                  <a:lnTo>
                    <a:pt x="345" y="264"/>
                  </a:lnTo>
                  <a:lnTo>
                    <a:pt x="347" y="264"/>
                  </a:lnTo>
                  <a:lnTo>
                    <a:pt x="347" y="266"/>
                  </a:lnTo>
                  <a:lnTo>
                    <a:pt x="349" y="268"/>
                  </a:lnTo>
                  <a:lnTo>
                    <a:pt x="351" y="268"/>
                  </a:lnTo>
                  <a:lnTo>
                    <a:pt x="353" y="270"/>
                  </a:lnTo>
                  <a:lnTo>
                    <a:pt x="353" y="272"/>
                  </a:lnTo>
                  <a:lnTo>
                    <a:pt x="355" y="272"/>
                  </a:lnTo>
                  <a:lnTo>
                    <a:pt x="355" y="274"/>
                  </a:lnTo>
                  <a:lnTo>
                    <a:pt x="357" y="274"/>
                  </a:lnTo>
                  <a:lnTo>
                    <a:pt x="359" y="274"/>
                  </a:lnTo>
                  <a:lnTo>
                    <a:pt x="359" y="275"/>
                  </a:lnTo>
                  <a:lnTo>
                    <a:pt x="361" y="275"/>
                  </a:lnTo>
                  <a:lnTo>
                    <a:pt x="363" y="277"/>
                  </a:lnTo>
                  <a:lnTo>
                    <a:pt x="365" y="279"/>
                  </a:lnTo>
                  <a:lnTo>
                    <a:pt x="367" y="279"/>
                  </a:lnTo>
                  <a:lnTo>
                    <a:pt x="369" y="279"/>
                  </a:lnTo>
                  <a:lnTo>
                    <a:pt x="371" y="279"/>
                  </a:lnTo>
                  <a:lnTo>
                    <a:pt x="373" y="279"/>
                  </a:lnTo>
                  <a:lnTo>
                    <a:pt x="375" y="277"/>
                  </a:lnTo>
                  <a:lnTo>
                    <a:pt x="377" y="275"/>
                  </a:lnTo>
                  <a:lnTo>
                    <a:pt x="379" y="274"/>
                  </a:lnTo>
                  <a:lnTo>
                    <a:pt x="379" y="272"/>
                  </a:lnTo>
                  <a:lnTo>
                    <a:pt x="379" y="270"/>
                  </a:lnTo>
                  <a:lnTo>
                    <a:pt x="381" y="270"/>
                  </a:lnTo>
                  <a:lnTo>
                    <a:pt x="381" y="268"/>
                  </a:lnTo>
                  <a:lnTo>
                    <a:pt x="381" y="266"/>
                  </a:lnTo>
                  <a:lnTo>
                    <a:pt x="383" y="266"/>
                  </a:lnTo>
                  <a:lnTo>
                    <a:pt x="383" y="264"/>
                  </a:lnTo>
                  <a:lnTo>
                    <a:pt x="384" y="262"/>
                  </a:lnTo>
                  <a:lnTo>
                    <a:pt x="386" y="260"/>
                  </a:lnTo>
                  <a:lnTo>
                    <a:pt x="388" y="258"/>
                  </a:lnTo>
                  <a:lnTo>
                    <a:pt x="388" y="256"/>
                  </a:lnTo>
                  <a:lnTo>
                    <a:pt x="390" y="256"/>
                  </a:lnTo>
                  <a:lnTo>
                    <a:pt x="390" y="254"/>
                  </a:lnTo>
                  <a:lnTo>
                    <a:pt x="392" y="254"/>
                  </a:lnTo>
                  <a:lnTo>
                    <a:pt x="392" y="252"/>
                  </a:lnTo>
                  <a:lnTo>
                    <a:pt x="394" y="250"/>
                  </a:lnTo>
                  <a:lnTo>
                    <a:pt x="396" y="250"/>
                  </a:lnTo>
                  <a:lnTo>
                    <a:pt x="396" y="252"/>
                  </a:lnTo>
                  <a:lnTo>
                    <a:pt x="398" y="254"/>
                  </a:lnTo>
                  <a:lnTo>
                    <a:pt x="398" y="256"/>
                  </a:lnTo>
                  <a:lnTo>
                    <a:pt x="400" y="258"/>
                  </a:lnTo>
                  <a:lnTo>
                    <a:pt x="402" y="260"/>
                  </a:lnTo>
                  <a:lnTo>
                    <a:pt x="402" y="262"/>
                  </a:lnTo>
                  <a:lnTo>
                    <a:pt x="404" y="264"/>
                  </a:lnTo>
                  <a:lnTo>
                    <a:pt x="404" y="266"/>
                  </a:lnTo>
                  <a:lnTo>
                    <a:pt x="406" y="270"/>
                  </a:lnTo>
                  <a:lnTo>
                    <a:pt x="408" y="270"/>
                  </a:lnTo>
                  <a:lnTo>
                    <a:pt x="408" y="268"/>
                  </a:lnTo>
                  <a:lnTo>
                    <a:pt x="408" y="266"/>
                  </a:lnTo>
                  <a:lnTo>
                    <a:pt x="408" y="264"/>
                  </a:lnTo>
                  <a:lnTo>
                    <a:pt x="408" y="262"/>
                  </a:lnTo>
                  <a:lnTo>
                    <a:pt x="410" y="260"/>
                  </a:lnTo>
                  <a:lnTo>
                    <a:pt x="410" y="258"/>
                  </a:lnTo>
                  <a:lnTo>
                    <a:pt x="410" y="256"/>
                  </a:lnTo>
                  <a:lnTo>
                    <a:pt x="410" y="254"/>
                  </a:lnTo>
                  <a:lnTo>
                    <a:pt x="412" y="254"/>
                  </a:lnTo>
                  <a:lnTo>
                    <a:pt x="412" y="250"/>
                  </a:lnTo>
                  <a:lnTo>
                    <a:pt x="412" y="248"/>
                  </a:lnTo>
                  <a:lnTo>
                    <a:pt x="414" y="246"/>
                  </a:lnTo>
                  <a:lnTo>
                    <a:pt x="414" y="244"/>
                  </a:lnTo>
                  <a:lnTo>
                    <a:pt x="414" y="242"/>
                  </a:lnTo>
                  <a:lnTo>
                    <a:pt x="416" y="240"/>
                  </a:lnTo>
                  <a:lnTo>
                    <a:pt x="416" y="238"/>
                  </a:lnTo>
                  <a:lnTo>
                    <a:pt x="416" y="236"/>
                  </a:lnTo>
                  <a:lnTo>
                    <a:pt x="418" y="234"/>
                  </a:lnTo>
                  <a:lnTo>
                    <a:pt x="418" y="236"/>
                  </a:lnTo>
                  <a:lnTo>
                    <a:pt x="418" y="238"/>
                  </a:lnTo>
                  <a:lnTo>
                    <a:pt x="420" y="238"/>
                  </a:lnTo>
                  <a:lnTo>
                    <a:pt x="420" y="240"/>
                  </a:lnTo>
                  <a:lnTo>
                    <a:pt x="420" y="242"/>
                  </a:lnTo>
                  <a:lnTo>
                    <a:pt x="420" y="244"/>
                  </a:lnTo>
                  <a:lnTo>
                    <a:pt x="418" y="244"/>
                  </a:lnTo>
                  <a:lnTo>
                    <a:pt x="418" y="246"/>
                  </a:lnTo>
                  <a:lnTo>
                    <a:pt x="418" y="248"/>
                  </a:lnTo>
                  <a:lnTo>
                    <a:pt x="420" y="248"/>
                  </a:lnTo>
                  <a:lnTo>
                    <a:pt x="422" y="246"/>
                  </a:lnTo>
                  <a:lnTo>
                    <a:pt x="424" y="246"/>
                  </a:lnTo>
                  <a:lnTo>
                    <a:pt x="424" y="248"/>
                  </a:lnTo>
                  <a:lnTo>
                    <a:pt x="424" y="250"/>
                  </a:lnTo>
                  <a:lnTo>
                    <a:pt x="426" y="252"/>
                  </a:lnTo>
                  <a:lnTo>
                    <a:pt x="428" y="252"/>
                  </a:lnTo>
                  <a:lnTo>
                    <a:pt x="428" y="254"/>
                  </a:lnTo>
                  <a:lnTo>
                    <a:pt x="428" y="256"/>
                  </a:lnTo>
                  <a:lnTo>
                    <a:pt x="430" y="256"/>
                  </a:lnTo>
                  <a:lnTo>
                    <a:pt x="430" y="258"/>
                  </a:lnTo>
                  <a:lnTo>
                    <a:pt x="432" y="260"/>
                  </a:lnTo>
                  <a:lnTo>
                    <a:pt x="434" y="260"/>
                  </a:lnTo>
                  <a:lnTo>
                    <a:pt x="436" y="260"/>
                  </a:lnTo>
                  <a:lnTo>
                    <a:pt x="436" y="262"/>
                  </a:lnTo>
                  <a:lnTo>
                    <a:pt x="438" y="262"/>
                  </a:lnTo>
                  <a:lnTo>
                    <a:pt x="438" y="264"/>
                  </a:lnTo>
                  <a:lnTo>
                    <a:pt x="440" y="266"/>
                  </a:lnTo>
                  <a:lnTo>
                    <a:pt x="442" y="266"/>
                  </a:lnTo>
                  <a:lnTo>
                    <a:pt x="444" y="266"/>
                  </a:lnTo>
                  <a:lnTo>
                    <a:pt x="444" y="268"/>
                  </a:lnTo>
                  <a:lnTo>
                    <a:pt x="446" y="268"/>
                  </a:lnTo>
                  <a:lnTo>
                    <a:pt x="446" y="270"/>
                  </a:lnTo>
                  <a:lnTo>
                    <a:pt x="448" y="270"/>
                  </a:lnTo>
                  <a:lnTo>
                    <a:pt x="450" y="270"/>
                  </a:lnTo>
                  <a:lnTo>
                    <a:pt x="450" y="272"/>
                  </a:lnTo>
                  <a:lnTo>
                    <a:pt x="452" y="272"/>
                  </a:lnTo>
                  <a:lnTo>
                    <a:pt x="452" y="274"/>
                  </a:lnTo>
                  <a:lnTo>
                    <a:pt x="453" y="274"/>
                  </a:lnTo>
                  <a:lnTo>
                    <a:pt x="455" y="274"/>
                  </a:lnTo>
                  <a:lnTo>
                    <a:pt x="457" y="274"/>
                  </a:lnTo>
                  <a:lnTo>
                    <a:pt x="459" y="274"/>
                  </a:lnTo>
                  <a:lnTo>
                    <a:pt x="461" y="274"/>
                  </a:lnTo>
                  <a:lnTo>
                    <a:pt x="463" y="274"/>
                  </a:lnTo>
                  <a:lnTo>
                    <a:pt x="463" y="272"/>
                  </a:lnTo>
                  <a:lnTo>
                    <a:pt x="465" y="274"/>
                  </a:lnTo>
                  <a:lnTo>
                    <a:pt x="465" y="275"/>
                  </a:lnTo>
                  <a:lnTo>
                    <a:pt x="463" y="275"/>
                  </a:lnTo>
                  <a:lnTo>
                    <a:pt x="463" y="277"/>
                  </a:lnTo>
                  <a:lnTo>
                    <a:pt x="461" y="279"/>
                  </a:lnTo>
                  <a:lnTo>
                    <a:pt x="461" y="281"/>
                  </a:lnTo>
                  <a:lnTo>
                    <a:pt x="459" y="281"/>
                  </a:lnTo>
                  <a:lnTo>
                    <a:pt x="459" y="283"/>
                  </a:lnTo>
                  <a:lnTo>
                    <a:pt x="457" y="283"/>
                  </a:lnTo>
                  <a:lnTo>
                    <a:pt x="457" y="285"/>
                  </a:lnTo>
                  <a:lnTo>
                    <a:pt x="457" y="287"/>
                  </a:lnTo>
                  <a:lnTo>
                    <a:pt x="455" y="287"/>
                  </a:lnTo>
                  <a:lnTo>
                    <a:pt x="455" y="289"/>
                  </a:lnTo>
                  <a:lnTo>
                    <a:pt x="455" y="291"/>
                  </a:lnTo>
                  <a:lnTo>
                    <a:pt x="457" y="291"/>
                  </a:lnTo>
                  <a:lnTo>
                    <a:pt x="457" y="293"/>
                  </a:lnTo>
                  <a:lnTo>
                    <a:pt x="459" y="293"/>
                  </a:lnTo>
                  <a:lnTo>
                    <a:pt x="459" y="295"/>
                  </a:lnTo>
                  <a:lnTo>
                    <a:pt x="461" y="295"/>
                  </a:lnTo>
                  <a:lnTo>
                    <a:pt x="463" y="295"/>
                  </a:lnTo>
                  <a:lnTo>
                    <a:pt x="463" y="297"/>
                  </a:lnTo>
                  <a:lnTo>
                    <a:pt x="463" y="295"/>
                  </a:lnTo>
                  <a:lnTo>
                    <a:pt x="465" y="295"/>
                  </a:lnTo>
                  <a:lnTo>
                    <a:pt x="465" y="297"/>
                  </a:lnTo>
                  <a:lnTo>
                    <a:pt x="467" y="297"/>
                  </a:lnTo>
                  <a:lnTo>
                    <a:pt x="467" y="299"/>
                  </a:lnTo>
                  <a:lnTo>
                    <a:pt x="469" y="299"/>
                  </a:lnTo>
                  <a:lnTo>
                    <a:pt x="469" y="301"/>
                  </a:lnTo>
                  <a:lnTo>
                    <a:pt x="469" y="303"/>
                  </a:lnTo>
                  <a:lnTo>
                    <a:pt x="471" y="303"/>
                  </a:lnTo>
                  <a:lnTo>
                    <a:pt x="471" y="305"/>
                  </a:lnTo>
                  <a:lnTo>
                    <a:pt x="473" y="305"/>
                  </a:lnTo>
                  <a:lnTo>
                    <a:pt x="473" y="307"/>
                  </a:lnTo>
                  <a:lnTo>
                    <a:pt x="475" y="307"/>
                  </a:lnTo>
                  <a:lnTo>
                    <a:pt x="475" y="309"/>
                  </a:lnTo>
                  <a:lnTo>
                    <a:pt x="477" y="309"/>
                  </a:lnTo>
                  <a:lnTo>
                    <a:pt x="477" y="311"/>
                  </a:lnTo>
                  <a:lnTo>
                    <a:pt x="479" y="311"/>
                  </a:lnTo>
                  <a:lnTo>
                    <a:pt x="481" y="311"/>
                  </a:lnTo>
                  <a:lnTo>
                    <a:pt x="483" y="311"/>
                  </a:lnTo>
                  <a:lnTo>
                    <a:pt x="483" y="313"/>
                  </a:lnTo>
                  <a:lnTo>
                    <a:pt x="485" y="311"/>
                  </a:lnTo>
                  <a:lnTo>
                    <a:pt x="487" y="311"/>
                  </a:lnTo>
                  <a:lnTo>
                    <a:pt x="489" y="309"/>
                  </a:lnTo>
                  <a:lnTo>
                    <a:pt x="489" y="307"/>
                  </a:lnTo>
                  <a:lnTo>
                    <a:pt x="493" y="307"/>
                  </a:lnTo>
                  <a:lnTo>
                    <a:pt x="495" y="305"/>
                  </a:lnTo>
                  <a:lnTo>
                    <a:pt x="497" y="305"/>
                  </a:lnTo>
                  <a:lnTo>
                    <a:pt x="499" y="305"/>
                  </a:lnTo>
                  <a:lnTo>
                    <a:pt x="501" y="305"/>
                  </a:lnTo>
                  <a:lnTo>
                    <a:pt x="501" y="303"/>
                  </a:lnTo>
                  <a:lnTo>
                    <a:pt x="503" y="301"/>
                  </a:lnTo>
                  <a:lnTo>
                    <a:pt x="505" y="299"/>
                  </a:lnTo>
                  <a:lnTo>
                    <a:pt x="507" y="299"/>
                  </a:lnTo>
                  <a:lnTo>
                    <a:pt x="507" y="297"/>
                  </a:lnTo>
                  <a:lnTo>
                    <a:pt x="509" y="295"/>
                  </a:lnTo>
                  <a:lnTo>
                    <a:pt x="509" y="293"/>
                  </a:lnTo>
                  <a:lnTo>
                    <a:pt x="511" y="293"/>
                  </a:lnTo>
                  <a:lnTo>
                    <a:pt x="511" y="295"/>
                  </a:lnTo>
                  <a:lnTo>
                    <a:pt x="513" y="297"/>
                  </a:lnTo>
                  <a:lnTo>
                    <a:pt x="515" y="299"/>
                  </a:lnTo>
                  <a:lnTo>
                    <a:pt x="517" y="301"/>
                  </a:lnTo>
                  <a:lnTo>
                    <a:pt x="519" y="301"/>
                  </a:lnTo>
                  <a:lnTo>
                    <a:pt x="519" y="303"/>
                  </a:lnTo>
                  <a:lnTo>
                    <a:pt x="521" y="303"/>
                  </a:lnTo>
                  <a:lnTo>
                    <a:pt x="521" y="305"/>
                  </a:lnTo>
                  <a:lnTo>
                    <a:pt x="521" y="307"/>
                  </a:lnTo>
                  <a:lnTo>
                    <a:pt x="522" y="307"/>
                  </a:lnTo>
                  <a:lnTo>
                    <a:pt x="522" y="309"/>
                  </a:lnTo>
                  <a:lnTo>
                    <a:pt x="522" y="311"/>
                  </a:lnTo>
                  <a:lnTo>
                    <a:pt x="524" y="311"/>
                  </a:lnTo>
                  <a:lnTo>
                    <a:pt x="526" y="313"/>
                  </a:lnTo>
                  <a:lnTo>
                    <a:pt x="528" y="313"/>
                  </a:lnTo>
                  <a:lnTo>
                    <a:pt x="530" y="315"/>
                  </a:lnTo>
                  <a:lnTo>
                    <a:pt x="532" y="317"/>
                  </a:lnTo>
                  <a:lnTo>
                    <a:pt x="532" y="319"/>
                  </a:lnTo>
                  <a:lnTo>
                    <a:pt x="534" y="321"/>
                  </a:lnTo>
                  <a:lnTo>
                    <a:pt x="536" y="323"/>
                  </a:lnTo>
                  <a:lnTo>
                    <a:pt x="536" y="325"/>
                  </a:lnTo>
                  <a:lnTo>
                    <a:pt x="538" y="325"/>
                  </a:lnTo>
                  <a:lnTo>
                    <a:pt x="538" y="327"/>
                  </a:lnTo>
                  <a:lnTo>
                    <a:pt x="536" y="329"/>
                  </a:lnTo>
                  <a:lnTo>
                    <a:pt x="536" y="331"/>
                  </a:lnTo>
                  <a:lnTo>
                    <a:pt x="534" y="331"/>
                  </a:lnTo>
                  <a:lnTo>
                    <a:pt x="534" y="333"/>
                  </a:lnTo>
                  <a:lnTo>
                    <a:pt x="532" y="333"/>
                  </a:lnTo>
                  <a:lnTo>
                    <a:pt x="532" y="335"/>
                  </a:lnTo>
                  <a:lnTo>
                    <a:pt x="530" y="337"/>
                  </a:lnTo>
                  <a:lnTo>
                    <a:pt x="530" y="339"/>
                  </a:lnTo>
                  <a:lnTo>
                    <a:pt x="534" y="341"/>
                  </a:lnTo>
                  <a:lnTo>
                    <a:pt x="536" y="341"/>
                  </a:lnTo>
                  <a:lnTo>
                    <a:pt x="538" y="342"/>
                  </a:lnTo>
                  <a:lnTo>
                    <a:pt x="540" y="342"/>
                  </a:lnTo>
                  <a:lnTo>
                    <a:pt x="542" y="344"/>
                  </a:lnTo>
                  <a:lnTo>
                    <a:pt x="544" y="346"/>
                  </a:lnTo>
                  <a:lnTo>
                    <a:pt x="544" y="344"/>
                  </a:lnTo>
                  <a:lnTo>
                    <a:pt x="546" y="344"/>
                  </a:lnTo>
                  <a:lnTo>
                    <a:pt x="546" y="342"/>
                  </a:lnTo>
                  <a:lnTo>
                    <a:pt x="548" y="341"/>
                  </a:lnTo>
                  <a:lnTo>
                    <a:pt x="548" y="339"/>
                  </a:lnTo>
                  <a:lnTo>
                    <a:pt x="548" y="337"/>
                  </a:lnTo>
                  <a:lnTo>
                    <a:pt x="550" y="335"/>
                  </a:lnTo>
                  <a:lnTo>
                    <a:pt x="552" y="335"/>
                  </a:lnTo>
                  <a:lnTo>
                    <a:pt x="552" y="333"/>
                  </a:lnTo>
                  <a:lnTo>
                    <a:pt x="554" y="333"/>
                  </a:lnTo>
                  <a:lnTo>
                    <a:pt x="556" y="333"/>
                  </a:lnTo>
                  <a:lnTo>
                    <a:pt x="558" y="333"/>
                  </a:lnTo>
                  <a:lnTo>
                    <a:pt x="560" y="333"/>
                  </a:lnTo>
                  <a:lnTo>
                    <a:pt x="562" y="333"/>
                  </a:lnTo>
                  <a:lnTo>
                    <a:pt x="562" y="335"/>
                  </a:lnTo>
                  <a:lnTo>
                    <a:pt x="564" y="335"/>
                  </a:lnTo>
                  <a:lnTo>
                    <a:pt x="566" y="335"/>
                  </a:lnTo>
                  <a:lnTo>
                    <a:pt x="566" y="337"/>
                  </a:lnTo>
                  <a:lnTo>
                    <a:pt x="566" y="339"/>
                  </a:lnTo>
                  <a:lnTo>
                    <a:pt x="564" y="339"/>
                  </a:lnTo>
                  <a:lnTo>
                    <a:pt x="564" y="341"/>
                  </a:lnTo>
                  <a:lnTo>
                    <a:pt x="564" y="342"/>
                  </a:lnTo>
                  <a:lnTo>
                    <a:pt x="562" y="342"/>
                  </a:lnTo>
                  <a:lnTo>
                    <a:pt x="562" y="344"/>
                  </a:lnTo>
                  <a:lnTo>
                    <a:pt x="562" y="346"/>
                  </a:lnTo>
                  <a:lnTo>
                    <a:pt x="562" y="348"/>
                  </a:lnTo>
                  <a:lnTo>
                    <a:pt x="562" y="350"/>
                  </a:lnTo>
                  <a:lnTo>
                    <a:pt x="560" y="350"/>
                  </a:lnTo>
                  <a:lnTo>
                    <a:pt x="562" y="352"/>
                  </a:lnTo>
                  <a:lnTo>
                    <a:pt x="560" y="352"/>
                  </a:lnTo>
                  <a:lnTo>
                    <a:pt x="562" y="354"/>
                  </a:lnTo>
                  <a:lnTo>
                    <a:pt x="562" y="356"/>
                  </a:lnTo>
                  <a:lnTo>
                    <a:pt x="560" y="356"/>
                  </a:lnTo>
                  <a:lnTo>
                    <a:pt x="562" y="358"/>
                  </a:lnTo>
                  <a:lnTo>
                    <a:pt x="562" y="360"/>
                  </a:lnTo>
                  <a:lnTo>
                    <a:pt x="564" y="362"/>
                  </a:lnTo>
                  <a:lnTo>
                    <a:pt x="564" y="364"/>
                  </a:lnTo>
                  <a:lnTo>
                    <a:pt x="566" y="364"/>
                  </a:lnTo>
                  <a:lnTo>
                    <a:pt x="568" y="366"/>
                  </a:lnTo>
                  <a:lnTo>
                    <a:pt x="568" y="364"/>
                  </a:lnTo>
                  <a:lnTo>
                    <a:pt x="570" y="366"/>
                  </a:lnTo>
                  <a:lnTo>
                    <a:pt x="572" y="366"/>
                  </a:lnTo>
                  <a:lnTo>
                    <a:pt x="572" y="368"/>
                  </a:lnTo>
                  <a:lnTo>
                    <a:pt x="574" y="368"/>
                  </a:lnTo>
                  <a:lnTo>
                    <a:pt x="574" y="370"/>
                  </a:lnTo>
                  <a:lnTo>
                    <a:pt x="576" y="370"/>
                  </a:lnTo>
                  <a:lnTo>
                    <a:pt x="576" y="372"/>
                  </a:lnTo>
                  <a:lnTo>
                    <a:pt x="578" y="372"/>
                  </a:lnTo>
                  <a:lnTo>
                    <a:pt x="580" y="372"/>
                  </a:lnTo>
                  <a:lnTo>
                    <a:pt x="582" y="372"/>
                  </a:lnTo>
                  <a:lnTo>
                    <a:pt x="584" y="372"/>
                  </a:lnTo>
                  <a:lnTo>
                    <a:pt x="584" y="374"/>
                  </a:lnTo>
                  <a:lnTo>
                    <a:pt x="586" y="374"/>
                  </a:lnTo>
                  <a:lnTo>
                    <a:pt x="588" y="376"/>
                  </a:lnTo>
                  <a:lnTo>
                    <a:pt x="590" y="376"/>
                  </a:lnTo>
                  <a:lnTo>
                    <a:pt x="591" y="376"/>
                  </a:lnTo>
                  <a:lnTo>
                    <a:pt x="591" y="378"/>
                  </a:lnTo>
                  <a:lnTo>
                    <a:pt x="593" y="378"/>
                  </a:lnTo>
                  <a:lnTo>
                    <a:pt x="595" y="378"/>
                  </a:lnTo>
                  <a:lnTo>
                    <a:pt x="597" y="378"/>
                  </a:lnTo>
                  <a:lnTo>
                    <a:pt x="599" y="378"/>
                  </a:lnTo>
                  <a:lnTo>
                    <a:pt x="599" y="380"/>
                  </a:lnTo>
                  <a:lnTo>
                    <a:pt x="599" y="378"/>
                  </a:lnTo>
                  <a:lnTo>
                    <a:pt x="601" y="378"/>
                  </a:lnTo>
                  <a:lnTo>
                    <a:pt x="603" y="378"/>
                  </a:lnTo>
                  <a:lnTo>
                    <a:pt x="603" y="376"/>
                  </a:lnTo>
                  <a:lnTo>
                    <a:pt x="603" y="374"/>
                  </a:lnTo>
                  <a:lnTo>
                    <a:pt x="603" y="372"/>
                  </a:lnTo>
                  <a:lnTo>
                    <a:pt x="603" y="370"/>
                  </a:lnTo>
                  <a:lnTo>
                    <a:pt x="603" y="368"/>
                  </a:lnTo>
                  <a:lnTo>
                    <a:pt x="605" y="366"/>
                  </a:lnTo>
                  <a:lnTo>
                    <a:pt x="605" y="364"/>
                  </a:lnTo>
                  <a:lnTo>
                    <a:pt x="603" y="360"/>
                  </a:lnTo>
                  <a:lnTo>
                    <a:pt x="603" y="358"/>
                  </a:lnTo>
                  <a:lnTo>
                    <a:pt x="605" y="358"/>
                  </a:lnTo>
                  <a:lnTo>
                    <a:pt x="605" y="356"/>
                  </a:lnTo>
                  <a:lnTo>
                    <a:pt x="605" y="354"/>
                  </a:lnTo>
                  <a:lnTo>
                    <a:pt x="607" y="352"/>
                  </a:lnTo>
                  <a:lnTo>
                    <a:pt x="609" y="350"/>
                  </a:lnTo>
                  <a:lnTo>
                    <a:pt x="611" y="348"/>
                  </a:lnTo>
                  <a:lnTo>
                    <a:pt x="613" y="348"/>
                  </a:lnTo>
                  <a:lnTo>
                    <a:pt x="613" y="346"/>
                  </a:lnTo>
                  <a:lnTo>
                    <a:pt x="613" y="344"/>
                  </a:lnTo>
                  <a:lnTo>
                    <a:pt x="613" y="342"/>
                  </a:lnTo>
                  <a:lnTo>
                    <a:pt x="613" y="341"/>
                  </a:lnTo>
                  <a:lnTo>
                    <a:pt x="615" y="341"/>
                  </a:lnTo>
                  <a:lnTo>
                    <a:pt x="617" y="339"/>
                  </a:lnTo>
                  <a:lnTo>
                    <a:pt x="619" y="339"/>
                  </a:lnTo>
                  <a:lnTo>
                    <a:pt x="619" y="337"/>
                  </a:lnTo>
                  <a:lnTo>
                    <a:pt x="621" y="335"/>
                  </a:lnTo>
                  <a:lnTo>
                    <a:pt x="621" y="333"/>
                  </a:lnTo>
                  <a:lnTo>
                    <a:pt x="623" y="333"/>
                  </a:lnTo>
                  <a:lnTo>
                    <a:pt x="623" y="331"/>
                  </a:lnTo>
                  <a:lnTo>
                    <a:pt x="623" y="329"/>
                  </a:lnTo>
                  <a:lnTo>
                    <a:pt x="621" y="329"/>
                  </a:lnTo>
                  <a:lnTo>
                    <a:pt x="619" y="327"/>
                  </a:lnTo>
                  <a:lnTo>
                    <a:pt x="619" y="325"/>
                  </a:lnTo>
                  <a:lnTo>
                    <a:pt x="617" y="325"/>
                  </a:lnTo>
                  <a:lnTo>
                    <a:pt x="617" y="323"/>
                  </a:lnTo>
                  <a:lnTo>
                    <a:pt x="615" y="323"/>
                  </a:lnTo>
                  <a:lnTo>
                    <a:pt x="615" y="321"/>
                  </a:lnTo>
                  <a:lnTo>
                    <a:pt x="615" y="319"/>
                  </a:lnTo>
                  <a:lnTo>
                    <a:pt x="613" y="319"/>
                  </a:lnTo>
                  <a:lnTo>
                    <a:pt x="613" y="317"/>
                  </a:lnTo>
                  <a:lnTo>
                    <a:pt x="611" y="317"/>
                  </a:lnTo>
                  <a:lnTo>
                    <a:pt x="611" y="315"/>
                  </a:lnTo>
                  <a:lnTo>
                    <a:pt x="609" y="315"/>
                  </a:lnTo>
                  <a:lnTo>
                    <a:pt x="609" y="313"/>
                  </a:lnTo>
                  <a:lnTo>
                    <a:pt x="607" y="313"/>
                  </a:lnTo>
                  <a:lnTo>
                    <a:pt x="605" y="311"/>
                  </a:lnTo>
                  <a:lnTo>
                    <a:pt x="603" y="311"/>
                  </a:lnTo>
                  <a:lnTo>
                    <a:pt x="601" y="311"/>
                  </a:lnTo>
                  <a:lnTo>
                    <a:pt x="599" y="311"/>
                  </a:lnTo>
                  <a:lnTo>
                    <a:pt x="599" y="309"/>
                  </a:lnTo>
                  <a:lnTo>
                    <a:pt x="597" y="309"/>
                  </a:lnTo>
                  <a:lnTo>
                    <a:pt x="595" y="309"/>
                  </a:lnTo>
                  <a:lnTo>
                    <a:pt x="593" y="309"/>
                  </a:lnTo>
                  <a:lnTo>
                    <a:pt x="593" y="307"/>
                  </a:lnTo>
                  <a:lnTo>
                    <a:pt x="593" y="309"/>
                  </a:lnTo>
                  <a:lnTo>
                    <a:pt x="593" y="311"/>
                  </a:lnTo>
                  <a:lnTo>
                    <a:pt x="593" y="313"/>
                  </a:lnTo>
                  <a:lnTo>
                    <a:pt x="593" y="315"/>
                  </a:lnTo>
                  <a:lnTo>
                    <a:pt x="591" y="317"/>
                  </a:lnTo>
                  <a:lnTo>
                    <a:pt x="591" y="319"/>
                  </a:lnTo>
                  <a:lnTo>
                    <a:pt x="590" y="321"/>
                  </a:lnTo>
                  <a:lnTo>
                    <a:pt x="590" y="323"/>
                  </a:lnTo>
                  <a:lnTo>
                    <a:pt x="588" y="323"/>
                  </a:lnTo>
                  <a:lnTo>
                    <a:pt x="588" y="325"/>
                  </a:lnTo>
                  <a:lnTo>
                    <a:pt x="586" y="325"/>
                  </a:lnTo>
                  <a:lnTo>
                    <a:pt x="586" y="327"/>
                  </a:lnTo>
                  <a:lnTo>
                    <a:pt x="584" y="327"/>
                  </a:lnTo>
                  <a:lnTo>
                    <a:pt x="582" y="327"/>
                  </a:lnTo>
                  <a:lnTo>
                    <a:pt x="582" y="325"/>
                  </a:lnTo>
                  <a:lnTo>
                    <a:pt x="582" y="323"/>
                  </a:lnTo>
                  <a:lnTo>
                    <a:pt x="584" y="323"/>
                  </a:lnTo>
                  <a:lnTo>
                    <a:pt x="584" y="321"/>
                  </a:lnTo>
                  <a:lnTo>
                    <a:pt x="584" y="319"/>
                  </a:lnTo>
                  <a:lnTo>
                    <a:pt x="584" y="317"/>
                  </a:lnTo>
                  <a:lnTo>
                    <a:pt x="582" y="317"/>
                  </a:lnTo>
                  <a:lnTo>
                    <a:pt x="582" y="315"/>
                  </a:lnTo>
                  <a:lnTo>
                    <a:pt x="582" y="313"/>
                  </a:lnTo>
                  <a:lnTo>
                    <a:pt x="580" y="311"/>
                  </a:lnTo>
                  <a:lnTo>
                    <a:pt x="580" y="309"/>
                  </a:lnTo>
                  <a:lnTo>
                    <a:pt x="578" y="309"/>
                  </a:lnTo>
                  <a:lnTo>
                    <a:pt x="578" y="307"/>
                  </a:lnTo>
                  <a:lnTo>
                    <a:pt x="578" y="305"/>
                  </a:lnTo>
                  <a:lnTo>
                    <a:pt x="576" y="305"/>
                  </a:lnTo>
                  <a:lnTo>
                    <a:pt x="576" y="303"/>
                  </a:lnTo>
                  <a:lnTo>
                    <a:pt x="578" y="303"/>
                  </a:lnTo>
                  <a:lnTo>
                    <a:pt x="578" y="301"/>
                  </a:lnTo>
                  <a:lnTo>
                    <a:pt x="576" y="301"/>
                  </a:lnTo>
                  <a:lnTo>
                    <a:pt x="576" y="299"/>
                  </a:lnTo>
                  <a:lnTo>
                    <a:pt x="576" y="297"/>
                  </a:lnTo>
                  <a:lnTo>
                    <a:pt x="576" y="295"/>
                  </a:lnTo>
                  <a:lnTo>
                    <a:pt x="574" y="295"/>
                  </a:lnTo>
                  <a:lnTo>
                    <a:pt x="574" y="293"/>
                  </a:lnTo>
                  <a:lnTo>
                    <a:pt x="572" y="293"/>
                  </a:lnTo>
                  <a:lnTo>
                    <a:pt x="572" y="291"/>
                  </a:lnTo>
                  <a:lnTo>
                    <a:pt x="570" y="291"/>
                  </a:lnTo>
                  <a:lnTo>
                    <a:pt x="568" y="291"/>
                  </a:lnTo>
                  <a:lnTo>
                    <a:pt x="566" y="291"/>
                  </a:lnTo>
                  <a:lnTo>
                    <a:pt x="566" y="289"/>
                  </a:lnTo>
                  <a:lnTo>
                    <a:pt x="566" y="287"/>
                  </a:lnTo>
                  <a:lnTo>
                    <a:pt x="564" y="287"/>
                  </a:lnTo>
                  <a:lnTo>
                    <a:pt x="564" y="289"/>
                  </a:lnTo>
                  <a:lnTo>
                    <a:pt x="562" y="289"/>
                  </a:lnTo>
                  <a:lnTo>
                    <a:pt x="560" y="289"/>
                  </a:lnTo>
                  <a:lnTo>
                    <a:pt x="558" y="289"/>
                  </a:lnTo>
                  <a:lnTo>
                    <a:pt x="556" y="289"/>
                  </a:lnTo>
                  <a:lnTo>
                    <a:pt x="556" y="287"/>
                  </a:lnTo>
                  <a:lnTo>
                    <a:pt x="556" y="285"/>
                  </a:lnTo>
                  <a:lnTo>
                    <a:pt x="554" y="285"/>
                  </a:lnTo>
                  <a:lnTo>
                    <a:pt x="554" y="283"/>
                  </a:lnTo>
                  <a:lnTo>
                    <a:pt x="552" y="283"/>
                  </a:lnTo>
                  <a:lnTo>
                    <a:pt x="550" y="283"/>
                  </a:lnTo>
                  <a:lnTo>
                    <a:pt x="550" y="281"/>
                  </a:lnTo>
                  <a:lnTo>
                    <a:pt x="550" y="279"/>
                  </a:lnTo>
                  <a:lnTo>
                    <a:pt x="552" y="277"/>
                  </a:lnTo>
                  <a:lnTo>
                    <a:pt x="552" y="275"/>
                  </a:lnTo>
                  <a:lnTo>
                    <a:pt x="552" y="274"/>
                  </a:lnTo>
                  <a:lnTo>
                    <a:pt x="552" y="272"/>
                  </a:lnTo>
                  <a:lnTo>
                    <a:pt x="554" y="270"/>
                  </a:lnTo>
                  <a:lnTo>
                    <a:pt x="554" y="268"/>
                  </a:lnTo>
                  <a:lnTo>
                    <a:pt x="554" y="266"/>
                  </a:lnTo>
                  <a:lnTo>
                    <a:pt x="554" y="264"/>
                  </a:lnTo>
                  <a:lnTo>
                    <a:pt x="552" y="264"/>
                  </a:lnTo>
                  <a:lnTo>
                    <a:pt x="552" y="262"/>
                  </a:lnTo>
                  <a:lnTo>
                    <a:pt x="554" y="262"/>
                  </a:lnTo>
                  <a:lnTo>
                    <a:pt x="554" y="260"/>
                  </a:lnTo>
                  <a:lnTo>
                    <a:pt x="556" y="260"/>
                  </a:lnTo>
                  <a:lnTo>
                    <a:pt x="558" y="260"/>
                  </a:lnTo>
                  <a:lnTo>
                    <a:pt x="558" y="258"/>
                  </a:lnTo>
                  <a:lnTo>
                    <a:pt x="560" y="258"/>
                  </a:lnTo>
                  <a:lnTo>
                    <a:pt x="562" y="258"/>
                  </a:lnTo>
                  <a:lnTo>
                    <a:pt x="564" y="258"/>
                  </a:lnTo>
                  <a:lnTo>
                    <a:pt x="564" y="256"/>
                  </a:lnTo>
                  <a:lnTo>
                    <a:pt x="566" y="256"/>
                  </a:lnTo>
                  <a:lnTo>
                    <a:pt x="566" y="254"/>
                  </a:lnTo>
                  <a:lnTo>
                    <a:pt x="568" y="252"/>
                  </a:lnTo>
                  <a:lnTo>
                    <a:pt x="570" y="252"/>
                  </a:lnTo>
                  <a:lnTo>
                    <a:pt x="570" y="250"/>
                  </a:lnTo>
                  <a:lnTo>
                    <a:pt x="572" y="250"/>
                  </a:lnTo>
                  <a:lnTo>
                    <a:pt x="574" y="250"/>
                  </a:lnTo>
                  <a:lnTo>
                    <a:pt x="574" y="248"/>
                  </a:lnTo>
                  <a:lnTo>
                    <a:pt x="576" y="248"/>
                  </a:lnTo>
                  <a:lnTo>
                    <a:pt x="576" y="246"/>
                  </a:lnTo>
                  <a:lnTo>
                    <a:pt x="578" y="246"/>
                  </a:lnTo>
                  <a:lnTo>
                    <a:pt x="578" y="244"/>
                  </a:lnTo>
                  <a:lnTo>
                    <a:pt x="580" y="244"/>
                  </a:lnTo>
                  <a:lnTo>
                    <a:pt x="580" y="242"/>
                  </a:lnTo>
                  <a:lnTo>
                    <a:pt x="582" y="242"/>
                  </a:lnTo>
                  <a:lnTo>
                    <a:pt x="582" y="240"/>
                  </a:lnTo>
                  <a:lnTo>
                    <a:pt x="584" y="240"/>
                  </a:lnTo>
                  <a:lnTo>
                    <a:pt x="584" y="238"/>
                  </a:lnTo>
                  <a:lnTo>
                    <a:pt x="582" y="238"/>
                  </a:lnTo>
                  <a:lnTo>
                    <a:pt x="580" y="238"/>
                  </a:lnTo>
                  <a:lnTo>
                    <a:pt x="580" y="236"/>
                  </a:lnTo>
                  <a:lnTo>
                    <a:pt x="578" y="236"/>
                  </a:lnTo>
                  <a:lnTo>
                    <a:pt x="578" y="234"/>
                  </a:lnTo>
                  <a:lnTo>
                    <a:pt x="576" y="234"/>
                  </a:lnTo>
                  <a:lnTo>
                    <a:pt x="574" y="234"/>
                  </a:lnTo>
                  <a:lnTo>
                    <a:pt x="572" y="234"/>
                  </a:lnTo>
                  <a:lnTo>
                    <a:pt x="572" y="232"/>
                  </a:lnTo>
                  <a:lnTo>
                    <a:pt x="570" y="232"/>
                  </a:lnTo>
                  <a:lnTo>
                    <a:pt x="568" y="232"/>
                  </a:lnTo>
                  <a:lnTo>
                    <a:pt x="568" y="230"/>
                  </a:lnTo>
                  <a:lnTo>
                    <a:pt x="566" y="230"/>
                  </a:lnTo>
                  <a:lnTo>
                    <a:pt x="566" y="228"/>
                  </a:lnTo>
                  <a:lnTo>
                    <a:pt x="564" y="228"/>
                  </a:lnTo>
                  <a:lnTo>
                    <a:pt x="562" y="226"/>
                  </a:lnTo>
                  <a:lnTo>
                    <a:pt x="562" y="224"/>
                  </a:lnTo>
                  <a:lnTo>
                    <a:pt x="560" y="224"/>
                  </a:lnTo>
                  <a:lnTo>
                    <a:pt x="560" y="222"/>
                  </a:lnTo>
                  <a:lnTo>
                    <a:pt x="558" y="220"/>
                  </a:lnTo>
                  <a:lnTo>
                    <a:pt x="558" y="218"/>
                  </a:lnTo>
                  <a:lnTo>
                    <a:pt x="556" y="218"/>
                  </a:lnTo>
                  <a:lnTo>
                    <a:pt x="556" y="220"/>
                  </a:lnTo>
                  <a:lnTo>
                    <a:pt x="554" y="220"/>
                  </a:lnTo>
                  <a:lnTo>
                    <a:pt x="554" y="222"/>
                  </a:lnTo>
                  <a:lnTo>
                    <a:pt x="552" y="222"/>
                  </a:lnTo>
                  <a:lnTo>
                    <a:pt x="552" y="224"/>
                  </a:lnTo>
                  <a:lnTo>
                    <a:pt x="550" y="224"/>
                  </a:lnTo>
                  <a:lnTo>
                    <a:pt x="550" y="226"/>
                  </a:lnTo>
                  <a:lnTo>
                    <a:pt x="548" y="226"/>
                  </a:lnTo>
                  <a:lnTo>
                    <a:pt x="548" y="228"/>
                  </a:lnTo>
                  <a:lnTo>
                    <a:pt x="546" y="228"/>
                  </a:lnTo>
                  <a:lnTo>
                    <a:pt x="544" y="228"/>
                  </a:lnTo>
                  <a:lnTo>
                    <a:pt x="542" y="228"/>
                  </a:lnTo>
                  <a:lnTo>
                    <a:pt x="540" y="228"/>
                  </a:lnTo>
                  <a:lnTo>
                    <a:pt x="540" y="226"/>
                  </a:lnTo>
                  <a:lnTo>
                    <a:pt x="540" y="224"/>
                  </a:lnTo>
                  <a:lnTo>
                    <a:pt x="540" y="222"/>
                  </a:lnTo>
                  <a:lnTo>
                    <a:pt x="540" y="220"/>
                  </a:lnTo>
                  <a:lnTo>
                    <a:pt x="538" y="220"/>
                  </a:lnTo>
                  <a:lnTo>
                    <a:pt x="536" y="220"/>
                  </a:lnTo>
                  <a:lnTo>
                    <a:pt x="534" y="220"/>
                  </a:lnTo>
                  <a:lnTo>
                    <a:pt x="532" y="220"/>
                  </a:lnTo>
                  <a:lnTo>
                    <a:pt x="532" y="222"/>
                  </a:lnTo>
                  <a:lnTo>
                    <a:pt x="530" y="222"/>
                  </a:lnTo>
                  <a:lnTo>
                    <a:pt x="530" y="224"/>
                  </a:lnTo>
                  <a:lnTo>
                    <a:pt x="528" y="224"/>
                  </a:lnTo>
                  <a:lnTo>
                    <a:pt x="528" y="226"/>
                  </a:lnTo>
                  <a:lnTo>
                    <a:pt x="526" y="226"/>
                  </a:lnTo>
                  <a:lnTo>
                    <a:pt x="524" y="226"/>
                  </a:lnTo>
                  <a:lnTo>
                    <a:pt x="524" y="224"/>
                  </a:lnTo>
                  <a:lnTo>
                    <a:pt x="524" y="222"/>
                  </a:lnTo>
                  <a:lnTo>
                    <a:pt x="522" y="220"/>
                  </a:lnTo>
                  <a:lnTo>
                    <a:pt x="524" y="220"/>
                  </a:lnTo>
                  <a:lnTo>
                    <a:pt x="524" y="218"/>
                  </a:lnTo>
                  <a:lnTo>
                    <a:pt x="524" y="216"/>
                  </a:lnTo>
                  <a:lnTo>
                    <a:pt x="524" y="214"/>
                  </a:lnTo>
                  <a:lnTo>
                    <a:pt x="524" y="212"/>
                  </a:lnTo>
                  <a:lnTo>
                    <a:pt x="524" y="210"/>
                  </a:lnTo>
                  <a:lnTo>
                    <a:pt x="522" y="210"/>
                  </a:lnTo>
                  <a:lnTo>
                    <a:pt x="521" y="210"/>
                  </a:lnTo>
                  <a:lnTo>
                    <a:pt x="519" y="210"/>
                  </a:lnTo>
                  <a:lnTo>
                    <a:pt x="519" y="208"/>
                  </a:lnTo>
                  <a:lnTo>
                    <a:pt x="517" y="208"/>
                  </a:lnTo>
                  <a:lnTo>
                    <a:pt x="515" y="208"/>
                  </a:lnTo>
                  <a:lnTo>
                    <a:pt x="515" y="207"/>
                  </a:lnTo>
                  <a:lnTo>
                    <a:pt x="513" y="207"/>
                  </a:lnTo>
                  <a:lnTo>
                    <a:pt x="511" y="207"/>
                  </a:lnTo>
                  <a:lnTo>
                    <a:pt x="509" y="205"/>
                  </a:lnTo>
                  <a:lnTo>
                    <a:pt x="507" y="205"/>
                  </a:lnTo>
                  <a:lnTo>
                    <a:pt x="505" y="205"/>
                  </a:lnTo>
                  <a:lnTo>
                    <a:pt x="505" y="203"/>
                  </a:lnTo>
                  <a:lnTo>
                    <a:pt x="503" y="203"/>
                  </a:lnTo>
                  <a:lnTo>
                    <a:pt x="503" y="201"/>
                  </a:lnTo>
                  <a:lnTo>
                    <a:pt x="501" y="201"/>
                  </a:lnTo>
                  <a:lnTo>
                    <a:pt x="501" y="199"/>
                  </a:lnTo>
                  <a:lnTo>
                    <a:pt x="499" y="199"/>
                  </a:lnTo>
                  <a:lnTo>
                    <a:pt x="497" y="199"/>
                  </a:lnTo>
                  <a:lnTo>
                    <a:pt x="495" y="199"/>
                  </a:lnTo>
                  <a:lnTo>
                    <a:pt x="493" y="199"/>
                  </a:lnTo>
                  <a:lnTo>
                    <a:pt x="493" y="197"/>
                  </a:lnTo>
                  <a:lnTo>
                    <a:pt x="491" y="197"/>
                  </a:lnTo>
                  <a:lnTo>
                    <a:pt x="489" y="197"/>
                  </a:lnTo>
                  <a:lnTo>
                    <a:pt x="487" y="195"/>
                  </a:lnTo>
                  <a:lnTo>
                    <a:pt x="485" y="195"/>
                  </a:lnTo>
                  <a:lnTo>
                    <a:pt x="485" y="193"/>
                  </a:lnTo>
                  <a:lnTo>
                    <a:pt x="483" y="193"/>
                  </a:lnTo>
                  <a:lnTo>
                    <a:pt x="481" y="193"/>
                  </a:lnTo>
                  <a:lnTo>
                    <a:pt x="479" y="193"/>
                  </a:lnTo>
                  <a:lnTo>
                    <a:pt x="479" y="191"/>
                  </a:lnTo>
                  <a:lnTo>
                    <a:pt x="477" y="191"/>
                  </a:lnTo>
                  <a:lnTo>
                    <a:pt x="475" y="191"/>
                  </a:lnTo>
                  <a:lnTo>
                    <a:pt x="473" y="191"/>
                  </a:lnTo>
                  <a:lnTo>
                    <a:pt x="471" y="189"/>
                  </a:lnTo>
                  <a:lnTo>
                    <a:pt x="469" y="189"/>
                  </a:lnTo>
                  <a:lnTo>
                    <a:pt x="467" y="187"/>
                  </a:lnTo>
                  <a:lnTo>
                    <a:pt x="465" y="185"/>
                  </a:lnTo>
                  <a:lnTo>
                    <a:pt x="463" y="185"/>
                  </a:lnTo>
                  <a:lnTo>
                    <a:pt x="463" y="183"/>
                  </a:lnTo>
                  <a:lnTo>
                    <a:pt x="461" y="183"/>
                  </a:lnTo>
                  <a:lnTo>
                    <a:pt x="459" y="183"/>
                  </a:lnTo>
                  <a:lnTo>
                    <a:pt x="459" y="181"/>
                  </a:lnTo>
                  <a:lnTo>
                    <a:pt x="457" y="181"/>
                  </a:lnTo>
                  <a:lnTo>
                    <a:pt x="457" y="179"/>
                  </a:lnTo>
                  <a:lnTo>
                    <a:pt x="455" y="179"/>
                  </a:lnTo>
                  <a:lnTo>
                    <a:pt x="453" y="177"/>
                  </a:lnTo>
                  <a:lnTo>
                    <a:pt x="452" y="177"/>
                  </a:lnTo>
                  <a:lnTo>
                    <a:pt x="453" y="175"/>
                  </a:lnTo>
                  <a:lnTo>
                    <a:pt x="453" y="173"/>
                  </a:lnTo>
                  <a:lnTo>
                    <a:pt x="453" y="171"/>
                  </a:lnTo>
                  <a:lnTo>
                    <a:pt x="455" y="171"/>
                  </a:lnTo>
                  <a:lnTo>
                    <a:pt x="455" y="169"/>
                  </a:lnTo>
                  <a:lnTo>
                    <a:pt x="457" y="167"/>
                  </a:lnTo>
                  <a:lnTo>
                    <a:pt x="457" y="165"/>
                  </a:lnTo>
                  <a:lnTo>
                    <a:pt x="459" y="165"/>
                  </a:lnTo>
                  <a:lnTo>
                    <a:pt x="459" y="163"/>
                  </a:lnTo>
                  <a:lnTo>
                    <a:pt x="461" y="163"/>
                  </a:lnTo>
                  <a:lnTo>
                    <a:pt x="461" y="161"/>
                  </a:lnTo>
                  <a:lnTo>
                    <a:pt x="463" y="159"/>
                  </a:lnTo>
                  <a:lnTo>
                    <a:pt x="463" y="157"/>
                  </a:lnTo>
                  <a:lnTo>
                    <a:pt x="465" y="157"/>
                  </a:lnTo>
                  <a:lnTo>
                    <a:pt x="467" y="157"/>
                  </a:lnTo>
                  <a:lnTo>
                    <a:pt x="467" y="155"/>
                  </a:lnTo>
                  <a:lnTo>
                    <a:pt x="469" y="155"/>
                  </a:lnTo>
                  <a:lnTo>
                    <a:pt x="469" y="153"/>
                  </a:lnTo>
                  <a:lnTo>
                    <a:pt x="471" y="153"/>
                  </a:lnTo>
                  <a:lnTo>
                    <a:pt x="471" y="151"/>
                  </a:lnTo>
                  <a:lnTo>
                    <a:pt x="473" y="151"/>
                  </a:lnTo>
                  <a:lnTo>
                    <a:pt x="475" y="149"/>
                  </a:lnTo>
                  <a:lnTo>
                    <a:pt x="475" y="147"/>
                  </a:lnTo>
                  <a:lnTo>
                    <a:pt x="477" y="147"/>
                  </a:lnTo>
                  <a:lnTo>
                    <a:pt x="477" y="145"/>
                  </a:lnTo>
                  <a:lnTo>
                    <a:pt x="479" y="145"/>
                  </a:lnTo>
                  <a:lnTo>
                    <a:pt x="479" y="143"/>
                  </a:lnTo>
                  <a:lnTo>
                    <a:pt x="479" y="141"/>
                  </a:lnTo>
                  <a:lnTo>
                    <a:pt x="479" y="139"/>
                  </a:lnTo>
                  <a:lnTo>
                    <a:pt x="481" y="139"/>
                  </a:lnTo>
                  <a:lnTo>
                    <a:pt x="481" y="138"/>
                  </a:lnTo>
                  <a:lnTo>
                    <a:pt x="481" y="136"/>
                  </a:lnTo>
                  <a:lnTo>
                    <a:pt x="483" y="136"/>
                  </a:lnTo>
                  <a:lnTo>
                    <a:pt x="483" y="134"/>
                  </a:lnTo>
                  <a:lnTo>
                    <a:pt x="485" y="134"/>
                  </a:lnTo>
                  <a:lnTo>
                    <a:pt x="485" y="132"/>
                  </a:lnTo>
                  <a:lnTo>
                    <a:pt x="487" y="132"/>
                  </a:lnTo>
                  <a:lnTo>
                    <a:pt x="487" y="130"/>
                  </a:lnTo>
                  <a:lnTo>
                    <a:pt x="487" y="128"/>
                  </a:lnTo>
                  <a:lnTo>
                    <a:pt x="487" y="126"/>
                  </a:lnTo>
                  <a:lnTo>
                    <a:pt x="487" y="124"/>
                  </a:lnTo>
                  <a:lnTo>
                    <a:pt x="489" y="124"/>
                  </a:lnTo>
                  <a:lnTo>
                    <a:pt x="487" y="124"/>
                  </a:lnTo>
                  <a:lnTo>
                    <a:pt x="489" y="122"/>
                  </a:lnTo>
                  <a:lnTo>
                    <a:pt x="489" y="120"/>
                  </a:lnTo>
                  <a:lnTo>
                    <a:pt x="489" y="118"/>
                  </a:lnTo>
                  <a:lnTo>
                    <a:pt x="489" y="116"/>
                  </a:lnTo>
                  <a:lnTo>
                    <a:pt x="489" y="114"/>
                  </a:lnTo>
                  <a:lnTo>
                    <a:pt x="489" y="112"/>
                  </a:lnTo>
                  <a:lnTo>
                    <a:pt x="489" y="110"/>
                  </a:lnTo>
                  <a:lnTo>
                    <a:pt x="491" y="110"/>
                  </a:lnTo>
                  <a:lnTo>
                    <a:pt x="491" y="108"/>
                  </a:lnTo>
                  <a:lnTo>
                    <a:pt x="493" y="108"/>
                  </a:lnTo>
                  <a:lnTo>
                    <a:pt x="493" y="106"/>
                  </a:lnTo>
                  <a:lnTo>
                    <a:pt x="493" y="104"/>
                  </a:lnTo>
                  <a:lnTo>
                    <a:pt x="495" y="104"/>
                  </a:lnTo>
                  <a:lnTo>
                    <a:pt x="495" y="102"/>
                  </a:lnTo>
                  <a:lnTo>
                    <a:pt x="493" y="102"/>
                  </a:lnTo>
                  <a:lnTo>
                    <a:pt x="495" y="102"/>
                  </a:lnTo>
                  <a:lnTo>
                    <a:pt x="495" y="100"/>
                  </a:lnTo>
                  <a:lnTo>
                    <a:pt x="495" y="98"/>
                  </a:lnTo>
                  <a:lnTo>
                    <a:pt x="495" y="96"/>
                  </a:lnTo>
                  <a:lnTo>
                    <a:pt x="495" y="94"/>
                  </a:lnTo>
                  <a:lnTo>
                    <a:pt x="495" y="92"/>
                  </a:lnTo>
                  <a:lnTo>
                    <a:pt x="495" y="90"/>
                  </a:lnTo>
                  <a:lnTo>
                    <a:pt x="495" y="88"/>
                  </a:lnTo>
                  <a:lnTo>
                    <a:pt x="495" y="86"/>
                  </a:lnTo>
                  <a:lnTo>
                    <a:pt x="495" y="84"/>
                  </a:lnTo>
                  <a:lnTo>
                    <a:pt x="493" y="84"/>
                  </a:lnTo>
                  <a:lnTo>
                    <a:pt x="493" y="82"/>
                  </a:lnTo>
                  <a:lnTo>
                    <a:pt x="491" y="82"/>
                  </a:lnTo>
                  <a:lnTo>
                    <a:pt x="491" y="80"/>
                  </a:lnTo>
                  <a:lnTo>
                    <a:pt x="489" y="80"/>
                  </a:lnTo>
                  <a:lnTo>
                    <a:pt x="487" y="80"/>
                  </a:lnTo>
                  <a:lnTo>
                    <a:pt x="487" y="78"/>
                  </a:lnTo>
                  <a:lnTo>
                    <a:pt x="489" y="76"/>
                  </a:lnTo>
                  <a:lnTo>
                    <a:pt x="491" y="74"/>
                  </a:lnTo>
                  <a:lnTo>
                    <a:pt x="491" y="72"/>
                  </a:lnTo>
                  <a:lnTo>
                    <a:pt x="493" y="71"/>
                  </a:lnTo>
                  <a:lnTo>
                    <a:pt x="495" y="69"/>
                  </a:lnTo>
                  <a:lnTo>
                    <a:pt x="495" y="67"/>
                  </a:lnTo>
                  <a:lnTo>
                    <a:pt x="497" y="67"/>
                  </a:lnTo>
                  <a:lnTo>
                    <a:pt x="497" y="65"/>
                  </a:lnTo>
                  <a:lnTo>
                    <a:pt x="499" y="65"/>
                  </a:lnTo>
                  <a:lnTo>
                    <a:pt x="499" y="63"/>
                  </a:lnTo>
                  <a:lnTo>
                    <a:pt x="501" y="63"/>
                  </a:lnTo>
                  <a:lnTo>
                    <a:pt x="501" y="61"/>
                  </a:lnTo>
                  <a:lnTo>
                    <a:pt x="503" y="61"/>
                  </a:lnTo>
                  <a:lnTo>
                    <a:pt x="503" y="59"/>
                  </a:lnTo>
                  <a:lnTo>
                    <a:pt x="505" y="59"/>
                  </a:lnTo>
                  <a:lnTo>
                    <a:pt x="505" y="61"/>
                  </a:lnTo>
                  <a:lnTo>
                    <a:pt x="505" y="63"/>
                  </a:lnTo>
                  <a:lnTo>
                    <a:pt x="507" y="63"/>
                  </a:lnTo>
                  <a:lnTo>
                    <a:pt x="507" y="65"/>
                  </a:lnTo>
                  <a:lnTo>
                    <a:pt x="509" y="65"/>
                  </a:lnTo>
                  <a:lnTo>
                    <a:pt x="509" y="67"/>
                  </a:lnTo>
                  <a:lnTo>
                    <a:pt x="511" y="67"/>
                  </a:lnTo>
                  <a:lnTo>
                    <a:pt x="511" y="69"/>
                  </a:lnTo>
                  <a:lnTo>
                    <a:pt x="513" y="69"/>
                  </a:lnTo>
                  <a:lnTo>
                    <a:pt x="513" y="71"/>
                  </a:lnTo>
                  <a:lnTo>
                    <a:pt x="513" y="72"/>
                  </a:lnTo>
                  <a:lnTo>
                    <a:pt x="515" y="72"/>
                  </a:lnTo>
                  <a:lnTo>
                    <a:pt x="515" y="71"/>
                  </a:lnTo>
                  <a:lnTo>
                    <a:pt x="515" y="69"/>
                  </a:lnTo>
                  <a:lnTo>
                    <a:pt x="517" y="69"/>
                  </a:lnTo>
                  <a:lnTo>
                    <a:pt x="517" y="67"/>
                  </a:lnTo>
                  <a:lnTo>
                    <a:pt x="519" y="67"/>
                  </a:lnTo>
                  <a:lnTo>
                    <a:pt x="519" y="65"/>
                  </a:lnTo>
                  <a:lnTo>
                    <a:pt x="521" y="65"/>
                  </a:lnTo>
                  <a:lnTo>
                    <a:pt x="522" y="65"/>
                  </a:lnTo>
                  <a:lnTo>
                    <a:pt x="522" y="63"/>
                  </a:lnTo>
                  <a:lnTo>
                    <a:pt x="524" y="63"/>
                  </a:lnTo>
                  <a:lnTo>
                    <a:pt x="526" y="61"/>
                  </a:lnTo>
                  <a:lnTo>
                    <a:pt x="526" y="59"/>
                  </a:lnTo>
                  <a:lnTo>
                    <a:pt x="528" y="57"/>
                  </a:lnTo>
                  <a:lnTo>
                    <a:pt x="528" y="55"/>
                  </a:lnTo>
                  <a:lnTo>
                    <a:pt x="530" y="55"/>
                  </a:lnTo>
                  <a:lnTo>
                    <a:pt x="528" y="55"/>
                  </a:lnTo>
                  <a:lnTo>
                    <a:pt x="530" y="55"/>
                  </a:lnTo>
                  <a:lnTo>
                    <a:pt x="530" y="53"/>
                  </a:lnTo>
                  <a:lnTo>
                    <a:pt x="530" y="51"/>
                  </a:lnTo>
                  <a:lnTo>
                    <a:pt x="532" y="49"/>
                  </a:lnTo>
                  <a:lnTo>
                    <a:pt x="532" y="47"/>
                  </a:lnTo>
                  <a:lnTo>
                    <a:pt x="532" y="45"/>
                  </a:lnTo>
                  <a:lnTo>
                    <a:pt x="534" y="45"/>
                  </a:lnTo>
                  <a:lnTo>
                    <a:pt x="534" y="43"/>
                  </a:lnTo>
                  <a:lnTo>
                    <a:pt x="536" y="43"/>
                  </a:lnTo>
                  <a:lnTo>
                    <a:pt x="536" y="41"/>
                  </a:lnTo>
                  <a:lnTo>
                    <a:pt x="538" y="39"/>
                  </a:lnTo>
                  <a:lnTo>
                    <a:pt x="538" y="37"/>
                  </a:lnTo>
                  <a:lnTo>
                    <a:pt x="540" y="37"/>
                  </a:lnTo>
                  <a:lnTo>
                    <a:pt x="540" y="35"/>
                  </a:lnTo>
                  <a:lnTo>
                    <a:pt x="542" y="35"/>
                  </a:lnTo>
                  <a:lnTo>
                    <a:pt x="542" y="33"/>
                  </a:lnTo>
                  <a:lnTo>
                    <a:pt x="544" y="31"/>
                  </a:lnTo>
                  <a:lnTo>
                    <a:pt x="544" y="29"/>
                  </a:lnTo>
                  <a:lnTo>
                    <a:pt x="546" y="29"/>
                  </a:lnTo>
                  <a:lnTo>
                    <a:pt x="546" y="27"/>
                  </a:lnTo>
                  <a:lnTo>
                    <a:pt x="548" y="27"/>
                  </a:lnTo>
                  <a:lnTo>
                    <a:pt x="548" y="25"/>
                  </a:lnTo>
                  <a:lnTo>
                    <a:pt x="550" y="25"/>
                  </a:lnTo>
                  <a:lnTo>
                    <a:pt x="550" y="23"/>
                  </a:lnTo>
                  <a:lnTo>
                    <a:pt x="552" y="23"/>
                  </a:lnTo>
                  <a:lnTo>
                    <a:pt x="554" y="21"/>
                  </a:lnTo>
                  <a:lnTo>
                    <a:pt x="556" y="21"/>
                  </a:lnTo>
                  <a:lnTo>
                    <a:pt x="556" y="19"/>
                  </a:lnTo>
                  <a:lnTo>
                    <a:pt x="558" y="19"/>
                  </a:lnTo>
                  <a:lnTo>
                    <a:pt x="558" y="17"/>
                  </a:lnTo>
                  <a:lnTo>
                    <a:pt x="560" y="17"/>
                  </a:lnTo>
                  <a:lnTo>
                    <a:pt x="560" y="15"/>
                  </a:lnTo>
                  <a:lnTo>
                    <a:pt x="562" y="13"/>
                  </a:lnTo>
                  <a:lnTo>
                    <a:pt x="564" y="13"/>
                  </a:lnTo>
                  <a:lnTo>
                    <a:pt x="564" y="11"/>
                  </a:lnTo>
                  <a:lnTo>
                    <a:pt x="564" y="9"/>
                  </a:lnTo>
                  <a:lnTo>
                    <a:pt x="566" y="9"/>
                  </a:lnTo>
                  <a:lnTo>
                    <a:pt x="566" y="11"/>
                  </a:lnTo>
                  <a:lnTo>
                    <a:pt x="568" y="13"/>
                  </a:lnTo>
                  <a:lnTo>
                    <a:pt x="570" y="13"/>
                  </a:lnTo>
                  <a:lnTo>
                    <a:pt x="572" y="13"/>
                  </a:lnTo>
                  <a:lnTo>
                    <a:pt x="574" y="13"/>
                  </a:lnTo>
                  <a:lnTo>
                    <a:pt x="576" y="15"/>
                  </a:lnTo>
                  <a:lnTo>
                    <a:pt x="576" y="17"/>
                  </a:lnTo>
                  <a:lnTo>
                    <a:pt x="578" y="17"/>
                  </a:lnTo>
                  <a:lnTo>
                    <a:pt x="580" y="17"/>
                  </a:lnTo>
                  <a:lnTo>
                    <a:pt x="580" y="15"/>
                  </a:lnTo>
                  <a:lnTo>
                    <a:pt x="582" y="13"/>
                  </a:lnTo>
                  <a:lnTo>
                    <a:pt x="582" y="11"/>
                  </a:lnTo>
                  <a:lnTo>
                    <a:pt x="584" y="11"/>
                  </a:lnTo>
                  <a:lnTo>
                    <a:pt x="584" y="9"/>
                  </a:lnTo>
                  <a:lnTo>
                    <a:pt x="586" y="9"/>
                  </a:lnTo>
                  <a:lnTo>
                    <a:pt x="586" y="7"/>
                  </a:lnTo>
                  <a:lnTo>
                    <a:pt x="588" y="7"/>
                  </a:lnTo>
                  <a:lnTo>
                    <a:pt x="588" y="5"/>
                  </a:lnTo>
                  <a:lnTo>
                    <a:pt x="590" y="4"/>
                  </a:lnTo>
                  <a:lnTo>
                    <a:pt x="590" y="2"/>
                  </a:lnTo>
                  <a:lnTo>
                    <a:pt x="591" y="0"/>
                  </a:lnTo>
                  <a:lnTo>
                    <a:pt x="591" y="2"/>
                  </a:lnTo>
                  <a:lnTo>
                    <a:pt x="593" y="2"/>
                  </a:lnTo>
                  <a:lnTo>
                    <a:pt x="595" y="2"/>
                  </a:lnTo>
                  <a:lnTo>
                    <a:pt x="595" y="4"/>
                  </a:lnTo>
                  <a:lnTo>
                    <a:pt x="597" y="4"/>
                  </a:lnTo>
                  <a:lnTo>
                    <a:pt x="597" y="5"/>
                  </a:lnTo>
                  <a:lnTo>
                    <a:pt x="599" y="5"/>
                  </a:lnTo>
                  <a:lnTo>
                    <a:pt x="599" y="7"/>
                  </a:lnTo>
                  <a:lnTo>
                    <a:pt x="599" y="9"/>
                  </a:lnTo>
                  <a:lnTo>
                    <a:pt x="599" y="11"/>
                  </a:lnTo>
                  <a:lnTo>
                    <a:pt x="601" y="13"/>
                  </a:lnTo>
                  <a:lnTo>
                    <a:pt x="601" y="15"/>
                  </a:lnTo>
                  <a:lnTo>
                    <a:pt x="603" y="17"/>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5" name="A402"/>
            <xdr:cNvSpPr>
              <a:spLocks/>
            </xdr:cNvSpPr>
          </xdr:nvSpPr>
          <xdr:spPr bwMode="auto">
            <a:xfrm>
              <a:off x="7112957" y="13040812"/>
              <a:ext cx="2068998" cy="1733137"/>
            </a:xfrm>
            <a:custGeom>
              <a:avLst/>
              <a:gdLst>
                <a:gd name="T0" fmla="*/ 968 w 1614"/>
                <a:gd name="T1" fmla="*/ 94 h 1352"/>
                <a:gd name="T2" fmla="*/ 1037 w 1614"/>
                <a:gd name="T3" fmla="*/ 167 h 1352"/>
                <a:gd name="T4" fmla="*/ 1102 w 1614"/>
                <a:gd name="T5" fmla="*/ 214 h 1352"/>
                <a:gd name="T6" fmla="*/ 1149 w 1614"/>
                <a:gd name="T7" fmla="*/ 268 h 1352"/>
                <a:gd name="T8" fmla="*/ 1196 w 1614"/>
                <a:gd name="T9" fmla="*/ 325 h 1352"/>
                <a:gd name="T10" fmla="*/ 1179 w 1614"/>
                <a:gd name="T11" fmla="*/ 412 h 1352"/>
                <a:gd name="T12" fmla="*/ 1230 w 1614"/>
                <a:gd name="T13" fmla="*/ 510 h 1352"/>
                <a:gd name="T14" fmla="*/ 1271 w 1614"/>
                <a:gd name="T15" fmla="*/ 620 h 1352"/>
                <a:gd name="T16" fmla="*/ 1326 w 1614"/>
                <a:gd name="T17" fmla="*/ 705 h 1352"/>
                <a:gd name="T18" fmla="*/ 1401 w 1614"/>
                <a:gd name="T19" fmla="*/ 745 h 1352"/>
                <a:gd name="T20" fmla="*/ 1401 w 1614"/>
                <a:gd name="T21" fmla="*/ 825 h 1352"/>
                <a:gd name="T22" fmla="*/ 1524 w 1614"/>
                <a:gd name="T23" fmla="*/ 810 h 1352"/>
                <a:gd name="T24" fmla="*/ 1601 w 1614"/>
                <a:gd name="T25" fmla="*/ 890 h 1352"/>
                <a:gd name="T26" fmla="*/ 1585 w 1614"/>
                <a:gd name="T27" fmla="*/ 991 h 1352"/>
                <a:gd name="T28" fmla="*/ 1520 w 1614"/>
                <a:gd name="T29" fmla="*/ 1103 h 1352"/>
                <a:gd name="T30" fmla="*/ 1508 w 1614"/>
                <a:gd name="T31" fmla="*/ 1184 h 1352"/>
                <a:gd name="T32" fmla="*/ 1413 w 1614"/>
                <a:gd name="T33" fmla="*/ 1257 h 1352"/>
                <a:gd name="T34" fmla="*/ 1330 w 1614"/>
                <a:gd name="T35" fmla="*/ 1346 h 1352"/>
                <a:gd name="T36" fmla="*/ 1295 w 1614"/>
                <a:gd name="T37" fmla="*/ 1302 h 1352"/>
                <a:gd name="T38" fmla="*/ 1319 w 1614"/>
                <a:gd name="T39" fmla="*/ 1235 h 1352"/>
                <a:gd name="T40" fmla="*/ 1252 w 1614"/>
                <a:gd name="T41" fmla="*/ 1225 h 1352"/>
                <a:gd name="T42" fmla="*/ 1183 w 1614"/>
                <a:gd name="T43" fmla="*/ 1243 h 1352"/>
                <a:gd name="T44" fmla="*/ 1149 w 1614"/>
                <a:gd name="T45" fmla="*/ 1273 h 1352"/>
                <a:gd name="T46" fmla="*/ 1100 w 1614"/>
                <a:gd name="T47" fmla="*/ 1249 h 1352"/>
                <a:gd name="T48" fmla="*/ 1084 w 1614"/>
                <a:gd name="T49" fmla="*/ 1196 h 1352"/>
                <a:gd name="T50" fmla="*/ 1066 w 1614"/>
                <a:gd name="T51" fmla="*/ 1127 h 1352"/>
                <a:gd name="T52" fmla="*/ 1023 w 1614"/>
                <a:gd name="T53" fmla="*/ 1066 h 1352"/>
                <a:gd name="T54" fmla="*/ 995 w 1614"/>
                <a:gd name="T55" fmla="*/ 1019 h 1352"/>
                <a:gd name="T56" fmla="*/ 938 w 1614"/>
                <a:gd name="T57" fmla="*/ 975 h 1352"/>
                <a:gd name="T58" fmla="*/ 916 w 1614"/>
                <a:gd name="T59" fmla="*/ 1042 h 1352"/>
                <a:gd name="T60" fmla="*/ 832 w 1614"/>
                <a:gd name="T61" fmla="*/ 1086 h 1352"/>
                <a:gd name="T62" fmla="*/ 786 w 1614"/>
                <a:gd name="T63" fmla="*/ 1101 h 1352"/>
                <a:gd name="T64" fmla="*/ 704 w 1614"/>
                <a:gd name="T65" fmla="*/ 1087 h 1352"/>
                <a:gd name="T66" fmla="*/ 635 w 1614"/>
                <a:gd name="T67" fmla="*/ 1141 h 1352"/>
                <a:gd name="T68" fmla="*/ 546 w 1614"/>
                <a:gd name="T69" fmla="*/ 1123 h 1352"/>
                <a:gd name="T70" fmla="*/ 504 w 1614"/>
                <a:gd name="T71" fmla="*/ 1048 h 1352"/>
                <a:gd name="T72" fmla="*/ 447 w 1614"/>
                <a:gd name="T73" fmla="*/ 1042 h 1352"/>
                <a:gd name="T74" fmla="*/ 370 w 1614"/>
                <a:gd name="T75" fmla="*/ 1064 h 1352"/>
                <a:gd name="T76" fmla="*/ 345 w 1614"/>
                <a:gd name="T77" fmla="*/ 977 h 1352"/>
                <a:gd name="T78" fmla="*/ 284 w 1614"/>
                <a:gd name="T79" fmla="*/ 1032 h 1352"/>
                <a:gd name="T80" fmla="*/ 284 w 1614"/>
                <a:gd name="T81" fmla="*/ 965 h 1352"/>
                <a:gd name="T82" fmla="*/ 211 w 1614"/>
                <a:gd name="T83" fmla="*/ 963 h 1352"/>
                <a:gd name="T84" fmla="*/ 144 w 1614"/>
                <a:gd name="T85" fmla="*/ 1017 h 1352"/>
                <a:gd name="T86" fmla="*/ 94 w 1614"/>
                <a:gd name="T87" fmla="*/ 965 h 1352"/>
                <a:gd name="T88" fmla="*/ 63 w 1614"/>
                <a:gd name="T89" fmla="*/ 881 h 1352"/>
                <a:gd name="T90" fmla="*/ 4 w 1614"/>
                <a:gd name="T91" fmla="*/ 823 h 1352"/>
                <a:gd name="T92" fmla="*/ 61 w 1614"/>
                <a:gd name="T93" fmla="*/ 747 h 1352"/>
                <a:gd name="T94" fmla="*/ 138 w 1614"/>
                <a:gd name="T95" fmla="*/ 699 h 1352"/>
                <a:gd name="T96" fmla="*/ 203 w 1614"/>
                <a:gd name="T97" fmla="*/ 638 h 1352"/>
                <a:gd name="T98" fmla="*/ 246 w 1614"/>
                <a:gd name="T99" fmla="*/ 561 h 1352"/>
                <a:gd name="T100" fmla="*/ 313 w 1614"/>
                <a:gd name="T101" fmla="*/ 553 h 1352"/>
                <a:gd name="T102" fmla="*/ 364 w 1614"/>
                <a:gd name="T103" fmla="*/ 477 h 1352"/>
                <a:gd name="T104" fmla="*/ 420 w 1614"/>
                <a:gd name="T105" fmla="*/ 417 h 1352"/>
                <a:gd name="T106" fmla="*/ 457 w 1614"/>
                <a:gd name="T107" fmla="*/ 358 h 1352"/>
                <a:gd name="T108" fmla="*/ 394 w 1614"/>
                <a:gd name="T109" fmla="*/ 307 h 1352"/>
                <a:gd name="T110" fmla="*/ 404 w 1614"/>
                <a:gd name="T111" fmla="*/ 228 h 1352"/>
                <a:gd name="T112" fmla="*/ 439 w 1614"/>
                <a:gd name="T113" fmla="*/ 165 h 1352"/>
                <a:gd name="T114" fmla="*/ 506 w 1614"/>
                <a:gd name="T115" fmla="*/ 185 h 1352"/>
                <a:gd name="T116" fmla="*/ 577 w 1614"/>
                <a:gd name="T117" fmla="*/ 226 h 1352"/>
                <a:gd name="T118" fmla="*/ 648 w 1614"/>
                <a:gd name="T119" fmla="*/ 157 h 1352"/>
                <a:gd name="T120" fmla="*/ 723 w 1614"/>
                <a:gd name="T121" fmla="*/ 90 h 1352"/>
                <a:gd name="T122" fmla="*/ 782 w 1614"/>
                <a:gd name="T123" fmla="*/ 33 h 1352"/>
                <a:gd name="T124" fmla="*/ 863 w 1614"/>
                <a:gd name="T125" fmla="*/ 29 h 135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614" h="1352">
                  <a:moveTo>
                    <a:pt x="928" y="4"/>
                  </a:moveTo>
                  <a:lnTo>
                    <a:pt x="930" y="4"/>
                  </a:lnTo>
                  <a:lnTo>
                    <a:pt x="932" y="4"/>
                  </a:lnTo>
                  <a:lnTo>
                    <a:pt x="934" y="2"/>
                  </a:lnTo>
                  <a:lnTo>
                    <a:pt x="934" y="4"/>
                  </a:lnTo>
                  <a:lnTo>
                    <a:pt x="934" y="6"/>
                  </a:lnTo>
                  <a:lnTo>
                    <a:pt x="934" y="8"/>
                  </a:lnTo>
                  <a:lnTo>
                    <a:pt x="934" y="10"/>
                  </a:lnTo>
                  <a:lnTo>
                    <a:pt x="936" y="10"/>
                  </a:lnTo>
                  <a:lnTo>
                    <a:pt x="938" y="10"/>
                  </a:lnTo>
                  <a:lnTo>
                    <a:pt x="938" y="11"/>
                  </a:lnTo>
                  <a:lnTo>
                    <a:pt x="940" y="11"/>
                  </a:lnTo>
                  <a:lnTo>
                    <a:pt x="940" y="13"/>
                  </a:lnTo>
                  <a:lnTo>
                    <a:pt x="940" y="15"/>
                  </a:lnTo>
                  <a:lnTo>
                    <a:pt x="940" y="17"/>
                  </a:lnTo>
                  <a:lnTo>
                    <a:pt x="940" y="19"/>
                  </a:lnTo>
                  <a:lnTo>
                    <a:pt x="940" y="21"/>
                  </a:lnTo>
                  <a:lnTo>
                    <a:pt x="940" y="23"/>
                  </a:lnTo>
                  <a:lnTo>
                    <a:pt x="940" y="25"/>
                  </a:lnTo>
                  <a:lnTo>
                    <a:pt x="940" y="27"/>
                  </a:lnTo>
                  <a:lnTo>
                    <a:pt x="940" y="29"/>
                  </a:lnTo>
                  <a:lnTo>
                    <a:pt x="942" y="29"/>
                  </a:lnTo>
                  <a:lnTo>
                    <a:pt x="942" y="31"/>
                  </a:lnTo>
                  <a:lnTo>
                    <a:pt x="942" y="33"/>
                  </a:lnTo>
                  <a:lnTo>
                    <a:pt x="942" y="35"/>
                  </a:lnTo>
                  <a:lnTo>
                    <a:pt x="942" y="37"/>
                  </a:lnTo>
                  <a:lnTo>
                    <a:pt x="940" y="37"/>
                  </a:lnTo>
                  <a:lnTo>
                    <a:pt x="940" y="39"/>
                  </a:lnTo>
                  <a:lnTo>
                    <a:pt x="940" y="41"/>
                  </a:lnTo>
                  <a:lnTo>
                    <a:pt x="940" y="43"/>
                  </a:lnTo>
                  <a:lnTo>
                    <a:pt x="940" y="45"/>
                  </a:lnTo>
                  <a:lnTo>
                    <a:pt x="942" y="45"/>
                  </a:lnTo>
                  <a:lnTo>
                    <a:pt x="942" y="47"/>
                  </a:lnTo>
                  <a:lnTo>
                    <a:pt x="944" y="47"/>
                  </a:lnTo>
                  <a:lnTo>
                    <a:pt x="944" y="49"/>
                  </a:lnTo>
                  <a:lnTo>
                    <a:pt x="944" y="51"/>
                  </a:lnTo>
                  <a:lnTo>
                    <a:pt x="944" y="53"/>
                  </a:lnTo>
                  <a:lnTo>
                    <a:pt x="946" y="53"/>
                  </a:lnTo>
                  <a:lnTo>
                    <a:pt x="946" y="55"/>
                  </a:lnTo>
                  <a:lnTo>
                    <a:pt x="948" y="55"/>
                  </a:lnTo>
                  <a:lnTo>
                    <a:pt x="948" y="57"/>
                  </a:lnTo>
                  <a:lnTo>
                    <a:pt x="950" y="57"/>
                  </a:lnTo>
                  <a:lnTo>
                    <a:pt x="952" y="59"/>
                  </a:lnTo>
                  <a:lnTo>
                    <a:pt x="954" y="59"/>
                  </a:lnTo>
                  <a:lnTo>
                    <a:pt x="954" y="61"/>
                  </a:lnTo>
                  <a:lnTo>
                    <a:pt x="956" y="63"/>
                  </a:lnTo>
                  <a:lnTo>
                    <a:pt x="956" y="65"/>
                  </a:lnTo>
                  <a:lnTo>
                    <a:pt x="958" y="65"/>
                  </a:lnTo>
                  <a:lnTo>
                    <a:pt x="960" y="67"/>
                  </a:lnTo>
                  <a:lnTo>
                    <a:pt x="960" y="71"/>
                  </a:lnTo>
                  <a:lnTo>
                    <a:pt x="962" y="73"/>
                  </a:lnTo>
                  <a:lnTo>
                    <a:pt x="962" y="75"/>
                  </a:lnTo>
                  <a:lnTo>
                    <a:pt x="962" y="77"/>
                  </a:lnTo>
                  <a:lnTo>
                    <a:pt x="962" y="78"/>
                  </a:lnTo>
                  <a:lnTo>
                    <a:pt x="962" y="80"/>
                  </a:lnTo>
                  <a:lnTo>
                    <a:pt x="962" y="82"/>
                  </a:lnTo>
                  <a:lnTo>
                    <a:pt x="964" y="84"/>
                  </a:lnTo>
                  <a:lnTo>
                    <a:pt x="962" y="84"/>
                  </a:lnTo>
                  <a:lnTo>
                    <a:pt x="964" y="84"/>
                  </a:lnTo>
                  <a:lnTo>
                    <a:pt x="964" y="86"/>
                  </a:lnTo>
                  <a:lnTo>
                    <a:pt x="966" y="86"/>
                  </a:lnTo>
                  <a:lnTo>
                    <a:pt x="966" y="88"/>
                  </a:lnTo>
                  <a:lnTo>
                    <a:pt x="968" y="88"/>
                  </a:lnTo>
                  <a:lnTo>
                    <a:pt x="968" y="90"/>
                  </a:lnTo>
                  <a:lnTo>
                    <a:pt x="968" y="92"/>
                  </a:lnTo>
                  <a:lnTo>
                    <a:pt x="968" y="94"/>
                  </a:lnTo>
                  <a:lnTo>
                    <a:pt x="970" y="94"/>
                  </a:lnTo>
                  <a:lnTo>
                    <a:pt x="972" y="96"/>
                  </a:lnTo>
                  <a:lnTo>
                    <a:pt x="972" y="98"/>
                  </a:lnTo>
                  <a:lnTo>
                    <a:pt x="972" y="100"/>
                  </a:lnTo>
                  <a:lnTo>
                    <a:pt x="972" y="102"/>
                  </a:lnTo>
                  <a:lnTo>
                    <a:pt x="972" y="104"/>
                  </a:lnTo>
                  <a:lnTo>
                    <a:pt x="974" y="104"/>
                  </a:lnTo>
                  <a:lnTo>
                    <a:pt x="974" y="106"/>
                  </a:lnTo>
                  <a:lnTo>
                    <a:pt x="972" y="108"/>
                  </a:lnTo>
                  <a:lnTo>
                    <a:pt x="972" y="110"/>
                  </a:lnTo>
                  <a:lnTo>
                    <a:pt x="974" y="110"/>
                  </a:lnTo>
                  <a:lnTo>
                    <a:pt x="976" y="112"/>
                  </a:lnTo>
                  <a:lnTo>
                    <a:pt x="978" y="114"/>
                  </a:lnTo>
                  <a:lnTo>
                    <a:pt x="978" y="116"/>
                  </a:lnTo>
                  <a:lnTo>
                    <a:pt x="980" y="116"/>
                  </a:lnTo>
                  <a:lnTo>
                    <a:pt x="981" y="116"/>
                  </a:lnTo>
                  <a:lnTo>
                    <a:pt x="981" y="114"/>
                  </a:lnTo>
                  <a:lnTo>
                    <a:pt x="983" y="114"/>
                  </a:lnTo>
                  <a:lnTo>
                    <a:pt x="985" y="114"/>
                  </a:lnTo>
                  <a:lnTo>
                    <a:pt x="985" y="116"/>
                  </a:lnTo>
                  <a:lnTo>
                    <a:pt x="987" y="116"/>
                  </a:lnTo>
                  <a:lnTo>
                    <a:pt x="987" y="118"/>
                  </a:lnTo>
                  <a:lnTo>
                    <a:pt x="989" y="118"/>
                  </a:lnTo>
                  <a:lnTo>
                    <a:pt x="989" y="120"/>
                  </a:lnTo>
                  <a:lnTo>
                    <a:pt x="991" y="120"/>
                  </a:lnTo>
                  <a:lnTo>
                    <a:pt x="991" y="122"/>
                  </a:lnTo>
                  <a:lnTo>
                    <a:pt x="993" y="124"/>
                  </a:lnTo>
                  <a:lnTo>
                    <a:pt x="995" y="124"/>
                  </a:lnTo>
                  <a:lnTo>
                    <a:pt x="995" y="126"/>
                  </a:lnTo>
                  <a:lnTo>
                    <a:pt x="997" y="126"/>
                  </a:lnTo>
                  <a:lnTo>
                    <a:pt x="999" y="126"/>
                  </a:lnTo>
                  <a:lnTo>
                    <a:pt x="1001" y="126"/>
                  </a:lnTo>
                  <a:lnTo>
                    <a:pt x="1003" y="126"/>
                  </a:lnTo>
                  <a:lnTo>
                    <a:pt x="1005" y="126"/>
                  </a:lnTo>
                  <a:lnTo>
                    <a:pt x="1007" y="128"/>
                  </a:lnTo>
                  <a:lnTo>
                    <a:pt x="1009" y="128"/>
                  </a:lnTo>
                  <a:lnTo>
                    <a:pt x="1011" y="130"/>
                  </a:lnTo>
                  <a:lnTo>
                    <a:pt x="1011" y="132"/>
                  </a:lnTo>
                  <a:lnTo>
                    <a:pt x="1011" y="134"/>
                  </a:lnTo>
                  <a:lnTo>
                    <a:pt x="1013" y="134"/>
                  </a:lnTo>
                  <a:lnTo>
                    <a:pt x="1015" y="134"/>
                  </a:lnTo>
                  <a:lnTo>
                    <a:pt x="1017" y="134"/>
                  </a:lnTo>
                  <a:lnTo>
                    <a:pt x="1017" y="136"/>
                  </a:lnTo>
                  <a:lnTo>
                    <a:pt x="1017" y="138"/>
                  </a:lnTo>
                  <a:lnTo>
                    <a:pt x="1017" y="140"/>
                  </a:lnTo>
                  <a:lnTo>
                    <a:pt x="1019" y="140"/>
                  </a:lnTo>
                  <a:lnTo>
                    <a:pt x="1019" y="142"/>
                  </a:lnTo>
                  <a:lnTo>
                    <a:pt x="1019" y="144"/>
                  </a:lnTo>
                  <a:lnTo>
                    <a:pt x="1019" y="145"/>
                  </a:lnTo>
                  <a:lnTo>
                    <a:pt x="1021" y="145"/>
                  </a:lnTo>
                  <a:lnTo>
                    <a:pt x="1023" y="147"/>
                  </a:lnTo>
                  <a:lnTo>
                    <a:pt x="1025" y="147"/>
                  </a:lnTo>
                  <a:lnTo>
                    <a:pt x="1027" y="149"/>
                  </a:lnTo>
                  <a:lnTo>
                    <a:pt x="1027" y="151"/>
                  </a:lnTo>
                  <a:lnTo>
                    <a:pt x="1029" y="151"/>
                  </a:lnTo>
                  <a:lnTo>
                    <a:pt x="1029" y="153"/>
                  </a:lnTo>
                  <a:lnTo>
                    <a:pt x="1029" y="155"/>
                  </a:lnTo>
                  <a:lnTo>
                    <a:pt x="1029" y="157"/>
                  </a:lnTo>
                  <a:lnTo>
                    <a:pt x="1031" y="157"/>
                  </a:lnTo>
                  <a:lnTo>
                    <a:pt x="1031" y="161"/>
                  </a:lnTo>
                  <a:lnTo>
                    <a:pt x="1031" y="163"/>
                  </a:lnTo>
                  <a:lnTo>
                    <a:pt x="1033" y="163"/>
                  </a:lnTo>
                  <a:lnTo>
                    <a:pt x="1033" y="165"/>
                  </a:lnTo>
                  <a:lnTo>
                    <a:pt x="1033" y="167"/>
                  </a:lnTo>
                  <a:lnTo>
                    <a:pt x="1035" y="167"/>
                  </a:lnTo>
                  <a:lnTo>
                    <a:pt x="1037" y="167"/>
                  </a:lnTo>
                  <a:lnTo>
                    <a:pt x="1035" y="169"/>
                  </a:lnTo>
                  <a:lnTo>
                    <a:pt x="1035" y="171"/>
                  </a:lnTo>
                  <a:lnTo>
                    <a:pt x="1035" y="173"/>
                  </a:lnTo>
                  <a:lnTo>
                    <a:pt x="1037" y="173"/>
                  </a:lnTo>
                  <a:lnTo>
                    <a:pt x="1039" y="173"/>
                  </a:lnTo>
                  <a:lnTo>
                    <a:pt x="1039" y="175"/>
                  </a:lnTo>
                  <a:lnTo>
                    <a:pt x="1039" y="177"/>
                  </a:lnTo>
                  <a:lnTo>
                    <a:pt x="1039" y="179"/>
                  </a:lnTo>
                  <a:lnTo>
                    <a:pt x="1041" y="179"/>
                  </a:lnTo>
                  <a:lnTo>
                    <a:pt x="1041" y="181"/>
                  </a:lnTo>
                  <a:lnTo>
                    <a:pt x="1043" y="181"/>
                  </a:lnTo>
                  <a:lnTo>
                    <a:pt x="1043" y="183"/>
                  </a:lnTo>
                  <a:lnTo>
                    <a:pt x="1045" y="183"/>
                  </a:lnTo>
                  <a:lnTo>
                    <a:pt x="1045" y="185"/>
                  </a:lnTo>
                  <a:lnTo>
                    <a:pt x="1047" y="185"/>
                  </a:lnTo>
                  <a:lnTo>
                    <a:pt x="1049" y="185"/>
                  </a:lnTo>
                  <a:lnTo>
                    <a:pt x="1049" y="187"/>
                  </a:lnTo>
                  <a:lnTo>
                    <a:pt x="1050" y="189"/>
                  </a:lnTo>
                  <a:lnTo>
                    <a:pt x="1052" y="189"/>
                  </a:lnTo>
                  <a:lnTo>
                    <a:pt x="1052" y="191"/>
                  </a:lnTo>
                  <a:lnTo>
                    <a:pt x="1052" y="193"/>
                  </a:lnTo>
                  <a:lnTo>
                    <a:pt x="1054" y="193"/>
                  </a:lnTo>
                  <a:lnTo>
                    <a:pt x="1056" y="193"/>
                  </a:lnTo>
                  <a:lnTo>
                    <a:pt x="1056" y="195"/>
                  </a:lnTo>
                  <a:lnTo>
                    <a:pt x="1058" y="195"/>
                  </a:lnTo>
                  <a:lnTo>
                    <a:pt x="1058" y="193"/>
                  </a:lnTo>
                  <a:lnTo>
                    <a:pt x="1060" y="193"/>
                  </a:lnTo>
                  <a:lnTo>
                    <a:pt x="1060" y="191"/>
                  </a:lnTo>
                  <a:lnTo>
                    <a:pt x="1062" y="191"/>
                  </a:lnTo>
                  <a:lnTo>
                    <a:pt x="1064" y="193"/>
                  </a:lnTo>
                  <a:lnTo>
                    <a:pt x="1066" y="193"/>
                  </a:lnTo>
                  <a:lnTo>
                    <a:pt x="1066" y="195"/>
                  </a:lnTo>
                  <a:lnTo>
                    <a:pt x="1066" y="197"/>
                  </a:lnTo>
                  <a:lnTo>
                    <a:pt x="1066" y="195"/>
                  </a:lnTo>
                  <a:lnTo>
                    <a:pt x="1068" y="195"/>
                  </a:lnTo>
                  <a:lnTo>
                    <a:pt x="1070" y="195"/>
                  </a:lnTo>
                  <a:lnTo>
                    <a:pt x="1072" y="195"/>
                  </a:lnTo>
                  <a:lnTo>
                    <a:pt x="1074" y="195"/>
                  </a:lnTo>
                  <a:lnTo>
                    <a:pt x="1076" y="195"/>
                  </a:lnTo>
                  <a:lnTo>
                    <a:pt x="1078" y="195"/>
                  </a:lnTo>
                  <a:lnTo>
                    <a:pt x="1078" y="197"/>
                  </a:lnTo>
                  <a:lnTo>
                    <a:pt x="1080" y="197"/>
                  </a:lnTo>
                  <a:lnTo>
                    <a:pt x="1082" y="197"/>
                  </a:lnTo>
                  <a:lnTo>
                    <a:pt x="1082" y="195"/>
                  </a:lnTo>
                  <a:lnTo>
                    <a:pt x="1084" y="195"/>
                  </a:lnTo>
                  <a:lnTo>
                    <a:pt x="1086" y="193"/>
                  </a:lnTo>
                  <a:lnTo>
                    <a:pt x="1088" y="193"/>
                  </a:lnTo>
                  <a:lnTo>
                    <a:pt x="1090" y="193"/>
                  </a:lnTo>
                  <a:lnTo>
                    <a:pt x="1092" y="195"/>
                  </a:lnTo>
                  <a:lnTo>
                    <a:pt x="1094" y="195"/>
                  </a:lnTo>
                  <a:lnTo>
                    <a:pt x="1094" y="197"/>
                  </a:lnTo>
                  <a:lnTo>
                    <a:pt x="1096" y="197"/>
                  </a:lnTo>
                  <a:lnTo>
                    <a:pt x="1098" y="197"/>
                  </a:lnTo>
                  <a:lnTo>
                    <a:pt x="1098" y="199"/>
                  </a:lnTo>
                  <a:lnTo>
                    <a:pt x="1098" y="201"/>
                  </a:lnTo>
                  <a:lnTo>
                    <a:pt x="1096" y="201"/>
                  </a:lnTo>
                  <a:lnTo>
                    <a:pt x="1096" y="203"/>
                  </a:lnTo>
                  <a:lnTo>
                    <a:pt x="1098" y="203"/>
                  </a:lnTo>
                  <a:lnTo>
                    <a:pt x="1098" y="205"/>
                  </a:lnTo>
                  <a:lnTo>
                    <a:pt x="1100" y="205"/>
                  </a:lnTo>
                  <a:lnTo>
                    <a:pt x="1100" y="207"/>
                  </a:lnTo>
                  <a:lnTo>
                    <a:pt x="1102" y="207"/>
                  </a:lnTo>
                  <a:lnTo>
                    <a:pt x="1102" y="209"/>
                  </a:lnTo>
                  <a:lnTo>
                    <a:pt x="1102" y="211"/>
                  </a:lnTo>
                  <a:lnTo>
                    <a:pt x="1100" y="213"/>
                  </a:lnTo>
                  <a:lnTo>
                    <a:pt x="1102" y="214"/>
                  </a:lnTo>
                  <a:lnTo>
                    <a:pt x="1102" y="216"/>
                  </a:lnTo>
                  <a:lnTo>
                    <a:pt x="1102" y="218"/>
                  </a:lnTo>
                  <a:lnTo>
                    <a:pt x="1102" y="220"/>
                  </a:lnTo>
                  <a:lnTo>
                    <a:pt x="1100" y="220"/>
                  </a:lnTo>
                  <a:lnTo>
                    <a:pt x="1100" y="222"/>
                  </a:lnTo>
                  <a:lnTo>
                    <a:pt x="1102" y="224"/>
                  </a:lnTo>
                  <a:lnTo>
                    <a:pt x="1102" y="226"/>
                  </a:lnTo>
                  <a:lnTo>
                    <a:pt x="1102" y="228"/>
                  </a:lnTo>
                  <a:lnTo>
                    <a:pt x="1100" y="228"/>
                  </a:lnTo>
                  <a:lnTo>
                    <a:pt x="1100" y="230"/>
                  </a:lnTo>
                  <a:lnTo>
                    <a:pt x="1100" y="232"/>
                  </a:lnTo>
                  <a:lnTo>
                    <a:pt x="1100" y="234"/>
                  </a:lnTo>
                  <a:lnTo>
                    <a:pt x="1100" y="236"/>
                  </a:lnTo>
                  <a:lnTo>
                    <a:pt x="1100" y="238"/>
                  </a:lnTo>
                  <a:lnTo>
                    <a:pt x="1102" y="240"/>
                  </a:lnTo>
                  <a:lnTo>
                    <a:pt x="1104" y="240"/>
                  </a:lnTo>
                  <a:lnTo>
                    <a:pt x="1104" y="242"/>
                  </a:lnTo>
                  <a:lnTo>
                    <a:pt x="1104" y="244"/>
                  </a:lnTo>
                  <a:lnTo>
                    <a:pt x="1106" y="244"/>
                  </a:lnTo>
                  <a:lnTo>
                    <a:pt x="1108" y="244"/>
                  </a:lnTo>
                  <a:lnTo>
                    <a:pt x="1110" y="246"/>
                  </a:lnTo>
                  <a:lnTo>
                    <a:pt x="1112" y="246"/>
                  </a:lnTo>
                  <a:lnTo>
                    <a:pt x="1112" y="248"/>
                  </a:lnTo>
                  <a:lnTo>
                    <a:pt x="1112" y="250"/>
                  </a:lnTo>
                  <a:lnTo>
                    <a:pt x="1112" y="252"/>
                  </a:lnTo>
                  <a:lnTo>
                    <a:pt x="1110" y="252"/>
                  </a:lnTo>
                  <a:lnTo>
                    <a:pt x="1110" y="254"/>
                  </a:lnTo>
                  <a:lnTo>
                    <a:pt x="1108" y="254"/>
                  </a:lnTo>
                  <a:lnTo>
                    <a:pt x="1110" y="254"/>
                  </a:lnTo>
                  <a:lnTo>
                    <a:pt x="1110" y="256"/>
                  </a:lnTo>
                  <a:lnTo>
                    <a:pt x="1112" y="256"/>
                  </a:lnTo>
                  <a:lnTo>
                    <a:pt x="1114" y="256"/>
                  </a:lnTo>
                  <a:lnTo>
                    <a:pt x="1114" y="258"/>
                  </a:lnTo>
                  <a:lnTo>
                    <a:pt x="1116" y="258"/>
                  </a:lnTo>
                  <a:lnTo>
                    <a:pt x="1118" y="258"/>
                  </a:lnTo>
                  <a:lnTo>
                    <a:pt x="1119" y="260"/>
                  </a:lnTo>
                  <a:lnTo>
                    <a:pt x="1121" y="260"/>
                  </a:lnTo>
                  <a:lnTo>
                    <a:pt x="1123" y="260"/>
                  </a:lnTo>
                  <a:lnTo>
                    <a:pt x="1123" y="262"/>
                  </a:lnTo>
                  <a:lnTo>
                    <a:pt x="1125" y="262"/>
                  </a:lnTo>
                  <a:lnTo>
                    <a:pt x="1127" y="262"/>
                  </a:lnTo>
                  <a:lnTo>
                    <a:pt x="1127" y="264"/>
                  </a:lnTo>
                  <a:lnTo>
                    <a:pt x="1127" y="262"/>
                  </a:lnTo>
                  <a:lnTo>
                    <a:pt x="1129" y="262"/>
                  </a:lnTo>
                  <a:lnTo>
                    <a:pt x="1129" y="264"/>
                  </a:lnTo>
                  <a:lnTo>
                    <a:pt x="1129" y="266"/>
                  </a:lnTo>
                  <a:lnTo>
                    <a:pt x="1129" y="268"/>
                  </a:lnTo>
                  <a:lnTo>
                    <a:pt x="1129" y="270"/>
                  </a:lnTo>
                  <a:lnTo>
                    <a:pt x="1131" y="270"/>
                  </a:lnTo>
                  <a:lnTo>
                    <a:pt x="1133" y="268"/>
                  </a:lnTo>
                  <a:lnTo>
                    <a:pt x="1133" y="266"/>
                  </a:lnTo>
                  <a:lnTo>
                    <a:pt x="1135" y="266"/>
                  </a:lnTo>
                  <a:lnTo>
                    <a:pt x="1137" y="266"/>
                  </a:lnTo>
                  <a:lnTo>
                    <a:pt x="1139" y="266"/>
                  </a:lnTo>
                  <a:lnTo>
                    <a:pt x="1141" y="264"/>
                  </a:lnTo>
                  <a:lnTo>
                    <a:pt x="1141" y="262"/>
                  </a:lnTo>
                  <a:lnTo>
                    <a:pt x="1143" y="262"/>
                  </a:lnTo>
                  <a:lnTo>
                    <a:pt x="1145" y="260"/>
                  </a:lnTo>
                  <a:lnTo>
                    <a:pt x="1147" y="260"/>
                  </a:lnTo>
                  <a:lnTo>
                    <a:pt x="1149" y="260"/>
                  </a:lnTo>
                  <a:lnTo>
                    <a:pt x="1149" y="262"/>
                  </a:lnTo>
                  <a:lnTo>
                    <a:pt x="1149" y="264"/>
                  </a:lnTo>
                  <a:lnTo>
                    <a:pt x="1147" y="264"/>
                  </a:lnTo>
                  <a:lnTo>
                    <a:pt x="1149" y="264"/>
                  </a:lnTo>
                  <a:lnTo>
                    <a:pt x="1149" y="266"/>
                  </a:lnTo>
                  <a:lnTo>
                    <a:pt x="1149" y="268"/>
                  </a:lnTo>
                  <a:lnTo>
                    <a:pt x="1151" y="268"/>
                  </a:lnTo>
                  <a:lnTo>
                    <a:pt x="1151" y="270"/>
                  </a:lnTo>
                  <a:lnTo>
                    <a:pt x="1151" y="272"/>
                  </a:lnTo>
                  <a:lnTo>
                    <a:pt x="1151" y="274"/>
                  </a:lnTo>
                  <a:lnTo>
                    <a:pt x="1153" y="274"/>
                  </a:lnTo>
                  <a:lnTo>
                    <a:pt x="1155" y="274"/>
                  </a:lnTo>
                  <a:lnTo>
                    <a:pt x="1157" y="274"/>
                  </a:lnTo>
                  <a:lnTo>
                    <a:pt x="1159" y="274"/>
                  </a:lnTo>
                  <a:lnTo>
                    <a:pt x="1161" y="274"/>
                  </a:lnTo>
                  <a:lnTo>
                    <a:pt x="1163" y="276"/>
                  </a:lnTo>
                  <a:lnTo>
                    <a:pt x="1165" y="276"/>
                  </a:lnTo>
                  <a:lnTo>
                    <a:pt x="1165" y="278"/>
                  </a:lnTo>
                  <a:lnTo>
                    <a:pt x="1167" y="278"/>
                  </a:lnTo>
                  <a:lnTo>
                    <a:pt x="1169" y="278"/>
                  </a:lnTo>
                  <a:lnTo>
                    <a:pt x="1171" y="278"/>
                  </a:lnTo>
                  <a:lnTo>
                    <a:pt x="1173" y="278"/>
                  </a:lnTo>
                  <a:lnTo>
                    <a:pt x="1173" y="280"/>
                  </a:lnTo>
                  <a:lnTo>
                    <a:pt x="1175" y="280"/>
                  </a:lnTo>
                  <a:lnTo>
                    <a:pt x="1175" y="278"/>
                  </a:lnTo>
                  <a:lnTo>
                    <a:pt x="1175" y="280"/>
                  </a:lnTo>
                  <a:lnTo>
                    <a:pt x="1177" y="280"/>
                  </a:lnTo>
                  <a:lnTo>
                    <a:pt x="1179" y="280"/>
                  </a:lnTo>
                  <a:lnTo>
                    <a:pt x="1179" y="281"/>
                  </a:lnTo>
                  <a:lnTo>
                    <a:pt x="1181" y="281"/>
                  </a:lnTo>
                  <a:lnTo>
                    <a:pt x="1181" y="283"/>
                  </a:lnTo>
                  <a:lnTo>
                    <a:pt x="1181" y="285"/>
                  </a:lnTo>
                  <a:lnTo>
                    <a:pt x="1183" y="287"/>
                  </a:lnTo>
                  <a:lnTo>
                    <a:pt x="1185" y="287"/>
                  </a:lnTo>
                  <a:lnTo>
                    <a:pt x="1187" y="287"/>
                  </a:lnTo>
                  <a:lnTo>
                    <a:pt x="1187" y="289"/>
                  </a:lnTo>
                  <a:lnTo>
                    <a:pt x="1188" y="289"/>
                  </a:lnTo>
                  <a:lnTo>
                    <a:pt x="1190" y="289"/>
                  </a:lnTo>
                  <a:lnTo>
                    <a:pt x="1192" y="289"/>
                  </a:lnTo>
                  <a:lnTo>
                    <a:pt x="1194" y="289"/>
                  </a:lnTo>
                  <a:lnTo>
                    <a:pt x="1194" y="291"/>
                  </a:lnTo>
                  <a:lnTo>
                    <a:pt x="1196" y="293"/>
                  </a:lnTo>
                  <a:lnTo>
                    <a:pt x="1198" y="295"/>
                  </a:lnTo>
                  <a:lnTo>
                    <a:pt x="1200" y="295"/>
                  </a:lnTo>
                  <a:lnTo>
                    <a:pt x="1200" y="297"/>
                  </a:lnTo>
                  <a:lnTo>
                    <a:pt x="1202" y="297"/>
                  </a:lnTo>
                  <a:lnTo>
                    <a:pt x="1202" y="295"/>
                  </a:lnTo>
                  <a:lnTo>
                    <a:pt x="1204" y="295"/>
                  </a:lnTo>
                  <a:lnTo>
                    <a:pt x="1204" y="297"/>
                  </a:lnTo>
                  <a:lnTo>
                    <a:pt x="1204" y="299"/>
                  </a:lnTo>
                  <a:lnTo>
                    <a:pt x="1206" y="299"/>
                  </a:lnTo>
                  <a:lnTo>
                    <a:pt x="1206" y="301"/>
                  </a:lnTo>
                  <a:lnTo>
                    <a:pt x="1208" y="301"/>
                  </a:lnTo>
                  <a:lnTo>
                    <a:pt x="1208" y="303"/>
                  </a:lnTo>
                  <a:lnTo>
                    <a:pt x="1210" y="305"/>
                  </a:lnTo>
                  <a:lnTo>
                    <a:pt x="1210" y="307"/>
                  </a:lnTo>
                  <a:lnTo>
                    <a:pt x="1208" y="307"/>
                  </a:lnTo>
                  <a:lnTo>
                    <a:pt x="1208" y="309"/>
                  </a:lnTo>
                  <a:lnTo>
                    <a:pt x="1208" y="311"/>
                  </a:lnTo>
                  <a:lnTo>
                    <a:pt x="1206" y="311"/>
                  </a:lnTo>
                  <a:lnTo>
                    <a:pt x="1204" y="313"/>
                  </a:lnTo>
                  <a:lnTo>
                    <a:pt x="1204" y="315"/>
                  </a:lnTo>
                  <a:lnTo>
                    <a:pt x="1202" y="315"/>
                  </a:lnTo>
                  <a:lnTo>
                    <a:pt x="1202" y="317"/>
                  </a:lnTo>
                  <a:lnTo>
                    <a:pt x="1200" y="317"/>
                  </a:lnTo>
                  <a:lnTo>
                    <a:pt x="1200" y="319"/>
                  </a:lnTo>
                  <a:lnTo>
                    <a:pt x="1198" y="319"/>
                  </a:lnTo>
                  <a:lnTo>
                    <a:pt x="1198" y="321"/>
                  </a:lnTo>
                  <a:lnTo>
                    <a:pt x="1196" y="323"/>
                  </a:lnTo>
                  <a:lnTo>
                    <a:pt x="1198" y="323"/>
                  </a:lnTo>
                  <a:lnTo>
                    <a:pt x="1198" y="325"/>
                  </a:lnTo>
                  <a:lnTo>
                    <a:pt x="1196" y="325"/>
                  </a:lnTo>
                  <a:lnTo>
                    <a:pt x="1196" y="327"/>
                  </a:lnTo>
                  <a:lnTo>
                    <a:pt x="1198" y="327"/>
                  </a:lnTo>
                  <a:lnTo>
                    <a:pt x="1198" y="329"/>
                  </a:lnTo>
                  <a:lnTo>
                    <a:pt x="1198" y="331"/>
                  </a:lnTo>
                  <a:lnTo>
                    <a:pt x="1196" y="331"/>
                  </a:lnTo>
                  <a:lnTo>
                    <a:pt x="1196" y="333"/>
                  </a:lnTo>
                  <a:lnTo>
                    <a:pt x="1198" y="333"/>
                  </a:lnTo>
                  <a:lnTo>
                    <a:pt x="1198" y="335"/>
                  </a:lnTo>
                  <a:lnTo>
                    <a:pt x="1198" y="337"/>
                  </a:lnTo>
                  <a:lnTo>
                    <a:pt x="1196" y="337"/>
                  </a:lnTo>
                  <a:lnTo>
                    <a:pt x="1196" y="339"/>
                  </a:lnTo>
                  <a:lnTo>
                    <a:pt x="1196" y="341"/>
                  </a:lnTo>
                  <a:lnTo>
                    <a:pt x="1196" y="343"/>
                  </a:lnTo>
                  <a:lnTo>
                    <a:pt x="1194" y="343"/>
                  </a:lnTo>
                  <a:lnTo>
                    <a:pt x="1194" y="345"/>
                  </a:lnTo>
                  <a:lnTo>
                    <a:pt x="1194" y="347"/>
                  </a:lnTo>
                  <a:lnTo>
                    <a:pt x="1196" y="347"/>
                  </a:lnTo>
                  <a:lnTo>
                    <a:pt x="1196" y="348"/>
                  </a:lnTo>
                  <a:lnTo>
                    <a:pt x="1198" y="350"/>
                  </a:lnTo>
                  <a:lnTo>
                    <a:pt x="1198" y="352"/>
                  </a:lnTo>
                  <a:lnTo>
                    <a:pt x="1200" y="352"/>
                  </a:lnTo>
                  <a:lnTo>
                    <a:pt x="1200" y="354"/>
                  </a:lnTo>
                  <a:lnTo>
                    <a:pt x="1202" y="354"/>
                  </a:lnTo>
                  <a:lnTo>
                    <a:pt x="1202" y="356"/>
                  </a:lnTo>
                  <a:lnTo>
                    <a:pt x="1202" y="358"/>
                  </a:lnTo>
                  <a:lnTo>
                    <a:pt x="1200" y="358"/>
                  </a:lnTo>
                  <a:lnTo>
                    <a:pt x="1200" y="360"/>
                  </a:lnTo>
                  <a:lnTo>
                    <a:pt x="1200" y="362"/>
                  </a:lnTo>
                  <a:lnTo>
                    <a:pt x="1202" y="362"/>
                  </a:lnTo>
                  <a:lnTo>
                    <a:pt x="1202" y="364"/>
                  </a:lnTo>
                  <a:lnTo>
                    <a:pt x="1202" y="366"/>
                  </a:lnTo>
                  <a:lnTo>
                    <a:pt x="1200" y="366"/>
                  </a:lnTo>
                  <a:lnTo>
                    <a:pt x="1200" y="368"/>
                  </a:lnTo>
                  <a:lnTo>
                    <a:pt x="1200" y="370"/>
                  </a:lnTo>
                  <a:lnTo>
                    <a:pt x="1200" y="372"/>
                  </a:lnTo>
                  <a:lnTo>
                    <a:pt x="1198" y="372"/>
                  </a:lnTo>
                  <a:lnTo>
                    <a:pt x="1198" y="374"/>
                  </a:lnTo>
                  <a:lnTo>
                    <a:pt x="1198" y="376"/>
                  </a:lnTo>
                  <a:lnTo>
                    <a:pt x="1196" y="376"/>
                  </a:lnTo>
                  <a:lnTo>
                    <a:pt x="1196" y="378"/>
                  </a:lnTo>
                  <a:lnTo>
                    <a:pt x="1196" y="380"/>
                  </a:lnTo>
                  <a:lnTo>
                    <a:pt x="1194" y="382"/>
                  </a:lnTo>
                  <a:lnTo>
                    <a:pt x="1194" y="384"/>
                  </a:lnTo>
                  <a:lnTo>
                    <a:pt x="1196" y="384"/>
                  </a:lnTo>
                  <a:lnTo>
                    <a:pt x="1196" y="386"/>
                  </a:lnTo>
                  <a:lnTo>
                    <a:pt x="1194" y="386"/>
                  </a:lnTo>
                  <a:lnTo>
                    <a:pt x="1194" y="388"/>
                  </a:lnTo>
                  <a:lnTo>
                    <a:pt x="1194" y="390"/>
                  </a:lnTo>
                  <a:lnTo>
                    <a:pt x="1192" y="390"/>
                  </a:lnTo>
                  <a:lnTo>
                    <a:pt x="1192" y="392"/>
                  </a:lnTo>
                  <a:lnTo>
                    <a:pt x="1190" y="392"/>
                  </a:lnTo>
                  <a:lnTo>
                    <a:pt x="1188" y="392"/>
                  </a:lnTo>
                  <a:lnTo>
                    <a:pt x="1188" y="390"/>
                  </a:lnTo>
                  <a:lnTo>
                    <a:pt x="1188" y="392"/>
                  </a:lnTo>
                  <a:lnTo>
                    <a:pt x="1188" y="394"/>
                  </a:lnTo>
                  <a:lnTo>
                    <a:pt x="1188" y="396"/>
                  </a:lnTo>
                  <a:lnTo>
                    <a:pt x="1188" y="398"/>
                  </a:lnTo>
                  <a:lnTo>
                    <a:pt x="1187" y="400"/>
                  </a:lnTo>
                  <a:lnTo>
                    <a:pt x="1185" y="402"/>
                  </a:lnTo>
                  <a:lnTo>
                    <a:pt x="1185" y="404"/>
                  </a:lnTo>
                  <a:lnTo>
                    <a:pt x="1185" y="406"/>
                  </a:lnTo>
                  <a:lnTo>
                    <a:pt x="1183" y="406"/>
                  </a:lnTo>
                  <a:lnTo>
                    <a:pt x="1183" y="408"/>
                  </a:lnTo>
                  <a:lnTo>
                    <a:pt x="1181" y="410"/>
                  </a:lnTo>
                  <a:lnTo>
                    <a:pt x="1181" y="412"/>
                  </a:lnTo>
                  <a:lnTo>
                    <a:pt x="1179" y="412"/>
                  </a:lnTo>
                  <a:lnTo>
                    <a:pt x="1179" y="414"/>
                  </a:lnTo>
                  <a:lnTo>
                    <a:pt x="1179" y="415"/>
                  </a:lnTo>
                  <a:lnTo>
                    <a:pt x="1179" y="417"/>
                  </a:lnTo>
                  <a:lnTo>
                    <a:pt x="1179" y="419"/>
                  </a:lnTo>
                  <a:lnTo>
                    <a:pt x="1179" y="421"/>
                  </a:lnTo>
                  <a:lnTo>
                    <a:pt x="1181" y="421"/>
                  </a:lnTo>
                  <a:lnTo>
                    <a:pt x="1181" y="423"/>
                  </a:lnTo>
                  <a:lnTo>
                    <a:pt x="1181" y="421"/>
                  </a:lnTo>
                  <a:lnTo>
                    <a:pt x="1183" y="423"/>
                  </a:lnTo>
                  <a:lnTo>
                    <a:pt x="1183" y="421"/>
                  </a:lnTo>
                  <a:lnTo>
                    <a:pt x="1185" y="423"/>
                  </a:lnTo>
                  <a:lnTo>
                    <a:pt x="1185" y="425"/>
                  </a:lnTo>
                  <a:lnTo>
                    <a:pt x="1187" y="427"/>
                  </a:lnTo>
                  <a:lnTo>
                    <a:pt x="1187" y="429"/>
                  </a:lnTo>
                  <a:lnTo>
                    <a:pt x="1187" y="431"/>
                  </a:lnTo>
                  <a:lnTo>
                    <a:pt x="1188" y="431"/>
                  </a:lnTo>
                  <a:lnTo>
                    <a:pt x="1190" y="431"/>
                  </a:lnTo>
                  <a:lnTo>
                    <a:pt x="1190" y="433"/>
                  </a:lnTo>
                  <a:lnTo>
                    <a:pt x="1192" y="433"/>
                  </a:lnTo>
                  <a:lnTo>
                    <a:pt x="1192" y="435"/>
                  </a:lnTo>
                  <a:lnTo>
                    <a:pt x="1192" y="437"/>
                  </a:lnTo>
                  <a:lnTo>
                    <a:pt x="1192" y="439"/>
                  </a:lnTo>
                  <a:lnTo>
                    <a:pt x="1192" y="441"/>
                  </a:lnTo>
                  <a:lnTo>
                    <a:pt x="1192" y="443"/>
                  </a:lnTo>
                  <a:lnTo>
                    <a:pt x="1192" y="445"/>
                  </a:lnTo>
                  <a:lnTo>
                    <a:pt x="1192" y="447"/>
                  </a:lnTo>
                  <a:lnTo>
                    <a:pt x="1194" y="449"/>
                  </a:lnTo>
                  <a:lnTo>
                    <a:pt x="1194" y="451"/>
                  </a:lnTo>
                  <a:lnTo>
                    <a:pt x="1196" y="451"/>
                  </a:lnTo>
                  <a:lnTo>
                    <a:pt x="1196" y="453"/>
                  </a:lnTo>
                  <a:lnTo>
                    <a:pt x="1198" y="455"/>
                  </a:lnTo>
                  <a:lnTo>
                    <a:pt x="1198" y="457"/>
                  </a:lnTo>
                  <a:lnTo>
                    <a:pt x="1198" y="459"/>
                  </a:lnTo>
                  <a:lnTo>
                    <a:pt x="1198" y="461"/>
                  </a:lnTo>
                  <a:lnTo>
                    <a:pt x="1198" y="463"/>
                  </a:lnTo>
                  <a:lnTo>
                    <a:pt x="1196" y="467"/>
                  </a:lnTo>
                  <a:lnTo>
                    <a:pt x="1196" y="469"/>
                  </a:lnTo>
                  <a:lnTo>
                    <a:pt x="1196" y="473"/>
                  </a:lnTo>
                  <a:lnTo>
                    <a:pt x="1194" y="477"/>
                  </a:lnTo>
                  <a:lnTo>
                    <a:pt x="1192" y="479"/>
                  </a:lnTo>
                  <a:lnTo>
                    <a:pt x="1194" y="481"/>
                  </a:lnTo>
                  <a:lnTo>
                    <a:pt x="1196" y="482"/>
                  </a:lnTo>
                  <a:lnTo>
                    <a:pt x="1196" y="484"/>
                  </a:lnTo>
                  <a:lnTo>
                    <a:pt x="1198" y="486"/>
                  </a:lnTo>
                  <a:lnTo>
                    <a:pt x="1200" y="486"/>
                  </a:lnTo>
                  <a:lnTo>
                    <a:pt x="1200" y="488"/>
                  </a:lnTo>
                  <a:lnTo>
                    <a:pt x="1202" y="490"/>
                  </a:lnTo>
                  <a:lnTo>
                    <a:pt x="1204" y="492"/>
                  </a:lnTo>
                  <a:lnTo>
                    <a:pt x="1206" y="492"/>
                  </a:lnTo>
                  <a:lnTo>
                    <a:pt x="1206" y="494"/>
                  </a:lnTo>
                  <a:lnTo>
                    <a:pt x="1210" y="494"/>
                  </a:lnTo>
                  <a:lnTo>
                    <a:pt x="1212" y="494"/>
                  </a:lnTo>
                  <a:lnTo>
                    <a:pt x="1212" y="496"/>
                  </a:lnTo>
                  <a:lnTo>
                    <a:pt x="1214" y="496"/>
                  </a:lnTo>
                  <a:lnTo>
                    <a:pt x="1216" y="498"/>
                  </a:lnTo>
                  <a:lnTo>
                    <a:pt x="1216" y="500"/>
                  </a:lnTo>
                  <a:lnTo>
                    <a:pt x="1218" y="500"/>
                  </a:lnTo>
                  <a:lnTo>
                    <a:pt x="1220" y="502"/>
                  </a:lnTo>
                  <a:lnTo>
                    <a:pt x="1220" y="504"/>
                  </a:lnTo>
                  <a:lnTo>
                    <a:pt x="1222" y="504"/>
                  </a:lnTo>
                  <a:lnTo>
                    <a:pt x="1222" y="506"/>
                  </a:lnTo>
                  <a:lnTo>
                    <a:pt x="1224" y="506"/>
                  </a:lnTo>
                  <a:lnTo>
                    <a:pt x="1226" y="506"/>
                  </a:lnTo>
                  <a:lnTo>
                    <a:pt x="1226" y="508"/>
                  </a:lnTo>
                  <a:lnTo>
                    <a:pt x="1228" y="510"/>
                  </a:lnTo>
                  <a:lnTo>
                    <a:pt x="1230" y="510"/>
                  </a:lnTo>
                  <a:lnTo>
                    <a:pt x="1230" y="512"/>
                  </a:lnTo>
                  <a:lnTo>
                    <a:pt x="1232" y="514"/>
                  </a:lnTo>
                  <a:lnTo>
                    <a:pt x="1234" y="516"/>
                  </a:lnTo>
                  <a:lnTo>
                    <a:pt x="1236" y="518"/>
                  </a:lnTo>
                  <a:lnTo>
                    <a:pt x="1236" y="520"/>
                  </a:lnTo>
                  <a:lnTo>
                    <a:pt x="1238" y="522"/>
                  </a:lnTo>
                  <a:lnTo>
                    <a:pt x="1240" y="522"/>
                  </a:lnTo>
                  <a:lnTo>
                    <a:pt x="1240" y="524"/>
                  </a:lnTo>
                  <a:lnTo>
                    <a:pt x="1242" y="524"/>
                  </a:lnTo>
                  <a:lnTo>
                    <a:pt x="1242" y="526"/>
                  </a:lnTo>
                  <a:lnTo>
                    <a:pt x="1240" y="528"/>
                  </a:lnTo>
                  <a:lnTo>
                    <a:pt x="1240" y="530"/>
                  </a:lnTo>
                  <a:lnTo>
                    <a:pt x="1240" y="532"/>
                  </a:lnTo>
                  <a:lnTo>
                    <a:pt x="1242" y="534"/>
                  </a:lnTo>
                  <a:lnTo>
                    <a:pt x="1244" y="536"/>
                  </a:lnTo>
                  <a:lnTo>
                    <a:pt x="1246" y="538"/>
                  </a:lnTo>
                  <a:lnTo>
                    <a:pt x="1248" y="540"/>
                  </a:lnTo>
                  <a:lnTo>
                    <a:pt x="1250" y="540"/>
                  </a:lnTo>
                  <a:lnTo>
                    <a:pt x="1250" y="542"/>
                  </a:lnTo>
                  <a:lnTo>
                    <a:pt x="1252" y="544"/>
                  </a:lnTo>
                  <a:lnTo>
                    <a:pt x="1256" y="544"/>
                  </a:lnTo>
                  <a:lnTo>
                    <a:pt x="1256" y="546"/>
                  </a:lnTo>
                  <a:lnTo>
                    <a:pt x="1257" y="548"/>
                  </a:lnTo>
                  <a:lnTo>
                    <a:pt x="1259" y="549"/>
                  </a:lnTo>
                  <a:lnTo>
                    <a:pt x="1261" y="551"/>
                  </a:lnTo>
                  <a:lnTo>
                    <a:pt x="1263" y="553"/>
                  </a:lnTo>
                  <a:lnTo>
                    <a:pt x="1265" y="553"/>
                  </a:lnTo>
                  <a:lnTo>
                    <a:pt x="1267" y="555"/>
                  </a:lnTo>
                  <a:lnTo>
                    <a:pt x="1269" y="557"/>
                  </a:lnTo>
                  <a:lnTo>
                    <a:pt x="1271" y="559"/>
                  </a:lnTo>
                  <a:lnTo>
                    <a:pt x="1273" y="561"/>
                  </a:lnTo>
                  <a:lnTo>
                    <a:pt x="1273" y="563"/>
                  </a:lnTo>
                  <a:lnTo>
                    <a:pt x="1275" y="563"/>
                  </a:lnTo>
                  <a:lnTo>
                    <a:pt x="1277" y="563"/>
                  </a:lnTo>
                  <a:lnTo>
                    <a:pt x="1279" y="565"/>
                  </a:lnTo>
                  <a:lnTo>
                    <a:pt x="1279" y="567"/>
                  </a:lnTo>
                  <a:lnTo>
                    <a:pt x="1281" y="567"/>
                  </a:lnTo>
                  <a:lnTo>
                    <a:pt x="1283" y="567"/>
                  </a:lnTo>
                  <a:lnTo>
                    <a:pt x="1285" y="569"/>
                  </a:lnTo>
                  <a:lnTo>
                    <a:pt x="1285" y="571"/>
                  </a:lnTo>
                  <a:lnTo>
                    <a:pt x="1283" y="571"/>
                  </a:lnTo>
                  <a:lnTo>
                    <a:pt x="1283" y="573"/>
                  </a:lnTo>
                  <a:lnTo>
                    <a:pt x="1281" y="577"/>
                  </a:lnTo>
                  <a:lnTo>
                    <a:pt x="1279" y="581"/>
                  </a:lnTo>
                  <a:lnTo>
                    <a:pt x="1279" y="583"/>
                  </a:lnTo>
                  <a:lnTo>
                    <a:pt x="1277" y="583"/>
                  </a:lnTo>
                  <a:lnTo>
                    <a:pt x="1277" y="585"/>
                  </a:lnTo>
                  <a:lnTo>
                    <a:pt x="1275" y="587"/>
                  </a:lnTo>
                  <a:lnTo>
                    <a:pt x="1275" y="589"/>
                  </a:lnTo>
                  <a:lnTo>
                    <a:pt x="1275" y="591"/>
                  </a:lnTo>
                  <a:lnTo>
                    <a:pt x="1273" y="591"/>
                  </a:lnTo>
                  <a:lnTo>
                    <a:pt x="1273" y="593"/>
                  </a:lnTo>
                  <a:lnTo>
                    <a:pt x="1271" y="595"/>
                  </a:lnTo>
                  <a:lnTo>
                    <a:pt x="1271" y="597"/>
                  </a:lnTo>
                  <a:lnTo>
                    <a:pt x="1271" y="599"/>
                  </a:lnTo>
                  <a:lnTo>
                    <a:pt x="1269" y="601"/>
                  </a:lnTo>
                  <a:lnTo>
                    <a:pt x="1267" y="603"/>
                  </a:lnTo>
                  <a:lnTo>
                    <a:pt x="1267" y="605"/>
                  </a:lnTo>
                  <a:lnTo>
                    <a:pt x="1267" y="607"/>
                  </a:lnTo>
                  <a:lnTo>
                    <a:pt x="1267" y="609"/>
                  </a:lnTo>
                  <a:lnTo>
                    <a:pt x="1267" y="611"/>
                  </a:lnTo>
                  <a:lnTo>
                    <a:pt x="1267" y="613"/>
                  </a:lnTo>
                  <a:lnTo>
                    <a:pt x="1267" y="615"/>
                  </a:lnTo>
                  <a:lnTo>
                    <a:pt x="1269" y="616"/>
                  </a:lnTo>
                  <a:lnTo>
                    <a:pt x="1269" y="618"/>
                  </a:lnTo>
                  <a:lnTo>
                    <a:pt x="1271" y="620"/>
                  </a:lnTo>
                  <a:lnTo>
                    <a:pt x="1273" y="622"/>
                  </a:lnTo>
                  <a:lnTo>
                    <a:pt x="1273" y="624"/>
                  </a:lnTo>
                  <a:lnTo>
                    <a:pt x="1273" y="626"/>
                  </a:lnTo>
                  <a:lnTo>
                    <a:pt x="1273" y="628"/>
                  </a:lnTo>
                  <a:lnTo>
                    <a:pt x="1273" y="630"/>
                  </a:lnTo>
                  <a:lnTo>
                    <a:pt x="1273" y="632"/>
                  </a:lnTo>
                  <a:lnTo>
                    <a:pt x="1273" y="634"/>
                  </a:lnTo>
                  <a:lnTo>
                    <a:pt x="1273" y="636"/>
                  </a:lnTo>
                  <a:lnTo>
                    <a:pt x="1271" y="638"/>
                  </a:lnTo>
                  <a:lnTo>
                    <a:pt x="1271" y="640"/>
                  </a:lnTo>
                  <a:lnTo>
                    <a:pt x="1269" y="642"/>
                  </a:lnTo>
                  <a:lnTo>
                    <a:pt x="1269" y="646"/>
                  </a:lnTo>
                  <a:lnTo>
                    <a:pt x="1269" y="648"/>
                  </a:lnTo>
                  <a:lnTo>
                    <a:pt x="1271" y="650"/>
                  </a:lnTo>
                  <a:lnTo>
                    <a:pt x="1273" y="652"/>
                  </a:lnTo>
                  <a:lnTo>
                    <a:pt x="1273" y="654"/>
                  </a:lnTo>
                  <a:lnTo>
                    <a:pt x="1273" y="656"/>
                  </a:lnTo>
                  <a:lnTo>
                    <a:pt x="1275" y="658"/>
                  </a:lnTo>
                  <a:lnTo>
                    <a:pt x="1277" y="660"/>
                  </a:lnTo>
                  <a:lnTo>
                    <a:pt x="1275" y="662"/>
                  </a:lnTo>
                  <a:lnTo>
                    <a:pt x="1275" y="666"/>
                  </a:lnTo>
                  <a:lnTo>
                    <a:pt x="1275" y="668"/>
                  </a:lnTo>
                  <a:lnTo>
                    <a:pt x="1275" y="670"/>
                  </a:lnTo>
                  <a:lnTo>
                    <a:pt x="1275" y="672"/>
                  </a:lnTo>
                  <a:lnTo>
                    <a:pt x="1275" y="674"/>
                  </a:lnTo>
                  <a:lnTo>
                    <a:pt x="1275" y="676"/>
                  </a:lnTo>
                  <a:lnTo>
                    <a:pt x="1277" y="676"/>
                  </a:lnTo>
                  <a:lnTo>
                    <a:pt x="1279" y="676"/>
                  </a:lnTo>
                  <a:lnTo>
                    <a:pt x="1279" y="678"/>
                  </a:lnTo>
                  <a:lnTo>
                    <a:pt x="1281" y="678"/>
                  </a:lnTo>
                  <a:lnTo>
                    <a:pt x="1283" y="680"/>
                  </a:lnTo>
                  <a:lnTo>
                    <a:pt x="1285" y="682"/>
                  </a:lnTo>
                  <a:lnTo>
                    <a:pt x="1287" y="682"/>
                  </a:lnTo>
                  <a:lnTo>
                    <a:pt x="1287" y="684"/>
                  </a:lnTo>
                  <a:lnTo>
                    <a:pt x="1289" y="684"/>
                  </a:lnTo>
                  <a:lnTo>
                    <a:pt x="1289" y="685"/>
                  </a:lnTo>
                  <a:lnTo>
                    <a:pt x="1291" y="685"/>
                  </a:lnTo>
                  <a:lnTo>
                    <a:pt x="1291" y="687"/>
                  </a:lnTo>
                  <a:lnTo>
                    <a:pt x="1293" y="687"/>
                  </a:lnTo>
                  <a:lnTo>
                    <a:pt x="1293" y="689"/>
                  </a:lnTo>
                  <a:lnTo>
                    <a:pt x="1293" y="691"/>
                  </a:lnTo>
                  <a:lnTo>
                    <a:pt x="1295" y="691"/>
                  </a:lnTo>
                  <a:lnTo>
                    <a:pt x="1297" y="693"/>
                  </a:lnTo>
                  <a:lnTo>
                    <a:pt x="1299" y="695"/>
                  </a:lnTo>
                  <a:lnTo>
                    <a:pt x="1297" y="695"/>
                  </a:lnTo>
                  <a:lnTo>
                    <a:pt x="1299" y="695"/>
                  </a:lnTo>
                  <a:lnTo>
                    <a:pt x="1299" y="697"/>
                  </a:lnTo>
                  <a:lnTo>
                    <a:pt x="1301" y="697"/>
                  </a:lnTo>
                  <a:lnTo>
                    <a:pt x="1303" y="697"/>
                  </a:lnTo>
                  <a:lnTo>
                    <a:pt x="1305" y="699"/>
                  </a:lnTo>
                  <a:lnTo>
                    <a:pt x="1307" y="699"/>
                  </a:lnTo>
                  <a:lnTo>
                    <a:pt x="1307" y="701"/>
                  </a:lnTo>
                  <a:lnTo>
                    <a:pt x="1309" y="701"/>
                  </a:lnTo>
                  <a:lnTo>
                    <a:pt x="1311" y="701"/>
                  </a:lnTo>
                  <a:lnTo>
                    <a:pt x="1313" y="701"/>
                  </a:lnTo>
                  <a:lnTo>
                    <a:pt x="1313" y="703"/>
                  </a:lnTo>
                  <a:lnTo>
                    <a:pt x="1313" y="705"/>
                  </a:lnTo>
                  <a:lnTo>
                    <a:pt x="1315" y="705"/>
                  </a:lnTo>
                  <a:lnTo>
                    <a:pt x="1317" y="705"/>
                  </a:lnTo>
                  <a:lnTo>
                    <a:pt x="1319" y="705"/>
                  </a:lnTo>
                  <a:lnTo>
                    <a:pt x="1321" y="705"/>
                  </a:lnTo>
                  <a:lnTo>
                    <a:pt x="1321" y="707"/>
                  </a:lnTo>
                  <a:lnTo>
                    <a:pt x="1323" y="707"/>
                  </a:lnTo>
                  <a:lnTo>
                    <a:pt x="1325" y="707"/>
                  </a:lnTo>
                  <a:lnTo>
                    <a:pt x="1325" y="705"/>
                  </a:lnTo>
                  <a:lnTo>
                    <a:pt x="1326" y="705"/>
                  </a:lnTo>
                  <a:lnTo>
                    <a:pt x="1328" y="705"/>
                  </a:lnTo>
                  <a:lnTo>
                    <a:pt x="1330" y="705"/>
                  </a:lnTo>
                  <a:lnTo>
                    <a:pt x="1332" y="705"/>
                  </a:lnTo>
                  <a:lnTo>
                    <a:pt x="1332" y="707"/>
                  </a:lnTo>
                  <a:lnTo>
                    <a:pt x="1334" y="707"/>
                  </a:lnTo>
                  <a:lnTo>
                    <a:pt x="1334" y="709"/>
                  </a:lnTo>
                  <a:lnTo>
                    <a:pt x="1336" y="709"/>
                  </a:lnTo>
                  <a:lnTo>
                    <a:pt x="1336" y="711"/>
                  </a:lnTo>
                  <a:lnTo>
                    <a:pt x="1338" y="711"/>
                  </a:lnTo>
                  <a:lnTo>
                    <a:pt x="1340" y="711"/>
                  </a:lnTo>
                  <a:lnTo>
                    <a:pt x="1342" y="711"/>
                  </a:lnTo>
                  <a:lnTo>
                    <a:pt x="1342" y="713"/>
                  </a:lnTo>
                  <a:lnTo>
                    <a:pt x="1344" y="713"/>
                  </a:lnTo>
                  <a:lnTo>
                    <a:pt x="1346" y="713"/>
                  </a:lnTo>
                  <a:lnTo>
                    <a:pt x="1348" y="713"/>
                  </a:lnTo>
                  <a:lnTo>
                    <a:pt x="1348" y="715"/>
                  </a:lnTo>
                  <a:lnTo>
                    <a:pt x="1350" y="715"/>
                  </a:lnTo>
                  <a:lnTo>
                    <a:pt x="1352" y="715"/>
                  </a:lnTo>
                  <a:lnTo>
                    <a:pt x="1354" y="715"/>
                  </a:lnTo>
                  <a:lnTo>
                    <a:pt x="1356" y="715"/>
                  </a:lnTo>
                  <a:lnTo>
                    <a:pt x="1358" y="715"/>
                  </a:lnTo>
                  <a:lnTo>
                    <a:pt x="1358" y="713"/>
                  </a:lnTo>
                  <a:lnTo>
                    <a:pt x="1360" y="713"/>
                  </a:lnTo>
                  <a:lnTo>
                    <a:pt x="1362" y="713"/>
                  </a:lnTo>
                  <a:lnTo>
                    <a:pt x="1364" y="713"/>
                  </a:lnTo>
                  <a:lnTo>
                    <a:pt x="1364" y="715"/>
                  </a:lnTo>
                  <a:lnTo>
                    <a:pt x="1366" y="715"/>
                  </a:lnTo>
                  <a:lnTo>
                    <a:pt x="1366" y="717"/>
                  </a:lnTo>
                  <a:lnTo>
                    <a:pt x="1368" y="717"/>
                  </a:lnTo>
                  <a:lnTo>
                    <a:pt x="1370" y="719"/>
                  </a:lnTo>
                  <a:lnTo>
                    <a:pt x="1372" y="721"/>
                  </a:lnTo>
                  <a:lnTo>
                    <a:pt x="1374" y="721"/>
                  </a:lnTo>
                  <a:lnTo>
                    <a:pt x="1374" y="723"/>
                  </a:lnTo>
                  <a:lnTo>
                    <a:pt x="1376" y="723"/>
                  </a:lnTo>
                  <a:lnTo>
                    <a:pt x="1376" y="721"/>
                  </a:lnTo>
                  <a:lnTo>
                    <a:pt x="1378" y="721"/>
                  </a:lnTo>
                  <a:lnTo>
                    <a:pt x="1378" y="723"/>
                  </a:lnTo>
                  <a:lnTo>
                    <a:pt x="1380" y="723"/>
                  </a:lnTo>
                  <a:lnTo>
                    <a:pt x="1380" y="725"/>
                  </a:lnTo>
                  <a:lnTo>
                    <a:pt x="1382" y="725"/>
                  </a:lnTo>
                  <a:lnTo>
                    <a:pt x="1382" y="727"/>
                  </a:lnTo>
                  <a:lnTo>
                    <a:pt x="1384" y="727"/>
                  </a:lnTo>
                  <a:lnTo>
                    <a:pt x="1386" y="727"/>
                  </a:lnTo>
                  <a:lnTo>
                    <a:pt x="1386" y="725"/>
                  </a:lnTo>
                  <a:lnTo>
                    <a:pt x="1386" y="727"/>
                  </a:lnTo>
                  <a:lnTo>
                    <a:pt x="1388" y="727"/>
                  </a:lnTo>
                  <a:lnTo>
                    <a:pt x="1390" y="727"/>
                  </a:lnTo>
                  <a:lnTo>
                    <a:pt x="1390" y="725"/>
                  </a:lnTo>
                  <a:lnTo>
                    <a:pt x="1392" y="725"/>
                  </a:lnTo>
                  <a:lnTo>
                    <a:pt x="1392" y="727"/>
                  </a:lnTo>
                  <a:lnTo>
                    <a:pt x="1394" y="727"/>
                  </a:lnTo>
                  <a:lnTo>
                    <a:pt x="1395" y="727"/>
                  </a:lnTo>
                  <a:lnTo>
                    <a:pt x="1397" y="727"/>
                  </a:lnTo>
                  <a:lnTo>
                    <a:pt x="1399" y="727"/>
                  </a:lnTo>
                  <a:lnTo>
                    <a:pt x="1399" y="729"/>
                  </a:lnTo>
                  <a:lnTo>
                    <a:pt x="1399" y="731"/>
                  </a:lnTo>
                  <a:lnTo>
                    <a:pt x="1399" y="733"/>
                  </a:lnTo>
                  <a:lnTo>
                    <a:pt x="1399" y="735"/>
                  </a:lnTo>
                  <a:lnTo>
                    <a:pt x="1401" y="735"/>
                  </a:lnTo>
                  <a:lnTo>
                    <a:pt x="1401" y="737"/>
                  </a:lnTo>
                  <a:lnTo>
                    <a:pt x="1401" y="739"/>
                  </a:lnTo>
                  <a:lnTo>
                    <a:pt x="1399" y="739"/>
                  </a:lnTo>
                  <a:lnTo>
                    <a:pt x="1399" y="741"/>
                  </a:lnTo>
                  <a:lnTo>
                    <a:pt x="1401" y="741"/>
                  </a:lnTo>
                  <a:lnTo>
                    <a:pt x="1401" y="743"/>
                  </a:lnTo>
                  <a:lnTo>
                    <a:pt x="1401" y="745"/>
                  </a:lnTo>
                  <a:lnTo>
                    <a:pt x="1399" y="745"/>
                  </a:lnTo>
                  <a:lnTo>
                    <a:pt x="1399" y="747"/>
                  </a:lnTo>
                  <a:lnTo>
                    <a:pt x="1397" y="747"/>
                  </a:lnTo>
                  <a:lnTo>
                    <a:pt x="1397" y="749"/>
                  </a:lnTo>
                  <a:lnTo>
                    <a:pt x="1397" y="751"/>
                  </a:lnTo>
                  <a:lnTo>
                    <a:pt x="1397" y="752"/>
                  </a:lnTo>
                  <a:lnTo>
                    <a:pt x="1395" y="752"/>
                  </a:lnTo>
                  <a:lnTo>
                    <a:pt x="1395" y="754"/>
                  </a:lnTo>
                  <a:lnTo>
                    <a:pt x="1394" y="756"/>
                  </a:lnTo>
                  <a:lnTo>
                    <a:pt x="1394" y="758"/>
                  </a:lnTo>
                  <a:lnTo>
                    <a:pt x="1392" y="758"/>
                  </a:lnTo>
                  <a:lnTo>
                    <a:pt x="1392" y="760"/>
                  </a:lnTo>
                  <a:lnTo>
                    <a:pt x="1394" y="760"/>
                  </a:lnTo>
                  <a:lnTo>
                    <a:pt x="1394" y="762"/>
                  </a:lnTo>
                  <a:lnTo>
                    <a:pt x="1395" y="762"/>
                  </a:lnTo>
                  <a:lnTo>
                    <a:pt x="1395" y="764"/>
                  </a:lnTo>
                  <a:lnTo>
                    <a:pt x="1397" y="764"/>
                  </a:lnTo>
                  <a:lnTo>
                    <a:pt x="1397" y="766"/>
                  </a:lnTo>
                  <a:lnTo>
                    <a:pt x="1397" y="768"/>
                  </a:lnTo>
                  <a:lnTo>
                    <a:pt x="1395" y="768"/>
                  </a:lnTo>
                  <a:lnTo>
                    <a:pt x="1395" y="770"/>
                  </a:lnTo>
                  <a:lnTo>
                    <a:pt x="1395" y="772"/>
                  </a:lnTo>
                  <a:lnTo>
                    <a:pt x="1394" y="772"/>
                  </a:lnTo>
                  <a:lnTo>
                    <a:pt x="1394" y="774"/>
                  </a:lnTo>
                  <a:lnTo>
                    <a:pt x="1392" y="774"/>
                  </a:lnTo>
                  <a:lnTo>
                    <a:pt x="1392" y="776"/>
                  </a:lnTo>
                  <a:lnTo>
                    <a:pt x="1392" y="778"/>
                  </a:lnTo>
                  <a:lnTo>
                    <a:pt x="1392" y="780"/>
                  </a:lnTo>
                  <a:lnTo>
                    <a:pt x="1390" y="780"/>
                  </a:lnTo>
                  <a:lnTo>
                    <a:pt x="1390" y="782"/>
                  </a:lnTo>
                  <a:lnTo>
                    <a:pt x="1390" y="784"/>
                  </a:lnTo>
                  <a:lnTo>
                    <a:pt x="1392" y="784"/>
                  </a:lnTo>
                  <a:lnTo>
                    <a:pt x="1390" y="784"/>
                  </a:lnTo>
                  <a:lnTo>
                    <a:pt x="1390" y="786"/>
                  </a:lnTo>
                  <a:lnTo>
                    <a:pt x="1390" y="788"/>
                  </a:lnTo>
                  <a:lnTo>
                    <a:pt x="1388" y="788"/>
                  </a:lnTo>
                  <a:lnTo>
                    <a:pt x="1388" y="790"/>
                  </a:lnTo>
                  <a:lnTo>
                    <a:pt x="1388" y="792"/>
                  </a:lnTo>
                  <a:lnTo>
                    <a:pt x="1390" y="792"/>
                  </a:lnTo>
                  <a:lnTo>
                    <a:pt x="1390" y="794"/>
                  </a:lnTo>
                  <a:lnTo>
                    <a:pt x="1388" y="794"/>
                  </a:lnTo>
                  <a:lnTo>
                    <a:pt x="1388" y="796"/>
                  </a:lnTo>
                  <a:lnTo>
                    <a:pt x="1388" y="798"/>
                  </a:lnTo>
                  <a:lnTo>
                    <a:pt x="1386" y="798"/>
                  </a:lnTo>
                  <a:lnTo>
                    <a:pt x="1386" y="800"/>
                  </a:lnTo>
                  <a:lnTo>
                    <a:pt x="1384" y="800"/>
                  </a:lnTo>
                  <a:lnTo>
                    <a:pt x="1384" y="802"/>
                  </a:lnTo>
                  <a:lnTo>
                    <a:pt x="1382" y="802"/>
                  </a:lnTo>
                  <a:lnTo>
                    <a:pt x="1382" y="804"/>
                  </a:lnTo>
                  <a:lnTo>
                    <a:pt x="1384" y="804"/>
                  </a:lnTo>
                  <a:lnTo>
                    <a:pt x="1384" y="806"/>
                  </a:lnTo>
                  <a:lnTo>
                    <a:pt x="1384" y="808"/>
                  </a:lnTo>
                  <a:lnTo>
                    <a:pt x="1384" y="810"/>
                  </a:lnTo>
                  <a:lnTo>
                    <a:pt x="1384" y="812"/>
                  </a:lnTo>
                  <a:lnTo>
                    <a:pt x="1386" y="814"/>
                  </a:lnTo>
                  <a:lnTo>
                    <a:pt x="1388" y="816"/>
                  </a:lnTo>
                  <a:lnTo>
                    <a:pt x="1388" y="818"/>
                  </a:lnTo>
                  <a:lnTo>
                    <a:pt x="1388" y="819"/>
                  </a:lnTo>
                  <a:lnTo>
                    <a:pt x="1390" y="819"/>
                  </a:lnTo>
                  <a:lnTo>
                    <a:pt x="1390" y="821"/>
                  </a:lnTo>
                  <a:lnTo>
                    <a:pt x="1394" y="821"/>
                  </a:lnTo>
                  <a:lnTo>
                    <a:pt x="1395" y="823"/>
                  </a:lnTo>
                  <a:lnTo>
                    <a:pt x="1397" y="823"/>
                  </a:lnTo>
                  <a:lnTo>
                    <a:pt x="1399" y="823"/>
                  </a:lnTo>
                  <a:lnTo>
                    <a:pt x="1399" y="825"/>
                  </a:lnTo>
                  <a:lnTo>
                    <a:pt x="1401" y="825"/>
                  </a:lnTo>
                  <a:lnTo>
                    <a:pt x="1403" y="825"/>
                  </a:lnTo>
                  <a:lnTo>
                    <a:pt x="1405" y="825"/>
                  </a:lnTo>
                  <a:lnTo>
                    <a:pt x="1407" y="825"/>
                  </a:lnTo>
                  <a:lnTo>
                    <a:pt x="1409" y="827"/>
                  </a:lnTo>
                  <a:lnTo>
                    <a:pt x="1411" y="827"/>
                  </a:lnTo>
                  <a:lnTo>
                    <a:pt x="1415" y="827"/>
                  </a:lnTo>
                  <a:lnTo>
                    <a:pt x="1417" y="829"/>
                  </a:lnTo>
                  <a:lnTo>
                    <a:pt x="1419" y="829"/>
                  </a:lnTo>
                  <a:lnTo>
                    <a:pt x="1421" y="829"/>
                  </a:lnTo>
                  <a:lnTo>
                    <a:pt x="1423" y="829"/>
                  </a:lnTo>
                  <a:lnTo>
                    <a:pt x="1423" y="831"/>
                  </a:lnTo>
                  <a:lnTo>
                    <a:pt x="1425" y="831"/>
                  </a:lnTo>
                  <a:lnTo>
                    <a:pt x="1427" y="831"/>
                  </a:lnTo>
                  <a:lnTo>
                    <a:pt x="1429" y="831"/>
                  </a:lnTo>
                  <a:lnTo>
                    <a:pt x="1429" y="833"/>
                  </a:lnTo>
                  <a:lnTo>
                    <a:pt x="1431" y="833"/>
                  </a:lnTo>
                  <a:lnTo>
                    <a:pt x="1433" y="833"/>
                  </a:lnTo>
                  <a:lnTo>
                    <a:pt x="1435" y="833"/>
                  </a:lnTo>
                  <a:lnTo>
                    <a:pt x="1437" y="831"/>
                  </a:lnTo>
                  <a:lnTo>
                    <a:pt x="1437" y="829"/>
                  </a:lnTo>
                  <a:lnTo>
                    <a:pt x="1437" y="827"/>
                  </a:lnTo>
                  <a:lnTo>
                    <a:pt x="1439" y="827"/>
                  </a:lnTo>
                  <a:lnTo>
                    <a:pt x="1439" y="825"/>
                  </a:lnTo>
                  <a:lnTo>
                    <a:pt x="1441" y="825"/>
                  </a:lnTo>
                  <a:lnTo>
                    <a:pt x="1445" y="823"/>
                  </a:lnTo>
                  <a:lnTo>
                    <a:pt x="1447" y="823"/>
                  </a:lnTo>
                  <a:lnTo>
                    <a:pt x="1449" y="821"/>
                  </a:lnTo>
                  <a:lnTo>
                    <a:pt x="1451" y="821"/>
                  </a:lnTo>
                  <a:lnTo>
                    <a:pt x="1453" y="821"/>
                  </a:lnTo>
                  <a:lnTo>
                    <a:pt x="1455" y="821"/>
                  </a:lnTo>
                  <a:lnTo>
                    <a:pt x="1457" y="821"/>
                  </a:lnTo>
                  <a:lnTo>
                    <a:pt x="1459" y="821"/>
                  </a:lnTo>
                  <a:lnTo>
                    <a:pt x="1459" y="819"/>
                  </a:lnTo>
                  <a:lnTo>
                    <a:pt x="1461" y="819"/>
                  </a:lnTo>
                  <a:lnTo>
                    <a:pt x="1463" y="819"/>
                  </a:lnTo>
                  <a:lnTo>
                    <a:pt x="1464" y="819"/>
                  </a:lnTo>
                  <a:lnTo>
                    <a:pt x="1466" y="819"/>
                  </a:lnTo>
                  <a:lnTo>
                    <a:pt x="1466" y="818"/>
                  </a:lnTo>
                  <a:lnTo>
                    <a:pt x="1468" y="818"/>
                  </a:lnTo>
                  <a:lnTo>
                    <a:pt x="1470" y="816"/>
                  </a:lnTo>
                  <a:lnTo>
                    <a:pt x="1472" y="816"/>
                  </a:lnTo>
                  <a:lnTo>
                    <a:pt x="1474" y="814"/>
                  </a:lnTo>
                  <a:lnTo>
                    <a:pt x="1476" y="814"/>
                  </a:lnTo>
                  <a:lnTo>
                    <a:pt x="1478" y="814"/>
                  </a:lnTo>
                  <a:lnTo>
                    <a:pt x="1480" y="814"/>
                  </a:lnTo>
                  <a:lnTo>
                    <a:pt x="1482" y="814"/>
                  </a:lnTo>
                  <a:lnTo>
                    <a:pt x="1482" y="812"/>
                  </a:lnTo>
                  <a:lnTo>
                    <a:pt x="1484" y="812"/>
                  </a:lnTo>
                  <a:lnTo>
                    <a:pt x="1486" y="812"/>
                  </a:lnTo>
                  <a:lnTo>
                    <a:pt x="1488" y="812"/>
                  </a:lnTo>
                  <a:lnTo>
                    <a:pt x="1490" y="810"/>
                  </a:lnTo>
                  <a:lnTo>
                    <a:pt x="1492" y="808"/>
                  </a:lnTo>
                  <a:lnTo>
                    <a:pt x="1494" y="806"/>
                  </a:lnTo>
                  <a:lnTo>
                    <a:pt x="1496" y="806"/>
                  </a:lnTo>
                  <a:lnTo>
                    <a:pt x="1498" y="806"/>
                  </a:lnTo>
                  <a:lnTo>
                    <a:pt x="1502" y="806"/>
                  </a:lnTo>
                  <a:lnTo>
                    <a:pt x="1504" y="806"/>
                  </a:lnTo>
                  <a:lnTo>
                    <a:pt x="1508" y="806"/>
                  </a:lnTo>
                  <a:lnTo>
                    <a:pt x="1510" y="806"/>
                  </a:lnTo>
                  <a:lnTo>
                    <a:pt x="1512" y="806"/>
                  </a:lnTo>
                  <a:lnTo>
                    <a:pt x="1514" y="806"/>
                  </a:lnTo>
                  <a:lnTo>
                    <a:pt x="1516" y="806"/>
                  </a:lnTo>
                  <a:lnTo>
                    <a:pt x="1518" y="806"/>
                  </a:lnTo>
                  <a:lnTo>
                    <a:pt x="1520" y="808"/>
                  </a:lnTo>
                  <a:lnTo>
                    <a:pt x="1522" y="808"/>
                  </a:lnTo>
                  <a:lnTo>
                    <a:pt x="1524" y="810"/>
                  </a:lnTo>
                  <a:lnTo>
                    <a:pt x="1526" y="810"/>
                  </a:lnTo>
                  <a:lnTo>
                    <a:pt x="1526" y="812"/>
                  </a:lnTo>
                  <a:lnTo>
                    <a:pt x="1528" y="812"/>
                  </a:lnTo>
                  <a:lnTo>
                    <a:pt x="1530" y="814"/>
                  </a:lnTo>
                  <a:lnTo>
                    <a:pt x="1532" y="814"/>
                  </a:lnTo>
                  <a:lnTo>
                    <a:pt x="1532" y="816"/>
                  </a:lnTo>
                  <a:lnTo>
                    <a:pt x="1533" y="816"/>
                  </a:lnTo>
                  <a:lnTo>
                    <a:pt x="1533" y="818"/>
                  </a:lnTo>
                  <a:lnTo>
                    <a:pt x="1535" y="818"/>
                  </a:lnTo>
                  <a:lnTo>
                    <a:pt x="1537" y="818"/>
                  </a:lnTo>
                  <a:lnTo>
                    <a:pt x="1537" y="819"/>
                  </a:lnTo>
                  <a:lnTo>
                    <a:pt x="1539" y="819"/>
                  </a:lnTo>
                  <a:lnTo>
                    <a:pt x="1539" y="821"/>
                  </a:lnTo>
                  <a:lnTo>
                    <a:pt x="1541" y="821"/>
                  </a:lnTo>
                  <a:lnTo>
                    <a:pt x="1541" y="823"/>
                  </a:lnTo>
                  <a:lnTo>
                    <a:pt x="1543" y="823"/>
                  </a:lnTo>
                  <a:lnTo>
                    <a:pt x="1543" y="825"/>
                  </a:lnTo>
                  <a:lnTo>
                    <a:pt x="1545" y="825"/>
                  </a:lnTo>
                  <a:lnTo>
                    <a:pt x="1547" y="827"/>
                  </a:lnTo>
                  <a:lnTo>
                    <a:pt x="1549" y="827"/>
                  </a:lnTo>
                  <a:lnTo>
                    <a:pt x="1551" y="827"/>
                  </a:lnTo>
                  <a:lnTo>
                    <a:pt x="1551" y="829"/>
                  </a:lnTo>
                  <a:lnTo>
                    <a:pt x="1553" y="829"/>
                  </a:lnTo>
                  <a:lnTo>
                    <a:pt x="1555" y="829"/>
                  </a:lnTo>
                  <a:lnTo>
                    <a:pt x="1555" y="831"/>
                  </a:lnTo>
                  <a:lnTo>
                    <a:pt x="1557" y="831"/>
                  </a:lnTo>
                  <a:lnTo>
                    <a:pt x="1559" y="831"/>
                  </a:lnTo>
                  <a:lnTo>
                    <a:pt x="1561" y="833"/>
                  </a:lnTo>
                  <a:lnTo>
                    <a:pt x="1563" y="835"/>
                  </a:lnTo>
                  <a:lnTo>
                    <a:pt x="1565" y="837"/>
                  </a:lnTo>
                  <a:lnTo>
                    <a:pt x="1567" y="837"/>
                  </a:lnTo>
                  <a:lnTo>
                    <a:pt x="1567" y="839"/>
                  </a:lnTo>
                  <a:lnTo>
                    <a:pt x="1569" y="839"/>
                  </a:lnTo>
                  <a:lnTo>
                    <a:pt x="1569" y="841"/>
                  </a:lnTo>
                  <a:lnTo>
                    <a:pt x="1571" y="843"/>
                  </a:lnTo>
                  <a:lnTo>
                    <a:pt x="1573" y="843"/>
                  </a:lnTo>
                  <a:lnTo>
                    <a:pt x="1575" y="845"/>
                  </a:lnTo>
                  <a:lnTo>
                    <a:pt x="1575" y="847"/>
                  </a:lnTo>
                  <a:lnTo>
                    <a:pt x="1577" y="847"/>
                  </a:lnTo>
                  <a:lnTo>
                    <a:pt x="1577" y="849"/>
                  </a:lnTo>
                  <a:lnTo>
                    <a:pt x="1579" y="849"/>
                  </a:lnTo>
                  <a:lnTo>
                    <a:pt x="1579" y="851"/>
                  </a:lnTo>
                  <a:lnTo>
                    <a:pt x="1579" y="853"/>
                  </a:lnTo>
                  <a:lnTo>
                    <a:pt x="1581" y="855"/>
                  </a:lnTo>
                  <a:lnTo>
                    <a:pt x="1581" y="857"/>
                  </a:lnTo>
                  <a:lnTo>
                    <a:pt x="1583" y="859"/>
                  </a:lnTo>
                  <a:lnTo>
                    <a:pt x="1583" y="861"/>
                  </a:lnTo>
                  <a:lnTo>
                    <a:pt x="1583" y="863"/>
                  </a:lnTo>
                  <a:lnTo>
                    <a:pt x="1585" y="863"/>
                  </a:lnTo>
                  <a:lnTo>
                    <a:pt x="1587" y="865"/>
                  </a:lnTo>
                  <a:lnTo>
                    <a:pt x="1587" y="867"/>
                  </a:lnTo>
                  <a:lnTo>
                    <a:pt x="1589" y="869"/>
                  </a:lnTo>
                  <a:lnTo>
                    <a:pt x="1591" y="871"/>
                  </a:lnTo>
                  <a:lnTo>
                    <a:pt x="1591" y="873"/>
                  </a:lnTo>
                  <a:lnTo>
                    <a:pt x="1591" y="875"/>
                  </a:lnTo>
                  <a:lnTo>
                    <a:pt x="1591" y="877"/>
                  </a:lnTo>
                  <a:lnTo>
                    <a:pt x="1591" y="879"/>
                  </a:lnTo>
                  <a:lnTo>
                    <a:pt x="1593" y="879"/>
                  </a:lnTo>
                  <a:lnTo>
                    <a:pt x="1593" y="881"/>
                  </a:lnTo>
                  <a:lnTo>
                    <a:pt x="1595" y="883"/>
                  </a:lnTo>
                  <a:lnTo>
                    <a:pt x="1597" y="885"/>
                  </a:lnTo>
                  <a:lnTo>
                    <a:pt x="1597" y="886"/>
                  </a:lnTo>
                  <a:lnTo>
                    <a:pt x="1599" y="886"/>
                  </a:lnTo>
                  <a:lnTo>
                    <a:pt x="1599" y="888"/>
                  </a:lnTo>
                  <a:lnTo>
                    <a:pt x="1601" y="888"/>
                  </a:lnTo>
                  <a:lnTo>
                    <a:pt x="1601" y="890"/>
                  </a:lnTo>
                  <a:lnTo>
                    <a:pt x="1601" y="892"/>
                  </a:lnTo>
                  <a:lnTo>
                    <a:pt x="1602" y="894"/>
                  </a:lnTo>
                  <a:lnTo>
                    <a:pt x="1602" y="896"/>
                  </a:lnTo>
                  <a:lnTo>
                    <a:pt x="1604" y="898"/>
                  </a:lnTo>
                  <a:lnTo>
                    <a:pt x="1602" y="900"/>
                  </a:lnTo>
                  <a:lnTo>
                    <a:pt x="1602" y="902"/>
                  </a:lnTo>
                  <a:lnTo>
                    <a:pt x="1601" y="902"/>
                  </a:lnTo>
                  <a:lnTo>
                    <a:pt x="1601" y="904"/>
                  </a:lnTo>
                  <a:lnTo>
                    <a:pt x="1601" y="906"/>
                  </a:lnTo>
                  <a:lnTo>
                    <a:pt x="1601" y="908"/>
                  </a:lnTo>
                  <a:lnTo>
                    <a:pt x="1599" y="910"/>
                  </a:lnTo>
                  <a:lnTo>
                    <a:pt x="1599" y="912"/>
                  </a:lnTo>
                  <a:lnTo>
                    <a:pt x="1597" y="912"/>
                  </a:lnTo>
                  <a:lnTo>
                    <a:pt x="1599" y="914"/>
                  </a:lnTo>
                  <a:lnTo>
                    <a:pt x="1597" y="916"/>
                  </a:lnTo>
                  <a:lnTo>
                    <a:pt x="1597" y="918"/>
                  </a:lnTo>
                  <a:lnTo>
                    <a:pt x="1595" y="920"/>
                  </a:lnTo>
                  <a:lnTo>
                    <a:pt x="1595" y="922"/>
                  </a:lnTo>
                  <a:lnTo>
                    <a:pt x="1597" y="922"/>
                  </a:lnTo>
                  <a:lnTo>
                    <a:pt x="1597" y="924"/>
                  </a:lnTo>
                  <a:lnTo>
                    <a:pt x="1599" y="924"/>
                  </a:lnTo>
                  <a:lnTo>
                    <a:pt x="1599" y="926"/>
                  </a:lnTo>
                  <a:lnTo>
                    <a:pt x="1601" y="928"/>
                  </a:lnTo>
                  <a:lnTo>
                    <a:pt x="1601" y="930"/>
                  </a:lnTo>
                  <a:lnTo>
                    <a:pt x="1602" y="930"/>
                  </a:lnTo>
                  <a:lnTo>
                    <a:pt x="1602" y="932"/>
                  </a:lnTo>
                  <a:lnTo>
                    <a:pt x="1604" y="932"/>
                  </a:lnTo>
                  <a:lnTo>
                    <a:pt x="1604" y="934"/>
                  </a:lnTo>
                  <a:lnTo>
                    <a:pt x="1606" y="936"/>
                  </a:lnTo>
                  <a:lnTo>
                    <a:pt x="1608" y="936"/>
                  </a:lnTo>
                  <a:lnTo>
                    <a:pt x="1608" y="938"/>
                  </a:lnTo>
                  <a:lnTo>
                    <a:pt x="1610" y="940"/>
                  </a:lnTo>
                  <a:lnTo>
                    <a:pt x="1610" y="942"/>
                  </a:lnTo>
                  <a:lnTo>
                    <a:pt x="1612" y="944"/>
                  </a:lnTo>
                  <a:lnTo>
                    <a:pt x="1614" y="944"/>
                  </a:lnTo>
                  <a:lnTo>
                    <a:pt x="1612" y="946"/>
                  </a:lnTo>
                  <a:lnTo>
                    <a:pt x="1610" y="948"/>
                  </a:lnTo>
                  <a:lnTo>
                    <a:pt x="1608" y="950"/>
                  </a:lnTo>
                  <a:lnTo>
                    <a:pt x="1608" y="952"/>
                  </a:lnTo>
                  <a:lnTo>
                    <a:pt x="1606" y="952"/>
                  </a:lnTo>
                  <a:lnTo>
                    <a:pt x="1606" y="953"/>
                  </a:lnTo>
                  <a:lnTo>
                    <a:pt x="1604" y="953"/>
                  </a:lnTo>
                  <a:lnTo>
                    <a:pt x="1604" y="955"/>
                  </a:lnTo>
                  <a:lnTo>
                    <a:pt x="1602" y="955"/>
                  </a:lnTo>
                  <a:lnTo>
                    <a:pt x="1602" y="957"/>
                  </a:lnTo>
                  <a:lnTo>
                    <a:pt x="1602" y="959"/>
                  </a:lnTo>
                  <a:lnTo>
                    <a:pt x="1601" y="959"/>
                  </a:lnTo>
                  <a:lnTo>
                    <a:pt x="1601" y="961"/>
                  </a:lnTo>
                  <a:lnTo>
                    <a:pt x="1599" y="961"/>
                  </a:lnTo>
                  <a:lnTo>
                    <a:pt x="1599" y="963"/>
                  </a:lnTo>
                  <a:lnTo>
                    <a:pt x="1599" y="965"/>
                  </a:lnTo>
                  <a:lnTo>
                    <a:pt x="1597" y="967"/>
                  </a:lnTo>
                  <a:lnTo>
                    <a:pt x="1597" y="969"/>
                  </a:lnTo>
                  <a:lnTo>
                    <a:pt x="1595" y="971"/>
                  </a:lnTo>
                  <a:lnTo>
                    <a:pt x="1595" y="973"/>
                  </a:lnTo>
                  <a:lnTo>
                    <a:pt x="1593" y="973"/>
                  </a:lnTo>
                  <a:lnTo>
                    <a:pt x="1593" y="975"/>
                  </a:lnTo>
                  <a:lnTo>
                    <a:pt x="1593" y="977"/>
                  </a:lnTo>
                  <a:lnTo>
                    <a:pt x="1593" y="979"/>
                  </a:lnTo>
                  <a:lnTo>
                    <a:pt x="1591" y="979"/>
                  </a:lnTo>
                  <a:lnTo>
                    <a:pt x="1591" y="981"/>
                  </a:lnTo>
                  <a:lnTo>
                    <a:pt x="1591" y="983"/>
                  </a:lnTo>
                  <a:lnTo>
                    <a:pt x="1589" y="985"/>
                  </a:lnTo>
                  <a:lnTo>
                    <a:pt x="1587" y="987"/>
                  </a:lnTo>
                  <a:lnTo>
                    <a:pt x="1587" y="989"/>
                  </a:lnTo>
                  <a:lnTo>
                    <a:pt x="1585" y="991"/>
                  </a:lnTo>
                  <a:lnTo>
                    <a:pt x="1585" y="993"/>
                  </a:lnTo>
                  <a:lnTo>
                    <a:pt x="1585" y="995"/>
                  </a:lnTo>
                  <a:lnTo>
                    <a:pt x="1583" y="995"/>
                  </a:lnTo>
                  <a:lnTo>
                    <a:pt x="1583" y="997"/>
                  </a:lnTo>
                  <a:lnTo>
                    <a:pt x="1583" y="999"/>
                  </a:lnTo>
                  <a:lnTo>
                    <a:pt x="1581" y="999"/>
                  </a:lnTo>
                  <a:lnTo>
                    <a:pt x="1581" y="1001"/>
                  </a:lnTo>
                  <a:lnTo>
                    <a:pt x="1579" y="1001"/>
                  </a:lnTo>
                  <a:lnTo>
                    <a:pt x="1579" y="1003"/>
                  </a:lnTo>
                  <a:lnTo>
                    <a:pt x="1579" y="1005"/>
                  </a:lnTo>
                  <a:lnTo>
                    <a:pt x="1579" y="1007"/>
                  </a:lnTo>
                  <a:lnTo>
                    <a:pt x="1577" y="1009"/>
                  </a:lnTo>
                  <a:lnTo>
                    <a:pt x="1577" y="1011"/>
                  </a:lnTo>
                  <a:lnTo>
                    <a:pt x="1575" y="1011"/>
                  </a:lnTo>
                  <a:lnTo>
                    <a:pt x="1575" y="1013"/>
                  </a:lnTo>
                  <a:lnTo>
                    <a:pt x="1575" y="1015"/>
                  </a:lnTo>
                  <a:lnTo>
                    <a:pt x="1573" y="1015"/>
                  </a:lnTo>
                  <a:lnTo>
                    <a:pt x="1573" y="1017"/>
                  </a:lnTo>
                  <a:lnTo>
                    <a:pt x="1571" y="1017"/>
                  </a:lnTo>
                  <a:lnTo>
                    <a:pt x="1571" y="1019"/>
                  </a:lnTo>
                  <a:lnTo>
                    <a:pt x="1569" y="1019"/>
                  </a:lnTo>
                  <a:lnTo>
                    <a:pt x="1569" y="1020"/>
                  </a:lnTo>
                  <a:lnTo>
                    <a:pt x="1567" y="1020"/>
                  </a:lnTo>
                  <a:lnTo>
                    <a:pt x="1565" y="1024"/>
                  </a:lnTo>
                  <a:lnTo>
                    <a:pt x="1565" y="1026"/>
                  </a:lnTo>
                  <a:lnTo>
                    <a:pt x="1563" y="1028"/>
                  </a:lnTo>
                  <a:lnTo>
                    <a:pt x="1561" y="1030"/>
                  </a:lnTo>
                  <a:lnTo>
                    <a:pt x="1561" y="1032"/>
                  </a:lnTo>
                  <a:lnTo>
                    <a:pt x="1561" y="1034"/>
                  </a:lnTo>
                  <a:lnTo>
                    <a:pt x="1559" y="1036"/>
                  </a:lnTo>
                  <a:lnTo>
                    <a:pt x="1557" y="1038"/>
                  </a:lnTo>
                  <a:lnTo>
                    <a:pt x="1557" y="1040"/>
                  </a:lnTo>
                  <a:lnTo>
                    <a:pt x="1555" y="1042"/>
                  </a:lnTo>
                  <a:lnTo>
                    <a:pt x="1553" y="1044"/>
                  </a:lnTo>
                  <a:lnTo>
                    <a:pt x="1551" y="1044"/>
                  </a:lnTo>
                  <a:lnTo>
                    <a:pt x="1551" y="1046"/>
                  </a:lnTo>
                  <a:lnTo>
                    <a:pt x="1549" y="1046"/>
                  </a:lnTo>
                  <a:lnTo>
                    <a:pt x="1549" y="1048"/>
                  </a:lnTo>
                  <a:lnTo>
                    <a:pt x="1547" y="1050"/>
                  </a:lnTo>
                  <a:lnTo>
                    <a:pt x="1545" y="1052"/>
                  </a:lnTo>
                  <a:lnTo>
                    <a:pt x="1545" y="1054"/>
                  </a:lnTo>
                  <a:lnTo>
                    <a:pt x="1543" y="1056"/>
                  </a:lnTo>
                  <a:lnTo>
                    <a:pt x="1541" y="1058"/>
                  </a:lnTo>
                  <a:lnTo>
                    <a:pt x="1541" y="1060"/>
                  </a:lnTo>
                  <a:lnTo>
                    <a:pt x="1539" y="1062"/>
                  </a:lnTo>
                  <a:lnTo>
                    <a:pt x="1539" y="1064"/>
                  </a:lnTo>
                  <a:lnTo>
                    <a:pt x="1537" y="1066"/>
                  </a:lnTo>
                  <a:lnTo>
                    <a:pt x="1537" y="1068"/>
                  </a:lnTo>
                  <a:lnTo>
                    <a:pt x="1535" y="1068"/>
                  </a:lnTo>
                  <a:lnTo>
                    <a:pt x="1535" y="1070"/>
                  </a:lnTo>
                  <a:lnTo>
                    <a:pt x="1533" y="1072"/>
                  </a:lnTo>
                  <a:lnTo>
                    <a:pt x="1533" y="1076"/>
                  </a:lnTo>
                  <a:lnTo>
                    <a:pt x="1533" y="1078"/>
                  </a:lnTo>
                  <a:lnTo>
                    <a:pt x="1532" y="1080"/>
                  </a:lnTo>
                  <a:lnTo>
                    <a:pt x="1532" y="1082"/>
                  </a:lnTo>
                  <a:lnTo>
                    <a:pt x="1532" y="1084"/>
                  </a:lnTo>
                  <a:lnTo>
                    <a:pt x="1530" y="1087"/>
                  </a:lnTo>
                  <a:lnTo>
                    <a:pt x="1530" y="1089"/>
                  </a:lnTo>
                  <a:lnTo>
                    <a:pt x="1530" y="1091"/>
                  </a:lnTo>
                  <a:lnTo>
                    <a:pt x="1528" y="1093"/>
                  </a:lnTo>
                  <a:lnTo>
                    <a:pt x="1528" y="1095"/>
                  </a:lnTo>
                  <a:lnTo>
                    <a:pt x="1526" y="1097"/>
                  </a:lnTo>
                  <a:lnTo>
                    <a:pt x="1524" y="1099"/>
                  </a:lnTo>
                  <a:lnTo>
                    <a:pt x="1522" y="1101"/>
                  </a:lnTo>
                  <a:lnTo>
                    <a:pt x="1520" y="1101"/>
                  </a:lnTo>
                  <a:lnTo>
                    <a:pt x="1520" y="1103"/>
                  </a:lnTo>
                  <a:lnTo>
                    <a:pt x="1518" y="1103"/>
                  </a:lnTo>
                  <a:lnTo>
                    <a:pt x="1518" y="1105"/>
                  </a:lnTo>
                  <a:lnTo>
                    <a:pt x="1516" y="1105"/>
                  </a:lnTo>
                  <a:lnTo>
                    <a:pt x="1514" y="1107"/>
                  </a:lnTo>
                  <a:lnTo>
                    <a:pt x="1512" y="1109"/>
                  </a:lnTo>
                  <a:lnTo>
                    <a:pt x="1510" y="1109"/>
                  </a:lnTo>
                  <a:lnTo>
                    <a:pt x="1508" y="1111"/>
                  </a:lnTo>
                  <a:lnTo>
                    <a:pt x="1508" y="1113"/>
                  </a:lnTo>
                  <a:lnTo>
                    <a:pt x="1506" y="1113"/>
                  </a:lnTo>
                  <a:lnTo>
                    <a:pt x="1504" y="1115"/>
                  </a:lnTo>
                  <a:lnTo>
                    <a:pt x="1502" y="1117"/>
                  </a:lnTo>
                  <a:lnTo>
                    <a:pt x="1500" y="1117"/>
                  </a:lnTo>
                  <a:lnTo>
                    <a:pt x="1500" y="1119"/>
                  </a:lnTo>
                  <a:lnTo>
                    <a:pt x="1498" y="1119"/>
                  </a:lnTo>
                  <a:lnTo>
                    <a:pt x="1500" y="1119"/>
                  </a:lnTo>
                  <a:lnTo>
                    <a:pt x="1500" y="1121"/>
                  </a:lnTo>
                  <a:lnTo>
                    <a:pt x="1502" y="1123"/>
                  </a:lnTo>
                  <a:lnTo>
                    <a:pt x="1502" y="1125"/>
                  </a:lnTo>
                  <a:lnTo>
                    <a:pt x="1504" y="1125"/>
                  </a:lnTo>
                  <a:lnTo>
                    <a:pt x="1504" y="1127"/>
                  </a:lnTo>
                  <a:lnTo>
                    <a:pt x="1506" y="1127"/>
                  </a:lnTo>
                  <a:lnTo>
                    <a:pt x="1506" y="1125"/>
                  </a:lnTo>
                  <a:lnTo>
                    <a:pt x="1506" y="1127"/>
                  </a:lnTo>
                  <a:lnTo>
                    <a:pt x="1508" y="1127"/>
                  </a:lnTo>
                  <a:lnTo>
                    <a:pt x="1508" y="1129"/>
                  </a:lnTo>
                  <a:lnTo>
                    <a:pt x="1510" y="1129"/>
                  </a:lnTo>
                  <a:lnTo>
                    <a:pt x="1510" y="1131"/>
                  </a:lnTo>
                  <a:lnTo>
                    <a:pt x="1512" y="1133"/>
                  </a:lnTo>
                  <a:lnTo>
                    <a:pt x="1512" y="1135"/>
                  </a:lnTo>
                  <a:lnTo>
                    <a:pt x="1512" y="1137"/>
                  </a:lnTo>
                  <a:lnTo>
                    <a:pt x="1514" y="1139"/>
                  </a:lnTo>
                  <a:lnTo>
                    <a:pt x="1514" y="1141"/>
                  </a:lnTo>
                  <a:lnTo>
                    <a:pt x="1514" y="1143"/>
                  </a:lnTo>
                  <a:lnTo>
                    <a:pt x="1514" y="1145"/>
                  </a:lnTo>
                  <a:lnTo>
                    <a:pt x="1514" y="1147"/>
                  </a:lnTo>
                  <a:lnTo>
                    <a:pt x="1514" y="1149"/>
                  </a:lnTo>
                  <a:lnTo>
                    <a:pt x="1514" y="1151"/>
                  </a:lnTo>
                  <a:lnTo>
                    <a:pt x="1514" y="1153"/>
                  </a:lnTo>
                  <a:lnTo>
                    <a:pt x="1512" y="1153"/>
                  </a:lnTo>
                  <a:lnTo>
                    <a:pt x="1514" y="1155"/>
                  </a:lnTo>
                  <a:lnTo>
                    <a:pt x="1516" y="1155"/>
                  </a:lnTo>
                  <a:lnTo>
                    <a:pt x="1518" y="1153"/>
                  </a:lnTo>
                  <a:lnTo>
                    <a:pt x="1518" y="1155"/>
                  </a:lnTo>
                  <a:lnTo>
                    <a:pt x="1520" y="1155"/>
                  </a:lnTo>
                  <a:lnTo>
                    <a:pt x="1520" y="1156"/>
                  </a:lnTo>
                  <a:lnTo>
                    <a:pt x="1520" y="1158"/>
                  </a:lnTo>
                  <a:lnTo>
                    <a:pt x="1522" y="1160"/>
                  </a:lnTo>
                  <a:lnTo>
                    <a:pt x="1522" y="1162"/>
                  </a:lnTo>
                  <a:lnTo>
                    <a:pt x="1522" y="1164"/>
                  </a:lnTo>
                  <a:lnTo>
                    <a:pt x="1520" y="1164"/>
                  </a:lnTo>
                  <a:lnTo>
                    <a:pt x="1518" y="1164"/>
                  </a:lnTo>
                  <a:lnTo>
                    <a:pt x="1518" y="1166"/>
                  </a:lnTo>
                  <a:lnTo>
                    <a:pt x="1518" y="1170"/>
                  </a:lnTo>
                  <a:lnTo>
                    <a:pt x="1516" y="1170"/>
                  </a:lnTo>
                  <a:lnTo>
                    <a:pt x="1516" y="1172"/>
                  </a:lnTo>
                  <a:lnTo>
                    <a:pt x="1514" y="1172"/>
                  </a:lnTo>
                  <a:lnTo>
                    <a:pt x="1514" y="1174"/>
                  </a:lnTo>
                  <a:lnTo>
                    <a:pt x="1514" y="1176"/>
                  </a:lnTo>
                  <a:lnTo>
                    <a:pt x="1514" y="1178"/>
                  </a:lnTo>
                  <a:lnTo>
                    <a:pt x="1516" y="1178"/>
                  </a:lnTo>
                  <a:lnTo>
                    <a:pt x="1516" y="1180"/>
                  </a:lnTo>
                  <a:lnTo>
                    <a:pt x="1514" y="1180"/>
                  </a:lnTo>
                  <a:lnTo>
                    <a:pt x="1514" y="1182"/>
                  </a:lnTo>
                  <a:lnTo>
                    <a:pt x="1512" y="1184"/>
                  </a:lnTo>
                  <a:lnTo>
                    <a:pt x="1510" y="1184"/>
                  </a:lnTo>
                  <a:lnTo>
                    <a:pt x="1508" y="1184"/>
                  </a:lnTo>
                  <a:lnTo>
                    <a:pt x="1510" y="1182"/>
                  </a:lnTo>
                  <a:lnTo>
                    <a:pt x="1508" y="1182"/>
                  </a:lnTo>
                  <a:lnTo>
                    <a:pt x="1508" y="1180"/>
                  </a:lnTo>
                  <a:lnTo>
                    <a:pt x="1508" y="1182"/>
                  </a:lnTo>
                  <a:lnTo>
                    <a:pt x="1506" y="1182"/>
                  </a:lnTo>
                  <a:lnTo>
                    <a:pt x="1506" y="1184"/>
                  </a:lnTo>
                  <a:lnTo>
                    <a:pt x="1506" y="1186"/>
                  </a:lnTo>
                  <a:lnTo>
                    <a:pt x="1504" y="1186"/>
                  </a:lnTo>
                  <a:lnTo>
                    <a:pt x="1502" y="1188"/>
                  </a:lnTo>
                  <a:lnTo>
                    <a:pt x="1500" y="1188"/>
                  </a:lnTo>
                  <a:lnTo>
                    <a:pt x="1500" y="1190"/>
                  </a:lnTo>
                  <a:lnTo>
                    <a:pt x="1498" y="1190"/>
                  </a:lnTo>
                  <a:lnTo>
                    <a:pt x="1498" y="1192"/>
                  </a:lnTo>
                  <a:lnTo>
                    <a:pt x="1496" y="1192"/>
                  </a:lnTo>
                  <a:lnTo>
                    <a:pt x="1494" y="1192"/>
                  </a:lnTo>
                  <a:lnTo>
                    <a:pt x="1492" y="1192"/>
                  </a:lnTo>
                  <a:lnTo>
                    <a:pt x="1490" y="1192"/>
                  </a:lnTo>
                  <a:lnTo>
                    <a:pt x="1488" y="1192"/>
                  </a:lnTo>
                  <a:lnTo>
                    <a:pt x="1488" y="1194"/>
                  </a:lnTo>
                  <a:lnTo>
                    <a:pt x="1486" y="1194"/>
                  </a:lnTo>
                  <a:lnTo>
                    <a:pt x="1486" y="1196"/>
                  </a:lnTo>
                  <a:lnTo>
                    <a:pt x="1484" y="1198"/>
                  </a:lnTo>
                  <a:lnTo>
                    <a:pt x="1482" y="1198"/>
                  </a:lnTo>
                  <a:lnTo>
                    <a:pt x="1480" y="1198"/>
                  </a:lnTo>
                  <a:lnTo>
                    <a:pt x="1480" y="1200"/>
                  </a:lnTo>
                  <a:lnTo>
                    <a:pt x="1478" y="1200"/>
                  </a:lnTo>
                  <a:lnTo>
                    <a:pt x="1478" y="1202"/>
                  </a:lnTo>
                  <a:lnTo>
                    <a:pt x="1476" y="1204"/>
                  </a:lnTo>
                  <a:lnTo>
                    <a:pt x="1476" y="1206"/>
                  </a:lnTo>
                  <a:lnTo>
                    <a:pt x="1474" y="1206"/>
                  </a:lnTo>
                  <a:lnTo>
                    <a:pt x="1474" y="1208"/>
                  </a:lnTo>
                  <a:lnTo>
                    <a:pt x="1472" y="1210"/>
                  </a:lnTo>
                  <a:lnTo>
                    <a:pt x="1472" y="1212"/>
                  </a:lnTo>
                  <a:lnTo>
                    <a:pt x="1470" y="1216"/>
                  </a:lnTo>
                  <a:lnTo>
                    <a:pt x="1470" y="1218"/>
                  </a:lnTo>
                  <a:lnTo>
                    <a:pt x="1470" y="1220"/>
                  </a:lnTo>
                  <a:lnTo>
                    <a:pt x="1468" y="1222"/>
                  </a:lnTo>
                  <a:lnTo>
                    <a:pt x="1466" y="1225"/>
                  </a:lnTo>
                  <a:lnTo>
                    <a:pt x="1464" y="1227"/>
                  </a:lnTo>
                  <a:lnTo>
                    <a:pt x="1463" y="1229"/>
                  </a:lnTo>
                  <a:lnTo>
                    <a:pt x="1463" y="1231"/>
                  </a:lnTo>
                  <a:lnTo>
                    <a:pt x="1461" y="1233"/>
                  </a:lnTo>
                  <a:lnTo>
                    <a:pt x="1461" y="1235"/>
                  </a:lnTo>
                  <a:lnTo>
                    <a:pt x="1461" y="1237"/>
                  </a:lnTo>
                  <a:lnTo>
                    <a:pt x="1461" y="1239"/>
                  </a:lnTo>
                  <a:lnTo>
                    <a:pt x="1459" y="1243"/>
                  </a:lnTo>
                  <a:lnTo>
                    <a:pt x="1459" y="1245"/>
                  </a:lnTo>
                  <a:lnTo>
                    <a:pt x="1457" y="1247"/>
                  </a:lnTo>
                  <a:lnTo>
                    <a:pt x="1457" y="1249"/>
                  </a:lnTo>
                  <a:lnTo>
                    <a:pt x="1455" y="1249"/>
                  </a:lnTo>
                  <a:lnTo>
                    <a:pt x="1453" y="1251"/>
                  </a:lnTo>
                  <a:lnTo>
                    <a:pt x="1451" y="1253"/>
                  </a:lnTo>
                  <a:lnTo>
                    <a:pt x="1449" y="1255"/>
                  </a:lnTo>
                  <a:lnTo>
                    <a:pt x="1447" y="1255"/>
                  </a:lnTo>
                  <a:lnTo>
                    <a:pt x="1445" y="1255"/>
                  </a:lnTo>
                  <a:lnTo>
                    <a:pt x="1443" y="1255"/>
                  </a:lnTo>
                  <a:lnTo>
                    <a:pt x="1439" y="1253"/>
                  </a:lnTo>
                  <a:lnTo>
                    <a:pt x="1435" y="1253"/>
                  </a:lnTo>
                  <a:lnTo>
                    <a:pt x="1433" y="1255"/>
                  </a:lnTo>
                  <a:lnTo>
                    <a:pt x="1431" y="1255"/>
                  </a:lnTo>
                  <a:lnTo>
                    <a:pt x="1425" y="1255"/>
                  </a:lnTo>
                  <a:lnTo>
                    <a:pt x="1421" y="1255"/>
                  </a:lnTo>
                  <a:lnTo>
                    <a:pt x="1419" y="1255"/>
                  </a:lnTo>
                  <a:lnTo>
                    <a:pt x="1417" y="1255"/>
                  </a:lnTo>
                  <a:lnTo>
                    <a:pt x="1415" y="1257"/>
                  </a:lnTo>
                  <a:lnTo>
                    <a:pt x="1413" y="1257"/>
                  </a:lnTo>
                  <a:lnTo>
                    <a:pt x="1411" y="1259"/>
                  </a:lnTo>
                  <a:lnTo>
                    <a:pt x="1409" y="1261"/>
                  </a:lnTo>
                  <a:lnTo>
                    <a:pt x="1407" y="1263"/>
                  </a:lnTo>
                  <a:lnTo>
                    <a:pt x="1403" y="1267"/>
                  </a:lnTo>
                  <a:lnTo>
                    <a:pt x="1397" y="1271"/>
                  </a:lnTo>
                  <a:lnTo>
                    <a:pt x="1395" y="1273"/>
                  </a:lnTo>
                  <a:lnTo>
                    <a:pt x="1394" y="1275"/>
                  </a:lnTo>
                  <a:lnTo>
                    <a:pt x="1392" y="1277"/>
                  </a:lnTo>
                  <a:lnTo>
                    <a:pt x="1390" y="1279"/>
                  </a:lnTo>
                  <a:lnTo>
                    <a:pt x="1388" y="1281"/>
                  </a:lnTo>
                  <a:lnTo>
                    <a:pt x="1384" y="1287"/>
                  </a:lnTo>
                  <a:lnTo>
                    <a:pt x="1382" y="1289"/>
                  </a:lnTo>
                  <a:lnTo>
                    <a:pt x="1380" y="1290"/>
                  </a:lnTo>
                  <a:lnTo>
                    <a:pt x="1380" y="1292"/>
                  </a:lnTo>
                  <a:lnTo>
                    <a:pt x="1380" y="1294"/>
                  </a:lnTo>
                  <a:lnTo>
                    <a:pt x="1378" y="1298"/>
                  </a:lnTo>
                  <a:lnTo>
                    <a:pt x="1376" y="1302"/>
                  </a:lnTo>
                  <a:lnTo>
                    <a:pt x="1374" y="1304"/>
                  </a:lnTo>
                  <a:lnTo>
                    <a:pt x="1374" y="1306"/>
                  </a:lnTo>
                  <a:lnTo>
                    <a:pt x="1374" y="1308"/>
                  </a:lnTo>
                  <a:lnTo>
                    <a:pt x="1372" y="1308"/>
                  </a:lnTo>
                  <a:lnTo>
                    <a:pt x="1372" y="1310"/>
                  </a:lnTo>
                  <a:lnTo>
                    <a:pt x="1370" y="1310"/>
                  </a:lnTo>
                  <a:lnTo>
                    <a:pt x="1370" y="1312"/>
                  </a:lnTo>
                  <a:lnTo>
                    <a:pt x="1368" y="1312"/>
                  </a:lnTo>
                  <a:lnTo>
                    <a:pt x="1366" y="1312"/>
                  </a:lnTo>
                  <a:lnTo>
                    <a:pt x="1366" y="1314"/>
                  </a:lnTo>
                  <a:lnTo>
                    <a:pt x="1364" y="1314"/>
                  </a:lnTo>
                  <a:lnTo>
                    <a:pt x="1362" y="1314"/>
                  </a:lnTo>
                  <a:lnTo>
                    <a:pt x="1360" y="1316"/>
                  </a:lnTo>
                  <a:lnTo>
                    <a:pt x="1358" y="1316"/>
                  </a:lnTo>
                  <a:lnTo>
                    <a:pt x="1356" y="1316"/>
                  </a:lnTo>
                  <a:lnTo>
                    <a:pt x="1356" y="1318"/>
                  </a:lnTo>
                  <a:lnTo>
                    <a:pt x="1354" y="1318"/>
                  </a:lnTo>
                  <a:lnTo>
                    <a:pt x="1352" y="1318"/>
                  </a:lnTo>
                  <a:lnTo>
                    <a:pt x="1350" y="1318"/>
                  </a:lnTo>
                  <a:lnTo>
                    <a:pt x="1350" y="1320"/>
                  </a:lnTo>
                  <a:lnTo>
                    <a:pt x="1348" y="1320"/>
                  </a:lnTo>
                  <a:lnTo>
                    <a:pt x="1348" y="1322"/>
                  </a:lnTo>
                  <a:lnTo>
                    <a:pt x="1346" y="1322"/>
                  </a:lnTo>
                  <a:lnTo>
                    <a:pt x="1346" y="1324"/>
                  </a:lnTo>
                  <a:lnTo>
                    <a:pt x="1344" y="1322"/>
                  </a:lnTo>
                  <a:lnTo>
                    <a:pt x="1344" y="1324"/>
                  </a:lnTo>
                  <a:lnTo>
                    <a:pt x="1342" y="1324"/>
                  </a:lnTo>
                  <a:lnTo>
                    <a:pt x="1342" y="1322"/>
                  </a:lnTo>
                  <a:lnTo>
                    <a:pt x="1342" y="1324"/>
                  </a:lnTo>
                  <a:lnTo>
                    <a:pt x="1342" y="1326"/>
                  </a:lnTo>
                  <a:lnTo>
                    <a:pt x="1340" y="1326"/>
                  </a:lnTo>
                  <a:lnTo>
                    <a:pt x="1340" y="1324"/>
                  </a:lnTo>
                  <a:lnTo>
                    <a:pt x="1340" y="1326"/>
                  </a:lnTo>
                  <a:lnTo>
                    <a:pt x="1338" y="1326"/>
                  </a:lnTo>
                  <a:lnTo>
                    <a:pt x="1338" y="1328"/>
                  </a:lnTo>
                  <a:lnTo>
                    <a:pt x="1336" y="1328"/>
                  </a:lnTo>
                  <a:lnTo>
                    <a:pt x="1336" y="1330"/>
                  </a:lnTo>
                  <a:lnTo>
                    <a:pt x="1334" y="1330"/>
                  </a:lnTo>
                  <a:lnTo>
                    <a:pt x="1334" y="1332"/>
                  </a:lnTo>
                  <a:lnTo>
                    <a:pt x="1332" y="1332"/>
                  </a:lnTo>
                  <a:lnTo>
                    <a:pt x="1332" y="1334"/>
                  </a:lnTo>
                  <a:lnTo>
                    <a:pt x="1334" y="1334"/>
                  </a:lnTo>
                  <a:lnTo>
                    <a:pt x="1334" y="1336"/>
                  </a:lnTo>
                  <a:lnTo>
                    <a:pt x="1334" y="1338"/>
                  </a:lnTo>
                  <a:lnTo>
                    <a:pt x="1334" y="1340"/>
                  </a:lnTo>
                  <a:lnTo>
                    <a:pt x="1332" y="1340"/>
                  </a:lnTo>
                  <a:lnTo>
                    <a:pt x="1332" y="1342"/>
                  </a:lnTo>
                  <a:lnTo>
                    <a:pt x="1330" y="1344"/>
                  </a:lnTo>
                  <a:lnTo>
                    <a:pt x="1330" y="1346"/>
                  </a:lnTo>
                  <a:lnTo>
                    <a:pt x="1328" y="1346"/>
                  </a:lnTo>
                  <a:lnTo>
                    <a:pt x="1328" y="1348"/>
                  </a:lnTo>
                  <a:lnTo>
                    <a:pt x="1328" y="1350"/>
                  </a:lnTo>
                  <a:lnTo>
                    <a:pt x="1326" y="1350"/>
                  </a:lnTo>
                  <a:lnTo>
                    <a:pt x="1326" y="1352"/>
                  </a:lnTo>
                  <a:lnTo>
                    <a:pt x="1325" y="1352"/>
                  </a:lnTo>
                  <a:lnTo>
                    <a:pt x="1323" y="1352"/>
                  </a:lnTo>
                  <a:lnTo>
                    <a:pt x="1323" y="1350"/>
                  </a:lnTo>
                  <a:lnTo>
                    <a:pt x="1321" y="1350"/>
                  </a:lnTo>
                  <a:lnTo>
                    <a:pt x="1321" y="1348"/>
                  </a:lnTo>
                  <a:lnTo>
                    <a:pt x="1319" y="1348"/>
                  </a:lnTo>
                  <a:lnTo>
                    <a:pt x="1317" y="1348"/>
                  </a:lnTo>
                  <a:lnTo>
                    <a:pt x="1317" y="1346"/>
                  </a:lnTo>
                  <a:lnTo>
                    <a:pt x="1315" y="1346"/>
                  </a:lnTo>
                  <a:lnTo>
                    <a:pt x="1315" y="1344"/>
                  </a:lnTo>
                  <a:lnTo>
                    <a:pt x="1313" y="1344"/>
                  </a:lnTo>
                  <a:lnTo>
                    <a:pt x="1313" y="1342"/>
                  </a:lnTo>
                  <a:lnTo>
                    <a:pt x="1313" y="1340"/>
                  </a:lnTo>
                  <a:lnTo>
                    <a:pt x="1311" y="1340"/>
                  </a:lnTo>
                  <a:lnTo>
                    <a:pt x="1311" y="1338"/>
                  </a:lnTo>
                  <a:lnTo>
                    <a:pt x="1311" y="1336"/>
                  </a:lnTo>
                  <a:lnTo>
                    <a:pt x="1311" y="1334"/>
                  </a:lnTo>
                  <a:lnTo>
                    <a:pt x="1309" y="1334"/>
                  </a:lnTo>
                  <a:lnTo>
                    <a:pt x="1307" y="1334"/>
                  </a:lnTo>
                  <a:lnTo>
                    <a:pt x="1305" y="1334"/>
                  </a:lnTo>
                  <a:lnTo>
                    <a:pt x="1305" y="1336"/>
                  </a:lnTo>
                  <a:lnTo>
                    <a:pt x="1303" y="1336"/>
                  </a:lnTo>
                  <a:lnTo>
                    <a:pt x="1301" y="1336"/>
                  </a:lnTo>
                  <a:lnTo>
                    <a:pt x="1301" y="1334"/>
                  </a:lnTo>
                  <a:lnTo>
                    <a:pt x="1303" y="1334"/>
                  </a:lnTo>
                  <a:lnTo>
                    <a:pt x="1303" y="1332"/>
                  </a:lnTo>
                  <a:lnTo>
                    <a:pt x="1303" y="1330"/>
                  </a:lnTo>
                  <a:lnTo>
                    <a:pt x="1301" y="1328"/>
                  </a:lnTo>
                  <a:lnTo>
                    <a:pt x="1299" y="1328"/>
                  </a:lnTo>
                  <a:lnTo>
                    <a:pt x="1299" y="1330"/>
                  </a:lnTo>
                  <a:lnTo>
                    <a:pt x="1297" y="1330"/>
                  </a:lnTo>
                  <a:lnTo>
                    <a:pt x="1297" y="1328"/>
                  </a:lnTo>
                  <a:lnTo>
                    <a:pt x="1297" y="1326"/>
                  </a:lnTo>
                  <a:lnTo>
                    <a:pt x="1297" y="1324"/>
                  </a:lnTo>
                  <a:lnTo>
                    <a:pt x="1297" y="1322"/>
                  </a:lnTo>
                  <a:lnTo>
                    <a:pt x="1297" y="1320"/>
                  </a:lnTo>
                  <a:lnTo>
                    <a:pt x="1297" y="1318"/>
                  </a:lnTo>
                  <a:lnTo>
                    <a:pt x="1297" y="1316"/>
                  </a:lnTo>
                  <a:lnTo>
                    <a:pt x="1299" y="1316"/>
                  </a:lnTo>
                  <a:lnTo>
                    <a:pt x="1299" y="1314"/>
                  </a:lnTo>
                  <a:lnTo>
                    <a:pt x="1301" y="1314"/>
                  </a:lnTo>
                  <a:lnTo>
                    <a:pt x="1303" y="1314"/>
                  </a:lnTo>
                  <a:lnTo>
                    <a:pt x="1303" y="1312"/>
                  </a:lnTo>
                  <a:lnTo>
                    <a:pt x="1305" y="1312"/>
                  </a:lnTo>
                  <a:lnTo>
                    <a:pt x="1303" y="1310"/>
                  </a:lnTo>
                  <a:lnTo>
                    <a:pt x="1301" y="1310"/>
                  </a:lnTo>
                  <a:lnTo>
                    <a:pt x="1299" y="1310"/>
                  </a:lnTo>
                  <a:lnTo>
                    <a:pt x="1299" y="1308"/>
                  </a:lnTo>
                  <a:lnTo>
                    <a:pt x="1299" y="1310"/>
                  </a:lnTo>
                  <a:lnTo>
                    <a:pt x="1297" y="1310"/>
                  </a:lnTo>
                  <a:lnTo>
                    <a:pt x="1295" y="1310"/>
                  </a:lnTo>
                  <a:lnTo>
                    <a:pt x="1295" y="1312"/>
                  </a:lnTo>
                  <a:lnTo>
                    <a:pt x="1293" y="1312"/>
                  </a:lnTo>
                  <a:lnTo>
                    <a:pt x="1293" y="1310"/>
                  </a:lnTo>
                  <a:lnTo>
                    <a:pt x="1293" y="1308"/>
                  </a:lnTo>
                  <a:lnTo>
                    <a:pt x="1291" y="1308"/>
                  </a:lnTo>
                  <a:lnTo>
                    <a:pt x="1291" y="1306"/>
                  </a:lnTo>
                  <a:lnTo>
                    <a:pt x="1291" y="1304"/>
                  </a:lnTo>
                  <a:lnTo>
                    <a:pt x="1291" y="1302"/>
                  </a:lnTo>
                  <a:lnTo>
                    <a:pt x="1293" y="1302"/>
                  </a:lnTo>
                  <a:lnTo>
                    <a:pt x="1295" y="1302"/>
                  </a:lnTo>
                  <a:lnTo>
                    <a:pt x="1295" y="1300"/>
                  </a:lnTo>
                  <a:lnTo>
                    <a:pt x="1297" y="1300"/>
                  </a:lnTo>
                  <a:lnTo>
                    <a:pt x="1297" y="1298"/>
                  </a:lnTo>
                  <a:lnTo>
                    <a:pt x="1297" y="1296"/>
                  </a:lnTo>
                  <a:lnTo>
                    <a:pt x="1299" y="1296"/>
                  </a:lnTo>
                  <a:lnTo>
                    <a:pt x="1299" y="1294"/>
                  </a:lnTo>
                  <a:lnTo>
                    <a:pt x="1297" y="1294"/>
                  </a:lnTo>
                  <a:lnTo>
                    <a:pt x="1297" y="1292"/>
                  </a:lnTo>
                  <a:lnTo>
                    <a:pt x="1299" y="1292"/>
                  </a:lnTo>
                  <a:lnTo>
                    <a:pt x="1299" y="1290"/>
                  </a:lnTo>
                  <a:lnTo>
                    <a:pt x="1301" y="1290"/>
                  </a:lnTo>
                  <a:lnTo>
                    <a:pt x="1301" y="1289"/>
                  </a:lnTo>
                  <a:lnTo>
                    <a:pt x="1303" y="1289"/>
                  </a:lnTo>
                  <a:lnTo>
                    <a:pt x="1303" y="1287"/>
                  </a:lnTo>
                  <a:lnTo>
                    <a:pt x="1305" y="1285"/>
                  </a:lnTo>
                  <a:lnTo>
                    <a:pt x="1307" y="1285"/>
                  </a:lnTo>
                  <a:lnTo>
                    <a:pt x="1307" y="1283"/>
                  </a:lnTo>
                  <a:lnTo>
                    <a:pt x="1309" y="1283"/>
                  </a:lnTo>
                  <a:lnTo>
                    <a:pt x="1309" y="1285"/>
                  </a:lnTo>
                  <a:lnTo>
                    <a:pt x="1309" y="1283"/>
                  </a:lnTo>
                  <a:lnTo>
                    <a:pt x="1311" y="1283"/>
                  </a:lnTo>
                  <a:lnTo>
                    <a:pt x="1311" y="1281"/>
                  </a:lnTo>
                  <a:lnTo>
                    <a:pt x="1309" y="1281"/>
                  </a:lnTo>
                  <a:lnTo>
                    <a:pt x="1309" y="1279"/>
                  </a:lnTo>
                  <a:lnTo>
                    <a:pt x="1309" y="1277"/>
                  </a:lnTo>
                  <a:lnTo>
                    <a:pt x="1307" y="1277"/>
                  </a:lnTo>
                  <a:lnTo>
                    <a:pt x="1307" y="1275"/>
                  </a:lnTo>
                  <a:lnTo>
                    <a:pt x="1309" y="1275"/>
                  </a:lnTo>
                  <a:lnTo>
                    <a:pt x="1309" y="1273"/>
                  </a:lnTo>
                  <a:lnTo>
                    <a:pt x="1311" y="1273"/>
                  </a:lnTo>
                  <a:lnTo>
                    <a:pt x="1311" y="1271"/>
                  </a:lnTo>
                  <a:lnTo>
                    <a:pt x="1313" y="1271"/>
                  </a:lnTo>
                  <a:lnTo>
                    <a:pt x="1315" y="1269"/>
                  </a:lnTo>
                  <a:lnTo>
                    <a:pt x="1317" y="1269"/>
                  </a:lnTo>
                  <a:lnTo>
                    <a:pt x="1317" y="1267"/>
                  </a:lnTo>
                  <a:lnTo>
                    <a:pt x="1315" y="1267"/>
                  </a:lnTo>
                  <a:lnTo>
                    <a:pt x="1315" y="1265"/>
                  </a:lnTo>
                  <a:lnTo>
                    <a:pt x="1315" y="1263"/>
                  </a:lnTo>
                  <a:lnTo>
                    <a:pt x="1315" y="1261"/>
                  </a:lnTo>
                  <a:lnTo>
                    <a:pt x="1313" y="1261"/>
                  </a:lnTo>
                  <a:lnTo>
                    <a:pt x="1313" y="1259"/>
                  </a:lnTo>
                  <a:lnTo>
                    <a:pt x="1311" y="1257"/>
                  </a:lnTo>
                  <a:lnTo>
                    <a:pt x="1313" y="1255"/>
                  </a:lnTo>
                  <a:lnTo>
                    <a:pt x="1311" y="1255"/>
                  </a:lnTo>
                  <a:lnTo>
                    <a:pt x="1311" y="1253"/>
                  </a:lnTo>
                  <a:lnTo>
                    <a:pt x="1309" y="1253"/>
                  </a:lnTo>
                  <a:lnTo>
                    <a:pt x="1309" y="1251"/>
                  </a:lnTo>
                  <a:lnTo>
                    <a:pt x="1307" y="1251"/>
                  </a:lnTo>
                  <a:lnTo>
                    <a:pt x="1307" y="1249"/>
                  </a:lnTo>
                  <a:lnTo>
                    <a:pt x="1307" y="1247"/>
                  </a:lnTo>
                  <a:lnTo>
                    <a:pt x="1307" y="1245"/>
                  </a:lnTo>
                  <a:lnTo>
                    <a:pt x="1309" y="1245"/>
                  </a:lnTo>
                  <a:lnTo>
                    <a:pt x="1311" y="1243"/>
                  </a:lnTo>
                  <a:lnTo>
                    <a:pt x="1313" y="1243"/>
                  </a:lnTo>
                  <a:lnTo>
                    <a:pt x="1311" y="1243"/>
                  </a:lnTo>
                  <a:lnTo>
                    <a:pt x="1311" y="1241"/>
                  </a:lnTo>
                  <a:lnTo>
                    <a:pt x="1311" y="1239"/>
                  </a:lnTo>
                  <a:lnTo>
                    <a:pt x="1311" y="1237"/>
                  </a:lnTo>
                  <a:lnTo>
                    <a:pt x="1311" y="1235"/>
                  </a:lnTo>
                  <a:lnTo>
                    <a:pt x="1311" y="1233"/>
                  </a:lnTo>
                  <a:lnTo>
                    <a:pt x="1313" y="1233"/>
                  </a:lnTo>
                  <a:lnTo>
                    <a:pt x="1315" y="1233"/>
                  </a:lnTo>
                  <a:lnTo>
                    <a:pt x="1317" y="1235"/>
                  </a:lnTo>
                  <a:lnTo>
                    <a:pt x="1319" y="1235"/>
                  </a:lnTo>
                  <a:lnTo>
                    <a:pt x="1319" y="1237"/>
                  </a:lnTo>
                  <a:lnTo>
                    <a:pt x="1319" y="1235"/>
                  </a:lnTo>
                  <a:lnTo>
                    <a:pt x="1321" y="1235"/>
                  </a:lnTo>
                  <a:lnTo>
                    <a:pt x="1321" y="1233"/>
                  </a:lnTo>
                  <a:lnTo>
                    <a:pt x="1319" y="1233"/>
                  </a:lnTo>
                  <a:lnTo>
                    <a:pt x="1317" y="1233"/>
                  </a:lnTo>
                  <a:lnTo>
                    <a:pt x="1315" y="1233"/>
                  </a:lnTo>
                  <a:lnTo>
                    <a:pt x="1313" y="1231"/>
                  </a:lnTo>
                  <a:lnTo>
                    <a:pt x="1313" y="1229"/>
                  </a:lnTo>
                  <a:lnTo>
                    <a:pt x="1311" y="1229"/>
                  </a:lnTo>
                  <a:lnTo>
                    <a:pt x="1311" y="1231"/>
                  </a:lnTo>
                  <a:lnTo>
                    <a:pt x="1311" y="1229"/>
                  </a:lnTo>
                  <a:lnTo>
                    <a:pt x="1309" y="1229"/>
                  </a:lnTo>
                  <a:lnTo>
                    <a:pt x="1309" y="1227"/>
                  </a:lnTo>
                  <a:lnTo>
                    <a:pt x="1307" y="1227"/>
                  </a:lnTo>
                  <a:lnTo>
                    <a:pt x="1305" y="1229"/>
                  </a:lnTo>
                  <a:lnTo>
                    <a:pt x="1303" y="1229"/>
                  </a:lnTo>
                  <a:lnTo>
                    <a:pt x="1303" y="1231"/>
                  </a:lnTo>
                  <a:lnTo>
                    <a:pt x="1301" y="1233"/>
                  </a:lnTo>
                  <a:lnTo>
                    <a:pt x="1301" y="1235"/>
                  </a:lnTo>
                  <a:lnTo>
                    <a:pt x="1299" y="1235"/>
                  </a:lnTo>
                  <a:lnTo>
                    <a:pt x="1299" y="1237"/>
                  </a:lnTo>
                  <a:lnTo>
                    <a:pt x="1297" y="1237"/>
                  </a:lnTo>
                  <a:lnTo>
                    <a:pt x="1297" y="1235"/>
                  </a:lnTo>
                  <a:lnTo>
                    <a:pt x="1295" y="1235"/>
                  </a:lnTo>
                  <a:lnTo>
                    <a:pt x="1295" y="1233"/>
                  </a:lnTo>
                  <a:lnTo>
                    <a:pt x="1295" y="1231"/>
                  </a:lnTo>
                  <a:lnTo>
                    <a:pt x="1293" y="1231"/>
                  </a:lnTo>
                  <a:lnTo>
                    <a:pt x="1293" y="1229"/>
                  </a:lnTo>
                  <a:lnTo>
                    <a:pt x="1291" y="1227"/>
                  </a:lnTo>
                  <a:lnTo>
                    <a:pt x="1291" y="1225"/>
                  </a:lnTo>
                  <a:lnTo>
                    <a:pt x="1289" y="1225"/>
                  </a:lnTo>
                  <a:lnTo>
                    <a:pt x="1289" y="1223"/>
                  </a:lnTo>
                  <a:lnTo>
                    <a:pt x="1289" y="1222"/>
                  </a:lnTo>
                  <a:lnTo>
                    <a:pt x="1287" y="1222"/>
                  </a:lnTo>
                  <a:lnTo>
                    <a:pt x="1287" y="1220"/>
                  </a:lnTo>
                  <a:lnTo>
                    <a:pt x="1285" y="1220"/>
                  </a:lnTo>
                  <a:lnTo>
                    <a:pt x="1283" y="1220"/>
                  </a:lnTo>
                  <a:lnTo>
                    <a:pt x="1283" y="1218"/>
                  </a:lnTo>
                  <a:lnTo>
                    <a:pt x="1283" y="1216"/>
                  </a:lnTo>
                  <a:lnTo>
                    <a:pt x="1283" y="1214"/>
                  </a:lnTo>
                  <a:lnTo>
                    <a:pt x="1281" y="1214"/>
                  </a:lnTo>
                  <a:lnTo>
                    <a:pt x="1279" y="1212"/>
                  </a:lnTo>
                  <a:lnTo>
                    <a:pt x="1277" y="1212"/>
                  </a:lnTo>
                  <a:lnTo>
                    <a:pt x="1277" y="1210"/>
                  </a:lnTo>
                  <a:lnTo>
                    <a:pt x="1275" y="1210"/>
                  </a:lnTo>
                  <a:lnTo>
                    <a:pt x="1273" y="1210"/>
                  </a:lnTo>
                  <a:lnTo>
                    <a:pt x="1271" y="1210"/>
                  </a:lnTo>
                  <a:lnTo>
                    <a:pt x="1269" y="1210"/>
                  </a:lnTo>
                  <a:lnTo>
                    <a:pt x="1267" y="1210"/>
                  </a:lnTo>
                  <a:lnTo>
                    <a:pt x="1265" y="1210"/>
                  </a:lnTo>
                  <a:lnTo>
                    <a:pt x="1265" y="1212"/>
                  </a:lnTo>
                  <a:lnTo>
                    <a:pt x="1263" y="1210"/>
                  </a:lnTo>
                  <a:lnTo>
                    <a:pt x="1261" y="1210"/>
                  </a:lnTo>
                  <a:lnTo>
                    <a:pt x="1261" y="1212"/>
                  </a:lnTo>
                  <a:lnTo>
                    <a:pt x="1259" y="1212"/>
                  </a:lnTo>
                  <a:lnTo>
                    <a:pt x="1259" y="1214"/>
                  </a:lnTo>
                  <a:lnTo>
                    <a:pt x="1259" y="1216"/>
                  </a:lnTo>
                  <a:lnTo>
                    <a:pt x="1259" y="1218"/>
                  </a:lnTo>
                  <a:lnTo>
                    <a:pt x="1259" y="1220"/>
                  </a:lnTo>
                  <a:lnTo>
                    <a:pt x="1259" y="1222"/>
                  </a:lnTo>
                  <a:lnTo>
                    <a:pt x="1259" y="1223"/>
                  </a:lnTo>
                  <a:lnTo>
                    <a:pt x="1259" y="1225"/>
                  </a:lnTo>
                  <a:lnTo>
                    <a:pt x="1257" y="1225"/>
                  </a:lnTo>
                  <a:lnTo>
                    <a:pt x="1256" y="1225"/>
                  </a:lnTo>
                  <a:lnTo>
                    <a:pt x="1256" y="1223"/>
                  </a:lnTo>
                  <a:lnTo>
                    <a:pt x="1254" y="1223"/>
                  </a:lnTo>
                  <a:lnTo>
                    <a:pt x="1252" y="1225"/>
                  </a:lnTo>
                  <a:lnTo>
                    <a:pt x="1250" y="1225"/>
                  </a:lnTo>
                  <a:lnTo>
                    <a:pt x="1250" y="1227"/>
                  </a:lnTo>
                  <a:lnTo>
                    <a:pt x="1248" y="1227"/>
                  </a:lnTo>
                  <a:lnTo>
                    <a:pt x="1246" y="1227"/>
                  </a:lnTo>
                  <a:lnTo>
                    <a:pt x="1246" y="1225"/>
                  </a:lnTo>
                  <a:lnTo>
                    <a:pt x="1244" y="1225"/>
                  </a:lnTo>
                  <a:lnTo>
                    <a:pt x="1244" y="1227"/>
                  </a:lnTo>
                  <a:lnTo>
                    <a:pt x="1242" y="1227"/>
                  </a:lnTo>
                  <a:lnTo>
                    <a:pt x="1244" y="1227"/>
                  </a:lnTo>
                  <a:lnTo>
                    <a:pt x="1244" y="1229"/>
                  </a:lnTo>
                  <a:lnTo>
                    <a:pt x="1244" y="1231"/>
                  </a:lnTo>
                  <a:lnTo>
                    <a:pt x="1242" y="1231"/>
                  </a:lnTo>
                  <a:lnTo>
                    <a:pt x="1242" y="1233"/>
                  </a:lnTo>
                  <a:lnTo>
                    <a:pt x="1240" y="1233"/>
                  </a:lnTo>
                  <a:lnTo>
                    <a:pt x="1240" y="1235"/>
                  </a:lnTo>
                  <a:lnTo>
                    <a:pt x="1238" y="1235"/>
                  </a:lnTo>
                  <a:lnTo>
                    <a:pt x="1238" y="1237"/>
                  </a:lnTo>
                  <a:lnTo>
                    <a:pt x="1238" y="1239"/>
                  </a:lnTo>
                  <a:lnTo>
                    <a:pt x="1236" y="1239"/>
                  </a:lnTo>
                  <a:lnTo>
                    <a:pt x="1234" y="1239"/>
                  </a:lnTo>
                  <a:lnTo>
                    <a:pt x="1234" y="1237"/>
                  </a:lnTo>
                  <a:lnTo>
                    <a:pt x="1232" y="1237"/>
                  </a:lnTo>
                  <a:lnTo>
                    <a:pt x="1232" y="1235"/>
                  </a:lnTo>
                  <a:lnTo>
                    <a:pt x="1230" y="1235"/>
                  </a:lnTo>
                  <a:lnTo>
                    <a:pt x="1230" y="1233"/>
                  </a:lnTo>
                  <a:lnTo>
                    <a:pt x="1228" y="1233"/>
                  </a:lnTo>
                  <a:lnTo>
                    <a:pt x="1228" y="1231"/>
                  </a:lnTo>
                  <a:lnTo>
                    <a:pt x="1226" y="1231"/>
                  </a:lnTo>
                  <a:lnTo>
                    <a:pt x="1226" y="1229"/>
                  </a:lnTo>
                  <a:lnTo>
                    <a:pt x="1224" y="1229"/>
                  </a:lnTo>
                  <a:lnTo>
                    <a:pt x="1224" y="1227"/>
                  </a:lnTo>
                  <a:lnTo>
                    <a:pt x="1222" y="1227"/>
                  </a:lnTo>
                  <a:lnTo>
                    <a:pt x="1222" y="1225"/>
                  </a:lnTo>
                  <a:lnTo>
                    <a:pt x="1220" y="1225"/>
                  </a:lnTo>
                  <a:lnTo>
                    <a:pt x="1220" y="1223"/>
                  </a:lnTo>
                  <a:lnTo>
                    <a:pt x="1220" y="1222"/>
                  </a:lnTo>
                  <a:lnTo>
                    <a:pt x="1218" y="1222"/>
                  </a:lnTo>
                  <a:lnTo>
                    <a:pt x="1216" y="1222"/>
                  </a:lnTo>
                  <a:lnTo>
                    <a:pt x="1214" y="1222"/>
                  </a:lnTo>
                  <a:lnTo>
                    <a:pt x="1214" y="1223"/>
                  </a:lnTo>
                  <a:lnTo>
                    <a:pt x="1212" y="1223"/>
                  </a:lnTo>
                  <a:lnTo>
                    <a:pt x="1210" y="1223"/>
                  </a:lnTo>
                  <a:lnTo>
                    <a:pt x="1210" y="1225"/>
                  </a:lnTo>
                  <a:lnTo>
                    <a:pt x="1208" y="1225"/>
                  </a:lnTo>
                  <a:lnTo>
                    <a:pt x="1208" y="1227"/>
                  </a:lnTo>
                  <a:lnTo>
                    <a:pt x="1208" y="1229"/>
                  </a:lnTo>
                  <a:lnTo>
                    <a:pt x="1208" y="1231"/>
                  </a:lnTo>
                  <a:lnTo>
                    <a:pt x="1206" y="1231"/>
                  </a:lnTo>
                  <a:lnTo>
                    <a:pt x="1206" y="1233"/>
                  </a:lnTo>
                  <a:lnTo>
                    <a:pt x="1204" y="1233"/>
                  </a:lnTo>
                  <a:lnTo>
                    <a:pt x="1204" y="1235"/>
                  </a:lnTo>
                  <a:lnTo>
                    <a:pt x="1204" y="1237"/>
                  </a:lnTo>
                  <a:lnTo>
                    <a:pt x="1202" y="1237"/>
                  </a:lnTo>
                  <a:lnTo>
                    <a:pt x="1200" y="1237"/>
                  </a:lnTo>
                  <a:lnTo>
                    <a:pt x="1198" y="1237"/>
                  </a:lnTo>
                  <a:lnTo>
                    <a:pt x="1198" y="1239"/>
                  </a:lnTo>
                  <a:lnTo>
                    <a:pt x="1196" y="1239"/>
                  </a:lnTo>
                  <a:lnTo>
                    <a:pt x="1194" y="1239"/>
                  </a:lnTo>
                  <a:lnTo>
                    <a:pt x="1192" y="1239"/>
                  </a:lnTo>
                  <a:lnTo>
                    <a:pt x="1190" y="1239"/>
                  </a:lnTo>
                  <a:lnTo>
                    <a:pt x="1190" y="1241"/>
                  </a:lnTo>
                  <a:lnTo>
                    <a:pt x="1188" y="1241"/>
                  </a:lnTo>
                  <a:lnTo>
                    <a:pt x="1187" y="1241"/>
                  </a:lnTo>
                  <a:lnTo>
                    <a:pt x="1187" y="1243"/>
                  </a:lnTo>
                  <a:lnTo>
                    <a:pt x="1185" y="1243"/>
                  </a:lnTo>
                  <a:lnTo>
                    <a:pt x="1183" y="1243"/>
                  </a:lnTo>
                  <a:lnTo>
                    <a:pt x="1183" y="1245"/>
                  </a:lnTo>
                  <a:lnTo>
                    <a:pt x="1185" y="1245"/>
                  </a:lnTo>
                  <a:lnTo>
                    <a:pt x="1187" y="1245"/>
                  </a:lnTo>
                  <a:lnTo>
                    <a:pt x="1187" y="1247"/>
                  </a:lnTo>
                  <a:lnTo>
                    <a:pt x="1185" y="1249"/>
                  </a:lnTo>
                  <a:lnTo>
                    <a:pt x="1183" y="1251"/>
                  </a:lnTo>
                  <a:lnTo>
                    <a:pt x="1185" y="1251"/>
                  </a:lnTo>
                  <a:lnTo>
                    <a:pt x="1185" y="1253"/>
                  </a:lnTo>
                  <a:lnTo>
                    <a:pt x="1185" y="1255"/>
                  </a:lnTo>
                  <a:lnTo>
                    <a:pt x="1187" y="1255"/>
                  </a:lnTo>
                  <a:lnTo>
                    <a:pt x="1187" y="1257"/>
                  </a:lnTo>
                  <a:lnTo>
                    <a:pt x="1188" y="1257"/>
                  </a:lnTo>
                  <a:lnTo>
                    <a:pt x="1188" y="1259"/>
                  </a:lnTo>
                  <a:lnTo>
                    <a:pt x="1188" y="1261"/>
                  </a:lnTo>
                  <a:lnTo>
                    <a:pt x="1190" y="1261"/>
                  </a:lnTo>
                  <a:lnTo>
                    <a:pt x="1188" y="1263"/>
                  </a:lnTo>
                  <a:lnTo>
                    <a:pt x="1187" y="1263"/>
                  </a:lnTo>
                  <a:lnTo>
                    <a:pt x="1187" y="1265"/>
                  </a:lnTo>
                  <a:lnTo>
                    <a:pt x="1185" y="1265"/>
                  </a:lnTo>
                  <a:lnTo>
                    <a:pt x="1183" y="1267"/>
                  </a:lnTo>
                  <a:lnTo>
                    <a:pt x="1185" y="1267"/>
                  </a:lnTo>
                  <a:lnTo>
                    <a:pt x="1187" y="1267"/>
                  </a:lnTo>
                  <a:lnTo>
                    <a:pt x="1188" y="1265"/>
                  </a:lnTo>
                  <a:lnTo>
                    <a:pt x="1188" y="1267"/>
                  </a:lnTo>
                  <a:lnTo>
                    <a:pt x="1190" y="1267"/>
                  </a:lnTo>
                  <a:lnTo>
                    <a:pt x="1188" y="1267"/>
                  </a:lnTo>
                  <a:lnTo>
                    <a:pt x="1188" y="1269"/>
                  </a:lnTo>
                  <a:lnTo>
                    <a:pt x="1187" y="1269"/>
                  </a:lnTo>
                  <a:lnTo>
                    <a:pt x="1185" y="1271"/>
                  </a:lnTo>
                  <a:lnTo>
                    <a:pt x="1183" y="1271"/>
                  </a:lnTo>
                  <a:lnTo>
                    <a:pt x="1183" y="1273"/>
                  </a:lnTo>
                  <a:lnTo>
                    <a:pt x="1181" y="1273"/>
                  </a:lnTo>
                  <a:lnTo>
                    <a:pt x="1183" y="1273"/>
                  </a:lnTo>
                  <a:lnTo>
                    <a:pt x="1183" y="1275"/>
                  </a:lnTo>
                  <a:lnTo>
                    <a:pt x="1181" y="1275"/>
                  </a:lnTo>
                  <a:lnTo>
                    <a:pt x="1179" y="1275"/>
                  </a:lnTo>
                  <a:lnTo>
                    <a:pt x="1179" y="1277"/>
                  </a:lnTo>
                  <a:lnTo>
                    <a:pt x="1177" y="1277"/>
                  </a:lnTo>
                  <a:lnTo>
                    <a:pt x="1177" y="1275"/>
                  </a:lnTo>
                  <a:lnTo>
                    <a:pt x="1175" y="1273"/>
                  </a:lnTo>
                  <a:lnTo>
                    <a:pt x="1175" y="1275"/>
                  </a:lnTo>
                  <a:lnTo>
                    <a:pt x="1173" y="1275"/>
                  </a:lnTo>
                  <a:lnTo>
                    <a:pt x="1173" y="1277"/>
                  </a:lnTo>
                  <a:lnTo>
                    <a:pt x="1171" y="1277"/>
                  </a:lnTo>
                  <a:lnTo>
                    <a:pt x="1169" y="1279"/>
                  </a:lnTo>
                  <a:lnTo>
                    <a:pt x="1167" y="1279"/>
                  </a:lnTo>
                  <a:lnTo>
                    <a:pt x="1167" y="1281"/>
                  </a:lnTo>
                  <a:lnTo>
                    <a:pt x="1165" y="1281"/>
                  </a:lnTo>
                  <a:lnTo>
                    <a:pt x="1163" y="1281"/>
                  </a:lnTo>
                  <a:lnTo>
                    <a:pt x="1163" y="1283"/>
                  </a:lnTo>
                  <a:lnTo>
                    <a:pt x="1161" y="1283"/>
                  </a:lnTo>
                  <a:lnTo>
                    <a:pt x="1159" y="1283"/>
                  </a:lnTo>
                  <a:lnTo>
                    <a:pt x="1159" y="1285"/>
                  </a:lnTo>
                  <a:lnTo>
                    <a:pt x="1157" y="1285"/>
                  </a:lnTo>
                  <a:lnTo>
                    <a:pt x="1155" y="1285"/>
                  </a:lnTo>
                  <a:lnTo>
                    <a:pt x="1153" y="1285"/>
                  </a:lnTo>
                  <a:lnTo>
                    <a:pt x="1151" y="1285"/>
                  </a:lnTo>
                  <a:lnTo>
                    <a:pt x="1149" y="1285"/>
                  </a:lnTo>
                  <a:lnTo>
                    <a:pt x="1149" y="1283"/>
                  </a:lnTo>
                  <a:lnTo>
                    <a:pt x="1149" y="1281"/>
                  </a:lnTo>
                  <a:lnTo>
                    <a:pt x="1151" y="1281"/>
                  </a:lnTo>
                  <a:lnTo>
                    <a:pt x="1151" y="1279"/>
                  </a:lnTo>
                  <a:lnTo>
                    <a:pt x="1151" y="1277"/>
                  </a:lnTo>
                  <a:lnTo>
                    <a:pt x="1151" y="1275"/>
                  </a:lnTo>
                  <a:lnTo>
                    <a:pt x="1151" y="1273"/>
                  </a:lnTo>
                  <a:lnTo>
                    <a:pt x="1149" y="1273"/>
                  </a:lnTo>
                  <a:lnTo>
                    <a:pt x="1149" y="1275"/>
                  </a:lnTo>
                  <a:lnTo>
                    <a:pt x="1147" y="1275"/>
                  </a:lnTo>
                  <a:lnTo>
                    <a:pt x="1145" y="1275"/>
                  </a:lnTo>
                  <a:lnTo>
                    <a:pt x="1143" y="1275"/>
                  </a:lnTo>
                  <a:lnTo>
                    <a:pt x="1143" y="1277"/>
                  </a:lnTo>
                  <a:lnTo>
                    <a:pt x="1141" y="1277"/>
                  </a:lnTo>
                  <a:lnTo>
                    <a:pt x="1139" y="1277"/>
                  </a:lnTo>
                  <a:lnTo>
                    <a:pt x="1139" y="1279"/>
                  </a:lnTo>
                  <a:lnTo>
                    <a:pt x="1137" y="1279"/>
                  </a:lnTo>
                  <a:lnTo>
                    <a:pt x="1135" y="1281"/>
                  </a:lnTo>
                  <a:lnTo>
                    <a:pt x="1133" y="1281"/>
                  </a:lnTo>
                  <a:lnTo>
                    <a:pt x="1131" y="1281"/>
                  </a:lnTo>
                  <a:lnTo>
                    <a:pt x="1131" y="1279"/>
                  </a:lnTo>
                  <a:lnTo>
                    <a:pt x="1131" y="1277"/>
                  </a:lnTo>
                  <a:lnTo>
                    <a:pt x="1129" y="1277"/>
                  </a:lnTo>
                  <a:lnTo>
                    <a:pt x="1129" y="1275"/>
                  </a:lnTo>
                  <a:lnTo>
                    <a:pt x="1127" y="1275"/>
                  </a:lnTo>
                  <a:lnTo>
                    <a:pt x="1127" y="1273"/>
                  </a:lnTo>
                  <a:lnTo>
                    <a:pt x="1129" y="1273"/>
                  </a:lnTo>
                  <a:lnTo>
                    <a:pt x="1129" y="1271"/>
                  </a:lnTo>
                  <a:lnTo>
                    <a:pt x="1129" y="1269"/>
                  </a:lnTo>
                  <a:lnTo>
                    <a:pt x="1131" y="1269"/>
                  </a:lnTo>
                  <a:lnTo>
                    <a:pt x="1131" y="1267"/>
                  </a:lnTo>
                  <a:lnTo>
                    <a:pt x="1133" y="1267"/>
                  </a:lnTo>
                  <a:lnTo>
                    <a:pt x="1133" y="1265"/>
                  </a:lnTo>
                  <a:lnTo>
                    <a:pt x="1135" y="1265"/>
                  </a:lnTo>
                  <a:lnTo>
                    <a:pt x="1133" y="1265"/>
                  </a:lnTo>
                  <a:lnTo>
                    <a:pt x="1131" y="1265"/>
                  </a:lnTo>
                  <a:lnTo>
                    <a:pt x="1131" y="1267"/>
                  </a:lnTo>
                  <a:lnTo>
                    <a:pt x="1129" y="1267"/>
                  </a:lnTo>
                  <a:lnTo>
                    <a:pt x="1127" y="1267"/>
                  </a:lnTo>
                  <a:lnTo>
                    <a:pt x="1125" y="1267"/>
                  </a:lnTo>
                  <a:lnTo>
                    <a:pt x="1125" y="1269"/>
                  </a:lnTo>
                  <a:lnTo>
                    <a:pt x="1121" y="1269"/>
                  </a:lnTo>
                  <a:lnTo>
                    <a:pt x="1119" y="1271"/>
                  </a:lnTo>
                  <a:lnTo>
                    <a:pt x="1118" y="1271"/>
                  </a:lnTo>
                  <a:lnTo>
                    <a:pt x="1118" y="1273"/>
                  </a:lnTo>
                  <a:lnTo>
                    <a:pt x="1116" y="1273"/>
                  </a:lnTo>
                  <a:lnTo>
                    <a:pt x="1114" y="1275"/>
                  </a:lnTo>
                  <a:lnTo>
                    <a:pt x="1112" y="1277"/>
                  </a:lnTo>
                  <a:lnTo>
                    <a:pt x="1110" y="1279"/>
                  </a:lnTo>
                  <a:lnTo>
                    <a:pt x="1108" y="1279"/>
                  </a:lnTo>
                  <a:lnTo>
                    <a:pt x="1106" y="1279"/>
                  </a:lnTo>
                  <a:lnTo>
                    <a:pt x="1106" y="1281"/>
                  </a:lnTo>
                  <a:lnTo>
                    <a:pt x="1106" y="1279"/>
                  </a:lnTo>
                  <a:lnTo>
                    <a:pt x="1106" y="1277"/>
                  </a:lnTo>
                  <a:lnTo>
                    <a:pt x="1106" y="1275"/>
                  </a:lnTo>
                  <a:lnTo>
                    <a:pt x="1104" y="1275"/>
                  </a:lnTo>
                  <a:lnTo>
                    <a:pt x="1104" y="1273"/>
                  </a:lnTo>
                  <a:lnTo>
                    <a:pt x="1104" y="1271"/>
                  </a:lnTo>
                  <a:lnTo>
                    <a:pt x="1104" y="1269"/>
                  </a:lnTo>
                  <a:lnTo>
                    <a:pt x="1104" y="1267"/>
                  </a:lnTo>
                  <a:lnTo>
                    <a:pt x="1102" y="1267"/>
                  </a:lnTo>
                  <a:lnTo>
                    <a:pt x="1102" y="1265"/>
                  </a:lnTo>
                  <a:lnTo>
                    <a:pt x="1102" y="1263"/>
                  </a:lnTo>
                  <a:lnTo>
                    <a:pt x="1102" y="1261"/>
                  </a:lnTo>
                  <a:lnTo>
                    <a:pt x="1102" y="1259"/>
                  </a:lnTo>
                  <a:lnTo>
                    <a:pt x="1102" y="1257"/>
                  </a:lnTo>
                  <a:lnTo>
                    <a:pt x="1102" y="1255"/>
                  </a:lnTo>
                  <a:lnTo>
                    <a:pt x="1100" y="1253"/>
                  </a:lnTo>
                  <a:lnTo>
                    <a:pt x="1102" y="1253"/>
                  </a:lnTo>
                  <a:lnTo>
                    <a:pt x="1100" y="1253"/>
                  </a:lnTo>
                  <a:lnTo>
                    <a:pt x="1102" y="1253"/>
                  </a:lnTo>
                  <a:lnTo>
                    <a:pt x="1100" y="1253"/>
                  </a:lnTo>
                  <a:lnTo>
                    <a:pt x="1100" y="1251"/>
                  </a:lnTo>
                  <a:lnTo>
                    <a:pt x="1100" y="1249"/>
                  </a:lnTo>
                  <a:lnTo>
                    <a:pt x="1100" y="1247"/>
                  </a:lnTo>
                  <a:lnTo>
                    <a:pt x="1100" y="1245"/>
                  </a:lnTo>
                  <a:lnTo>
                    <a:pt x="1098" y="1245"/>
                  </a:lnTo>
                  <a:lnTo>
                    <a:pt x="1096" y="1245"/>
                  </a:lnTo>
                  <a:lnTo>
                    <a:pt x="1094" y="1245"/>
                  </a:lnTo>
                  <a:lnTo>
                    <a:pt x="1094" y="1243"/>
                  </a:lnTo>
                  <a:lnTo>
                    <a:pt x="1094" y="1241"/>
                  </a:lnTo>
                  <a:lnTo>
                    <a:pt x="1094" y="1239"/>
                  </a:lnTo>
                  <a:lnTo>
                    <a:pt x="1094" y="1237"/>
                  </a:lnTo>
                  <a:lnTo>
                    <a:pt x="1092" y="1237"/>
                  </a:lnTo>
                  <a:lnTo>
                    <a:pt x="1092" y="1235"/>
                  </a:lnTo>
                  <a:lnTo>
                    <a:pt x="1090" y="1235"/>
                  </a:lnTo>
                  <a:lnTo>
                    <a:pt x="1090" y="1233"/>
                  </a:lnTo>
                  <a:lnTo>
                    <a:pt x="1092" y="1233"/>
                  </a:lnTo>
                  <a:lnTo>
                    <a:pt x="1090" y="1233"/>
                  </a:lnTo>
                  <a:lnTo>
                    <a:pt x="1090" y="1231"/>
                  </a:lnTo>
                  <a:lnTo>
                    <a:pt x="1092" y="1231"/>
                  </a:lnTo>
                  <a:lnTo>
                    <a:pt x="1092" y="1229"/>
                  </a:lnTo>
                  <a:lnTo>
                    <a:pt x="1090" y="1229"/>
                  </a:lnTo>
                  <a:lnTo>
                    <a:pt x="1090" y="1227"/>
                  </a:lnTo>
                  <a:lnTo>
                    <a:pt x="1090" y="1225"/>
                  </a:lnTo>
                  <a:lnTo>
                    <a:pt x="1088" y="1225"/>
                  </a:lnTo>
                  <a:lnTo>
                    <a:pt x="1088" y="1223"/>
                  </a:lnTo>
                  <a:lnTo>
                    <a:pt x="1086" y="1223"/>
                  </a:lnTo>
                  <a:lnTo>
                    <a:pt x="1086" y="1222"/>
                  </a:lnTo>
                  <a:lnTo>
                    <a:pt x="1084" y="1222"/>
                  </a:lnTo>
                  <a:lnTo>
                    <a:pt x="1084" y="1220"/>
                  </a:lnTo>
                  <a:lnTo>
                    <a:pt x="1082" y="1220"/>
                  </a:lnTo>
                  <a:lnTo>
                    <a:pt x="1082" y="1218"/>
                  </a:lnTo>
                  <a:lnTo>
                    <a:pt x="1080" y="1218"/>
                  </a:lnTo>
                  <a:lnTo>
                    <a:pt x="1080" y="1216"/>
                  </a:lnTo>
                  <a:lnTo>
                    <a:pt x="1078" y="1216"/>
                  </a:lnTo>
                  <a:lnTo>
                    <a:pt x="1076" y="1216"/>
                  </a:lnTo>
                  <a:lnTo>
                    <a:pt x="1074" y="1216"/>
                  </a:lnTo>
                  <a:lnTo>
                    <a:pt x="1074" y="1214"/>
                  </a:lnTo>
                  <a:lnTo>
                    <a:pt x="1072" y="1214"/>
                  </a:lnTo>
                  <a:lnTo>
                    <a:pt x="1070" y="1214"/>
                  </a:lnTo>
                  <a:lnTo>
                    <a:pt x="1070" y="1212"/>
                  </a:lnTo>
                  <a:lnTo>
                    <a:pt x="1068" y="1212"/>
                  </a:lnTo>
                  <a:lnTo>
                    <a:pt x="1068" y="1210"/>
                  </a:lnTo>
                  <a:lnTo>
                    <a:pt x="1070" y="1210"/>
                  </a:lnTo>
                  <a:lnTo>
                    <a:pt x="1072" y="1210"/>
                  </a:lnTo>
                  <a:lnTo>
                    <a:pt x="1074" y="1210"/>
                  </a:lnTo>
                  <a:lnTo>
                    <a:pt x="1076" y="1210"/>
                  </a:lnTo>
                  <a:lnTo>
                    <a:pt x="1076" y="1208"/>
                  </a:lnTo>
                  <a:lnTo>
                    <a:pt x="1078" y="1208"/>
                  </a:lnTo>
                  <a:lnTo>
                    <a:pt x="1080" y="1208"/>
                  </a:lnTo>
                  <a:lnTo>
                    <a:pt x="1080" y="1206"/>
                  </a:lnTo>
                  <a:lnTo>
                    <a:pt x="1082" y="1206"/>
                  </a:lnTo>
                  <a:lnTo>
                    <a:pt x="1082" y="1204"/>
                  </a:lnTo>
                  <a:lnTo>
                    <a:pt x="1082" y="1206"/>
                  </a:lnTo>
                  <a:lnTo>
                    <a:pt x="1082" y="1208"/>
                  </a:lnTo>
                  <a:lnTo>
                    <a:pt x="1084" y="1208"/>
                  </a:lnTo>
                  <a:lnTo>
                    <a:pt x="1086" y="1208"/>
                  </a:lnTo>
                  <a:lnTo>
                    <a:pt x="1086" y="1210"/>
                  </a:lnTo>
                  <a:lnTo>
                    <a:pt x="1088" y="1210"/>
                  </a:lnTo>
                  <a:lnTo>
                    <a:pt x="1090" y="1210"/>
                  </a:lnTo>
                  <a:lnTo>
                    <a:pt x="1090" y="1208"/>
                  </a:lnTo>
                  <a:lnTo>
                    <a:pt x="1090" y="1206"/>
                  </a:lnTo>
                  <a:lnTo>
                    <a:pt x="1090" y="1204"/>
                  </a:lnTo>
                  <a:lnTo>
                    <a:pt x="1088" y="1204"/>
                  </a:lnTo>
                  <a:lnTo>
                    <a:pt x="1088" y="1202"/>
                  </a:lnTo>
                  <a:lnTo>
                    <a:pt x="1086" y="1200"/>
                  </a:lnTo>
                  <a:lnTo>
                    <a:pt x="1086" y="1198"/>
                  </a:lnTo>
                  <a:lnTo>
                    <a:pt x="1086" y="1196"/>
                  </a:lnTo>
                  <a:lnTo>
                    <a:pt x="1084" y="1196"/>
                  </a:lnTo>
                  <a:lnTo>
                    <a:pt x="1086" y="1196"/>
                  </a:lnTo>
                  <a:lnTo>
                    <a:pt x="1086" y="1194"/>
                  </a:lnTo>
                  <a:lnTo>
                    <a:pt x="1088" y="1192"/>
                  </a:lnTo>
                  <a:lnTo>
                    <a:pt x="1086" y="1192"/>
                  </a:lnTo>
                  <a:lnTo>
                    <a:pt x="1086" y="1190"/>
                  </a:lnTo>
                  <a:lnTo>
                    <a:pt x="1084" y="1190"/>
                  </a:lnTo>
                  <a:lnTo>
                    <a:pt x="1082" y="1190"/>
                  </a:lnTo>
                  <a:lnTo>
                    <a:pt x="1082" y="1188"/>
                  </a:lnTo>
                  <a:lnTo>
                    <a:pt x="1080" y="1188"/>
                  </a:lnTo>
                  <a:lnTo>
                    <a:pt x="1078" y="1188"/>
                  </a:lnTo>
                  <a:lnTo>
                    <a:pt x="1078" y="1186"/>
                  </a:lnTo>
                  <a:lnTo>
                    <a:pt x="1076" y="1186"/>
                  </a:lnTo>
                  <a:lnTo>
                    <a:pt x="1076" y="1184"/>
                  </a:lnTo>
                  <a:lnTo>
                    <a:pt x="1076" y="1182"/>
                  </a:lnTo>
                  <a:lnTo>
                    <a:pt x="1074" y="1182"/>
                  </a:lnTo>
                  <a:lnTo>
                    <a:pt x="1074" y="1180"/>
                  </a:lnTo>
                  <a:lnTo>
                    <a:pt x="1074" y="1182"/>
                  </a:lnTo>
                  <a:lnTo>
                    <a:pt x="1072" y="1182"/>
                  </a:lnTo>
                  <a:lnTo>
                    <a:pt x="1072" y="1184"/>
                  </a:lnTo>
                  <a:lnTo>
                    <a:pt x="1070" y="1184"/>
                  </a:lnTo>
                  <a:lnTo>
                    <a:pt x="1070" y="1186"/>
                  </a:lnTo>
                  <a:lnTo>
                    <a:pt x="1070" y="1184"/>
                  </a:lnTo>
                  <a:lnTo>
                    <a:pt x="1070" y="1182"/>
                  </a:lnTo>
                  <a:lnTo>
                    <a:pt x="1068" y="1182"/>
                  </a:lnTo>
                  <a:lnTo>
                    <a:pt x="1068" y="1180"/>
                  </a:lnTo>
                  <a:lnTo>
                    <a:pt x="1068" y="1178"/>
                  </a:lnTo>
                  <a:lnTo>
                    <a:pt x="1068" y="1176"/>
                  </a:lnTo>
                  <a:lnTo>
                    <a:pt x="1068" y="1174"/>
                  </a:lnTo>
                  <a:lnTo>
                    <a:pt x="1066" y="1174"/>
                  </a:lnTo>
                  <a:lnTo>
                    <a:pt x="1066" y="1172"/>
                  </a:lnTo>
                  <a:lnTo>
                    <a:pt x="1066" y="1170"/>
                  </a:lnTo>
                  <a:lnTo>
                    <a:pt x="1064" y="1170"/>
                  </a:lnTo>
                  <a:lnTo>
                    <a:pt x="1064" y="1168"/>
                  </a:lnTo>
                  <a:lnTo>
                    <a:pt x="1062" y="1168"/>
                  </a:lnTo>
                  <a:lnTo>
                    <a:pt x="1064" y="1168"/>
                  </a:lnTo>
                  <a:lnTo>
                    <a:pt x="1066" y="1168"/>
                  </a:lnTo>
                  <a:lnTo>
                    <a:pt x="1066" y="1166"/>
                  </a:lnTo>
                  <a:lnTo>
                    <a:pt x="1066" y="1164"/>
                  </a:lnTo>
                  <a:lnTo>
                    <a:pt x="1068" y="1164"/>
                  </a:lnTo>
                  <a:lnTo>
                    <a:pt x="1068" y="1162"/>
                  </a:lnTo>
                  <a:lnTo>
                    <a:pt x="1066" y="1162"/>
                  </a:lnTo>
                  <a:lnTo>
                    <a:pt x="1066" y="1160"/>
                  </a:lnTo>
                  <a:lnTo>
                    <a:pt x="1066" y="1158"/>
                  </a:lnTo>
                  <a:lnTo>
                    <a:pt x="1064" y="1158"/>
                  </a:lnTo>
                  <a:lnTo>
                    <a:pt x="1064" y="1156"/>
                  </a:lnTo>
                  <a:lnTo>
                    <a:pt x="1064" y="1155"/>
                  </a:lnTo>
                  <a:lnTo>
                    <a:pt x="1064" y="1153"/>
                  </a:lnTo>
                  <a:lnTo>
                    <a:pt x="1062" y="1153"/>
                  </a:lnTo>
                  <a:lnTo>
                    <a:pt x="1062" y="1151"/>
                  </a:lnTo>
                  <a:lnTo>
                    <a:pt x="1064" y="1151"/>
                  </a:lnTo>
                  <a:lnTo>
                    <a:pt x="1064" y="1149"/>
                  </a:lnTo>
                  <a:lnTo>
                    <a:pt x="1064" y="1147"/>
                  </a:lnTo>
                  <a:lnTo>
                    <a:pt x="1064" y="1145"/>
                  </a:lnTo>
                  <a:lnTo>
                    <a:pt x="1066" y="1145"/>
                  </a:lnTo>
                  <a:lnTo>
                    <a:pt x="1066" y="1143"/>
                  </a:lnTo>
                  <a:lnTo>
                    <a:pt x="1066" y="1141"/>
                  </a:lnTo>
                  <a:lnTo>
                    <a:pt x="1066" y="1139"/>
                  </a:lnTo>
                  <a:lnTo>
                    <a:pt x="1068" y="1139"/>
                  </a:lnTo>
                  <a:lnTo>
                    <a:pt x="1068" y="1137"/>
                  </a:lnTo>
                  <a:lnTo>
                    <a:pt x="1070" y="1135"/>
                  </a:lnTo>
                  <a:lnTo>
                    <a:pt x="1070" y="1133"/>
                  </a:lnTo>
                  <a:lnTo>
                    <a:pt x="1068" y="1133"/>
                  </a:lnTo>
                  <a:lnTo>
                    <a:pt x="1068" y="1131"/>
                  </a:lnTo>
                  <a:lnTo>
                    <a:pt x="1068" y="1129"/>
                  </a:lnTo>
                  <a:lnTo>
                    <a:pt x="1068" y="1127"/>
                  </a:lnTo>
                  <a:lnTo>
                    <a:pt x="1066" y="1127"/>
                  </a:lnTo>
                  <a:lnTo>
                    <a:pt x="1064" y="1125"/>
                  </a:lnTo>
                  <a:lnTo>
                    <a:pt x="1062" y="1125"/>
                  </a:lnTo>
                  <a:lnTo>
                    <a:pt x="1062" y="1123"/>
                  </a:lnTo>
                  <a:lnTo>
                    <a:pt x="1060" y="1123"/>
                  </a:lnTo>
                  <a:lnTo>
                    <a:pt x="1060" y="1121"/>
                  </a:lnTo>
                  <a:lnTo>
                    <a:pt x="1058" y="1121"/>
                  </a:lnTo>
                  <a:lnTo>
                    <a:pt x="1056" y="1121"/>
                  </a:lnTo>
                  <a:lnTo>
                    <a:pt x="1056" y="1119"/>
                  </a:lnTo>
                  <a:lnTo>
                    <a:pt x="1054" y="1119"/>
                  </a:lnTo>
                  <a:lnTo>
                    <a:pt x="1054" y="1117"/>
                  </a:lnTo>
                  <a:lnTo>
                    <a:pt x="1052" y="1117"/>
                  </a:lnTo>
                  <a:lnTo>
                    <a:pt x="1050" y="1117"/>
                  </a:lnTo>
                  <a:lnTo>
                    <a:pt x="1050" y="1115"/>
                  </a:lnTo>
                  <a:lnTo>
                    <a:pt x="1049" y="1115"/>
                  </a:lnTo>
                  <a:lnTo>
                    <a:pt x="1049" y="1113"/>
                  </a:lnTo>
                  <a:lnTo>
                    <a:pt x="1047" y="1113"/>
                  </a:lnTo>
                  <a:lnTo>
                    <a:pt x="1047" y="1111"/>
                  </a:lnTo>
                  <a:lnTo>
                    <a:pt x="1045" y="1111"/>
                  </a:lnTo>
                  <a:lnTo>
                    <a:pt x="1045" y="1109"/>
                  </a:lnTo>
                  <a:lnTo>
                    <a:pt x="1043" y="1109"/>
                  </a:lnTo>
                  <a:lnTo>
                    <a:pt x="1043" y="1107"/>
                  </a:lnTo>
                  <a:lnTo>
                    <a:pt x="1041" y="1107"/>
                  </a:lnTo>
                  <a:lnTo>
                    <a:pt x="1039" y="1107"/>
                  </a:lnTo>
                  <a:lnTo>
                    <a:pt x="1039" y="1105"/>
                  </a:lnTo>
                  <a:lnTo>
                    <a:pt x="1037" y="1105"/>
                  </a:lnTo>
                  <a:lnTo>
                    <a:pt x="1035" y="1105"/>
                  </a:lnTo>
                  <a:lnTo>
                    <a:pt x="1035" y="1103"/>
                  </a:lnTo>
                  <a:lnTo>
                    <a:pt x="1033" y="1103"/>
                  </a:lnTo>
                  <a:lnTo>
                    <a:pt x="1031" y="1103"/>
                  </a:lnTo>
                  <a:lnTo>
                    <a:pt x="1029" y="1103"/>
                  </a:lnTo>
                  <a:lnTo>
                    <a:pt x="1027" y="1103"/>
                  </a:lnTo>
                  <a:lnTo>
                    <a:pt x="1027" y="1101"/>
                  </a:lnTo>
                  <a:lnTo>
                    <a:pt x="1025" y="1101"/>
                  </a:lnTo>
                  <a:lnTo>
                    <a:pt x="1023" y="1101"/>
                  </a:lnTo>
                  <a:lnTo>
                    <a:pt x="1023" y="1099"/>
                  </a:lnTo>
                  <a:lnTo>
                    <a:pt x="1021" y="1099"/>
                  </a:lnTo>
                  <a:lnTo>
                    <a:pt x="1021" y="1097"/>
                  </a:lnTo>
                  <a:lnTo>
                    <a:pt x="1019" y="1097"/>
                  </a:lnTo>
                  <a:lnTo>
                    <a:pt x="1019" y="1095"/>
                  </a:lnTo>
                  <a:lnTo>
                    <a:pt x="1019" y="1093"/>
                  </a:lnTo>
                  <a:lnTo>
                    <a:pt x="1021" y="1093"/>
                  </a:lnTo>
                  <a:lnTo>
                    <a:pt x="1021" y="1091"/>
                  </a:lnTo>
                  <a:lnTo>
                    <a:pt x="1023" y="1091"/>
                  </a:lnTo>
                  <a:lnTo>
                    <a:pt x="1025" y="1089"/>
                  </a:lnTo>
                  <a:lnTo>
                    <a:pt x="1027" y="1087"/>
                  </a:lnTo>
                  <a:lnTo>
                    <a:pt x="1029" y="1087"/>
                  </a:lnTo>
                  <a:lnTo>
                    <a:pt x="1029" y="1086"/>
                  </a:lnTo>
                  <a:lnTo>
                    <a:pt x="1031" y="1086"/>
                  </a:lnTo>
                  <a:lnTo>
                    <a:pt x="1031" y="1084"/>
                  </a:lnTo>
                  <a:lnTo>
                    <a:pt x="1031" y="1082"/>
                  </a:lnTo>
                  <a:lnTo>
                    <a:pt x="1031" y="1080"/>
                  </a:lnTo>
                  <a:lnTo>
                    <a:pt x="1029" y="1080"/>
                  </a:lnTo>
                  <a:lnTo>
                    <a:pt x="1029" y="1078"/>
                  </a:lnTo>
                  <a:lnTo>
                    <a:pt x="1027" y="1078"/>
                  </a:lnTo>
                  <a:lnTo>
                    <a:pt x="1025" y="1078"/>
                  </a:lnTo>
                  <a:lnTo>
                    <a:pt x="1025" y="1076"/>
                  </a:lnTo>
                  <a:lnTo>
                    <a:pt x="1023" y="1076"/>
                  </a:lnTo>
                  <a:lnTo>
                    <a:pt x="1021" y="1076"/>
                  </a:lnTo>
                  <a:lnTo>
                    <a:pt x="1021" y="1074"/>
                  </a:lnTo>
                  <a:lnTo>
                    <a:pt x="1019" y="1074"/>
                  </a:lnTo>
                  <a:lnTo>
                    <a:pt x="1019" y="1072"/>
                  </a:lnTo>
                  <a:lnTo>
                    <a:pt x="1019" y="1070"/>
                  </a:lnTo>
                  <a:lnTo>
                    <a:pt x="1019" y="1068"/>
                  </a:lnTo>
                  <a:lnTo>
                    <a:pt x="1021" y="1068"/>
                  </a:lnTo>
                  <a:lnTo>
                    <a:pt x="1021" y="1066"/>
                  </a:lnTo>
                  <a:lnTo>
                    <a:pt x="1023" y="1066"/>
                  </a:lnTo>
                  <a:lnTo>
                    <a:pt x="1023" y="1064"/>
                  </a:lnTo>
                  <a:lnTo>
                    <a:pt x="1023" y="1062"/>
                  </a:lnTo>
                  <a:lnTo>
                    <a:pt x="1021" y="1062"/>
                  </a:lnTo>
                  <a:lnTo>
                    <a:pt x="1021" y="1060"/>
                  </a:lnTo>
                  <a:lnTo>
                    <a:pt x="1021" y="1058"/>
                  </a:lnTo>
                  <a:lnTo>
                    <a:pt x="1021" y="1056"/>
                  </a:lnTo>
                  <a:lnTo>
                    <a:pt x="1023" y="1056"/>
                  </a:lnTo>
                  <a:lnTo>
                    <a:pt x="1023" y="1054"/>
                  </a:lnTo>
                  <a:lnTo>
                    <a:pt x="1023" y="1056"/>
                  </a:lnTo>
                  <a:lnTo>
                    <a:pt x="1021" y="1056"/>
                  </a:lnTo>
                  <a:lnTo>
                    <a:pt x="1021" y="1054"/>
                  </a:lnTo>
                  <a:lnTo>
                    <a:pt x="1021" y="1052"/>
                  </a:lnTo>
                  <a:lnTo>
                    <a:pt x="1023" y="1050"/>
                  </a:lnTo>
                  <a:lnTo>
                    <a:pt x="1023" y="1048"/>
                  </a:lnTo>
                  <a:lnTo>
                    <a:pt x="1023" y="1050"/>
                  </a:lnTo>
                  <a:lnTo>
                    <a:pt x="1025" y="1050"/>
                  </a:lnTo>
                  <a:lnTo>
                    <a:pt x="1025" y="1052"/>
                  </a:lnTo>
                  <a:lnTo>
                    <a:pt x="1027" y="1050"/>
                  </a:lnTo>
                  <a:lnTo>
                    <a:pt x="1027" y="1048"/>
                  </a:lnTo>
                  <a:lnTo>
                    <a:pt x="1025" y="1046"/>
                  </a:lnTo>
                  <a:lnTo>
                    <a:pt x="1027" y="1046"/>
                  </a:lnTo>
                  <a:lnTo>
                    <a:pt x="1029" y="1046"/>
                  </a:lnTo>
                  <a:lnTo>
                    <a:pt x="1029" y="1044"/>
                  </a:lnTo>
                  <a:lnTo>
                    <a:pt x="1031" y="1044"/>
                  </a:lnTo>
                  <a:lnTo>
                    <a:pt x="1031" y="1042"/>
                  </a:lnTo>
                  <a:lnTo>
                    <a:pt x="1033" y="1042"/>
                  </a:lnTo>
                  <a:lnTo>
                    <a:pt x="1033" y="1040"/>
                  </a:lnTo>
                  <a:lnTo>
                    <a:pt x="1033" y="1038"/>
                  </a:lnTo>
                  <a:lnTo>
                    <a:pt x="1031" y="1038"/>
                  </a:lnTo>
                  <a:lnTo>
                    <a:pt x="1031" y="1036"/>
                  </a:lnTo>
                  <a:lnTo>
                    <a:pt x="1029" y="1036"/>
                  </a:lnTo>
                  <a:lnTo>
                    <a:pt x="1027" y="1036"/>
                  </a:lnTo>
                  <a:lnTo>
                    <a:pt x="1027" y="1034"/>
                  </a:lnTo>
                  <a:lnTo>
                    <a:pt x="1025" y="1034"/>
                  </a:lnTo>
                  <a:lnTo>
                    <a:pt x="1023" y="1034"/>
                  </a:lnTo>
                  <a:lnTo>
                    <a:pt x="1023" y="1032"/>
                  </a:lnTo>
                  <a:lnTo>
                    <a:pt x="1021" y="1032"/>
                  </a:lnTo>
                  <a:lnTo>
                    <a:pt x="1019" y="1032"/>
                  </a:lnTo>
                  <a:lnTo>
                    <a:pt x="1019" y="1030"/>
                  </a:lnTo>
                  <a:lnTo>
                    <a:pt x="1021" y="1030"/>
                  </a:lnTo>
                  <a:lnTo>
                    <a:pt x="1019" y="1030"/>
                  </a:lnTo>
                  <a:lnTo>
                    <a:pt x="1019" y="1028"/>
                  </a:lnTo>
                  <a:lnTo>
                    <a:pt x="1017" y="1028"/>
                  </a:lnTo>
                  <a:lnTo>
                    <a:pt x="1017" y="1026"/>
                  </a:lnTo>
                  <a:lnTo>
                    <a:pt x="1015" y="1024"/>
                  </a:lnTo>
                  <a:lnTo>
                    <a:pt x="1013" y="1024"/>
                  </a:lnTo>
                  <a:lnTo>
                    <a:pt x="1013" y="1022"/>
                  </a:lnTo>
                  <a:lnTo>
                    <a:pt x="1011" y="1022"/>
                  </a:lnTo>
                  <a:lnTo>
                    <a:pt x="1011" y="1020"/>
                  </a:lnTo>
                  <a:lnTo>
                    <a:pt x="1009" y="1020"/>
                  </a:lnTo>
                  <a:lnTo>
                    <a:pt x="1007" y="1020"/>
                  </a:lnTo>
                  <a:lnTo>
                    <a:pt x="1005" y="1020"/>
                  </a:lnTo>
                  <a:lnTo>
                    <a:pt x="1005" y="1022"/>
                  </a:lnTo>
                  <a:lnTo>
                    <a:pt x="1003" y="1022"/>
                  </a:lnTo>
                  <a:lnTo>
                    <a:pt x="1003" y="1020"/>
                  </a:lnTo>
                  <a:lnTo>
                    <a:pt x="1001" y="1020"/>
                  </a:lnTo>
                  <a:lnTo>
                    <a:pt x="999" y="1020"/>
                  </a:lnTo>
                  <a:lnTo>
                    <a:pt x="997" y="1020"/>
                  </a:lnTo>
                  <a:lnTo>
                    <a:pt x="997" y="1022"/>
                  </a:lnTo>
                  <a:lnTo>
                    <a:pt x="997" y="1024"/>
                  </a:lnTo>
                  <a:lnTo>
                    <a:pt x="995" y="1024"/>
                  </a:lnTo>
                  <a:lnTo>
                    <a:pt x="993" y="1022"/>
                  </a:lnTo>
                  <a:lnTo>
                    <a:pt x="991" y="1022"/>
                  </a:lnTo>
                  <a:lnTo>
                    <a:pt x="993" y="1020"/>
                  </a:lnTo>
                  <a:lnTo>
                    <a:pt x="993" y="1019"/>
                  </a:lnTo>
                  <a:lnTo>
                    <a:pt x="995" y="1019"/>
                  </a:lnTo>
                  <a:lnTo>
                    <a:pt x="995" y="1017"/>
                  </a:lnTo>
                  <a:lnTo>
                    <a:pt x="995" y="1015"/>
                  </a:lnTo>
                  <a:lnTo>
                    <a:pt x="995" y="1013"/>
                  </a:lnTo>
                  <a:lnTo>
                    <a:pt x="995" y="1011"/>
                  </a:lnTo>
                  <a:lnTo>
                    <a:pt x="995" y="1009"/>
                  </a:lnTo>
                  <a:lnTo>
                    <a:pt x="997" y="1009"/>
                  </a:lnTo>
                  <a:lnTo>
                    <a:pt x="997" y="1007"/>
                  </a:lnTo>
                  <a:lnTo>
                    <a:pt x="997" y="1005"/>
                  </a:lnTo>
                  <a:lnTo>
                    <a:pt x="995" y="1005"/>
                  </a:lnTo>
                  <a:lnTo>
                    <a:pt x="993" y="1005"/>
                  </a:lnTo>
                  <a:lnTo>
                    <a:pt x="993" y="1003"/>
                  </a:lnTo>
                  <a:lnTo>
                    <a:pt x="991" y="1003"/>
                  </a:lnTo>
                  <a:lnTo>
                    <a:pt x="989" y="1003"/>
                  </a:lnTo>
                  <a:lnTo>
                    <a:pt x="987" y="1003"/>
                  </a:lnTo>
                  <a:lnTo>
                    <a:pt x="985" y="1003"/>
                  </a:lnTo>
                  <a:lnTo>
                    <a:pt x="985" y="1005"/>
                  </a:lnTo>
                  <a:lnTo>
                    <a:pt x="983" y="1005"/>
                  </a:lnTo>
                  <a:lnTo>
                    <a:pt x="981" y="1007"/>
                  </a:lnTo>
                  <a:lnTo>
                    <a:pt x="980" y="1007"/>
                  </a:lnTo>
                  <a:lnTo>
                    <a:pt x="978" y="1007"/>
                  </a:lnTo>
                  <a:lnTo>
                    <a:pt x="978" y="1009"/>
                  </a:lnTo>
                  <a:lnTo>
                    <a:pt x="976" y="1009"/>
                  </a:lnTo>
                  <a:lnTo>
                    <a:pt x="976" y="1007"/>
                  </a:lnTo>
                  <a:lnTo>
                    <a:pt x="974" y="1007"/>
                  </a:lnTo>
                  <a:lnTo>
                    <a:pt x="974" y="1005"/>
                  </a:lnTo>
                  <a:lnTo>
                    <a:pt x="972" y="1005"/>
                  </a:lnTo>
                  <a:lnTo>
                    <a:pt x="972" y="1003"/>
                  </a:lnTo>
                  <a:lnTo>
                    <a:pt x="972" y="1001"/>
                  </a:lnTo>
                  <a:lnTo>
                    <a:pt x="970" y="1001"/>
                  </a:lnTo>
                  <a:lnTo>
                    <a:pt x="970" y="1003"/>
                  </a:lnTo>
                  <a:lnTo>
                    <a:pt x="968" y="1003"/>
                  </a:lnTo>
                  <a:lnTo>
                    <a:pt x="968" y="1005"/>
                  </a:lnTo>
                  <a:lnTo>
                    <a:pt x="966" y="1005"/>
                  </a:lnTo>
                  <a:lnTo>
                    <a:pt x="966" y="1007"/>
                  </a:lnTo>
                  <a:lnTo>
                    <a:pt x="964" y="1007"/>
                  </a:lnTo>
                  <a:lnTo>
                    <a:pt x="964" y="1005"/>
                  </a:lnTo>
                  <a:lnTo>
                    <a:pt x="962" y="1005"/>
                  </a:lnTo>
                  <a:lnTo>
                    <a:pt x="962" y="1003"/>
                  </a:lnTo>
                  <a:lnTo>
                    <a:pt x="962" y="1001"/>
                  </a:lnTo>
                  <a:lnTo>
                    <a:pt x="960" y="1001"/>
                  </a:lnTo>
                  <a:lnTo>
                    <a:pt x="960" y="1003"/>
                  </a:lnTo>
                  <a:lnTo>
                    <a:pt x="960" y="1001"/>
                  </a:lnTo>
                  <a:lnTo>
                    <a:pt x="958" y="1001"/>
                  </a:lnTo>
                  <a:lnTo>
                    <a:pt x="958" y="999"/>
                  </a:lnTo>
                  <a:lnTo>
                    <a:pt x="956" y="999"/>
                  </a:lnTo>
                  <a:lnTo>
                    <a:pt x="956" y="997"/>
                  </a:lnTo>
                  <a:lnTo>
                    <a:pt x="956" y="995"/>
                  </a:lnTo>
                  <a:lnTo>
                    <a:pt x="954" y="995"/>
                  </a:lnTo>
                  <a:lnTo>
                    <a:pt x="954" y="993"/>
                  </a:lnTo>
                  <a:lnTo>
                    <a:pt x="952" y="993"/>
                  </a:lnTo>
                  <a:lnTo>
                    <a:pt x="952" y="991"/>
                  </a:lnTo>
                  <a:lnTo>
                    <a:pt x="950" y="989"/>
                  </a:lnTo>
                  <a:lnTo>
                    <a:pt x="948" y="989"/>
                  </a:lnTo>
                  <a:lnTo>
                    <a:pt x="948" y="987"/>
                  </a:lnTo>
                  <a:lnTo>
                    <a:pt x="946" y="987"/>
                  </a:lnTo>
                  <a:lnTo>
                    <a:pt x="946" y="985"/>
                  </a:lnTo>
                  <a:lnTo>
                    <a:pt x="946" y="983"/>
                  </a:lnTo>
                  <a:lnTo>
                    <a:pt x="946" y="981"/>
                  </a:lnTo>
                  <a:lnTo>
                    <a:pt x="944" y="981"/>
                  </a:lnTo>
                  <a:lnTo>
                    <a:pt x="944" y="979"/>
                  </a:lnTo>
                  <a:lnTo>
                    <a:pt x="942" y="977"/>
                  </a:lnTo>
                  <a:lnTo>
                    <a:pt x="942" y="975"/>
                  </a:lnTo>
                  <a:lnTo>
                    <a:pt x="940" y="975"/>
                  </a:lnTo>
                  <a:lnTo>
                    <a:pt x="940" y="973"/>
                  </a:lnTo>
                  <a:lnTo>
                    <a:pt x="938" y="973"/>
                  </a:lnTo>
                  <a:lnTo>
                    <a:pt x="938" y="975"/>
                  </a:lnTo>
                  <a:lnTo>
                    <a:pt x="936" y="975"/>
                  </a:lnTo>
                  <a:lnTo>
                    <a:pt x="934" y="977"/>
                  </a:lnTo>
                  <a:lnTo>
                    <a:pt x="932" y="977"/>
                  </a:lnTo>
                  <a:lnTo>
                    <a:pt x="932" y="979"/>
                  </a:lnTo>
                  <a:lnTo>
                    <a:pt x="930" y="979"/>
                  </a:lnTo>
                  <a:lnTo>
                    <a:pt x="930" y="981"/>
                  </a:lnTo>
                  <a:lnTo>
                    <a:pt x="928" y="981"/>
                  </a:lnTo>
                  <a:lnTo>
                    <a:pt x="926" y="981"/>
                  </a:lnTo>
                  <a:lnTo>
                    <a:pt x="926" y="983"/>
                  </a:lnTo>
                  <a:lnTo>
                    <a:pt x="926" y="985"/>
                  </a:lnTo>
                  <a:lnTo>
                    <a:pt x="926" y="987"/>
                  </a:lnTo>
                  <a:lnTo>
                    <a:pt x="926" y="989"/>
                  </a:lnTo>
                  <a:lnTo>
                    <a:pt x="928" y="989"/>
                  </a:lnTo>
                  <a:lnTo>
                    <a:pt x="928" y="991"/>
                  </a:lnTo>
                  <a:lnTo>
                    <a:pt x="928" y="993"/>
                  </a:lnTo>
                  <a:lnTo>
                    <a:pt x="928" y="995"/>
                  </a:lnTo>
                  <a:lnTo>
                    <a:pt x="930" y="995"/>
                  </a:lnTo>
                  <a:lnTo>
                    <a:pt x="928" y="995"/>
                  </a:lnTo>
                  <a:lnTo>
                    <a:pt x="926" y="995"/>
                  </a:lnTo>
                  <a:lnTo>
                    <a:pt x="924" y="995"/>
                  </a:lnTo>
                  <a:lnTo>
                    <a:pt x="922" y="995"/>
                  </a:lnTo>
                  <a:lnTo>
                    <a:pt x="922" y="993"/>
                  </a:lnTo>
                  <a:lnTo>
                    <a:pt x="920" y="993"/>
                  </a:lnTo>
                  <a:lnTo>
                    <a:pt x="918" y="993"/>
                  </a:lnTo>
                  <a:lnTo>
                    <a:pt x="918" y="995"/>
                  </a:lnTo>
                  <a:lnTo>
                    <a:pt x="916" y="997"/>
                  </a:lnTo>
                  <a:lnTo>
                    <a:pt x="916" y="999"/>
                  </a:lnTo>
                  <a:lnTo>
                    <a:pt x="918" y="1001"/>
                  </a:lnTo>
                  <a:lnTo>
                    <a:pt x="920" y="1003"/>
                  </a:lnTo>
                  <a:lnTo>
                    <a:pt x="922" y="1003"/>
                  </a:lnTo>
                  <a:lnTo>
                    <a:pt x="922" y="1005"/>
                  </a:lnTo>
                  <a:lnTo>
                    <a:pt x="924" y="1005"/>
                  </a:lnTo>
                  <a:lnTo>
                    <a:pt x="924" y="1007"/>
                  </a:lnTo>
                  <a:lnTo>
                    <a:pt x="924" y="1009"/>
                  </a:lnTo>
                  <a:lnTo>
                    <a:pt x="926" y="1009"/>
                  </a:lnTo>
                  <a:lnTo>
                    <a:pt x="926" y="1011"/>
                  </a:lnTo>
                  <a:lnTo>
                    <a:pt x="928" y="1011"/>
                  </a:lnTo>
                  <a:lnTo>
                    <a:pt x="928" y="1013"/>
                  </a:lnTo>
                  <a:lnTo>
                    <a:pt x="930" y="1013"/>
                  </a:lnTo>
                  <a:lnTo>
                    <a:pt x="932" y="1013"/>
                  </a:lnTo>
                  <a:lnTo>
                    <a:pt x="932" y="1015"/>
                  </a:lnTo>
                  <a:lnTo>
                    <a:pt x="930" y="1015"/>
                  </a:lnTo>
                  <a:lnTo>
                    <a:pt x="930" y="1017"/>
                  </a:lnTo>
                  <a:lnTo>
                    <a:pt x="930" y="1019"/>
                  </a:lnTo>
                  <a:lnTo>
                    <a:pt x="932" y="1019"/>
                  </a:lnTo>
                  <a:lnTo>
                    <a:pt x="932" y="1020"/>
                  </a:lnTo>
                  <a:lnTo>
                    <a:pt x="932" y="1022"/>
                  </a:lnTo>
                  <a:lnTo>
                    <a:pt x="930" y="1022"/>
                  </a:lnTo>
                  <a:lnTo>
                    <a:pt x="930" y="1024"/>
                  </a:lnTo>
                  <a:lnTo>
                    <a:pt x="930" y="1026"/>
                  </a:lnTo>
                  <a:lnTo>
                    <a:pt x="930" y="1028"/>
                  </a:lnTo>
                  <a:lnTo>
                    <a:pt x="932" y="1028"/>
                  </a:lnTo>
                  <a:lnTo>
                    <a:pt x="932" y="1030"/>
                  </a:lnTo>
                  <a:lnTo>
                    <a:pt x="930" y="1030"/>
                  </a:lnTo>
                  <a:lnTo>
                    <a:pt x="930" y="1032"/>
                  </a:lnTo>
                  <a:lnTo>
                    <a:pt x="930" y="1034"/>
                  </a:lnTo>
                  <a:lnTo>
                    <a:pt x="928" y="1034"/>
                  </a:lnTo>
                  <a:lnTo>
                    <a:pt x="926" y="1034"/>
                  </a:lnTo>
                  <a:lnTo>
                    <a:pt x="926" y="1036"/>
                  </a:lnTo>
                  <a:lnTo>
                    <a:pt x="924" y="1036"/>
                  </a:lnTo>
                  <a:lnTo>
                    <a:pt x="922" y="1036"/>
                  </a:lnTo>
                  <a:lnTo>
                    <a:pt x="922" y="1038"/>
                  </a:lnTo>
                  <a:lnTo>
                    <a:pt x="920" y="1038"/>
                  </a:lnTo>
                  <a:lnTo>
                    <a:pt x="920" y="1040"/>
                  </a:lnTo>
                  <a:lnTo>
                    <a:pt x="918" y="1040"/>
                  </a:lnTo>
                  <a:lnTo>
                    <a:pt x="916" y="1042"/>
                  </a:lnTo>
                  <a:lnTo>
                    <a:pt x="914" y="1042"/>
                  </a:lnTo>
                  <a:lnTo>
                    <a:pt x="912" y="1042"/>
                  </a:lnTo>
                  <a:lnTo>
                    <a:pt x="912" y="1044"/>
                  </a:lnTo>
                  <a:lnTo>
                    <a:pt x="912" y="1046"/>
                  </a:lnTo>
                  <a:lnTo>
                    <a:pt x="912" y="1048"/>
                  </a:lnTo>
                  <a:lnTo>
                    <a:pt x="914" y="1048"/>
                  </a:lnTo>
                  <a:lnTo>
                    <a:pt x="912" y="1048"/>
                  </a:lnTo>
                  <a:lnTo>
                    <a:pt x="911" y="1048"/>
                  </a:lnTo>
                  <a:lnTo>
                    <a:pt x="911" y="1046"/>
                  </a:lnTo>
                  <a:lnTo>
                    <a:pt x="909" y="1046"/>
                  </a:lnTo>
                  <a:lnTo>
                    <a:pt x="909" y="1048"/>
                  </a:lnTo>
                  <a:lnTo>
                    <a:pt x="907" y="1048"/>
                  </a:lnTo>
                  <a:lnTo>
                    <a:pt x="905" y="1048"/>
                  </a:lnTo>
                  <a:lnTo>
                    <a:pt x="905" y="1046"/>
                  </a:lnTo>
                  <a:lnTo>
                    <a:pt x="903" y="1046"/>
                  </a:lnTo>
                  <a:lnTo>
                    <a:pt x="901" y="1046"/>
                  </a:lnTo>
                  <a:lnTo>
                    <a:pt x="901" y="1048"/>
                  </a:lnTo>
                  <a:lnTo>
                    <a:pt x="901" y="1050"/>
                  </a:lnTo>
                  <a:lnTo>
                    <a:pt x="901" y="1052"/>
                  </a:lnTo>
                  <a:lnTo>
                    <a:pt x="903" y="1054"/>
                  </a:lnTo>
                  <a:lnTo>
                    <a:pt x="903" y="1056"/>
                  </a:lnTo>
                  <a:lnTo>
                    <a:pt x="901" y="1056"/>
                  </a:lnTo>
                  <a:lnTo>
                    <a:pt x="899" y="1056"/>
                  </a:lnTo>
                  <a:lnTo>
                    <a:pt x="897" y="1056"/>
                  </a:lnTo>
                  <a:lnTo>
                    <a:pt x="895" y="1056"/>
                  </a:lnTo>
                  <a:lnTo>
                    <a:pt x="893" y="1056"/>
                  </a:lnTo>
                  <a:lnTo>
                    <a:pt x="891" y="1056"/>
                  </a:lnTo>
                  <a:lnTo>
                    <a:pt x="889" y="1056"/>
                  </a:lnTo>
                  <a:lnTo>
                    <a:pt x="887" y="1054"/>
                  </a:lnTo>
                  <a:lnTo>
                    <a:pt x="885" y="1054"/>
                  </a:lnTo>
                  <a:lnTo>
                    <a:pt x="883" y="1054"/>
                  </a:lnTo>
                  <a:lnTo>
                    <a:pt x="881" y="1054"/>
                  </a:lnTo>
                  <a:lnTo>
                    <a:pt x="879" y="1054"/>
                  </a:lnTo>
                  <a:lnTo>
                    <a:pt x="877" y="1054"/>
                  </a:lnTo>
                  <a:lnTo>
                    <a:pt x="875" y="1054"/>
                  </a:lnTo>
                  <a:lnTo>
                    <a:pt x="873" y="1054"/>
                  </a:lnTo>
                  <a:lnTo>
                    <a:pt x="871" y="1054"/>
                  </a:lnTo>
                  <a:lnTo>
                    <a:pt x="869" y="1054"/>
                  </a:lnTo>
                  <a:lnTo>
                    <a:pt x="867" y="1052"/>
                  </a:lnTo>
                  <a:lnTo>
                    <a:pt x="865" y="1052"/>
                  </a:lnTo>
                  <a:lnTo>
                    <a:pt x="863" y="1052"/>
                  </a:lnTo>
                  <a:lnTo>
                    <a:pt x="861" y="1054"/>
                  </a:lnTo>
                  <a:lnTo>
                    <a:pt x="859" y="1054"/>
                  </a:lnTo>
                  <a:lnTo>
                    <a:pt x="857" y="1056"/>
                  </a:lnTo>
                  <a:lnTo>
                    <a:pt x="855" y="1058"/>
                  </a:lnTo>
                  <a:lnTo>
                    <a:pt x="853" y="1060"/>
                  </a:lnTo>
                  <a:lnTo>
                    <a:pt x="851" y="1062"/>
                  </a:lnTo>
                  <a:lnTo>
                    <a:pt x="849" y="1064"/>
                  </a:lnTo>
                  <a:lnTo>
                    <a:pt x="847" y="1064"/>
                  </a:lnTo>
                  <a:lnTo>
                    <a:pt x="847" y="1066"/>
                  </a:lnTo>
                  <a:lnTo>
                    <a:pt x="845" y="1066"/>
                  </a:lnTo>
                  <a:lnTo>
                    <a:pt x="843" y="1068"/>
                  </a:lnTo>
                  <a:lnTo>
                    <a:pt x="842" y="1070"/>
                  </a:lnTo>
                  <a:lnTo>
                    <a:pt x="840" y="1070"/>
                  </a:lnTo>
                  <a:lnTo>
                    <a:pt x="840" y="1072"/>
                  </a:lnTo>
                  <a:lnTo>
                    <a:pt x="840" y="1074"/>
                  </a:lnTo>
                  <a:lnTo>
                    <a:pt x="840" y="1076"/>
                  </a:lnTo>
                  <a:lnTo>
                    <a:pt x="840" y="1078"/>
                  </a:lnTo>
                  <a:lnTo>
                    <a:pt x="838" y="1080"/>
                  </a:lnTo>
                  <a:lnTo>
                    <a:pt x="836" y="1082"/>
                  </a:lnTo>
                  <a:lnTo>
                    <a:pt x="836" y="1084"/>
                  </a:lnTo>
                  <a:lnTo>
                    <a:pt x="836" y="1086"/>
                  </a:lnTo>
                  <a:lnTo>
                    <a:pt x="834" y="1084"/>
                  </a:lnTo>
                  <a:lnTo>
                    <a:pt x="834" y="1086"/>
                  </a:lnTo>
                  <a:lnTo>
                    <a:pt x="832" y="1084"/>
                  </a:lnTo>
                  <a:lnTo>
                    <a:pt x="832" y="1086"/>
                  </a:lnTo>
                  <a:lnTo>
                    <a:pt x="830" y="1084"/>
                  </a:lnTo>
                  <a:lnTo>
                    <a:pt x="828" y="1084"/>
                  </a:lnTo>
                  <a:lnTo>
                    <a:pt x="828" y="1086"/>
                  </a:lnTo>
                  <a:lnTo>
                    <a:pt x="828" y="1087"/>
                  </a:lnTo>
                  <a:lnTo>
                    <a:pt x="826" y="1087"/>
                  </a:lnTo>
                  <a:lnTo>
                    <a:pt x="826" y="1089"/>
                  </a:lnTo>
                  <a:lnTo>
                    <a:pt x="824" y="1089"/>
                  </a:lnTo>
                  <a:lnTo>
                    <a:pt x="824" y="1091"/>
                  </a:lnTo>
                  <a:lnTo>
                    <a:pt x="824" y="1093"/>
                  </a:lnTo>
                  <a:lnTo>
                    <a:pt x="826" y="1093"/>
                  </a:lnTo>
                  <a:lnTo>
                    <a:pt x="828" y="1093"/>
                  </a:lnTo>
                  <a:lnTo>
                    <a:pt x="830" y="1093"/>
                  </a:lnTo>
                  <a:lnTo>
                    <a:pt x="832" y="1093"/>
                  </a:lnTo>
                  <a:lnTo>
                    <a:pt x="834" y="1093"/>
                  </a:lnTo>
                  <a:lnTo>
                    <a:pt x="832" y="1095"/>
                  </a:lnTo>
                  <a:lnTo>
                    <a:pt x="832" y="1097"/>
                  </a:lnTo>
                  <a:lnTo>
                    <a:pt x="834" y="1099"/>
                  </a:lnTo>
                  <a:lnTo>
                    <a:pt x="834" y="1101"/>
                  </a:lnTo>
                  <a:lnTo>
                    <a:pt x="832" y="1103"/>
                  </a:lnTo>
                  <a:lnTo>
                    <a:pt x="832" y="1101"/>
                  </a:lnTo>
                  <a:lnTo>
                    <a:pt x="830" y="1101"/>
                  </a:lnTo>
                  <a:lnTo>
                    <a:pt x="830" y="1099"/>
                  </a:lnTo>
                  <a:lnTo>
                    <a:pt x="828" y="1099"/>
                  </a:lnTo>
                  <a:lnTo>
                    <a:pt x="828" y="1097"/>
                  </a:lnTo>
                  <a:lnTo>
                    <a:pt x="826" y="1099"/>
                  </a:lnTo>
                  <a:lnTo>
                    <a:pt x="826" y="1101"/>
                  </a:lnTo>
                  <a:lnTo>
                    <a:pt x="824" y="1101"/>
                  </a:lnTo>
                  <a:lnTo>
                    <a:pt x="822" y="1103"/>
                  </a:lnTo>
                  <a:lnTo>
                    <a:pt x="822" y="1101"/>
                  </a:lnTo>
                  <a:lnTo>
                    <a:pt x="820" y="1101"/>
                  </a:lnTo>
                  <a:lnTo>
                    <a:pt x="820" y="1103"/>
                  </a:lnTo>
                  <a:lnTo>
                    <a:pt x="818" y="1103"/>
                  </a:lnTo>
                  <a:lnTo>
                    <a:pt x="818" y="1105"/>
                  </a:lnTo>
                  <a:lnTo>
                    <a:pt x="816" y="1105"/>
                  </a:lnTo>
                  <a:lnTo>
                    <a:pt x="816" y="1107"/>
                  </a:lnTo>
                  <a:lnTo>
                    <a:pt x="816" y="1109"/>
                  </a:lnTo>
                  <a:lnTo>
                    <a:pt x="818" y="1109"/>
                  </a:lnTo>
                  <a:lnTo>
                    <a:pt x="818" y="1111"/>
                  </a:lnTo>
                  <a:lnTo>
                    <a:pt x="820" y="1111"/>
                  </a:lnTo>
                  <a:lnTo>
                    <a:pt x="820" y="1113"/>
                  </a:lnTo>
                  <a:lnTo>
                    <a:pt x="820" y="1115"/>
                  </a:lnTo>
                  <a:lnTo>
                    <a:pt x="820" y="1117"/>
                  </a:lnTo>
                  <a:lnTo>
                    <a:pt x="820" y="1119"/>
                  </a:lnTo>
                  <a:lnTo>
                    <a:pt x="820" y="1117"/>
                  </a:lnTo>
                  <a:lnTo>
                    <a:pt x="818" y="1117"/>
                  </a:lnTo>
                  <a:lnTo>
                    <a:pt x="816" y="1115"/>
                  </a:lnTo>
                  <a:lnTo>
                    <a:pt x="814" y="1115"/>
                  </a:lnTo>
                  <a:lnTo>
                    <a:pt x="812" y="1115"/>
                  </a:lnTo>
                  <a:lnTo>
                    <a:pt x="812" y="1117"/>
                  </a:lnTo>
                  <a:lnTo>
                    <a:pt x="810" y="1117"/>
                  </a:lnTo>
                  <a:lnTo>
                    <a:pt x="808" y="1117"/>
                  </a:lnTo>
                  <a:lnTo>
                    <a:pt x="806" y="1117"/>
                  </a:lnTo>
                  <a:lnTo>
                    <a:pt x="804" y="1117"/>
                  </a:lnTo>
                  <a:lnTo>
                    <a:pt x="802" y="1117"/>
                  </a:lnTo>
                  <a:lnTo>
                    <a:pt x="802" y="1115"/>
                  </a:lnTo>
                  <a:lnTo>
                    <a:pt x="800" y="1115"/>
                  </a:lnTo>
                  <a:lnTo>
                    <a:pt x="800" y="1113"/>
                  </a:lnTo>
                  <a:lnTo>
                    <a:pt x="800" y="1111"/>
                  </a:lnTo>
                  <a:lnTo>
                    <a:pt x="798" y="1109"/>
                  </a:lnTo>
                  <a:lnTo>
                    <a:pt x="796" y="1109"/>
                  </a:lnTo>
                  <a:lnTo>
                    <a:pt x="794" y="1107"/>
                  </a:lnTo>
                  <a:lnTo>
                    <a:pt x="792" y="1105"/>
                  </a:lnTo>
                  <a:lnTo>
                    <a:pt x="790" y="1105"/>
                  </a:lnTo>
                  <a:lnTo>
                    <a:pt x="788" y="1103"/>
                  </a:lnTo>
                  <a:lnTo>
                    <a:pt x="786" y="1103"/>
                  </a:lnTo>
                  <a:lnTo>
                    <a:pt x="786" y="1101"/>
                  </a:lnTo>
                  <a:lnTo>
                    <a:pt x="786" y="1103"/>
                  </a:lnTo>
                  <a:lnTo>
                    <a:pt x="784" y="1103"/>
                  </a:lnTo>
                  <a:lnTo>
                    <a:pt x="784" y="1101"/>
                  </a:lnTo>
                  <a:lnTo>
                    <a:pt x="782" y="1101"/>
                  </a:lnTo>
                  <a:lnTo>
                    <a:pt x="780" y="1101"/>
                  </a:lnTo>
                  <a:lnTo>
                    <a:pt x="780" y="1099"/>
                  </a:lnTo>
                  <a:lnTo>
                    <a:pt x="778" y="1099"/>
                  </a:lnTo>
                  <a:lnTo>
                    <a:pt x="776" y="1099"/>
                  </a:lnTo>
                  <a:lnTo>
                    <a:pt x="776" y="1097"/>
                  </a:lnTo>
                  <a:lnTo>
                    <a:pt x="774" y="1097"/>
                  </a:lnTo>
                  <a:lnTo>
                    <a:pt x="773" y="1095"/>
                  </a:lnTo>
                  <a:lnTo>
                    <a:pt x="771" y="1095"/>
                  </a:lnTo>
                  <a:lnTo>
                    <a:pt x="771" y="1093"/>
                  </a:lnTo>
                  <a:lnTo>
                    <a:pt x="769" y="1093"/>
                  </a:lnTo>
                  <a:lnTo>
                    <a:pt x="767" y="1093"/>
                  </a:lnTo>
                  <a:lnTo>
                    <a:pt x="767" y="1091"/>
                  </a:lnTo>
                  <a:lnTo>
                    <a:pt x="765" y="1093"/>
                  </a:lnTo>
                  <a:lnTo>
                    <a:pt x="763" y="1095"/>
                  </a:lnTo>
                  <a:lnTo>
                    <a:pt x="763" y="1097"/>
                  </a:lnTo>
                  <a:lnTo>
                    <a:pt x="761" y="1099"/>
                  </a:lnTo>
                  <a:lnTo>
                    <a:pt x="759" y="1099"/>
                  </a:lnTo>
                  <a:lnTo>
                    <a:pt x="759" y="1101"/>
                  </a:lnTo>
                  <a:lnTo>
                    <a:pt x="757" y="1103"/>
                  </a:lnTo>
                  <a:lnTo>
                    <a:pt x="755" y="1103"/>
                  </a:lnTo>
                  <a:lnTo>
                    <a:pt x="755" y="1105"/>
                  </a:lnTo>
                  <a:lnTo>
                    <a:pt x="753" y="1105"/>
                  </a:lnTo>
                  <a:lnTo>
                    <a:pt x="753" y="1107"/>
                  </a:lnTo>
                  <a:lnTo>
                    <a:pt x="755" y="1111"/>
                  </a:lnTo>
                  <a:lnTo>
                    <a:pt x="753" y="1111"/>
                  </a:lnTo>
                  <a:lnTo>
                    <a:pt x="753" y="1113"/>
                  </a:lnTo>
                  <a:lnTo>
                    <a:pt x="751" y="1113"/>
                  </a:lnTo>
                  <a:lnTo>
                    <a:pt x="751" y="1115"/>
                  </a:lnTo>
                  <a:lnTo>
                    <a:pt x="749" y="1117"/>
                  </a:lnTo>
                  <a:lnTo>
                    <a:pt x="747" y="1115"/>
                  </a:lnTo>
                  <a:lnTo>
                    <a:pt x="743" y="1115"/>
                  </a:lnTo>
                  <a:lnTo>
                    <a:pt x="741" y="1113"/>
                  </a:lnTo>
                  <a:lnTo>
                    <a:pt x="739" y="1111"/>
                  </a:lnTo>
                  <a:lnTo>
                    <a:pt x="737" y="1111"/>
                  </a:lnTo>
                  <a:lnTo>
                    <a:pt x="737" y="1109"/>
                  </a:lnTo>
                  <a:lnTo>
                    <a:pt x="735" y="1109"/>
                  </a:lnTo>
                  <a:lnTo>
                    <a:pt x="733" y="1107"/>
                  </a:lnTo>
                  <a:lnTo>
                    <a:pt x="731" y="1105"/>
                  </a:lnTo>
                  <a:lnTo>
                    <a:pt x="729" y="1103"/>
                  </a:lnTo>
                  <a:lnTo>
                    <a:pt x="727" y="1099"/>
                  </a:lnTo>
                  <a:lnTo>
                    <a:pt x="725" y="1099"/>
                  </a:lnTo>
                  <a:lnTo>
                    <a:pt x="725" y="1097"/>
                  </a:lnTo>
                  <a:lnTo>
                    <a:pt x="723" y="1097"/>
                  </a:lnTo>
                  <a:lnTo>
                    <a:pt x="723" y="1095"/>
                  </a:lnTo>
                  <a:lnTo>
                    <a:pt x="721" y="1095"/>
                  </a:lnTo>
                  <a:lnTo>
                    <a:pt x="721" y="1093"/>
                  </a:lnTo>
                  <a:lnTo>
                    <a:pt x="719" y="1091"/>
                  </a:lnTo>
                  <a:lnTo>
                    <a:pt x="717" y="1089"/>
                  </a:lnTo>
                  <a:lnTo>
                    <a:pt x="717" y="1087"/>
                  </a:lnTo>
                  <a:lnTo>
                    <a:pt x="715" y="1087"/>
                  </a:lnTo>
                  <a:lnTo>
                    <a:pt x="715" y="1086"/>
                  </a:lnTo>
                  <a:lnTo>
                    <a:pt x="713" y="1084"/>
                  </a:lnTo>
                  <a:lnTo>
                    <a:pt x="711" y="1082"/>
                  </a:lnTo>
                  <a:lnTo>
                    <a:pt x="709" y="1080"/>
                  </a:lnTo>
                  <a:lnTo>
                    <a:pt x="709" y="1078"/>
                  </a:lnTo>
                  <a:lnTo>
                    <a:pt x="707" y="1078"/>
                  </a:lnTo>
                  <a:lnTo>
                    <a:pt x="707" y="1080"/>
                  </a:lnTo>
                  <a:lnTo>
                    <a:pt x="707" y="1082"/>
                  </a:lnTo>
                  <a:lnTo>
                    <a:pt x="705" y="1082"/>
                  </a:lnTo>
                  <a:lnTo>
                    <a:pt x="705" y="1084"/>
                  </a:lnTo>
                  <a:lnTo>
                    <a:pt x="705" y="1086"/>
                  </a:lnTo>
                  <a:lnTo>
                    <a:pt x="704" y="1087"/>
                  </a:lnTo>
                  <a:lnTo>
                    <a:pt x="704" y="1089"/>
                  </a:lnTo>
                  <a:lnTo>
                    <a:pt x="702" y="1089"/>
                  </a:lnTo>
                  <a:lnTo>
                    <a:pt x="702" y="1091"/>
                  </a:lnTo>
                  <a:lnTo>
                    <a:pt x="702" y="1093"/>
                  </a:lnTo>
                  <a:lnTo>
                    <a:pt x="700" y="1095"/>
                  </a:lnTo>
                  <a:lnTo>
                    <a:pt x="700" y="1097"/>
                  </a:lnTo>
                  <a:lnTo>
                    <a:pt x="700" y="1099"/>
                  </a:lnTo>
                  <a:lnTo>
                    <a:pt x="698" y="1099"/>
                  </a:lnTo>
                  <a:lnTo>
                    <a:pt x="698" y="1101"/>
                  </a:lnTo>
                  <a:lnTo>
                    <a:pt x="698" y="1103"/>
                  </a:lnTo>
                  <a:lnTo>
                    <a:pt x="698" y="1105"/>
                  </a:lnTo>
                  <a:lnTo>
                    <a:pt x="698" y="1107"/>
                  </a:lnTo>
                  <a:lnTo>
                    <a:pt x="700" y="1107"/>
                  </a:lnTo>
                  <a:lnTo>
                    <a:pt x="698" y="1109"/>
                  </a:lnTo>
                  <a:lnTo>
                    <a:pt x="696" y="1111"/>
                  </a:lnTo>
                  <a:lnTo>
                    <a:pt x="696" y="1113"/>
                  </a:lnTo>
                  <a:lnTo>
                    <a:pt x="694" y="1113"/>
                  </a:lnTo>
                  <a:lnTo>
                    <a:pt x="694" y="1115"/>
                  </a:lnTo>
                  <a:lnTo>
                    <a:pt x="692" y="1115"/>
                  </a:lnTo>
                  <a:lnTo>
                    <a:pt x="692" y="1117"/>
                  </a:lnTo>
                  <a:lnTo>
                    <a:pt x="690" y="1119"/>
                  </a:lnTo>
                  <a:lnTo>
                    <a:pt x="688" y="1121"/>
                  </a:lnTo>
                  <a:lnTo>
                    <a:pt x="688" y="1123"/>
                  </a:lnTo>
                  <a:lnTo>
                    <a:pt x="686" y="1123"/>
                  </a:lnTo>
                  <a:lnTo>
                    <a:pt x="686" y="1125"/>
                  </a:lnTo>
                  <a:lnTo>
                    <a:pt x="684" y="1125"/>
                  </a:lnTo>
                  <a:lnTo>
                    <a:pt x="682" y="1127"/>
                  </a:lnTo>
                  <a:lnTo>
                    <a:pt x="680" y="1127"/>
                  </a:lnTo>
                  <a:lnTo>
                    <a:pt x="680" y="1129"/>
                  </a:lnTo>
                  <a:lnTo>
                    <a:pt x="678" y="1129"/>
                  </a:lnTo>
                  <a:lnTo>
                    <a:pt x="676" y="1129"/>
                  </a:lnTo>
                  <a:lnTo>
                    <a:pt x="674" y="1131"/>
                  </a:lnTo>
                  <a:lnTo>
                    <a:pt x="672" y="1131"/>
                  </a:lnTo>
                  <a:lnTo>
                    <a:pt x="670" y="1131"/>
                  </a:lnTo>
                  <a:lnTo>
                    <a:pt x="670" y="1133"/>
                  </a:lnTo>
                  <a:lnTo>
                    <a:pt x="668" y="1133"/>
                  </a:lnTo>
                  <a:lnTo>
                    <a:pt x="666" y="1133"/>
                  </a:lnTo>
                  <a:lnTo>
                    <a:pt x="664" y="1135"/>
                  </a:lnTo>
                  <a:lnTo>
                    <a:pt x="662" y="1135"/>
                  </a:lnTo>
                  <a:lnTo>
                    <a:pt x="662" y="1133"/>
                  </a:lnTo>
                  <a:lnTo>
                    <a:pt x="660" y="1131"/>
                  </a:lnTo>
                  <a:lnTo>
                    <a:pt x="658" y="1131"/>
                  </a:lnTo>
                  <a:lnTo>
                    <a:pt x="658" y="1129"/>
                  </a:lnTo>
                  <a:lnTo>
                    <a:pt x="656" y="1129"/>
                  </a:lnTo>
                  <a:lnTo>
                    <a:pt x="654" y="1129"/>
                  </a:lnTo>
                  <a:lnTo>
                    <a:pt x="654" y="1127"/>
                  </a:lnTo>
                  <a:lnTo>
                    <a:pt x="652" y="1127"/>
                  </a:lnTo>
                  <a:lnTo>
                    <a:pt x="650" y="1127"/>
                  </a:lnTo>
                  <a:lnTo>
                    <a:pt x="648" y="1127"/>
                  </a:lnTo>
                  <a:lnTo>
                    <a:pt x="648" y="1125"/>
                  </a:lnTo>
                  <a:lnTo>
                    <a:pt x="648" y="1127"/>
                  </a:lnTo>
                  <a:lnTo>
                    <a:pt x="648" y="1129"/>
                  </a:lnTo>
                  <a:lnTo>
                    <a:pt x="646" y="1129"/>
                  </a:lnTo>
                  <a:lnTo>
                    <a:pt x="646" y="1131"/>
                  </a:lnTo>
                  <a:lnTo>
                    <a:pt x="646" y="1133"/>
                  </a:lnTo>
                  <a:lnTo>
                    <a:pt x="646" y="1135"/>
                  </a:lnTo>
                  <a:lnTo>
                    <a:pt x="646" y="1137"/>
                  </a:lnTo>
                  <a:lnTo>
                    <a:pt x="644" y="1139"/>
                  </a:lnTo>
                  <a:lnTo>
                    <a:pt x="644" y="1141"/>
                  </a:lnTo>
                  <a:lnTo>
                    <a:pt x="642" y="1141"/>
                  </a:lnTo>
                  <a:lnTo>
                    <a:pt x="642" y="1143"/>
                  </a:lnTo>
                  <a:lnTo>
                    <a:pt x="640" y="1143"/>
                  </a:lnTo>
                  <a:lnTo>
                    <a:pt x="640" y="1141"/>
                  </a:lnTo>
                  <a:lnTo>
                    <a:pt x="638" y="1141"/>
                  </a:lnTo>
                  <a:lnTo>
                    <a:pt x="636" y="1141"/>
                  </a:lnTo>
                  <a:lnTo>
                    <a:pt x="635" y="1141"/>
                  </a:lnTo>
                  <a:lnTo>
                    <a:pt x="635" y="1139"/>
                  </a:lnTo>
                  <a:lnTo>
                    <a:pt x="633" y="1139"/>
                  </a:lnTo>
                  <a:lnTo>
                    <a:pt x="633" y="1137"/>
                  </a:lnTo>
                  <a:lnTo>
                    <a:pt x="633" y="1139"/>
                  </a:lnTo>
                  <a:lnTo>
                    <a:pt x="631" y="1139"/>
                  </a:lnTo>
                  <a:lnTo>
                    <a:pt x="629" y="1139"/>
                  </a:lnTo>
                  <a:lnTo>
                    <a:pt x="629" y="1137"/>
                  </a:lnTo>
                  <a:lnTo>
                    <a:pt x="627" y="1137"/>
                  </a:lnTo>
                  <a:lnTo>
                    <a:pt x="625" y="1137"/>
                  </a:lnTo>
                  <a:lnTo>
                    <a:pt x="623" y="1137"/>
                  </a:lnTo>
                  <a:lnTo>
                    <a:pt x="623" y="1139"/>
                  </a:lnTo>
                  <a:lnTo>
                    <a:pt x="621" y="1139"/>
                  </a:lnTo>
                  <a:lnTo>
                    <a:pt x="619" y="1139"/>
                  </a:lnTo>
                  <a:lnTo>
                    <a:pt x="619" y="1137"/>
                  </a:lnTo>
                  <a:lnTo>
                    <a:pt x="617" y="1137"/>
                  </a:lnTo>
                  <a:lnTo>
                    <a:pt x="615" y="1137"/>
                  </a:lnTo>
                  <a:lnTo>
                    <a:pt x="615" y="1139"/>
                  </a:lnTo>
                  <a:lnTo>
                    <a:pt x="613" y="1137"/>
                  </a:lnTo>
                  <a:lnTo>
                    <a:pt x="611" y="1137"/>
                  </a:lnTo>
                  <a:lnTo>
                    <a:pt x="609" y="1137"/>
                  </a:lnTo>
                  <a:lnTo>
                    <a:pt x="609" y="1139"/>
                  </a:lnTo>
                  <a:lnTo>
                    <a:pt x="607" y="1139"/>
                  </a:lnTo>
                  <a:lnTo>
                    <a:pt x="605" y="1139"/>
                  </a:lnTo>
                  <a:lnTo>
                    <a:pt x="605" y="1137"/>
                  </a:lnTo>
                  <a:lnTo>
                    <a:pt x="603" y="1137"/>
                  </a:lnTo>
                  <a:lnTo>
                    <a:pt x="603" y="1135"/>
                  </a:lnTo>
                  <a:lnTo>
                    <a:pt x="601" y="1135"/>
                  </a:lnTo>
                  <a:lnTo>
                    <a:pt x="601" y="1133"/>
                  </a:lnTo>
                  <a:lnTo>
                    <a:pt x="599" y="1133"/>
                  </a:lnTo>
                  <a:lnTo>
                    <a:pt x="597" y="1133"/>
                  </a:lnTo>
                  <a:lnTo>
                    <a:pt x="595" y="1135"/>
                  </a:lnTo>
                  <a:lnTo>
                    <a:pt x="593" y="1133"/>
                  </a:lnTo>
                  <a:lnTo>
                    <a:pt x="591" y="1133"/>
                  </a:lnTo>
                  <a:lnTo>
                    <a:pt x="589" y="1133"/>
                  </a:lnTo>
                  <a:lnTo>
                    <a:pt x="587" y="1133"/>
                  </a:lnTo>
                  <a:lnTo>
                    <a:pt x="585" y="1133"/>
                  </a:lnTo>
                  <a:lnTo>
                    <a:pt x="583" y="1135"/>
                  </a:lnTo>
                  <a:lnTo>
                    <a:pt x="583" y="1133"/>
                  </a:lnTo>
                  <a:lnTo>
                    <a:pt x="581" y="1133"/>
                  </a:lnTo>
                  <a:lnTo>
                    <a:pt x="579" y="1133"/>
                  </a:lnTo>
                  <a:lnTo>
                    <a:pt x="579" y="1131"/>
                  </a:lnTo>
                  <a:lnTo>
                    <a:pt x="577" y="1131"/>
                  </a:lnTo>
                  <a:lnTo>
                    <a:pt x="575" y="1131"/>
                  </a:lnTo>
                  <a:lnTo>
                    <a:pt x="575" y="1133"/>
                  </a:lnTo>
                  <a:lnTo>
                    <a:pt x="573" y="1135"/>
                  </a:lnTo>
                  <a:lnTo>
                    <a:pt x="571" y="1135"/>
                  </a:lnTo>
                  <a:lnTo>
                    <a:pt x="569" y="1135"/>
                  </a:lnTo>
                  <a:lnTo>
                    <a:pt x="569" y="1133"/>
                  </a:lnTo>
                  <a:lnTo>
                    <a:pt x="567" y="1133"/>
                  </a:lnTo>
                  <a:lnTo>
                    <a:pt x="567" y="1131"/>
                  </a:lnTo>
                  <a:lnTo>
                    <a:pt x="567" y="1129"/>
                  </a:lnTo>
                  <a:lnTo>
                    <a:pt x="566" y="1129"/>
                  </a:lnTo>
                  <a:lnTo>
                    <a:pt x="566" y="1127"/>
                  </a:lnTo>
                  <a:lnTo>
                    <a:pt x="564" y="1127"/>
                  </a:lnTo>
                  <a:lnTo>
                    <a:pt x="564" y="1129"/>
                  </a:lnTo>
                  <a:lnTo>
                    <a:pt x="562" y="1129"/>
                  </a:lnTo>
                  <a:lnTo>
                    <a:pt x="562" y="1127"/>
                  </a:lnTo>
                  <a:lnTo>
                    <a:pt x="560" y="1127"/>
                  </a:lnTo>
                  <a:lnTo>
                    <a:pt x="560" y="1125"/>
                  </a:lnTo>
                  <a:lnTo>
                    <a:pt x="558" y="1125"/>
                  </a:lnTo>
                  <a:lnTo>
                    <a:pt x="556" y="1123"/>
                  </a:lnTo>
                  <a:lnTo>
                    <a:pt x="554" y="1123"/>
                  </a:lnTo>
                  <a:lnTo>
                    <a:pt x="552" y="1123"/>
                  </a:lnTo>
                  <a:lnTo>
                    <a:pt x="550" y="1123"/>
                  </a:lnTo>
                  <a:lnTo>
                    <a:pt x="548" y="1123"/>
                  </a:lnTo>
                  <a:lnTo>
                    <a:pt x="546" y="1123"/>
                  </a:lnTo>
                  <a:lnTo>
                    <a:pt x="544" y="1123"/>
                  </a:lnTo>
                  <a:lnTo>
                    <a:pt x="542" y="1123"/>
                  </a:lnTo>
                  <a:lnTo>
                    <a:pt x="542" y="1121"/>
                  </a:lnTo>
                  <a:lnTo>
                    <a:pt x="542" y="1119"/>
                  </a:lnTo>
                  <a:lnTo>
                    <a:pt x="542" y="1117"/>
                  </a:lnTo>
                  <a:lnTo>
                    <a:pt x="544" y="1115"/>
                  </a:lnTo>
                  <a:lnTo>
                    <a:pt x="544" y="1113"/>
                  </a:lnTo>
                  <a:lnTo>
                    <a:pt x="544" y="1111"/>
                  </a:lnTo>
                  <a:lnTo>
                    <a:pt x="544" y="1109"/>
                  </a:lnTo>
                  <a:lnTo>
                    <a:pt x="542" y="1107"/>
                  </a:lnTo>
                  <a:lnTo>
                    <a:pt x="542" y="1105"/>
                  </a:lnTo>
                  <a:lnTo>
                    <a:pt x="542" y="1103"/>
                  </a:lnTo>
                  <a:lnTo>
                    <a:pt x="542" y="1101"/>
                  </a:lnTo>
                  <a:lnTo>
                    <a:pt x="544" y="1101"/>
                  </a:lnTo>
                  <a:lnTo>
                    <a:pt x="542" y="1101"/>
                  </a:lnTo>
                  <a:lnTo>
                    <a:pt x="542" y="1099"/>
                  </a:lnTo>
                  <a:lnTo>
                    <a:pt x="542" y="1097"/>
                  </a:lnTo>
                  <a:lnTo>
                    <a:pt x="540" y="1097"/>
                  </a:lnTo>
                  <a:lnTo>
                    <a:pt x="538" y="1097"/>
                  </a:lnTo>
                  <a:lnTo>
                    <a:pt x="536" y="1097"/>
                  </a:lnTo>
                  <a:lnTo>
                    <a:pt x="534" y="1097"/>
                  </a:lnTo>
                  <a:lnTo>
                    <a:pt x="534" y="1095"/>
                  </a:lnTo>
                  <a:lnTo>
                    <a:pt x="534" y="1097"/>
                  </a:lnTo>
                  <a:lnTo>
                    <a:pt x="532" y="1097"/>
                  </a:lnTo>
                  <a:lnTo>
                    <a:pt x="532" y="1099"/>
                  </a:lnTo>
                  <a:lnTo>
                    <a:pt x="530" y="1099"/>
                  </a:lnTo>
                  <a:lnTo>
                    <a:pt x="530" y="1097"/>
                  </a:lnTo>
                  <a:lnTo>
                    <a:pt x="528" y="1097"/>
                  </a:lnTo>
                  <a:lnTo>
                    <a:pt x="526" y="1095"/>
                  </a:lnTo>
                  <a:lnTo>
                    <a:pt x="526" y="1093"/>
                  </a:lnTo>
                  <a:lnTo>
                    <a:pt x="524" y="1093"/>
                  </a:lnTo>
                  <a:lnTo>
                    <a:pt x="522" y="1091"/>
                  </a:lnTo>
                  <a:lnTo>
                    <a:pt x="520" y="1089"/>
                  </a:lnTo>
                  <a:lnTo>
                    <a:pt x="520" y="1087"/>
                  </a:lnTo>
                  <a:lnTo>
                    <a:pt x="518" y="1087"/>
                  </a:lnTo>
                  <a:lnTo>
                    <a:pt x="518" y="1086"/>
                  </a:lnTo>
                  <a:lnTo>
                    <a:pt x="518" y="1084"/>
                  </a:lnTo>
                  <a:lnTo>
                    <a:pt x="516" y="1082"/>
                  </a:lnTo>
                  <a:lnTo>
                    <a:pt x="516" y="1080"/>
                  </a:lnTo>
                  <a:lnTo>
                    <a:pt x="514" y="1078"/>
                  </a:lnTo>
                  <a:lnTo>
                    <a:pt x="516" y="1074"/>
                  </a:lnTo>
                  <a:lnTo>
                    <a:pt x="516" y="1072"/>
                  </a:lnTo>
                  <a:lnTo>
                    <a:pt x="518" y="1070"/>
                  </a:lnTo>
                  <a:lnTo>
                    <a:pt x="518" y="1068"/>
                  </a:lnTo>
                  <a:lnTo>
                    <a:pt x="518" y="1066"/>
                  </a:lnTo>
                  <a:lnTo>
                    <a:pt x="516" y="1066"/>
                  </a:lnTo>
                  <a:lnTo>
                    <a:pt x="516" y="1068"/>
                  </a:lnTo>
                  <a:lnTo>
                    <a:pt x="514" y="1068"/>
                  </a:lnTo>
                  <a:lnTo>
                    <a:pt x="514" y="1066"/>
                  </a:lnTo>
                  <a:lnTo>
                    <a:pt x="514" y="1064"/>
                  </a:lnTo>
                  <a:lnTo>
                    <a:pt x="512" y="1064"/>
                  </a:lnTo>
                  <a:lnTo>
                    <a:pt x="510" y="1064"/>
                  </a:lnTo>
                  <a:lnTo>
                    <a:pt x="510" y="1062"/>
                  </a:lnTo>
                  <a:lnTo>
                    <a:pt x="510" y="1060"/>
                  </a:lnTo>
                  <a:lnTo>
                    <a:pt x="510" y="1058"/>
                  </a:lnTo>
                  <a:lnTo>
                    <a:pt x="508" y="1058"/>
                  </a:lnTo>
                  <a:lnTo>
                    <a:pt x="508" y="1056"/>
                  </a:lnTo>
                  <a:lnTo>
                    <a:pt x="506" y="1056"/>
                  </a:lnTo>
                  <a:lnTo>
                    <a:pt x="506" y="1054"/>
                  </a:lnTo>
                  <a:lnTo>
                    <a:pt x="508" y="1052"/>
                  </a:lnTo>
                  <a:lnTo>
                    <a:pt x="508" y="1050"/>
                  </a:lnTo>
                  <a:lnTo>
                    <a:pt x="506" y="1050"/>
                  </a:lnTo>
                  <a:lnTo>
                    <a:pt x="506" y="1052"/>
                  </a:lnTo>
                  <a:lnTo>
                    <a:pt x="504" y="1052"/>
                  </a:lnTo>
                  <a:lnTo>
                    <a:pt x="504" y="1050"/>
                  </a:lnTo>
                  <a:lnTo>
                    <a:pt x="504" y="1048"/>
                  </a:lnTo>
                  <a:lnTo>
                    <a:pt x="502" y="1048"/>
                  </a:lnTo>
                  <a:lnTo>
                    <a:pt x="500" y="1048"/>
                  </a:lnTo>
                  <a:lnTo>
                    <a:pt x="500" y="1046"/>
                  </a:lnTo>
                  <a:lnTo>
                    <a:pt x="498" y="1046"/>
                  </a:lnTo>
                  <a:lnTo>
                    <a:pt x="498" y="1044"/>
                  </a:lnTo>
                  <a:lnTo>
                    <a:pt x="498" y="1042"/>
                  </a:lnTo>
                  <a:lnTo>
                    <a:pt x="500" y="1042"/>
                  </a:lnTo>
                  <a:lnTo>
                    <a:pt x="500" y="1040"/>
                  </a:lnTo>
                  <a:lnTo>
                    <a:pt x="498" y="1040"/>
                  </a:lnTo>
                  <a:lnTo>
                    <a:pt x="497" y="1040"/>
                  </a:lnTo>
                  <a:lnTo>
                    <a:pt x="498" y="1038"/>
                  </a:lnTo>
                  <a:lnTo>
                    <a:pt x="498" y="1036"/>
                  </a:lnTo>
                  <a:lnTo>
                    <a:pt x="497" y="1036"/>
                  </a:lnTo>
                  <a:lnTo>
                    <a:pt x="497" y="1038"/>
                  </a:lnTo>
                  <a:lnTo>
                    <a:pt x="495" y="1038"/>
                  </a:lnTo>
                  <a:lnTo>
                    <a:pt x="495" y="1036"/>
                  </a:lnTo>
                  <a:lnTo>
                    <a:pt x="493" y="1036"/>
                  </a:lnTo>
                  <a:lnTo>
                    <a:pt x="493" y="1034"/>
                  </a:lnTo>
                  <a:lnTo>
                    <a:pt x="495" y="1034"/>
                  </a:lnTo>
                  <a:lnTo>
                    <a:pt x="495" y="1032"/>
                  </a:lnTo>
                  <a:lnTo>
                    <a:pt x="495" y="1030"/>
                  </a:lnTo>
                  <a:lnTo>
                    <a:pt x="493" y="1030"/>
                  </a:lnTo>
                  <a:lnTo>
                    <a:pt x="491" y="1032"/>
                  </a:lnTo>
                  <a:lnTo>
                    <a:pt x="489" y="1032"/>
                  </a:lnTo>
                  <a:lnTo>
                    <a:pt x="489" y="1030"/>
                  </a:lnTo>
                  <a:lnTo>
                    <a:pt x="487" y="1030"/>
                  </a:lnTo>
                  <a:lnTo>
                    <a:pt x="489" y="1030"/>
                  </a:lnTo>
                  <a:lnTo>
                    <a:pt x="489" y="1028"/>
                  </a:lnTo>
                  <a:lnTo>
                    <a:pt x="489" y="1026"/>
                  </a:lnTo>
                  <a:lnTo>
                    <a:pt x="487" y="1026"/>
                  </a:lnTo>
                  <a:lnTo>
                    <a:pt x="485" y="1026"/>
                  </a:lnTo>
                  <a:lnTo>
                    <a:pt x="485" y="1028"/>
                  </a:lnTo>
                  <a:lnTo>
                    <a:pt x="483" y="1028"/>
                  </a:lnTo>
                  <a:lnTo>
                    <a:pt x="483" y="1030"/>
                  </a:lnTo>
                  <a:lnTo>
                    <a:pt x="481" y="1030"/>
                  </a:lnTo>
                  <a:lnTo>
                    <a:pt x="481" y="1032"/>
                  </a:lnTo>
                  <a:lnTo>
                    <a:pt x="479" y="1032"/>
                  </a:lnTo>
                  <a:lnTo>
                    <a:pt x="479" y="1030"/>
                  </a:lnTo>
                  <a:lnTo>
                    <a:pt x="479" y="1028"/>
                  </a:lnTo>
                  <a:lnTo>
                    <a:pt x="477" y="1028"/>
                  </a:lnTo>
                  <a:lnTo>
                    <a:pt x="477" y="1030"/>
                  </a:lnTo>
                  <a:lnTo>
                    <a:pt x="477" y="1032"/>
                  </a:lnTo>
                  <a:lnTo>
                    <a:pt x="475" y="1032"/>
                  </a:lnTo>
                  <a:lnTo>
                    <a:pt x="473" y="1032"/>
                  </a:lnTo>
                  <a:lnTo>
                    <a:pt x="471" y="1032"/>
                  </a:lnTo>
                  <a:lnTo>
                    <a:pt x="469" y="1032"/>
                  </a:lnTo>
                  <a:lnTo>
                    <a:pt x="467" y="1032"/>
                  </a:lnTo>
                  <a:lnTo>
                    <a:pt x="465" y="1034"/>
                  </a:lnTo>
                  <a:lnTo>
                    <a:pt x="463" y="1034"/>
                  </a:lnTo>
                  <a:lnTo>
                    <a:pt x="463" y="1036"/>
                  </a:lnTo>
                  <a:lnTo>
                    <a:pt x="461" y="1036"/>
                  </a:lnTo>
                  <a:lnTo>
                    <a:pt x="461" y="1034"/>
                  </a:lnTo>
                  <a:lnTo>
                    <a:pt x="461" y="1032"/>
                  </a:lnTo>
                  <a:lnTo>
                    <a:pt x="461" y="1030"/>
                  </a:lnTo>
                  <a:lnTo>
                    <a:pt x="459" y="1030"/>
                  </a:lnTo>
                  <a:lnTo>
                    <a:pt x="457" y="1030"/>
                  </a:lnTo>
                  <a:lnTo>
                    <a:pt x="457" y="1032"/>
                  </a:lnTo>
                  <a:lnTo>
                    <a:pt x="455" y="1032"/>
                  </a:lnTo>
                  <a:lnTo>
                    <a:pt x="455" y="1034"/>
                  </a:lnTo>
                  <a:lnTo>
                    <a:pt x="453" y="1034"/>
                  </a:lnTo>
                  <a:lnTo>
                    <a:pt x="453" y="1036"/>
                  </a:lnTo>
                  <a:lnTo>
                    <a:pt x="451" y="1036"/>
                  </a:lnTo>
                  <a:lnTo>
                    <a:pt x="451" y="1038"/>
                  </a:lnTo>
                  <a:lnTo>
                    <a:pt x="449" y="1038"/>
                  </a:lnTo>
                  <a:lnTo>
                    <a:pt x="447" y="1040"/>
                  </a:lnTo>
                  <a:lnTo>
                    <a:pt x="447" y="1042"/>
                  </a:lnTo>
                  <a:lnTo>
                    <a:pt x="445" y="1042"/>
                  </a:lnTo>
                  <a:lnTo>
                    <a:pt x="445" y="1044"/>
                  </a:lnTo>
                  <a:lnTo>
                    <a:pt x="445" y="1046"/>
                  </a:lnTo>
                  <a:lnTo>
                    <a:pt x="445" y="1048"/>
                  </a:lnTo>
                  <a:lnTo>
                    <a:pt x="443" y="1050"/>
                  </a:lnTo>
                  <a:lnTo>
                    <a:pt x="441" y="1050"/>
                  </a:lnTo>
                  <a:lnTo>
                    <a:pt x="439" y="1050"/>
                  </a:lnTo>
                  <a:lnTo>
                    <a:pt x="439" y="1052"/>
                  </a:lnTo>
                  <a:lnTo>
                    <a:pt x="439" y="1054"/>
                  </a:lnTo>
                  <a:lnTo>
                    <a:pt x="437" y="1054"/>
                  </a:lnTo>
                  <a:lnTo>
                    <a:pt x="437" y="1056"/>
                  </a:lnTo>
                  <a:lnTo>
                    <a:pt x="437" y="1058"/>
                  </a:lnTo>
                  <a:lnTo>
                    <a:pt x="435" y="1060"/>
                  </a:lnTo>
                  <a:lnTo>
                    <a:pt x="433" y="1060"/>
                  </a:lnTo>
                  <a:lnTo>
                    <a:pt x="431" y="1060"/>
                  </a:lnTo>
                  <a:lnTo>
                    <a:pt x="429" y="1062"/>
                  </a:lnTo>
                  <a:lnTo>
                    <a:pt x="428" y="1062"/>
                  </a:lnTo>
                  <a:lnTo>
                    <a:pt x="426" y="1062"/>
                  </a:lnTo>
                  <a:lnTo>
                    <a:pt x="426" y="1064"/>
                  </a:lnTo>
                  <a:lnTo>
                    <a:pt x="424" y="1064"/>
                  </a:lnTo>
                  <a:lnTo>
                    <a:pt x="422" y="1066"/>
                  </a:lnTo>
                  <a:lnTo>
                    <a:pt x="420" y="1066"/>
                  </a:lnTo>
                  <a:lnTo>
                    <a:pt x="420" y="1064"/>
                  </a:lnTo>
                  <a:lnTo>
                    <a:pt x="420" y="1066"/>
                  </a:lnTo>
                  <a:lnTo>
                    <a:pt x="418" y="1066"/>
                  </a:lnTo>
                  <a:lnTo>
                    <a:pt x="416" y="1066"/>
                  </a:lnTo>
                  <a:lnTo>
                    <a:pt x="416" y="1068"/>
                  </a:lnTo>
                  <a:lnTo>
                    <a:pt x="416" y="1070"/>
                  </a:lnTo>
                  <a:lnTo>
                    <a:pt x="414" y="1070"/>
                  </a:lnTo>
                  <a:lnTo>
                    <a:pt x="414" y="1072"/>
                  </a:lnTo>
                  <a:lnTo>
                    <a:pt x="412" y="1072"/>
                  </a:lnTo>
                  <a:lnTo>
                    <a:pt x="410" y="1072"/>
                  </a:lnTo>
                  <a:lnTo>
                    <a:pt x="408" y="1072"/>
                  </a:lnTo>
                  <a:lnTo>
                    <a:pt x="406" y="1074"/>
                  </a:lnTo>
                  <a:lnTo>
                    <a:pt x="404" y="1074"/>
                  </a:lnTo>
                  <a:lnTo>
                    <a:pt x="402" y="1074"/>
                  </a:lnTo>
                  <a:lnTo>
                    <a:pt x="402" y="1072"/>
                  </a:lnTo>
                  <a:lnTo>
                    <a:pt x="400" y="1072"/>
                  </a:lnTo>
                  <a:lnTo>
                    <a:pt x="400" y="1070"/>
                  </a:lnTo>
                  <a:lnTo>
                    <a:pt x="398" y="1070"/>
                  </a:lnTo>
                  <a:lnTo>
                    <a:pt x="398" y="1072"/>
                  </a:lnTo>
                  <a:lnTo>
                    <a:pt x="396" y="1072"/>
                  </a:lnTo>
                  <a:lnTo>
                    <a:pt x="394" y="1072"/>
                  </a:lnTo>
                  <a:lnTo>
                    <a:pt x="392" y="1072"/>
                  </a:lnTo>
                  <a:lnTo>
                    <a:pt x="392" y="1070"/>
                  </a:lnTo>
                  <a:lnTo>
                    <a:pt x="390" y="1070"/>
                  </a:lnTo>
                  <a:lnTo>
                    <a:pt x="388" y="1070"/>
                  </a:lnTo>
                  <a:lnTo>
                    <a:pt x="386" y="1070"/>
                  </a:lnTo>
                  <a:lnTo>
                    <a:pt x="386" y="1072"/>
                  </a:lnTo>
                  <a:lnTo>
                    <a:pt x="384" y="1072"/>
                  </a:lnTo>
                  <a:lnTo>
                    <a:pt x="382" y="1072"/>
                  </a:lnTo>
                  <a:lnTo>
                    <a:pt x="382" y="1074"/>
                  </a:lnTo>
                  <a:lnTo>
                    <a:pt x="380" y="1074"/>
                  </a:lnTo>
                  <a:lnTo>
                    <a:pt x="380" y="1076"/>
                  </a:lnTo>
                  <a:lnTo>
                    <a:pt x="378" y="1076"/>
                  </a:lnTo>
                  <a:lnTo>
                    <a:pt x="376" y="1076"/>
                  </a:lnTo>
                  <a:lnTo>
                    <a:pt x="374" y="1076"/>
                  </a:lnTo>
                  <a:lnTo>
                    <a:pt x="372" y="1076"/>
                  </a:lnTo>
                  <a:lnTo>
                    <a:pt x="374" y="1074"/>
                  </a:lnTo>
                  <a:lnTo>
                    <a:pt x="374" y="1072"/>
                  </a:lnTo>
                  <a:lnTo>
                    <a:pt x="372" y="1072"/>
                  </a:lnTo>
                  <a:lnTo>
                    <a:pt x="372" y="1070"/>
                  </a:lnTo>
                  <a:lnTo>
                    <a:pt x="372" y="1068"/>
                  </a:lnTo>
                  <a:lnTo>
                    <a:pt x="370" y="1068"/>
                  </a:lnTo>
                  <a:lnTo>
                    <a:pt x="370" y="1066"/>
                  </a:lnTo>
                  <a:lnTo>
                    <a:pt x="370" y="1064"/>
                  </a:lnTo>
                  <a:lnTo>
                    <a:pt x="372" y="1064"/>
                  </a:lnTo>
                  <a:lnTo>
                    <a:pt x="372" y="1062"/>
                  </a:lnTo>
                  <a:lnTo>
                    <a:pt x="372" y="1060"/>
                  </a:lnTo>
                  <a:lnTo>
                    <a:pt x="374" y="1060"/>
                  </a:lnTo>
                  <a:lnTo>
                    <a:pt x="374" y="1058"/>
                  </a:lnTo>
                  <a:lnTo>
                    <a:pt x="376" y="1058"/>
                  </a:lnTo>
                  <a:lnTo>
                    <a:pt x="376" y="1056"/>
                  </a:lnTo>
                  <a:lnTo>
                    <a:pt x="376" y="1054"/>
                  </a:lnTo>
                  <a:lnTo>
                    <a:pt x="378" y="1052"/>
                  </a:lnTo>
                  <a:lnTo>
                    <a:pt x="380" y="1052"/>
                  </a:lnTo>
                  <a:lnTo>
                    <a:pt x="380" y="1050"/>
                  </a:lnTo>
                  <a:lnTo>
                    <a:pt x="382" y="1050"/>
                  </a:lnTo>
                  <a:lnTo>
                    <a:pt x="382" y="1048"/>
                  </a:lnTo>
                  <a:lnTo>
                    <a:pt x="380" y="1048"/>
                  </a:lnTo>
                  <a:lnTo>
                    <a:pt x="380" y="1046"/>
                  </a:lnTo>
                  <a:lnTo>
                    <a:pt x="378" y="1046"/>
                  </a:lnTo>
                  <a:lnTo>
                    <a:pt x="378" y="1044"/>
                  </a:lnTo>
                  <a:lnTo>
                    <a:pt x="376" y="1044"/>
                  </a:lnTo>
                  <a:lnTo>
                    <a:pt x="376" y="1042"/>
                  </a:lnTo>
                  <a:lnTo>
                    <a:pt x="374" y="1042"/>
                  </a:lnTo>
                  <a:lnTo>
                    <a:pt x="376" y="1040"/>
                  </a:lnTo>
                  <a:lnTo>
                    <a:pt x="376" y="1038"/>
                  </a:lnTo>
                  <a:lnTo>
                    <a:pt x="378" y="1038"/>
                  </a:lnTo>
                  <a:lnTo>
                    <a:pt x="378" y="1036"/>
                  </a:lnTo>
                  <a:lnTo>
                    <a:pt x="378" y="1034"/>
                  </a:lnTo>
                  <a:lnTo>
                    <a:pt x="378" y="1032"/>
                  </a:lnTo>
                  <a:lnTo>
                    <a:pt x="376" y="1032"/>
                  </a:lnTo>
                  <a:lnTo>
                    <a:pt x="378" y="1032"/>
                  </a:lnTo>
                  <a:lnTo>
                    <a:pt x="378" y="1030"/>
                  </a:lnTo>
                  <a:lnTo>
                    <a:pt x="380" y="1028"/>
                  </a:lnTo>
                  <a:lnTo>
                    <a:pt x="380" y="1026"/>
                  </a:lnTo>
                  <a:lnTo>
                    <a:pt x="380" y="1024"/>
                  </a:lnTo>
                  <a:lnTo>
                    <a:pt x="382" y="1024"/>
                  </a:lnTo>
                  <a:lnTo>
                    <a:pt x="382" y="1022"/>
                  </a:lnTo>
                  <a:lnTo>
                    <a:pt x="382" y="1020"/>
                  </a:lnTo>
                  <a:lnTo>
                    <a:pt x="382" y="1019"/>
                  </a:lnTo>
                  <a:lnTo>
                    <a:pt x="382" y="1017"/>
                  </a:lnTo>
                  <a:lnTo>
                    <a:pt x="380" y="1015"/>
                  </a:lnTo>
                  <a:lnTo>
                    <a:pt x="378" y="1013"/>
                  </a:lnTo>
                  <a:lnTo>
                    <a:pt x="376" y="1013"/>
                  </a:lnTo>
                  <a:lnTo>
                    <a:pt x="374" y="1011"/>
                  </a:lnTo>
                  <a:lnTo>
                    <a:pt x="372" y="1009"/>
                  </a:lnTo>
                  <a:lnTo>
                    <a:pt x="370" y="1007"/>
                  </a:lnTo>
                  <a:lnTo>
                    <a:pt x="368" y="1005"/>
                  </a:lnTo>
                  <a:lnTo>
                    <a:pt x="366" y="1005"/>
                  </a:lnTo>
                  <a:lnTo>
                    <a:pt x="364" y="1005"/>
                  </a:lnTo>
                  <a:lnTo>
                    <a:pt x="362" y="1005"/>
                  </a:lnTo>
                  <a:lnTo>
                    <a:pt x="360" y="1005"/>
                  </a:lnTo>
                  <a:lnTo>
                    <a:pt x="360" y="1003"/>
                  </a:lnTo>
                  <a:lnTo>
                    <a:pt x="359" y="1003"/>
                  </a:lnTo>
                  <a:lnTo>
                    <a:pt x="357" y="1001"/>
                  </a:lnTo>
                  <a:lnTo>
                    <a:pt x="355" y="999"/>
                  </a:lnTo>
                  <a:lnTo>
                    <a:pt x="355" y="997"/>
                  </a:lnTo>
                  <a:lnTo>
                    <a:pt x="353" y="995"/>
                  </a:lnTo>
                  <a:lnTo>
                    <a:pt x="351" y="995"/>
                  </a:lnTo>
                  <a:lnTo>
                    <a:pt x="351" y="993"/>
                  </a:lnTo>
                  <a:lnTo>
                    <a:pt x="349" y="993"/>
                  </a:lnTo>
                  <a:lnTo>
                    <a:pt x="349" y="991"/>
                  </a:lnTo>
                  <a:lnTo>
                    <a:pt x="349" y="989"/>
                  </a:lnTo>
                  <a:lnTo>
                    <a:pt x="349" y="987"/>
                  </a:lnTo>
                  <a:lnTo>
                    <a:pt x="349" y="985"/>
                  </a:lnTo>
                  <a:lnTo>
                    <a:pt x="349" y="983"/>
                  </a:lnTo>
                  <a:lnTo>
                    <a:pt x="349" y="981"/>
                  </a:lnTo>
                  <a:lnTo>
                    <a:pt x="347" y="979"/>
                  </a:lnTo>
                  <a:lnTo>
                    <a:pt x="345" y="979"/>
                  </a:lnTo>
                  <a:lnTo>
                    <a:pt x="345" y="977"/>
                  </a:lnTo>
                  <a:lnTo>
                    <a:pt x="343" y="975"/>
                  </a:lnTo>
                  <a:lnTo>
                    <a:pt x="341" y="975"/>
                  </a:lnTo>
                  <a:lnTo>
                    <a:pt x="339" y="975"/>
                  </a:lnTo>
                  <a:lnTo>
                    <a:pt x="337" y="975"/>
                  </a:lnTo>
                  <a:lnTo>
                    <a:pt x="337" y="977"/>
                  </a:lnTo>
                  <a:lnTo>
                    <a:pt x="335" y="977"/>
                  </a:lnTo>
                  <a:lnTo>
                    <a:pt x="333" y="977"/>
                  </a:lnTo>
                  <a:lnTo>
                    <a:pt x="331" y="975"/>
                  </a:lnTo>
                  <a:lnTo>
                    <a:pt x="329" y="975"/>
                  </a:lnTo>
                  <a:lnTo>
                    <a:pt x="327" y="973"/>
                  </a:lnTo>
                  <a:lnTo>
                    <a:pt x="327" y="971"/>
                  </a:lnTo>
                  <a:lnTo>
                    <a:pt x="325" y="969"/>
                  </a:lnTo>
                  <a:lnTo>
                    <a:pt x="323" y="967"/>
                  </a:lnTo>
                  <a:lnTo>
                    <a:pt x="321" y="967"/>
                  </a:lnTo>
                  <a:lnTo>
                    <a:pt x="319" y="965"/>
                  </a:lnTo>
                  <a:lnTo>
                    <a:pt x="317" y="965"/>
                  </a:lnTo>
                  <a:lnTo>
                    <a:pt x="315" y="965"/>
                  </a:lnTo>
                  <a:lnTo>
                    <a:pt x="313" y="967"/>
                  </a:lnTo>
                  <a:lnTo>
                    <a:pt x="311" y="967"/>
                  </a:lnTo>
                  <a:lnTo>
                    <a:pt x="309" y="967"/>
                  </a:lnTo>
                  <a:lnTo>
                    <a:pt x="307" y="967"/>
                  </a:lnTo>
                  <a:lnTo>
                    <a:pt x="307" y="969"/>
                  </a:lnTo>
                  <a:lnTo>
                    <a:pt x="307" y="971"/>
                  </a:lnTo>
                  <a:lnTo>
                    <a:pt x="305" y="971"/>
                  </a:lnTo>
                  <a:lnTo>
                    <a:pt x="305" y="973"/>
                  </a:lnTo>
                  <a:lnTo>
                    <a:pt x="303" y="973"/>
                  </a:lnTo>
                  <a:lnTo>
                    <a:pt x="301" y="975"/>
                  </a:lnTo>
                  <a:lnTo>
                    <a:pt x="301" y="977"/>
                  </a:lnTo>
                  <a:lnTo>
                    <a:pt x="299" y="977"/>
                  </a:lnTo>
                  <a:lnTo>
                    <a:pt x="299" y="979"/>
                  </a:lnTo>
                  <a:lnTo>
                    <a:pt x="299" y="981"/>
                  </a:lnTo>
                  <a:lnTo>
                    <a:pt x="299" y="983"/>
                  </a:lnTo>
                  <a:lnTo>
                    <a:pt x="301" y="985"/>
                  </a:lnTo>
                  <a:lnTo>
                    <a:pt x="301" y="987"/>
                  </a:lnTo>
                  <a:lnTo>
                    <a:pt x="299" y="987"/>
                  </a:lnTo>
                  <a:lnTo>
                    <a:pt x="299" y="989"/>
                  </a:lnTo>
                  <a:lnTo>
                    <a:pt x="299" y="991"/>
                  </a:lnTo>
                  <a:lnTo>
                    <a:pt x="297" y="993"/>
                  </a:lnTo>
                  <a:lnTo>
                    <a:pt x="295" y="995"/>
                  </a:lnTo>
                  <a:lnTo>
                    <a:pt x="295" y="997"/>
                  </a:lnTo>
                  <a:lnTo>
                    <a:pt x="295" y="999"/>
                  </a:lnTo>
                  <a:lnTo>
                    <a:pt x="293" y="1001"/>
                  </a:lnTo>
                  <a:lnTo>
                    <a:pt x="293" y="1003"/>
                  </a:lnTo>
                  <a:lnTo>
                    <a:pt x="295" y="1005"/>
                  </a:lnTo>
                  <a:lnTo>
                    <a:pt x="295" y="1007"/>
                  </a:lnTo>
                  <a:lnTo>
                    <a:pt x="297" y="1007"/>
                  </a:lnTo>
                  <a:lnTo>
                    <a:pt x="297" y="1009"/>
                  </a:lnTo>
                  <a:lnTo>
                    <a:pt x="297" y="1011"/>
                  </a:lnTo>
                  <a:lnTo>
                    <a:pt x="297" y="1013"/>
                  </a:lnTo>
                  <a:lnTo>
                    <a:pt x="297" y="1015"/>
                  </a:lnTo>
                  <a:lnTo>
                    <a:pt x="297" y="1017"/>
                  </a:lnTo>
                  <a:lnTo>
                    <a:pt x="297" y="1019"/>
                  </a:lnTo>
                  <a:lnTo>
                    <a:pt x="297" y="1020"/>
                  </a:lnTo>
                  <a:lnTo>
                    <a:pt x="297" y="1022"/>
                  </a:lnTo>
                  <a:lnTo>
                    <a:pt x="297" y="1024"/>
                  </a:lnTo>
                  <a:lnTo>
                    <a:pt x="295" y="1024"/>
                  </a:lnTo>
                  <a:lnTo>
                    <a:pt x="295" y="1026"/>
                  </a:lnTo>
                  <a:lnTo>
                    <a:pt x="293" y="1026"/>
                  </a:lnTo>
                  <a:lnTo>
                    <a:pt x="291" y="1026"/>
                  </a:lnTo>
                  <a:lnTo>
                    <a:pt x="291" y="1028"/>
                  </a:lnTo>
                  <a:lnTo>
                    <a:pt x="290" y="1028"/>
                  </a:lnTo>
                  <a:lnTo>
                    <a:pt x="290" y="1030"/>
                  </a:lnTo>
                  <a:lnTo>
                    <a:pt x="288" y="1030"/>
                  </a:lnTo>
                  <a:lnTo>
                    <a:pt x="286" y="1030"/>
                  </a:lnTo>
                  <a:lnTo>
                    <a:pt x="284" y="1030"/>
                  </a:lnTo>
                  <a:lnTo>
                    <a:pt x="284" y="1032"/>
                  </a:lnTo>
                  <a:lnTo>
                    <a:pt x="282" y="1032"/>
                  </a:lnTo>
                  <a:lnTo>
                    <a:pt x="282" y="1034"/>
                  </a:lnTo>
                  <a:lnTo>
                    <a:pt x="280" y="1034"/>
                  </a:lnTo>
                  <a:lnTo>
                    <a:pt x="278" y="1032"/>
                  </a:lnTo>
                  <a:lnTo>
                    <a:pt x="278" y="1030"/>
                  </a:lnTo>
                  <a:lnTo>
                    <a:pt x="278" y="1028"/>
                  </a:lnTo>
                  <a:lnTo>
                    <a:pt x="276" y="1028"/>
                  </a:lnTo>
                  <a:lnTo>
                    <a:pt x="274" y="1026"/>
                  </a:lnTo>
                  <a:lnTo>
                    <a:pt x="274" y="1024"/>
                  </a:lnTo>
                  <a:lnTo>
                    <a:pt x="274" y="1022"/>
                  </a:lnTo>
                  <a:lnTo>
                    <a:pt x="276" y="1022"/>
                  </a:lnTo>
                  <a:lnTo>
                    <a:pt x="274" y="1020"/>
                  </a:lnTo>
                  <a:lnTo>
                    <a:pt x="274" y="1019"/>
                  </a:lnTo>
                  <a:lnTo>
                    <a:pt x="274" y="1017"/>
                  </a:lnTo>
                  <a:lnTo>
                    <a:pt x="272" y="1017"/>
                  </a:lnTo>
                  <a:lnTo>
                    <a:pt x="272" y="1015"/>
                  </a:lnTo>
                  <a:lnTo>
                    <a:pt x="272" y="1013"/>
                  </a:lnTo>
                  <a:lnTo>
                    <a:pt x="272" y="1011"/>
                  </a:lnTo>
                  <a:lnTo>
                    <a:pt x="270" y="1011"/>
                  </a:lnTo>
                  <a:lnTo>
                    <a:pt x="270" y="1009"/>
                  </a:lnTo>
                  <a:lnTo>
                    <a:pt x="270" y="1007"/>
                  </a:lnTo>
                  <a:lnTo>
                    <a:pt x="268" y="1005"/>
                  </a:lnTo>
                  <a:lnTo>
                    <a:pt x="268" y="1003"/>
                  </a:lnTo>
                  <a:lnTo>
                    <a:pt x="268" y="1001"/>
                  </a:lnTo>
                  <a:lnTo>
                    <a:pt x="266" y="1001"/>
                  </a:lnTo>
                  <a:lnTo>
                    <a:pt x="266" y="999"/>
                  </a:lnTo>
                  <a:lnTo>
                    <a:pt x="264" y="999"/>
                  </a:lnTo>
                  <a:lnTo>
                    <a:pt x="264" y="997"/>
                  </a:lnTo>
                  <a:lnTo>
                    <a:pt x="262" y="997"/>
                  </a:lnTo>
                  <a:lnTo>
                    <a:pt x="260" y="997"/>
                  </a:lnTo>
                  <a:lnTo>
                    <a:pt x="260" y="995"/>
                  </a:lnTo>
                  <a:lnTo>
                    <a:pt x="260" y="993"/>
                  </a:lnTo>
                  <a:lnTo>
                    <a:pt x="260" y="991"/>
                  </a:lnTo>
                  <a:lnTo>
                    <a:pt x="260" y="989"/>
                  </a:lnTo>
                  <a:lnTo>
                    <a:pt x="262" y="989"/>
                  </a:lnTo>
                  <a:lnTo>
                    <a:pt x="262" y="987"/>
                  </a:lnTo>
                  <a:lnTo>
                    <a:pt x="262" y="985"/>
                  </a:lnTo>
                  <a:lnTo>
                    <a:pt x="260" y="985"/>
                  </a:lnTo>
                  <a:lnTo>
                    <a:pt x="260" y="983"/>
                  </a:lnTo>
                  <a:lnTo>
                    <a:pt x="260" y="981"/>
                  </a:lnTo>
                  <a:lnTo>
                    <a:pt x="262" y="979"/>
                  </a:lnTo>
                  <a:lnTo>
                    <a:pt x="262" y="977"/>
                  </a:lnTo>
                  <a:lnTo>
                    <a:pt x="264" y="977"/>
                  </a:lnTo>
                  <a:lnTo>
                    <a:pt x="264" y="975"/>
                  </a:lnTo>
                  <a:lnTo>
                    <a:pt x="262" y="975"/>
                  </a:lnTo>
                  <a:lnTo>
                    <a:pt x="262" y="973"/>
                  </a:lnTo>
                  <a:lnTo>
                    <a:pt x="264" y="973"/>
                  </a:lnTo>
                  <a:lnTo>
                    <a:pt x="264" y="971"/>
                  </a:lnTo>
                  <a:lnTo>
                    <a:pt x="266" y="971"/>
                  </a:lnTo>
                  <a:lnTo>
                    <a:pt x="266" y="969"/>
                  </a:lnTo>
                  <a:lnTo>
                    <a:pt x="268" y="969"/>
                  </a:lnTo>
                  <a:lnTo>
                    <a:pt x="268" y="967"/>
                  </a:lnTo>
                  <a:lnTo>
                    <a:pt x="270" y="967"/>
                  </a:lnTo>
                  <a:lnTo>
                    <a:pt x="270" y="969"/>
                  </a:lnTo>
                  <a:lnTo>
                    <a:pt x="272" y="971"/>
                  </a:lnTo>
                  <a:lnTo>
                    <a:pt x="272" y="969"/>
                  </a:lnTo>
                  <a:lnTo>
                    <a:pt x="274" y="969"/>
                  </a:lnTo>
                  <a:lnTo>
                    <a:pt x="276" y="969"/>
                  </a:lnTo>
                  <a:lnTo>
                    <a:pt x="278" y="969"/>
                  </a:lnTo>
                  <a:lnTo>
                    <a:pt x="280" y="969"/>
                  </a:lnTo>
                  <a:lnTo>
                    <a:pt x="280" y="971"/>
                  </a:lnTo>
                  <a:lnTo>
                    <a:pt x="282" y="971"/>
                  </a:lnTo>
                  <a:lnTo>
                    <a:pt x="284" y="971"/>
                  </a:lnTo>
                  <a:lnTo>
                    <a:pt x="284" y="969"/>
                  </a:lnTo>
                  <a:lnTo>
                    <a:pt x="284" y="967"/>
                  </a:lnTo>
                  <a:lnTo>
                    <a:pt x="284" y="965"/>
                  </a:lnTo>
                  <a:lnTo>
                    <a:pt x="282" y="965"/>
                  </a:lnTo>
                  <a:lnTo>
                    <a:pt x="282" y="963"/>
                  </a:lnTo>
                  <a:lnTo>
                    <a:pt x="282" y="961"/>
                  </a:lnTo>
                  <a:lnTo>
                    <a:pt x="280" y="961"/>
                  </a:lnTo>
                  <a:lnTo>
                    <a:pt x="280" y="959"/>
                  </a:lnTo>
                  <a:lnTo>
                    <a:pt x="280" y="957"/>
                  </a:lnTo>
                  <a:lnTo>
                    <a:pt x="278" y="957"/>
                  </a:lnTo>
                  <a:lnTo>
                    <a:pt x="278" y="955"/>
                  </a:lnTo>
                  <a:lnTo>
                    <a:pt x="276" y="955"/>
                  </a:lnTo>
                  <a:lnTo>
                    <a:pt x="274" y="955"/>
                  </a:lnTo>
                  <a:lnTo>
                    <a:pt x="272" y="955"/>
                  </a:lnTo>
                  <a:lnTo>
                    <a:pt x="270" y="955"/>
                  </a:lnTo>
                  <a:lnTo>
                    <a:pt x="268" y="955"/>
                  </a:lnTo>
                  <a:lnTo>
                    <a:pt x="266" y="955"/>
                  </a:lnTo>
                  <a:lnTo>
                    <a:pt x="264" y="955"/>
                  </a:lnTo>
                  <a:lnTo>
                    <a:pt x="262" y="955"/>
                  </a:lnTo>
                  <a:lnTo>
                    <a:pt x="260" y="955"/>
                  </a:lnTo>
                  <a:lnTo>
                    <a:pt x="258" y="953"/>
                  </a:lnTo>
                  <a:lnTo>
                    <a:pt x="256" y="953"/>
                  </a:lnTo>
                  <a:lnTo>
                    <a:pt x="254" y="953"/>
                  </a:lnTo>
                  <a:lnTo>
                    <a:pt x="252" y="953"/>
                  </a:lnTo>
                  <a:lnTo>
                    <a:pt x="250" y="953"/>
                  </a:lnTo>
                  <a:lnTo>
                    <a:pt x="248" y="953"/>
                  </a:lnTo>
                  <a:lnTo>
                    <a:pt x="246" y="953"/>
                  </a:lnTo>
                  <a:lnTo>
                    <a:pt x="246" y="955"/>
                  </a:lnTo>
                  <a:lnTo>
                    <a:pt x="248" y="955"/>
                  </a:lnTo>
                  <a:lnTo>
                    <a:pt x="248" y="957"/>
                  </a:lnTo>
                  <a:lnTo>
                    <a:pt x="248" y="959"/>
                  </a:lnTo>
                  <a:lnTo>
                    <a:pt x="248" y="961"/>
                  </a:lnTo>
                  <a:lnTo>
                    <a:pt x="248" y="963"/>
                  </a:lnTo>
                  <a:lnTo>
                    <a:pt x="248" y="965"/>
                  </a:lnTo>
                  <a:lnTo>
                    <a:pt x="248" y="967"/>
                  </a:lnTo>
                  <a:lnTo>
                    <a:pt x="248" y="969"/>
                  </a:lnTo>
                  <a:lnTo>
                    <a:pt x="250" y="969"/>
                  </a:lnTo>
                  <a:lnTo>
                    <a:pt x="246" y="971"/>
                  </a:lnTo>
                  <a:lnTo>
                    <a:pt x="244" y="971"/>
                  </a:lnTo>
                  <a:lnTo>
                    <a:pt x="242" y="969"/>
                  </a:lnTo>
                  <a:lnTo>
                    <a:pt x="240" y="969"/>
                  </a:lnTo>
                  <a:lnTo>
                    <a:pt x="238" y="969"/>
                  </a:lnTo>
                  <a:lnTo>
                    <a:pt x="236" y="969"/>
                  </a:lnTo>
                  <a:lnTo>
                    <a:pt x="234" y="967"/>
                  </a:lnTo>
                  <a:lnTo>
                    <a:pt x="234" y="965"/>
                  </a:lnTo>
                  <a:lnTo>
                    <a:pt x="232" y="963"/>
                  </a:lnTo>
                  <a:lnTo>
                    <a:pt x="232" y="961"/>
                  </a:lnTo>
                  <a:lnTo>
                    <a:pt x="230" y="959"/>
                  </a:lnTo>
                  <a:lnTo>
                    <a:pt x="230" y="957"/>
                  </a:lnTo>
                  <a:lnTo>
                    <a:pt x="230" y="955"/>
                  </a:lnTo>
                  <a:lnTo>
                    <a:pt x="230" y="953"/>
                  </a:lnTo>
                  <a:lnTo>
                    <a:pt x="228" y="953"/>
                  </a:lnTo>
                  <a:lnTo>
                    <a:pt x="228" y="952"/>
                  </a:lnTo>
                  <a:lnTo>
                    <a:pt x="226" y="952"/>
                  </a:lnTo>
                  <a:lnTo>
                    <a:pt x="226" y="950"/>
                  </a:lnTo>
                  <a:lnTo>
                    <a:pt x="224" y="950"/>
                  </a:lnTo>
                  <a:lnTo>
                    <a:pt x="222" y="950"/>
                  </a:lnTo>
                  <a:lnTo>
                    <a:pt x="222" y="948"/>
                  </a:lnTo>
                  <a:lnTo>
                    <a:pt x="221" y="950"/>
                  </a:lnTo>
                  <a:lnTo>
                    <a:pt x="221" y="952"/>
                  </a:lnTo>
                  <a:lnTo>
                    <a:pt x="219" y="953"/>
                  </a:lnTo>
                  <a:lnTo>
                    <a:pt x="219" y="955"/>
                  </a:lnTo>
                  <a:lnTo>
                    <a:pt x="217" y="955"/>
                  </a:lnTo>
                  <a:lnTo>
                    <a:pt x="217" y="957"/>
                  </a:lnTo>
                  <a:lnTo>
                    <a:pt x="215" y="957"/>
                  </a:lnTo>
                  <a:lnTo>
                    <a:pt x="215" y="959"/>
                  </a:lnTo>
                  <a:lnTo>
                    <a:pt x="213" y="959"/>
                  </a:lnTo>
                  <a:lnTo>
                    <a:pt x="213" y="961"/>
                  </a:lnTo>
                  <a:lnTo>
                    <a:pt x="211" y="963"/>
                  </a:lnTo>
                  <a:lnTo>
                    <a:pt x="211" y="965"/>
                  </a:lnTo>
                  <a:lnTo>
                    <a:pt x="209" y="965"/>
                  </a:lnTo>
                  <a:lnTo>
                    <a:pt x="207" y="965"/>
                  </a:lnTo>
                  <a:lnTo>
                    <a:pt x="207" y="963"/>
                  </a:lnTo>
                  <a:lnTo>
                    <a:pt x="205" y="961"/>
                  </a:lnTo>
                  <a:lnTo>
                    <a:pt x="203" y="961"/>
                  </a:lnTo>
                  <a:lnTo>
                    <a:pt x="201" y="961"/>
                  </a:lnTo>
                  <a:lnTo>
                    <a:pt x="199" y="961"/>
                  </a:lnTo>
                  <a:lnTo>
                    <a:pt x="197" y="959"/>
                  </a:lnTo>
                  <a:lnTo>
                    <a:pt x="197" y="957"/>
                  </a:lnTo>
                  <a:lnTo>
                    <a:pt x="195" y="957"/>
                  </a:lnTo>
                  <a:lnTo>
                    <a:pt x="195" y="959"/>
                  </a:lnTo>
                  <a:lnTo>
                    <a:pt x="195" y="961"/>
                  </a:lnTo>
                  <a:lnTo>
                    <a:pt x="193" y="961"/>
                  </a:lnTo>
                  <a:lnTo>
                    <a:pt x="191" y="963"/>
                  </a:lnTo>
                  <a:lnTo>
                    <a:pt x="191" y="965"/>
                  </a:lnTo>
                  <a:lnTo>
                    <a:pt x="189" y="965"/>
                  </a:lnTo>
                  <a:lnTo>
                    <a:pt x="189" y="967"/>
                  </a:lnTo>
                  <a:lnTo>
                    <a:pt x="187" y="967"/>
                  </a:lnTo>
                  <a:lnTo>
                    <a:pt x="187" y="969"/>
                  </a:lnTo>
                  <a:lnTo>
                    <a:pt x="185" y="969"/>
                  </a:lnTo>
                  <a:lnTo>
                    <a:pt x="183" y="971"/>
                  </a:lnTo>
                  <a:lnTo>
                    <a:pt x="181" y="971"/>
                  </a:lnTo>
                  <a:lnTo>
                    <a:pt x="181" y="973"/>
                  </a:lnTo>
                  <a:lnTo>
                    <a:pt x="179" y="973"/>
                  </a:lnTo>
                  <a:lnTo>
                    <a:pt x="179" y="975"/>
                  </a:lnTo>
                  <a:lnTo>
                    <a:pt x="177" y="975"/>
                  </a:lnTo>
                  <a:lnTo>
                    <a:pt x="177" y="977"/>
                  </a:lnTo>
                  <a:lnTo>
                    <a:pt x="175" y="977"/>
                  </a:lnTo>
                  <a:lnTo>
                    <a:pt x="175" y="979"/>
                  </a:lnTo>
                  <a:lnTo>
                    <a:pt x="173" y="981"/>
                  </a:lnTo>
                  <a:lnTo>
                    <a:pt x="173" y="983"/>
                  </a:lnTo>
                  <a:lnTo>
                    <a:pt x="171" y="983"/>
                  </a:lnTo>
                  <a:lnTo>
                    <a:pt x="171" y="985"/>
                  </a:lnTo>
                  <a:lnTo>
                    <a:pt x="169" y="985"/>
                  </a:lnTo>
                  <a:lnTo>
                    <a:pt x="169" y="987"/>
                  </a:lnTo>
                  <a:lnTo>
                    <a:pt x="167" y="989"/>
                  </a:lnTo>
                  <a:lnTo>
                    <a:pt x="167" y="991"/>
                  </a:lnTo>
                  <a:lnTo>
                    <a:pt x="165" y="991"/>
                  </a:lnTo>
                  <a:lnTo>
                    <a:pt x="165" y="993"/>
                  </a:lnTo>
                  <a:lnTo>
                    <a:pt x="163" y="993"/>
                  </a:lnTo>
                  <a:lnTo>
                    <a:pt x="163" y="995"/>
                  </a:lnTo>
                  <a:lnTo>
                    <a:pt x="163" y="997"/>
                  </a:lnTo>
                  <a:lnTo>
                    <a:pt x="161" y="999"/>
                  </a:lnTo>
                  <a:lnTo>
                    <a:pt x="161" y="1001"/>
                  </a:lnTo>
                  <a:lnTo>
                    <a:pt x="161" y="1003"/>
                  </a:lnTo>
                  <a:lnTo>
                    <a:pt x="159" y="1003"/>
                  </a:lnTo>
                  <a:lnTo>
                    <a:pt x="161" y="1003"/>
                  </a:lnTo>
                  <a:lnTo>
                    <a:pt x="159" y="1003"/>
                  </a:lnTo>
                  <a:lnTo>
                    <a:pt x="159" y="1005"/>
                  </a:lnTo>
                  <a:lnTo>
                    <a:pt x="157" y="1007"/>
                  </a:lnTo>
                  <a:lnTo>
                    <a:pt x="157" y="1009"/>
                  </a:lnTo>
                  <a:lnTo>
                    <a:pt x="155" y="1011"/>
                  </a:lnTo>
                  <a:lnTo>
                    <a:pt x="153" y="1011"/>
                  </a:lnTo>
                  <a:lnTo>
                    <a:pt x="153" y="1013"/>
                  </a:lnTo>
                  <a:lnTo>
                    <a:pt x="152" y="1013"/>
                  </a:lnTo>
                  <a:lnTo>
                    <a:pt x="150" y="1013"/>
                  </a:lnTo>
                  <a:lnTo>
                    <a:pt x="150" y="1015"/>
                  </a:lnTo>
                  <a:lnTo>
                    <a:pt x="148" y="1015"/>
                  </a:lnTo>
                  <a:lnTo>
                    <a:pt x="148" y="1017"/>
                  </a:lnTo>
                  <a:lnTo>
                    <a:pt x="146" y="1017"/>
                  </a:lnTo>
                  <a:lnTo>
                    <a:pt x="146" y="1019"/>
                  </a:lnTo>
                  <a:lnTo>
                    <a:pt x="146" y="1020"/>
                  </a:lnTo>
                  <a:lnTo>
                    <a:pt x="144" y="1020"/>
                  </a:lnTo>
                  <a:lnTo>
                    <a:pt x="144" y="1019"/>
                  </a:lnTo>
                  <a:lnTo>
                    <a:pt x="144" y="1017"/>
                  </a:lnTo>
                  <a:lnTo>
                    <a:pt x="142" y="1017"/>
                  </a:lnTo>
                  <a:lnTo>
                    <a:pt x="142" y="1015"/>
                  </a:lnTo>
                  <a:lnTo>
                    <a:pt x="140" y="1015"/>
                  </a:lnTo>
                  <a:lnTo>
                    <a:pt x="140" y="1013"/>
                  </a:lnTo>
                  <a:lnTo>
                    <a:pt x="138" y="1013"/>
                  </a:lnTo>
                  <a:lnTo>
                    <a:pt x="138" y="1011"/>
                  </a:lnTo>
                  <a:lnTo>
                    <a:pt x="136" y="1011"/>
                  </a:lnTo>
                  <a:lnTo>
                    <a:pt x="136" y="1009"/>
                  </a:lnTo>
                  <a:lnTo>
                    <a:pt x="136" y="1007"/>
                  </a:lnTo>
                  <a:lnTo>
                    <a:pt x="134" y="1007"/>
                  </a:lnTo>
                  <a:lnTo>
                    <a:pt x="136" y="1007"/>
                  </a:lnTo>
                  <a:lnTo>
                    <a:pt x="138" y="1007"/>
                  </a:lnTo>
                  <a:lnTo>
                    <a:pt x="138" y="1005"/>
                  </a:lnTo>
                  <a:lnTo>
                    <a:pt x="140" y="1005"/>
                  </a:lnTo>
                  <a:lnTo>
                    <a:pt x="142" y="1005"/>
                  </a:lnTo>
                  <a:lnTo>
                    <a:pt x="142" y="1003"/>
                  </a:lnTo>
                  <a:lnTo>
                    <a:pt x="144" y="1003"/>
                  </a:lnTo>
                  <a:lnTo>
                    <a:pt x="144" y="1001"/>
                  </a:lnTo>
                  <a:lnTo>
                    <a:pt x="144" y="999"/>
                  </a:lnTo>
                  <a:lnTo>
                    <a:pt x="142" y="999"/>
                  </a:lnTo>
                  <a:lnTo>
                    <a:pt x="142" y="997"/>
                  </a:lnTo>
                  <a:lnTo>
                    <a:pt x="142" y="995"/>
                  </a:lnTo>
                  <a:lnTo>
                    <a:pt x="142" y="993"/>
                  </a:lnTo>
                  <a:lnTo>
                    <a:pt x="140" y="993"/>
                  </a:lnTo>
                  <a:lnTo>
                    <a:pt x="140" y="991"/>
                  </a:lnTo>
                  <a:lnTo>
                    <a:pt x="138" y="991"/>
                  </a:lnTo>
                  <a:lnTo>
                    <a:pt x="138" y="989"/>
                  </a:lnTo>
                  <a:lnTo>
                    <a:pt x="138" y="987"/>
                  </a:lnTo>
                  <a:lnTo>
                    <a:pt x="136" y="987"/>
                  </a:lnTo>
                  <a:lnTo>
                    <a:pt x="136" y="985"/>
                  </a:lnTo>
                  <a:lnTo>
                    <a:pt x="136" y="983"/>
                  </a:lnTo>
                  <a:lnTo>
                    <a:pt x="136" y="981"/>
                  </a:lnTo>
                  <a:lnTo>
                    <a:pt x="134" y="981"/>
                  </a:lnTo>
                  <a:lnTo>
                    <a:pt x="132" y="981"/>
                  </a:lnTo>
                  <a:lnTo>
                    <a:pt x="132" y="983"/>
                  </a:lnTo>
                  <a:lnTo>
                    <a:pt x="130" y="983"/>
                  </a:lnTo>
                  <a:lnTo>
                    <a:pt x="130" y="985"/>
                  </a:lnTo>
                  <a:lnTo>
                    <a:pt x="128" y="985"/>
                  </a:lnTo>
                  <a:lnTo>
                    <a:pt x="126" y="987"/>
                  </a:lnTo>
                  <a:lnTo>
                    <a:pt x="124" y="987"/>
                  </a:lnTo>
                  <a:lnTo>
                    <a:pt x="122" y="987"/>
                  </a:lnTo>
                  <a:lnTo>
                    <a:pt x="120" y="987"/>
                  </a:lnTo>
                  <a:lnTo>
                    <a:pt x="120" y="989"/>
                  </a:lnTo>
                  <a:lnTo>
                    <a:pt x="118" y="989"/>
                  </a:lnTo>
                  <a:lnTo>
                    <a:pt x="116" y="989"/>
                  </a:lnTo>
                  <a:lnTo>
                    <a:pt x="114" y="989"/>
                  </a:lnTo>
                  <a:lnTo>
                    <a:pt x="112" y="989"/>
                  </a:lnTo>
                  <a:lnTo>
                    <a:pt x="112" y="987"/>
                  </a:lnTo>
                  <a:lnTo>
                    <a:pt x="110" y="987"/>
                  </a:lnTo>
                  <a:lnTo>
                    <a:pt x="110" y="985"/>
                  </a:lnTo>
                  <a:lnTo>
                    <a:pt x="110" y="983"/>
                  </a:lnTo>
                  <a:lnTo>
                    <a:pt x="108" y="983"/>
                  </a:lnTo>
                  <a:lnTo>
                    <a:pt x="108" y="981"/>
                  </a:lnTo>
                  <a:lnTo>
                    <a:pt x="108" y="979"/>
                  </a:lnTo>
                  <a:lnTo>
                    <a:pt x="108" y="977"/>
                  </a:lnTo>
                  <a:lnTo>
                    <a:pt x="106" y="977"/>
                  </a:lnTo>
                  <a:lnTo>
                    <a:pt x="106" y="975"/>
                  </a:lnTo>
                  <a:lnTo>
                    <a:pt x="104" y="975"/>
                  </a:lnTo>
                  <a:lnTo>
                    <a:pt x="104" y="973"/>
                  </a:lnTo>
                  <a:lnTo>
                    <a:pt x="102" y="973"/>
                  </a:lnTo>
                  <a:lnTo>
                    <a:pt x="102" y="971"/>
                  </a:lnTo>
                  <a:lnTo>
                    <a:pt x="100" y="971"/>
                  </a:lnTo>
                  <a:lnTo>
                    <a:pt x="98" y="971"/>
                  </a:lnTo>
                  <a:lnTo>
                    <a:pt x="96" y="969"/>
                  </a:lnTo>
                  <a:lnTo>
                    <a:pt x="96" y="967"/>
                  </a:lnTo>
                  <a:lnTo>
                    <a:pt x="94" y="965"/>
                  </a:lnTo>
                  <a:lnTo>
                    <a:pt x="94" y="963"/>
                  </a:lnTo>
                  <a:lnTo>
                    <a:pt x="94" y="961"/>
                  </a:lnTo>
                  <a:lnTo>
                    <a:pt x="94" y="959"/>
                  </a:lnTo>
                  <a:lnTo>
                    <a:pt x="94" y="957"/>
                  </a:lnTo>
                  <a:lnTo>
                    <a:pt x="94" y="955"/>
                  </a:lnTo>
                  <a:lnTo>
                    <a:pt x="94" y="953"/>
                  </a:lnTo>
                  <a:lnTo>
                    <a:pt x="94" y="952"/>
                  </a:lnTo>
                  <a:lnTo>
                    <a:pt x="94" y="950"/>
                  </a:lnTo>
                  <a:lnTo>
                    <a:pt x="94" y="948"/>
                  </a:lnTo>
                  <a:lnTo>
                    <a:pt x="94" y="946"/>
                  </a:lnTo>
                  <a:lnTo>
                    <a:pt x="94" y="944"/>
                  </a:lnTo>
                  <a:lnTo>
                    <a:pt x="94" y="942"/>
                  </a:lnTo>
                  <a:lnTo>
                    <a:pt x="94" y="940"/>
                  </a:lnTo>
                  <a:lnTo>
                    <a:pt x="92" y="940"/>
                  </a:lnTo>
                  <a:lnTo>
                    <a:pt x="94" y="940"/>
                  </a:lnTo>
                  <a:lnTo>
                    <a:pt x="94" y="938"/>
                  </a:lnTo>
                  <a:lnTo>
                    <a:pt x="94" y="936"/>
                  </a:lnTo>
                  <a:lnTo>
                    <a:pt x="92" y="936"/>
                  </a:lnTo>
                  <a:lnTo>
                    <a:pt x="94" y="934"/>
                  </a:lnTo>
                  <a:lnTo>
                    <a:pt x="92" y="934"/>
                  </a:lnTo>
                  <a:lnTo>
                    <a:pt x="92" y="932"/>
                  </a:lnTo>
                  <a:lnTo>
                    <a:pt x="92" y="930"/>
                  </a:lnTo>
                  <a:lnTo>
                    <a:pt x="90" y="930"/>
                  </a:lnTo>
                  <a:lnTo>
                    <a:pt x="92" y="930"/>
                  </a:lnTo>
                  <a:lnTo>
                    <a:pt x="92" y="928"/>
                  </a:lnTo>
                  <a:lnTo>
                    <a:pt x="90" y="928"/>
                  </a:lnTo>
                  <a:lnTo>
                    <a:pt x="90" y="926"/>
                  </a:lnTo>
                  <a:lnTo>
                    <a:pt x="90" y="924"/>
                  </a:lnTo>
                  <a:lnTo>
                    <a:pt x="88" y="924"/>
                  </a:lnTo>
                  <a:lnTo>
                    <a:pt x="88" y="922"/>
                  </a:lnTo>
                  <a:lnTo>
                    <a:pt x="88" y="920"/>
                  </a:lnTo>
                  <a:lnTo>
                    <a:pt x="88" y="918"/>
                  </a:lnTo>
                  <a:lnTo>
                    <a:pt x="88" y="916"/>
                  </a:lnTo>
                  <a:lnTo>
                    <a:pt x="88" y="914"/>
                  </a:lnTo>
                  <a:lnTo>
                    <a:pt x="88" y="912"/>
                  </a:lnTo>
                  <a:lnTo>
                    <a:pt x="88" y="910"/>
                  </a:lnTo>
                  <a:lnTo>
                    <a:pt x="86" y="910"/>
                  </a:lnTo>
                  <a:lnTo>
                    <a:pt x="84" y="910"/>
                  </a:lnTo>
                  <a:lnTo>
                    <a:pt x="83" y="910"/>
                  </a:lnTo>
                  <a:lnTo>
                    <a:pt x="81" y="910"/>
                  </a:lnTo>
                  <a:lnTo>
                    <a:pt x="77" y="910"/>
                  </a:lnTo>
                  <a:lnTo>
                    <a:pt x="75" y="910"/>
                  </a:lnTo>
                  <a:lnTo>
                    <a:pt x="75" y="912"/>
                  </a:lnTo>
                  <a:lnTo>
                    <a:pt x="73" y="912"/>
                  </a:lnTo>
                  <a:lnTo>
                    <a:pt x="73" y="914"/>
                  </a:lnTo>
                  <a:lnTo>
                    <a:pt x="73" y="912"/>
                  </a:lnTo>
                  <a:lnTo>
                    <a:pt x="71" y="912"/>
                  </a:lnTo>
                  <a:lnTo>
                    <a:pt x="69" y="910"/>
                  </a:lnTo>
                  <a:lnTo>
                    <a:pt x="69" y="908"/>
                  </a:lnTo>
                  <a:lnTo>
                    <a:pt x="67" y="908"/>
                  </a:lnTo>
                  <a:lnTo>
                    <a:pt x="67" y="906"/>
                  </a:lnTo>
                  <a:lnTo>
                    <a:pt x="65" y="906"/>
                  </a:lnTo>
                  <a:lnTo>
                    <a:pt x="65" y="904"/>
                  </a:lnTo>
                  <a:lnTo>
                    <a:pt x="63" y="902"/>
                  </a:lnTo>
                  <a:lnTo>
                    <a:pt x="63" y="900"/>
                  </a:lnTo>
                  <a:lnTo>
                    <a:pt x="61" y="900"/>
                  </a:lnTo>
                  <a:lnTo>
                    <a:pt x="61" y="898"/>
                  </a:lnTo>
                  <a:lnTo>
                    <a:pt x="61" y="896"/>
                  </a:lnTo>
                  <a:lnTo>
                    <a:pt x="63" y="894"/>
                  </a:lnTo>
                  <a:lnTo>
                    <a:pt x="63" y="892"/>
                  </a:lnTo>
                  <a:lnTo>
                    <a:pt x="63" y="890"/>
                  </a:lnTo>
                  <a:lnTo>
                    <a:pt x="63" y="888"/>
                  </a:lnTo>
                  <a:lnTo>
                    <a:pt x="63" y="886"/>
                  </a:lnTo>
                  <a:lnTo>
                    <a:pt x="63" y="885"/>
                  </a:lnTo>
                  <a:lnTo>
                    <a:pt x="63" y="883"/>
                  </a:lnTo>
                  <a:lnTo>
                    <a:pt x="63" y="881"/>
                  </a:lnTo>
                  <a:lnTo>
                    <a:pt x="63" y="879"/>
                  </a:lnTo>
                  <a:lnTo>
                    <a:pt x="63" y="877"/>
                  </a:lnTo>
                  <a:lnTo>
                    <a:pt x="63" y="875"/>
                  </a:lnTo>
                  <a:lnTo>
                    <a:pt x="63" y="873"/>
                  </a:lnTo>
                  <a:lnTo>
                    <a:pt x="61" y="871"/>
                  </a:lnTo>
                  <a:lnTo>
                    <a:pt x="61" y="869"/>
                  </a:lnTo>
                  <a:lnTo>
                    <a:pt x="59" y="869"/>
                  </a:lnTo>
                  <a:lnTo>
                    <a:pt x="59" y="867"/>
                  </a:lnTo>
                  <a:lnTo>
                    <a:pt x="57" y="867"/>
                  </a:lnTo>
                  <a:lnTo>
                    <a:pt x="57" y="865"/>
                  </a:lnTo>
                  <a:lnTo>
                    <a:pt x="55" y="865"/>
                  </a:lnTo>
                  <a:lnTo>
                    <a:pt x="53" y="865"/>
                  </a:lnTo>
                  <a:lnTo>
                    <a:pt x="51" y="865"/>
                  </a:lnTo>
                  <a:lnTo>
                    <a:pt x="49" y="865"/>
                  </a:lnTo>
                  <a:lnTo>
                    <a:pt x="47" y="865"/>
                  </a:lnTo>
                  <a:lnTo>
                    <a:pt x="45" y="865"/>
                  </a:lnTo>
                  <a:lnTo>
                    <a:pt x="45" y="863"/>
                  </a:lnTo>
                  <a:lnTo>
                    <a:pt x="43" y="863"/>
                  </a:lnTo>
                  <a:lnTo>
                    <a:pt x="41" y="863"/>
                  </a:lnTo>
                  <a:lnTo>
                    <a:pt x="41" y="861"/>
                  </a:lnTo>
                  <a:lnTo>
                    <a:pt x="39" y="861"/>
                  </a:lnTo>
                  <a:lnTo>
                    <a:pt x="39" y="859"/>
                  </a:lnTo>
                  <a:lnTo>
                    <a:pt x="41" y="859"/>
                  </a:lnTo>
                  <a:lnTo>
                    <a:pt x="39" y="859"/>
                  </a:lnTo>
                  <a:lnTo>
                    <a:pt x="39" y="857"/>
                  </a:lnTo>
                  <a:lnTo>
                    <a:pt x="39" y="855"/>
                  </a:lnTo>
                  <a:lnTo>
                    <a:pt x="37" y="855"/>
                  </a:lnTo>
                  <a:lnTo>
                    <a:pt x="35" y="855"/>
                  </a:lnTo>
                  <a:lnTo>
                    <a:pt x="35" y="853"/>
                  </a:lnTo>
                  <a:lnTo>
                    <a:pt x="33" y="853"/>
                  </a:lnTo>
                  <a:lnTo>
                    <a:pt x="33" y="855"/>
                  </a:lnTo>
                  <a:lnTo>
                    <a:pt x="31" y="855"/>
                  </a:lnTo>
                  <a:lnTo>
                    <a:pt x="29" y="855"/>
                  </a:lnTo>
                  <a:lnTo>
                    <a:pt x="29" y="853"/>
                  </a:lnTo>
                  <a:lnTo>
                    <a:pt x="27" y="853"/>
                  </a:lnTo>
                  <a:lnTo>
                    <a:pt x="25" y="853"/>
                  </a:lnTo>
                  <a:lnTo>
                    <a:pt x="25" y="851"/>
                  </a:lnTo>
                  <a:lnTo>
                    <a:pt x="23" y="851"/>
                  </a:lnTo>
                  <a:lnTo>
                    <a:pt x="21" y="851"/>
                  </a:lnTo>
                  <a:lnTo>
                    <a:pt x="21" y="849"/>
                  </a:lnTo>
                  <a:lnTo>
                    <a:pt x="19" y="849"/>
                  </a:lnTo>
                  <a:lnTo>
                    <a:pt x="17" y="849"/>
                  </a:lnTo>
                  <a:lnTo>
                    <a:pt x="15" y="847"/>
                  </a:lnTo>
                  <a:lnTo>
                    <a:pt x="14" y="847"/>
                  </a:lnTo>
                  <a:lnTo>
                    <a:pt x="12" y="847"/>
                  </a:lnTo>
                  <a:lnTo>
                    <a:pt x="10" y="845"/>
                  </a:lnTo>
                  <a:lnTo>
                    <a:pt x="8" y="845"/>
                  </a:lnTo>
                  <a:lnTo>
                    <a:pt x="8" y="843"/>
                  </a:lnTo>
                  <a:lnTo>
                    <a:pt x="6" y="843"/>
                  </a:lnTo>
                  <a:lnTo>
                    <a:pt x="6" y="841"/>
                  </a:lnTo>
                  <a:lnTo>
                    <a:pt x="4" y="841"/>
                  </a:lnTo>
                  <a:lnTo>
                    <a:pt x="4" y="839"/>
                  </a:lnTo>
                  <a:lnTo>
                    <a:pt x="2" y="839"/>
                  </a:lnTo>
                  <a:lnTo>
                    <a:pt x="0" y="839"/>
                  </a:lnTo>
                  <a:lnTo>
                    <a:pt x="0" y="837"/>
                  </a:lnTo>
                  <a:lnTo>
                    <a:pt x="2" y="837"/>
                  </a:lnTo>
                  <a:lnTo>
                    <a:pt x="2" y="835"/>
                  </a:lnTo>
                  <a:lnTo>
                    <a:pt x="2" y="833"/>
                  </a:lnTo>
                  <a:lnTo>
                    <a:pt x="0" y="833"/>
                  </a:lnTo>
                  <a:lnTo>
                    <a:pt x="0" y="831"/>
                  </a:lnTo>
                  <a:lnTo>
                    <a:pt x="0" y="829"/>
                  </a:lnTo>
                  <a:lnTo>
                    <a:pt x="0" y="827"/>
                  </a:lnTo>
                  <a:lnTo>
                    <a:pt x="2" y="827"/>
                  </a:lnTo>
                  <a:lnTo>
                    <a:pt x="2" y="825"/>
                  </a:lnTo>
                  <a:lnTo>
                    <a:pt x="2" y="823"/>
                  </a:lnTo>
                  <a:lnTo>
                    <a:pt x="4" y="823"/>
                  </a:lnTo>
                  <a:lnTo>
                    <a:pt x="6" y="823"/>
                  </a:lnTo>
                  <a:lnTo>
                    <a:pt x="6" y="821"/>
                  </a:lnTo>
                  <a:lnTo>
                    <a:pt x="8" y="821"/>
                  </a:lnTo>
                  <a:lnTo>
                    <a:pt x="10" y="821"/>
                  </a:lnTo>
                  <a:lnTo>
                    <a:pt x="10" y="819"/>
                  </a:lnTo>
                  <a:lnTo>
                    <a:pt x="12" y="819"/>
                  </a:lnTo>
                  <a:lnTo>
                    <a:pt x="12" y="818"/>
                  </a:lnTo>
                  <a:lnTo>
                    <a:pt x="14" y="818"/>
                  </a:lnTo>
                  <a:lnTo>
                    <a:pt x="14" y="816"/>
                  </a:lnTo>
                  <a:lnTo>
                    <a:pt x="15" y="816"/>
                  </a:lnTo>
                  <a:lnTo>
                    <a:pt x="15" y="814"/>
                  </a:lnTo>
                  <a:lnTo>
                    <a:pt x="15" y="812"/>
                  </a:lnTo>
                  <a:lnTo>
                    <a:pt x="15" y="810"/>
                  </a:lnTo>
                  <a:lnTo>
                    <a:pt x="17" y="810"/>
                  </a:lnTo>
                  <a:lnTo>
                    <a:pt x="17" y="808"/>
                  </a:lnTo>
                  <a:lnTo>
                    <a:pt x="19" y="808"/>
                  </a:lnTo>
                  <a:lnTo>
                    <a:pt x="19" y="806"/>
                  </a:lnTo>
                  <a:lnTo>
                    <a:pt x="21" y="806"/>
                  </a:lnTo>
                  <a:lnTo>
                    <a:pt x="21" y="804"/>
                  </a:lnTo>
                  <a:lnTo>
                    <a:pt x="23" y="804"/>
                  </a:lnTo>
                  <a:lnTo>
                    <a:pt x="23" y="802"/>
                  </a:lnTo>
                  <a:lnTo>
                    <a:pt x="25" y="802"/>
                  </a:lnTo>
                  <a:lnTo>
                    <a:pt x="25" y="800"/>
                  </a:lnTo>
                  <a:lnTo>
                    <a:pt x="27" y="798"/>
                  </a:lnTo>
                  <a:lnTo>
                    <a:pt x="27" y="796"/>
                  </a:lnTo>
                  <a:lnTo>
                    <a:pt x="29" y="796"/>
                  </a:lnTo>
                  <a:lnTo>
                    <a:pt x="29" y="794"/>
                  </a:lnTo>
                  <a:lnTo>
                    <a:pt x="29" y="792"/>
                  </a:lnTo>
                  <a:lnTo>
                    <a:pt x="29" y="790"/>
                  </a:lnTo>
                  <a:lnTo>
                    <a:pt x="31" y="790"/>
                  </a:lnTo>
                  <a:lnTo>
                    <a:pt x="31" y="788"/>
                  </a:lnTo>
                  <a:lnTo>
                    <a:pt x="31" y="786"/>
                  </a:lnTo>
                  <a:lnTo>
                    <a:pt x="31" y="784"/>
                  </a:lnTo>
                  <a:lnTo>
                    <a:pt x="31" y="782"/>
                  </a:lnTo>
                  <a:lnTo>
                    <a:pt x="33" y="782"/>
                  </a:lnTo>
                  <a:lnTo>
                    <a:pt x="33" y="780"/>
                  </a:lnTo>
                  <a:lnTo>
                    <a:pt x="35" y="780"/>
                  </a:lnTo>
                  <a:lnTo>
                    <a:pt x="35" y="778"/>
                  </a:lnTo>
                  <a:lnTo>
                    <a:pt x="37" y="778"/>
                  </a:lnTo>
                  <a:lnTo>
                    <a:pt x="37" y="776"/>
                  </a:lnTo>
                  <a:lnTo>
                    <a:pt x="37" y="774"/>
                  </a:lnTo>
                  <a:lnTo>
                    <a:pt x="39" y="774"/>
                  </a:lnTo>
                  <a:lnTo>
                    <a:pt x="41" y="772"/>
                  </a:lnTo>
                  <a:lnTo>
                    <a:pt x="43" y="770"/>
                  </a:lnTo>
                  <a:lnTo>
                    <a:pt x="45" y="770"/>
                  </a:lnTo>
                  <a:lnTo>
                    <a:pt x="45" y="768"/>
                  </a:lnTo>
                  <a:lnTo>
                    <a:pt x="47" y="768"/>
                  </a:lnTo>
                  <a:lnTo>
                    <a:pt x="47" y="766"/>
                  </a:lnTo>
                  <a:lnTo>
                    <a:pt x="49" y="766"/>
                  </a:lnTo>
                  <a:lnTo>
                    <a:pt x="49" y="764"/>
                  </a:lnTo>
                  <a:lnTo>
                    <a:pt x="49" y="762"/>
                  </a:lnTo>
                  <a:lnTo>
                    <a:pt x="49" y="760"/>
                  </a:lnTo>
                  <a:lnTo>
                    <a:pt x="47" y="758"/>
                  </a:lnTo>
                  <a:lnTo>
                    <a:pt x="47" y="756"/>
                  </a:lnTo>
                  <a:lnTo>
                    <a:pt x="49" y="756"/>
                  </a:lnTo>
                  <a:lnTo>
                    <a:pt x="49" y="754"/>
                  </a:lnTo>
                  <a:lnTo>
                    <a:pt x="51" y="754"/>
                  </a:lnTo>
                  <a:lnTo>
                    <a:pt x="51" y="752"/>
                  </a:lnTo>
                  <a:lnTo>
                    <a:pt x="51" y="751"/>
                  </a:lnTo>
                  <a:lnTo>
                    <a:pt x="51" y="749"/>
                  </a:lnTo>
                  <a:lnTo>
                    <a:pt x="53" y="749"/>
                  </a:lnTo>
                  <a:lnTo>
                    <a:pt x="53" y="747"/>
                  </a:lnTo>
                  <a:lnTo>
                    <a:pt x="55" y="747"/>
                  </a:lnTo>
                  <a:lnTo>
                    <a:pt x="57" y="747"/>
                  </a:lnTo>
                  <a:lnTo>
                    <a:pt x="59" y="747"/>
                  </a:lnTo>
                  <a:lnTo>
                    <a:pt x="61" y="747"/>
                  </a:lnTo>
                  <a:lnTo>
                    <a:pt x="63" y="747"/>
                  </a:lnTo>
                  <a:lnTo>
                    <a:pt x="63" y="745"/>
                  </a:lnTo>
                  <a:lnTo>
                    <a:pt x="65" y="745"/>
                  </a:lnTo>
                  <a:lnTo>
                    <a:pt x="65" y="743"/>
                  </a:lnTo>
                  <a:lnTo>
                    <a:pt x="65" y="741"/>
                  </a:lnTo>
                  <a:lnTo>
                    <a:pt x="67" y="741"/>
                  </a:lnTo>
                  <a:lnTo>
                    <a:pt x="69" y="741"/>
                  </a:lnTo>
                  <a:lnTo>
                    <a:pt x="71" y="741"/>
                  </a:lnTo>
                  <a:lnTo>
                    <a:pt x="71" y="739"/>
                  </a:lnTo>
                  <a:lnTo>
                    <a:pt x="73" y="739"/>
                  </a:lnTo>
                  <a:lnTo>
                    <a:pt x="75" y="739"/>
                  </a:lnTo>
                  <a:lnTo>
                    <a:pt x="77" y="739"/>
                  </a:lnTo>
                  <a:lnTo>
                    <a:pt x="79" y="739"/>
                  </a:lnTo>
                  <a:lnTo>
                    <a:pt x="79" y="737"/>
                  </a:lnTo>
                  <a:lnTo>
                    <a:pt x="81" y="737"/>
                  </a:lnTo>
                  <a:lnTo>
                    <a:pt x="83" y="737"/>
                  </a:lnTo>
                  <a:lnTo>
                    <a:pt x="83" y="735"/>
                  </a:lnTo>
                  <a:lnTo>
                    <a:pt x="84" y="737"/>
                  </a:lnTo>
                  <a:lnTo>
                    <a:pt x="84" y="735"/>
                  </a:lnTo>
                  <a:lnTo>
                    <a:pt x="86" y="735"/>
                  </a:lnTo>
                  <a:lnTo>
                    <a:pt x="88" y="735"/>
                  </a:lnTo>
                  <a:lnTo>
                    <a:pt x="88" y="733"/>
                  </a:lnTo>
                  <a:lnTo>
                    <a:pt x="88" y="731"/>
                  </a:lnTo>
                  <a:lnTo>
                    <a:pt x="90" y="731"/>
                  </a:lnTo>
                  <a:lnTo>
                    <a:pt x="92" y="731"/>
                  </a:lnTo>
                  <a:lnTo>
                    <a:pt x="92" y="729"/>
                  </a:lnTo>
                  <a:lnTo>
                    <a:pt x="94" y="727"/>
                  </a:lnTo>
                  <a:lnTo>
                    <a:pt x="96" y="727"/>
                  </a:lnTo>
                  <a:lnTo>
                    <a:pt x="96" y="725"/>
                  </a:lnTo>
                  <a:lnTo>
                    <a:pt x="94" y="725"/>
                  </a:lnTo>
                  <a:lnTo>
                    <a:pt x="96" y="725"/>
                  </a:lnTo>
                  <a:lnTo>
                    <a:pt x="98" y="725"/>
                  </a:lnTo>
                  <a:lnTo>
                    <a:pt x="98" y="723"/>
                  </a:lnTo>
                  <a:lnTo>
                    <a:pt x="100" y="723"/>
                  </a:lnTo>
                  <a:lnTo>
                    <a:pt x="102" y="721"/>
                  </a:lnTo>
                  <a:lnTo>
                    <a:pt x="104" y="721"/>
                  </a:lnTo>
                  <a:lnTo>
                    <a:pt x="104" y="719"/>
                  </a:lnTo>
                  <a:lnTo>
                    <a:pt x="106" y="719"/>
                  </a:lnTo>
                  <a:lnTo>
                    <a:pt x="108" y="719"/>
                  </a:lnTo>
                  <a:lnTo>
                    <a:pt x="110" y="719"/>
                  </a:lnTo>
                  <a:lnTo>
                    <a:pt x="112" y="719"/>
                  </a:lnTo>
                  <a:lnTo>
                    <a:pt x="114" y="719"/>
                  </a:lnTo>
                  <a:lnTo>
                    <a:pt x="114" y="717"/>
                  </a:lnTo>
                  <a:lnTo>
                    <a:pt x="116" y="717"/>
                  </a:lnTo>
                  <a:lnTo>
                    <a:pt x="118" y="717"/>
                  </a:lnTo>
                  <a:lnTo>
                    <a:pt x="120" y="717"/>
                  </a:lnTo>
                  <a:lnTo>
                    <a:pt x="120" y="719"/>
                  </a:lnTo>
                  <a:lnTo>
                    <a:pt x="122" y="719"/>
                  </a:lnTo>
                  <a:lnTo>
                    <a:pt x="124" y="719"/>
                  </a:lnTo>
                  <a:lnTo>
                    <a:pt x="126" y="719"/>
                  </a:lnTo>
                  <a:lnTo>
                    <a:pt x="128" y="719"/>
                  </a:lnTo>
                  <a:lnTo>
                    <a:pt x="128" y="717"/>
                  </a:lnTo>
                  <a:lnTo>
                    <a:pt x="130" y="717"/>
                  </a:lnTo>
                  <a:lnTo>
                    <a:pt x="130" y="715"/>
                  </a:lnTo>
                  <a:lnTo>
                    <a:pt x="130" y="713"/>
                  </a:lnTo>
                  <a:lnTo>
                    <a:pt x="132" y="713"/>
                  </a:lnTo>
                  <a:lnTo>
                    <a:pt x="132" y="711"/>
                  </a:lnTo>
                  <a:lnTo>
                    <a:pt x="134" y="711"/>
                  </a:lnTo>
                  <a:lnTo>
                    <a:pt x="134" y="709"/>
                  </a:lnTo>
                  <a:lnTo>
                    <a:pt x="134" y="707"/>
                  </a:lnTo>
                  <a:lnTo>
                    <a:pt x="136" y="707"/>
                  </a:lnTo>
                  <a:lnTo>
                    <a:pt x="136" y="705"/>
                  </a:lnTo>
                  <a:lnTo>
                    <a:pt x="136" y="703"/>
                  </a:lnTo>
                  <a:lnTo>
                    <a:pt x="138" y="703"/>
                  </a:lnTo>
                  <a:lnTo>
                    <a:pt x="138" y="701"/>
                  </a:lnTo>
                  <a:lnTo>
                    <a:pt x="138" y="699"/>
                  </a:lnTo>
                  <a:lnTo>
                    <a:pt x="140" y="699"/>
                  </a:lnTo>
                  <a:lnTo>
                    <a:pt x="142" y="699"/>
                  </a:lnTo>
                  <a:lnTo>
                    <a:pt x="142" y="697"/>
                  </a:lnTo>
                  <a:lnTo>
                    <a:pt x="144" y="697"/>
                  </a:lnTo>
                  <a:lnTo>
                    <a:pt x="146" y="697"/>
                  </a:lnTo>
                  <a:lnTo>
                    <a:pt x="146" y="695"/>
                  </a:lnTo>
                  <a:lnTo>
                    <a:pt x="148" y="695"/>
                  </a:lnTo>
                  <a:lnTo>
                    <a:pt x="148" y="693"/>
                  </a:lnTo>
                  <a:lnTo>
                    <a:pt x="150" y="693"/>
                  </a:lnTo>
                  <a:lnTo>
                    <a:pt x="150" y="691"/>
                  </a:lnTo>
                  <a:lnTo>
                    <a:pt x="152" y="691"/>
                  </a:lnTo>
                  <a:lnTo>
                    <a:pt x="152" y="689"/>
                  </a:lnTo>
                  <a:lnTo>
                    <a:pt x="153" y="689"/>
                  </a:lnTo>
                  <a:lnTo>
                    <a:pt x="153" y="687"/>
                  </a:lnTo>
                  <a:lnTo>
                    <a:pt x="155" y="687"/>
                  </a:lnTo>
                  <a:lnTo>
                    <a:pt x="157" y="687"/>
                  </a:lnTo>
                  <a:lnTo>
                    <a:pt x="157" y="685"/>
                  </a:lnTo>
                  <a:lnTo>
                    <a:pt x="159" y="685"/>
                  </a:lnTo>
                  <a:lnTo>
                    <a:pt x="159" y="684"/>
                  </a:lnTo>
                  <a:lnTo>
                    <a:pt x="161" y="684"/>
                  </a:lnTo>
                  <a:lnTo>
                    <a:pt x="161" y="682"/>
                  </a:lnTo>
                  <a:lnTo>
                    <a:pt x="163" y="682"/>
                  </a:lnTo>
                  <a:lnTo>
                    <a:pt x="163" y="680"/>
                  </a:lnTo>
                  <a:lnTo>
                    <a:pt x="165" y="680"/>
                  </a:lnTo>
                  <a:lnTo>
                    <a:pt x="165" y="678"/>
                  </a:lnTo>
                  <a:lnTo>
                    <a:pt x="167" y="678"/>
                  </a:lnTo>
                  <a:lnTo>
                    <a:pt x="167" y="676"/>
                  </a:lnTo>
                  <a:lnTo>
                    <a:pt x="169" y="676"/>
                  </a:lnTo>
                  <a:lnTo>
                    <a:pt x="169" y="674"/>
                  </a:lnTo>
                  <a:lnTo>
                    <a:pt x="169" y="672"/>
                  </a:lnTo>
                  <a:lnTo>
                    <a:pt x="171" y="672"/>
                  </a:lnTo>
                  <a:lnTo>
                    <a:pt x="171" y="670"/>
                  </a:lnTo>
                  <a:lnTo>
                    <a:pt x="173" y="670"/>
                  </a:lnTo>
                  <a:lnTo>
                    <a:pt x="175" y="670"/>
                  </a:lnTo>
                  <a:lnTo>
                    <a:pt x="175" y="668"/>
                  </a:lnTo>
                  <a:lnTo>
                    <a:pt x="177" y="668"/>
                  </a:lnTo>
                  <a:lnTo>
                    <a:pt x="177" y="666"/>
                  </a:lnTo>
                  <a:lnTo>
                    <a:pt x="179" y="666"/>
                  </a:lnTo>
                  <a:lnTo>
                    <a:pt x="181" y="666"/>
                  </a:lnTo>
                  <a:lnTo>
                    <a:pt x="181" y="664"/>
                  </a:lnTo>
                  <a:lnTo>
                    <a:pt x="183" y="664"/>
                  </a:lnTo>
                  <a:lnTo>
                    <a:pt x="185" y="664"/>
                  </a:lnTo>
                  <a:lnTo>
                    <a:pt x="185" y="662"/>
                  </a:lnTo>
                  <a:lnTo>
                    <a:pt x="185" y="660"/>
                  </a:lnTo>
                  <a:lnTo>
                    <a:pt x="187" y="660"/>
                  </a:lnTo>
                  <a:lnTo>
                    <a:pt x="187" y="658"/>
                  </a:lnTo>
                  <a:lnTo>
                    <a:pt x="187" y="656"/>
                  </a:lnTo>
                  <a:lnTo>
                    <a:pt x="187" y="654"/>
                  </a:lnTo>
                  <a:lnTo>
                    <a:pt x="187" y="652"/>
                  </a:lnTo>
                  <a:lnTo>
                    <a:pt x="189" y="652"/>
                  </a:lnTo>
                  <a:lnTo>
                    <a:pt x="189" y="650"/>
                  </a:lnTo>
                  <a:lnTo>
                    <a:pt x="187" y="650"/>
                  </a:lnTo>
                  <a:lnTo>
                    <a:pt x="187" y="648"/>
                  </a:lnTo>
                  <a:lnTo>
                    <a:pt x="189" y="648"/>
                  </a:lnTo>
                  <a:lnTo>
                    <a:pt x="189" y="646"/>
                  </a:lnTo>
                  <a:lnTo>
                    <a:pt x="191" y="646"/>
                  </a:lnTo>
                  <a:lnTo>
                    <a:pt x="193" y="646"/>
                  </a:lnTo>
                  <a:lnTo>
                    <a:pt x="193" y="644"/>
                  </a:lnTo>
                  <a:lnTo>
                    <a:pt x="195" y="644"/>
                  </a:lnTo>
                  <a:lnTo>
                    <a:pt x="197" y="644"/>
                  </a:lnTo>
                  <a:lnTo>
                    <a:pt x="199" y="644"/>
                  </a:lnTo>
                  <a:lnTo>
                    <a:pt x="199" y="642"/>
                  </a:lnTo>
                  <a:lnTo>
                    <a:pt x="199" y="640"/>
                  </a:lnTo>
                  <a:lnTo>
                    <a:pt x="201" y="640"/>
                  </a:lnTo>
                  <a:lnTo>
                    <a:pt x="201" y="638"/>
                  </a:lnTo>
                  <a:lnTo>
                    <a:pt x="203" y="638"/>
                  </a:lnTo>
                  <a:lnTo>
                    <a:pt x="205" y="638"/>
                  </a:lnTo>
                  <a:lnTo>
                    <a:pt x="205" y="636"/>
                  </a:lnTo>
                  <a:lnTo>
                    <a:pt x="207" y="636"/>
                  </a:lnTo>
                  <a:lnTo>
                    <a:pt x="207" y="634"/>
                  </a:lnTo>
                  <a:lnTo>
                    <a:pt x="209" y="634"/>
                  </a:lnTo>
                  <a:lnTo>
                    <a:pt x="211" y="634"/>
                  </a:lnTo>
                  <a:lnTo>
                    <a:pt x="211" y="632"/>
                  </a:lnTo>
                  <a:lnTo>
                    <a:pt x="213" y="632"/>
                  </a:lnTo>
                  <a:lnTo>
                    <a:pt x="213" y="630"/>
                  </a:lnTo>
                  <a:lnTo>
                    <a:pt x="213" y="628"/>
                  </a:lnTo>
                  <a:lnTo>
                    <a:pt x="213" y="626"/>
                  </a:lnTo>
                  <a:lnTo>
                    <a:pt x="215" y="626"/>
                  </a:lnTo>
                  <a:lnTo>
                    <a:pt x="215" y="624"/>
                  </a:lnTo>
                  <a:lnTo>
                    <a:pt x="215" y="622"/>
                  </a:lnTo>
                  <a:lnTo>
                    <a:pt x="217" y="622"/>
                  </a:lnTo>
                  <a:lnTo>
                    <a:pt x="219" y="622"/>
                  </a:lnTo>
                  <a:lnTo>
                    <a:pt x="219" y="620"/>
                  </a:lnTo>
                  <a:lnTo>
                    <a:pt x="221" y="620"/>
                  </a:lnTo>
                  <a:lnTo>
                    <a:pt x="221" y="618"/>
                  </a:lnTo>
                  <a:lnTo>
                    <a:pt x="222" y="618"/>
                  </a:lnTo>
                  <a:lnTo>
                    <a:pt x="222" y="616"/>
                  </a:lnTo>
                  <a:lnTo>
                    <a:pt x="224" y="616"/>
                  </a:lnTo>
                  <a:lnTo>
                    <a:pt x="224" y="615"/>
                  </a:lnTo>
                  <a:lnTo>
                    <a:pt x="222" y="613"/>
                  </a:lnTo>
                  <a:lnTo>
                    <a:pt x="222" y="611"/>
                  </a:lnTo>
                  <a:lnTo>
                    <a:pt x="222" y="609"/>
                  </a:lnTo>
                  <a:lnTo>
                    <a:pt x="221" y="609"/>
                  </a:lnTo>
                  <a:lnTo>
                    <a:pt x="221" y="607"/>
                  </a:lnTo>
                  <a:lnTo>
                    <a:pt x="221" y="605"/>
                  </a:lnTo>
                  <a:lnTo>
                    <a:pt x="219" y="605"/>
                  </a:lnTo>
                  <a:lnTo>
                    <a:pt x="219" y="603"/>
                  </a:lnTo>
                  <a:lnTo>
                    <a:pt x="219" y="601"/>
                  </a:lnTo>
                  <a:lnTo>
                    <a:pt x="219" y="599"/>
                  </a:lnTo>
                  <a:lnTo>
                    <a:pt x="219" y="597"/>
                  </a:lnTo>
                  <a:lnTo>
                    <a:pt x="219" y="595"/>
                  </a:lnTo>
                  <a:lnTo>
                    <a:pt x="219" y="593"/>
                  </a:lnTo>
                  <a:lnTo>
                    <a:pt x="219" y="591"/>
                  </a:lnTo>
                  <a:lnTo>
                    <a:pt x="219" y="589"/>
                  </a:lnTo>
                  <a:lnTo>
                    <a:pt x="221" y="589"/>
                  </a:lnTo>
                  <a:lnTo>
                    <a:pt x="221" y="587"/>
                  </a:lnTo>
                  <a:lnTo>
                    <a:pt x="221" y="585"/>
                  </a:lnTo>
                  <a:lnTo>
                    <a:pt x="221" y="583"/>
                  </a:lnTo>
                  <a:lnTo>
                    <a:pt x="222" y="583"/>
                  </a:lnTo>
                  <a:lnTo>
                    <a:pt x="222" y="581"/>
                  </a:lnTo>
                  <a:lnTo>
                    <a:pt x="224" y="581"/>
                  </a:lnTo>
                  <a:lnTo>
                    <a:pt x="224" y="579"/>
                  </a:lnTo>
                  <a:lnTo>
                    <a:pt x="226" y="579"/>
                  </a:lnTo>
                  <a:lnTo>
                    <a:pt x="226" y="577"/>
                  </a:lnTo>
                  <a:lnTo>
                    <a:pt x="228" y="577"/>
                  </a:lnTo>
                  <a:lnTo>
                    <a:pt x="228" y="575"/>
                  </a:lnTo>
                  <a:lnTo>
                    <a:pt x="230" y="575"/>
                  </a:lnTo>
                  <a:lnTo>
                    <a:pt x="230" y="573"/>
                  </a:lnTo>
                  <a:lnTo>
                    <a:pt x="232" y="573"/>
                  </a:lnTo>
                  <a:lnTo>
                    <a:pt x="232" y="571"/>
                  </a:lnTo>
                  <a:lnTo>
                    <a:pt x="234" y="571"/>
                  </a:lnTo>
                  <a:lnTo>
                    <a:pt x="234" y="569"/>
                  </a:lnTo>
                  <a:lnTo>
                    <a:pt x="236" y="569"/>
                  </a:lnTo>
                  <a:lnTo>
                    <a:pt x="236" y="567"/>
                  </a:lnTo>
                  <a:lnTo>
                    <a:pt x="238" y="567"/>
                  </a:lnTo>
                  <a:lnTo>
                    <a:pt x="238" y="565"/>
                  </a:lnTo>
                  <a:lnTo>
                    <a:pt x="240" y="565"/>
                  </a:lnTo>
                  <a:lnTo>
                    <a:pt x="240" y="563"/>
                  </a:lnTo>
                  <a:lnTo>
                    <a:pt x="242" y="563"/>
                  </a:lnTo>
                  <a:lnTo>
                    <a:pt x="242" y="561"/>
                  </a:lnTo>
                  <a:lnTo>
                    <a:pt x="244" y="561"/>
                  </a:lnTo>
                  <a:lnTo>
                    <a:pt x="246" y="561"/>
                  </a:lnTo>
                  <a:lnTo>
                    <a:pt x="246" y="559"/>
                  </a:lnTo>
                  <a:lnTo>
                    <a:pt x="248" y="559"/>
                  </a:lnTo>
                  <a:lnTo>
                    <a:pt x="248" y="561"/>
                  </a:lnTo>
                  <a:lnTo>
                    <a:pt x="250" y="561"/>
                  </a:lnTo>
                  <a:lnTo>
                    <a:pt x="252" y="561"/>
                  </a:lnTo>
                  <a:lnTo>
                    <a:pt x="254" y="561"/>
                  </a:lnTo>
                  <a:lnTo>
                    <a:pt x="256" y="563"/>
                  </a:lnTo>
                  <a:lnTo>
                    <a:pt x="258" y="563"/>
                  </a:lnTo>
                  <a:lnTo>
                    <a:pt x="260" y="563"/>
                  </a:lnTo>
                  <a:lnTo>
                    <a:pt x="260" y="561"/>
                  </a:lnTo>
                  <a:lnTo>
                    <a:pt x="262" y="561"/>
                  </a:lnTo>
                  <a:lnTo>
                    <a:pt x="262" y="559"/>
                  </a:lnTo>
                  <a:lnTo>
                    <a:pt x="264" y="559"/>
                  </a:lnTo>
                  <a:lnTo>
                    <a:pt x="264" y="561"/>
                  </a:lnTo>
                  <a:lnTo>
                    <a:pt x="266" y="561"/>
                  </a:lnTo>
                  <a:lnTo>
                    <a:pt x="264" y="563"/>
                  </a:lnTo>
                  <a:lnTo>
                    <a:pt x="264" y="565"/>
                  </a:lnTo>
                  <a:lnTo>
                    <a:pt x="264" y="567"/>
                  </a:lnTo>
                  <a:lnTo>
                    <a:pt x="264" y="569"/>
                  </a:lnTo>
                  <a:lnTo>
                    <a:pt x="264" y="571"/>
                  </a:lnTo>
                  <a:lnTo>
                    <a:pt x="262" y="571"/>
                  </a:lnTo>
                  <a:lnTo>
                    <a:pt x="262" y="573"/>
                  </a:lnTo>
                  <a:lnTo>
                    <a:pt x="264" y="573"/>
                  </a:lnTo>
                  <a:lnTo>
                    <a:pt x="266" y="573"/>
                  </a:lnTo>
                  <a:lnTo>
                    <a:pt x="268" y="573"/>
                  </a:lnTo>
                  <a:lnTo>
                    <a:pt x="268" y="575"/>
                  </a:lnTo>
                  <a:lnTo>
                    <a:pt x="270" y="575"/>
                  </a:lnTo>
                  <a:lnTo>
                    <a:pt x="270" y="577"/>
                  </a:lnTo>
                  <a:lnTo>
                    <a:pt x="272" y="577"/>
                  </a:lnTo>
                  <a:lnTo>
                    <a:pt x="274" y="577"/>
                  </a:lnTo>
                  <a:lnTo>
                    <a:pt x="274" y="575"/>
                  </a:lnTo>
                  <a:lnTo>
                    <a:pt x="276" y="575"/>
                  </a:lnTo>
                  <a:lnTo>
                    <a:pt x="278" y="575"/>
                  </a:lnTo>
                  <a:lnTo>
                    <a:pt x="280" y="575"/>
                  </a:lnTo>
                  <a:lnTo>
                    <a:pt x="280" y="577"/>
                  </a:lnTo>
                  <a:lnTo>
                    <a:pt x="282" y="577"/>
                  </a:lnTo>
                  <a:lnTo>
                    <a:pt x="284" y="577"/>
                  </a:lnTo>
                  <a:lnTo>
                    <a:pt x="286" y="577"/>
                  </a:lnTo>
                  <a:lnTo>
                    <a:pt x="288" y="577"/>
                  </a:lnTo>
                  <a:lnTo>
                    <a:pt x="288" y="579"/>
                  </a:lnTo>
                  <a:lnTo>
                    <a:pt x="290" y="579"/>
                  </a:lnTo>
                  <a:lnTo>
                    <a:pt x="291" y="579"/>
                  </a:lnTo>
                  <a:lnTo>
                    <a:pt x="293" y="579"/>
                  </a:lnTo>
                  <a:lnTo>
                    <a:pt x="295" y="579"/>
                  </a:lnTo>
                  <a:lnTo>
                    <a:pt x="297" y="579"/>
                  </a:lnTo>
                  <a:lnTo>
                    <a:pt x="297" y="577"/>
                  </a:lnTo>
                  <a:lnTo>
                    <a:pt x="299" y="577"/>
                  </a:lnTo>
                  <a:lnTo>
                    <a:pt x="301" y="577"/>
                  </a:lnTo>
                  <a:lnTo>
                    <a:pt x="303" y="577"/>
                  </a:lnTo>
                  <a:lnTo>
                    <a:pt x="303" y="575"/>
                  </a:lnTo>
                  <a:lnTo>
                    <a:pt x="305" y="575"/>
                  </a:lnTo>
                  <a:lnTo>
                    <a:pt x="307" y="575"/>
                  </a:lnTo>
                  <a:lnTo>
                    <a:pt x="307" y="573"/>
                  </a:lnTo>
                  <a:lnTo>
                    <a:pt x="307" y="571"/>
                  </a:lnTo>
                  <a:lnTo>
                    <a:pt x="307" y="569"/>
                  </a:lnTo>
                  <a:lnTo>
                    <a:pt x="309" y="569"/>
                  </a:lnTo>
                  <a:lnTo>
                    <a:pt x="309" y="567"/>
                  </a:lnTo>
                  <a:lnTo>
                    <a:pt x="309" y="565"/>
                  </a:lnTo>
                  <a:lnTo>
                    <a:pt x="311" y="565"/>
                  </a:lnTo>
                  <a:lnTo>
                    <a:pt x="311" y="563"/>
                  </a:lnTo>
                  <a:lnTo>
                    <a:pt x="311" y="561"/>
                  </a:lnTo>
                  <a:lnTo>
                    <a:pt x="311" y="559"/>
                  </a:lnTo>
                  <a:lnTo>
                    <a:pt x="311" y="557"/>
                  </a:lnTo>
                  <a:lnTo>
                    <a:pt x="311" y="555"/>
                  </a:lnTo>
                  <a:lnTo>
                    <a:pt x="311" y="553"/>
                  </a:lnTo>
                  <a:lnTo>
                    <a:pt x="313" y="553"/>
                  </a:lnTo>
                  <a:lnTo>
                    <a:pt x="313" y="551"/>
                  </a:lnTo>
                  <a:lnTo>
                    <a:pt x="315" y="551"/>
                  </a:lnTo>
                  <a:lnTo>
                    <a:pt x="315" y="549"/>
                  </a:lnTo>
                  <a:lnTo>
                    <a:pt x="317" y="549"/>
                  </a:lnTo>
                  <a:lnTo>
                    <a:pt x="317" y="548"/>
                  </a:lnTo>
                  <a:lnTo>
                    <a:pt x="319" y="548"/>
                  </a:lnTo>
                  <a:lnTo>
                    <a:pt x="319" y="546"/>
                  </a:lnTo>
                  <a:lnTo>
                    <a:pt x="319" y="544"/>
                  </a:lnTo>
                  <a:lnTo>
                    <a:pt x="319" y="542"/>
                  </a:lnTo>
                  <a:lnTo>
                    <a:pt x="321" y="542"/>
                  </a:lnTo>
                  <a:lnTo>
                    <a:pt x="321" y="540"/>
                  </a:lnTo>
                  <a:lnTo>
                    <a:pt x="323" y="540"/>
                  </a:lnTo>
                  <a:lnTo>
                    <a:pt x="325" y="540"/>
                  </a:lnTo>
                  <a:lnTo>
                    <a:pt x="327" y="540"/>
                  </a:lnTo>
                  <a:lnTo>
                    <a:pt x="327" y="538"/>
                  </a:lnTo>
                  <a:lnTo>
                    <a:pt x="327" y="536"/>
                  </a:lnTo>
                  <a:lnTo>
                    <a:pt x="329" y="536"/>
                  </a:lnTo>
                  <a:lnTo>
                    <a:pt x="329" y="534"/>
                  </a:lnTo>
                  <a:lnTo>
                    <a:pt x="329" y="532"/>
                  </a:lnTo>
                  <a:lnTo>
                    <a:pt x="331" y="530"/>
                  </a:lnTo>
                  <a:lnTo>
                    <a:pt x="331" y="528"/>
                  </a:lnTo>
                  <a:lnTo>
                    <a:pt x="333" y="528"/>
                  </a:lnTo>
                  <a:lnTo>
                    <a:pt x="335" y="528"/>
                  </a:lnTo>
                  <a:lnTo>
                    <a:pt x="337" y="528"/>
                  </a:lnTo>
                  <a:lnTo>
                    <a:pt x="337" y="526"/>
                  </a:lnTo>
                  <a:lnTo>
                    <a:pt x="339" y="528"/>
                  </a:lnTo>
                  <a:lnTo>
                    <a:pt x="339" y="526"/>
                  </a:lnTo>
                  <a:lnTo>
                    <a:pt x="341" y="526"/>
                  </a:lnTo>
                  <a:lnTo>
                    <a:pt x="341" y="524"/>
                  </a:lnTo>
                  <a:lnTo>
                    <a:pt x="341" y="522"/>
                  </a:lnTo>
                  <a:lnTo>
                    <a:pt x="341" y="520"/>
                  </a:lnTo>
                  <a:lnTo>
                    <a:pt x="341" y="518"/>
                  </a:lnTo>
                  <a:lnTo>
                    <a:pt x="341" y="516"/>
                  </a:lnTo>
                  <a:lnTo>
                    <a:pt x="343" y="516"/>
                  </a:lnTo>
                  <a:lnTo>
                    <a:pt x="343" y="514"/>
                  </a:lnTo>
                  <a:lnTo>
                    <a:pt x="343" y="512"/>
                  </a:lnTo>
                  <a:lnTo>
                    <a:pt x="345" y="512"/>
                  </a:lnTo>
                  <a:lnTo>
                    <a:pt x="345" y="510"/>
                  </a:lnTo>
                  <a:lnTo>
                    <a:pt x="347" y="510"/>
                  </a:lnTo>
                  <a:lnTo>
                    <a:pt x="349" y="510"/>
                  </a:lnTo>
                  <a:lnTo>
                    <a:pt x="349" y="508"/>
                  </a:lnTo>
                  <a:lnTo>
                    <a:pt x="349" y="506"/>
                  </a:lnTo>
                  <a:lnTo>
                    <a:pt x="349" y="504"/>
                  </a:lnTo>
                  <a:lnTo>
                    <a:pt x="349" y="502"/>
                  </a:lnTo>
                  <a:lnTo>
                    <a:pt x="349" y="500"/>
                  </a:lnTo>
                  <a:lnTo>
                    <a:pt x="351" y="500"/>
                  </a:lnTo>
                  <a:lnTo>
                    <a:pt x="351" y="498"/>
                  </a:lnTo>
                  <a:lnTo>
                    <a:pt x="351" y="496"/>
                  </a:lnTo>
                  <a:lnTo>
                    <a:pt x="353" y="496"/>
                  </a:lnTo>
                  <a:lnTo>
                    <a:pt x="353" y="494"/>
                  </a:lnTo>
                  <a:lnTo>
                    <a:pt x="355" y="494"/>
                  </a:lnTo>
                  <a:lnTo>
                    <a:pt x="355" y="492"/>
                  </a:lnTo>
                  <a:lnTo>
                    <a:pt x="357" y="492"/>
                  </a:lnTo>
                  <a:lnTo>
                    <a:pt x="359" y="490"/>
                  </a:lnTo>
                  <a:lnTo>
                    <a:pt x="360" y="490"/>
                  </a:lnTo>
                  <a:lnTo>
                    <a:pt x="360" y="488"/>
                  </a:lnTo>
                  <a:lnTo>
                    <a:pt x="362" y="488"/>
                  </a:lnTo>
                  <a:lnTo>
                    <a:pt x="362" y="486"/>
                  </a:lnTo>
                  <a:lnTo>
                    <a:pt x="364" y="486"/>
                  </a:lnTo>
                  <a:lnTo>
                    <a:pt x="364" y="484"/>
                  </a:lnTo>
                  <a:lnTo>
                    <a:pt x="366" y="484"/>
                  </a:lnTo>
                  <a:lnTo>
                    <a:pt x="366" y="482"/>
                  </a:lnTo>
                  <a:lnTo>
                    <a:pt x="366" y="481"/>
                  </a:lnTo>
                  <a:lnTo>
                    <a:pt x="366" y="479"/>
                  </a:lnTo>
                  <a:lnTo>
                    <a:pt x="366" y="477"/>
                  </a:lnTo>
                  <a:lnTo>
                    <a:pt x="364" y="477"/>
                  </a:lnTo>
                  <a:lnTo>
                    <a:pt x="364" y="475"/>
                  </a:lnTo>
                  <a:lnTo>
                    <a:pt x="364" y="473"/>
                  </a:lnTo>
                  <a:lnTo>
                    <a:pt x="364" y="471"/>
                  </a:lnTo>
                  <a:lnTo>
                    <a:pt x="366" y="471"/>
                  </a:lnTo>
                  <a:lnTo>
                    <a:pt x="366" y="469"/>
                  </a:lnTo>
                  <a:lnTo>
                    <a:pt x="366" y="467"/>
                  </a:lnTo>
                  <a:lnTo>
                    <a:pt x="364" y="467"/>
                  </a:lnTo>
                  <a:lnTo>
                    <a:pt x="364" y="465"/>
                  </a:lnTo>
                  <a:lnTo>
                    <a:pt x="364" y="463"/>
                  </a:lnTo>
                  <a:lnTo>
                    <a:pt x="364" y="461"/>
                  </a:lnTo>
                  <a:lnTo>
                    <a:pt x="364" y="459"/>
                  </a:lnTo>
                  <a:lnTo>
                    <a:pt x="364" y="457"/>
                  </a:lnTo>
                  <a:lnTo>
                    <a:pt x="364" y="455"/>
                  </a:lnTo>
                  <a:lnTo>
                    <a:pt x="364" y="453"/>
                  </a:lnTo>
                  <a:lnTo>
                    <a:pt x="362" y="451"/>
                  </a:lnTo>
                  <a:lnTo>
                    <a:pt x="362" y="449"/>
                  </a:lnTo>
                  <a:lnTo>
                    <a:pt x="362" y="447"/>
                  </a:lnTo>
                  <a:lnTo>
                    <a:pt x="364" y="447"/>
                  </a:lnTo>
                  <a:lnTo>
                    <a:pt x="364" y="449"/>
                  </a:lnTo>
                  <a:lnTo>
                    <a:pt x="366" y="449"/>
                  </a:lnTo>
                  <a:lnTo>
                    <a:pt x="366" y="447"/>
                  </a:lnTo>
                  <a:lnTo>
                    <a:pt x="368" y="447"/>
                  </a:lnTo>
                  <a:lnTo>
                    <a:pt x="370" y="445"/>
                  </a:lnTo>
                  <a:lnTo>
                    <a:pt x="372" y="445"/>
                  </a:lnTo>
                  <a:lnTo>
                    <a:pt x="372" y="447"/>
                  </a:lnTo>
                  <a:lnTo>
                    <a:pt x="374" y="447"/>
                  </a:lnTo>
                  <a:lnTo>
                    <a:pt x="376" y="445"/>
                  </a:lnTo>
                  <a:lnTo>
                    <a:pt x="378" y="445"/>
                  </a:lnTo>
                  <a:lnTo>
                    <a:pt x="380" y="445"/>
                  </a:lnTo>
                  <a:lnTo>
                    <a:pt x="380" y="443"/>
                  </a:lnTo>
                  <a:lnTo>
                    <a:pt x="382" y="443"/>
                  </a:lnTo>
                  <a:lnTo>
                    <a:pt x="382" y="445"/>
                  </a:lnTo>
                  <a:lnTo>
                    <a:pt x="382" y="443"/>
                  </a:lnTo>
                  <a:lnTo>
                    <a:pt x="384" y="443"/>
                  </a:lnTo>
                  <a:lnTo>
                    <a:pt x="386" y="443"/>
                  </a:lnTo>
                  <a:lnTo>
                    <a:pt x="388" y="443"/>
                  </a:lnTo>
                  <a:lnTo>
                    <a:pt x="390" y="445"/>
                  </a:lnTo>
                  <a:lnTo>
                    <a:pt x="392" y="445"/>
                  </a:lnTo>
                  <a:lnTo>
                    <a:pt x="392" y="443"/>
                  </a:lnTo>
                  <a:lnTo>
                    <a:pt x="394" y="443"/>
                  </a:lnTo>
                  <a:lnTo>
                    <a:pt x="396" y="443"/>
                  </a:lnTo>
                  <a:lnTo>
                    <a:pt x="396" y="441"/>
                  </a:lnTo>
                  <a:lnTo>
                    <a:pt x="398" y="441"/>
                  </a:lnTo>
                  <a:lnTo>
                    <a:pt x="398" y="439"/>
                  </a:lnTo>
                  <a:lnTo>
                    <a:pt x="398" y="437"/>
                  </a:lnTo>
                  <a:lnTo>
                    <a:pt x="398" y="435"/>
                  </a:lnTo>
                  <a:lnTo>
                    <a:pt x="398" y="433"/>
                  </a:lnTo>
                  <a:lnTo>
                    <a:pt x="398" y="431"/>
                  </a:lnTo>
                  <a:lnTo>
                    <a:pt x="400" y="431"/>
                  </a:lnTo>
                  <a:lnTo>
                    <a:pt x="402" y="429"/>
                  </a:lnTo>
                  <a:lnTo>
                    <a:pt x="404" y="427"/>
                  </a:lnTo>
                  <a:lnTo>
                    <a:pt x="406" y="427"/>
                  </a:lnTo>
                  <a:lnTo>
                    <a:pt x="406" y="425"/>
                  </a:lnTo>
                  <a:lnTo>
                    <a:pt x="406" y="423"/>
                  </a:lnTo>
                  <a:lnTo>
                    <a:pt x="408" y="423"/>
                  </a:lnTo>
                  <a:lnTo>
                    <a:pt x="408" y="421"/>
                  </a:lnTo>
                  <a:lnTo>
                    <a:pt x="408" y="419"/>
                  </a:lnTo>
                  <a:lnTo>
                    <a:pt x="410" y="419"/>
                  </a:lnTo>
                  <a:lnTo>
                    <a:pt x="412" y="419"/>
                  </a:lnTo>
                  <a:lnTo>
                    <a:pt x="412" y="421"/>
                  </a:lnTo>
                  <a:lnTo>
                    <a:pt x="412" y="419"/>
                  </a:lnTo>
                  <a:lnTo>
                    <a:pt x="414" y="419"/>
                  </a:lnTo>
                  <a:lnTo>
                    <a:pt x="414" y="417"/>
                  </a:lnTo>
                  <a:lnTo>
                    <a:pt x="416" y="417"/>
                  </a:lnTo>
                  <a:lnTo>
                    <a:pt x="418" y="417"/>
                  </a:lnTo>
                  <a:lnTo>
                    <a:pt x="420" y="417"/>
                  </a:lnTo>
                  <a:lnTo>
                    <a:pt x="420" y="419"/>
                  </a:lnTo>
                  <a:lnTo>
                    <a:pt x="422" y="419"/>
                  </a:lnTo>
                  <a:lnTo>
                    <a:pt x="424" y="419"/>
                  </a:lnTo>
                  <a:lnTo>
                    <a:pt x="426" y="419"/>
                  </a:lnTo>
                  <a:lnTo>
                    <a:pt x="428" y="419"/>
                  </a:lnTo>
                  <a:lnTo>
                    <a:pt x="428" y="417"/>
                  </a:lnTo>
                  <a:lnTo>
                    <a:pt x="429" y="417"/>
                  </a:lnTo>
                  <a:lnTo>
                    <a:pt x="429" y="419"/>
                  </a:lnTo>
                  <a:lnTo>
                    <a:pt x="431" y="419"/>
                  </a:lnTo>
                  <a:lnTo>
                    <a:pt x="433" y="419"/>
                  </a:lnTo>
                  <a:lnTo>
                    <a:pt x="433" y="421"/>
                  </a:lnTo>
                  <a:lnTo>
                    <a:pt x="433" y="419"/>
                  </a:lnTo>
                  <a:lnTo>
                    <a:pt x="435" y="419"/>
                  </a:lnTo>
                  <a:lnTo>
                    <a:pt x="435" y="417"/>
                  </a:lnTo>
                  <a:lnTo>
                    <a:pt x="435" y="415"/>
                  </a:lnTo>
                  <a:lnTo>
                    <a:pt x="437" y="415"/>
                  </a:lnTo>
                  <a:lnTo>
                    <a:pt x="437" y="414"/>
                  </a:lnTo>
                  <a:lnTo>
                    <a:pt x="435" y="414"/>
                  </a:lnTo>
                  <a:lnTo>
                    <a:pt x="437" y="414"/>
                  </a:lnTo>
                  <a:lnTo>
                    <a:pt x="437" y="412"/>
                  </a:lnTo>
                  <a:lnTo>
                    <a:pt x="439" y="412"/>
                  </a:lnTo>
                  <a:lnTo>
                    <a:pt x="439" y="410"/>
                  </a:lnTo>
                  <a:lnTo>
                    <a:pt x="441" y="410"/>
                  </a:lnTo>
                  <a:lnTo>
                    <a:pt x="441" y="408"/>
                  </a:lnTo>
                  <a:lnTo>
                    <a:pt x="443" y="408"/>
                  </a:lnTo>
                  <a:lnTo>
                    <a:pt x="445" y="408"/>
                  </a:lnTo>
                  <a:lnTo>
                    <a:pt x="445" y="406"/>
                  </a:lnTo>
                  <a:lnTo>
                    <a:pt x="445" y="404"/>
                  </a:lnTo>
                  <a:lnTo>
                    <a:pt x="445" y="402"/>
                  </a:lnTo>
                  <a:lnTo>
                    <a:pt x="445" y="400"/>
                  </a:lnTo>
                  <a:lnTo>
                    <a:pt x="445" y="398"/>
                  </a:lnTo>
                  <a:lnTo>
                    <a:pt x="447" y="398"/>
                  </a:lnTo>
                  <a:lnTo>
                    <a:pt x="449" y="398"/>
                  </a:lnTo>
                  <a:lnTo>
                    <a:pt x="449" y="396"/>
                  </a:lnTo>
                  <a:lnTo>
                    <a:pt x="451" y="396"/>
                  </a:lnTo>
                  <a:lnTo>
                    <a:pt x="453" y="396"/>
                  </a:lnTo>
                  <a:lnTo>
                    <a:pt x="455" y="394"/>
                  </a:lnTo>
                  <a:lnTo>
                    <a:pt x="457" y="394"/>
                  </a:lnTo>
                  <a:lnTo>
                    <a:pt x="457" y="392"/>
                  </a:lnTo>
                  <a:lnTo>
                    <a:pt x="457" y="390"/>
                  </a:lnTo>
                  <a:lnTo>
                    <a:pt x="459" y="388"/>
                  </a:lnTo>
                  <a:lnTo>
                    <a:pt x="459" y="386"/>
                  </a:lnTo>
                  <a:lnTo>
                    <a:pt x="461" y="386"/>
                  </a:lnTo>
                  <a:lnTo>
                    <a:pt x="461" y="384"/>
                  </a:lnTo>
                  <a:lnTo>
                    <a:pt x="463" y="384"/>
                  </a:lnTo>
                  <a:lnTo>
                    <a:pt x="465" y="384"/>
                  </a:lnTo>
                  <a:lnTo>
                    <a:pt x="465" y="382"/>
                  </a:lnTo>
                  <a:lnTo>
                    <a:pt x="467" y="380"/>
                  </a:lnTo>
                  <a:lnTo>
                    <a:pt x="467" y="378"/>
                  </a:lnTo>
                  <a:lnTo>
                    <a:pt x="467" y="376"/>
                  </a:lnTo>
                  <a:lnTo>
                    <a:pt x="465" y="376"/>
                  </a:lnTo>
                  <a:lnTo>
                    <a:pt x="465" y="374"/>
                  </a:lnTo>
                  <a:lnTo>
                    <a:pt x="465" y="372"/>
                  </a:lnTo>
                  <a:lnTo>
                    <a:pt x="465" y="370"/>
                  </a:lnTo>
                  <a:lnTo>
                    <a:pt x="463" y="370"/>
                  </a:lnTo>
                  <a:lnTo>
                    <a:pt x="463" y="368"/>
                  </a:lnTo>
                  <a:lnTo>
                    <a:pt x="465" y="368"/>
                  </a:lnTo>
                  <a:lnTo>
                    <a:pt x="465" y="366"/>
                  </a:lnTo>
                  <a:lnTo>
                    <a:pt x="463" y="366"/>
                  </a:lnTo>
                  <a:lnTo>
                    <a:pt x="463" y="364"/>
                  </a:lnTo>
                  <a:lnTo>
                    <a:pt x="461" y="364"/>
                  </a:lnTo>
                  <a:lnTo>
                    <a:pt x="461" y="362"/>
                  </a:lnTo>
                  <a:lnTo>
                    <a:pt x="461" y="360"/>
                  </a:lnTo>
                  <a:lnTo>
                    <a:pt x="459" y="360"/>
                  </a:lnTo>
                  <a:lnTo>
                    <a:pt x="459" y="358"/>
                  </a:lnTo>
                  <a:lnTo>
                    <a:pt x="457" y="358"/>
                  </a:lnTo>
                  <a:lnTo>
                    <a:pt x="455" y="358"/>
                  </a:lnTo>
                  <a:lnTo>
                    <a:pt x="453" y="358"/>
                  </a:lnTo>
                  <a:lnTo>
                    <a:pt x="451" y="358"/>
                  </a:lnTo>
                  <a:lnTo>
                    <a:pt x="451" y="356"/>
                  </a:lnTo>
                  <a:lnTo>
                    <a:pt x="449" y="356"/>
                  </a:lnTo>
                  <a:lnTo>
                    <a:pt x="449" y="354"/>
                  </a:lnTo>
                  <a:lnTo>
                    <a:pt x="449" y="352"/>
                  </a:lnTo>
                  <a:lnTo>
                    <a:pt x="447" y="352"/>
                  </a:lnTo>
                  <a:lnTo>
                    <a:pt x="445" y="352"/>
                  </a:lnTo>
                  <a:lnTo>
                    <a:pt x="445" y="350"/>
                  </a:lnTo>
                  <a:lnTo>
                    <a:pt x="445" y="352"/>
                  </a:lnTo>
                  <a:lnTo>
                    <a:pt x="443" y="352"/>
                  </a:lnTo>
                  <a:lnTo>
                    <a:pt x="441" y="352"/>
                  </a:lnTo>
                  <a:lnTo>
                    <a:pt x="439" y="352"/>
                  </a:lnTo>
                  <a:lnTo>
                    <a:pt x="437" y="352"/>
                  </a:lnTo>
                  <a:lnTo>
                    <a:pt x="439" y="350"/>
                  </a:lnTo>
                  <a:lnTo>
                    <a:pt x="439" y="348"/>
                  </a:lnTo>
                  <a:lnTo>
                    <a:pt x="437" y="348"/>
                  </a:lnTo>
                  <a:lnTo>
                    <a:pt x="435" y="348"/>
                  </a:lnTo>
                  <a:lnTo>
                    <a:pt x="433" y="347"/>
                  </a:lnTo>
                  <a:lnTo>
                    <a:pt x="433" y="345"/>
                  </a:lnTo>
                  <a:lnTo>
                    <a:pt x="433" y="343"/>
                  </a:lnTo>
                  <a:lnTo>
                    <a:pt x="433" y="341"/>
                  </a:lnTo>
                  <a:lnTo>
                    <a:pt x="431" y="341"/>
                  </a:lnTo>
                  <a:lnTo>
                    <a:pt x="429" y="341"/>
                  </a:lnTo>
                  <a:lnTo>
                    <a:pt x="429" y="343"/>
                  </a:lnTo>
                  <a:lnTo>
                    <a:pt x="428" y="343"/>
                  </a:lnTo>
                  <a:lnTo>
                    <a:pt x="428" y="341"/>
                  </a:lnTo>
                  <a:lnTo>
                    <a:pt x="426" y="341"/>
                  </a:lnTo>
                  <a:lnTo>
                    <a:pt x="426" y="339"/>
                  </a:lnTo>
                  <a:lnTo>
                    <a:pt x="426" y="337"/>
                  </a:lnTo>
                  <a:lnTo>
                    <a:pt x="426" y="335"/>
                  </a:lnTo>
                  <a:lnTo>
                    <a:pt x="424" y="335"/>
                  </a:lnTo>
                  <a:lnTo>
                    <a:pt x="424" y="333"/>
                  </a:lnTo>
                  <a:lnTo>
                    <a:pt x="424" y="335"/>
                  </a:lnTo>
                  <a:lnTo>
                    <a:pt x="422" y="335"/>
                  </a:lnTo>
                  <a:lnTo>
                    <a:pt x="422" y="333"/>
                  </a:lnTo>
                  <a:lnTo>
                    <a:pt x="420" y="333"/>
                  </a:lnTo>
                  <a:lnTo>
                    <a:pt x="420" y="331"/>
                  </a:lnTo>
                  <a:lnTo>
                    <a:pt x="418" y="331"/>
                  </a:lnTo>
                  <a:lnTo>
                    <a:pt x="418" y="329"/>
                  </a:lnTo>
                  <a:lnTo>
                    <a:pt x="416" y="329"/>
                  </a:lnTo>
                  <a:lnTo>
                    <a:pt x="416" y="327"/>
                  </a:lnTo>
                  <a:lnTo>
                    <a:pt x="414" y="327"/>
                  </a:lnTo>
                  <a:lnTo>
                    <a:pt x="414" y="329"/>
                  </a:lnTo>
                  <a:lnTo>
                    <a:pt x="412" y="329"/>
                  </a:lnTo>
                  <a:lnTo>
                    <a:pt x="410" y="329"/>
                  </a:lnTo>
                  <a:lnTo>
                    <a:pt x="410" y="327"/>
                  </a:lnTo>
                  <a:lnTo>
                    <a:pt x="408" y="327"/>
                  </a:lnTo>
                  <a:lnTo>
                    <a:pt x="408" y="325"/>
                  </a:lnTo>
                  <a:lnTo>
                    <a:pt x="406" y="325"/>
                  </a:lnTo>
                  <a:lnTo>
                    <a:pt x="406" y="323"/>
                  </a:lnTo>
                  <a:lnTo>
                    <a:pt x="404" y="323"/>
                  </a:lnTo>
                  <a:lnTo>
                    <a:pt x="402" y="323"/>
                  </a:lnTo>
                  <a:lnTo>
                    <a:pt x="402" y="321"/>
                  </a:lnTo>
                  <a:lnTo>
                    <a:pt x="402" y="319"/>
                  </a:lnTo>
                  <a:lnTo>
                    <a:pt x="402" y="317"/>
                  </a:lnTo>
                  <a:lnTo>
                    <a:pt x="402" y="315"/>
                  </a:lnTo>
                  <a:lnTo>
                    <a:pt x="400" y="315"/>
                  </a:lnTo>
                  <a:lnTo>
                    <a:pt x="400" y="313"/>
                  </a:lnTo>
                  <a:lnTo>
                    <a:pt x="398" y="313"/>
                  </a:lnTo>
                  <a:lnTo>
                    <a:pt x="398" y="311"/>
                  </a:lnTo>
                  <a:lnTo>
                    <a:pt x="396" y="311"/>
                  </a:lnTo>
                  <a:lnTo>
                    <a:pt x="396" y="309"/>
                  </a:lnTo>
                  <a:lnTo>
                    <a:pt x="394" y="309"/>
                  </a:lnTo>
                  <a:lnTo>
                    <a:pt x="394" y="307"/>
                  </a:lnTo>
                  <a:lnTo>
                    <a:pt x="392" y="305"/>
                  </a:lnTo>
                  <a:lnTo>
                    <a:pt x="392" y="303"/>
                  </a:lnTo>
                  <a:lnTo>
                    <a:pt x="390" y="303"/>
                  </a:lnTo>
                  <a:lnTo>
                    <a:pt x="390" y="301"/>
                  </a:lnTo>
                  <a:lnTo>
                    <a:pt x="390" y="299"/>
                  </a:lnTo>
                  <a:lnTo>
                    <a:pt x="390" y="297"/>
                  </a:lnTo>
                  <a:lnTo>
                    <a:pt x="390" y="295"/>
                  </a:lnTo>
                  <a:lnTo>
                    <a:pt x="390" y="293"/>
                  </a:lnTo>
                  <a:lnTo>
                    <a:pt x="390" y="291"/>
                  </a:lnTo>
                  <a:lnTo>
                    <a:pt x="388" y="291"/>
                  </a:lnTo>
                  <a:lnTo>
                    <a:pt x="388" y="289"/>
                  </a:lnTo>
                  <a:lnTo>
                    <a:pt x="388" y="287"/>
                  </a:lnTo>
                  <a:lnTo>
                    <a:pt x="388" y="285"/>
                  </a:lnTo>
                  <a:lnTo>
                    <a:pt x="388" y="283"/>
                  </a:lnTo>
                  <a:lnTo>
                    <a:pt x="390" y="283"/>
                  </a:lnTo>
                  <a:lnTo>
                    <a:pt x="390" y="281"/>
                  </a:lnTo>
                  <a:lnTo>
                    <a:pt x="390" y="280"/>
                  </a:lnTo>
                  <a:lnTo>
                    <a:pt x="392" y="280"/>
                  </a:lnTo>
                  <a:lnTo>
                    <a:pt x="392" y="278"/>
                  </a:lnTo>
                  <a:lnTo>
                    <a:pt x="394" y="278"/>
                  </a:lnTo>
                  <a:lnTo>
                    <a:pt x="394" y="276"/>
                  </a:lnTo>
                  <a:lnTo>
                    <a:pt x="396" y="276"/>
                  </a:lnTo>
                  <a:lnTo>
                    <a:pt x="398" y="276"/>
                  </a:lnTo>
                  <a:lnTo>
                    <a:pt x="398" y="274"/>
                  </a:lnTo>
                  <a:lnTo>
                    <a:pt x="400" y="274"/>
                  </a:lnTo>
                  <a:lnTo>
                    <a:pt x="400" y="276"/>
                  </a:lnTo>
                  <a:lnTo>
                    <a:pt x="402" y="276"/>
                  </a:lnTo>
                  <a:lnTo>
                    <a:pt x="404" y="276"/>
                  </a:lnTo>
                  <a:lnTo>
                    <a:pt x="402" y="276"/>
                  </a:lnTo>
                  <a:lnTo>
                    <a:pt x="402" y="274"/>
                  </a:lnTo>
                  <a:lnTo>
                    <a:pt x="402" y="272"/>
                  </a:lnTo>
                  <a:lnTo>
                    <a:pt x="400" y="272"/>
                  </a:lnTo>
                  <a:lnTo>
                    <a:pt x="398" y="272"/>
                  </a:lnTo>
                  <a:lnTo>
                    <a:pt x="396" y="270"/>
                  </a:lnTo>
                  <a:lnTo>
                    <a:pt x="396" y="268"/>
                  </a:lnTo>
                  <a:lnTo>
                    <a:pt x="396" y="266"/>
                  </a:lnTo>
                  <a:lnTo>
                    <a:pt x="394" y="266"/>
                  </a:lnTo>
                  <a:lnTo>
                    <a:pt x="396" y="266"/>
                  </a:lnTo>
                  <a:lnTo>
                    <a:pt x="396" y="264"/>
                  </a:lnTo>
                  <a:lnTo>
                    <a:pt x="396" y="262"/>
                  </a:lnTo>
                  <a:lnTo>
                    <a:pt x="394" y="262"/>
                  </a:lnTo>
                  <a:lnTo>
                    <a:pt x="394" y="260"/>
                  </a:lnTo>
                  <a:lnTo>
                    <a:pt x="396" y="260"/>
                  </a:lnTo>
                  <a:lnTo>
                    <a:pt x="396" y="258"/>
                  </a:lnTo>
                  <a:lnTo>
                    <a:pt x="396" y="256"/>
                  </a:lnTo>
                  <a:lnTo>
                    <a:pt x="394" y="254"/>
                  </a:lnTo>
                  <a:lnTo>
                    <a:pt x="392" y="254"/>
                  </a:lnTo>
                  <a:lnTo>
                    <a:pt x="392" y="252"/>
                  </a:lnTo>
                  <a:lnTo>
                    <a:pt x="392" y="250"/>
                  </a:lnTo>
                  <a:lnTo>
                    <a:pt x="394" y="250"/>
                  </a:lnTo>
                  <a:lnTo>
                    <a:pt x="394" y="248"/>
                  </a:lnTo>
                  <a:lnTo>
                    <a:pt x="396" y="248"/>
                  </a:lnTo>
                  <a:lnTo>
                    <a:pt x="396" y="246"/>
                  </a:lnTo>
                  <a:lnTo>
                    <a:pt x="396" y="244"/>
                  </a:lnTo>
                  <a:lnTo>
                    <a:pt x="398" y="244"/>
                  </a:lnTo>
                  <a:lnTo>
                    <a:pt x="398" y="242"/>
                  </a:lnTo>
                  <a:lnTo>
                    <a:pt x="398" y="240"/>
                  </a:lnTo>
                  <a:lnTo>
                    <a:pt x="398" y="238"/>
                  </a:lnTo>
                  <a:lnTo>
                    <a:pt x="398" y="236"/>
                  </a:lnTo>
                  <a:lnTo>
                    <a:pt x="400" y="236"/>
                  </a:lnTo>
                  <a:lnTo>
                    <a:pt x="402" y="236"/>
                  </a:lnTo>
                  <a:lnTo>
                    <a:pt x="404" y="236"/>
                  </a:lnTo>
                  <a:lnTo>
                    <a:pt x="404" y="234"/>
                  </a:lnTo>
                  <a:lnTo>
                    <a:pt x="404" y="232"/>
                  </a:lnTo>
                  <a:lnTo>
                    <a:pt x="404" y="230"/>
                  </a:lnTo>
                  <a:lnTo>
                    <a:pt x="404" y="228"/>
                  </a:lnTo>
                  <a:lnTo>
                    <a:pt x="406" y="228"/>
                  </a:lnTo>
                  <a:lnTo>
                    <a:pt x="408" y="228"/>
                  </a:lnTo>
                  <a:lnTo>
                    <a:pt x="408" y="230"/>
                  </a:lnTo>
                  <a:lnTo>
                    <a:pt x="410" y="230"/>
                  </a:lnTo>
                  <a:lnTo>
                    <a:pt x="410" y="228"/>
                  </a:lnTo>
                  <a:lnTo>
                    <a:pt x="410" y="226"/>
                  </a:lnTo>
                  <a:lnTo>
                    <a:pt x="412" y="226"/>
                  </a:lnTo>
                  <a:lnTo>
                    <a:pt x="414" y="226"/>
                  </a:lnTo>
                  <a:lnTo>
                    <a:pt x="416" y="226"/>
                  </a:lnTo>
                  <a:lnTo>
                    <a:pt x="416" y="224"/>
                  </a:lnTo>
                  <a:lnTo>
                    <a:pt x="416" y="222"/>
                  </a:lnTo>
                  <a:lnTo>
                    <a:pt x="418" y="222"/>
                  </a:lnTo>
                  <a:lnTo>
                    <a:pt x="418" y="220"/>
                  </a:lnTo>
                  <a:lnTo>
                    <a:pt x="418" y="218"/>
                  </a:lnTo>
                  <a:lnTo>
                    <a:pt x="420" y="218"/>
                  </a:lnTo>
                  <a:lnTo>
                    <a:pt x="420" y="216"/>
                  </a:lnTo>
                  <a:lnTo>
                    <a:pt x="422" y="216"/>
                  </a:lnTo>
                  <a:lnTo>
                    <a:pt x="422" y="214"/>
                  </a:lnTo>
                  <a:lnTo>
                    <a:pt x="422" y="213"/>
                  </a:lnTo>
                  <a:lnTo>
                    <a:pt x="422" y="211"/>
                  </a:lnTo>
                  <a:lnTo>
                    <a:pt x="422" y="209"/>
                  </a:lnTo>
                  <a:lnTo>
                    <a:pt x="424" y="209"/>
                  </a:lnTo>
                  <a:lnTo>
                    <a:pt x="424" y="207"/>
                  </a:lnTo>
                  <a:lnTo>
                    <a:pt x="426" y="207"/>
                  </a:lnTo>
                  <a:lnTo>
                    <a:pt x="426" y="205"/>
                  </a:lnTo>
                  <a:lnTo>
                    <a:pt x="424" y="205"/>
                  </a:lnTo>
                  <a:lnTo>
                    <a:pt x="424" y="203"/>
                  </a:lnTo>
                  <a:lnTo>
                    <a:pt x="426" y="203"/>
                  </a:lnTo>
                  <a:lnTo>
                    <a:pt x="426" y="201"/>
                  </a:lnTo>
                  <a:lnTo>
                    <a:pt x="428" y="201"/>
                  </a:lnTo>
                  <a:lnTo>
                    <a:pt x="428" y="199"/>
                  </a:lnTo>
                  <a:lnTo>
                    <a:pt x="429" y="199"/>
                  </a:lnTo>
                  <a:lnTo>
                    <a:pt x="429" y="197"/>
                  </a:lnTo>
                  <a:lnTo>
                    <a:pt x="429" y="195"/>
                  </a:lnTo>
                  <a:lnTo>
                    <a:pt x="428" y="195"/>
                  </a:lnTo>
                  <a:lnTo>
                    <a:pt x="429" y="195"/>
                  </a:lnTo>
                  <a:lnTo>
                    <a:pt x="429" y="193"/>
                  </a:lnTo>
                  <a:lnTo>
                    <a:pt x="431" y="193"/>
                  </a:lnTo>
                  <a:lnTo>
                    <a:pt x="431" y="191"/>
                  </a:lnTo>
                  <a:lnTo>
                    <a:pt x="433" y="191"/>
                  </a:lnTo>
                  <a:lnTo>
                    <a:pt x="433" y="189"/>
                  </a:lnTo>
                  <a:lnTo>
                    <a:pt x="431" y="189"/>
                  </a:lnTo>
                  <a:lnTo>
                    <a:pt x="431" y="187"/>
                  </a:lnTo>
                  <a:lnTo>
                    <a:pt x="431" y="185"/>
                  </a:lnTo>
                  <a:lnTo>
                    <a:pt x="433" y="185"/>
                  </a:lnTo>
                  <a:lnTo>
                    <a:pt x="433" y="183"/>
                  </a:lnTo>
                  <a:lnTo>
                    <a:pt x="433" y="181"/>
                  </a:lnTo>
                  <a:lnTo>
                    <a:pt x="435" y="181"/>
                  </a:lnTo>
                  <a:lnTo>
                    <a:pt x="435" y="179"/>
                  </a:lnTo>
                  <a:lnTo>
                    <a:pt x="437" y="179"/>
                  </a:lnTo>
                  <a:lnTo>
                    <a:pt x="437" y="177"/>
                  </a:lnTo>
                  <a:lnTo>
                    <a:pt x="435" y="177"/>
                  </a:lnTo>
                  <a:lnTo>
                    <a:pt x="435" y="179"/>
                  </a:lnTo>
                  <a:lnTo>
                    <a:pt x="435" y="177"/>
                  </a:lnTo>
                  <a:lnTo>
                    <a:pt x="433" y="177"/>
                  </a:lnTo>
                  <a:lnTo>
                    <a:pt x="433" y="175"/>
                  </a:lnTo>
                  <a:lnTo>
                    <a:pt x="431" y="175"/>
                  </a:lnTo>
                  <a:lnTo>
                    <a:pt x="431" y="173"/>
                  </a:lnTo>
                  <a:lnTo>
                    <a:pt x="433" y="173"/>
                  </a:lnTo>
                  <a:lnTo>
                    <a:pt x="435" y="173"/>
                  </a:lnTo>
                  <a:lnTo>
                    <a:pt x="435" y="171"/>
                  </a:lnTo>
                  <a:lnTo>
                    <a:pt x="435" y="169"/>
                  </a:lnTo>
                  <a:lnTo>
                    <a:pt x="435" y="167"/>
                  </a:lnTo>
                  <a:lnTo>
                    <a:pt x="437" y="167"/>
                  </a:lnTo>
                  <a:lnTo>
                    <a:pt x="437" y="165"/>
                  </a:lnTo>
                  <a:lnTo>
                    <a:pt x="439" y="165"/>
                  </a:lnTo>
                  <a:lnTo>
                    <a:pt x="441" y="165"/>
                  </a:lnTo>
                  <a:lnTo>
                    <a:pt x="441" y="163"/>
                  </a:lnTo>
                  <a:lnTo>
                    <a:pt x="443" y="163"/>
                  </a:lnTo>
                  <a:lnTo>
                    <a:pt x="443" y="161"/>
                  </a:lnTo>
                  <a:lnTo>
                    <a:pt x="443" y="159"/>
                  </a:lnTo>
                  <a:lnTo>
                    <a:pt x="443" y="157"/>
                  </a:lnTo>
                  <a:lnTo>
                    <a:pt x="443" y="155"/>
                  </a:lnTo>
                  <a:lnTo>
                    <a:pt x="445" y="153"/>
                  </a:lnTo>
                  <a:lnTo>
                    <a:pt x="447" y="151"/>
                  </a:lnTo>
                  <a:lnTo>
                    <a:pt x="447" y="149"/>
                  </a:lnTo>
                  <a:lnTo>
                    <a:pt x="449" y="149"/>
                  </a:lnTo>
                  <a:lnTo>
                    <a:pt x="451" y="149"/>
                  </a:lnTo>
                  <a:lnTo>
                    <a:pt x="451" y="151"/>
                  </a:lnTo>
                  <a:lnTo>
                    <a:pt x="453" y="151"/>
                  </a:lnTo>
                  <a:lnTo>
                    <a:pt x="453" y="153"/>
                  </a:lnTo>
                  <a:lnTo>
                    <a:pt x="453" y="155"/>
                  </a:lnTo>
                  <a:lnTo>
                    <a:pt x="455" y="155"/>
                  </a:lnTo>
                  <a:lnTo>
                    <a:pt x="455" y="157"/>
                  </a:lnTo>
                  <a:lnTo>
                    <a:pt x="455" y="159"/>
                  </a:lnTo>
                  <a:lnTo>
                    <a:pt x="457" y="159"/>
                  </a:lnTo>
                  <a:lnTo>
                    <a:pt x="459" y="159"/>
                  </a:lnTo>
                  <a:lnTo>
                    <a:pt x="461" y="159"/>
                  </a:lnTo>
                  <a:lnTo>
                    <a:pt x="461" y="161"/>
                  </a:lnTo>
                  <a:lnTo>
                    <a:pt x="463" y="161"/>
                  </a:lnTo>
                  <a:lnTo>
                    <a:pt x="465" y="161"/>
                  </a:lnTo>
                  <a:lnTo>
                    <a:pt x="467" y="161"/>
                  </a:lnTo>
                  <a:lnTo>
                    <a:pt x="469" y="161"/>
                  </a:lnTo>
                  <a:lnTo>
                    <a:pt x="469" y="163"/>
                  </a:lnTo>
                  <a:lnTo>
                    <a:pt x="471" y="163"/>
                  </a:lnTo>
                  <a:lnTo>
                    <a:pt x="473" y="165"/>
                  </a:lnTo>
                  <a:lnTo>
                    <a:pt x="475" y="167"/>
                  </a:lnTo>
                  <a:lnTo>
                    <a:pt x="477" y="167"/>
                  </a:lnTo>
                  <a:lnTo>
                    <a:pt x="477" y="169"/>
                  </a:lnTo>
                  <a:lnTo>
                    <a:pt x="479" y="169"/>
                  </a:lnTo>
                  <a:lnTo>
                    <a:pt x="479" y="167"/>
                  </a:lnTo>
                  <a:lnTo>
                    <a:pt x="479" y="169"/>
                  </a:lnTo>
                  <a:lnTo>
                    <a:pt x="481" y="169"/>
                  </a:lnTo>
                  <a:lnTo>
                    <a:pt x="481" y="167"/>
                  </a:lnTo>
                  <a:lnTo>
                    <a:pt x="483" y="167"/>
                  </a:lnTo>
                  <a:lnTo>
                    <a:pt x="483" y="169"/>
                  </a:lnTo>
                  <a:lnTo>
                    <a:pt x="485" y="169"/>
                  </a:lnTo>
                  <a:lnTo>
                    <a:pt x="485" y="171"/>
                  </a:lnTo>
                  <a:lnTo>
                    <a:pt x="487" y="171"/>
                  </a:lnTo>
                  <a:lnTo>
                    <a:pt x="487" y="169"/>
                  </a:lnTo>
                  <a:lnTo>
                    <a:pt x="489" y="169"/>
                  </a:lnTo>
                  <a:lnTo>
                    <a:pt x="489" y="171"/>
                  </a:lnTo>
                  <a:lnTo>
                    <a:pt x="491" y="171"/>
                  </a:lnTo>
                  <a:lnTo>
                    <a:pt x="493" y="171"/>
                  </a:lnTo>
                  <a:lnTo>
                    <a:pt x="493" y="169"/>
                  </a:lnTo>
                  <a:lnTo>
                    <a:pt x="493" y="171"/>
                  </a:lnTo>
                  <a:lnTo>
                    <a:pt x="495" y="171"/>
                  </a:lnTo>
                  <a:lnTo>
                    <a:pt x="493" y="171"/>
                  </a:lnTo>
                  <a:lnTo>
                    <a:pt x="495" y="171"/>
                  </a:lnTo>
                  <a:lnTo>
                    <a:pt x="495" y="173"/>
                  </a:lnTo>
                  <a:lnTo>
                    <a:pt x="497" y="173"/>
                  </a:lnTo>
                  <a:lnTo>
                    <a:pt x="498" y="173"/>
                  </a:lnTo>
                  <a:lnTo>
                    <a:pt x="500" y="173"/>
                  </a:lnTo>
                  <a:lnTo>
                    <a:pt x="500" y="175"/>
                  </a:lnTo>
                  <a:lnTo>
                    <a:pt x="502" y="175"/>
                  </a:lnTo>
                  <a:lnTo>
                    <a:pt x="502" y="177"/>
                  </a:lnTo>
                  <a:lnTo>
                    <a:pt x="502" y="179"/>
                  </a:lnTo>
                  <a:lnTo>
                    <a:pt x="502" y="181"/>
                  </a:lnTo>
                  <a:lnTo>
                    <a:pt x="504" y="181"/>
                  </a:lnTo>
                  <a:lnTo>
                    <a:pt x="504" y="183"/>
                  </a:lnTo>
                  <a:lnTo>
                    <a:pt x="504" y="185"/>
                  </a:lnTo>
                  <a:lnTo>
                    <a:pt x="506" y="185"/>
                  </a:lnTo>
                  <a:lnTo>
                    <a:pt x="508" y="185"/>
                  </a:lnTo>
                  <a:lnTo>
                    <a:pt x="510" y="185"/>
                  </a:lnTo>
                  <a:lnTo>
                    <a:pt x="512" y="187"/>
                  </a:lnTo>
                  <a:lnTo>
                    <a:pt x="512" y="189"/>
                  </a:lnTo>
                  <a:lnTo>
                    <a:pt x="514" y="189"/>
                  </a:lnTo>
                  <a:lnTo>
                    <a:pt x="514" y="191"/>
                  </a:lnTo>
                  <a:lnTo>
                    <a:pt x="516" y="191"/>
                  </a:lnTo>
                  <a:lnTo>
                    <a:pt x="518" y="191"/>
                  </a:lnTo>
                  <a:lnTo>
                    <a:pt x="518" y="193"/>
                  </a:lnTo>
                  <a:lnTo>
                    <a:pt x="520" y="193"/>
                  </a:lnTo>
                  <a:lnTo>
                    <a:pt x="522" y="193"/>
                  </a:lnTo>
                  <a:lnTo>
                    <a:pt x="522" y="195"/>
                  </a:lnTo>
                  <a:lnTo>
                    <a:pt x="524" y="195"/>
                  </a:lnTo>
                  <a:lnTo>
                    <a:pt x="526" y="195"/>
                  </a:lnTo>
                  <a:lnTo>
                    <a:pt x="526" y="197"/>
                  </a:lnTo>
                  <a:lnTo>
                    <a:pt x="526" y="195"/>
                  </a:lnTo>
                  <a:lnTo>
                    <a:pt x="528" y="195"/>
                  </a:lnTo>
                  <a:lnTo>
                    <a:pt x="528" y="197"/>
                  </a:lnTo>
                  <a:lnTo>
                    <a:pt x="530" y="197"/>
                  </a:lnTo>
                  <a:lnTo>
                    <a:pt x="530" y="199"/>
                  </a:lnTo>
                  <a:lnTo>
                    <a:pt x="532" y="199"/>
                  </a:lnTo>
                  <a:lnTo>
                    <a:pt x="532" y="201"/>
                  </a:lnTo>
                  <a:lnTo>
                    <a:pt x="534" y="201"/>
                  </a:lnTo>
                  <a:lnTo>
                    <a:pt x="534" y="199"/>
                  </a:lnTo>
                  <a:lnTo>
                    <a:pt x="536" y="199"/>
                  </a:lnTo>
                  <a:lnTo>
                    <a:pt x="536" y="201"/>
                  </a:lnTo>
                  <a:lnTo>
                    <a:pt x="536" y="203"/>
                  </a:lnTo>
                  <a:lnTo>
                    <a:pt x="538" y="203"/>
                  </a:lnTo>
                  <a:lnTo>
                    <a:pt x="540" y="203"/>
                  </a:lnTo>
                  <a:lnTo>
                    <a:pt x="542" y="205"/>
                  </a:lnTo>
                  <a:lnTo>
                    <a:pt x="544" y="205"/>
                  </a:lnTo>
                  <a:lnTo>
                    <a:pt x="546" y="205"/>
                  </a:lnTo>
                  <a:lnTo>
                    <a:pt x="546" y="207"/>
                  </a:lnTo>
                  <a:lnTo>
                    <a:pt x="546" y="209"/>
                  </a:lnTo>
                  <a:lnTo>
                    <a:pt x="548" y="209"/>
                  </a:lnTo>
                  <a:lnTo>
                    <a:pt x="548" y="211"/>
                  </a:lnTo>
                  <a:lnTo>
                    <a:pt x="550" y="213"/>
                  </a:lnTo>
                  <a:lnTo>
                    <a:pt x="550" y="214"/>
                  </a:lnTo>
                  <a:lnTo>
                    <a:pt x="552" y="214"/>
                  </a:lnTo>
                  <a:lnTo>
                    <a:pt x="552" y="216"/>
                  </a:lnTo>
                  <a:lnTo>
                    <a:pt x="554" y="216"/>
                  </a:lnTo>
                  <a:lnTo>
                    <a:pt x="556" y="216"/>
                  </a:lnTo>
                  <a:lnTo>
                    <a:pt x="556" y="218"/>
                  </a:lnTo>
                  <a:lnTo>
                    <a:pt x="558" y="218"/>
                  </a:lnTo>
                  <a:lnTo>
                    <a:pt x="558" y="220"/>
                  </a:lnTo>
                  <a:lnTo>
                    <a:pt x="560" y="220"/>
                  </a:lnTo>
                  <a:lnTo>
                    <a:pt x="560" y="222"/>
                  </a:lnTo>
                  <a:lnTo>
                    <a:pt x="560" y="220"/>
                  </a:lnTo>
                  <a:lnTo>
                    <a:pt x="560" y="222"/>
                  </a:lnTo>
                  <a:lnTo>
                    <a:pt x="562" y="222"/>
                  </a:lnTo>
                  <a:lnTo>
                    <a:pt x="562" y="224"/>
                  </a:lnTo>
                  <a:lnTo>
                    <a:pt x="564" y="224"/>
                  </a:lnTo>
                  <a:lnTo>
                    <a:pt x="566" y="224"/>
                  </a:lnTo>
                  <a:lnTo>
                    <a:pt x="566" y="226"/>
                  </a:lnTo>
                  <a:lnTo>
                    <a:pt x="567" y="226"/>
                  </a:lnTo>
                  <a:lnTo>
                    <a:pt x="567" y="228"/>
                  </a:lnTo>
                  <a:lnTo>
                    <a:pt x="569" y="228"/>
                  </a:lnTo>
                  <a:lnTo>
                    <a:pt x="569" y="230"/>
                  </a:lnTo>
                  <a:lnTo>
                    <a:pt x="567" y="230"/>
                  </a:lnTo>
                  <a:lnTo>
                    <a:pt x="569" y="230"/>
                  </a:lnTo>
                  <a:lnTo>
                    <a:pt x="571" y="230"/>
                  </a:lnTo>
                  <a:lnTo>
                    <a:pt x="573" y="230"/>
                  </a:lnTo>
                  <a:lnTo>
                    <a:pt x="573" y="228"/>
                  </a:lnTo>
                  <a:lnTo>
                    <a:pt x="575" y="228"/>
                  </a:lnTo>
                  <a:lnTo>
                    <a:pt x="575" y="226"/>
                  </a:lnTo>
                  <a:lnTo>
                    <a:pt x="577" y="226"/>
                  </a:lnTo>
                  <a:lnTo>
                    <a:pt x="579" y="226"/>
                  </a:lnTo>
                  <a:lnTo>
                    <a:pt x="579" y="224"/>
                  </a:lnTo>
                  <a:lnTo>
                    <a:pt x="581" y="224"/>
                  </a:lnTo>
                  <a:lnTo>
                    <a:pt x="583" y="224"/>
                  </a:lnTo>
                  <a:lnTo>
                    <a:pt x="583" y="222"/>
                  </a:lnTo>
                  <a:lnTo>
                    <a:pt x="585" y="220"/>
                  </a:lnTo>
                  <a:lnTo>
                    <a:pt x="585" y="218"/>
                  </a:lnTo>
                  <a:lnTo>
                    <a:pt x="585" y="216"/>
                  </a:lnTo>
                  <a:lnTo>
                    <a:pt x="585" y="214"/>
                  </a:lnTo>
                  <a:lnTo>
                    <a:pt x="585" y="213"/>
                  </a:lnTo>
                  <a:lnTo>
                    <a:pt x="587" y="211"/>
                  </a:lnTo>
                  <a:lnTo>
                    <a:pt x="587" y="209"/>
                  </a:lnTo>
                  <a:lnTo>
                    <a:pt x="589" y="209"/>
                  </a:lnTo>
                  <a:lnTo>
                    <a:pt x="589" y="207"/>
                  </a:lnTo>
                  <a:lnTo>
                    <a:pt x="591" y="207"/>
                  </a:lnTo>
                  <a:lnTo>
                    <a:pt x="591" y="205"/>
                  </a:lnTo>
                  <a:lnTo>
                    <a:pt x="591" y="203"/>
                  </a:lnTo>
                  <a:lnTo>
                    <a:pt x="593" y="203"/>
                  </a:lnTo>
                  <a:lnTo>
                    <a:pt x="593" y="201"/>
                  </a:lnTo>
                  <a:lnTo>
                    <a:pt x="593" y="199"/>
                  </a:lnTo>
                  <a:lnTo>
                    <a:pt x="595" y="199"/>
                  </a:lnTo>
                  <a:lnTo>
                    <a:pt x="595" y="197"/>
                  </a:lnTo>
                  <a:lnTo>
                    <a:pt x="595" y="195"/>
                  </a:lnTo>
                  <a:lnTo>
                    <a:pt x="597" y="193"/>
                  </a:lnTo>
                  <a:lnTo>
                    <a:pt x="597" y="191"/>
                  </a:lnTo>
                  <a:lnTo>
                    <a:pt x="599" y="191"/>
                  </a:lnTo>
                  <a:lnTo>
                    <a:pt x="599" y="189"/>
                  </a:lnTo>
                  <a:lnTo>
                    <a:pt x="601" y="187"/>
                  </a:lnTo>
                  <a:lnTo>
                    <a:pt x="601" y="185"/>
                  </a:lnTo>
                  <a:lnTo>
                    <a:pt x="603" y="185"/>
                  </a:lnTo>
                  <a:lnTo>
                    <a:pt x="605" y="185"/>
                  </a:lnTo>
                  <a:lnTo>
                    <a:pt x="607" y="185"/>
                  </a:lnTo>
                  <a:lnTo>
                    <a:pt x="607" y="183"/>
                  </a:lnTo>
                  <a:lnTo>
                    <a:pt x="609" y="183"/>
                  </a:lnTo>
                  <a:lnTo>
                    <a:pt x="611" y="181"/>
                  </a:lnTo>
                  <a:lnTo>
                    <a:pt x="613" y="181"/>
                  </a:lnTo>
                  <a:lnTo>
                    <a:pt x="615" y="181"/>
                  </a:lnTo>
                  <a:lnTo>
                    <a:pt x="617" y="181"/>
                  </a:lnTo>
                  <a:lnTo>
                    <a:pt x="619" y="181"/>
                  </a:lnTo>
                  <a:lnTo>
                    <a:pt x="621" y="181"/>
                  </a:lnTo>
                  <a:lnTo>
                    <a:pt x="623" y="181"/>
                  </a:lnTo>
                  <a:lnTo>
                    <a:pt x="625" y="181"/>
                  </a:lnTo>
                  <a:lnTo>
                    <a:pt x="625" y="179"/>
                  </a:lnTo>
                  <a:lnTo>
                    <a:pt x="627" y="181"/>
                  </a:lnTo>
                  <a:lnTo>
                    <a:pt x="627" y="179"/>
                  </a:lnTo>
                  <a:lnTo>
                    <a:pt x="629" y="179"/>
                  </a:lnTo>
                  <a:lnTo>
                    <a:pt x="631" y="179"/>
                  </a:lnTo>
                  <a:lnTo>
                    <a:pt x="631" y="177"/>
                  </a:lnTo>
                  <a:lnTo>
                    <a:pt x="633" y="177"/>
                  </a:lnTo>
                  <a:lnTo>
                    <a:pt x="633" y="175"/>
                  </a:lnTo>
                  <a:lnTo>
                    <a:pt x="635" y="175"/>
                  </a:lnTo>
                  <a:lnTo>
                    <a:pt x="635" y="173"/>
                  </a:lnTo>
                  <a:lnTo>
                    <a:pt x="636" y="173"/>
                  </a:lnTo>
                  <a:lnTo>
                    <a:pt x="638" y="171"/>
                  </a:lnTo>
                  <a:lnTo>
                    <a:pt x="638" y="169"/>
                  </a:lnTo>
                  <a:lnTo>
                    <a:pt x="640" y="169"/>
                  </a:lnTo>
                  <a:lnTo>
                    <a:pt x="640" y="167"/>
                  </a:lnTo>
                  <a:lnTo>
                    <a:pt x="640" y="165"/>
                  </a:lnTo>
                  <a:lnTo>
                    <a:pt x="642" y="165"/>
                  </a:lnTo>
                  <a:lnTo>
                    <a:pt x="642" y="163"/>
                  </a:lnTo>
                  <a:lnTo>
                    <a:pt x="642" y="161"/>
                  </a:lnTo>
                  <a:lnTo>
                    <a:pt x="644" y="161"/>
                  </a:lnTo>
                  <a:lnTo>
                    <a:pt x="644" y="159"/>
                  </a:lnTo>
                  <a:lnTo>
                    <a:pt x="646" y="159"/>
                  </a:lnTo>
                  <a:lnTo>
                    <a:pt x="646" y="157"/>
                  </a:lnTo>
                  <a:lnTo>
                    <a:pt x="648" y="157"/>
                  </a:lnTo>
                  <a:lnTo>
                    <a:pt x="648" y="155"/>
                  </a:lnTo>
                  <a:lnTo>
                    <a:pt x="650" y="155"/>
                  </a:lnTo>
                  <a:lnTo>
                    <a:pt x="652" y="153"/>
                  </a:lnTo>
                  <a:lnTo>
                    <a:pt x="654" y="153"/>
                  </a:lnTo>
                  <a:lnTo>
                    <a:pt x="654" y="151"/>
                  </a:lnTo>
                  <a:lnTo>
                    <a:pt x="656" y="151"/>
                  </a:lnTo>
                  <a:lnTo>
                    <a:pt x="658" y="151"/>
                  </a:lnTo>
                  <a:lnTo>
                    <a:pt x="660" y="151"/>
                  </a:lnTo>
                  <a:lnTo>
                    <a:pt x="660" y="149"/>
                  </a:lnTo>
                  <a:lnTo>
                    <a:pt x="662" y="149"/>
                  </a:lnTo>
                  <a:lnTo>
                    <a:pt x="662" y="147"/>
                  </a:lnTo>
                  <a:lnTo>
                    <a:pt x="664" y="147"/>
                  </a:lnTo>
                  <a:lnTo>
                    <a:pt x="664" y="145"/>
                  </a:lnTo>
                  <a:lnTo>
                    <a:pt x="666" y="144"/>
                  </a:lnTo>
                  <a:lnTo>
                    <a:pt x="666" y="142"/>
                  </a:lnTo>
                  <a:lnTo>
                    <a:pt x="668" y="142"/>
                  </a:lnTo>
                  <a:lnTo>
                    <a:pt x="668" y="140"/>
                  </a:lnTo>
                  <a:lnTo>
                    <a:pt x="668" y="138"/>
                  </a:lnTo>
                  <a:lnTo>
                    <a:pt x="670" y="138"/>
                  </a:lnTo>
                  <a:lnTo>
                    <a:pt x="670" y="136"/>
                  </a:lnTo>
                  <a:lnTo>
                    <a:pt x="670" y="134"/>
                  </a:lnTo>
                  <a:lnTo>
                    <a:pt x="672" y="134"/>
                  </a:lnTo>
                  <a:lnTo>
                    <a:pt x="672" y="132"/>
                  </a:lnTo>
                  <a:lnTo>
                    <a:pt x="672" y="130"/>
                  </a:lnTo>
                  <a:lnTo>
                    <a:pt x="674" y="130"/>
                  </a:lnTo>
                  <a:lnTo>
                    <a:pt x="674" y="128"/>
                  </a:lnTo>
                  <a:lnTo>
                    <a:pt x="674" y="126"/>
                  </a:lnTo>
                  <a:lnTo>
                    <a:pt x="674" y="124"/>
                  </a:lnTo>
                  <a:lnTo>
                    <a:pt x="674" y="122"/>
                  </a:lnTo>
                  <a:lnTo>
                    <a:pt x="676" y="122"/>
                  </a:lnTo>
                  <a:lnTo>
                    <a:pt x="676" y="120"/>
                  </a:lnTo>
                  <a:lnTo>
                    <a:pt x="676" y="118"/>
                  </a:lnTo>
                  <a:lnTo>
                    <a:pt x="676" y="116"/>
                  </a:lnTo>
                  <a:lnTo>
                    <a:pt x="678" y="116"/>
                  </a:lnTo>
                  <a:lnTo>
                    <a:pt x="678" y="114"/>
                  </a:lnTo>
                  <a:lnTo>
                    <a:pt x="680" y="114"/>
                  </a:lnTo>
                  <a:lnTo>
                    <a:pt x="682" y="112"/>
                  </a:lnTo>
                  <a:lnTo>
                    <a:pt x="684" y="112"/>
                  </a:lnTo>
                  <a:lnTo>
                    <a:pt x="686" y="112"/>
                  </a:lnTo>
                  <a:lnTo>
                    <a:pt x="688" y="112"/>
                  </a:lnTo>
                  <a:lnTo>
                    <a:pt x="690" y="110"/>
                  </a:lnTo>
                  <a:lnTo>
                    <a:pt x="692" y="110"/>
                  </a:lnTo>
                  <a:lnTo>
                    <a:pt x="694" y="110"/>
                  </a:lnTo>
                  <a:lnTo>
                    <a:pt x="696" y="108"/>
                  </a:lnTo>
                  <a:lnTo>
                    <a:pt x="698" y="108"/>
                  </a:lnTo>
                  <a:lnTo>
                    <a:pt x="700" y="106"/>
                  </a:lnTo>
                  <a:lnTo>
                    <a:pt x="702" y="106"/>
                  </a:lnTo>
                  <a:lnTo>
                    <a:pt x="704" y="106"/>
                  </a:lnTo>
                  <a:lnTo>
                    <a:pt x="705" y="106"/>
                  </a:lnTo>
                  <a:lnTo>
                    <a:pt x="707" y="106"/>
                  </a:lnTo>
                  <a:lnTo>
                    <a:pt x="707" y="108"/>
                  </a:lnTo>
                  <a:lnTo>
                    <a:pt x="709" y="108"/>
                  </a:lnTo>
                  <a:lnTo>
                    <a:pt x="711" y="108"/>
                  </a:lnTo>
                  <a:lnTo>
                    <a:pt x="713" y="108"/>
                  </a:lnTo>
                  <a:lnTo>
                    <a:pt x="715" y="108"/>
                  </a:lnTo>
                  <a:lnTo>
                    <a:pt x="715" y="106"/>
                  </a:lnTo>
                  <a:lnTo>
                    <a:pt x="717" y="106"/>
                  </a:lnTo>
                  <a:lnTo>
                    <a:pt x="717" y="104"/>
                  </a:lnTo>
                  <a:lnTo>
                    <a:pt x="719" y="102"/>
                  </a:lnTo>
                  <a:lnTo>
                    <a:pt x="719" y="100"/>
                  </a:lnTo>
                  <a:lnTo>
                    <a:pt x="719" y="98"/>
                  </a:lnTo>
                  <a:lnTo>
                    <a:pt x="719" y="96"/>
                  </a:lnTo>
                  <a:lnTo>
                    <a:pt x="721" y="96"/>
                  </a:lnTo>
                  <a:lnTo>
                    <a:pt x="721" y="94"/>
                  </a:lnTo>
                  <a:lnTo>
                    <a:pt x="721" y="92"/>
                  </a:lnTo>
                  <a:lnTo>
                    <a:pt x="723" y="90"/>
                  </a:lnTo>
                  <a:lnTo>
                    <a:pt x="723" y="88"/>
                  </a:lnTo>
                  <a:lnTo>
                    <a:pt x="725" y="88"/>
                  </a:lnTo>
                  <a:lnTo>
                    <a:pt x="725" y="86"/>
                  </a:lnTo>
                  <a:lnTo>
                    <a:pt x="725" y="84"/>
                  </a:lnTo>
                  <a:lnTo>
                    <a:pt x="727" y="84"/>
                  </a:lnTo>
                  <a:lnTo>
                    <a:pt x="727" y="82"/>
                  </a:lnTo>
                  <a:lnTo>
                    <a:pt x="727" y="80"/>
                  </a:lnTo>
                  <a:lnTo>
                    <a:pt x="727" y="78"/>
                  </a:lnTo>
                  <a:lnTo>
                    <a:pt x="727" y="77"/>
                  </a:lnTo>
                  <a:lnTo>
                    <a:pt x="725" y="75"/>
                  </a:lnTo>
                  <a:lnTo>
                    <a:pt x="725" y="73"/>
                  </a:lnTo>
                  <a:lnTo>
                    <a:pt x="725" y="71"/>
                  </a:lnTo>
                  <a:lnTo>
                    <a:pt x="725" y="69"/>
                  </a:lnTo>
                  <a:lnTo>
                    <a:pt x="725" y="67"/>
                  </a:lnTo>
                  <a:lnTo>
                    <a:pt x="725" y="65"/>
                  </a:lnTo>
                  <a:lnTo>
                    <a:pt x="723" y="65"/>
                  </a:lnTo>
                  <a:lnTo>
                    <a:pt x="723" y="63"/>
                  </a:lnTo>
                  <a:lnTo>
                    <a:pt x="723" y="61"/>
                  </a:lnTo>
                  <a:lnTo>
                    <a:pt x="723" y="59"/>
                  </a:lnTo>
                  <a:lnTo>
                    <a:pt x="723" y="57"/>
                  </a:lnTo>
                  <a:lnTo>
                    <a:pt x="725" y="57"/>
                  </a:lnTo>
                  <a:lnTo>
                    <a:pt x="725" y="55"/>
                  </a:lnTo>
                  <a:lnTo>
                    <a:pt x="727" y="55"/>
                  </a:lnTo>
                  <a:lnTo>
                    <a:pt x="729" y="53"/>
                  </a:lnTo>
                  <a:lnTo>
                    <a:pt x="731" y="51"/>
                  </a:lnTo>
                  <a:lnTo>
                    <a:pt x="731" y="49"/>
                  </a:lnTo>
                  <a:lnTo>
                    <a:pt x="733" y="49"/>
                  </a:lnTo>
                  <a:lnTo>
                    <a:pt x="733" y="47"/>
                  </a:lnTo>
                  <a:lnTo>
                    <a:pt x="735" y="45"/>
                  </a:lnTo>
                  <a:lnTo>
                    <a:pt x="735" y="43"/>
                  </a:lnTo>
                  <a:lnTo>
                    <a:pt x="737" y="43"/>
                  </a:lnTo>
                  <a:lnTo>
                    <a:pt x="737" y="41"/>
                  </a:lnTo>
                  <a:lnTo>
                    <a:pt x="739" y="41"/>
                  </a:lnTo>
                  <a:lnTo>
                    <a:pt x="741" y="41"/>
                  </a:lnTo>
                  <a:lnTo>
                    <a:pt x="743" y="41"/>
                  </a:lnTo>
                  <a:lnTo>
                    <a:pt x="745" y="41"/>
                  </a:lnTo>
                  <a:lnTo>
                    <a:pt x="745" y="39"/>
                  </a:lnTo>
                  <a:lnTo>
                    <a:pt x="747" y="39"/>
                  </a:lnTo>
                  <a:lnTo>
                    <a:pt x="749" y="39"/>
                  </a:lnTo>
                  <a:lnTo>
                    <a:pt x="751" y="37"/>
                  </a:lnTo>
                  <a:lnTo>
                    <a:pt x="753" y="35"/>
                  </a:lnTo>
                  <a:lnTo>
                    <a:pt x="753" y="33"/>
                  </a:lnTo>
                  <a:lnTo>
                    <a:pt x="755" y="33"/>
                  </a:lnTo>
                  <a:lnTo>
                    <a:pt x="757" y="33"/>
                  </a:lnTo>
                  <a:lnTo>
                    <a:pt x="757" y="31"/>
                  </a:lnTo>
                  <a:lnTo>
                    <a:pt x="759" y="31"/>
                  </a:lnTo>
                  <a:lnTo>
                    <a:pt x="761" y="31"/>
                  </a:lnTo>
                  <a:lnTo>
                    <a:pt x="761" y="29"/>
                  </a:lnTo>
                  <a:lnTo>
                    <a:pt x="763" y="29"/>
                  </a:lnTo>
                  <a:lnTo>
                    <a:pt x="765" y="29"/>
                  </a:lnTo>
                  <a:lnTo>
                    <a:pt x="765" y="27"/>
                  </a:lnTo>
                  <a:lnTo>
                    <a:pt x="767" y="27"/>
                  </a:lnTo>
                  <a:lnTo>
                    <a:pt x="769" y="27"/>
                  </a:lnTo>
                  <a:lnTo>
                    <a:pt x="769" y="25"/>
                  </a:lnTo>
                  <a:lnTo>
                    <a:pt x="771" y="25"/>
                  </a:lnTo>
                  <a:lnTo>
                    <a:pt x="773" y="23"/>
                  </a:lnTo>
                  <a:lnTo>
                    <a:pt x="774" y="23"/>
                  </a:lnTo>
                  <a:lnTo>
                    <a:pt x="776" y="23"/>
                  </a:lnTo>
                  <a:lnTo>
                    <a:pt x="776" y="25"/>
                  </a:lnTo>
                  <a:lnTo>
                    <a:pt x="778" y="25"/>
                  </a:lnTo>
                  <a:lnTo>
                    <a:pt x="778" y="27"/>
                  </a:lnTo>
                  <a:lnTo>
                    <a:pt x="778" y="29"/>
                  </a:lnTo>
                  <a:lnTo>
                    <a:pt x="780" y="29"/>
                  </a:lnTo>
                  <a:lnTo>
                    <a:pt x="780" y="31"/>
                  </a:lnTo>
                  <a:lnTo>
                    <a:pt x="780" y="33"/>
                  </a:lnTo>
                  <a:lnTo>
                    <a:pt x="782" y="33"/>
                  </a:lnTo>
                  <a:lnTo>
                    <a:pt x="782" y="35"/>
                  </a:lnTo>
                  <a:lnTo>
                    <a:pt x="782" y="37"/>
                  </a:lnTo>
                  <a:lnTo>
                    <a:pt x="784" y="39"/>
                  </a:lnTo>
                  <a:lnTo>
                    <a:pt x="784" y="41"/>
                  </a:lnTo>
                  <a:lnTo>
                    <a:pt x="786" y="43"/>
                  </a:lnTo>
                  <a:lnTo>
                    <a:pt x="786" y="45"/>
                  </a:lnTo>
                  <a:lnTo>
                    <a:pt x="788" y="45"/>
                  </a:lnTo>
                  <a:lnTo>
                    <a:pt x="788" y="47"/>
                  </a:lnTo>
                  <a:lnTo>
                    <a:pt x="790" y="47"/>
                  </a:lnTo>
                  <a:lnTo>
                    <a:pt x="790" y="49"/>
                  </a:lnTo>
                  <a:lnTo>
                    <a:pt x="792" y="49"/>
                  </a:lnTo>
                  <a:lnTo>
                    <a:pt x="792" y="51"/>
                  </a:lnTo>
                  <a:lnTo>
                    <a:pt x="794" y="51"/>
                  </a:lnTo>
                  <a:lnTo>
                    <a:pt x="796" y="53"/>
                  </a:lnTo>
                  <a:lnTo>
                    <a:pt x="798" y="55"/>
                  </a:lnTo>
                  <a:lnTo>
                    <a:pt x="798" y="57"/>
                  </a:lnTo>
                  <a:lnTo>
                    <a:pt x="800" y="57"/>
                  </a:lnTo>
                  <a:lnTo>
                    <a:pt x="800" y="59"/>
                  </a:lnTo>
                  <a:lnTo>
                    <a:pt x="802" y="59"/>
                  </a:lnTo>
                  <a:lnTo>
                    <a:pt x="802" y="61"/>
                  </a:lnTo>
                  <a:lnTo>
                    <a:pt x="804" y="61"/>
                  </a:lnTo>
                  <a:lnTo>
                    <a:pt x="806" y="61"/>
                  </a:lnTo>
                  <a:lnTo>
                    <a:pt x="806" y="63"/>
                  </a:lnTo>
                  <a:lnTo>
                    <a:pt x="808" y="63"/>
                  </a:lnTo>
                  <a:lnTo>
                    <a:pt x="810" y="63"/>
                  </a:lnTo>
                  <a:lnTo>
                    <a:pt x="812" y="63"/>
                  </a:lnTo>
                  <a:lnTo>
                    <a:pt x="814" y="63"/>
                  </a:lnTo>
                  <a:lnTo>
                    <a:pt x="816" y="61"/>
                  </a:lnTo>
                  <a:lnTo>
                    <a:pt x="818" y="61"/>
                  </a:lnTo>
                  <a:lnTo>
                    <a:pt x="820" y="59"/>
                  </a:lnTo>
                  <a:lnTo>
                    <a:pt x="822" y="59"/>
                  </a:lnTo>
                  <a:lnTo>
                    <a:pt x="824" y="57"/>
                  </a:lnTo>
                  <a:lnTo>
                    <a:pt x="826" y="57"/>
                  </a:lnTo>
                  <a:lnTo>
                    <a:pt x="828" y="57"/>
                  </a:lnTo>
                  <a:lnTo>
                    <a:pt x="828" y="55"/>
                  </a:lnTo>
                  <a:lnTo>
                    <a:pt x="830" y="55"/>
                  </a:lnTo>
                  <a:lnTo>
                    <a:pt x="832" y="55"/>
                  </a:lnTo>
                  <a:lnTo>
                    <a:pt x="832" y="53"/>
                  </a:lnTo>
                  <a:lnTo>
                    <a:pt x="834" y="53"/>
                  </a:lnTo>
                  <a:lnTo>
                    <a:pt x="836" y="53"/>
                  </a:lnTo>
                  <a:lnTo>
                    <a:pt x="836" y="51"/>
                  </a:lnTo>
                  <a:lnTo>
                    <a:pt x="838" y="51"/>
                  </a:lnTo>
                  <a:lnTo>
                    <a:pt x="838" y="49"/>
                  </a:lnTo>
                  <a:lnTo>
                    <a:pt x="840" y="49"/>
                  </a:lnTo>
                  <a:lnTo>
                    <a:pt x="840" y="47"/>
                  </a:lnTo>
                  <a:lnTo>
                    <a:pt x="842" y="47"/>
                  </a:lnTo>
                  <a:lnTo>
                    <a:pt x="842" y="45"/>
                  </a:lnTo>
                  <a:lnTo>
                    <a:pt x="843" y="45"/>
                  </a:lnTo>
                  <a:lnTo>
                    <a:pt x="843" y="43"/>
                  </a:lnTo>
                  <a:lnTo>
                    <a:pt x="845" y="43"/>
                  </a:lnTo>
                  <a:lnTo>
                    <a:pt x="845" y="41"/>
                  </a:lnTo>
                  <a:lnTo>
                    <a:pt x="847" y="41"/>
                  </a:lnTo>
                  <a:lnTo>
                    <a:pt x="849" y="41"/>
                  </a:lnTo>
                  <a:lnTo>
                    <a:pt x="849" y="39"/>
                  </a:lnTo>
                  <a:lnTo>
                    <a:pt x="851" y="39"/>
                  </a:lnTo>
                  <a:lnTo>
                    <a:pt x="853" y="39"/>
                  </a:lnTo>
                  <a:lnTo>
                    <a:pt x="853" y="37"/>
                  </a:lnTo>
                  <a:lnTo>
                    <a:pt x="855" y="37"/>
                  </a:lnTo>
                  <a:lnTo>
                    <a:pt x="857" y="37"/>
                  </a:lnTo>
                  <a:lnTo>
                    <a:pt x="859" y="37"/>
                  </a:lnTo>
                  <a:lnTo>
                    <a:pt x="861" y="37"/>
                  </a:lnTo>
                  <a:lnTo>
                    <a:pt x="861" y="35"/>
                  </a:lnTo>
                  <a:lnTo>
                    <a:pt x="861" y="33"/>
                  </a:lnTo>
                  <a:lnTo>
                    <a:pt x="861" y="31"/>
                  </a:lnTo>
                  <a:lnTo>
                    <a:pt x="863" y="31"/>
                  </a:lnTo>
                  <a:lnTo>
                    <a:pt x="863" y="29"/>
                  </a:lnTo>
                  <a:lnTo>
                    <a:pt x="861" y="27"/>
                  </a:lnTo>
                  <a:lnTo>
                    <a:pt x="861" y="25"/>
                  </a:lnTo>
                  <a:lnTo>
                    <a:pt x="861" y="23"/>
                  </a:lnTo>
                  <a:lnTo>
                    <a:pt x="861" y="21"/>
                  </a:lnTo>
                  <a:lnTo>
                    <a:pt x="863" y="21"/>
                  </a:lnTo>
                  <a:lnTo>
                    <a:pt x="863" y="19"/>
                  </a:lnTo>
                  <a:lnTo>
                    <a:pt x="865" y="19"/>
                  </a:lnTo>
                  <a:lnTo>
                    <a:pt x="865" y="17"/>
                  </a:lnTo>
                  <a:lnTo>
                    <a:pt x="867" y="17"/>
                  </a:lnTo>
                  <a:lnTo>
                    <a:pt x="867" y="15"/>
                  </a:lnTo>
                  <a:lnTo>
                    <a:pt x="869" y="15"/>
                  </a:lnTo>
                  <a:lnTo>
                    <a:pt x="869" y="13"/>
                  </a:lnTo>
                  <a:lnTo>
                    <a:pt x="871" y="13"/>
                  </a:lnTo>
                  <a:lnTo>
                    <a:pt x="873" y="13"/>
                  </a:lnTo>
                  <a:lnTo>
                    <a:pt x="873" y="11"/>
                  </a:lnTo>
                  <a:lnTo>
                    <a:pt x="875" y="11"/>
                  </a:lnTo>
                  <a:lnTo>
                    <a:pt x="877" y="10"/>
                  </a:lnTo>
                  <a:lnTo>
                    <a:pt x="879" y="10"/>
                  </a:lnTo>
                  <a:lnTo>
                    <a:pt x="879" y="8"/>
                  </a:lnTo>
                  <a:lnTo>
                    <a:pt x="881" y="8"/>
                  </a:lnTo>
                  <a:lnTo>
                    <a:pt x="883" y="8"/>
                  </a:lnTo>
                  <a:lnTo>
                    <a:pt x="885" y="8"/>
                  </a:lnTo>
                  <a:lnTo>
                    <a:pt x="887" y="8"/>
                  </a:lnTo>
                  <a:lnTo>
                    <a:pt x="889" y="8"/>
                  </a:lnTo>
                  <a:lnTo>
                    <a:pt x="891" y="6"/>
                  </a:lnTo>
                  <a:lnTo>
                    <a:pt x="893" y="6"/>
                  </a:lnTo>
                  <a:lnTo>
                    <a:pt x="895" y="6"/>
                  </a:lnTo>
                  <a:lnTo>
                    <a:pt x="897" y="6"/>
                  </a:lnTo>
                  <a:lnTo>
                    <a:pt x="899" y="6"/>
                  </a:lnTo>
                  <a:lnTo>
                    <a:pt x="899" y="8"/>
                  </a:lnTo>
                  <a:lnTo>
                    <a:pt x="901" y="8"/>
                  </a:lnTo>
                  <a:lnTo>
                    <a:pt x="903" y="8"/>
                  </a:lnTo>
                  <a:lnTo>
                    <a:pt x="905" y="8"/>
                  </a:lnTo>
                  <a:lnTo>
                    <a:pt x="907" y="8"/>
                  </a:lnTo>
                  <a:lnTo>
                    <a:pt x="909" y="8"/>
                  </a:lnTo>
                  <a:lnTo>
                    <a:pt x="909" y="10"/>
                  </a:lnTo>
                  <a:lnTo>
                    <a:pt x="911" y="10"/>
                  </a:lnTo>
                  <a:lnTo>
                    <a:pt x="912" y="10"/>
                  </a:lnTo>
                  <a:lnTo>
                    <a:pt x="914" y="10"/>
                  </a:lnTo>
                  <a:lnTo>
                    <a:pt x="914" y="8"/>
                  </a:lnTo>
                  <a:lnTo>
                    <a:pt x="916" y="8"/>
                  </a:lnTo>
                  <a:lnTo>
                    <a:pt x="916" y="6"/>
                  </a:lnTo>
                  <a:lnTo>
                    <a:pt x="918" y="6"/>
                  </a:lnTo>
                  <a:lnTo>
                    <a:pt x="918" y="4"/>
                  </a:lnTo>
                  <a:lnTo>
                    <a:pt x="920" y="4"/>
                  </a:lnTo>
                  <a:lnTo>
                    <a:pt x="920" y="2"/>
                  </a:lnTo>
                  <a:lnTo>
                    <a:pt x="922" y="2"/>
                  </a:lnTo>
                  <a:lnTo>
                    <a:pt x="922" y="0"/>
                  </a:lnTo>
                  <a:lnTo>
                    <a:pt x="924" y="2"/>
                  </a:lnTo>
                  <a:lnTo>
                    <a:pt x="926" y="2"/>
                  </a:lnTo>
                  <a:lnTo>
                    <a:pt x="926" y="4"/>
                  </a:lnTo>
                  <a:lnTo>
                    <a:pt x="928" y="4"/>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6" name="A403"/>
            <xdr:cNvSpPr>
              <a:spLocks/>
            </xdr:cNvSpPr>
          </xdr:nvSpPr>
          <xdr:spPr bwMode="auto">
            <a:xfrm>
              <a:off x="6920671" y="15573859"/>
              <a:ext cx="2309997" cy="1933115"/>
            </a:xfrm>
            <a:custGeom>
              <a:avLst/>
              <a:gdLst>
                <a:gd name="T0" fmla="*/ 1443 w 1802"/>
                <a:gd name="T1" fmla="*/ 107 h 1508"/>
                <a:gd name="T2" fmla="*/ 1510 w 1802"/>
                <a:gd name="T3" fmla="*/ 193 h 1508"/>
                <a:gd name="T4" fmla="*/ 1565 w 1802"/>
                <a:gd name="T5" fmla="*/ 237 h 1508"/>
                <a:gd name="T6" fmla="*/ 1646 w 1802"/>
                <a:gd name="T7" fmla="*/ 219 h 1508"/>
                <a:gd name="T8" fmla="*/ 1723 w 1802"/>
                <a:gd name="T9" fmla="*/ 188 h 1508"/>
                <a:gd name="T10" fmla="*/ 1798 w 1802"/>
                <a:gd name="T11" fmla="*/ 180 h 1508"/>
                <a:gd name="T12" fmla="*/ 1770 w 1802"/>
                <a:gd name="T13" fmla="*/ 276 h 1508"/>
                <a:gd name="T14" fmla="*/ 1739 w 1802"/>
                <a:gd name="T15" fmla="*/ 377 h 1508"/>
                <a:gd name="T16" fmla="*/ 1680 w 1802"/>
                <a:gd name="T17" fmla="*/ 463 h 1508"/>
                <a:gd name="T18" fmla="*/ 1599 w 1802"/>
                <a:gd name="T19" fmla="*/ 430 h 1508"/>
                <a:gd name="T20" fmla="*/ 1563 w 1802"/>
                <a:gd name="T21" fmla="*/ 491 h 1508"/>
                <a:gd name="T22" fmla="*/ 1469 w 1802"/>
                <a:gd name="T23" fmla="*/ 503 h 1508"/>
                <a:gd name="T24" fmla="*/ 1433 w 1802"/>
                <a:gd name="T25" fmla="*/ 566 h 1508"/>
                <a:gd name="T26" fmla="*/ 1398 w 1802"/>
                <a:gd name="T27" fmla="*/ 670 h 1508"/>
                <a:gd name="T28" fmla="*/ 1337 w 1802"/>
                <a:gd name="T29" fmla="*/ 773 h 1508"/>
                <a:gd name="T30" fmla="*/ 1244 w 1802"/>
                <a:gd name="T31" fmla="*/ 848 h 1508"/>
                <a:gd name="T32" fmla="*/ 1204 w 1802"/>
                <a:gd name="T33" fmla="*/ 946 h 1508"/>
                <a:gd name="T34" fmla="*/ 1175 w 1802"/>
                <a:gd name="T35" fmla="*/ 1041 h 1508"/>
                <a:gd name="T36" fmla="*/ 1130 w 1802"/>
                <a:gd name="T37" fmla="*/ 1137 h 1508"/>
                <a:gd name="T38" fmla="*/ 1090 w 1802"/>
                <a:gd name="T39" fmla="*/ 1206 h 1508"/>
                <a:gd name="T40" fmla="*/ 1025 w 1802"/>
                <a:gd name="T41" fmla="*/ 1236 h 1508"/>
                <a:gd name="T42" fmla="*/ 948 w 1802"/>
                <a:gd name="T43" fmla="*/ 1230 h 1508"/>
                <a:gd name="T44" fmla="*/ 863 w 1802"/>
                <a:gd name="T45" fmla="*/ 1254 h 1508"/>
                <a:gd name="T46" fmla="*/ 798 w 1802"/>
                <a:gd name="T47" fmla="*/ 1281 h 1508"/>
                <a:gd name="T48" fmla="*/ 725 w 1802"/>
                <a:gd name="T49" fmla="*/ 1315 h 1508"/>
                <a:gd name="T50" fmla="*/ 680 w 1802"/>
                <a:gd name="T51" fmla="*/ 1364 h 1508"/>
                <a:gd name="T52" fmla="*/ 619 w 1802"/>
                <a:gd name="T53" fmla="*/ 1374 h 1508"/>
                <a:gd name="T54" fmla="*/ 552 w 1802"/>
                <a:gd name="T55" fmla="*/ 1409 h 1508"/>
                <a:gd name="T56" fmla="*/ 532 w 1802"/>
                <a:gd name="T57" fmla="*/ 1447 h 1508"/>
                <a:gd name="T58" fmla="*/ 499 w 1802"/>
                <a:gd name="T59" fmla="*/ 1484 h 1508"/>
                <a:gd name="T60" fmla="*/ 418 w 1802"/>
                <a:gd name="T61" fmla="*/ 1494 h 1508"/>
                <a:gd name="T62" fmla="*/ 307 w 1802"/>
                <a:gd name="T63" fmla="*/ 1455 h 1508"/>
                <a:gd name="T64" fmla="*/ 227 w 1802"/>
                <a:gd name="T65" fmla="*/ 1405 h 1508"/>
                <a:gd name="T66" fmla="*/ 193 w 1802"/>
                <a:gd name="T67" fmla="*/ 1338 h 1508"/>
                <a:gd name="T68" fmla="*/ 122 w 1802"/>
                <a:gd name="T69" fmla="*/ 1342 h 1508"/>
                <a:gd name="T70" fmla="*/ 83 w 1802"/>
                <a:gd name="T71" fmla="*/ 1271 h 1508"/>
                <a:gd name="T72" fmla="*/ 120 w 1802"/>
                <a:gd name="T73" fmla="*/ 1198 h 1508"/>
                <a:gd name="T74" fmla="*/ 160 w 1802"/>
                <a:gd name="T75" fmla="*/ 1137 h 1508"/>
                <a:gd name="T76" fmla="*/ 165 w 1802"/>
                <a:gd name="T77" fmla="*/ 1092 h 1508"/>
                <a:gd name="T78" fmla="*/ 152 w 1802"/>
                <a:gd name="T79" fmla="*/ 1001 h 1508"/>
                <a:gd name="T80" fmla="*/ 95 w 1802"/>
                <a:gd name="T81" fmla="*/ 970 h 1508"/>
                <a:gd name="T82" fmla="*/ 8 w 1802"/>
                <a:gd name="T83" fmla="*/ 925 h 1508"/>
                <a:gd name="T84" fmla="*/ 79 w 1802"/>
                <a:gd name="T85" fmla="*/ 869 h 1508"/>
                <a:gd name="T86" fmla="*/ 87 w 1802"/>
                <a:gd name="T87" fmla="*/ 761 h 1508"/>
                <a:gd name="T88" fmla="*/ 160 w 1802"/>
                <a:gd name="T89" fmla="*/ 714 h 1508"/>
                <a:gd name="T90" fmla="*/ 195 w 1802"/>
                <a:gd name="T91" fmla="*/ 592 h 1508"/>
                <a:gd name="T92" fmla="*/ 181 w 1802"/>
                <a:gd name="T93" fmla="*/ 473 h 1508"/>
                <a:gd name="T94" fmla="*/ 87 w 1802"/>
                <a:gd name="T95" fmla="*/ 418 h 1508"/>
                <a:gd name="T96" fmla="*/ 108 w 1802"/>
                <a:gd name="T97" fmla="*/ 333 h 1508"/>
                <a:gd name="T98" fmla="*/ 165 w 1802"/>
                <a:gd name="T99" fmla="*/ 272 h 1508"/>
                <a:gd name="T100" fmla="*/ 225 w 1802"/>
                <a:gd name="T101" fmla="*/ 219 h 1508"/>
                <a:gd name="T102" fmla="*/ 353 w 1802"/>
                <a:gd name="T103" fmla="*/ 176 h 1508"/>
                <a:gd name="T104" fmla="*/ 363 w 1802"/>
                <a:gd name="T105" fmla="*/ 28 h 1508"/>
                <a:gd name="T106" fmla="*/ 449 w 1802"/>
                <a:gd name="T107" fmla="*/ 22 h 1508"/>
                <a:gd name="T108" fmla="*/ 552 w 1802"/>
                <a:gd name="T109" fmla="*/ 50 h 1508"/>
                <a:gd name="T110" fmla="*/ 654 w 1802"/>
                <a:gd name="T111" fmla="*/ 73 h 1508"/>
                <a:gd name="T112" fmla="*/ 761 w 1802"/>
                <a:gd name="T113" fmla="*/ 126 h 1508"/>
                <a:gd name="T114" fmla="*/ 865 w 1802"/>
                <a:gd name="T115" fmla="*/ 158 h 1508"/>
                <a:gd name="T116" fmla="*/ 999 w 1802"/>
                <a:gd name="T117" fmla="*/ 189 h 1508"/>
                <a:gd name="T118" fmla="*/ 1124 w 1802"/>
                <a:gd name="T119" fmla="*/ 213 h 1508"/>
                <a:gd name="T120" fmla="*/ 1212 w 1802"/>
                <a:gd name="T121" fmla="*/ 119 h 1508"/>
                <a:gd name="T122" fmla="*/ 1262 w 1802"/>
                <a:gd name="T123" fmla="*/ 55 h 1508"/>
                <a:gd name="T124" fmla="*/ 1354 w 1802"/>
                <a:gd name="T125" fmla="*/ 14 h 15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02" h="1508">
                  <a:moveTo>
                    <a:pt x="1390" y="2"/>
                  </a:moveTo>
                  <a:lnTo>
                    <a:pt x="1392" y="2"/>
                  </a:lnTo>
                  <a:lnTo>
                    <a:pt x="1394" y="2"/>
                  </a:lnTo>
                  <a:lnTo>
                    <a:pt x="1394" y="4"/>
                  </a:lnTo>
                  <a:lnTo>
                    <a:pt x="1394" y="6"/>
                  </a:lnTo>
                  <a:lnTo>
                    <a:pt x="1396" y="6"/>
                  </a:lnTo>
                  <a:lnTo>
                    <a:pt x="1396" y="8"/>
                  </a:lnTo>
                  <a:lnTo>
                    <a:pt x="1396" y="10"/>
                  </a:lnTo>
                  <a:lnTo>
                    <a:pt x="1396" y="12"/>
                  </a:lnTo>
                  <a:lnTo>
                    <a:pt x="1394" y="12"/>
                  </a:lnTo>
                  <a:lnTo>
                    <a:pt x="1394" y="14"/>
                  </a:lnTo>
                  <a:lnTo>
                    <a:pt x="1394" y="16"/>
                  </a:lnTo>
                  <a:lnTo>
                    <a:pt x="1394" y="18"/>
                  </a:lnTo>
                  <a:lnTo>
                    <a:pt x="1396" y="18"/>
                  </a:lnTo>
                  <a:lnTo>
                    <a:pt x="1396" y="20"/>
                  </a:lnTo>
                  <a:lnTo>
                    <a:pt x="1398" y="20"/>
                  </a:lnTo>
                  <a:lnTo>
                    <a:pt x="1398" y="22"/>
                  </a:lnTo>
                  <a:lnTo>
                    <a:pt x="1400" y="22"/>
                  </a:lnTo>
                  <a:lnTo>
                    <a:pt x="1400" y="24"/>
                  </a:lnTo>
                  <a:lnTo>
                    <a:pt x="1400" y="26"/>
                  </a:lnTo>
                  <a:lnTo>
                    <a:pt x="1402" y="26"/>
                  </a:lnTo>
                  <a:lnTo>
                    <a:pt x="1402" y="28"/>
                  </a:lnTo>
                  <a:lnTo>
                    <a:pt x="1402" y="30"/>
                  </a:lnTo>
                  <a:lnTo>
                    <a:pt x="1404" y="30"/>
                  </a:lnTo>
                  <a:lnTo>
                    <a:pt x="1406" y="30"/>
                  </a:lnTo>
                  <a:lnTo>
                    <a:pt x="1406" y="32"/>
                  </a:lnTo>
                  <a:lnTo>
                    <a:pt x="1407" y="32"/>
                  </a:lnTo>
                  <a:lnTo>
                    <a:pt x="1407" y="34"/>
                  </a:lnTo>
                  <a:lnTo>
                    <a:pt x="1409" y="36"/>
                  </a:lnTo>
                  <a:lnTo>
                    <a:pt x="1409" y="38"/>
                  </a:lnTo>
                  <a:lnTo>
                    <a:pt x="1411" y="40"/>
                  </a:lnTo>
                  <a:lnTo>
                    <a:pt x="1411" y="42"/>
                  </a:lnTo>
                  <a:lnTo>
                    <a:pt x="1413" y="40"/>
                  </a:lnTo>
                  <a:lnTo>
                    <a:pt x="1413" y="42"/>
                  </a:lnTo>
                  <a:lnTo>
                    <a:pt x="1411" y="42"/>
                  </a:lnTo>
                  <a:lnTo>
                    <a:pt x="1411" y="44"/>
                  </a:lnTo>
                  <a:lnTo>
                    <a:pt x="1413" y="46"/>
                  </a:lnTo>
                  <a:lnTo>
                    <a:pt x="1413" y="48"/>
                  </a:lnTo>
                  <a:lnTo>
                    <a:pt x="1413" y="50"/>
                  </a:lnTo>
                  <a:lnTo>
                    <a:pt x="1415" y="50"/>
                  </a:lnTo>
                  <a:lnTo>
                    <a:pt x="1415" y="52"/>
                  </a:lnTo>
                  <a:lnTo>
                    <a:pt x="1415" y="53"/>
                  </a:lnTo>
                  <a:lnTo>
                    <a:pt x="1415" y="55"/>
                  </a:lnTo>
                  <a:lnTo>
                    <a:pt x="1415" y="57"/>
                  </a:lnTo>
                  <a:lnTo>
                    <a:pt x="1415" y="59"/>
                  </a:lnTo>
                  <a:lnTo>
                    <a:pt x="1415" y="61"/>
                  </a:lnTo>
                  <a:lnTo>
                    <a:pt x="1415" y="63"/>
                  </a:lnTo>
                  <a:lnTo>
                    <a:pt x="1417" y="63"/>
                  </a:lnTo>
                  <a:lnTo>
                    <a:pt x="1417" y="65"/>
                  </a:lnTo>
                  <a:lnTo>
                    <a:pt x="1417" y="67"/>
                  </a:lnTo>
                  <a:lnTo>
                    <a:pt x="1415" y="67"/>
                  </a:lnTo>
                  <a:lnTo>
                    <a:pt x="1415" y="69"/>
                  </a:lnTo>
                  <a:lnTo>
                    <a:pt x="1415" y="71"/>
                  </a:lnTo>
                  <a:lnTo>
                    <a:pt x="1415" y="73"/>
                  </a:lnTo>
                  <a:lnTo>
                    <a:pt x="1417" y="73"/>
                  </a:lnTo>
                  <a:lnTo>
                    <a:pt x="1419" y="75"/>
                  </a:lnTo>
                  <a:lnTo>
                    <a:pt x="1419" y="77"/>
                  </a:lnTo>
                  <a:lnTo>
                    <a:pt x="1421" y="77"/>
                  </a:lnTo>
                  <a:lnTo>
                    <a:pt x="1421" y="79"/>
                  </a:lnTo>
                  <a:lnTo>
                    <a:pt x="1423" y="79"/>
                  </a:lnTo>
                  <a:lnTo>
                    <a:pt x="1423" y="81"/>
                  </a:lnTo>
                  <a:lnTo>
                    <a:pt x="1425" y="83"/>
                  </a:lnTo>
                  <a:lnTo>
                    <a:pt x="1425" y="85"/>
                  </a:lnTo>
                  <a:lnTo>
                    <a:pt x="1427" y="87"/>
                  </a:lnTo>
                  <a:lnTo>
                    <a:pt x="1427" y="89"/>
                  </a:lnTo>
                  <a:lnTo>
                    <a:pt x="1429" y="91"/>
                  </a:lnTo>
                  <a:lnTo>
                    <a:pt x="1429" y="93"/>
                  </a:lnTo>
                  <a:lnTo>
                    <a:pt x="1431" y="93"/>
                  </a:lnTo>
                  <a:lnTo>
                    <a:pt x="1431" y="95"/>
                  </a:lnTo>
                  <a:lnTo>
                    <a:pt x="1433" y="97"/>
                  </a:lnTo>
                  <a:lnTo>
                    <a:pt x="1433" y="99"/>
                  </a:lnTo>
                  <a:lnTo>
                    <a:pt x="1435" y="99"/>
                  </a:lnTo>
                  <a:lnTo>
                    <a:pt x="1435" y="101"/>
                  </a:lnTo>
                  <a:lnTo>
                    <a:pt x="1437" y="103"/>
                  </a:lnTo>
                  <a:lnTo>
                    <a:pt x="1439" y="103"/>
                  </a:lnTo>
                  <a:lnTo>
                    <a:pt x="1439" y="105"/>
                  </a:lnTo>
                  <a:lnTo>
                    <a:pt x="1441" y="105"/>
                  </a:lnTo>
                  <a:lnTo>
                    <a:pt x="1443" y="107"/>
                  </a:lnTo>
                  <a:lnTo>
                    <a:pt x="1445" y="109"/>
                  </a:lnTo>
                  <a:lnTo>
                    <a:pt x="1447" y="111"/>
                  </a:lnTo>
                  <a:lnTo>
                    <a:pt x="1449" y="111"/>
                  </a:lnTo>
                  <a:lnTo>
                    <a:pt x="1451" y="111"/>
                  </a:lnTo>
                  <a:lnTo>
                    <a:pt x="1453" y="111"/>
                  </a:lnTo>
                  <a:lnTo>
                    <a:pt x="1455" y="111"/>
                  </a:lnTo>
                  <a:lnTo>
                    <a:pt x="1457" y="111"/>
                  </a:lnTo>
                  <a:lnTo>
                    <a:pt x="1459" y="111"/>
                  </a:lnTo>
                  <a:lnTo>
                    <a:pt x="1461" y="111"/>
                  </a:lnTo>
                  <a:lnTo>
                    <a:pt x="1463" y="113"/>
                  </a:lnTo>
                  <a:lnTo>
                    <a:pt x="1465" y="113"/>
                  </a:lnTo>
                  <a:lnTo>
                    <a:pt x="1465" y="115"/>
                  </a:lnTo>
                  <a:lnTo>
                    <a:pt x="1467" y="115"/>
                  </a:lnTo>
                  <a:lnTo>
                    <a:pt x="1469" y="115"/>
                  </a:lnTo>
                  <a:lnTo>
                    <a:pt x="1471" y="117"/>
                  </a:lnTo>
                  <a:lnTo>
                    <a:pt x="1473" y="117"/>
                  </a:lnTo>
                  <a:lnTo>
                    <a:pt x="1475" y="117"/>
                  </a:lnTo>
                  <a:lnTo>
                    <a:pt x="1476" y="117"/>
                  </a:lnTo>
                  <a:lnTo>
                    <a:pt x="1476" y="119"/>
                  </a:lnTo>
                  <a:lnTo>
                    <a:pt x="1478" y="119"/>
                  </a:lnTo>
                  <a:lnTo>
                    <a:pt x="1480" y="119"/>
                  </a:lnTo>
                  <a:lnTo>
                    <a:pt x="1482" y="121"/>
                  </a:lnTo>
                  <a:lnTo>
                    <a:pt x="1484" y="121"/>
                  </a:lnTo>
                  <a:lnTo>
                    <a:pt x="1486" y="121"/>
                  </a:lnTo>
                  <a:lnTo>
                    <a:pt x="1486" y="122"/>
                  </a:lnTo>
                  <a:lnTo>
                    <a:pt x="1488" y="122"/>
                  </a:lnTo>
                  <a:lnTo>
                    <a:pt x="1490" y="122"/>
                  </a:lnTo>
                  <a:lnTo>
                    <a:pt x="1492" y="122"/>
                  </a:lnTo>
                  <a:lnTo>
                    <a:pt x="1492" y="124"/>
                  </a:lnTo>
                  <a:lnTo>
                    <a:pt x="1494" y="124"/>
                  </a:lnTo>
                  <a:lnTo>
                    <a:pt x="1496" y="124"/>
                  </a:lnTo>
                  <a:lnTo>
                    <a:pt x="1498" y="124"/>
                  </a:lnTo>
                  <a:lnTo>
                    <a:pt x="1498" y="126"/>
                  </a:lnTo>
                  <a:lnTo>
                    <a:pt x="1498" y="128"/>
                  </a:lnTo>
                  <a:lnTo>
                    <a:pt x="1496" y="130"/>
                  </a:lnTo>
                  <a:lnTo>
                    <a:pt x="1494" y="132"/>
                  </a:lnTo>
                  <a:lnTo>
                    <a:pt x="1494" y="134"/>
                  </a:lnTo>
                  <a:lnTo>
                    <a:pt x="1494" y="136"/>
                  </a:lnTo>
                  <a:lnTo>
                    <a:pt x="1494" y="138"/>
                  </a:lnTo>
                  <a:lnTo>
                    <a:pt x="1492" y="138"/>
                  </a:lnTo>
                  <a:lnTo>
                    <a:pt x="1492" y="140"/>
                  </a:lnTo>
                  <a:lnTo>
                    <a:pt x="1492" y="142"/>
                  </a:lnTo>
                  <a:lnTo>
                    <a:pt x="1492" y="144"/>
                  </a:lnTo>
                  <a:lnTo>
                    <a:pt x="1490" y="144"/>
                  </a:lnTo>
                  <a:lnTo>
                    <a:pt x="1490" y="146"/>
                  </a:lnTo>
                  <a:lnTo>
                    <a:pt x="1490" y="148"/>
                  </a:lnTo>
                  <a:lnTo>
                    <a:pt x="1490" y="150"/>
                  </a:lnTo>
                  <a:lnTo>
                    <a:pt x="1488" y="150"/>
                  </a:lnTo>
                  <a:lnTo>
                    <a:pt x="1488" y="152"/>
                  </a:lnTo>
                  <a:lnTo>
                    <a:pt x="1488" y="154"/>
                  </a:lnTo>
                  <a:lnTo>
                    <a:pt x="1488" y="156"/>
                  </a:lnTo>
                  <a:lnTo>
                    <a:pt x="1488" y="158"/>
                  </a:lnTo>
                  <a:lnTo>
                    <a:pt x="1488" y="160"/>
                  </a:lnTo>
                  <a:lnTo>
                    <a:pt x="1490" y="162"/>
                  </a:lnTo>
                  <a:lnTo>
                    <a:pt x="1490" y="164"/>
                  </a:lnTo>
                  <a:lnTo>
                    <a:pt x="1492" y="164"/>
                  </a:lnTo>
                  <a:lnTo>
                    <a:pt x="1492" y="166"/>
                  </a:lnTo>
                  <a:lnTo>
                    <a:pt x="1494" y="168"/>
                  </a:lnTo>
                  <a:lnTo>
                    <a:pt x="1494" y="170"/>
                  </a:lnTo>
                  <a:lnTo>
                    <a:pt x="1496" y="170"/>
                  </a:lnTo>
                  <a:lnTo>
                    <a:pt x="1496" y="172"/>
                  </a:lnTo>
                  <a:lnTo>
                    <a:pt x="1498" y="172"/>
                  </a:lnTo>
                  <a:lnTo>
                    <a:pt x="1498" y="174"/>
                  </a:lnTo>
                  <a:lnTo>
                    <a:pt x="1500" y="174"/>
                  </a:lnTo>
                  <a:lnTo>
                    <a:pt x="1500" y="176"/>
                  </a:lnTo>
                  <a:lnTo>
                    <a:pt x="1500" y="178"/>
                  </a:lnTo>
                  <a:lnTo>
                    <a:pt x="1502" y="178"/>
                  </a:lnTo>
                  <a:lnTo>
                    <a:pt x="1502" y="180"/>
                  </a:lnTo>
                  <a:lnTo>
                    <a:pt x="1504" y="180"/>
                  </a:lnTo>
                  <a:lnTo>
                    <a:pt x="1504" y="182"/>
                  </a:lnTo>
                  <a:lnTo>
                    <a:pt x="1506" y="184"/>
                  </a:lnTo>
                  <a:lnTo>
                    <a:pt x="1506" y="186"/>
                  </a:lnTo>
                  <a:lnTo>
                    <a:pt x="1508" y="186"/>
                  </a:lnTo>
                  <a:lnTo>
                    <a:pt x="1508" y="188"/>
                  </a:lnTo>
                  <a:lnTo>
                    <a:pt x="1508" y="189"/>
                  </a:lnTo>
                  <a:lnTo>
                    <a:pt x="1508" y="191"/>
                  </a:lnTo>
                  <a:lnTo>
                    <a:pt x="1508" y="193"/>
                  </a:lnTo>
                  <a:lnTo>
                    <a:pt x="1510" y="193"/>
                  </a:lnTo>
                  <a:lnTo>
                    <a:pt x="1510" y="195"/>
                  </a:lnTo>
                  <a:lnTo>
                    <a:pt x="1510" y="197"/>
                  </a:lnTo>
                  <a:lnTo>
                    <a:pt x="1510" y="199"/>
                  </a:lnTo>
                  <a:lnTo>
                    <a:pt x="1512" y="199"/>
                  </a:lnTo>
                  <a:lnTo>
                    <a:pt x="1512" y="201"/>
                  </a:lnTo>
                  <a:lnTo>
                    <a:pt x="1512" y="203"/>
                  </a:lnTo>
                  <a:lnTo>
                    <a:pt x="1512" y="205"/>
                  </a:lnTo>
                  <a:lnTo>
                    <a:pt x="1514" y="205"/>
                  </a:lnTo>
                  <a:lnTo>
                    <a:pt x="1514" y="207"/>
                  </a:lnTo>
                  <a:lnTo>
                    <a:pt x="1516" y="207"/>
                  </a:lnTo>
                  <a:lnTo>
                    <a:pt x="1516" y="209"/>
                  </a:lnTo>
                  <a:lnTo>
                    <a:pt x="1518" y="209"/>
                  </a:lnTo>
                  <a:lnTo>
                    <a:pt x="1518" y="211"/>
                  </a:lnTo>
                  <a:lnTo>
                    <a:pt x="1520" y="213"/>
                  </a:lnTo>
                  <a:lnTo>
                    <a:pt x="1520" y="215"/>
                  </a:lnTo>
                  <a:lnTo>
                    <a:pt x="1522" y="217"/>
                  </a:lnTo>
                  <a:lnTo>
                    <a:pt x="1522" y="219"/>
                  </a:lnTo>
                  <a:lnTo>
                    <a:pt x="1522" y="221"/>
                  </a:lnTo>
                  <a:lnTo>
                    <a:pt x="1524" y="223"/>
                  </a:lnTo>
                  <a:lnTo>
                    <a:pt x="1524" y="227"/>
                  </a:lnTo>
                  <a:lnTo>
                    <a:pt x="1526" y="229"/>
                  </a:lnTo>
                  <a:lnTo>
                    <a:pt x="1526" y="231"/>
                  </a:lnTo>
                  <a:lnTo>
                    <a:pt x="1528" y="233"/>
                  </a:lnTo>
                  <a:lnTo>
                    <a:pt x="1528" y="235"/>
                  </a:lnTo>
                  <a:lnTo>
                    <a:pt x="1528" y="237"/>
                  </a:lnTo>
                  <a:lnTo>
                    <a:pt x="1530" y="239"/>
                  </a:lnTo>
                  <a:lnTo>
                    <a:pt x="1530" y="241"/>
                  </a:lnTo>
                  <a:lnTo>
                    <a:pt x="1530" y="243"/>
                  </a:lnTo>
                  <a:lnTo>
                    <a:pt x="1532" y="243"/>
                  </a:lnTo>
                  <a:lnTo>
                    <a:pt x="1532" y="245"/>
                  </a:lnTo>
                  <a:lnTo>
                    <a:pt x="1532" y="247"/>
                  </a:lnTo>
                  <a:lnTo>
                    <a:pt x="1534" y="247"/>
                  </a:lnTo>
                  <a:lnTo>
                    <a:pt x="1534" y="249"/>
                  </a:lnTo>
                  <a:lnTo>
                    <a:pt x="1534" y="251"/>
                  </a:lnTo>
                  <a:lnTo>
                    <a:pt x="1536" y="251"/>
                  </a:lnTo>
                  <a:lnTo>
                    <a:pt x="1536" y="253"/>
                  </a:lnTo>
                  <a:lnTo>
                    <a:pt x="1536" y="255"/>
                  </a:lnTo>
                  <a:lnTo>
                    <a:pt x="1538" y="255"/>
                  </a:lnTo>
                  <a:lnTo>
                    <a:pt x="1540" y="256"/>
                  </a:lnTo>
                  <a:lnTo>
                    <a:pt x="1542" y="258"/>
                  </a:lnTo>
                  <a:lnTo>
                    <a:pt x="1544" y="258"/>
                  </a:lnTo>
                  <a:lnTo>
                    <a:pt x="1544" y="260"/>
                  </a:lnTo>
                  <a:lnTo>
                    <a:pt x="1545" y="260"/>
                  </a:lnTo>
                  <a:lnTo>
                    <a:pt x="1545" y="258"/>
                  </a:lnTo>
                  <a:lnTo>
                    <a:pt x="1547" y="258"/>
                  </a:lnTo>
                  <a:lnTo>
                    <a:pt x="1547" y="256"/>
                  </a:lnTo>
                  <a:lnTo>
                    <a:pt x="1547" y="255"/>
                  </a:lnTo>
                  <a:lnTo>
                    <a:pt x="1545" y="255"/>
                  </a:lnTo>
                  <a:lnTo>
                    <a:pt x="1545" y="253"/>
                  </a:lnTo>
                  <a:lnTo>
                    <a:pt x="1544" y="253"/>
                  </a:lnTo>
                  <a:lnTo>
                    <a:pt x="1544" y="251"/>
                  </a:lnTo>
                  <a:lnTo>
                    <a:pt x="1542" y="251"/>
                  </a:lnTo>
                  <a:lnTo>
                    <a:pt x="1542" y="249"/>
                  </a:lnTo>
                  <a:lnTo>
                    <a:pt x="1542" y="247"/>
                  </a:lnTo>
                  <a:lnTo>
                    <a:pt x="1542" y="245"/>
                  </a:lnTo>
                  <a:lnTo>
                    <a:pt x="1542" y="243"/>
                  </a:lnTo>
                  <a:lnTo>
                    <a:pt x="1542" y="241"/>
                  </a:lnTo>
                  <a:lnTo>
                    <a:pt x="1544" y="241"/>
                  </a:lnTo>
                  <a:lnTo>
                    <a:pt x="1544" y="239"/>
                  </a:lnTo>
                  <a:lnTo>
                    <a:pt x="1544" y="237"/>
                  </a:lnTo>
                  <a:lnTo>
                    <a:pt x="1544" y="235"/>
                  </a:lnTo>
                  <a:lnTo>
                    <a:pt x="1544" y="233"/>
                  </a:lnTo>
                  <a:lnTo>
                    <a:pt x="1545" y="233"/>
                  </a:lnTo>
                  <a:lnTo>
                    <a:pt x="1547" y="233"/>
                  </a:lnTo>
                  <a:lnTo>
                    <a:pt x="1547" y="231"/>
                  </a:lnTo>
                  <a:lnTo>
                    <a:pt x="1549" y="231"/>
                  </a:lnTo>
                  <a:lnTo>
                    <a:pt x="1551" y="231"/>
                  </a:lnTo>
                  <a:lnTo>
                    <a:pt x="1551" y="233"/>
                  </a:lnTo>
                  <a:lnTo>
                    <a:pt x="1553" y="233"/>
                  </a:lnTo>
                  <a:lnTo>
                    <a:pt x="1555" y="233"/>
                  </a:lnTo>
                  <a:lnTo>
                    <a:pt x="1555" y="235"/>
                  </a:lnTo>
                  <a:lnTo>
                    <a:pt x="1557" y="235"/>
                  </a:lnTo>
                  <a:lnTo>
                    <a:pt x="1559" y="235"/>
                  </a:lnTo>
                  <a:lnTo>
                    <a:pt x="1559" y="237"/>
                  </a:lnTo>
                  <a:lnTo>
                    <a:pt x="1561" y="235"/>
                  </a:lnTo>
                  <a:lnTo>
                    <a:pt x="1561" y="237"/>
                  </a:lnTo>
                  <a:lnTo>
                    <a:pt x="1563" y="237"/>
                  </a:lnTo>
                  <a:lnTo>
                    <a:pt x="1565" y="237"/>
                  </a:lnTo>
                  <a:lnTo>
                    <a:pt x="1567" y="237"/>
                  </a:lnTo>
                  <a:lnTo>
                    <a:pt x="1569" y="237"/>
                  </a:lnTo>
                  <a:lnTo>
                    <a:pt x="1571" y="237"/>
                  </a:lnTo>
                  <a:lnTo>
                    <a:pt x="1571" y="235"/>
                  </a:lnTo>
                  <a:lnTo>
                    <a:pt x="1573" y="235"/>
                  </a:lnTo>
                  <a:lnTo>
                    <a:pt x="1573" y="233"/>
                  </a:lnTo>
                  <a:lnTo>
                    <a:pt x="1575" y="233"/>
                  </a:lnTo>
                  <a:lnTo>
                    <a:pt x="1575" y="231"/>
                  </a:lnTo>
                  <a:lnTo>
                    <a:pt x="1575" y="229"/>
                  </a:lnTo>
                  <a:lnTo>
                    <a:pt x="1575" y="227"/>
                  </a:lnTo>
                  <a:lnTo>
                    <a:pt x="1575" y="225"/>
                  </a:lnTo>
                  <a:lnTo>
                    <a:pt x="1575" y="223"/>
                  </a:lnTo>
                  <a:lnTo>
                    <a:pt x="1575" y="221"/>
                  </a:lnTo>
                  <a:lnTo>
                    <a:pt x="1575" y="219"/>
                  </a:lnTo>
                  <a:lnTo>
                    <a:pt x="1577" y="219"/>
                  </a:lnTo>
                  <a:lnTo>
                    <a:pt x="1577" y="217"/>
                  </a:lnTo>
                  <a:lnTo>
                    <a:pt x="1577" y="215"/>
                  </a:lnTo>
                  <a:lnTo>
                    <a:pt x="1579" y="215"/>
                  </a:lnTo>
                  <a:lnTo>
                    <a:pt x="1579" y="213"/>
                  </a:lnTo>
                  <a:lnTo>
                    <a:pt x="1581" y="213"/>
                  </a:lnTo>
                  <a:lnTo>
                    <a:pt x="1583" y="213"/>
                  </a:lnTo>
                  <a:lnTo>
                    <a:pt x="1583" y="215"/>
                  </a:lnTo>
                  <a:lnTo>
                    <a:pt x="1585" y="215"/>
                  </a:lnTo>
                  <a:lnTo>
                    <a:pt x="1587" y="215"/>
                  </a:lnTo>
                  <a:lnTo>
                    <a:pt x="1589" y="215"/>
                  </a:lnTo>
                  <a:lnTo>
                    <a:pt x="1591" y="215"/>
                  </a:lnTo>
                  <a:lnTo>
                    <a:pt x="1591" y="213"/>
                  </a:lnTo>
                  <a:lnTo>
                    <a:pt x="1593" y="213"/>
                  </a:lnTo>
                  <a:lnTo>
                    <a:pt x="1593" y="211"/>
                  </a:lnTo>
                  <a:lnTo>
                    <a:pt x="1595" y="211"/>
                  </a:lnTo>
                  <a:lnTo>
                    <a:pt x="1597" y="211"/>
                  </a:lnTo>
                  <a:lnTo>
                    <a:pt x="1599" y="211"/>
                  </a:lnTo>
                  <a:lnTo>
                    <a:pt x="1601" y="211"/>
                  </a:lnTo>
                  <a:lnTo>
                    <a:pt x="1601" y="213"/>
                  </a:lnTo>
                  <a:lnTo>
                    <a:pt x="1603" y="213"/>
                  </a:lnTo>
                  <a:lnTo>
                    <a:pt x="1603" y="215"/>
                  </a:lnTo>
                  <a:lnTo>
                    <a:pt x="1603" y="217"/>
                  </a:lnTo>
                  <a:lnTo>
                    <a:pt x="1605" y="217"/>
                  </a:lnTo>
                  <a:lnTo>
                    <a:pt x="1605" y="219"/>
                  </a:lnTo>
                  <a:lnTo>
                    <a:pt x="1605" y="221"/>
                  </a:lnTo>
                  <a:lnTo>
                    <a:pt x="1607" y="221"/>
                  </a:lnTo>
                  <a:lnTo>
                    <a:pt x="1607" y="223"/>
                  </a:lnTo>
                  <a:lnTo>
                    <a:pt x="1609" y="225"/>
                  </a:lnTo>
                  <a:lnTo>
                    <a:pt x="1611" y="225"/>
                  </a:lnTo>
                  <a:lnTo>
                    <a:pt x="1613" y="225"/>
                  </a:lnTo>
                  <a:lnTo>
                    <a:pt x="1614" y="225"/>
                  </a:lnTo>
                  <a:lnTo>
                    <a:pt x="1616" y="225"/>
                  </a:lnTo>
                  <a:lnTo>
                    <a:pt x="1618" y="225"/>
                  </a:lnTo>
                  <a:lnTo>
                    <a:pt x="1618" y="227"/>
                  </a:lnTo>
                  <a:lnTo>
                    <a:pt x="1620" y="229"/>
                  </a:lnTo>
                  <a:lnTo>
                    <a:pt x="1620" y="231"/>
                  </a:lnTo>
                  <a:lnTo>
                    <a:pt x="1620" y="233"/>
                  </a:lnTo>
                  <a:lnTo>
                    <a:pt x="1620" y="235"/>
                  </a:lnTo>
                  <a:lnTo>
                    <a:pt x="1620" y="237"/>
                  </a:lnTo>
                  <a:lnTo>
                    <a:pt x="1622" y="237"/>
                  </a:lnTo>
                  <a:lnTo>
                    <a:pt x="1622" y="239"/>
                  </a:lnTo>
                  <a:lnTo>
                    <a:pt x="1624" y="239"/>
                  </a:lnTo>
                  <a:lnTo>
                    <a:pt x="1624" y="237"/>
                  </a:lnTo>
                  <a:lnTo>
                    <a:pt x="1626" y="237"/>
                  </a:lnTo>
                  <a:lnTo>
                    <a:pt x="1626" y="235"/>
                  </a:lnTo>
                  <a:lnTo>
                    <a:pt x="1628" y="235"/>
                  </a:lnTo>
                  <a:lnTo>
                    <a:pt x="1628" y="233"/>
                  </a:lnTo>
                  <a:lnTo>
                    <a:pt x="1630" y="233"/>
                  </a:lnTo>
                  <a:lnTo>
                    <a:pt x="1630" y="231"/>
                  </a:lnTo>
                  <a:lnTo>
                    <a:pt x="1632" y="231"/>
                  </a:lnTo>
                  <a:lnTo>
                    <a:pt x="1632" y="229"/>
                  </a:lnTo>
                  <a:lnTo>
                    <a:pt x="1634" y="229"/>
                  </a:lnTo>
                  <a:lnTo>
                    <a:pt x="1634" y="227"/>
                  </a:lnTo>
                  <a:lnTo>
                    <a:pt x="1636" y="227"/>
                  </a:lnTo>
                  <a:lnTo>
                    <a:pt x="1638" y="227"/>
                  </a:lnTo>
                  <a:lnTo>
                    <a:pt x="1640" y="227"/>
                  </a:lnTo>
                  <a:lnTo>
                    <a:pt x="1642" y="227"/>
                  </a:lnTo>
                  <a:lnTo>
                    <a:pt x="1642" y="225"/>
                  </a:lnTo>
                  <a:lnTo>
                    <a:pt x="1644" y="225"/>
                  </a:lnTo>
                  <a:lnTo>
                    <a:pt x="1644" y="223"/>
                  </a:lnTo>
                  <a:lnTo>
                    <a:pt x="1646" y="223"/>
                  </a:lnTo>
                  <a:lnTo>
                    <a:pt x="1646" y="221"/>
                  </a:lnTo>
                  <a:lnTo>
                    <a:pt x="1646" y="219"/>
                  </a:lnTo>
                  <a:lnTo>
                    <a:pt x="1646" y="217"/>
                  </a:lnTo>
                  <a:lnTo>
                    <a:pt x="1644" y="215"/>
                  </a:lnTo>
                  <a:lnTo>
                    <a:pt x="1644" y="213"/>
                  </a:lnTo>
                  <a:lnTo>
                    <a:pt x="1646" y="213"/>
                  </a:lnTo>
                  <a:lnTo>
                    <a:pt x="1648" y="213"/>
                  </a:lnTo>
                  <a:lnTo>
                    <a:pt x="1650" y="213"/>
                  </a:lnTo>
                  <a:lnTo>
                    <a:pt x="1652" y="213"/>
                  </a:lnTo>
                  <a:lnTo>
                    <a:pt x="1654" y="213"/>
                  </a:lnTo>
                  <a:lnTo>
                    <a:pt x="1656" y="213"/>
                  </a:lnTo>
                  <a:lnTo>
                    <a:pt x="1656" y="215"/>
                  </a:lnTo>
                  <a:lnTo>
                    <a:pt x="1658" y="215"/>
                  </a:lnTo>
                  <a:lnTo>
                    <a:pt x="1658" y="217"/>
                  </a:lnTo>
                  <a:lnTo>
                    <a:pt x="1658" y="219"/>
                  </a:lnTo>
                  <a:lnTo>
                    <a:pt x="1656" y="219"/>
                  </a:lnTo>
                  <a:lnTo>
                    <a:pt x="1654" y="221"/>
                  </a:lnTo>
                  <a:lnTo>
                    <a:pt x="1652" y="223"/>
                  </a:lnTo>
                  <a:lnTo>
                    <a:pt x="1652" y="225"/>
                  </a:lnTo>
                  <a:lnTo>
                    <a:pt x="1654" y="225"/>
                  </a:lnTo>
                  <a:lnTo>
                    <a:pt x="1656" y="223"/>
                  </a:lnTo>
                  <a:lnTo>
                    <a:pt x="1658" y="223"/>
                  </a:lnTo>
                  <a:lnTo>
                    <a:pt x="1660" y="223"/>
                  </a:lnTo>
                  <a:lnTo>
                    <a:pt x="1662" y="223"/>
                  </a:lnTo>
                  <a:lnTo>
                    <a:pt x="1664" y="223"/>
                  </a:lnTo>
                  <a:lnTo>
                    <a:pt x="1666" y="221"/>
                  </a:lnTo>
                  <a:lnTo>
                    <a:pt x="1668" y="219"/>
                  </a:lnTo>
                  <a:lnTo>
                    <a:pt x="1668" y="217"/>
                  </a:lnTo>
                  <a:lnTo>
                    <a:pt x="1670" y="215"/>
                  </a:lnTo>
                  <a:lnTo>
                    <a:pt x="1670" y="213"/>
                  </a:lnTo>
                  <a:lnTo>
                    <a:pt x="1672" y="211"/>
                  </a:lnTo>
                  <a:lnTo>
                    <a:pt x="1674" y="211"/>
                  </a:lnTo>
                  <a:lnTo>
                    <a:pt x="1676" y="213"/>
                  </a:lnTo>
                  <a:lnTo>
                    <a:pt x="1678" y="211"/>
                  </a:lnTo>
                  <a:lnTo>
                    <a:pt x="1678" y="213"/>
                  </a:lnTo>
                  <a:lnTo>
                    <a:pt x="1680" y="213"/>
                  </a:lnTo>
                  <a:lnTo>
                    <a:pt x="1682" y="215"/>
                  </a:lnTo>
                  <a:lnTo>
                    <a:pt x="1683" y="217"/>
                  </a:lnTo>
                  <a:lnTo>
                    <a:pt x="1685" y="217"/>
                  </a:lnTo>
                  <a:lnTo>
                    <a:pt x="1687" y="217"/>
                  </a:lnTo>
                  <a:lnTo>
                    <a:pt x="1687" y="219"/>
                  </a:lnTo>
                  <a:lnTo>
                    <a:pt x="1689" y="219"/>
                  </a:lnTo>
                  <a:lnTo>
                    <a:pt x="1689" y="217"/>
                  </a:lnTo>
                  <a:lnTo>
                    <a:pt x="1691" y="217"/>
                  </a:lnTo>
                  <a:lnTo>
                    <a:pt x="1691" y="215"/>
                  </a:lnTo>
                  <a:lnTo>
                    <a:pt x="1693" y="215"/>
                  </a:lnTo>
                  <a:lnTo>
                    <a:pt x="1695" y="215"/>
                  </a:lnTo>
                  <a:lnTo>
                    <a:pt x="1695" y="213"/>
                  </a:lnTo>
                  <a:lnTo>
                    <a:pt x="1697" y="213"/>
                  </a:lnTo>
                  <a:lnTo>
                    <a:pt x="1697" y="211"/>
                  </a:lnTo>
                  <a:lnTo>
                    <a:pt x="1697" y="209"/>
                  </a:lnTo>
                  <a:lnTo>
                    <a:pt x="1699" y="207"/>
                  </a:lnTo>
                  <a:lnTo>
                    <a:pt x="1701" y="205"/>
                  </a:lnTo>
                  <a:lnTo>
                    <a:pt x="1703" y="205"/>
                  </a:lnTo>
                  <a:lnTo>
                    <a:pt x="1703" y="203"/>
                  </a:lnTo>
                  <a:lnTo>
                    <a:pt x="1703" y="201"/>
                  </a:lnTo>
                  <a:lnTo>
                    <a:pt x="1701" y="199"/>
                  </a:lnTo>
                  <a:lnTo>
                    <a:pt x="1701" y="197"/>
                  </a:lnTo>
                  <a:lnTo>
                    <a:pt x="1703" y="197"/>
                  </a:lnTo>
                  <a:lnTo>
                    <a:pt x="1703" y="195"/>
                  </a:lnTo>
                  <a:lnTo>
                    <a:pt x="1705" y="195"/>
                  </a:lnTo>
                  <a:lnTo>
                    <a:pt x="1705" y="197"/>
                  </a:lnTo>
                  <a:lnTo>
                    <a:pt x="1707" y="197"/>
                  </a:lnTo>
                  <a:lnTo>
                    <a:pt x="1707" y="199"/>
                  </a:lnTo>
                  <a:lnTo>
                    <a:pt x="1709" y="199"/>
                  </a:lnTo>
                  <a:lnTo>
                    <a:pt x="1711" y="197"/>
                  </a:lnTo>
                  <a:lnTo>
                    <a:pt x="1711" y="195"/>
                  </a:lnTo>
                  <a:lnTo>
                    <a:pt x="1711" y="193"/>
                  </a:lnTo>
                  <a:lnTo>
                    <a:pt x="1711" y="191"/>
                  </a:lnTo>
                  <a:lnTo>
                    <a:pt x="1711" y="189"/>
                  </a:lnTo>
                  <a:lnTo>
                    <a:pt x="1709" y="189"/>
                  </a:lnTo>
                  <a:lnTo>
                    <a:pt x="1709" y="188"/>
                  </a:lnTo>
                  <a:lnTo>
                    <a:pt x="1709" y="186"/>
                  </a:lnTo>
                  <a:lnTo>
                    <a:pt x="1711" y="186"/>
                  </a:lnTo>
                  <a:lnTo>
                    <a:pt x="1713" y="186"/>
                  </a:lnTo>
                  <a:lnTo>
                    <a:pt x="1715" y="186"/>
                  </a:lnTo>
                  <a:lnTo>
                    <a:pt x="1717" y="186"/>
                  </a:lnTo>
                  <a:lnTo>
                    <a:pt x="1719" y="188"/>
                  </a:lnTo>
                  <a:lnTo>
                    <a:pt x="1721" y="188"/>
                  </a:lnTo>
                  <a:lnTo>
                    <a:pt x="1723" y="188"/>
                  </a:lnTo>
                  <a:lnTo>
                    <a:pt x="1725" y="186"/>
                  </a:lnTo>
                  <a:lnTo>
                    <a:pt x="1727" y="186"/>
                  </a:lnTo>
                  <a:lnTo>
                    <a:pt x="1729" y="186"/>
                  </a:lnTo>
                  <a:lnTo>
                    <a:pt x="1731" y="184"/>
                  </a:lnTo>
                  <a:lnTo>
                    <a:pt x="1733" y="182"/>
                  </a:lnTo>
                  <a:lnTo>
                    <a:pt x="1735" y="180"/>
                  </a:lnTo>
                  <a:lnTo>
                    <a:pt x="1737" y="180"/>
                  </a:lnTo>
                  <a:lnTo>
                    <a:pt x="1739" y="180"/>
                  </a:lnTo>
                  <a:lnTo>
                    <a:pt x="1739" y="178"/>
                  </a:lnTo>
                  <a:lnTo>
                    <a:pt x="1741" y="178"/>
                  </a:lnTo>
                  <a:lnTo>
                    <a:pt x="1741" y="176"/>
                  </a:lnTo>
                  <a:lnTo>
                    <a:pt x="1743" y="176"/>
                  </a:lnTo>
                  <a:lnTo>
                    <a:pt x="1745" y="176"/>
                  </a:lnTo>
                  <a:lnTo>
                    <a:pt x="1747" y="176"/>
                  </a:lnTo>
                  <a:lnTo>
                    <a:pt x="1747" y="178"/>
                  </a:lnTo>
                  <a:lnTo>
                    <a:pt x="1747" y="180"/>
                  </a:lnTo>
                  <a:lnTo>
                    <a:pt x="1747" y="182"/>
                  </a:lnTo>
                  <a:lnTo>
                    <a:pt x="1749" y="182"/>
                  </a:lnTo>
                  <a:lnTo>
                    <a:pt x="1749" y="184"/>
                  </a:lnTo>
                  <a:lnTo>
                    <a:pt x="1751" y="184"/>
                  </a:lnTo>
                  <a:lnTo>
                    <a:pt x="1752" y="186"/>
                  </a:lnTo>
                  <a:lnTo>
                    <a:pt x="1752" y="188"/>
                  </a:lnTo>
                  <a:lnTo>
                    <a:pt x="1754" y="188"/>
                  </a:lnTo>
                  <a:lnTo>
                    <a:pt x="1756" y="188"/>
                  </a:lnTo>
                  <a:lnTo>
                    <a:pt x="1756" y="186"/>
                  </a:lnTo>
                  <a:lnTo>
                    <a:pt x="1758" y="186"/>
                  </a:lnTo>
                  <a:lnTo>
                    <a:pt x="1758" y="184"/>
                  </a:lnTo>
                  <a:lnTo>
                    <a:pt x="1760" y="184"/>
                  </a:lnTo>
                  <a:lnTo>
                    <a:pt x="1760" y="182"/>
                  </a:lnTo>
                  <a:lnTo>
                    <a:pt x="1762" y="180"/>
                  </a:lnTo>
                  <a:lnTo>
                    <a:pt x="1762" y="178"/>
                  </a:lnTo>
                  <a:lnTo>
                    <a:pt x="1764" y="178"/>
                  </a:lnTo>
                  <a:lnTo>
                    <a:pt x="1764" y="176"/>
                  </a:lnTo>
                  <a:lnTo>
                    <a:pt x="1766" y="176"/>
                  </a:lnTo>
                  <a:lnTo>
                    <a:pt x="1766" y="174"/>
                  </a:lnTo>
                  <a:lnTo>
                    <a:pt x="1768" y="174"/>
                  </a:lnTo>
                  <a:lnTo>
                    <a:pt x="1768" y="172"/>
                  </a:lnTo>
                  <a:lnTo>
                    <a:pt x="1770" y="170"/>
                  </a:lnTo>
                  <a:lnTo>
                    <a:pt x="1772" y="168"/>
                  </a:lnTo>
                  <a:lnTo>
                    <a:pt x="1772" y="166"/>
                  </a:lnTo>
                  <a:lnTo>
                    <a:pt x="1774" y="166"/>
                  </a:lnTo>
                  <a:lnTo>
                    <a:pt x="1776" y="166"/>
                  </a:lnTo>
                  <a:lnTo>
                    <a:pt x="1778" y="166"/>
                  </a:lnTo>
                  <a:lnTo>
                    <a:pt x="1778" y="164"/>
                  </a:lnTo>
                  <a:lnTo>
                    <a:pt x="1780" y="164"/>
                  </a:lnTo>
                  <a:lnTo>
                    <a:pt x="1782" y="164"/>
                  </a:lnTo>
                  <a:lnTo>
                    <a:pt x="1784" y="166"/>
                  </a:lnTo>
                  <a:lnTo>
                    <a:pt x="1784" y="168"/>
                  </a:lnTo>
                  <a:lnTo>
                    <a:pt x="1782" y="168"/>
                  </a:lnTo>
                  <a:lnTo>
                    <a:pt x="1782" y="170"/>
                  </a:lnTo>
                  <a:lnTo>
                    <a:pt x="1782" y="172"/>
                  </a:lnTo>
                  <a:lnTo>
                    <a:pt x="1780" y="172"/>
                  </a:lnTo>
                  <a:lnTo>
                    <a:pt x="1782" y="174"/>
                  </a:lnTo>
                  <a:lnTo>
                    <a:pt x="1784" y="174"/>
                  </a:lnTo>
                  <a:lnTo>
                    <a:pt x="1786" y="174"/>
                  </a:lnTo>
                  <a:lnTo>
                    <a:pt x="1786" y="172"/>
                  </a:lnTo>
                  <a:lnTo>
                    <a:pt x="1786" y="170"/>
                  </a:lnTo>
                  <a:lnTo>
                    <a:pt x="1788" y="168"/>
                  </a:lnTo>
                  <a:lnTo>
                    <a:pt x="1788" y="166"/>
                  </a:lnTo>
                  <a:lnTo>
                    <a:pt x="1790" y="164"/>
                  </a:lnTo>
                  <a:lnTo>
                    <a:pt x="1792" y="164"/>
                  </a:lnTo>
                  <a:lnTo>
                    <a:pt x="1792" y="162"/>
                  </a:lnTo>
                  <a:lnTo>
                    <a:pt x="1794" y="162"/>
                  </a:lnTo>
                  <a:lnTo>
                    <a:pt x="1796" y="162"/>
                  </a:lnTo>
                  <a:lnTo>
                    <a:pt x="1796" y="160"/>
                  </a:lnTo>
                  <a:lnTo>
                    <a:pt x="1798" y="162"/>
                  </a:lnTo>
                  <a:lnTo>
                    <a:pt x="1796" y="164"/>
                  </a:lnTo>
                  <a:lnTo>
                    <a:pt x="1796" y="166"/>
                  </a:lnTo>
                  <a:lnTo>
                    <a:pt x="1796" y="168"/>
                  </a:lnTo>
                  <a:lnTo>
                    <a:pt x="1794" y="170"/>
                  </a:lnTo>
                  <a:lnTo>
                    <a:pt x="1794" y="172"/>
                  </a:lnTo>
                  <a:lnTo>
                    <a:pt x="1794" y="174"/>
                  </a:lnTo>
                  <a:lnTo>
                    <a:pt x="1794" y="176"/>
                  </a:lnTo>
                  <a:lnTo>
                    <a:pt x="1794" y="178"/>
                  </a:lnTo>
                  <a:lnTo>
                    <a:pt x="1794" y="180"/>
                  </a:lnTo>
                  <a:lnTo>
                    <a:pt x="1796" y="182"/>
                  </a:lnTo>
                  <a:lnTo>
                    <a:pt x="1798" y="182"/>
                  </a:lnTo>
                  <a:lnTo>
                    <a:pt x="1798" y="180"/>
                  </a:lnTo>
                  <a:lnTo>
                    <a:pt x="1800" y="180"/>
                  </a:lnTo>
                  <a:lnTo>
                    <a:pt x="1800" y="178"/>
                  </a:lnTo>
                  <a:lnTo>
                    <a:pt x="1802" y="178"/>
                  </a:lnTo>
                  <a:lnTo>
                    <a:pt x="1802" y="180"/>
                  </a:lnTo>
                  <a:lnTo>
                    <a:pt x="1802" y="182"/>
                  </a:lnTo>
                  <a:lnTo>
                    <a:pt x="1800" y="184"/>
                  </a:lnTo>
                  <a:lnTo>
                    <a:pt x="1800" y="186"/>
                  </a:lnTo>
                  <a:lnTo>
                    <a:pt x="1800" y="188"/>
                  </a:lnTo>
                  <a:lnTo>
                    <a:pt x="1800" y="189"/>
                  </a:lnTo>
                  <a:lnTo>
                    <a:pt x="1798" y="189"/>
                  </a:lnTo>
                  <a:lnTo>
                    <a:pt x="1798" y="191"/>
                  </a:lnTo>
                  <a:lnTo>
                    <a:pt x="1796" y="193"/>
                  </a:lnTo>
                  <a:lnTo>
                    <a:pt x="1794" y="193"/>
                  </a:lnTo>
                  <a:lnTo>
                    <a:pt x="1794" y="195"/>
                  </a:lnTo>
                  <a:lnTo>
                    <a:pt x="1792" y="197"/>
                  </a:lnTo>
                  <a:lnTo>
                    <a:pt x="1792" y="199"/>
                  </a:lnTo>
                  <a:lnTo>
                    <a:pt x="1790" y="201"/>
                  </a:lnTo>
                  <a:lnTo>
                    <a:pt x="1788" y="203"/>
                  </a:lnTo>
                  <a:lnTo>
                    <a:pt x="1786" y="203"/>
                  </a:lnTo>
                  <a:lnTo>
                    <a:pt x="1786" y="205"/>
                  </a:lnTo>
                  <a:lnTo>
                    <a:pt x="1784" y="205"/>
                  </a:lnTo>
                  <a:lnTo>
                    <a:pt x="1782" y="207"/>
                  </a:lnTo>
                  <a:lnTo>
                    <a:pt x="1782" y="209"/>
                  </a:lnTo>
                  <a:lnTo>
                    <a:pt x="1778" y="209"/>
                  </a:lnTo>
                  <a:lnTo>
                    <a:pt x="1778" y="211"/>
                  </a:lnTo>
                  <a:lnTo>
                    <a:pt x="1776" y="211"/>
                  </a:lnTo>
                  <a:lnTo>
                    <a:pt x="1776" y="213"/>
                  </a:lnTo>
                  <a:lnTo>
                    <a:pt x="1774" y="215"/>
                  </a:lnTo>
                  <a:lnTo>
                    <a:pt x="1774" y="217"/>
                  </a:lnTo>
                  <a:lnTo>
                    <a:pt x="1772" y="217"/>
                  </a:lnTo>
                  <a:lnTo>
                    <a:pt x="1772" y="219"/>
                  </a:lnTo>
                  <a:lnTo>
                    <a:pt x="1770" y="221"/>
                  </a:lnTo>
                  <a:lnTo>
                    <a:pt x="1770" y="223"/>
                  </a:lnTo>
                  <a:lnTo>
                    <a:pt x="1768" y="225"/>
                  </a:lnTo>
                  <a:lnTo>
                    <a:pt x="1768" y="227"/>
                  </a:lnTo>
                  <a:lnTo>
                    <a:pt x="1766" y="229"/>
                  </a:lnTo>
                  <a:lnTo>
                    <a:pt x="1766" y="231"/>
                  </a:lnTo>
                  <a:lnTo>
                    <a:pt x="1764" y="233"/>
                  </a:lnTo>
                  <a:lnTo>
                    <a:pt x="1764" y="235"/>
                  </a:lnTo>
                  <a:lnTo>
                    <a:pt x="1764" y="237"/>
                  </a:lnTo>
                  <a:lnTo>
                    <a:pt x="1762" y="239"/>
                  </a:lnTo>
                  <a:lnTo>
                    <a:pt x="1760" y="239"/>
                  </a:lnTo>
                  <a:lnTo>
                    <a:pt x="1760" y="241"/>
                  </a:lnTo>
                  <a:lnTo>
                    <a:pt x="1758" y="241"/>
                  </a:lnTo>
                  <a:lnTo>
                    <a:pt x="1758" y="243"/>
                  </a:lnTo>
                  <a:lnTo>
                    <a:pt x="1760" y="243"/>
                  </a:lnTo>
                  <a:lnTo>
                    <a:pt x="1760" y="245"/>
                  </a:lnTo>
                  <a:lnTo>
                    <a:pt x="1760" y="247"/>
                  </a:lnTo>
                  <a:lnTo>
                    <a:pt x="1758" y="249"/>
                  </a:lnTo>
                  <a:lnTo>
                    <a:pt x="1758" y="251"/>
                  </a:lnTo>
                  <a:lnTo>
                    <a:pt x="1760" y="251"/>
                  </a:lnTo>
                  <a:lnTo>
                    <a:pt x="1760" y="253"/>
                  </a:lnTo>
                  <a:lnTo>
                    <a:pt x="1762" y="253"/>
                  </a:lnTo>
                  <a:lnTo>
                    <a:pt x="1764" y="255"/>
                  </a:lnTo>
                  <a:lnTo>
                    <a:pt x="1766" y="256"/>
                  </a:lnTo>
                  <a:lnTo>
                    <a:pt x="1766" y="258"/>
                  </a:lnTo>
                  <a:lnTo>
                    <a:pt x="1768" y="258"/>
                  </a:lnTo>
                  <a:lnTo>
                    <a:pt x="1768" y="256"/>
                  </a:lnTo>
                  <a:lnTo>
                    <a:pt x="1770" y="256"/>
                  </a:lnTo>
                  <a:lnTo>
                    <a:pt x="1772" y="256"/>
                  </a:lnTo>
                  <a:lnTo>
                    <a:pt x="1774" y="256"/>
                  </a:lnTo>
                  <a:lnTo>
                    <a:pt x="1776" y="258"/>
                  </a:lnTo>
                  <a:lnTo>
                    <a:pt x="1778" y="258"/>
                  </a:lnTo>
                  <a:lnTo>
                    <a:pt x="1778" y="260"/>
                  </a:lnTo>
                  <a:lnTo>
                    <a:pt x="1780" y="260"/>
                  </a:lnTo>
                  <a:lnTo>
                    <a:pt x="1778" y="262"/>
                  </a:lnTo>
                  <a:lnTo>
                    <a:pt x="1778" y="264"/>
                  </a:lnTo>
                  <a:lnTo>
                    <a:pt x="1776" y="264"/>
                  </a:lnTo>
                  <a:lnTo>
                    <a:pt x="1774" y="264"/>
                  </a:lnTo>
                  <a:lnTo>
                    <a:pt x="1772" y="264"/>
                  </a:lnTo>
                  <a:lnTo>
                    <a:pt x="1772" y="266"/>
                  </a:lnTo>
                  <a:lnTo>
                    <a:pt x="1770" y="266"/>
                  </a:lnTo>
                  <a:lnTo>
                    <a:pt x="1772" y="268"/>
                  </a:lnTo>
                  <a:lnTo>
                    <a:pt x="1772" y="270"/>
                  </a:lnTo>
                  <a:lnTo>
                    <a:pt x="1772" y="272"/>
                  </a:lnTo>
                  <a:lnTo>
                    <a:pt x="1772" y="274"/>
                  </a:lnTo>
                  <a:lnTo>
                    <a:pt x="1770" y="274"/>
                  </a:lnTo>
                  <a:lnTo>
                    <a:pt x="1770" y="276"/>
                  </a:lnTo>
                  <a:lnTo>
                    <a:pt x="1768" y="278"/>
                  </a:lnTo>
                  <a:lnTo>
                    <a:pt x="1768" y="280"/>
                  </a:lnTo>
                  <a:lnTo>
                    <a:pt x="1770" y="282"/>
                  </a:lnTo>
                  <a:lnTo>
                    <a:pt x="1772" y="284"/>
                  </a:lnTo>
                  <a:lnTo>
                    <a:pt x="1772" y="286"/>
                  </a:lnTo>
                  <a:lnTo>
                    <a:pt x="1772" y="288"/>
                  </a:lnTo>
                  <a:lnTo>
                    <a:pt x="1772" y="290"/>
                  </a:lnTo>
                  <a:lnTo>
                    <a:pt x="1770" y="290"/>
                  </a:lnTo>
                  <a:lnTo>
                    <a:pt x="1768" y="292"/>
                  </a:lnTo>
                  <a:lnTo>
                    <a:pt x="1766" y="292"/>
                  </a:lnTo>
                  <a:lnTo>
                    <a:pt x="1766" y="290"/>
                  </a:lnTo>
                  <a:lnTo>
                    <a:pt x="1766" y="292"/>
                  </a:lnTo>
                  <a:lnTo>
                    <a:pt x="1764" y="292"/>
                  </a:lnTo>
                  <a:lnTo>
                    <a:pt x="1764" y="294"/>
                  </a:lnTo>
                  <a:lnTo>
                    <a:pt x="1766" y="294"/>
                  </a:lnTo>
                  <a:lnTo>
                    <a:pt x="1764" y="294"/>
                  </a:lnTo>
                  <a:lnTo>
                    <a:pt x="1764" y="296"/>
                  </a:lnTo>
                  <a:lnTo>
                    <a:pt x="1764" y="298"/>
                  </a:lnTo>
                  <a:lnTo>
                    <a:pt x="1764" y="300"/>
                  </a:lnTo>
                  <a:lnTo>
                    <a:pt x="1762" y="300"/>
                  </a:lnTo>
                  <a:lnTo>
                    <a:pt x="1762" y="302"/>
                  </a:lnTo>
                  <a:lnTo>
                    <a:pt x="1762" y="304"/>
                  </a:lnTo>
                  <a:lnTo>
                    <a:pt x="1760" y="304"/>
                  </a:lnTo>
                  <a:lnTo>
                    <a:pt x="1762" y="306"/>
                  </a:lnTo>
                  <a:lnTo>
                    <a:pt x="1760" y="308"/>
                  </a:lnTo>
                  <a:lnTo>
                    <a:pt x="1758" y="308"/>
                  </a:lnTo>
                  <a:lnTo>
                    <a:pt x="1758" y="310"/>
                  </a:lnTo>
                  <a:lnTo>
                    <a:pt x="1758" y="312"/>
                  </a:lnTo>
                  <a:lnTo>
                    <a:pt x="1758" y="314"/>
                  </a:lnTo>
                  <a:lnTo>
                    <a:pt x="1756" y="314"/>
                  </a:lnTo>
                  <a:lnTo>
                    <a:pt x="1758" y="314"/>
                  </a:lnTo>
                  <a:lnTo>
                    <a:pt x="1758" y="316"/>
                  </a:lnTo>
                  <a:lnTo>
                    <a:pt x="1756" y="318"/>
                  </a:lnTo>
                  <a:lnTo>
                    <a:pt x="1756" y="320"/>
                  </a:lnTo>
                  <a:lnTo>
                    <a:pt x="1756" y="322"/>
                  </a:lnTo>
                  <a:lnTo>
                    <a:pt x="1758" y="322"/>
                  </a:lnTo>
                  <a:lnTo>
                    <a:pt x="1758" y="323"/>
                  </a:lnTo>
                  <a:lnTo>
                    <a:pt x="1758" y="325"/>
                  </a:lnTo>
                  <a:lnTo>
                    <a:pt x="1756" y="325"/>
                  </a:lnTo>
                  <a:lnTo>
                    <a:pt x="1756" y="327"/>
                  </a:lnTo>
                  <a:lnTo>
                    <a:pt x="1754" y="327"/>
                  </a:lnTo>
                  <a:lnTo>
                    <a:pt x="1752" y="327"/>
                  </a:lnTo>
                  <a:lnTo>
                    <a:pt x="1752" y="329"/>
                  </a:lnTo>
                  <a:lnTo>
                    <a:pt x="1752" y="331"/>
                  </a:lnTo>
                  <a:lnTo>
                    <a:pt x="1752" y="333"/>
                  </a:lnTo>
                  <a:lnTo>
                    <a:pt x="1751" y="333"/>
                  </a:lnTo>
                  <a:lnTo>
                    <a:pt x="1749" y="333"/>
                  </a:lnTo>
                  <a:lnTo>
                    <a:pt x="1747" y="333"/>
                  </a:lnTo>
                  <a:lnTo>
                    <a:pt x="1747" y="335"/>
                  </a:lnTo>
                  <a:lnTo>
                    <a:pt x="1745" y="335"/>
                  </a:lnTo>
                  <a:lnTo>
                    <a:pt x="1743" y="335"/>
                  </a:lnTo>
                  <a:lnTo>
                    <a:pt x="1741" y="335"/>
                  </a:lnTo>
                  <a:lnTo>
                    <a:pt x="1739" y="333"/>
                  </a:lnTo>
                  <a:lnTo>
                    <a:pt x="1739" y="335"/>
                  </a:lnTo>
                  <a:lnTo>
                    <a:pt x="1739" y="337"/>
                  </a:lnTo>
                  <a:lnTo>
                    <a:pt x="1739" y="339"/>
                  </a:lnTo>
                  <a:lnTo>
                    <a:pt x="1739" y="341"/>
                  </a:lnTo>
                  <a:lnTo>
                    <a:pt x="1739" y="343"/>
                  </a:lnTo>
                  <a:lnTo>
                    <a:pt x="1737" y="343"/>
                  </a:lnTo>
                  <a:lnTo>
                    <a:pt x="1737" y="345"/>
                  </a:lnTo>
                  <a:lnTo>
                    <a:pt x="1737" y="347"/>
                  </a:lnTo>
                  <a:lnTo>
                    <a:pt x="1737" y="349"/>
                  </a:lnTo>
                  <a:lnTo>
                    <a:pt x="1737" y="351"/>
                  </a:lnTo>
                  <a:lnTo>
                    <a:pt x="1737" y="353"/>
                  </a:lnTo>
                  <a:lnTo>
                    <a:pt x="1737" y="355"/>
                  </a:lnTo>
                  <a:lnTo>
                    <a:pt x="1737" y="357"/>
                  </a:lnTo>
                  <a:lnTo>
                    <a:pt x="1737" y="359"/>
                  </a:lnTo>
                  <a:lnTo>
                    <a:pt x="1737" y="361"/>
                  </a:lnTo>
                  <a:lnTo>
                    <a:pt x="1737" y="363"/>
                  </a:lnTo>
                  <a:lnTo>
                    <a:pt x="1739" y="365"/>
                  </a:lnTo>
                  <a:lnTo>
                    <a:pt x="1737" y="367"/>
                  </a:lnTo>
                  <a:lnTo>
                    <a:pt x="1739" y="369"/>
                  </a:lnTo>
                  <a:lnTo>
                    <a:pt x="1737" y="369"/>
                  </a:lnTo>
                  <a:lnTo>
                    <a:pt x="1739" y="369"/>
                  </a:lnTo>
                  <a:lnTo>
                    <a:pt x="1739" y="371"/>
                  </a:lnTo>
                  <a:lnTo>
                    <a:pt x="1739" y="373"/>
                  </a:lnTo>
                  <a:lnTo>
                    <a:pt x="1739" y="375"/>
                  </a:lnTo>
                  <a:lnTo>
                    <a:pt x="1739" y="377"/>
                  </a:lnTo>
                  <a:lnTo>
                    <a:pt x="1739" y="379"/>
                  </a:lnTo>
                  <a:lnTo>
                    <a:pt x="1739" y="381"/>
                  </a:lnTo>
                  <a:lnTo>
                    <a:pt x="1739" y="383"/>
                  </a:lnTo>
                  <a:lnTo>
                    <a:pt x="1737" y="383"/>
                  </a:lnTo>
                  <a:lnTo>
                    <a:pt x="1737" y="385"/>
                  </a:lnTo>
                  <a:lnTo>
                    <a:pt x="1737" y="387"/>
                  </a:lnTo>
                  <a:lnTo>
                    <a:pt x="1737" y="389"/>
                  </a:lnTo>
                  <a:lnTo>
                    <a:pt x="1735" y="389"/>
                  </a:lnTo>
                  <a:lnTo>
                    <a:pt x="1735" y="390"/>
                  </a:lnTo>
                  <a:lnTo>
                    <a:pt x="1737" y="390"/>
                  </a:lnTo>
                  <a:lnTo>
                    <a:pt x="1737" y="392"/>
                  </a:lnTo>
                  <a:lnTo>
                    <a:pt x="1735" y="392"/>
                  </a:lnTo>
                  <a:lnTo>
                    <a:pt x="1737" y="394"/>
                  </a:lnTo>
                  <a:lnTo>
                    <a:pt x="1737" y="396"/>
                  </a:lnTo>
                  <a:lnTo>
                    <a:pt x="1737" y="398"/>
                  </a:lnTo>
                  <a:lnTo>
                    <a:pt x="1737" y="400"/>
                  </a:lnTo>
                  <a:lnTo>
                    <a:pt x="1737" y="402"/>
                  </a:lnTo>
                  <a:lnTo>
                    <a:pt x="1737" y="404"/>
                  </a:lnTo>
                  <a:lnTo>
                    <a:pt x="1737" y="406"/>
                  </a:lnTo>
                  <a:lnTo>
                    <a:pt x="1737" y="408"/>
                  </a:lnTo>
                  <a:lnTo>
                    <a:pt x="1735" y="408"/>
                  </a:lnTo>
                  <a:lnTo>
                    <a:pt x="1733" y="410"/>
                  </a:lnTo>
                  <a:lnTo>
                    <a:pt x="1733" y="412"/>
                  </a:lnTo>
                  <a:lnTo>
                    <a:pt x="1731" y="412"/>
                  </a:lnTo>
                  <a:lnTo>
                    <a:pt x="1729" y="412"/>
                  </a:lnTo>
                  <a:lnTo>
                    <a:pt x="1729" y="414"/>
                  </a:lnTo>
                  <a:lnTo>
                    <a:pt x="1727" y="414"/>
                  </a:lnTo>
                  <a:lnTo>
                    <a:pt x="1725" y="416"/>
                  </a:lnTo>
                  <a:lnTo>
                    <a:pt x="1725" y="418"/>
                  </a:lnTo>
                  <a:lnTo>
                    <a:pt x="1725" y="420"/>
                  </a:lnTo>
                  <a:lnTo>
                    <a:pt x="1723" y="420"/>
                  </a:lnTo>
                  <a:lnTo>
                    <a:pt x="1723" y="422"/>
                  </a:lnTo>
                  <a:lnTo>
                    <a:pt x="1723" y="424"/>
                  </a:lnTo>
                  <a:lnTo>
                    <a:pt x="1723" y="426"/>
                  </a:lnTo>
                  <a:lnTo>
                    <a:pt x="1723" y="428"/>
                  </a:lnTo>
                  <a:lnTo>
                    <a:pt x="1725" y="432"/>
                  </a:lnTo>
                  <a:lnTo>
                    <a:pt x="1727" y="434"/>
                  </a:lnTo>
                  <a:lnTo>
                    <a:pt x="1727" y="436"/>
                  </a:lnTo>
                  <a:lnTo>
                    <a:pt x="1727" y="438"/>
                  </a:lnTo>
                  <a:lnTo>
                    <a:pt x="1725" y="438"/>
                  </a:lnTo>
                  <a:lnTo>
                    <a:pt x="1725" y="440"/>
                  </a:lnTo>
                  <a:lnTo>
                    <a:pt x="1723" y="440"/>
                  </a:lnTo>
                  <a:lnTo>
                    <a:pt x="1723" y="442"/>
                  </a:lnTo>
                  <a:lnTo>
                    <a:pt x="1723" y="444"/>
                  </a:lnTo>
                  <a:lnTo>
                    <a:pt x="1721" y="444"/>
                  </a:lnTo>
                  <a:lnTo>
                    <a:pt x="1723" y="446"/>
                  </a:lnTo>
                  <a:lnTo>
                    <a:pt x="1723" y="448"/>
                  </a:lnTo>
                  <a:lnTo>
                    <a:pt x="1723" y="450"/>
                  </a:lnTo>
                  <a:lnTo>
                    <a:pt x="1723" y="452"/>
                  </a:lnTo>
                  <a:lnTo>
                    <a:pt x="1723" y="454"/>
                  </a:lnTo>
                  <a:lnTo>
                    <a:pt x="1723" y="456"/>
                  </a:lnTo>
                  <a:lnTo>
                    <a:pt x="1721" y="454"/>
                  </a:lnTo>
                  <a:lnTo>
                    <a:pt x="1721" y="456"/>
                  </a:lnTo>
                  <a:lnTo>
                    <a:pt x="1719" y="456"/>
                  </a:lnTo>
                  <a:lnTo>
                    <a:pt x="1717" y="457"/>
                  </a:lnTo>
                  <a:lnTo>
                    <a:pt x="1715" y="457"/>
                  </a:lnTo>
                  <a:lnTo>
                    <a:pt x="1713" y="457"/>
                  </a:lnTo>
                  <a:lnTo>
                    <a:pt x="1711" y="457"/>
                  </a:lnTo>
                  <a:lnTo>
                    <a:pt x="1709" y="457"/>
                  </a:lnTo>
                  <a:lnTo>
                    <a:pt x="1707" y="457"/>
                  </a:lnTo>
                  <a:lnTo>
                    <a:pt x="1705" y="456"/>
                  </a:lnTo>
                  <a:lnTo>
                    <a:pt x="1703" y="457"/>
                  </a:lnTo>
                  <a:lnTo>
                    <a:pt x="1703" y="456"/>
                  </a:lnTo>
                  <a:lnTo>
                    <a:pt x="1701" y="456"/>
                  </a:lnTo>
                  <a:lnTo>
                    <a:pt x="1699" y="454"/>
                  </a:lnTo>
                  <a:lnTo>
                    <a:pt x="1697" y="452"/>
                  </a:lnTo>
                  <a:lnTo>
                    <a:pt x="1695" y="452"/>
                  </a:lnTo>
                  <a:lnTo>
                    <a:pt x="1695" y="454"/>
                  </a:lnTo>
                  <a:lnTo>
                    <a:pt x="1693" y="454"/>
                  </a:lnTo>
                  <a:lnTo>
                    <a:pt x="1693" y="456"/>
                  </a:lnTo>
                  <a:lnTo>
                    <a:pt x="1691" y="456"/>
                  </a:lnTo>
                  <a:lnTo>
                    <a:pt x="1689" y="456"/>
                  </a:lnTo>
                  <a:lnTo>
                    <a:pt x="1687" y="457"/>
                  </a:lnTo>
                  <a:lnTo>
                    <a:pt x="1685" y="459"/>
                  </a:lnTo>
                  <a:lnTo>
                    <a:pt x="1683" y="461"/>
                  </a:lnTo>
                  <a:lnTo>
                    <a:pt x="1682" y="461"/>
                  </a:lnTo>
                  <a:lnTo>
                    <a:pt x="1682" y="463"/>
                  </a:lnTo>
                  <a:lnTo>
                    <a:pt x="1680" y="463"/>
                  </a:lnTo>
                  <a:lnTo>
                    <a:pt x="1678" y="463"/>
                  </a:lnTo>
                  <a:lnTo>
                    <a:pt x="1676" y="465"/>
                  </a:lnTo>
                  <a:lnTo>
                    <a:pt x="1674" y="465"/>
                  </a:lnTo>
                  <a:lnTo>
                    <a:pt x="1674" y="467"/>
                  </a:lnTo>
                  <a:lnTo>
                    <a:pt x="1674" y="469"/>
                  </a:lnTo>
                  <a:lnTo>
                    <a:pt x="1672" y="467"/>
                  </a:lnTo>
                  <a:lnTo>
                    <a:pt x="1670" y="467"/>
                  </a:lnTo>
                  <a:lnTo>
                    <a:pt x="1668" y="465"/>
                  </a:lnTo>
                  <a:lnTo>
                    <a:pt x="1670" y="463"/>
                  </a:lnTo>
                  <a:lnTo>
                    <a:pt x="1668" y="463"/>
                  </a:lnTo>
                  <a:lnTo>
                    <a:pt x="1666" y="463"/>
                  </a:lnTo>
                  <a:lnTo>
                    <a:pt x="1666" y="461"/>
                  </a:lnTo>
                  <a:lnTo>
                    <a:pt x="1664" y="461"/>
                  </a:lnTo>
                  <a:lnTo>
                    <a:pt x="1662" y="461"/>
                  </a:lnTo>
                  <a:lnTo>
                    <a:pt x="1662" y="463"/>
                  </a:lnTo>
                  <a:lnTo>
                    <a:pt x="1662" y="461"/>
                  </a:lnTo>
                  <a:lnTo>
                    <a:pt x="1660" y="461"/>
                  </a:lnTo>
                  <a:lnTo>
                    <a:pt x="1658" y="461"/>
                  </a:lnTo>
                  <a:lnTo>
                    <a:pt x="1658" y="463"/>
                  </a:lnTo>
                  <a:lnTo>
                    <a:pt x="1656" y="463"/>
                  </a:lnTo>
                  <a:lnTo>
                    <a:pt x="1654" y="463"/>
                  </a:lnTo>
                  <a:lnTo>
                    <a:pt x="1652" y="461"/>
                  </a:lnTo>
                  <a:lnTo>
                    <a:pt x="1650" y="459"/>
                  </a:lnTo>
                  <a:lnTo>
                    <a:pt x="1650" y="457"/>
                  </a:lnTo>
                  <a:lnTo>
                    <a:pt x="1650" y="456"/>
                  </a:lnTo>
                  <a:lnTo>
                    <a:pt x="1652" y="456"/>
                  </a:lnTo>
                  <a:lnTo>
                    <a:pt x="1652" y="454"/>
                  </a:lnTo>
                  <a:lnTo>
                    <a:pt x="1652" y="452"/>
                  </a:lnTo>
                  <a:lnTo>
                    <a:pt x="1652" y="450"/>
                  </a:lnTo>
                  <a:lnTo>
                    <a:pt x="1650" y="450"/>
                  </a:lnTo>
                  <a:lnTo>
                    <a:pt x="1650" y="448"/>
                  </a:lnTo>
                  <a:lnTo>
                    <a:pt x="1648" y="448"/>
                  </a:lnTo>
                  <a:lnTo>
                    <a:pt x="1648" y="450"/>
                  </a:lnTo>
                  <a:lnTo>
                    <a:pt x="1646" y="450"/>
                  </a:lnTo>
                  <a:lnTo>
                    <a:pt x="1646" y="448"/>
                  </a:lnTo>
                  <a:lnTo>
                    <a:pt x="1646" y="446"/>
                  </a:lnTo>
                  <a:lnTo>
                    <a:pt x="1646" y="444"/>
                  </a:lnTo>
                  <a:lnTo>
                    <a:pt x="1646" y="442"/>
                  </a:lnTo>
                  <a:lnTo>
                    <a:pt x="1646" y="440"/>
                  </a:lnTo>
                  <a:lnTo>
                    <a:pt x="1644" y="440"/>
                  </a:lnTo>
                  <a:lnTo>
                    <a:pt x="1642" y="440"/>
                  </a:lnTo>
                  <a:lnTo>
                    <a:pt x="1640" y="440"/>
                  </a:lnTo>
                  <a:lnTo>
                    <a:pt x="1640" y="442"/>
                  </a:lnTo>
                  <a:lnTo>
                    <a:pt x="1638" y="442"/>
                  </a:lnTo>
                  <a:lnTo>
                    <a:pt x="1636" y="442"/>
                  </a:lnTo>
                  <a:lnTo>
                    <a:pt x="1636" y="440"/>
                  </a:lnTo>
                  <a:lnTo>
                    <a:pt x="1634" y="440"/>
                  </a:lnTo>
                  <a:lnTo>
                    <a:pt x="1632" y="440"/>
                  </a:lnTo>
                  <a:lnTo>
                    <a:pt x="1632" y="438"/>
                  </a:lnTo>
                  <a:lnTo>
                    <a:pt x="1630" y="438"/>
                  </a:lnTo>
                  <a:lnTo>
                    <a:pt x="1628" y="438"/>
                  </a:lnTo>
                  <a:lnTo>
                    <a:pt x="1628" y="440"/>
                  </a:lnTo>
                  <a:lnTo>
                    <a:pt x="1628" y="438"/>
                  </a:lnTo>
                  <a:lnTo>
                    <a:pt x="1628" y="436"/>
                  </a:lnTo>
                  <a:lnTo>
                    <a:pt x="1626" y="436"/>
                  </a:lnTo>
                  <a:lnTo>
                    <a:pt x="1624" y="436"/>
                  </a:lnTo>
                  <a:lnTo>
                    <a:pt x="1624" y="434"/>
                  </a:lnTo>
                  <a:lnTo>
                    <a:pt x="1622" y="434"/>
                  </a:lnTo>
                  <a:lnTo>
                    <a:pt x="1620" y="434"/>
                  </a:lnTo>
                  <a:lnTo>
                    <a:pt x="1618" y="434"/>
                  </a:lnTo>
                  <a:lnTo>
                    <a:pt x="1618" y="432"/>
                  </a:lnTo>
                  <a:lnTo>
                    <a:pt x="1618" y="430"/>
                  </a:lnTo>
                  <a:lnTo>
                    <a:pt x="1616" y="430"/>
                  </a:lnTo>
                  <a:lnTo>
                    <a:pt x="1616" y="428"/>
                  </a:lnTo>
                  <a:lnTo>
                    <a:pt x="1614" y="428"/>
                  </a:lnTo>
                  <a:lnTo>
                    <a:pt x="1613" y="428"/>
                  </a:lnTo>
                  <a:lnTo>
                    <a:pt x="1613" y="426"/>
                  </a:lnTo>
                  <a:lnTo>
                    <a:pt x="1611" y="426"/>
                  </a:lnTo>
                  <a:lnTo>
                    <a:pt x="1609" y="426"/>
                  </a:lnTo>
                  <a:lnTo>
                    <a:pt x="1607" y="426"/>
                  </a:lnTo>
                  <a:lnTo>
                    <a:pt x="1607" y="428"/>
                  </a:lnTo>
                  <a:lnTo>
                    <a:pt x="1605" y="428"/>
                  </a:lnTo>
                  <a:lnTo>
                    <a:pt x="1605" y="430"/>
                  </a:lnTo>
                  <a:lnTo>
                    <a:pt x="1603" y="430"/>
                  </a:lnTo>
                  <a:lnTo>
                    <a:pt x="1603" y="428"/>
                  </a:lnTo>
                  <a:lnTo>
                    <a:pt x="1601" y="428"/>
                  </a:lnTo>
                  <a:lnTo>
                    <a:pt x="1601" y="430"/>
                  </a:lnTo>
                  <a:lnTo>
                    <a:pt x="1599" y="430"/>
                  </a:lnTo>
                  <a:lnTo>
                    <a:pt x="1597" y="430"/>
                  </a:lnTo>
                  <a:lnTo>
                    <a:pt x="1597" y="432"/>
                  </a:lnTo>
                  <a:lnTo>
                    <a:pt x="1597" y="434"/>
                  </a:lnTo>
                  <a:lnTo>
                    <a:pt x="1597" y="436"/>
                  </a:lnTo>
                  <a:lnTo>
                    <a:pt x="1595" y="436"/>
                  </a:lnTo>
                  <a:lnTo>
                    <a:pt x="1595" y="434"/>
                  </a:lnTo>
                  <a:lnTo>
                    <a:pt x="1593" y="434"/>
                  </a:lnTo>
                  <a:lnTo>
                    <a:pt x="1593" y="436"/>
                  </a:lnTo>
                  <a:lnTo>
                    <a:pt x="1591" y="436"/>
                  </a:lnTo>
                  <a:lnTo>
                    <a:pt x="1589" y="436"/>
                  </a:lnTo>
                  <a:lnTo>
                    <a:pt x="1589" y="438"/>
                  </a:lnTo>
                  <a:lnTo>
                    <a:pt x="1591" y="438"/>
                  </a:lnTo>
                  <a:lnTo>
                    <a:pt x="1591" y="436"/>
                  </a:lnTo>
                  <a:lnTo>
                    <a:pt x="1591" y="438"/>
                  </a:lnTo>
                  <a:lnTo>
                    <a:pt x="1591" y="440"/>
                  </a:lnTo>
                  <a:lnTo>
                    <a:pt x="1589" y="442"/>
                  </a:lnTo>
                  <a:lnTo>
                    <a:pt x="1589" y="444"/>
                  </a:lnTo>
                  <a:lnTo>
                    <a:pt x="1589" y="442"/>
                  </a:lnTo>
                  <a:lnTo>
                    <a:pt x="1587" y="442"/>
                  </a:lnTo>
                  <a:lnTo>
                    <a:pt x="1587" y="444"/>
                  </a:lnTo>
                  <a:lnTo>
                    <a:pt x="1585" y="444"/>
                  </a:lnTo>
                  <a:lnTo>
                    <a:pt x="1585" y="446"/>
                  </a:lnTo>
                  <a:lnTo>
                    <a:pt x="1585" y="444"/>
                  </a:lnTo>
                  <a:lnTo>
                    <a:pt x="1583" y="442"/>
                  </a:lnTo>
                  <a:lnTo>
                    <a:pt x="1581" y="442"/>
                  </a:lnTo>
                  <a:lnTo>
                    <a:pt x="1581" y="444"/>
                  </a:lnTo>
                  <a:lnTo>
                    <a:pt x="1579" y="444"/>
                  </a:lnTo>
                  <a:lnTo>
                    <a:pt x="1579" y="446"/>
                  </a:lnTo>
                  <a:lnTo>
                    <a:pt x="1577" y="446"/>
                  </a:lnTo>
                  <a:lnTo>
                    <a:pt x="1575" y="446"/>
                  </a:lnTo>
                  <a:lnTo>
                    <a:pt x="1575" y="448"/>
                  </a:lnTo>
                  <a:lnTo>
                    <a:pt x="1575" y="450"/>
                  </a:lnTo>
                  <a:lnTo>
                    <a:pt x="1577" y="452"/>
                  </a:lnTo>
                  <a:lnTo>
                    <a:pt x="1577" y="454"/>
                  </a:lnTo>
                  <a:lnTo>
                    <a:pt x="1579" y="454"/>
                  </a:lnTo>
                  <a:lnTo>
                    <a:pt x="1577" y="454"/>
                  </a:lnTo>
                  <a:lnTo>
                    <a:pt x="1579" y="456"/>
                  </a:lnTo>
                  <a:lnTo>
                    <a:pt x="1577" y="456"/>
                  </a:lnTo>
                  <a:lnTo>
                    <a:pt x="1577" y="457"/>
                  </a:lnTo>
                  <a:lnTo>
                    <a:pt x="1575" y="457"/>
                  </a:lnTo>
                  <a:lnTo>
                    <a:pt x="1573" y="457"/>
                  </a:lnTo>
                  <a:lnTo>
                    <a:pt x="1571" y="457"/>
                  </a:lnTo>
                  <a:lnTo>
                    <a:pt x="1571" y="459"/>
                  </a:lnTo>
                  <a:lnTo>
                    <a:pt x="1573" y="459"/>
                  </a:lnTo>
                  <a:lnTo>
                    <a:pt x="1573" y="461"/>
                  </a:lnTo>
                  <a:lnTo>
                    <a:pt x="1575" y="461"/>
                  </a:lnTo>
                  <a:lnTo>
                    <a:pt x="1575" y="463"/>
                  </a:lnTo>
                  <a:lnTo>
                    <a:pt x="1575" y="465"/>
                  </a:lnTo>
                  <a:lnTo>
                    <a:pt x="1575" y="467"/>
                  </a:lnTo>
                  <a:lnTo>
                    <a:pt x="1575" y="469"/>
                  </a:lnTo>
                  <a:lnTo>
                    <a:pt x="1575" y="471"/>
                  </a:lnTo>
                  <a:lnTo>
                    <a:pt x="1575" y="473"/>
                  </a:lnTo>
                  <a:lnTo>
                    <a:pt x="1573" y="473"/>
                  </a:lnTo>
                  <a:lnTo>
                    <a:pt x="1573" y="475"/>
                  </a:lnTo>
                  <a:lnTo>
                    <a:pt x="1575" y="475"/>
                  </a:lnTo>
                  <a:lnTo>
                    <a:pt x="1575" y="477"/>
                  </a:lnTo>
                  <a:lnTo>
                    <a:pt x="1577" y="477"/>
                  </a:lnTo>
                  <a:lnTo>
                    <a:pt x="1579" y="477"/>
                  </a:lnTo>
                  <a:lnTo>
                    <a:pt x="1579" y="479"/>
                  </a:lnTo>
                  <a:lnTo>
                    <a:pt x="1581" y="479"/>
                  </a:lnTo>
                  <a:lnTo>
                    <a:pt x="1581" y="481"/>
                  </a:lnTo>
                  <a:lnTo>
                    <a:pt x="1583" y="481"/>
                  </a:lnTo>
                  <a:lnTo>
                    <a:pt x="1583" y="483"/>
                  </a:lnTo>
                  <a:lnTo>
                    <a:pt x="1585" y="483"/>
                  </a:lnTo>
                  <a:lnTo>
                    <a:pt x="1583" y="483"/>
                  </a:lnTo>
                  <a:lnTo>
                    <a:pt x="1581" y="485"/>
                  </a:lnTo>
                  <a:lnTo>
                    <a:pt x="1579" y="483"/>
                  </a:lnTo>
                  <a:lnTo>
                    <a:pt x="1577" y="485"/>
                  </a:lnTo>
                  <a:lnTo>
                    <a:pt x="1575" y="487"/>
                  </a:lnTo>
                  <a:lnTo>
                    <a:pt x="1573" y="489"/>
                  </a:lnTo>
                  <a:lnTo>
                    <a:pt x="1571" y="489"/>
                  </a:lnTo>
                  <a:lnTo>
                    <a:pt x="1569" y="489"/>
                  </a:lnTo>
                  <a:lnTo>
                    <a:pt x="1569" y="491"/>
                  </a:lnTo>
                  <a:lnTo>
                    <a:pt x="1567" y="489"/>
                  </a:lnTo>
                  <a:lnTo>
                    <a:pt x="1567" y="491"/>
                  </a:lnTo>
                  <a:lnTo>
                    <a:pt x="1565" y="491"/>
                  </a:lnTo>
                  <a:lnTo>
                    <a:pt x="1565" y="493"/>
                  </a:lnTo>
                  <a:lnTo>
                    <a:pt x="1563" y="491"/>
                  </a:lnTo>
                  <a:lnTo>
                    <a:pt x="1561" y="491"/>
                  </a:lnTo>
                  <a:lnTo>
                    <a:pt x="1559" y="489"/>
                  </a:lnTo>
                  <a:lnTo>
                    <a:pt x="1557" y="487"/>
                  </a:lnTo>
                  <a:lnTo>
                    <a:pt x="1555" y="487"/>
                  </a:lnTo>
                  <a:lnTo>
                    <a:pt x="1553" y="487"/>
                  </a:lnTo>
                  <a:lnTo>
                    <a:pt x="1551" y="489"/>
                  </a:lnTo>
                  <a:lnTo>
                    <a:pt x="1549" y="489"/>
                  </a:lnTo>
                  <a:lnTo>
                    <a:pt x="1549" y="491"/>
                  </a:lnTo>
                  <a:lnTo>
                    <a:pt x="1549" y="493"/>
                  </a:lnTo>
                  <a:lnTo>
                    <a:pt x="1549" y="495"/>
                  </a:lnTo>
                  <a:lnTo>
                    <a:pt x="1547" y="495"/>
                  </a:lnTo>
                  <a:lnTo>
                    <a:pt x="1545" y="495"/>
                  </a:lnTo>
                  <a:lnTo>
                    <a:pt x="1545" y="497"/>
                  </a:lnTo>
                  <a:lnTo>
                    <a:pt x="1544" y="497"/>
                  </a:lnTo>
                  <a:lnTo>
                    <a:pt x="1544" y="499"/>
                  </a:lnTo>
                  <a:lnTo>
                    <a:pt x="1542" y="499"/>
                  </a:lnTo>
                  <a:lnTo>
                    <a:pt x="1540" y="499"/>
                  </a:lnTo>
                  <a:lnTo>
                    <a:pt x="1540" y="501"/>
                  </a:lnTo>
                  <a:lnTo>
                    <a:pt x="1540" y="499"/>
                  </a:lnTo>
                  <a:lnTo>
                    <a:pt x="1538" y="499"/>
                  </a:lnTo>
                  <a:lnTo>
                    <a:pt x="1536" y="499"/>
                  </a:lnTo>
                  <a:lnTo>
                    <a:pt x="1534" y="499"/>
                  </a:lnTo>
                  <a:lnTo>
                    <a:pt x="1532" y="499"/>
                  </a:lnTo>
                  <a:lnTo>
                    <a:pt x="1532" y="497"/>
                  </a:lnTo>
                  <a:lnTo>
                    <a:pt x="1530" y="497"/>
                  </a:lnTo>
                  <a:lnTo>
                    <a:pt x="1530" y="499"/>
                  </a:lnTo>
                  <a:lnTo>
                    <a:pt x="1528" y="499"/>
                  </a:lnTo>
                  <a:lnTo>
                    <a:pt x="1526" y="499"/>
                  </a:lnTo>
                  <a:lnTo>
                    <a:pt x="1526" y="501"/>
                  </a:lnTo>
                  <a:lnTo>
                    <a:pt x="1524" y="501"/>
                  </a:lnTo>
                  <a:lnTo>
                    <a:pt x="1522" y="501"/>
                  </a:lnTo>
                  <a:lnTo>
                    <a:pt x="1522" y="499"/>
                  </a:lnTo>
                  <a:lnTo>
                    <a:pt x="1520" y="497"/>
                  </a:lnTo>
                  <a:lnTo>
                    <a:pt x="1518" y="497"/>
                  </a:lnTo>
                  <a:lnTo>
                    <a:pt x="1518" y="495"/>
                  </a:lnTo>
                  <a:lnTo>
                    <a:pt x="1518" y="493"/>
                  </a:lnTo>
                  <a:lnTo>
                    <a:pt x="1516" y="493"/>
                  </a:lnTo>
                  <a:lnTo>
                    <a:pt x="1516" y="495"/>
                  </a:lnTo>
                  <a:lnTo>
                    <a:pt x="1514" y="495"/>
                  </a:lnTo>
                  <a:lnTo>
                    <a:pt x="1512" y="495"/>
                  </a:lnTo>
                  <a:lnTo>
                    <a:pt x="1510" y="497"/>
                  </a:lnTo>
                  <a:lnTo>
                    <a:pt x="1510" y="495"/>
                  </a:lnTo>
                  <a:lnTo>
                    <a:pt x="1510" y="493"/>
                  </a:lnTo>
                  <a:lnTo>
                    <a:pt x="1508" y="493"/>
                  </a:lnTo>
                  <a:lnTo>
                    <a:pt x="1508" y="491"/>
                  </a:lnTo>
                  <a:lnTo>
                    <a:pt x="1508" y="489"/>
                  </a:lnTo>
                  <a:lnTo>
                    <a:pt x="1506" y="487"/>
                  </a:lnTo>
                  <a:lnTo>
                    <a:pt x="1506" y="489"/>
                  </a:lnTo>
                  <a:lnTo>
                    <a:pt x="1504" y="489"/>
                  </a:lnTo>
                  <a:lnTo>
                    <a:pt x="1504" y="487"/>
                  </a:lnTo>
                  <a:lnTo>
                    <a:pt x="1502" y="487"/>
                  </a:lnTo>
                  <a:lnTo>
                    <a:pt x="1502" y="489"/>
                  </a:lnTo>
                  <a:lnTo>
                    <a:pt x="1500" y="489"/>
                  </a:lnTo>
                  <a:lnTo>
                    <a:pt x="1498" y="491"/>
                  </a:lnTo>
                  <a:lnTo>
                    <a:pt x="1498" y="489"/>
                  </a:lnTo>
                  <a:lnTo>
                    <a:pt x="1496" y="489"/>
                  </a:lnTo>
                  <a:lnTo>
                    <a:pt x="1494" y="489"/>
                  </a:lnTo>
                  <a:lnTo>
                    <a:pt x="1492" y="489"/>
                  </a:lnTo>
                  <a:lnTo>
                    <a:pt x="1492" y="487"/>
                  </a:lnTo>
                  <a:lnTo>
                    <a:pt x="1490" y="487"/>
                  </a:lnTo>
                  <a:lnTo>
                    <a:pt x="1488" y="487"/>
                  </a:lnTo>
                  <a:lnTo>
                    <a:pt x="1486" y="487"/>
                  </a:lnTo>
                  <a:lnTo>
                    <a:pt x="1486" y="489"/>
                  </a:lnTo>
                  <a:lnTo>
                    <a:pt x="1484" y="489"/>
                  </a:lnTo>
                  <a:lnTo>
                    <a:pt x="1482" y="491"/>
                  </a:lnTo>
                  <a:lnTo>
                    <a:pt x="1482" y="493"/>
                  </a:lnTo>
                  <a:lnTo>
                    <a:pt x="1484" y="493"/>
                  </a:lnTo>
                  <a:lnTo>
                    <a:pt x="1484" y="495"/>
                  </a:lnTo>
                  <a:lnTo>
                    <a:pt x="1482" y="495"/>
                  </a:lnTo>
                  <a:lnTo>
                    <a:pt x="1480" y="497"/>
                  </a:lnTo>
                  <a:lnTo>
                    <a:pt x="1478" y="497"/>
                  </a:lnTo>
                  <a:lnTo>
                    <a:pt x="1476" y="497"/>
                  </a:lnTo>
                  <a:lnTo>
                    <a:pt x="1475" y="497"/>
                  </a:lnTo>
                  <a:lnTo>
                    <a:pt x="1475" y="499"/>
                  </a:lnTo>
                  <a:lnTo>
                    <a:pt x="1473" y="497"/>
                  </a:lnTo>
                  <a:lnTo>
                    <a:pt x="1471" y="499"/>
                  </a:lnTo>
                  <a:lnTo>
                    <a:pt x="1469" y="501"/>
                  </a:lnTo>
                  <a:lnTo>
                    <a:pt x="1469" y="503"/>
                  </a:lnTo>
                  <a:lnTo>
                    <a:pt x="1467" y="503"/>
                  </a:lnTo>
                  <a:lnTo>
                    <a:pt x="1467" y="505"/>
                  </a:lnTo>
                  <a:lnTo>
                    <a:pt x="1465" y="507"/>
                  </a:lnTo>
                  <a:lnTo>
                    <a:pt x="1463" y="507"/>
                  </a:lnTo>
                  <a:lnTo>
                    <a:pt x="1463" y="509"/>
                  </a:lnTo>
                  <a:lnTo>
                    <a:pt x="1461" y="509"/>
                  </a:lnTo>
                  <a:lnTo>
                    <a:pt x="1459" y="509"/>
                  </a:lnTo>
                  <a:lnTo>
                    <a:pt x="1459" y="507"/>
                  </a:lnTo>
                  <a:lnTo>
                    <a:pt x="1457" y="505"/>
                  </a:lnTo>
                  <a:lnTo>
                    <a:pt x="1457" y="507"/>
                  </a:lnTo>
                  <a:lnTo>
                    <a:pt x="1455" y="505"/>
                  </a:lnTo>
                  <a:lnTo>
                    <a:pt x="1453" y="505"/>
                  </a:lnTo>
                  <a:lnTo>
                    <a:pt x="1453" y="507"/>
                  </a:lnTo>
                  <a:lnTo>
                    <a:pt x="1451" y="505"/>
                  </a:lnTo>
                  <a:lnTo>
                    <a:pt x="1449" y="505"/>
                  </a:lnTo>
                  <a:lnTo>
                    <a:pt x="1447" y="505"/>
                  </a:lnTo>
                  <a:lnTo>
                    <a:pt x="1445" y="505"/>
                  </a:lnTo>
                  <a:lnTo>
                    <a:pt x="1443" y="505"/>
                  </a:lnTo>
                  <a:lnTo>
                    <a:pt x="1441" y="505"/>
                  </a:lnTo>
                  <a:lnTo>
                    <a:pt x="1439" y="503"/>
                  </a:lnTo>
                  <a:lnTo>
                    <a:pt x="1439" y="505"/>
                  </a:lnTo>
                  <a:lnTo>
                    <a:pt x="1437" y="503"/>
                  </a:lnTo>
                  <a:lnTo>
                    <a:pt x="1437" y="505"/>
                  </a:lnTo>
                  <a:lnTo>
                    <a:pt x="1435" y="507"/>
                  </a:lnTo>
                  <a:lnTo>
                    <a:pt x="1433" y="509"/>
                  </a:lnTo>
                  <a:lnTo>
                    <a:pt x="1435" y="509"/>
                  </a:lnTo>
                  <a:lnTo>
                    <a:pt x="1435" y="511"/>
                  </a:lnTo>
                  <a:lnTo>
                    <a:pt x="1433" y="511"/>
                  </a:lnTo>
                  <a:lnTo>
                    <a:pt x="1433" y="513"/>
                  </a:lnTo>
                  <a:lnTo>
                    <a:pt x="1431" y="513"/>
                  </a:lnTo>
                  <a:lnTo>
                    <a:pt x="1429" y="515"/>
                  </a:lnTo>
                  <a:lnTo>
                    <a:pt x="1427" y="515"/>
                  </a:lnTo>
                  <a:lnTo>
                    <a:pt x="1427" y="517"/>
                  </a:lnTo>
                  <a:lnTo>
                    <a:pt x="1425" y="517"/>
                  </a:lnTo>
                  <a:lnTo>
                    <a:pt x="1425" y="519"/>
                  </a:lnTo>
                  <a:lnTo>
                    <a:pt x="1425" y="521"/>
                  </a:lnTo>
                  <a:lnTo>
                    <a:pt x="1425" y="519"/>
                  </a:lnTo>
                  <a:lnTo>
                    <a:pt x="1423" y="519"/>
                  </a:lnTo>
                  <a:lnTo>
                    <a:pt x="1423" y="521"/>
                  </a:lnTo>
                  <a:lnTo>
                    <a:pt x="1423" y="519"/>
                  </a:lnTo>
                  <a:lnTo>
                    <a:pt x="1421" y="519"/>
                  </a:lnTo>
                  <a:lnTo>
                    <a:pt x="1421" y="521"/>
                  </a:lnTo>
                  <a:lnTo>
                    <a:pt x="1421" y="523"/>
                  </a:lnTo>
                  <a:lnTo>
                    <a:pt x="1419" y="523"/>
                  </a:lnTo>
                  <a:lnTo>
                    <a:pt x="1419" y="521"/>
                  </a:lnTo>
                  <a:lnTo>
                    <a:pt x="1417" y="523"/>
                  </a:lnTo>
                  <a:lnTo>
                    <a:pt x="1417" y="524"/>
                  </a:lnTo>
                  <a:lnTo>
                    <a:pt x="1419" y="526"/>
                  </a:lnTo>
                  <a:lnTo>
                    <a:pt x="1421" y="526"/>
                  </a:lnTo>
                  <a:lnTo>
                    <a:pt x="1421" y="528"/>
                  </a:lnTo>
                  <a:lnTo>
                    <a:pt x="1423" y="530"/>
                  </a:lnTo>
                  <a:lnTo>
                    <a:pt x="1425" y="532"/>
                  </a:lnTo>
                  <a:lnTo>
                    <a:pt x="1425" y="534"/>
                  </a:lnTo>
                  <a:lnTo>
                    <a:pt x="1427" y="534"/>
                  </a:lnTo>
                  <a:lnTo>
                    <a:pt x="1427" y="536"/>
                  </a:lnTo>
                  <a:lnTo>
                    <a:pt x="1429" y="536"/>
                  </a:lnTo>
                  <a:lnTo>
                    <a:pt x="1429" y="538"/>
                  </a:lnTo>
                  <a:lnTo>
                    <a:pt x="1431" y="538"/>
                  </a:lnTo>
                  <a:lnTo>
                    <a:pt x="1431" y="540"/>
                  </a:lnTo>
                  <a:lnTo>
                    <a:pt x="1433" y="540"/>
                  </a:lnTo>
                  <a:lnTo>
                    <a:pt x="1433" y="542"/>
                  </a:lnTo>
                  <a:lnTo>
                    <a:pt x="1431" y="542"/>
                  </a:lnTo>
                  <a:lnTo>
                    <a:pt x="1431" y="544"/>
                  </a:lnTo>
                  <a:lnTo>
                    <a:pt x="1431" y="546"/>
                  </a:lnTo>
                  <a:lnTo>
                    <a:pt x="1431" y="548"/>
                  </a:lnTo>
                  <a:lnTo>
                    <a:pt x="1431" y="550"/>
                  </a:lnTo>
                  <a:lnTo>
                    <a:pt x="1431" y="552"/>
                  </a:lnTo>
                  <a:lnTo>
                    <a:pt x="1431" y="554"/>
                  </a:lnTo>
                  <a:lnTo>
                    <a:pt x="1433" y="554"/>
                  </a:lnTo>
                  <a:lnTo>
                    <a:pt x="1433" y="556"/>
                  </a:lnTo>
                  <a:lnTo>
                    <a:pt x="1435" y="558"/>
                  </a:lnTo>
                  <a:lnTo>
                    <a:pt x="1435" y="560"/>
                  </a:lnTo>
                  <a:lnTo>
                    <a:pt x="1433" y="560"/>
                  </a:lnTo>
                  <a:lnTo>
                    <a:pt x="1433" y="562"/>
                  </a:lnTo>
                  <a:lnTo>
                    <a:pt x="1431" y="562"/>
                  </a:lnTo>
                  <a:lnTo>
                    <a:pt x="1431" y="564"/>
                  </a:lnTo>
                  <a:lnTo>
                    <a:pt x="1433" y="564"/>
                  </a:lnTo>
                  <a:lnTo>
                    <a:pt x="1433" y="566"/>
                  </a:lnTo>
                  <a:lnTo>
                    <a:pt x="1431" y="566"/>
                  </a:lnTo>
                  <a:lnTo>
                    <a:pt x="1431" y="568"/>
                  </a:lnTo>
                  <a:lnTo>
                    <a:pt x="1429" y="568"/>
                  </a:lnTo>
                  <a:lnTo>
                    <a:pt x="1429" y="570"/>
                  </a:lnTo>
                  <a:lnTo>
                    <a:pt x="1429" y="572"/>
                  </a:lnTo>
                  <a:lnTo>
                    <a:pt x="1427" y="572"/>
                  </a:lnTo>
                  <a:lnTo>
                    <a:pt x="1427" y="574"/>
                  </a:lnTo>
                  <a:lnTo>
                    <a:pt x="1429" y="574"/>
                  </a:lnTo>
                  <a:lnTo>
                    <a:pt x="1429" y="576"/>
                  </a:lnTo>
                  <a:lnTo>
                    <a:pt x="1429" y="578"/>
                  </a:lnTo>
                  <a:lnTo>
                    <a:pt x="1429" y="580"/>
                  </a:lnTo>
                  <a:lnTo>
                    <a:pt x="1429" y="582"/>
                  </a:lnTo>
                  <a:lnTo>
                    <a:pt x="1427" y="582"/>
                  </a:lnTo>
                  <a:lnTo>
                    <a:pt x="1427" y="584"/>
                  </a:lnTo>
                  <a:lnTo>
                    <a:pt x="1429" y="584"/>
                  </a:lnTo>
                  <a:lnTo>
                    <a:pt x="1429" y="586"/>
                  </a:lnTo>
                  <a:lnTo>
                    <a:pt x="1427" y="588"/>
                  </a:lnTo>
                  <a:lnTo>
                    <a:pt x="1425" y="590"/>
                  </a:lnTo>
                  <a:lnTo>
                    <a:pt x="1423" y="592"/>
                  </a:lnTo>
                  <a:lnTo>
                    <a:pt x="1423" y="593"/>
                  </a:lnTo>
                  <a:lnTo>
                    <a:pt x="1425" y="593"/>
                  </a:lnTo>
                  <a:lnTo>
                    <a:pt x="1425" y="595"/>
                  </a:lnTo>
                  <a:lnTo>
                    <a:pt x="1425" y="597"/>
                  </a:lnTo>
                  <a:lnTo>
                    <a:pt x="1425" y="599"/>
                  </a:lnTo>
                  <a:lnTo>
                    <a:pt x="1427" y="601"/>
                  </a:lnTo>
                  <a:lnTo>
                    <a:pt x="1427" y="603"/>
                  </a:lnTo>
                  <a:lnTo>
                    <a:pt x="1427" y="605"/>
                  </a:lnTo>
                  <a:lnTo>
                    <a:pt x="1427" y="607"/>
                  </a:lnTo>
                  <a:lnTo>
                    <a:pt x="1425" y="607"/>
                  </a:lnTo>
                  <a:lnTo>
                    <a:pt x="1423" y="607"/>
                  </a:lnTo>
                  <a:lnTo>
                    <a:pt x="1421" y="607"/>
                  </a:lnTo>
                  <a:lnTo>
                    <a:pt x="1421" y="605"/>
                  </a:lnTo>
                  <a:lnTo>
                    <a:pt x="1421" y="603"/>
                  </a:lnTo>
                  <a:lnTo>
                    <a:pt x="1419" y="603"/>
                  </a:lnTo>
                  <a:lnTo>
                    <a:pt x="1419" y="605"/>
                  </a:lnTo>
                  <a:lnTo>
                    <a:pt x="1419" y="607"/>
                  </a:lnTo>
                  <a:lnTo>
                    <a:pt x="1419" y="609"/>
                  </a:lnTo>
                  <a:lnTo>
                    <a:pt x="1419" y="611"/>
                  </a:lnTo>
                  <a:lnTo>
                    <a:pt x="1419" y="613"/>
                  </a:lnTo>
                  <a:lnTo>
                    <a:pt x="1419" y="615"/>
                  </a:lnTo>
                  <a:lnTo>
                    <a:pt x="1417" y="617"/>
                  </a:lnTo>
                  <a:lnTo>
                    <a:pt x="1415" y="619"/>
                  </a:lnTo>
                  <a:lnTo>
                    <a:pt x="1415" y="621"/>
                  </a:lnTo>
                  <a:lnTo>
                    <a:pt x="1413" y="621"/>
                  </a:lnTo>
                  <a:lnTo>
                    <a:pt x="1411" y="621"/>
                  </a:lnTo>
                  <a:lnTo>
                    <a:pt x="1411" y="623"/>
                  </a:lnTo>
                  <a:lnTo>
                    <a:pt x="1411" y="625"/>
                  </a:lnTo>
                  <a:lnTo>
                    <a:pt x="1413" y="625"/>
                  </a:lnTo>
                  <a:lnTo>
                    <a:pt x="1411" y="627"/>
                  </a:lnTo>
                  <a:lnTo>
                    <a:pt x="1411" y="629"/>
                  </a:lnTo>
                  <a:lnTo>
                    <a:pt x="1411" y="631"/>
                  </a:lnTo>
                  <a:lnTo>
                    <a:pt x="1409" y="631"/>
                  </a:lnTo>
                  <a:lnTo>
                    <a:pt x="1407" y="633"/>
                  </a:lnTo>
                  <a:lnTo>
                    <a:pt x="1406" y="633"/>
                  </a:lnTo>
                  <a:lnTo>
                    <a:pt x="1406" y="635"/>
                  </a:lnTo>
                  <a:lnTo>
                    <a:pt x="1404" y="637"/>
                  </a:lnTo>
                  <a:lnTo>
                    <a:pt x="1404" y="639"/>
                  </a:lnTo>
                  <a:lnTo>
                    <a:pt x="1406" y="641"/>
                  </a:lnTo>
                  <a:lnTo>
                    <a:pt x="1406" y="643"/>
                  </a:lnTo>
                  <a:lnTo>
                    <a:pt x="1404" y="643"/>
                  </a:lnTo>
                  <a:lnTo>
                    <a:pt x="1402" y="643"/>
                  </a:lnTo>
                  <a:lnTo>
                    <a:pt x="1400" y="643"/>
                  </a:lnTo>
                  <a:lnTo>
                    <a:pt x="1398" y="643"/>
                  </a:lnTo>
                  <a:lnTo>
                    <a:pt x="1396" y="643"/>
                  </a:lnTo>
                  <a:lnTo>
                    <a:pt x="1396" y="645"/>
                  </a:lnTo>
                  <a:lnTo>
                    <a:pt x="1396" y="647"/>
                  </a:lnTo>
                  <a:lnTo>
                    <a:pt x="1396" y="649"/>
                  </a:lnTo>
                  <a:lnTo>
                    <a:pt x="1396" y="651"/>
                  </a:lnTo>
                  <a:lnTo>
                    <a:pt x="1396" y="653"/>
                  </a:lnTo>
                  <a:lnTo>
                    <a:pt x="1396" y="655"/>
                  </a:lnTo>
                  <a:lnTo>
                    <a:pt x="1396" y="657"/>
                  </a:lnTo>
                  <a:lnTo>
                    <a:pt x="1396" y="659"/>
                  </a:lnTo>
                  <a:lnTo>
                    <a:pt x="1396" y="660"/>
                  </a:lnTo>
                  <a:lnTo>
                    <a:pt x="1396" y="662"/>
                  </a:lnTo>
                  <a:lnTo>
                    <a:pt x="1398" y="664"/>
                  </a:lnTo>
                  <a:lnTo>
                    <a:pt x="1398" y="666"/>
                  </a:lnTo>
                  <a:lnTo>
                    <a:pt x="1398" y="668"/>
                  </a:lnTo>
                  <a:lnTo>
                    <a:pt x="1398" y="670"/>
                  </a:lnTo>
                  <a:lnTo>
                    <a:pt x="1398" y="672"/>
                  </a:lnTo>
                  <a:lnTo>
                    <a:pt x="1398" y="674"/>
                  </a:lnTo>
                  <a:lnTo>
                    <a:pt x="1400" y="674"/>
                  </a:lnTo>
                  <a:lnTo>
                    <a:pt x="1400" y="676"/>
                  </a:lnTo>
                  <a:lnTo>
                    <a:pt x="1398" y="676"/>
                  </a:lnTo>
                  <a:lnTo>
                    <a:pt x="1398" y="678"/>
                  </a:lnTo>
                  <a:lnTo>
                    <a:pt x="1396" y="678"/>
                  </a:lnTo>
                  <a:lnTo>
                    <a:pt x="1396" y="680"/>
                  </a:lnTo>
                  <a:lnTo>
                    <a:pt x="1396" y="682"/>
                  </a:lnTo>
                  <a:lnTo>
                    <a:pt x="1396" y="684"/>
                  </a:lnTo>
                  <a:lnTo>
                    <a:pt x="1396" y="686"/>
                  </a:lnTo>
                  <a:lnTo>
                    <a:pt x="1394" y="686"/>
                  </a:lnTo>
                  <a:lnTo>
                    <a:pt x="1394" y="688"/>
                  </a:lnTo>
                  <a:lnTo>
                    <a:pt x="1392" y="690"/>
                  </a:lnTo>
                  <a:lnTo>
                    <a:pt x="1392" y="692"/>
                  </a:lnTo>
                  <a:lnTo>
                    <a:pt x="1390" y="692"/>
                  </a:lnTo>
                  <a:lnTo>
                    <a:pt x="1390" y="694"/>
                  </a:lnTo>
                  <a:lnTo>
                    <a:pt x="1388" y="696"/>
                  </a:lnTo>
                  <a:lnTo>
                    <a:pt x="1388" y="698"/>
                  </a:lnTo>
                  <a:lnTo>
                    <a:pt x="1386" y="700"/>
                  </a:lnTo>
                  <a:lnTo>
                    <a:pt x="1384" y="700"/>
                  </a:lnTo>
                  <a:lnTo>
                    <a:pt x="1382" y="702"/>
                  </a:lnTo>
                  <a:lnTo>
                    <a:pt x="1380" y="704"/>
                  </a:lnTo>
                  <a:lnTo>
                    <a:pt x="1378" y="704"/>
                  </a:lnTo>
                  <a:lnTo>
                    <a:pt x="1378" y="706"/>
                  </a:lnTo>
                  <a:lnTo>
                    <a:pt x="1378" y="708"/>
                  </a:lnTo>
                  <a:lnTo>
                    <a:pt x="1378" y="710"/>
                  </a:lnTo>
                  <a:lnTo>
                    <a:pt x="1378" y="712"/>
                  </a:lnTo>
                  <a:lnTo>
                    <a:pt x="1378" y="714"/>
                  </a:lnTo>
                  <a:lnTo>
                    <a:pt x="1376" y="714"/>
                  </a:lnTo>
                  <a:lnTo>
                    <a:pt x="1376" y="716"/>
                  </a:lnTo>
                  <a:lnTo>
                    <a:pt x="1376" y="718"/>
                  </a:lnTo>
                  <a:lnTo>
                    <a:pt x="1376" y="720"/>
                  </a:lnTo>
                  <a:lnTo>
                    <a:pt x="1374" y="720"/>
                  </a:lnTo>
                  <a:lnTo>
                    <a:pt x="1374" y="722"/>
                  </a:lnTo>
                  <a:lnTo>
                    <a:pt x="1376" y="722"/>
                  </a:lnTo>
                  <a:lnTo>
                    <a:pt x="1376" y="724"/>
                  </a:lnTo>
                  <a:lnTo>
                    <a:pt x="1376" y="726"/>
                  </a:lnTo>
                  <a:lnTo>
                    <a:pt x="1374" y="726"/>
                  </a:lnTo>
                  <a:lnTo>
                    <a:pt x="1374" y="727"/>
                  </a:lnTo>
                  <a:lnTo>
                    <a:pt x="1374" y="729"/>
                  </a:lnTo>
                  <a:lnTo>
                    <a:pt x="1372" y="729"/>
                  </a:lnTo>
                  <a:lnTo>
                    <a:pt x="1372" y="731"/>
                  </a:lnTo>
                  <a:lnTo>
                    <a:pt x="1370" y="731"/>
                  </a:lnTo>
                  <a:lnTo>
                    <a:pt x="1368" y="731"/>
                  </a:lnTo>
                  <a:lnTo>
                    <a:pt x="1368" y="733"/>
                  </a:lnTo>
                  <a:lnTo>
                    <a:pt x="1366" y="733"/>
                  </a:lnTo>
                  <a:lnTo>
                    <a:pt x="1366" y="735"/>
                  </a:lnTo>
                  <a:lnTo>
                    <a:pt x="1364" y="735"/>
                  </a:lnTo>
                  <a:lnTo>
                    <a:pt x="1362" y="737"/>
                  </a:lnTo>
                  <a:lnTo>
                    <a:pt x="1362" y="739"/>
                  </a:lnTo>
                  <a:lnTo>
                    <a:pt x="1362" y="741"/>
                  </a:lnTo>
                  <a:lnTo>
                    <a:pt x="1360" y="741"/>
                  </a:lnTo>
                  <a:lnTo>
                    <a:pt x="1360" y="743"/>
                  </a:lnTo>
                  <a:lnTo>
                    <a:pt x="1360" y="745"/>
                  </a:lnTo>
                  <a:lnTo>
                    <a:pt x="1360" y="747"/>
                  </a:lnTo>
                  <a:lnTo>
                    <a:pt x="1358" y="747"/>
                  </a:lnTo>
                  <a:lnTo>
                    <a:pt x="1358" y="749"/>
                  </a:lnTo>
                  <a:lnTo>
                    <a:pt x="1356" y="749"/>
                  </a:lnTo>
                  <a:lnTo>
                    <a:pt x="1356" y="751"/>
                  </a:lnTo>
                  <a:lnTo>
                    <a:pt x="1354" y="751"/>
                  </a:lnTo>
                  <a:lnTo>
                    <a:pt x="1354" y="753"/>
                  </a:lnTo>
                  <a:lnTo>
                    <a:pt x="1352" y="753"/>
                  </a:lnTo>
                  <a:lnTo>
                    <a:pt x="1352" y="755"/>
                  </a:lnTo>
                  <a:lnTo>
                    <a:pt x="1352" y="757"/>
                  </a:lnTo>
                  <a:lnTo>
                    <a:pt x="1352" y="759"/>
                  </a:lnTo>
                  <a:lnTo>
                    <a:pt x="1350" y="761"/>
                  </a:lnTo>
                  <a:lnTo>
                    <a:pt x="1350" y="763"/>
                  </a:lnTo>
                  <a:lnTo>
                    <a:pt x="1348" y="763"/>
                  </a:lnTo>
                  <a:lnTo>
                    <a:pt x="1348" y="765"/>
                  </a:lnTo>
                  <a:lnTo>
                    <a:pt x="1346" y="767"/>
                  </a:lnTo>
                  <a:lnTo>
                    <a:pt x="1344" y="767"/>
                  </a:lnTo>
                  <a:lnTo>
                    <a:pt x="1344" y="769"/>
                  </a:lnTo>
                  <a:lnTo>
                    <a:pt x="1342" y="769"/>
                  </a:lnTo>
                  <a:lnTo>
                    <a:pt x="1340" y="769"/>
                  </a:lnTo>
                  <a:lnTo>
                    <a:pt x="1338" y="771"/>
                  </a:lnTo>
                  <a:lnTo>
                    <a:pt x="1337" y="771"/>
                  </a:lnTo>
                  <a:lnTo>
                    <a:pt x="1337" y="773"/>
                  </a:lnTo>
                  <a:lnTo>
                    <a:pt x="1335" y="773"/>
                  </a:lnTo>
                  <a:lnTo>
                    <a:pt x="1333" y="775"/>
                  </a:lnTo>
                  <a:lnTo>
                    <a:pt x="1329" y="777"/>
                  </a:lnTo>
                  <a:lnTo>
                    <a:pt x="1329" y="779"/>
                  </a:lnTo>
                  <a:lnTo>
                    <a:pt x="1327" y="781"/>
                  </a:lnTo>
                  <a:lnTo>
                    <a:pt x="1325" y="781"/>
                  </a:lnTo>
                  <a:lnTo>
                    <a:pt x="1323" y="781"/>
                  </a:lnTo>
                  <a:lnTo>
                    <a:pt x="1321" y="781"/>
                  </a:lnTo>
                  <a:lnTo>
                    <a:pt x="1321" y="783"/>
                  </a:lnTo>
                  <a:lnTo>
                    <a:pt x="1319" y="783"/>
                  </a:lnTo>
                  <a:lnTo>
                    <a:pt x="1319" y="785"/>
                  </a:lnTo>
                  <a:lnTo>
                    <a:pt x="1319" y="787"/>
                  </a:lnTo>
                  <a:lnTo>
                    <a:pt x="1317" y="787"/>
                  </a:lnTo>
                  <a:lnTo>
                    <a:pt x="1317" y="789"/>
                  </a:lnTo>
                  <a:lnTo>
                    <a:pt x="1315" y="789"/>
                  </a:lnTo>
                  <a:lnTo>
                    <a:pt x="1313" y="791"/>
                  </a:lnTo>
                  <a:lnTo>
                    <a:pt x="1311" y="791"/>
                  </a:lnTo>
                  <a:lnTo>
                    <a:pt x="1309" y="791"/>
                  </a:lnTo>
                  <a:lnTo>
                    <a:pt x="1309" y="793"/>
                  </a:lnTo>
                  <a:lnTo>
                    <a:pt x="1307" y="794"/>
                  </a:lnTo>
                  <a:lnTo>
                    <a:pt x="1307" y="796"/>
                  </a:lnTo>
                  <a:lnTo>
                    <a:pt x="1307" y="798"/>
                  </a:lnTo>
                  <a:lnTo>
                    <a:pt x="1305" y="798"/>
                  </a:lnTo>
                  <a:lnTo>
                    <a:pt x="1305" y="800"/>
                  </a:lnTo>
                  <a:lnTo>
                    <a:pt x="1303" y="800"/>
                  </a:lnTo>
                  <a:lnTo>
                    <a:pt x="1301" y="800"/>
                  </a:lnTo>
                  <a:lnTo>
                    <a:pt x="1299" y="800"/>
                  </a:lnTo>
                  <a:lnTo>
                    <a:pt x="1297" y="802"/>
                  </a:lnTo>
                  <a:lnTo>
                    <a:pt x="1297" y="804"/>
                  </a:lnTo>
                  <a:lnTo>
                    <a:pt x="1295" y="806"/>
                  </a:lnTo>
                  <a:lnTo>
                    <a:pt x="1295" y="808"/>
                  </a:lnTo>
                  <a:lnTo>
                    <a:pt x="1295" y="810"/>
                  </a:lnTo>
                  <a:lnTo>
                    <a:pt x="1293" y="810"/>
                  </a:lnTo>
                  <a:lnTo>
                    <a:pt x="1293" y="812"/>
                  </a:lnTo>
                  <a:lnTo>
                    <a:pt x="1291" y="812"/>
                  </a:lnTo>
                  <a:lnTo>
                    <a:pt x="1289" y="812"/>
                  </a:lnTo>
                  <a:lnTo>
                    <a:pt x="1285" y="814"/>
                  </a:lnTo>
                  <a:lnTo>
                    <a:pt x="1285" y="816"/>
                  </a:lnTo>
                  <a:lnTo>
                    <a:pt x="1283" y="816"/>
                  </a:lnTo>
                  <a:lnTo>
                    <a:pt x="1283" y="818"/>
                  </a:lnTo>
                  <a:lnTo>
                    <a:pt x="1281" y="818"/>
                  </a:lnTo>
                  <a:lnTo>
                    <a:pt x="1281" y="820"/>
                  </a:lnTo>
                  <a:lnTo>
                    <a:pt x="1281" y="822"/>
                  </a:lnTo>
                  <a:lnTo>
                    <a:pt x="1281" y="824"/>
                  </a:lnTo>
                  <a:lnTo>
                    <a:pt x="1281" y="826"/>
                  </a:lnTo>
                  <a:lnTo>
                    <a:pt x="1279" y="826"/>
                  </a:lnTo>
                  <a:lnTo>
                    <a:pt x="1279" y="828"/>
                  </a:lnTo>
                  <a:lnTo>
                    <a:pt x="1277" y="828"/>
                  </a:lnTo>
                  <a:lnTo>
                    <a:pt x="1277" y="830"/>
                  </a:lnTo>
                  <a:lnTo>
                    <a:pt x="1275" y="830"/>
                  </a:lnTo>
                  <a:lnTo>
                    <a:pt x="1273" y="830"/>
                  </a:lnTo>
                  <a:lnTo>
                    <a:pt x="1271" y="830"/>
                  </a:lnTo>
                  <a:lnTo>
                    <a:pt x="1271" y="832"/>
                  </a:lnTo>
                  <a:lnTo>
                    <a:pt x="1269" y="832"/>
                  </a:lnTo>
                  <a:lnTo>
                    <a:pt x="1269" y="834"/>
                  </a:lnTo>
                  <a:lnTo>
                    <a:pt x="1268" y="834"/>
                  </a:lnTo>
                  <a:lnTo>
                    <a:pt x="1268" y="836"/>
                  </a:lnTo>
                  <a:lnTo>
                    <a:pt x="1268" y="838"/>
                  </a:lnTo>
                  <a:lnTo>
                    <a:pt x="1266" y="838"/>
                  </a:lnTo>
                  <a:lnTo>
                    <a:pt x="1266" y="840"/>
                  </a:lnTo>
                  <a:lnTo>
                    <a:pt x="1266" y="842"/>
                  </a:lnTo>
                  <a:lnTo>
                    <a:pt x="1264" y="842"/>
                  </a:lnTo>
                  <a:lnTo>
                    <a:pt x="1264" y="844"/>
                  </a:lnTo>
                  <a:lnTo>
                    <a:pt x="1262" y="844"/>
                  </a:lnTo>
                  <a:lnTo>
                    <a:pt x="1260" y="844"/>
                  </a:lnTo>
                  <a:lnTo>
                    <a:pt x="1258" y="842"/>
                  </a:lnTo>
                  <a:lnTo>
                    <a:pt x="1258" y="840"/>
                  </a:lnTo>
                  <a:lnTo>
                    <a:pt x="1256" y="840"/>
                  </a:lnTo>
                  <a:lnTo>
                    <a:pt x="1254" y="840"/>
                  </a:lnTo>
                  <a:lnTo>
                    <a:pt x="1252" y="840"/>
                  </a:lnTo>
                  <a:lnTo>
                    <a:pt x="1250" y="840"/>
                  </a:lnTo>
                  <a:lnTo>
                    <a:pt x="1248" y="840"/>
                  </a:lnTo>
                  <a:lnTo>
                    <a:pt x="1248" y="842"/>
                  </a:lnTo>
                  <a:lnTo>
                    <a:pt x="1248" y="844"/>
                  </a:lnTo>
                  <a:lnTo>
                    <a:pt x="1248" y="846"/>
                  </a:lnTo>
                  <a:lnTo>
                    <a:pt x="1246" y="846"/>
                  </a:lnTo>
                  <a:lnTo>
                    <a:pt x="1246" y="848"/>
                  </a:lnTo>
                  <a:lnTo>
                    <a:pt x="1244" y="848"/>
                  </a:lnTo>
                  <a:lnTo>
                    <a:pt x="1244" y="850"/>
                  </a:lnTo>
                  <a:lnTo>
                    <a:pt x="1242" y="850"/>
                  </a:lnTo>
                  <a:lnTo>
                    <a:pt x="1242" y="852"/>
                  </a:lnTo>
                  <a:lnTo>
                    <a:pt x="1240" y="852"/>
                  </a:lnTo>
                  <a:lnTo>
                    <a:pt x="1238" y="852"/>
                  </a:lnTo>
                  <a:lnTo>
                    <a:pt x="1236" y="852"/>
                  </a:lnTo>
                  <a:lnTo>
                    <a:pt x="1236" y="850"/>
                  </a:lnTo>
                  <a:lnTo>
                    <a:pt x="1234" y="850"/>
                  </a:lnTo>
                  <a:lnTo>
                    <a:pt x="1234" y="852"/>
                  </a:lnTo>
                  <a:lnTo>
                    <a:pt x="1232" y="854"/>
                  </a:lnTo>
                  <a:lnTo>
                    <a:pt x="1232" y="856"/>
                  </a:lnTo>
                  <a:lnTo>
                    <a:pt x="1232" y="858"/>
                  </a:lnTo>
                  <a:lnTo>
                    <a:pt x="1232" y="860"/>
                  </a:lnTo>
                  <a:lnTo>
                    <a:pt x="1234" y="861"/>
                  </a:lnTo>
                  <a:lnTo>
                    <a:pt x="1234" y="863"/>
                  </a:lnTo>
                  <a:lnTo>
                    <a:pt x="1236" y="863"/>
                  </a:lnTo>
                  <a:lnTo>
                    <a:pt x="1236" y="865"/>
                  </a:lnTo>
                  <a:lnTo>
                    <a:pt x="1236" y="867"/>
                  </a:lnTo>
                  <a:lnTo>
                    <a:pt x="1238" y="869"/>
                  </a:lnTo>
                  <a:lnTo>
                    <a:pt x="1238" y="871"/>
                  </a:lnTo>
                  <a:lnTo>
                    <a:pt x="1238" y="873"/>
                  </a:lnTo>
                  <a:lnTo>
                    <a:pt x="1236" y="873"/>
                  </a:lnTo>
                  <a:lnTo>
                    <a:pt x="1236" y="875"/>
                  </a:lnTo>
                  <a:lnTo>
                    <a:pt x="1234" y="875"/>
                  </a:lnTo>
                  <a:lnTo>
                    <a:pt x="1230" y="875"/>
                  </a:lnTo>
                  <a:lnTo>
                    <a:pt x="1228" y="877"/>
                  </a:lnTo>
                  <a:lnTo>
                    <a:pt x="1226" y="877"/>
                  </a:lnTo>
                  <a:lnTo>
                    <a:pt x="1224" y="879"/>
                  </a:lnTo>
                  <a:lnTo>
                    <a:pt x="1224" y="881"/>
                  </a:lnTo>
                  <a:lnTo>
                    <a:pt x="1224" y="883"/>
                  </a:lnTo>
                  <a:lnTo>
                    <a:pt x="1226" y="885"/>
                  </a:lnTo>
                  <a:lnTo>
                    <a:pt x="1226" y="887"/>
                  </a:lnTo>
                  <a:lnTo>
                    <a:pt x="1228" y="887"/>
                  </a:lnTo>
                  <a:lnTo>
                    <a:pt x="1228" y="889"/>
                  </a:lnTo>
                  <a:lnTo>
                    <a:pt x="1228" y="891"/>
                  </a:lnTo>
                  <a:lnTo>
                    <a:pt x="1226" y="891"/>
                  </a:lnTo>
                  <a:lnTo>
                    <a:pt x="1226" y="893"/>
                  </a:lnTo>
                  <a:lnTo>
                    <a:pt x="1226" y="895"/>
                  </a:lnTo>
                  <a:lnTo>
                    <a:pt x="1224" y="895"/>
                  </a:lnTo>
                  <a:lnTo>
                    <a:pt x="1224" y="897"/>
                  </a:lnTo>
                  <a:lnTo>
                    <a:pt x="1224" y="899"/>
                  </a:lnTo>
                  <a:lnTo>
                    <a:pt x="1224" y="901"/>
                  </a:lnTo>
                  <a:lnTo>
                    <a:pt x="1224" y="903"/>
                  </a:lnTo>
                  <a:lnTo>
                    <a:pt x="1222" y="905"/>
                  </a:lnTo>
                  <a:lnTo>
                    <a:pt x="1222" y="907"/>
                  </a:lnTo>
                  <a:lnTo>
                    <a:pt x="1222" y="909"/>
                  </a:lnTo>
                  <a:lnTo>
                    <a:pt x="1220" y="909"/>
                  </a:lnTo>
                  <a:lnTo>
                    <a:pt x="1218" y="909"/>
                  </a:lnTo>
                  <a:lnTo>
                    <a:pt x="1218" y="911"/>
                  </a:lnTo>
                  <a:lnTo>
                    <a:pt x="1216" y="911"/>
                  </a:lnTo>
                  <a:lnTo>
                    <a:pt x="1216" y="913"/>
                  </a:lnTo>
                  <a:lnTo>
                    <a:pt x="1216" y="915"/>
                  </a:lnTo>
                  <a:lnTo>
                    <a:pt x="1216" y="917"/>
                  </a:lnTo>
                  <a:lnTo>
                    <a:pt x="1214" y="917"/>
                  </a:lnTo>
                  <a:lnTo>
                    <a:pt x="1214" y="919"/>
                  </a:lnTo>
                  <a:lnTo>
                    <a:pt x="1214" y="921"/>
                  </a:lnTo>
                  <a:lnTo>
                    <a:pt x="1214" y="923"/>
                  </a:lnTo>
                  <a:lnTo>
                    <a:pt x="1212" y="923"/>
                  </a:lnTo>
                  <a:lnTo>
                    <a:pt x="1212" y="925"/>
                  </a:lnTo>
                  <a:lnTo>
                    <a:pt x="1212" y="927"/>
                  </a:lnTo>
                  <a:lnTo>
                    <a:pt x="1212" y="928"/>
                  </a:lnTo>
                  <a:lnTo>
                    <a:pt x="1212" y="930"/>
                  </a:lnTo>
                  <a:lnTo>
                    <a:pt x="1212" y="932"/>
                  </a:lnTo>
                  <a:lnTo>
                    <a:pt x="1212" y="934"/>
                  </a:lnTo>
                  <a:lnTo>
                    <a:pt x="1212" y="936"/>
                  </a:lnTo>
                  <a:lnTo>
                    <a:pt x="1212" y="938"/>
                  </a:lnTo>
                  <a:lnTo>
                    <a:pt x="1212" y="940"/>
                  </a:lnTo>
                  <a:lnTo>
                    <a:pt x="1210" y="940"/>
                  </a:lnTo>
                  <a:lnTo>
                    <a:pt x="1210" y="938"/>
                  </a:lnTo>
                  <a:lnTo>
                    <a:pt x="1210" y="936"/>
                  </a:lnTo>
                  <a:lnTo>
                    <a:pt x="1208" y="936"/>
                  </a:lnTo>
                  <a:lnTo>
                    <a:pt x="1206" y="936"/>
                  </a:lnTo>
                  <a:lnTo>
                    <a:pt x="1206" y="938"/>
                  </a:lnTo>
                  <a:lnTo>
                    <a:pt x="1204" y="940"/>
                  </a:lnTo>
                  <a:lnTo>
                    <a:pt x="1202" y="942"/>
                  </a:lnTo>
                  <a:lnTo>
                    <a:pt x="1202" y="944"/>
                  </a:lnTo>
                  <a:lnTo>
                    <a:pt x="1204" y="944"/>
                  </a:lnTo>
                  <a:lnTo>
                    <a:pt x="1204" y="946"/>
                  </a:lnTo>
                  <a:lnTo>
                    <a:pt x="1206" y="948"/>
                  </a:lnTo>
                  <a:lnTo>
                    <a:pt x="1206" y="950"/>
                  </a:lnTo>
                  <a:lnTo>
                    <a:pt x="1206" y="952"/>
                  </a:lnTo>
                  <a:lnTo>
                    <a:pt x="1208" y="956"/>
                  </a:lnTo>
                  <a:lnTo>
                    <a:pt x="1208" y="958"/>
                  </a:lnTo>
                  <a:lnTo>
                    <a:pt x="1206" y="958"/>
                  </a:lnTo>
                  <a:lnTo>
                    <a:pt x="1206" y="960"/>
                  </a:lnTo>
                  <a:lnTo>
                    <a:pt x="1204" y="962"/>
                  </a:lnTo>
                  <a:lnTo>
                    <a:pt x="1204" y="964"/>
                  </a:lnTo>
                  <a:lnTo>
                    <a:pt x="1204" y="966"/>
                  </a:lnTo>
                  <a:lnTo>
                    <a:pt x="1202" y="966"/>
                  </a:lnTo>
                  <a:lnTo>
                    <a:pt x="1202" y="968"/>
                  </a:lnTo>
                  <a:lnTo>
                    <a:pt x="1200" y="968"/>
                  </a:lnTo>
                  <a:lnTo>
                    <a:pt x="1200" y="970"/>
                  </a:lnTo>
                  <a:lnTo>
                    <a:pt x="1199" y="970"/>
                  </a:lnTo>
                  <a:lnTo>
                    <a:pt x="1199" y="972"/>
                  </a:lnTo>
                  <a:lnTo>
                    <a:pt x="1199" y="974"/>
                  </a:lnTo>
                  <a:lnTo>
                    <a:pt x="1200" y="976"/>
                  </a:lnTo>
                  <a:lnTo>
                    <a:pt x="1202" y="976"/>
                  </a:lnTo>
                  <a:lnTo>
                    <a:pt x="1202" y="978"/>
                  </a:lnTo>
                  <a:lnTo>
                    <a:pt x="1202" y="980"/>
                  </a:lnTo>
                  <a:lnTo>
                    <a:pt x="1204" y="980"/>
                  </a:lnTo>
                  <a:lnTo>
                    <a:pt x="1204" y="982"/>
                  </a:lnTo>
                  <a:lnTo>
                    <a:pt x="1204" y="984"/>
                  </a:lnTo>
                  <a:lnTo>
                    <a:pt x="1204" y="986"/>
                  </a:lnTo>
                  <a:lnTo>
                    <a:pt x="1204" y="988"/>
                  </a:lnTo>
                  <a:lnTo>
                    <a:pt x="1206" y="988"/>
                  </a:lnTo>
                  <a:lnTo>
                    <a:pt x="1206" y="990"/>
                  </a:lnTo>
                  <a:lnTo>
                    <a:pt x="1208" y="990"/>
                  </a:lnTo>
                  <a:lnTo>
                    <a:pt x="1208" y="992"/>
                  </a:lnTo>
                  <a:lnTo>
                    <a:pt x="1208" y="994"/>
                  </a:lnTo>
                  <a:lnTo>
                    <a:pt x="1206" y="994"/>
                  </a:lnTo>
                  <a:lnTo>
                    <a:pt x="1204" y="994"/>
                  </a:lnTo>
                  <a:lnTo>
                    <a:pt x="1202" y="994"/>
                  </a:lnTo>
                  <a:lnTo>
                    <a:pt x="1200" y="994"/>
                  </a:lnTo>
                  <a:lnTo>
                    <a:pt x="1197" y="994"/>
                  </a:lnTo>
                  <a:lnTo>
                    <a:pt x="1195" y="994"/>
                  </a:lnTo>
                  <a:lnTo>
                    <a:pt x="1195" y="995"/>
                  </a:lnTo>
                  <a:lnTo>
                    <a:pt x="1195" y="997"/>
                  </a:lnTo>
                  <a:lnTo>
                    <a:pt x="1195" y="999"/>
                  </a:lnTo>
                  <a:lnTo>
                    <a:pt x="1197" y="999"/>
                  </a:lnTo>
                  <a:lnTo>
                    <a:pt x="1199" y="999"/>
                  </a:lnTo>
                  <a:lnTo>
                    <a:pt x="1199" y="1001"/>
                  </a:lnTo>
                  <a:lnTo>
                    <a:pt x="1197" y="1003"/>
                  </a:lnTo>
                  <a:lnTo>
                    <a:pt x="1197" y="1005"/>
                  </a:lnTo>
                  <a:lnTo>
                    <a:pt x="1195" y="1007"/>
                  </a:lnTo>
                  <a:lnTo>
                    <a:pt x="1197" y="1009"/>
                  </a:lnTo>
                  <a:lnTo>
                    <a:pt x="1197" y="1011"/>
                  </a:lnTo>
                  <a:lnTo>
                    <a:pt x="1197" y="1013"/>
                  </a:lnTo>
                  <a:lnTo>
                    <a:pt x="1197" y="1015"/>
                  </a:lnTo>
                  <a:lnTo>
                    <a:pt x="1197" y="1017"/>
                  </a:lnTo>
                  <a:lnTo>
                    <a:pt x="1197" y="1019"/>
                  </a:lnTo>
                  <a:lnTo>
                    <a:pt x="1195" y="1019"/>
                  </a:lnTo>
                  <a:lnTo>
                    <a:pt x="1193" y="1019"/>
                  </a:lnTo>
                  <a:lnTo>
                    <a:pt x="1191" y="1019"/>
                  </a:lnTo>
                  <a:lnTo>
                    <a:pt x="1191" y="1017"/>
                  </a:lnTo>
                  <a:lnTo>
                    <a:pt x="1189" y="1015"/>
                  </a:lnTo>
                  <a:lnTo>
                    <a:pt x="1187" y="1015"/>
                  </a:lnTo>
                  <a:lnTo>
                    <a:pt x="1185" y="1013"/>
                  </a:lnTo>
                  <a:lnTo>
                    <a:pt x="1183" y="1013"/>
                  </a:lnTo>
                  <a:lnTo>
                    <a:pt x="1181" y="1013"/>
                  </a:lnTo>
                  <a:lnTo>
                    <a:pt x="1181" y="1015"/>
                  </a:lnTo>
                  <a:lnTo>
                    <a:pt x="1181" y="1017"/>
                  </a:lnTo>
                  <a:lnTo>
                    <a:pt x="1181" y="1019"/>
                  </a:lnTo>
                  <a:lnTo>
                    <a:pt x="1183" y="1019"/>
                  </a:lnTo>
                  <a:lnTo>
                    <a:pt x="1183" y="1021"/>
                  </a:lnTo>
                  <a:lnTo>
                    <a:pt x="1185" y="1023"/>
                  </a:lnTo>
                  <a:lnTo>
                    <a:pt x="1185" y="1025"/>
                  </a:lnTo>
                  <a:lnTo>
                    <a:pt x="1185" y="1027"/>
                  </a:lnTo>
                  <a:lnTo>
                    <a:pt x="1183" y="1029"/>
                  </a:lnTo>
                  <a:lnTo>
                    <a:pt x="1183" y="1031"/>
                  </a:lnTo>
                  <a:lnTo>
                    <a:pt x="1181" y="1033"/>
                  </a:lnTo>
                  <a:lnTo>
                    <a:pt x="1179" y="1033"/>
                  </a:lnTo>
                  <a:lnTo>
                    <a:pt x="1177" y="1033"/>
                  </a:lnTo>
                  <a:lnTo>
                    <a:pt x="1177" y="1035"/>
                  </a:lnTo>
                  <a:lnTo>
                    <a:pt x="1177" y="1037"/>
                  </a:lnTo>
                  <a:lnTo>
                    <a:pt x="1175" y="1039"/>
                  </a:lnTo>
                  <a:lnTo>
                    <a:pt x="1175" y="1041"/>
                  </a:lnTo>
                  <a:lnTo>
                    <a:pt x="1175" y="1043"/>
                  </a:lnTo>
                  <a:lnTo>
                    <a:pt x="1177" y="1043"/>
                  </a:lnTo>
                  <a:lnTo>
                    <a:pt x="1177" y="1047"/>
                  </a:lnTo>
                  <a:lnTo>
                    <a:pt x="1177" y="1049"/>
                  </a:lnTo>
                  <a:lnTo>
                    <a:pt x="1177" y="1051"/>
                  </a:lnTo>
                  <a:lnTo>
                    <a:pt x="1177" y="1053"/>
                  </a:lnTo>
                  <a:lnTo>
                    <a:pt x="1175" y="1053"/>
                  </a:lnTo>
                  <a:lnTo>
                    <a:pt x="1175" y="1051"/>
                  </a:lnTo>
                  <a:lnTo>
                    <a:pt x="1173" y="1051"/>
                  </a:lnTo>
                  <a:lnTo>
                    <a:pt x="1171" y="1051"/>
                  </a:lnTo>
                  <a:lnTo>
                    <a:pt x="1169" y="1051"/>
                  </a:lnTo>
                  <a:lnTo>
                    <a:pt x="1167" y="1051"/>
                  </a:lnTo>
                  <a:lnTo>
                    <a:pt x="1165" y="1051"/>
                  </a:lnTo>
                  <a:lnTo>
                    <a:pt x="1163" y="1053"/>
                  </a:lnTo>
                  <a:lnTo>
                    <a:pt x="1163" y="1055"/>
                  </a:lnTo>
                  <a:lnTo>
                    <a:pt x="1163" y="1057"/>
                  </a:lnTo>
                  <a:lnTo>
                    <a:pt x="1165" y="1057"/>
                  </a:lnTo>
                  <a:lnTo>
                    <a:pt x="1165" y="1059"/>
                  </a:lnTo>
                  <a:lnTo>
                    <a:pt x="1165" y="1061"/>
                  </a:lnTo>
                  <a:lnTo>
                    <a:pt x="1167" y="1061"/>
                  </a:lnTo>
                  <a:lnTo>
                    <a:pt x="1165" y="1063"/>
                  </a:lnTo>
                  <a:lnTo>
                    <a:pt x="1163" y="1064"/>
                  </a:lnTo>
                  <a:lnTo>
                    <a:pt x="1161" y="1066"/>
                  </a:lnTo>
                  <a:lnTo>
                    <a:pt x="1159" y="1068"/>
                  </a:lnTo>
                  <a:lnTo>
                    <a:pt x="1159" y="1070"/>
                  </a:lnTo>
                  <a:lnTo>
                    <a:pt x="1159" y="1072"/>
                  </a:lnTo>
                  <a:lnTo>
                    <a:pt x="1159" y="1074"/>
                  </a:lnTo>
                  <a:lnTo>
                    <a:pt x="1159" y="1076"/>
                  </a:lnTo>
                  <a:lnTo>
                    <a:pt x="1157" y="1078"/>
                  </a:lnTo>
                  <a:lnTo>
                    <a:pt x="1157" y="1080"/>
                  </a:lnTo>
                  <a:lnTo>
                    <a:pt x="1155" y="1082"/>
                  </a:lnTo>
                  <a:lnTo>
                    <a:pt x="1153" y="1082"/>
                  </a:lnTo>
                  <a:lnTo>
                    <a:pt x="1151" y="1080"/>
                  </a:lnTo>
                  <a:lnTo>
                    <a:pt x="1149" y="1080"/>
                  </a:lnTo>
                  <a:lnTo>
                    <a:pt x="1149" y="1078"/>
                  </a:lnTo>
                  <a:lnTo>
                    <a:pt x="1147" y="1078"/>
                  </a:lnTo>
                  <a:lnTo>
                    <a:pt x="1145" y="1078"/>
                  </a:lnTo>
                  <a:lnTo>
                    <a:pt x="1141" y="1078"/>
                  </a:lnTo>
                  <a:lnTo>
                    <a:pt x="1139" y="1080"/>
                  </a:lnTo>
                  <a:lnTo>
                    <a:pt x="1137" y="1080"/>
                  </a:lnTo>
                  <a:lnTo>
                    <a:pt x="1137" y="1082"/>
                  </a:lnTo>
                  <a:lnTo>
                    <a:pt x="1139" y="1084"/>
                  </a:lnTo>
                  <a:lnTo>
                    <a:pt x="1139" y="1086"/>
                  </a:lnTo>
                  <a:lnTo>
                    <a:pt x="1141" y="1090"/>
                  </a:lnTo>
                  <a:lnTo>
                    <a:pt x="1141" y="1092"/>
                  </a:lnTo>
                  <a:lnTo>
                    <a:pt x="1143" y="1094"/>
                  </a:lnTo>
                  <a:lnTo>
                    <a:pt x="1145" y="1094"/>
                  </a:lnTo>
                  <a:lnTo>
                    <a:pt x="1145" y="1096"/>
                  </a:lnTo>
                  <a:lnTo>
                    <a:pt x="1147" y="1096"/>
                  </a:lnTo>
                  <a:lnTo>
                    <a:pt x="1147" y="1098"/>
                  </a:lnTo>
                  <a:lnTo>
                    <a:pt x="1145" y="1098"/>
                  </a:lnTo>
                  <a:lnTo>
                    <a:pt x="1145" y="1100"/>
                  </a:lnTo>
                  <a:lnTo>
                    <a:pt x="1145" y="1102"/>
                  </a:lnTo>
                  <a:lnTo>
                    <a:pt x="1145" y="1104"/>
                  </a:lnTo>
                  <a:lnTo>
                    <a:pt x="1143" y="1106"/>
                  </a:lnTo>
                  <a:lnTo>
                    <a:pt x="1141" y="1108"/>
                  </a:lnTo>
                  <a:lnTo>
                    <a:pt x="1141" y="1110"/>
                  </a:lnTo>
                  <a:lnTo>
                    <a:pt x="1141" y="1112"/>
                  </a:lnTo>
                  <a:lnTo>
                    <a:pt x="1141" y="1114"/>
                  </a:lnTo>
                  <a:lnTo>
                    <a:pt x="1139" y="1116"/>
                  </a:lnTo>
                  <a:lnTo>
                    <a:pt x="1141" y="1118"/>
                  </a:lnTo>
                  <a:lnTo>
                    <a:pt x="1141" y="1120"/>
                  </a:lnTo>
                  <a:lnTo>
                    <a:pt x="1141" y="1122"/>
                  </a:lnTo>
                  <a:lnTo>
                    <a:pt x="1139" y="1122"/>
                  </a:lnTo>
                  <a:lnTo>
                    <a:pt x="1137" y="1122"/>
                  </a:lnTo>
                  <a:lnTo>
                    <a:pt x="1135" y="1124"/>
                  </a:lnTo>
                  <a:lnTo>
                    <a:pt x="1133" y="1124"/>
                  </a:lnTo>
                  <a:lnTo>
                    <a:pt x="1131" y="1126"/>
                  </a:lnTo>
                  <a:lnTo>
                    <a:pt x="1130" y="1128"/>
                  </a:lnTo>
                  <a:lnTo>
                    <a:pt x="1128" y="1130"/>
                  </a:lnTo>
                  <a:lnTo>
                    <a:pt x="1126" y="1130"/>
                  </a:lnTo>
                  <a:lnTo>
                    <a:pt x="1126" y="1131"/>
                  </a:lnTo>
                  <a:lnTo>
                    <a:pt x="1124" y="1133"/>
                  </a:lnTo>
                  <a:lnTo>
                    <a:pt x="1124" y="1135"/>
                  </a:lnTo>
                  <a:lnTo>
                    <a:pt x="1126" y="1135"/>
                  </a:lnTo>
                  <a:lnTo>
                    <a:pt x="1126" y="1137"/>
                  </a:lnTo>
                  <a:lnTo>
                    <a:pt x="1128" y="1139"/>
                  </a:lnTo>
                  <a:lnTo>
                    <a:pt x="1130" y="1137"/>
                  </a:lnTo>
                  <a:lnTo>
                    <a:pt x="1131" y="1137"/>
                  </a:lnTo>
                  <a:lnTo>
                    <a:pt x="1133" y="1137"/>
                  </a:lnTo>
                  <a:lnTo>
                    <a:pt x="1133" y="1139"/>
                  </a:lnTo>
                  <a:lnTo>
                    <a:pt x="1135" y="1139"/>
                  </a:lnTo>
                  <a:lnTo>
                    <a:pt x="1133" y="1143"/>
                  </a:lnTo>
                  <a:lnTo>
                    <a:pt x="1133" y="1145"/>
                  </a:lnTo>
                  <a:lnTo>
                    <a:pt x="1135" y="1147"/>
                  </a:lnTo>
                  <a:lnTo>
                    <a:pt x="1135" y="1149"/>
                  </a:lnTo>
                  <a:lnTo>
                    <a:pt x="1135" y="1151"/>
                  </a:lnTo>
                  <a:lnTo>
                    <a:pt x="1135" y="1153"/>
                  </a:lnTo>
                  <a:lnTo>
                    <a:pt x="1133" y="1153"/>
                  </a:lnTo>
                  <a:lnTo>
                    <a:pt x="1131" y="1151"/>
                  </a:lnTo>
                  <a:lnTo>
                    <a:pt x="1131" y="1149"/>
                  </a:lnTo>
                  <a:lnTo>
                    <a:pt x="1130" y="1147"/>
                  </a:lnTo>
                  <a:lnTo>
                    <a:pt x="1128" y="1147"/>
                  </a:lnTo>
                  <a:lnTo>
                    <a:pt x="1126" y="1147"/>
                  </a:lnTo>
                  <a:lnTo>
                    <a:pt x="1124" y="1149"/>
                  </a:lnTo>
                  <a:lnTo>
                    <a:pt x="1122" y="1149"/>
                  </a:lnTo>
                  <a:lnTo>
                    <a:pt x="1120" y="1149"/>
                  </a:lnTo>
                  <a:lnTo>
                    <a:pt x="1118" y="1149"/>
                  </a:lnTo>
                  <a:lnTo>
                    <a:pt x="1118" y="1151"/>
                  </a:lnTo>
                  <a:lnTo>
                    <a:pt x="1116" y="1151"/>
                  </a:lnTo>
                  <a:lnTo>
                    <a:pt x="1116" y="1153"/>
                  </a:lnTo>
                  <a:lnTo>
                    <a:pt x="1116" y="1155"/>
                  </a:lnTo>
                  <a:lnTo>
                    <a:pt x="1116" y="1157"/>
                  </a:lnTo>
                  <a:lnTo>
                    <a:pt x="1116" y="1159"/>
                  </a:lnTo>
                  <a:lnTo>
                    <a:pt x="1118" y="1161"/>
                  </a:lnTo>
                  <a:lnTo>
                    <a:pt x="1118" y="1163"/>
                  </a:lnTo>
                  <a:lnTo>
                    <a:pt x="1120" y="1167"/>
                  </a:lnTo>
                  <a:lnTo>
                    <a:pt x="1120" y="1169"/>
                  </a:lnTo>
                  <a:lnTo>
                    <a:pt x="1122" y="1171"/>
                  </a:lnTo>
                  <a:lnTo>
                    <a:pt x="1124" y="1171"/>
                  </a:lnTo>
                  <a:lnTo>
                    <a:pt x="1126" y="1175"/>
                  </a:lnTo>
                  <a:lnTo>
                    <a:pt x="1128" y="1177"/>
                  </a:lnTo>
                  <a:lnTo>
                    <a:pt x="1128" y="1179"/>
                  </a:lnTo>
                  <a:lnTo>
                    <a:pt x="1128" y="1181"/>
                  </a:lnTo>
                  <a:lnTo>
                    <a:pt x="1130" y="1183"/>
                  </a:lnTo>
                  <a:lnTo>
                    <a:pt x="1128" y="1185"/>
                  </a:lnTo>
                  <a:lnTo>
                    <a:pt x="1128" y="1187"/>
                  </a:lnTo>
                  <a:lnTo>
                    <a:pt x="1128" y="1191"/>
                  </a:lnTo>
                  <a:lnTo>
                    <a:pt x="1128" y="1193"/>
                  </a:lnTo>
                  <a:lnTo>
                    <a:pt x="1128" y="1195"/>
                  </a:lnTo>
                  <a:lnTo>
                    <a:pt x="1128" y="1197"/>
                  </a:lnTo>
                  <a:lnTo>
                    <a:pt x="1128" y="1198"/>
                  </a:lnTo>
                  <a:lnTo>
                    <a:pt x="1126" y="1198"/>
                  </a:lnTo>
                  <a:lnTo>
                    <a:pt x="1126" y="1197"/>
                  </a:lnTo>
                  <a:lnTo>
                    <a:pt x="1126" y="1195"/>
                  </a:lnTo>
                  <a:lnTo>
                    <a:pt x="1124" y="1195"/>
                  </a:lnTo>
                  <a:lnTo>
                    <a:pt x="1122" y="1195"/>
                  </a:lnTo>
                  <a:lnTo>
                    <a:pt x="1122" y="1197"/>
                  </a:lnTo>
                  <a:lnTo>
                    <a:pt x="1120" y="1197"/>
                  </a:lnTo>
                  <a:lnTo>
                    <a:pt x="1120" y="1198"/>
                  </a:lnTo>
                  <a:lnTo>
                    <a:pt x="1118" y="1198"/>
                  </a:lnTo>
                  <a:lnTo>
                    <a:pt x="1118" y="1197"/>
                  </a:lnTo>
                  <a:lnTo>
                    <a:pt x="1116" y="1197"/>
                  </a:lnTo>
                  <a:lnTo>
                    <a:pt x="1116" y="1195"/>
                  </a:lnTo>
                  <a:lnTo>
                    <a:pt x="1114" y="1195"/>
                  </a:lnTo>
                  <a:lnTo>
                    <a:pt x="1112" y="1195"/>
                  </a:lnTo>
                  <a:lnTo>
                    <a:pt x="1112" y="1197"/>
                  </a:lnTo>
                  <a:lnTo>
                    <a:pt x="1114" y="1197"/>
                  </a:lnTo>
                  <a:lnTo>
                    <a:pt x="1112" y="1198"/>
                  </a:lnTo>
                  <a:lnTo>
                    <a:pt x="1110" y="1198"/>
                  </a:lnTo>
                  <a:lnTo>
                    <a:pt x="1110" y="1200"/>
                  </a:lnTo>
                  <a:lnTo>
                    <a:pt x="1108" y="1200"/>
                  </a:lnTo>
                  <a:lnTo>
                    <a:pt x="1108" y="1202"/>
                  </a:lnTo>
                  <a:lnTo>
                    <a:pt x="1106" y="1202"/>
                  </a:lnTo>
                  <a:lnTo>
                    <a:pt x="1104" y="1202"/>
                  </a:lnTo>
                  <a:lnTo>
                    <a:pt x="1102" y="1202"/>
                  </a:lnTo>
                  <a:lnTo>
                    <a:pt x="1100" y="1202"/>
                  </a:lnTo>
                  <a:lnTo>
                    <a:pt x="1098" y="1202"/>
                  </a:lnTo>
                  <a:lnTo>
                    <a:pt x="1096" y="1202"/>
                  </a:lnTo>
                  <a:lnTo>
                    <a:pt x="1096" y="1200"/>
                  </a:lnTo>
                  <a:lnTo>
                    <a:pt x="1094" y="1200"/>
                  </a:lnTo>
                  <a:lnTo>
                    <a:pt x="1092" y="1200"/>
                  </a:lnTo>
                  <a:lnTo>
                    <a:pt x="1092" y="1202"/>
                  </a:lnTo>
                  <a:lnTo>
                    <a:pt x="1092" y="1204"/>
                  </a:lnTo>
                  <a:lnTo>
                    <a:pt x="1092" y="1206"/>
                  </a:lnTo>
                  <a:lnTo>
                    <a:pt x="1090" y="1206"/>
                  </a:lnTo>
                  <a:lnTo>
                    <a:pt x="1088" y="1206"/>
                  </a:lnTo>
                  <a:lnTo>
                    <a:pt x="1088" y="1204"/>
                  </a:lnTo>
                  <a:lnTo>
                    <a:pt x="1088" y="1202"/>
                  </a:lnTo>
                  <a:lnTo>
                    <a:pt x="1088" y="1200"/>
                  </a:lnTo>
                  <a:lnTo>
                    <a:pt x="1088" y="1198"/>
                  </a:lnTo>
                  <a:lnTo>
                    <a:pt x="1086" y="1198"/>
                  </a:lnTo>
                  <a:lnTo>
                    <a:pt x="1084" y="1198"/>
                  </a:lnTo>
                  <a:lnTo>
                    <a:pt x="1084" y="1200"/>
                  </a:lnTo>
                  <a:lnTo>
                    <a:pt x="1084" y="1202"/>
                  </a:lnTo>
                  <a:lnTo>
                    <a:pt x="1082" y="1202"/>
                  </a:lnTo>
                  <a:lnTo>
                    <a:pt x="1080" y="1202"/>
                  </a:lnTo>
                  <a:lnTo>
                    <a:pt x="1078" y="1202"/>
                  </a:lnTo>
                  <a:lnTo>
                    <a:pt x="1078" y="1200"/>
                  </a:lnTo>
                  <a:lnTo>
                    <a:pt x="1076" y="1200"/>
                  </a:lnTo>
                  <a:lnTo>
                    <a:pt x="1076" y="1202"/>
                  </a:lnTo>
                  <a:lnTo>
                    <a:pt x="1074" y="1202"/>
                  </a:lnTo>
                  <a:lnTo>
                    <a:pt x="1072" y="1202"/>
                  </a:lnTo>
                  <a:lnTo>
                    <a:pt x="1070" y="1202"/>
                  </a:lnTo>
                  <a:lnTo>
                    <a:pt x="1070" y="1204"/>
                  </a:lnTo>
                  <a:lnTo>
                    <a:pt x="1068" y="1204"/>
                  </a:lnTo>
                  <a:lnTo>
                    <a:pt x="1066" y="1204"/>
                  </a:lnTo>
                  <a:lnTo>
                    <a:pt x="1066" y="1202"/>
                  </a:lnTo>
                  <a:lnTo>
                    <a:pt x="1068" y="1202"/>
                  </a:lnTo>
                  <a:lnTo>
                    <a:pt x="1068" y="1200"/>
                  </a:lnTo>
                  <a:lnTo>
                    <a:pt x="1068" y="1198"/>
                  </a:lnTo>
                  <a:lnTo>
                    <a:pt x="1066" y="1198"/>
                  </a:lnTo>
                  <a:lnTo>
                    <a:pt x="1066" y="1197"/>
                  </a:lnTo>
                  <a:lnTo>
                    <a:pt x="1064" y="1197"/>
                  </a:lnTo>
                  <a:lnTo>
                    <a:pt x="1062" y="1197"/>
                  </a:lnTo>
                  <a:lnTo>
                    <a:pt x="1061" y="1197"/>
                  </a:lnTo>
                  <a:lnTo>
                    <a:pt x="1059" y="1195"/>
                  </a:lnTo>
                  <a:lnTo>
                    <a:pt x="1057" y="1195"/>
                  </a:lnTo>
                  <a:lnTo>
                    <a:pt x="1055" y="1195"/>
                  </a:lnTo>
                  <a:lnTo>
                    <a:pt x="1053" y="1195"/>
                  </a:lnTo>
                  <a:lnTo>
                    <a:pt x="1053" y="1197"/>
                  </a:lnTo>
                  <a:lnTo>
                    <a:pt x="1053" y="1198"/>
                  </a:lnTo>
                  <a:lnTo>
                    <a:pt x="1053" y="1200"/>
                  </a:lnTo>
                  <a:lnTo>
                    <a:pt x="1053" y="1202"/>
                  </a:lnTo>
                  <a:lnTo>
                    <a:pt x="1051" y="1202"/>
                  </a:lnTo>
                  <a:lnTo>
                    <a:pt x="1051" y="1204"/>
                  </a:lnTo>
                  <a:lnTo>
                    <a:pt x="1051" y="1206"/>
                  </a:lnTo>
                  <a:lnTo>
                    <a:pt x="1051" y="1208"/>
                  </a:lnTo>
                  <a:lnTo>
                    <a:pt x="1051" y="1210"/>
                  </a:lnTo>
                  <a:lnTo>
                    <a:pt x="1049" y="1210"/>
                  </a:lnTo>
                  <a:lnTo>
                    <a:pt x="1049" y="1212"/>
                  </a:lnTo>
                  <a:lnTo>
                    <a:pt x="1047" y="1214"/>
                  </a:lnTo>
                  <a:lnTo>
                    <a:pt x="1045" y="1214"/>
                  </a:lnTo>
                  <a:lnTo>
                    <a:pt x="1045" y="1216"/>
                  </a:lnTo>
                  <a:lnTo>
                    <a:pt x="1043" y="1216"/>
                  </a:lnTo>
                  <a:lnTo>
                    <a:pt x="1043" y="1218"/>
                  </a:lnTo>
                  <a:lnTo>
                    <a:pt x="1041" y="1218"/>
                  </a:lnTo>
                  <a:lnTo>
                    <a:pt x="1041" y="1216"/>
                  </a:lnTo>
                  <a:lnTo>
                    <a:pt x="1039" y="1216"/>
                  </a:lnTo>
                  <a:lnTo>
                    <a:pt x="1039" y="1214"/>
                  </a:lnTo>
                  <a:lnTo>
                    <a:pt x="1039" y="1212"/>
                  </a:lnTo>
                  <a:lnTo>
                    <a:pt x="1037" y="1212"/>
                  </a:lnTo>
                  <a:lnTo>
                    <a:pt x="1037" y="1214"/>
                  </a:lnTo>
                  <a:lnTo>
                    <a:pt x="1035" y="1214"/>
                  </a:lnTo>
                  <a:lnTo>
                    <a:pt x="1033" y="1214"/>
                  </a:lnTo>
                  <a:lnTo>
                    <a:pt x="1033" y="1216"/>
                  </a:lnTo>
                  <a:lnTo>
                    <a:pt x="1031" y="1216"/>
                  </a:lnTo>
                  <a:lnTo>
                    <a:pt x="1029" y="1218"/>
                  </a:lnTo>
                  <a:lnTo>
                    <a:pt x="1029" y="1220"/>
                  </a:lnTo>
                  <a:lnTo>
                    <a:pt x="1031" y="1222"/>
                  </a:lnTo>
                  <a:lnTo>
                    <a:pt x="1033" y="1222"/>
                  </a:lnTo>
                  <a:lnTo>
                    <a:pt x="1033" y="1224"/>
                  </a:lnTo>
                  <a:lnTo>
                    <a:pt x="1031" y="1224"/>
                  </a:lnTo>
                  <a:lnTo>
                    <a:pt x="1031" y="1226"/>
                  </a:lnTo>
                  <a:lnTo>
                    <a:pt x="1029" y="1226"/>
                  </a:lnTo>
                  <a:lnTo>
                    <a:pt x="1029" y="1228"/>
                  </a:lnTo>
                  <a:lnTo>
                    <a:pt x="1029" y="1230"/>
                  </a:lnTo>
                  <a:lnTo>
                    <a:pt x="1031" y="1230"/>
                  </a:lnTo>
                  <a:lnTo>
                    <a:pt x="1029" y="1230"/>
                  </a:lnTo>
                  <a:lnTo>
                    <a:pt x="1029" y="1232"/>
                  </a:lnTo>
                  <a:lnTo>
                    <a:pt x="1029" y="1234"/>
                  </a:lnTo>
                  <a:lnTo>
                    <a:pt x="1027" y="1234"/>
                  </a:lnTo>
                  <a:lnTo>
                    <a:pt x="1025" y="1234"/>
                  </a:lnTo>
                  <a:lnTo>
                    <a:pt x="1025" y="1236"/>
                  </a:lnTo>
                  <a:lnTo>
                    <a:pt x="1023" y="1236"/>
                  </a:lnTo>
                  <a:lnTo>
                    <a:pt x="1023" y="1234"/>
                  </a:lnTo>
                  <a:lnTo>
                    <a:pt x="1021" y="1234"/>
                  </a:lnTo>
                  <a:lnTo>
                    <a:pt x="1019" y="1236"/>
                  </a:lnTo>
                  <a:lnTo>
                    <a:pt x="1017" y="1236"/>
                  </a:lnTo>
                  <a:lnTo>
                    <a:pt x="1017" y="1234"/>
                  </a:lnTo>
                  <a:lnTo>
                    <a:pt x="1015" y="1234"/>
                  </a:lnTo>
                  <a:lnTo>
                    <a:pt x="1013" y="1234"/>
                  </a:lnTo>
                  <a:lnTo>
                    <a:pt x="1013" y="1236"/>
                  </a:lnTo>
                  <a:lnTo>
                    <a:pt x="1013" y="1238"/>
                  </a:lnTo>
                  <a:lnTo>
                    <a:pt x="1011" y="1238"/>
                  </a:lnTo>
                  <a:lnTo>
                    <a:pt x="1009" y="1238"/>
                  </a:lnTo>
                  <a:lnTo>
                    <a:pt x="1007" y="1238"/>
                  </a:lnTo>
                  <a:lnTo>
                    <a:pt x="1005" y="1238"/>
                  </a:lnTo>
                  <a:lnTo>
                    <a:pt x="1005" y="1240"/>
                  </a:lnTo>
                  <a:lnTo>
                    <a:pt x="1005" y="1242"/>
                  </a:lnTo>
                  <a:lnTo>
                    <a:pt x="1007" y="1242"/>
                  </a:lnTo>
                  <a:lnTo>
                    <a:pt x="1007" y="1244"/>
                  </a:lnTo>
                  <a:lnTo>
                    <a:pt x="1007" y="1246"/>
                  </a:lnTo>
                  <a:lnTo>
                    <a:pt x="1007" y="1248"/>
                  </a:lnTo>
                  <a:lnTo>
                    <a:pt x="1005" y="1248"/>
                  </a:lnTo>
                  <a:lnTo>
                    <a:pt x="1005" y="1250"/>
                  </a:lnTo>
                  <a:lnTo>
                    <a:pt x="1003" y="1250"/>
                  </a:lnTo>
                  <a:lnTo>
                    <a:pt x="1001" y="1252"/>
                  </a:lnTo>
                  <a:lnTo>
                    <a:pt x="999" y="1252"/>
                  </a:lnTo>
                  <a:lnTo>
                    <a:pt x="999" y="1250"/>
                  </a:lnTo>
                  <a:lnTo>
                    <a:pt x="997" y="1248"/>
                  </a:lnTo>
                  <a:lnTo>
                    <a:pt x="995" y="1248"/>
                  </a:lnTo>
                  <a:lnTo>
                    <a:pt x="993" y="1248"/>
                  </a:lnTo>
                  <a:lnTo>
                    <a:pt x="992" y="1248"/>
                  </a:lnTo>
                  <a:lnTo>
                    <a:pt x="992" y="1246"/>
                  </a:lnTo>
                  <a:lnTo>
                    <a:pt x="990" y="1246"/>
                  </a:lnTo>
                  <a:lnTo>
                    <a:pt x="988" y="1246"/>
                  </a:lnTo>
                  <a:lnTo>
                    <a:pt x="988" y="1244"/>
                  </a:lnTo>
                  <a:lnTo>
                    <a:pt x="988" y="1242"/>
                  </a:lnTo>
                  <a:lnTo>
                    <a:pt x="986" y="1242"/>
                  </a:lnTo>
                  <a:lnTo>
                    <a:pt x="986" y="1240"/>
                  </a:lnTo>
                  <a:lnTo>
                    <a:pt x="984" y="1240"/>
                  </a:lnTo>
                  <a:lnTo>
                    <a:pt x="984" y="1238"/>
                  </a:lnTo>
                  <a:lnTo>
                    <a:pt x="982" y="1238"/>
                  </a:lnTo>
                  <a:lnTo>
                    <a:pt x="980" y="1238"/>
                  </a:lnTo>
                  <a:lnTo>
                    <a:pt x="978" y="1238"/>
                  </a:lnTo>
                  <a:lnTo>
                    <a:pt x="976" y="1238"/>
                  </a:lnTo>
                  <a:lnTo>
                    <a:pt x="974" y="1238"/>
                  </a:lnTo>
                  <a:lnTo>
                    <a:pt x="974" y="1240"/>
                  </a:lnTo>
                  <a:lnTo>
                    <a:pt x="974" y="1242"/>
                  </a:lnTo>
                  <a:lnTo>
                    <a:pt x="972" y="1242"/>
                  </a:lnTo>
                  <a:lnTo>
                    <a:pt x="972" y="1244"/>
                  </a:lnTo>
                  <a:lnTo>
                    <a:pt x="972" y="1246"/>
                  </a:lnTo>
                  <a:lnTo>
                    <a:pt x="970" y="1246"/>
                  </a:lnTo>
                  <a:lnTo>
                    <a:pt x="968" y="1246"/>
                  </a:lnTo>
                  <a:lnTo>
                    <a:pt x="966" y="1246"/>
                  </a:lnTo>
                  <a:lnTo>
                    <a:pt x="966" y="1244"/>
                  </a:lnTo>
                  <a:lnTo>
                    <a:pt x="966" y="1242"/>
                  </a:lnTo>
                  <a:lnTo>
                    <a:pt x="964" y="1242"/>
                  </a:lnTo>
                  <a:lnTo>
                    <a:pt x="964" y="1240"/>
                  </a:lnTo>
                  <a:lnTo>
                    <a:pt x="962" y="1242"/>
                  </a:lnTo>
                  <a:lnTo>
                    <a:pt x="962" y="1240"/>
                  </a:lnTo>
                  <a:lnTo>
                    <a:pt x="962" y="1238"/>
                  </a:lnTo>
                  <a:lnTo>
                    <a:pt x="964" y="1238"/>
                  </a:lnTo>
                  <a:lnTo>
                    <a:pt x="964" y="1236"/>
                  </a:lnTo>
                  <a:lnTo>
                    <a:pt x="966" y="1236"/>
                  </a:lnTo>
                  <a:lnTo>
                    <a:pt x="966" y="1234"/>
                  </a:lnTo>
                  <a:lnTo>
                    <a:pt x="964" y="1234"/>
                  </a:lnTo>
                  <a:lnTo>
                    <a:pt x="962" y="1234"/>
                  </a:lnTo>
                  <a:lnTo>
                    <a:pt x="960" y="1234"/>
                  </a:lnTo>
                  <a:lnTo>
                    <a:pt x="960" y="1236"/>
                  </a:lnTo>
                  <a:lnTo>
                    <a:pt x="958" y="1236"/>
                  </a:lnTo>
                  <a:lnTo>
                    <a:pt x="958" y="1238"/>
                  </a:lnTo>
                  <a:lnTo>
                    <a:pt x="956" y="1238"/>
                  </a:lnTo>
                  <a:lnTo>
                    <a:pt x="956" y="1236"/>
                  </a:lnTo>
                  <a:lnTo>
                    <a:pt x="954" y="1236"/>
                  </a:lnTo>
                  <a:lnTo>
                    <a:pt x="954" y="1234"/>
                  </a:lnTo>
                  <a:lnTo>
                    <a:pt x="954" y="1232"/>
                  </a:lnTo>
                  <a:lnTo>
                    <a:pt x="954" y="1230"/>
                  </a:lnTo>
                  <a:lnTo>
                    <a:pt x="952" y="1230"/>
                  </a:lnTo>
                  <a:lnTo>
                    <a:pt x="950" y="1230"/>
                  </a:lnTo>
                  <a:lnTo>
                    <a:pt x="948" y="1230"/>
                  </a:lnTo>
                  <a:lnTo>
                    <a:pt x="948" y="1232"/>
                  </a:lnTo>
                  <a:lnTo>
                    <a:pt x="946" y="1232"/>
                  </a:lnTo>
                  <a:lnTo>
                    <a:pt x="946" y="1234"/>
                  </a:lnTo>
                  <a:lnTo>
                    <a:pt x="944" y="1234"/>
                  </a:lnTo>
                  <a:lnTo>
                    <a:pt x="942" y="1234"/>
                  </a:lnTo>
                  <a:lnTo>
                    <a:pt x="940" y="1234"/>
                  </a:lnTo>
                  <a:lnTo>
                    <a:pt x="940" y="1232"/>
                  </a:lnTo>
                  <a:lnTo>
                    <a:pt x="940" y="1230"/>
                  </a:lnTo>
                  <a:lnTo>
                    <a:pt x="938" y="1230"/>
                  </a:lnTo>
                  <a:lnTo>
                    <a:pt x="936" y="1230"/>
                  </a:lnTo>
                  <a:lnTo>
                    <a:pt x="936" y="1228"/>
                  </a:lnTo>
                  <a:lnTo>
                    <a:pt x="936" y="1230"/>
                  </a:lnTo>
                  <a:lnTo>
                    <a:pt x="934" y="1230"/>
                  </a:lnTo>
                  <a:lnTo>
                    <a:pt x="932" y="1230"/>
                  </a:lnTo>
                  <a:lnTo>
                    <a:pt x="932" y="1232"/>
                  </a:lnTo>
                  <a:lnTo>
                    <a:pt x="932" y="1234"/>
                  </a:lnTo>
                  <a:lnTo>
                    <a:pt x="930" y="1234"/>
                  </a:lnTo>
                  <a:lnTo>
                    <a:pt x="928" y="1234"/>
                  </a:lnTo>
                  <a:lnTo>
                    <a:pt x="928" y="1236"/>
                  </a:lnTo>
                  <a:lnTo>
                    <a:pt x="926" y="1236"/>
                  </a:lnTo>
                  <a:lnTo>
                    <a:pt x="924" y="1236"/>
                  </a:lnTo>
                  <a:lnTo>
                    <a:pt x="924" y="1234"/>
                  </a:lnTo>
                  <a:lnTo>
                    <a:pt x="923" y="1234"/>
                  </a:lnTo>
                  <a:lnTo>
                    <a:pt x="921" y="1234"/>
                  </a:lnTo>
                  <a:lnTo>
                    <a:pt x="921" y="1236"/>
                  </a:lnTo>
                  <a:lnTo>
                    <a:pt x="919" y="1236"/>
                  </a:lnTo>
                  <a:lnTo>
                    <a:pt x="917" y="1236"/>
                  </a:lnTo>
                  <a:lnTo>
                    <a:pt x="915" y="1236"/>
                  </a:lnTo>
                  <a:lnTo>
                    <a:pt x="913" y="1236"/>
                  </a:lnTo>
                  <a:lnTo>
                    <a:pt x="911" y="1236"/>
                  </a:lnTo>
                  <a:lnTo>
                    <a:pt x="909" y="1236"/>
                  </a:lnTo>
                  <a:lnTo>
                    <a:pt x="909" y="1238"/>
                  </a:lnTo>
                  <a:lnTo>
                    <a:pt x="907" y="1238"/>
                  </a:lnTo>
                  <a:lnTo>
                    <a:pt x="905" y="1238"/>
                  </a:lnTo>
                  <a:lnTo>
                    <a:pt x="905" y="1240"/>
                  </a:lnTo>
                  <a:lnTo>
                    <a:pt x="903" y="1240"/>
                  </a:lnTo>
                  <a:lnTo>
                    <a:pt x="901" y="1240"/>
                  </a:lnTo>
                  <a:lnTo>
                    <a:pt x="899" y="1240"/>
                  </a:lnTo>
                  <a:lnTo>
                    <a:pt x="897" y="1240"/>
                  </a:lnTo>
                  <a:lnTo>
                    <a:pt x="895" y="1238"/>
                  </a:lnTo>
                  <a:lnTo>
                    <a:pt x="895" y="1236"/>
                  </a:lnTo>
                  <a:lnTo>
                    <a:pt x="893" y="1236"/>
                  </a:lnTo>
                  <a:lnTo>
                    <a:pt x="891" y="1236"/>
                  </a:lnTo>
                  <a:lnTo>
                    <a:pt x="891" y="1238"/>
                  </a:lnTo>
                  <a:lnTo>
                    <a:pt x="889" y="1238"/>
                  </a:lnTo>
                  <a:lnTo>
                    <a:pt x="889" y="1240"/>
                  </a:lnTo>
                  <a:lnTo>
                    <a:pt x="889" y="1242"/>
                  </a:lnTo>
                  <a:lnTo>
                    <a:pt x="887" y="1242"/>
                  </a:lnTo>
                  <a:lnTo>
                    <a:pt x="887" y="1244"/>
                  </a:lnTo>
                  <a:lnTo>
                    <a:pt x="885" y="1244"/>
                  </a:lnTo>
                  <a:lnTo>
                    <a:pt x="885" y="1242"/>
                  </a:lnTo>
                  <a:lnTo>
                    <a:pt x="883" y="1242"/>
                  </a:lnTo>
                  <a:lnTo>
                    <a:pt x="883" y="1244"/>
                  </a:lnTo>
                  <a:lnTo>
                    <a:pt x="883" y="1246"/>
                  </a:lnTo>
                  <a:lnTo>
                    <a:pt x="883" y="1248"/>
                  </a:lnTo>
                  <a:lnTo>
                    <a:pt x="881" y="1248"/>
                  </a:lnTo>
                  <a:lnTo>
                    <a:pt x="879" y="1248"/>
                  </a:lnTo>
                  <a:lnTo>
                    <a:pt x="879" y="1250"/>
                  </a:lnTo>
                  <a:lnTo>
                    <a:pt x="877" y="1250"/>
                  </a:lnTo>
                  <a:lnTo>
                    <a:pt x="877" y="1248"/>
                  </a:lnTo>
                  <a:lnTo>
                    <a:pt x="875" y="1248"/>
                  </a:lnTo>
                  <a:lnTo>
                    <a:pt x="877" y="1248"/>
                  </a:lnTo>
                  <a:lnTo>
                    <a:pt x="877" y="1246"/>
                  </a:lnTo>
                  <a:lnTo>
                    <a:pt x="877" y="1244"/>
                  </a:lnTo>
                  <a:lnTo>
                    <a:pt x="875" y="1244"/>
                  </a:lnTo>
                  <a:lnTo>
                    <a:pt x="873" y="1244"/>
                  </a:lnTo>
                  <a:lnTo>
                    <a:pt x="871" y="1244"/>
                  </a:lnTo>
                  <a:lnTo>
                    <a:pt x="871" y="1242"/>
                  </a:lnTo>
                  <a:lnTo>
                    <a:pt x="869" y="1242"/>
                  </a:lnTo>
                  <a:lnTo>
                    <a:pt x="869" y="1244"/>
                  </a:lnTo>
                  <a:lnTo>
                    <a:pt x="869" y="1246"/>
                  </a:lnTo>
                  <a:lnTo>
                    <a:pt x="869" y="1248"/>
                  </a:lnTo>
                  <a:lnTo>
                    <a:pt x="869" y="1250"/>
                  </a:lnTo>
                  <a:lnTo>
                    <a:pt x="867" y="1250"/>
                  </a:lnTo>
                  <a:lnTo>
                    <a:pt x="867" y="1252"/>
                  </a:lnTo>
                  <a:lnTo>
                    <a:pt x="865" y="1252"/>
                  </a:lnTo>
                  <a:lnTo>
                    <a:pt x="865" y="1254"/>
                  </a:lnTo>
                  <a:lnTo>
                    <a:pt x="863" y="1254"/>
                  </a:lnTo>
                  <a:lnTo>
                    <a:pt x="861" y="1254"/>
                  </a:lnTo>
                  <a:lnTo>
                    <a:pt x="861" y="1252"/>
                  </a:lnTo>
                  <a:lnTo>
                    <a:pt x="859" y="1252"/>
                  </a:lnTo>
                  <a:lnTo>
                    <a:pt x="859" y="1250"/>
                  </a:lnTo>
                  <a:lnTo>
                    <a:pt x="857" y="1250"/>
                  </a:lnTo>
                  <a:lnTo>
                    <a:pt x="855" y="1250"/>
                  </a:lnTo>
                  <a:lnTo>
                    <a:pt x="855" y="1252"/>
                  </a:lnTo>
                  <a:lnTo>
                    <a:pt x="854" y="1252"/>
                  </a:lnTo>
                  <a:lnTo>
                    <a:pt x="854" y="1254"/>
                  </a:lnTo>
                  <a:lnTo>
                    <a:pt x="854" y="1256"/>
                  </a:lnTo>
                  <a:lnTo>
                    <a:pt x="855" y="1256"/>
                  </a:lnTo>
                  <a:lnTo>
                    <a:pt x="857" y="1256"/>
                  </a:lnTo>
                  <a:lnTo>
                    <a:pt x="857" y="1258"/>
                  </a:lnTo>
                  <a:lnTo>
                    <a:pt x="855" y="1258"/>
                  </a:lnTo>
                  <a:lnTo>
                    <a:pt x="854" y="1258"/>
                  </a:lnTo>
                  <a:lnTo>
                    <a:pt x="854" y="1260"/>
                  </a:lnTo>
                  <a:lnTo>
                    <a:pt x="852" y="1260"/>
                  </a:lnTo>
                  <a:lnTo>
                    <a:pt x="852" y="1262"/>
                  </a:lnTo>
                  <a:lnTo>
                    <a:pt x="852" y="1264"/>
                  </a:lnTo>
                  <a:lnTo>
                    <a:pt x="850" y="1264"/>
                  </a:lnTo>
                  <a:lnTo>
                    <a:pt x="848" y="1264"/>
                  </a:lnTo>
                  <a:lnTo>
                    <a:pt x="848" y="1265"/>
                  </a:lnTo>
                  <a:lnTo>
                    <a:pt x="846" y="1265"/>
                  </a:lnTo>
                  <a:lnTo>
                    <a:pt x="846" y="1267"/>
                  </a:lnTo>
                  <a:lnTo>
                    <a:pt x="844" y="1267"/>
                  </a:lnTo>
                  <a:lnTo>
                    <a:pt x="842" y="1267"/>
                  </a:lnTo>
                  <a:lnTo>
                    <a:pt x="842" y="1265"/>
                  </a:lnTo>
                  <a:lnTo>
                    <a:pt x="842" y="1264"/>
                  </a:lnTo>
                  <a:lnTo>
                    <a:pt x="840" y="1264"/>
                  </a:lnTo>
                  <a:lnTo>
                    <a:pt x="838" y="1264"/>
                  </a:lnTo>
                  <a:lnTo>
                    <a:pt x="838" y="1262"/>
                  </a:lnTo>
                  <a:lnTo>
                    <a:pt x="836" y="1262"/>
                  </a:lnTo>
                  <a:lnTo>
                    <a:pt x="836" y="1260"/>
                  </a:lnTo>
                  <a:lnTo>
                    <a:pt x="836" y="1258"/>
                  </a:lnTo>
                  <a:lnTo>
                    <a:pt x="834" y="1258"/>
                  </a:lnTo>
                  <a:lnTo>
                    <a:pt x="832" y="1258"/>
                  </a:lnTo>
                  <a:lnTo>
                    <a:pt x="832" y="1256"/>
                  </a:lnTo>
                  <a:lnTo>
                    <a:pt x="830" y="1256"/>
                  </a:lnTo>
                  <a:lnTo>
                    <a:pt x="830" y="1258"/>
                  </a:lnTo>
                  <a:lnTo>
                    <a:pt x="828" y="1258"/>
                  </a:lnTo>
                  <a:lnTo>
                    <a:pt x="828" y="1260"/>
                  </a:lnTo>
                  <a:lnTo>
                    <a:pt x="830" y="1260"/>
                  </a:lnTo>
                  <a:lnTo>
                    <a:pt x="830" y="1262"/>
                  </a:lnTo>
                  <a:lnTo>
                    <a:pt x="830" y="1264"/>
                  </a:lnTo>
                  <a:lnTo>
                    <a:pt x="832" y="1264"/>
                  </a:lnTo>
                  <a:lnTo>
                    <a:pt x="832" y="1265"/>
                  </a:lnTo>
                  <a:lnTo>
                    <a:pt x="834" y="1265"/>
                  </a:lnTo>
                  <a:lnTo>
                    <a:pt x="834" y="1267"/>
                  </a:lnTo>
                  <a:lnTo>
                    <a:pt x="832" y="1269"/>
                  </a:lnTo>
                  <a:lnTo>
                    <a:pt x="830" y="1269"/>
                  </a:lnTo>
                  <a:lnTo>
                    <a:pt x="828" y="1269"/>
                  </a:lnTo>
                  <a:lnTo>
                    <a:pt x="828" y="1267"/>
                  </a:lnTo>
                  <a:lnTo>
                    <a:pt x="826" y="1267"/>
                  </a:lnTo>
                  <a:lnTo>
                    <a:pt x="824" y="1267"/>
                  </a:lnTo>
                  <a:lnTo>
                    <a:pt x="822" y="1267"/>
                  </a:lnTo>
                  <a:lnTo>
                    <a:pt x="822" y="1269"/>
                  </a:lnTo>
                  <a:lnTo>
                    <a:pt x="820" y="1269"/>
                  </a:lnTo>
                  <a:lnTo>
                    <a:pt x="818" y="1269"/>
                  </a:lnTo>
                  <a:lnTo>
                    <a:pt x="818" y="1271"/>
                  </a:lnTo>
                  <a:lnTo>
                    <a:pt x="816" y="1271"/>
                  </a:lnTo>
                  <a:lnTo>
                    <a:pt x="816" y="1273"/>
                  </a:lnTo>
                  <a:lnTo>
                    <a:pt x="816" y="1275"/>
                  </a:lnTo>
                  <a:lnTo>
                    <a:pt x="816" y="1277"/>
                  </a:lnTo>
                  <a:lnTo>
                    <a:pt x="816" y="1279"/>
                  </a:lnTo>
                  <a:lnTo>
                    <a:pt x="814" y="1279"/>
                  </a:lnTo>
                  <a:lnTo>
                    <a:pt x="812" y="1279"/>
                  </a:lnTo>
                  <a:lnTo>
                    <a:pt x="810" y="1279"/>
                  </a:lnTo>
                  <a:lnTo>
                    <a:pt x="810" y="1281"/>
                  </a:lnTo>
                  <a:lnTo>
                    <a:pt x="808" y="1281"/>
                  </a:lnTo>
                  <a:lnTo>
                    <a:pt x="808" y="1283"/>
                  </a:lnTo>
                  <a:lnTo>
                    <a:pt x="806" y="1283"/>
                  </a:lnTo>
                  <a:lnTo>
                    <a:pt x="804" y="1283"/>
                  </a:lnTo>
                  <a:lnTo>
                    <a:pt x="804" y="1285"/>
                  </a:lnTo>
                  <a:lnTo>
                    <a:pt x="802" y="1285"/>
                  </a:lnTo>
                  <a:lnTo>
                    <a:pt x="800" y="1285"/>
                  </a:lnTo>
                  <a:lnTo>
                    <a:pt x="800" y="1283"/>
                  </a:lnTo>
                  <a:lnTo>
                    <a:pt x="800" y="1281"/>
                  </a:lnTo>
                  <a:lnTo>
                    <a:pt x="798" y="1281"/>
                  </a:lnTo>
                  <a:lnTo>
                    <a:pt x="796" y="1281"/>
                  </a:lnTo>
                  <a:lnTo>
                    <a:pt x="794" y="1281"/>
                  </a:lnTo>
                  <a:lnTo>
                    <a:pt x="794" y="1283"/>
                  </a:lnTo>
                  <a:lnTo>
                    <a:pt x="794" y="1285"/>
                  </a:lnTo>
                  <a:lnTo>
                    <a:pt x="792" y="1285"/>
                  </a:lnTo>
                  <a:lnTo>
                    <a:pt x="792" y="1287"/>
                  </a:lnTo>
                  <a:lnTo>
                    <a:pt x="792" y="1289"/>
                  </a:lnTo>
                  <a:lnTo>
                    <a:pt x="790" y="1289"/>
                  </a:lnTo>
                  <a:lnTo>
                    <a:pt x="788" y="1289"/>
                  </a:lnTo>
                  <a:lnTo>
                    <a:pt x="788" y="1291"/>
                  </a:lnTo>
                  <a:lnTo>
                    <a:pt x="788" y="1293"/>
                  </a:lnTo>
                  <a:lnTo>
                    <a:pt x="786" y="1295"/>
                  </a:lnTo>
                  <a:lnTo>
                    <a:pt x="785" y="1295"/>
                  </a:lnTo>
                  <a:lnTo>
                    <a:pt x="783" y="1295"/>
                  </a:lnTo>
                  <a:lnTo>
                    <a:pt x="783" y="1297"/>
                  </a:lnTo>
                  <a:lnTo>
                    <a:pt x="783" y="1299"/>
                  </a:lnTo>
                  <a:lnTo>
                    <a:pt x="781" y="1299"/>
                  </a:lnTo>
                  <a:lnTo>
                    <a:pt x="779" y="1299"/>
                  </a:lnTo>
                  <a:lnTo>
                    <a:pt x="777" y="1299"/>
                  </a:lnTo>
                  <a:lnTo>
                    <a:pt x="777" y="1301"/>
                  </a:lnTo>
                  <a:lnTo>
                    <a:pt x="777" y="1303"/>
                  </a:lnTo>
                  <a:lnTo>
                    <a:pt x="775" y="1303"/>
                  </a:lnTo>
                  <a:lnTo>
                    <a:pt x="775" y="1305"/>
                  </a:lnTo>
                  <a:lnTo>
                    <a:pt x="773" y="1305"/>
                  </a:lnTo>
                  <a:lnTo>
                    <a:pt x="771" y="1305"/>
                  </a:lnTo>
                  <a:lnTo>
                    <a:pt x="769" y="1305"/>
                  </a:lnTo>
                  <a:lnTo>
                    <a:pt x="769" y="1307"/>
                  </a:lnTo>
                  <a:lnTo>
                    <a:pt x="767" y="1307"/>
                  </a:lnTo>
                  <a:lnTo>
                    <a:pt x="767" y="1309"/>
                  </a:lnTo>
                  <a:lnTo>
                    <a:pt x="765" y="1309"/>
                  </a:lnTo>
                  <a:lnTo>
                    <a:pt x="763" y="1309"/>
                  </a:lnTo>
                  <a:lnTo>
                    <a:pt x="763" y="1307"/>
                  </a:lnTo>
                  <a:lnTo>
                    <a:pt x="761" y="1307"/>
                  </a:lnTo>
                  <a:lnTo>
                    <a:pt x="761" y="1305"/>
                  </a:lnTo>
                  <a:lnTo>
                    <a:pt x="761" y="1303"/>
                  </a:lnTo>
                  <a:lnTo>
                    <a:pt x="763" y="1301"/>
                  </a:lnTo>
                  <a:lnTo>
                    <a:pt x="763" y="1299"/>
                  </a:lnTo>
                  <a:lnTo>
                    <a:pt x="765" y="1299"/>
                  </a:lnTo>
                  <a:lnTo>
                    <a:pt x="765" y="1297"/>
                  </a:lnTo>
                  <a:lnTo>
                    <a:pt x="765" y="1295"/>
                  </a:lnTo>
                  <a:lnTo>
                    <a:pt x="763" y="1295"/>
                  </a:lnTo>
                  <a:lnTo>
                    <a:pt x="761" y="1295"/>
                  </a:lnTo>
                  <a:lnTo>
                    <a:pt x="759" y="1295"/>
                  </a:lnTo>
                  <a:lnTo>
                    <a:pt x="759" y="1297"/>
                  </a:lnTo>
                  <a:lnTo>
                    <a:pt x="757" y="1297"/>
                  </a:lnTo>
                  <a:lnTo>
                    <a:pt x="757" y="1299"/>
                  </a:lnTo>
                  <a:lnTo>
                    <a:pt x="759" y="1299"/>
                  </a:lnTo>
                  <a:lnTo>
                    <a:pt x="759" y="1301"/>
                  </a:lnTo>
                  <a:lnTo>
                    <a:pt x="759" y="1303"/>
                  </a:lnTo>
                  <a:lnTo>
                    <a:pt x="759" y="1305"/>
                  </a:lnTo>
                  <a:lnTo>
                    <a:pt x="759" y="1307"/>
                  </a:lnTo>
                  <a:lnTo>
                    <a:pt x="757" y="1307"/>
                  </a:lnTo>
                  <a:lnTo>
                    <a:pt x="757" y="1309"/>
                  </a:lnTo>
                  <a:lnTo>
                    <a:pt x="755" y="1309"/>
                  </a:lnTo>
                  <a:lnTo>
                    <a:pt x="755" y="1311"/>
                  </a:lnTo>
                  <a:lnTo>
                    <a:pt x="753" y="1311"/>
                  </a:lnTo>
                  <a:lnTo>
                    <a:pt x="753" y="1313"/>
                  </a:lnTo>
                  <a:lnTo>
                    <a:pt x="751" y="1313"/>
                  </a:lnTo>
                  <a:lnTo>
                    <a:pt x="751" y="1315"/>
                  </a:lnTo>
                  <a:lnTo>
                    <a:pt x="749" y="1315"/>
                  </a:lnTo>
                  <a:lnTo>
                    <a:pt x="747" y="1315"/>
                  </a:lnTo>
                  <a:lnTo>
                    <a:pt x="745" y="1315"/>
                  </a:lnTo>
                  <a:lnTo>
                    <a:pt x="743" y="1315"/>
                  </a:lnTo>
                  <a:lnTo>
                    <a:pt x="743" y="1313"/>
                  </a:lnTo>
                  <a:lnTo>
                    <a:pt x="741" y="1313"/>
                  </a:lnTo>
                  <a:lnTo>
                    <a:pt x="741" y="1315"/>
                  </a:lnTo>
                  <a:lnTo>
                    <a:pt x="739" y="1315"/>
                  </a:lnTo>
                  <a:lnTo>
                    <a:pt x="739" y="1317"/>
                  </a:lnTo>
                  <a:lnTo>
                    <a:pt x="737" y="1317"/>
                  </a:lnTo>
                  <a:lnTo>
                    <a:pt x="735" y="1317"/>
                  </a:lnTo>
                  <a:lnTo>
                    <a:pt x="735" y="1315"/>
                  </a:lnTo>
                  <a:lnTo>
                    <a:pt x="733" y="1315"/>
                  </a:lnTo>
                  <a:lnTo>
                    <a:pt x="731" y="1315"/>
                  </a:lnTo>
                  <a:lnTo>
                    <a:pt x="731" y="1313"/>
                  </a:lnTo>
                  <a:lnTo>
                    <a:pt x="729" y="1313"/>
                  </a:lnTo>
                  <a:lnTo>
                    <a:pt x="727" y="1313"/>
                  </a:lnTo>
                  <a:lnTo>
                    <a:pt x="727" y="1315"/>
                  </a:lnTo>
                  <a:lnTo>
                    <a:pt x="725" y="1315"/>
                  </a:lnTo>
                  <a:lnTo>
                    <a:pt x="723" y="1315"/>
                  </a:lnTo>
                  <a:lnTo>
                    <a:pt x="723" y="1317"/>
                  </a:lnTo>
                  <a:lnTo>
                    <a:pt x="723" y="1319"/>
                  </a:lnTo>
                  <a:lnTo>
                    <a:pt x="721" y="1319"/>
                  </a:lnTo>
                  <a:lnTo>
                    <a:pt x="721" y="1321"/>
                  </a:lnTo>
                  <a:lnTo>
                    <a:pt x="721" y="1323"/>
                  </a:lnTo>
                  <a:lnTo>
                    <a:pt x="721" y="1325"/>
                  </a:lnTo>
                  <a:lnTo>
                    <a:pt x="723" y="1325"/>
                  </a:lnTo>
                  <a:lnTo>
                    <a:pt x="723" y="1327"/>
                  </a:lnTo>
                  <a:lnTo>
                    <a:pt x="723" y="1329"/>
                  </a:lnTo>
                  <a:lnTo>
                    <a:pt x="723" y="1331"/>
                  </a:lnTo>
                  <a:lnTo>
                    <a:pt x="723" y="1332"/>
                  </a:lnTo>
                  <a:lnTo>
                    <a:pt x="721" y="1332"/>
                  </a:lnTo>
                  <a:lnTo>
                    <a:pt x="719" y="1332"/>
                  </a:lnTo>
                  <a:lnTo>
                    <a:pt x="719" y="1331"/>
                  </a:lnTo>
                  <a:lnTo>
                    <a:pt x="717" y="1331"/>
                  </a:lnTo>
                  <a:lnTo>
                    <a:pt x="717" y="1332"/>
                  </a:lnTo>
                  <a:lnTo>
                    <a:pt x="717" y="1334"/>
                  </a:lnTo>
                  <a:lnTo>
                    <a:pt x="716" y="1334"/>
                  </a:lnTo>
                  <a:lnTo>
                    <a:pt x="714" y="1334"/>
                  </a:lnTo>
                  <a:lnTo>
                    <a:pt x="714" y="1332"/>
                  </a:lnTo>
                  <a:lnTo>
                    <a:pt x="712" y="1332"/>
                  </a:lnTo>
                  <a:lnTo>
                    <a:pt x="712" y="1331"/>
                  </a:lnTo>
                  <a:lnTo>
                    <a:pt x="710" y="1331"/>
                  </a:lnTo>
                  <a:lnTo>
                    <a:pt x="710" y="1329"/>
                  </a:lnTo>
                  <a:lnTo>
                    <a:pt x="708" y="1329"/>
                  </a:lnTo>
                  <a:lnTo>
                    <a:pt x="706" y="1329"/>
                  </a:lnTo>
                  <a:lnTo>
                    <a:pt x="706" y="1331"/>
                  </a:lnTo>
                  <a:lnTo>
                    <a:pt x="704" y="1331"/>
                  </a:lnTo>
                  <a:lnTo>
                    <a:pt x="702" y="1331"/>
                  </a:lnTo>
                  <a:lnTo>
                    <a:pt x="702" y="1332"/>
                  </a:lnTo>
                  <a:lnTo>
                    <a:pt x="702" y="1334"/>
                  </a:lnTo>
                  <a:lnTo>
                    <a:pt x="700" y="1334"/>
                  </a:lnTo>
                  <a:lnTo>
                    <a:pt x="700" y="1336"/>
                  </a:lnTo>
                  <a:lnTo>
                    <a:pt x="700" y="1338"/>
                  </a:lnTo>
                  <a:lnTo>
                    <a:pt x="698" y="1338"/>
                  </a:lnTo>
                  <a:lnTo>
                    <a:pt x="698" y="1340"/>
                  </a:lnTo>
                  <a:lnTo>
                    <a:pt x="696" y="1340"/>
                  </a:lnTo>
                  <a:lnTo>
                    <a:pt x="694" y="1340"/>
                  </a:lnTo>
                  <a:lnTo>
                    <a:pt x="694" y="1338"/>
                  </a:lnTo>
                  <a:lnTo>
                    <a:pt x="692" y="1338"/>
                  </a:lnTo>
                  <a:lnTo>
                    <a:pt x="690" y="1338"/>
                  </a:lnTo>
                  <a:lnTo>
                    <a:pt x="688" y="1338"/>
                  </a:lnTo>
                  <a:lnTo>
                    <a:pt x="686" y="1338"/>
                  </a:lnTo>
                  <a:lnTo>
                    <a:pt x="684" y="1338"/>
                  </a:lnTo>
                  <a:lnTo>
                    <a:pt x="684" y="1336"/>
                  </a:lnTo>
                  <a:lnTo>
                    <a:pt x="682" y="1336"/>
                  </a:lnTo>
                  <a:lnTo>
                    <a:pt x="680" y="1336"/>
                  </a:lnTo>
                  <a:lnTo>
                    <a:pt x="678" y="1336"/>
                  </a:lnTo>
                  <a:lnTo>
                    <a:pt x="678" y="1338"/>
                  </a:lnTo>
                  <a:lnTo>
                    <a:pt x="678" y="1340"/>
                  </a:lnTo>
                  <a:lnTo>
                    <a:pt x="678" y="1342"/>
                  </a:lnTo>
                  <a:lnTo>
                    <a:pt x="678" y="1344"/>
                  </a:lnTo>
                  <a:lnTo>
                    <a:pt x="676" y="1344"/>
                  </a:lnTo>
                  <a:lnTo>
                    <a:pt x="676" y="1346"/>
                  </a:lnTo>
                  <a:lnTo>
                    <a:pt x="674" y="1346"/>
                  </a:lnTo>
                  <a:lnTo>
                    <a:pt x="674" y="1348"/>
                  </a:lnTo>
                  <a:lnTo>
                    <a:pt x="674" y="1350"/>
                  </a:lnTo>
                  <a:lnTo>
                    <a:pt x="676" y="1352"/>
                  </a:lnTo>
                  <a:lnTo>
                    <a:pt x="678" y="1352"/>
                  </a:lnTo>
                  <a:lnTo>
                    <a:pt x="678" y="1350"/>
                  </a:lnTo>
                  <a:lnTo>
                    <a:pt x="678" y="1348"/>
                  </a:lnTo>
                  <a:lnTo>
                    <a:pt x="680" y="1348"/>
                  </a:lnTo>
                  <a:lnTo>
                    <a:pt x="682" y="1350"/>
                  </a:lnTo>
                  <a:lnTo>
                    <a:pt x="682" y="1352"/>
                  </a:lnTo>
                  <a:lnTo>
                    <a:pt x="680" y="1352"/>
                  </a:lnTo>
                  <a:lnTo>
                    <a:pt x="680" y="1354"/>
                  </a:lnTo>
                  <a:lnTo>
                    <a:pt x="680" y="1356"/>
                  </a:lnTo>
                  <a:lnTo>
                    <a:pt x="682" y="1356"/>
                  </a:lnTo>
                  <a:lnTo>
                    <a:pt x="682" y="1358"/>
                  </a:lnTo>
                  <a:lnTo>
                    <a:pt x="682" y="1360"/>
                  </a:lnTo>
                  <a:lnTo>
                    <a:pt x="684" y="1360"/>
                  </a:lnTo>
                  <a:lnTo>
                    <a:pt x="684" y="1362"/>
                  </a:lnTo>
                  <a:lnTo>
                    <a:pt x="684" y="1364"/>
                  </a:lnTo>
                  <a:lnTo>
                    <a:pt x="684" y="1366"/>
                  </a:lnTo>
                  <a:lnTo>
                    <a:pt x="682" y="1366"/>
                  </a:lnTo>
                  <a:lnTo>
                    <a:pt x="682" y="1364"/>
                  </a:lnTo>
                  <a:lnTo>
                    <a:pt x="680" y="1364"/>
                  </a:lnTo>
                  <a:lnTo>
                    <a:pt x="678" y="1364"/>
                  </a:lnTo>
                  <a:lnTo>
                    <a:pt x="678" y="1362"/>
                  </a:lnTo>
                  <a:lnTo>
                    <a:pt x="676" y="1362"/>
                  </a:lnTo>
                  <a:lnTo>
                    <a:pt x="674" y="1362"/>
                  </a:lnTo>
                  <a:lnTo>
                    <a:pt x="674" y="1360"/>
                  </a:lnTo>
                  <a:lnTo>
                    <a:pt x="672" y="1360"/>
                  </a:lnTo>
                  <a:lnTo>
                    <a:pt x="670" y="1360"/>
                  </a:lnTo>
                  <a:lnTo>
                    <a:pt x="668" y="1360"/>
                  </a:lnTo>
                  <a:lnTo>
                    <a:pt x="668" y="1362"/>
                  </a:lnTo>
                  <a:lnTo>
                    <a:pt x="666" y="1362"/>
                  </a:lnTo>
                  <a:lnTo>
                    <a:pt x="666" y="1364"/>
                  </a:lnTo>
                  <a:lnTo>
                    <a:pt x="666" y="1366"/>
                  </a:lnTo>
                  <a:lnTo>
                    <a:pt x="668" y="1366"/>
                  </a:lnTo>
                  <a:lnTo>
                    <a:pt x="668" y="1368"/>
                  </a:lnTo>
                  <a:lnTo>
                    <a:pt x="668" y="1370"/>
                  </a:lnTo>
                  <a:lnTo>
                    <a:pt x="666" y="1370"/>
                  </a:lnTo>
                  <a:lnTo>
                    <a:pt x="666" y="1372"/>
                  </a:lnTo>
                  <a:lnTo>
                    <a:pt x="664" y="1372"/>
                  </a:lnTo>
                  <a:lnTo>
                    <a:pt x="664" y="1374"/>
                  </a:lnTo>
                  <a:lnTo>
                    <a:pt x="666" y="1374"/>
                  </a:lnTo>
                  <a:lnTo>
                    <a:pt x="666" y="1376"/>
                  </a:lnTo>
                  <a:lnTo>
                    <a:pt x="664" y="1376"/>
                  </a:lnTo>
                  <a:lnTo>
                    <a:pt x="664" y="1378"/>
                  </a:lnTo>
                  <a:lnTo>
                    <a:pt x="664" y="1380"/>
                  </a:lnTo>
                  <a:lnTo>
                    <a:pt x="662" y="1380"/>
                  </a:lnTo>
                  <a:lnTo>
                    <a:pt x="660" y="1382"/>
                  </a:lnTo>
                  <a:lnTo>
                    <a:pt x="660" y="1380"/>
                  </a:lnTo>
                  <a:lnTo>
                    <a:pt x="658" y="1380"/>
                  </a:lnTo>
                  <a:lnTo>
                    <a:pt x="658" y="1378"/>
                  </a:lnTo>
                  <a:lnTo>
                    <a:pt x="658" y="1376"/>
                  </a:lnTo>
                  <a:lnTo>
                    <a:pt x="660" y="1374"/>
                  </a:lnTo>
                  <a:lnTo>
                    <a:pt x="660" y="1372"/>
                  </a:lnTo>
                  <a:lnTo>
                    <a:pt x="658" y="1372"/>
                  </a:lnTo>
                  <a:lnTo>
                    <a:pt x="656" y="1372"/>
                  </a:lnTo>
                  <a:lnTo>
                    <a:pt x="654" y="1372"/>
                  </a:lnTo>
                  <a:lnTo>
                    <a:pt x="652" y="1372"/>
                  </a:lnTo>
                  <a:lnTo>
                    <a:pt x="652" y="1374"/>
                  </a:lnTo>
                  <a:lnTo>
                    <a:pt x="650" y="1374"/>
                  </a:lnTo>
                  <a:lnTo>
                    <a:pt x="648" y="1374"/>
                  </a:lnTo>
                  <a:lnTo>
                    <a:pt x="648" y="1376"/>
                  </a:lnTo>
                  <a:lnTo>
                    <a:pt x="647" y="1376"/>
                  </a:lnTo>
                  <a:lnTo>
                    <a:pt x="645" y="1376"/>
                  </a:lnTo>
                  <a:lnTo>
                    <a:pt x="645" y="1374"/>
                  </a:lnTo>
                  <a:lnTo>
                    <a:pt x="645" y="1372"/>
                  </a:lnTo>
                  <a:lnTo>
                    <a:pt x="645" y="1370"/>
                  </a:lnTo>
                  <a:lnTo>
                    <a:pt x="647" y="1370"/>
                  </a:lnTo>
                  <a:lnTo>
                    <a:pt x="645" y="1368"/>
                  </a:lnTo>
                  <a:lnTo>
                    <a:pt x="643" y="1368"/>
                  </a:lnTo>
                  <a:lnTo>
                    <a:pt x="643" y="1366"/>
                  </a:lnTo>
                  <a:lnTo>
                    <a:pt x="641" y="1366"/>
                  </a:lnTo>
                  <a:lnTo>
                    <a:pt x="641" y="1368"/>
                  </a:lnTo>
                  <a:lnTo>
                    <a:pt x="639" y="1368"/>
                  </a:lnTo>
                  <a:lnTo>
                    <a:pt x="639" y="1370"/>
                  </a:lnTo>
                  <a:lnTo>
                    <a:pt x="639" y="1372"/>
                  </a:lnTo>
                  <a:lnTo>
                    <a:pt x="639" y="1374"/>
                  </a:lnTo>
                  <a:lnTo>
                    <a:pt x="637" y="1376"/>
                  </a:lnTo>
                  <a:lnTo>
                    <a:pt x="635" y="1376"/>
                  </a:lnTo>
                  <a:lnTo>
                    <a:pt x="635" y="1378"/>
                  </a:lnTo>
                  <a:lnTo>
                    <a:pt x="633" y="1378"/>
                  </a:lnTo>
                  <a:lnTo>
                    <a:pt x="631" y="1378"/>
                  </a:lnTo>
                  <a:lnTo>
                    <a:pt x="631" y="1380"/>
                  </a:lnTo>
                  <a:lnTo>
                    <a:pt x="629" y="1380"/>
                  </a:lnTo>
                  <a:lnTo>
                    <a:pt x="627" y="1380"/>
                  </a:lnTo>
                  <a:lnTo>
                    <a:pt x="627" y="1382"/>
                  </a:lnTo>
                  <a:lnTo>
                    <a:pt x="625" y="1382"/>
                  </a:lnTo>
                  <a:lnTo>
                    <a:pt x="623" y="1382"/>
                  </a:lnTo>
                  <a:lnTo>
                    <a:pt x="621" y="1382"/>
                  </a:lnTo>
                  <a:lnTo>
                    <a:pt x="619" y="1382"/>
                  </a:lnTo>
                  <a:lnTo>
                    <a:pt x="619" y="1380"/>
                  </a:lnTo>
                  <a:lnTo>
                    <a:pt x="621" y="1380"/>
                  </a:lnTo>
                  <a:lnTo>
                    <a:pt x="621" y="1378"/>
                  </a:lnTo>
                  <a:lnTo>
                    <a:pt x="623" y="1378"/>
                  </a:lnTo>
                  <a:lnTo>
                    <a:pt x="623" y="1376"/>
                  </a:lnTo>
                  <a:lnTo>
                    <a:pt x="623" y="1374"/>
                  </a:lnTo>
                  <a:lnTo>
                    <a:pt x="623" y="1372"/>
                  </a:lnTo>
                  <a:lnTo>
                    <a:pt x="621" y="1372"/>
                  </a:lnTo>
                  <a:lnTo>
                    <a:pt x="619" y="1372"/>
                  </a:lnTo>
                  <a:lnTo>
                    <a:pt x="619" y="1374"/>
                  </a:lnTo>
                  <a:lnTo>
                    <a:pt x="617" y="1374"/>
                  </a:lnTo>
                  <a:lnTo>
                    <a:pt x="615" y="1374"/>
                  </a:lnTo>
                  <a:lnTo>
                    <a:pt x="615" y="1376"/>
                  </a:lnTo>
                  <a:lnTo>
                    <a:pt x="613" y="1376"/>
                  </a:lnTo>
                  <a:lnTo>
                    <a:pt x="611" y="1378"/>
                  </a:lnTo>
                  <a:lnTo>
                    <a:pt x="609" y="1378"/>
                  </a:lnTo>
                  <a:lnTo>
                    <a:pt x="609" y="1380"/>
                  </a:lnTo>
                  <a:lnTo>
                    <a:pt x="607" y="1380"/>
                  </a:lnTo>
                  <a:lnTo>
                    <a:pt x="607" y="1382"/>
                  </a:lnTo>
                  <a:lnTo>
                    <a:pt x="605" y="1382"/>
                  </a:lnTo>
                  <a:lnTo>
                    <a:pt x="605" y="1380"/>
                  </a:lnTo>
                  <a:lnTo>
                    <a:pt x="603" y="1380"/>
                  </a:lnTo>
                  <a:lnTo>
                    <a:pt x="603" y="1378"/>
                  </a:lnTo>
                  <a:lnTo>
                    <a:pt x="603" y="1376"/>
                  </a:lnTo>
                  <a:lnTo>
                    <a:pt x="603" y="1374"/>
                  </a:lnTo>
                  <a:lnTo>
                    <a:pt x="603" y="1372"/>
                  </a:lnTo>
                  <a:lnTo>
                    <a:pt x="601" y="1372"/>
                  </a:lnTo>
                  <a:lnTo>
                    <a:pt x="599" y="1372"/>
                  </a:lnTo>
                  <a:lnTo>
                    <a:pt x="597" y="1372"/>
                  </a:lnTo>
                  <a:lnTo>
                    <a:pt x="595" y="1372"/>
                  </a:lnTo>
                  <a:lnTo>
                    <a:pt x="595" y="1374"/>
                  </a:lnTo>
                  <a:lnTo>
                    <a:pt x="593" y="1374"/>
                  </a:lnTo>
                  <a:lnTo>
                    <a:pt x="593" y="1376"/>
                  </a:lnTo>
                  <a:lnTo>
                    <a:pt x="591" y="1376"/>
                  </a:lnTo>
                  <a:lnTo>
                    <a:pt x="591" y="1378"/>
                  </a:lnTo>
                  <a:lnTo>
                    <a:pt x="589" y="1378"/>
                  </a:lnTo>
                  <a:lnTo>
                    <a:pt x="589" y="1380"/>
                  </a:lnTo>
                  <a:lnTo>
                    <a:pt x="589" y="1382"/>
                  </a:lnTo>
                  <a:lnTo>
                    <a:pt x="587" y="1382"/>
                  </a:lnTo>
                  <a:lnTo>
                    <a:pt x="587" y="1384"/>
                  </a:lnTo>
                  <a:lnTo>
                    <a:pt x="585" y="1384"/>
                  </a:lnTo>
                  <a:lnTo>
                    <a:pt x="583" y="1384"/>
                  </a:lnTo>
                  <a:lnTo>
                    <a:pt x="581" y="1384"/>
                  </a:lnTo>
                  <a:lnTo>
                    <a:pt x="579" y="1382"/>
                  </a:lnTo>
                  <a:lnTo>
                    <a:pt x="579" y="1380"/>
                  </a:lnTo>
                  <a:lnTo>
                    <a:pt x="579" y="1378"/>
                  </a:lnTo>
                  <a:lnTo>
                    <a:pt x="578" y="1378"/>
                  </a:lnTo>
                  <a:lnTo>
                    <a:pt x="576" y="1378"/>
                  </a:lnTo>
                  <a:lnTo>
                    <a:pt x="574" y="1378"/>
                  </a:lnTo>
                  <a:lnTo>
                    <a:pt x="572" y="1378"/>
                  </a:lnTo>
                  <a:lnTo>
                    <a:pt x="570" y="1378"/>
                  </a:lnTo>
                  <a:lnTo>
                    <a:pt x="570" y="1380"/>
                  </a:lnTo>
                  <a:lnTo>
                    <a:pt x="570" y="1382"/>
                  </a:lnTo>
                  <a:lnTo>
                    <a:pt x="572" y="1382"/>
                  </a:lnTo>
                  <a:lnTo>
                    <a:pt x="572" y="1384"/>
                  </a:lnTo>
                  <a:lnTo>
                    <a:pt x="574" y="1384"/>
                  </a:lnTo>
                  <a:lnTo>
                    <a:pt x="574" y="1386"/>
                  </a:lnTo>
                  <a:lnTo>
                    <a:pt x="574" y="1388"/>
                  </a:lnTo>
                  <a:lnTo>
                    <a:pt x="574" y="1390"/>
                  </a:lnTo>
                  <a:lnTo>
                    <a:pt x="572" y="1390"/>
                  </a:lnTo>
                  <a:lnTo>
                    <a:pt x="572" y="1392"/>
                  </a:lnTo>
                  <a:lnTo>
                    <a:pt x="570" y="1392"/>
                  </a:lnTo>
                  <a:lnTo>
                    <a:pt x="570" y="1394"/>
                  </a:lnTo>
                  <a:lnTo>
                    <a:pt x="568" y="1394"/>
                  </a:lnTo>
                  <a:lnTo>
                    <a:pt x="566" y="1394"/>
                  </a:lnTo>
                  <a:lnTo>
                    <a:pt x="564" y="1394"/>
                  </a:lnTo>
                  <a:lnTo>
                    <a:pt x="562" y="1394"/>
                  </a:lnTo>
                  <a:lnTo>
                    <a:pt x="560" y="1394"/>
                  </a:lnTo>
                  <a:lnTo>
                    <a:pt x="558" y="1394"/>
                  </a:lnTo>
                  <a:lnTo>
                    <a:pt x="556" y="1392"/>
                  </a:lnTo>
                  <a:lnTo>
                    <a:pt x="554" y="1392"/>
                  </a:lnTo>
                  <a:lnTo>
                    <a:pt x="554" y="1390"/>
                  </a:lnTo>
                  <a:lnTo>
                    <a:pt x="552" y="1390"/>
                  </a:lnTo>
                  <a:lnTo>
                    <a:pt x="552" y="1392"/>
                  </a:lnTo>
                  <a:lnTo>
                    <a:pt x="552" y="1394"/>
                  </a:lnTo>
                  <a:lnTo>
                    <a:pt x="552" y="1396"/>
                  </a:lnTo>
                  <a:lnTo>
                    <a:pt x="552" y="1398"/>
                  </a:lnTo>
                  <a:lnTo>
                    <a:pt x="552" y="1399"/>
                  </a:lnTo>
                  <a:lnTo>
                    <a:pt x="550" y="1399"/>
                  </a:lnTo>
                  <a:lnTo>
                    <a:pt x="550" y="1401"/>
                  </a:lnTo>
                  <a:lnTo>
                    <a:pt x="548" y="1401"/>
                  </a:lnTo>
                  <a:lnTo>
                    <a:pt x="548" y="1403"/>
                  </a:lnTo>
                  <a:lnTo>
                    <a:pt x="548" y="1405"/>
                  </a:lnTo>
                  <a:lnTo>
                    <a:pt x="546" y="1407"/>
                  </a:lnTo>
                  <a:lnTo>
                    <a:pt x="546" y="1409"/>
                  </a:lnTo>
                  <a:lnTo>
                    <a:pt x="548" y="1409"/>
                  </a:lnTo>
                  <a:lnTo>
                    <a:pt x="550" y="1409"/>
                  </a:lnTo>
                  <a:lnTo>
                    <a:pt x="552" y="1409"/>
                  </a:lnTo>
                  <a:lnTo>
                    <a:pt x="554" y="1411"/>
                  </a:lnTo>
                  <a:lnTo>
                    <a:pt x="554" y="1413"/>
                  </a:lnTo>
                  <a:lnTo>
                    <a:pt x="552" y="1413"/>
                  </a:lnTo>
                  <a:lnTo>
                    <a:pt x="552" y="1415"/>
                  </a:lnTo>
                  <a:lnTo>
                    <a:pt x="550" y="1415"/>
                  </a:lnTo>
                  <a:lnTo>
                    <a:pt x="550" y="1417"/>
                  </a:lnTo>
                  <a:lnTo>
                    <a:pt x="548" y="1417"/>
                  </a:lnTo>
                  <a:lnTo>
                    <a:pt x="546" y="1417"/>
                  </a:lnTo>
                  <a:lnTo>
                    <a:pt x="544" y="1417"/>
                  </a:lnTo>
                  <a:lnTo>
                    <a:pt x="544" y="1419"/>
                  </a:lnTo>
                  <a:lnTo>
                    <a:pt x="544" y="1421"/>
                  </a:lnTo>
                  <a:lnTo>
                    <a:pt x="544" y="1423"/>
                  </a:lnTo>
                  <a:lnTo>
                    <a:pt x="546" y="1423"/>
                  </a:lnTo>
                  <a:lnTo>
                    <a:pt x="548" y="1423"/>
                  </a:lnTo>
                  <a:lnTo>
                    <a:pt x="548" y="1421"/>
                  </a:lnTo>
                  <a:lnTo>
                    <a:pt x="550" y="1421"/>
                  </a:lnTo>
                  <a:lnTo>
                    <a:pt x="550" y="1423"/>
                  </a:lnTo>
                  <a:lnTo>
                    <a:pt x="552" y="1423"/>
                  </a:lnTo>
                  <a:lnTo>
                    <a:pt x="552" y="1425"/>
                  </a:lnTo>
                  <a:lnTo>
                    <a:pt x="552" y="1427"/>
                  </a:lnTo>
                  <a:lnTo>
                    <a:pt x="552" y="1429"/>
                  </a:lnTo>
                  <a:lnTo>
                    <a:pt x="552" y="1431"/>
                  </a:lnTo>
                  <a:lnTo>
                    <a:pt x="552" y="1433"/>
                  </a:lnTo>
                  <a:lnTo>
                    <a:pt x="552" y="1435"/>
                  </a:lnTo>
                  <a:lnTo>
                    <a:pt x="554" y="1435"/>
                  </a:lnTo>
                  <a:lnTo>
                    <a:pt x="554" y="1433"/>
                  </a:lnTo>
                  <a:lnTo>
                    <a:pt x="556" y="1433"/>
                  </a:lnTo>
                  <a:lnTo>
                    <a:pt x="556" y="1431"/>
                  </a:lnTo>
                  <a:lnTo>
                    <a:pt x="556" y="1429"/>
                  </a:lnTo>
                  <a:lnTo>
                    <a:pt x="558" y="1429"/>
                  </a:lnTo>
                  <a:lnTo>
                    <a:pt x="560" y="1429"/>
                  </a:lnTo>
                  <a:lnTo>
                    <a:pt x="560" y="1431"/>
                  </a:lnTo>
                  <a:lnTo>
                    <a:pt x="560" y="1433"/>
                  </a:lnTo>
                  <a:lnTo>
                    <a:pt x="558" y="1433"/>
                  </a:lnTo>
                  <a:lnTo>
                    <a:pt x="558" y="1435"/>
                  </a:lnTo>
                  <a:lnTo>
                    <a:pt x="558" y="1437"/>
                  </a:lnTo>
                  <a:lnTo>
                    <a:pt x="560" y="1439"/>
                  </a:lnTo>
                  <a:lnTo>
                    <a:pt x="560" y="1437"/>
                  </a:lnTo>
                  <a:lnTo>
                    <a:pt x="562" y="1437"/>
                  </a:lnTo>
                  <a:lnTo>
                    <a:pt x="564" y="1437"/>
                  </a:lnTo>
                  <a:lnTo>
                    <a:pt x="564" y="1439"/>
                  </a:lnTo>
                  <a:lnTo>
                    <a:pt x="564" y="1441"/>
                  </a:lnTo>
                  <a:lnTo>
                    <a:pt x="564" y="1443"/>
                  </a:lnTo>
                  <a:lnTo>
                    <a:pt x="562" y="1443"/>
                  </a:lnTo>
                  <a:lnTo>
                    <a:pt x="560" y="1443"/>
                  </a:lnTo>
                  <a:lnTo>
                    <a:pt x="558" y="1443"/>
                  </a:lnTo>
                  <a:lnTo>
                    <a:pt x="558" y="1441"/>
                  </a:lnTo>
                  <a:lnTo>
                    <a:pt x="556" y="1441"/>
                  </a:lnTo>
                  <a:lnTo>
                    <a:pt x="554" y="1441"/>
                  </a:lnTo>
                  <a:lnTo>
                    <a:pt x="554" y="1443"/>
                  </a:lnTo>
                  <a:lnTo>
                    <a:pt x="552" y="1443"/>
                  </a:lnTo>
                  <a:lnTo>
                    <a:pt x="552" y="1445"/>
                  </a:lnTo>
                  <a:lnTo>
                    <a:pt x="550" y="1445"/>
                  </a:lnTo>
                  <a:lnTo>
                    <a:pt x="550" y="1447"/>
                  </a:lnTo>
                  <a:lnTo>
                    <a:pt x="550" y="1449"/>
                  </a:lnTo>
                  <a:lnTo>
                    <a:pt x="550" y="1451"/>
                  </a:lnTo>
                  <a:lnTo>
                    <a:pt x="548" y="1449"/>
                  </a:lnTo>
                  <a:lnTo>
                    <a:pt x="546" y="1449"/>
                  </a:lnTo>
                  <a:lnTo>
                    <a:pt x="544" y="1449"/>
                  </a:lnTo>
                  <a:lnTo>
                    <a:pt x="544" y="1447"/>
                  </a:lnTo>
                  <a:lnTo>
                    <a:pt x="546" y="1447"/>
                  </a:lnTo>
                  <a:lnTo>
                    <a:pt x="546" y="1445"/>
                  </a:lnTo>
                  <a:lnTo>
                    <a:pt x="548" y="1445"/>
                  </a:lnTo>
                  <a:lnTo>
                    <a:pt x="548" y="1443"/>
                  </a:lnTo>
                  <a:lnTo>
                    <a:pt x="546" y="1443"/>
                  </a:lnTo>
                  <a:lnTo>
                    <a:pt x="544" y="1443"/>
                  </a:lnTo>
                  <a:lnTo>
                    <a:pt x="544" y="1445"/>
                  </a:lnTo>
                  <a:lnTo>
                    <a:pt x="544" y="1447"/>
                  </a:lnTo>
                  <a:lnTo>
                    <a:pt x="542" y="1447"/>
                  </a:lnTo>
                  <a:lnTo>
                    <a:pt x="542" y="1445"/>
                  </a:lnTo>
                  <a:lnTo>
                    <a:pt x="540" y="1445"/>
                  </a:lnTo>
                  <a:lnTo>
                    <a:pt x="538" y="1447"/>
                  </a:lnTo>
                  <a:lnTo>
                    <a:pt x="538" y="1449"/>
                  </a:lnTo>
                  <a:lnTo>
                    <a:pt x="538" y="1447"/>
                  </a:lnTo>
                  <a:lnTo>
                    <a:pt x="536" y="1447"/>
                  </a:lnTo>
                  <a:lnTo>
                    <a:pt x="534" y="1445"/>
                  </a:lnTo>
                  <a:lnTo>
                    <a:pt x="534" y="1447"/>
                  </a:lnTo>
                  <a:lnTo>
                    <a:pt x="532" y="1447"/>
                  </a:lnTo>
                  <a:lnTo>
                    <a:pt x="532" y="1449"/>
                  </a:lnTo>
                  <a:lnTo>
                    <a:pt x="530" y="1449"/>
                  </a:lnTo>
                  <a:lnTo>
                    <a:pt x="530" y="1451"/>
                  </a:lnTo>
                  <a:lnTo>
                    <a:pt x="532" y="1451"/>
                  </a:lnTo>
                  <a:lnTo>
                    <a:pt x="532" y="1453"/>
                  </a:lnTo>
                  <a:lnTo>
                    <a:pt x="534" y="1453"/>
                  </a:lnTo>
                  <a:lnTo>
                    <a:pt x="534" y="1455"/>
                  </a:lnTo>
                  <a:lnTo>
                    <a:pt x="532" y="1455"/>
                  </a:lnTo>
                  <a:lnTo>
                    <a:pt x="530" y="1455"/>
                  </a:lnTo>
                  <a:lnTo>
                    <a:pt x="528" y="1455"/>
                  </a:lnTo>
                  <a:lnTo>
                    <a:pt x="528" y="1457"/>
                  </a:lnTo>
                  <a:lnTo>
                    <a:pt x="528" y="1459"/>
                  </a:lnTo>
                  <a:lnTo>
                    <a:pt x="528" y="1457"/>
                  </a:lnTo>
                  <a:lnTo>
                    <a:pt x="526" y="1457"/>
                  </a:lnTo>
                  <a:lnTo>
                    <a:pt x="526" y="1459"/>
                  </a:lnTo>
                  <a:lnTo>
                    <a:pt x="524" y="1459"/>
                  </a:lnTo>
                  <a:lnTo>
                    <a:pt x="524" y="1457"/>
                  </a:lnTo>
                  <a:lnTo>
                    <a:pt x="522" y="1457"/>
                  </a:lnTo>
                  <a:lnTo>
                    <a:pt x="522" y="1455"/>
                  </a:lnTo>
                  <a:lnTo>
                    <a:pt x="520" y="1455"/>
                  </a:lnTo>
                  <a:lnTo>
                    <a:pt x="518" y="1455"/>
                  </a:lnTo>
                  <a:lnTo>
                    <a:pt x="518" y="1457"/>
                  </a:lnTo>
                  <a:lnTo>
                    <a:pt x="516" y="1457"/>
                  </a:lnTo>
                  <a:lnTo>
                    <a:pt x="516" y="1459"/>
                  </a:lnTo>
                  <a:lnTo>
                    <a:pt x="518" y="1459"/>
                  </a:lnTo>
                  <a:lnTo>
                    <a:pt x="518" y="1461"/>
                  </a:lnTo>
                  <a:lnTo>
                    <a:pt x="520" y="1463"/>
                  </a:lnTo>
                  <a:lnTo>
                    <a:pt x="518" y="1463"/>
                  </a:lnTo>
                  <a:lnTo>
                    <a:pt x="516" y="1463"/>
                  </a:lnTo>
                  <a:lnTo>
                    <a:pt x="514" y="1463"/>
                  </a:lnTo>
                  <a:lnTo>
                    <a:pt x="512" y="1463"/>
                  </a:lnTo>
                  <a:lnTo>
                    <a:pt x="512" y="1465"/>
                  </a:lnTo>
                  <a:lnTo>
                    <a:pt x="510" y="1465"/>
                  </a:lnTo>
                  <a:lnTo>
                    <a:pt x="509" y="1465"/>
                  </a:lnTo>
                  <a:lnTo>
                    <a:pt x="507" y="1466"/>
                  </a:lnTo>
                  <a:lnTo>
                    <a:pt x="507" y="1468"/>
                  </a:lnTo>
                  <a:lnTo>
                    <a:pt x="509" y="1468"/>
                  </a:lnTo>
                  <a:lnTo>
                    <a:pt x="510" y="1470"/>
                  </a:lnTo>
                  <a:lnTo>
                    <a:pt x="510" y="1472"/>
                  </a:lnTo>
                  <a:lnTo>
                    <a:pt x="512" y="1472"/>
                  </a:lnTo>
                  <a:lnTo>
                    <a:pt x="512" y="1474"/>
                  </a:lnTo>
                  <a:lnTo>
                    <a:pt x="510" y="1474"/>
                  </a:lnTo>
                  <a:lnTo>
                    <a:pt x="510" y="1472"/>
                  </a:lnTo>
                  <a:lnTo>
                    <a:pt x="509" y="1472"/>
                  </a:lnTo>
                  <a:lnTo>
                    <a:pt x="509" y="1470"/>
                  </a:lnTo>
                  <a:lnTo>
                    <a:pt x="509" y="1472"/>
                  </a:lnTo>
                  <a:lnTo>
                    <a:pt x="507" y="1472"/>
                  </a:lnTo>
                  <a:lnTo>
                    <a:pt x="509" y="1474"/>
                  </a:lnTo>
                  <a:lnTo>
                    <a:pt x="509" y="1476"/>
                  </a:lnTo>
                  <a:lnTo>
                    <a:pt x="509" y="1478"/>
                  </a:lnTo>
                  <a:lnTo>
                    <a:pt x="510" y="1478"/>
                  </a:lnTo>
                  <a:lnTo>
                    <a:pt x="510" y="1476"/>
                  </a:lnTo>
                  <a:lnTo>
                    <a:pt x="510" y="1478"/>
                  </a:lnTo>
                  <a:lnTo>
                    <a:pt x="512" y="1478"/>
                  </a:lnTo>
                  <a:lnTo>
                    <a:pt x="510" y="1478"/>
                  </a:lnTo>
                  <a:lnTo>
                    <a:pt x="509" y="1478"/>
                  </a:lnTo>
                  <a:lnTo>
                    <a:pt x="509" y="1480"/>
                  </a:lnTo>
                  <a:lnTo>
                    <a:pt x="507" y="1480"/>
                  </a:lnTo>
                  <a:lnTo>
                    <a:pt x="507" y="1478"/>
                  </a:lnTo>
                  <a:lnTo>
                    <a:pt x="505" y="1478"/>
                  </a:lnTo>
                  <a:lnTo>
                    <a:pt x="505" y="1476"/>
                  </a:lnTo>
                  <a:lnTo>
                    <a:pt x="505" y="1478"/>
                  </a:lnTo>
                  <a:lnTo>
                    <a:pt x="503" y="1478"/>
                  </a:lnTo>
                  <a:lnTo>
                    <a:pt x="503" y="1476"/>
                  </a:lnTo>
                  <a:lnTo>
                    <a:pt x="501" y="1476"/>
                  </a:lnTo>
                  <a:lnTo>
                    <a:pt x="501" y="1478"/>
                  </a:lnTo>
                  <a:lnTo>
                    <a:pt x="501" y="1480"/>
                  </a:lnTo>
                  <a:lnTo>
                    <a:pt x="501" y="1482"/>
                  </a:lnTo>
                  <a:lnTo>
                    <a:pt x="499" y="1482"/>
                  </a:lnTo>
                  <a:lnTo>
                    <a:pt x="497" y="1482"/>
                  </a:lnTo>
                  <a:lnTo>
                    <a:pt x="495" y="1482"/>
                  </a:lnTo>
                  <a:lnTo>
                    <a:pt x="495" y="1480"/>
                  </a:lnTo>
                  <a:lnTo>
                    <a:pt x="493" y="1480"/>
                  </a:lnTo>
                  <a:lnTo>
                    <a:pt x="493" y="1482"/>
                  </a:lnTo>
                  <a:lnTo>
                    <a:pt x="495" y="1482"/>
                  </a:lnTo>
                  <a:lnTo>
                    <a:pt x="495" y="1484"/>
                  </a:lnTo>
                  <a:lnTo>
                    <a:pt x="497" y="1484"/>
                  </a:lnTo>
                  <a:lnTo>
                    <a:pt x="499" y="1484"/>
                  </a:lnTo>
                  <a:lnTo>
                    <a:pt x="497" y="1484"/>
                  </a:lnTo>
                  <a:lnTo>
                    <a:pt x="497" y="1486"/>
                  </a:lnTo>
                  <a:lnTo>
                    <a:pt x="499" y="1486"/>
                  </a:lnTo>
                  <a:lnTo>
                    <a:pt x="499" y="1488"/>
                  </a:lnTo>
                  <a:lnTo>
                    <a:pt x="497" y="1488"/>
                  </a:lnTo>
                  <a:lnTo>
                    <a:pt x="495" y="1488"/>
                  </a:lnTo>
                  <a:lnTo>
                    <a:pt x="495" y="1490"/>
                  </a:lnTo>
                  <a:lnTo>
                    <a:pt x="493" y="1490"/>
                  </a:lnTo>
                  <a:lnTo>
                    <a:pt x="493" y="1492"/>
                  </a:lnTo>
                  <a:lnTo>
                    <a:pt x="491" y="1492"/>
                  </a:lnTo>
                  <a:lnTo>
                    <a:pt x="491" y="1494"/>
                  </a:lnTo>
                  <a:lnTo>
                    <a:pt x="489" y="1494"/>
                  </a:lnTo>
                  <a:lnTo>
                    <a:pt x="487" y="1494"/>
                  </a:lnTo>
                  <a:lnTo>
                    <a:pt x="487" y="1496"/>
                  </a:lnTo>
                  <a:lnTo>
                    <a:pt x="485" y="1496"/>
                  </a:lnTo>
                  <a:lnTo>
                    <a:pt x="485" y="1498"/>
                  </a:lnTo>
                  <a:lnTo>
                    <a:pt x="485" y="1500"/>
                  </a:lnTo>
                  <a:lnTo>
                    <a:pt x="483" y="1500"/>
                  </a:lnTo>
                  <a:lnTo>
                    <a:pt x="485" y="1500"/>
                  </a:lnTo>
                  <a:lnTo>
                    <a:pt x="485" y="1502"/>
                  </a:lnTo>
                  <a:lnTo>
                    <a:pt x="483" y="1502"/>
                  </a:lnTo>
                  <a:lnTo>
                    <a:pt x="481" y="1502"/>
                  </a:lnTo>
                  <a:lnTo>
                    <a:pt x="481" y="1500"/>
                  </a:lnTo>
                  <a:lnTo>
                    <a:pt x="479" y="1500"/>
                  </a:lnTo>
                  <a:lnTo>
                    <a:pt x="477" y="1500"/>
                  </a:lnTo>
                  <a:lnTo>
                    <a:pt x="479" y="1500"/>
                  </a:lnTo>
                  <a:lnTo>
                    <a:pt x="479" y="1502"/>
                  </a:lnTo>
                  <a:lnTo>
                    <a:pt x="477" y="1502"/>
                  </a:lnTo>
                  <a:lnTo>
                    <a:pt x="477" y="1504"/>
                  </a:lnTo>
                  <a:lnTo>
                    <a:pt x="477" y="1506"/>
                  </a:lnTo>
                  <a:lnTo>
                    <a:pt x="475" y="1506"/>
                  </a:lnTo>
                  <a:lnTo>
                    <a:pt x="475" y="1508"/>
                  </a:lnTo>
                  <a:lnTo>
                    <a:pt x="473" y="1508"/>
                  </a:lnTo>
                  <a:lnTo>
                    <a:pt x="471" y="1506"/>
                  </a:lnTo>
                  <a:lnTo>
                    <a:pt x="469" y="1506"/>
                  </a:lnTo>
                  <a:lnTo>
                    <a:pt x="469" y="1504"/>
                  </a:lnTo>
                  <a:lnTo>
                    <a:pt x="467" y="1504"/>
                  </a:lnTo>
                  <a:lnTo>
                    <a:pt x="467" y="1502"/>
                  </a:lnTo>
                  <a:lnTo>
                    <a:pt x="465" y="1502"/>
                  </a:lnTo>
                  <a:lnTo>
                    <a:pt x="465" y="1500"/>
                  </a:lnTo>
                  <a:lnTo>
                    <a:pt x="463" y="1500"/>
                  </a:lnTo>
                  <a:lnTo>
                    <a:pt x="463" y="1498"/>
                  </a:lnTo>
                  <a:lnTo>
                    <a:pt x="461" y="1498"/>
                  </a:lnTo>
                  <a:lnTo>
                    <a:pt x="461" y="1496"/>
                  </a:lnTo>
                  <a:lnTo>
                    <a:pt x="459" y="1496"/>
                  </a:lnTo>
                  <a:lnTo>
                    <a:pt x="459" y="1494"/>
                  </a:lnTo>
                  <a:lnTo>
                    <a:pt x="457" y="1494"/>
                  </a:lnTo>
                  <a:lnTo>
                    <a:pt x="455" y="1494"/>
                  </a:lnTo>
                  <a:lnTo>
                    <a:pt x="453" y="1494"/>
                  </a:lnTo>
                  <a:lnTo>
                    <a:pt x="451" y="1494"/>
                  </a:lnTo>
                  <a:lnTo>
                    <a:pt x="449" y="1494"/>
                  </a:lnTo>
                  <a:lnTo>
                    <a:pt x="447" y="1494"/>
                  </a:lnTo>
                  <a:lnTo>
                    <a:pt x="447" y="1496"/>
                  </a:lnTo>
                  <a:lnTo>
                    <a:pt x="447" y="1494"/>
                  </a:lnTo>
                  <a:lnTo>
                    <a:pt x="445" y="1496"/>
                  </a:lnTo>
                  <a:lnTo>
                    <a:pt x="443" y="1496"/>
                  </a:lnTo>
                  <a:lnTo>
                    <a:pt x="443" y="1494"/>
                  </a:lnTo>
                  <a:lnTo>
                    <a:pt x="441" y="1494"/>
                  </a:lnTo>
                  <a:lnTo>
                    <a:pt x="440" y="1494"/>
                  </a:lnTo>
                  <a:lnTo>
                    <a:pt x="440" y="1492"/>
                  </a:lnTo>
                  <a:lnTo>
                    <a:pt x="438" y="1492"/>
                  </a:lnTo>
                  <a:lnTo>
                    <a:pt x="438" y="1494"/>
                  </a:lnTo>
                  <a:lnTo>
                    <a:pt x="436" y="1494"/>
                  </a:lnTo>
                  <a:lnTo>
                    <a:pt x="434" y="1494"/>
                  </a:lnTo>
                  <a:lnTo>
                    <a:pt x="434" y="1496"/>
                  </a:lnTo>
                  <a:lnTo>
                    <a:pt x="432" y="1496"/>
                  </a:lnTo>
                  <a:lnTo>
                    <a:pt x="430" y="1496"/>
                  </a:lnTo>
                  <a:lnTo>
                    <a:pt x="428" y="1496"/>
                  </a:lnTo>
                  <a:lnTo>
                    <a:pt x="426" y="1496"/>
                  </a:lnTo>
                  <a:lnTo>
                    <a:pt x="426" y="1494"/>
                  </a:lnTo>
                  <a:lnTo>
                    <a:pt x="426" y="1492"/>
                  </a:lnTo>
                  <a:lnTo>
                    <a:pt x="424" y="1492"/>
                  </a:lnTo>
                  <a:lnTo>
                    <a:pt x="424" y="1494"/>
                  </a:lnTo>
                  <a:lnTo>
                    <a:pt x="422" y="1494"/>
                  </a:lnTo>
                  <a:lnTo>
                    <a:pt x="420" y="1494"/>
                  </a:lnTo>
                  <a:lnTo>
                    <a:pt x="422" y="1494"/>
                  </a:lnTo>
                  <a:lnTo>
                    <a:pt x="420" y="1494"/>
                  </a:lnTo>
                  <a:lnTo>
                    <a:pt x="418" y="1494"/>
                  </a:lnTo>
                  <a:lnTo>
                    <a:pt x="416" y="1492"/>
                  </a:lnTo>
                  <a:lnTo>
                    <a:pt x="414" y="1492"/>
                  </a:lnTo>
                  <a:lnTo>
                    <a:pt x="412" y="1492"/>
                  </a:lnTo>
                  <a:lnTo>
                    <a:pt x="412" y="1490"/>
                  </a:lnTo>
                  <a:lnTo>
                    <a:pt x="410" y="1490"/>
                  </a:lnTo>
                  <a:lnTo>
                    <a:pt x="406" y="1488"/>
                  </a:lnTo>
                  <a:lnTo>
                    <a:pt x="404" y="1490"/>
                  </a:lnTo>
                  <a:lnTo>
                    <a:pt x="402" y="1490"/>
                  </a:lnTo>
                  <a:lnTo>
                    <a:pt x="398" y="1490"/>
                  </a:lnTo>
                  <a:lnTo>
                    <a:pt x="394" y="1488"/>
                  </a:lnTo>
                  <a:lnTo>
                    <a:pt x="392" y="1488"/>
                  </a:lnTo>
                  <a:lnTo>
                    <a:pt x="390" y="1488"/>
                  </a:lnTo>
                  <a:lnTo>
                    <a:pt x="388" y="1488"/>
                  </a:lnTo>
                  <a:lnTo>
                    <a:pt x="386" y="1488"/>
                  </a:lnTo>
                  <a:lnTo>
                    <a:pt x="384" y="1488"/>
                  </a:lnTo>
                  <a:lnTo>
                    <a:pt x="382" y="1488"/>
                  </a:lnTo>
                  <a:lnTo>
                    <a:pt x="380" y="1488"/>
                  </a:lnTo>
                  <a:lnTo>
                    <a:pt x="378" y="1488"/>
                  </a:lnTo>
                  <a:lnTo>
                    <a:pt x="376" y="1488"/>
                  </a:lnTo>
                  <a:lnTo>
                    <a:pt x="374" y="1488"/>
                  </a:lnTo>
                  <a:lnTo>
                    <a:pt x="372" y="1486"/>
                  </a:lnTo>
                  <a:lnTo>
                    <a:pt x="371" y="1486"/>
                  </a:lnTo>
                  <a:lnTo>
                    <a:pt x="371" y="1484"/>
                  </a:lnTo>
                  <a:lnTo>
                    <a:pt x="369" y="1484"/>
                  </a:lnTo>
                  <a:lnTo>
                    <a:pt x="369" y="1486"/>
                  </a:lnTo>
                  <a:lnTo>
                    <a:pt x="367" y="1486"/>
                  </a:lnTo>
                  <a:lnTo>
                    <a:pt x="365" y="1486"/>
                  </a:lnTo>
                  <a:lnTo>
                    <a:pt x="365" y="1484"/>
                  </a:lnTo>
                  <a:lnTo>
                    <a:pt x="363" y="1484"/>
                  </a:lnTo>
                  <a:lnTo>
                    <a:pt x="361" y="1484"/>
                  </a:lnTo>
                  <a:lnTo>
                    <a:pt x="359" y="1482"/>
                  </a:lnTo>
                  <a:lnTo>
                    <a:pt x="357" y="1482"/>
                  </a:lnTo>
                  <a:lnTo>
                    <a:pt x="355" y="1482"/>
                  </a:lnTo>
                  <a:lnTo>
                    <a:pt x="353" y="1480"/>
                  </a:lnTo>
                  <a:lnTo>
                    <a:pt x="351" y="1480"/>
                  </a:lnTo>
                  <a:lnTo>
                    <a:pt x="349" y="1480"/>
                  </a:lnTo>
                  <a:lnTo>
                    <a:pt x="347" y="1480"/>
                  </a:lnTo>
                  <a:lnTo>
                    <a:pt x="347" y="1478"/>
                  </a:lnTo>
                  <a:lnTo>
                    <a:pt x="345" y="1478"/>
                  </a:lnTo>
                  <a:lnTo>
                    <a:pt x="345" y="1476"/>
                  </a:lnTo>
                  <a:lnTo>
                    <a:pt x="343" y="1476"/>
                  </a:lnTo>
                  <a:lnTo>
                    <a:pt x="343" y="1474"/>
                  </a:lnTo>
                  <a:lnTo>
                    <a:pt x="341" y="1474"/>
                  </a:lnTo>
                  <a:lnTo>
                    <a:pt x="339" y="1474"/>
                  </a:lnTo>
                  <a:lnTo>
                    <a:pt x="339" y="1476"/>
                  </a:lnTo>
                  <a:lnTo>
                    <a:pt x="339" y="1474"/>
                  </a:lnTo>
                  <a:lnTo>
                    <a:pt x="337" y="1474"/>
                  </a:lnTo>
                  <a:lnTo>
                    <a:pt x="335" y="1472"/>
                  </a:lnTo>
                  <a:lnTo>
                    <a:pt x="333" y="1474"/>
                  </a:lnTo>
                  <a:lnTo>
                    <a:pt x="331" y="1474"/>
                  </a:lnTo>
                  <a:lnTo>
                    <a:pt x="329" y="1474"/>
                  </a:lnTo>
                  <a:lnTo>
                    <a:pt x="329" y="1472"/>
                  </a:lnTo>
                  <a:lnTo>
                    <a:pt x="327" y="1472"/>
                  </a:lnTo>
                  <a:lnTo>
                    <a:pt x="325" y="1472"/>
                  </a:lnTo>
                  <a:lnTo>
                    <a:pt x="323" y="1472"/>
                  </a:lnTo>
                  <a:lnTo>
                    <a:pt x="323" y="1470"/>
                  </a:lnTo>
                  <a:lnTo>
                    <a:pt x="321" y="1470"/>
                  </a:lnTo>
                  <a:lnTo>
                    <a:pt x="321" y="1468"/>
                  </a:lnTo>
                  <a:lnTo>
                    <a:pt x="319" y="1468"/>
                  </a:lnTo>
                  <a:lnTo>
                    <a:pt x="319" y="1466"/>
                  </a:lnTo>
                  <a:lnTo>
                    <a:pt x="319" y="1465"/>
                  </a:lnTo>
                  <a:lnTo>
                    <a:pt x="317" y="1465"/>
                  </a:lnTo>
                  <a:lnTo>
                    <a:pt x="315" y="1465"/>
                  </a:lnTo>
                  <a:lnTo>
                    <a:pt x="315" y="1463"/>
                  </a:lnTo>
                  <a:lnTo>
                    <a:pt x="315" y="1461"/>
                  </a:lnTo>
                  <a:lnTo>
                    <a:pt x="313" y="1461"/>
                  </a:lnTo>
                  <a:lnTo>
                    <a:pt x="313" y="1459"/>
                  </a:lnTo>
                  <a:lnTo>
                    <a:pt x="315" y="1459"/>
                  </a:lnTo>
                  <a:lnTo>
                    <a:pt x="315" y="1457"/>
                  </a:lnTo>
                  <a:lnTo>
                    <a:pt x="317" y="1457"/>
                  </a:lnTo>
                  <a:lnTo>
                    <a:pt x="315" y="1457"/>
                  </a:lnTo>
                  <a:lnTo>
                    <a:pt x="315" y="1455"/>
                  </a:lnTo>
                  <a:lnTo>
                    <a:pt x="313" y="1455"/>
                  </a:lnTo>
                  <a:lnTo>
                    <a:pt x="311" y="1455"/>
                  </a:lnTo>
                  <a:lnTo>
                    <a:pt x="309" y="1455"/>
                  </a:lnTo>
                  <a:lnTo>
                    <a:pt x="309" y="1457"/>
                  </a:lnTo>
                  <a:lnTo>
                    <a:pt x="307" y="1457"/>
                  </a:lnTo>
                  <a:lnTo>
                    <a:pt x="307" y="1455"/>
                  </a:lnTo>
                  <a:lnTo>
                    <a:pt x="305" y="1455"/>
                  </a:lnTo>
                  <a:lnTo>
                    <a:pt x="303" y="1455"/>
                  </a:lnTo>
                  <a:lnTo>
                    <a:pt x="303" y="1453"/>
                  </a:lnTo>
                  <a:lnTo>
                    <a:pt x="302" y="1453"/>
                  </a:lnTo>
                  <a:lnTo>
                    <a:pt x="302" y="1451"/>
                  </a:lnTo>
                  <a:lnTo>
                    <a:pt x="300" y="1451"/>
                  </a:lnTo>
                  <a:lnTo>
                    <a:pt x="300" y="1449"/>
                  </a:lnTo>
                  <a:lnTo>
                    <a:pt x="298" y="1449"/>
                  </a:lnTo>
                  <a:lnTo>
                    <a:pt x="296" y="1449"/>
                  </a:lnTo>
                  <a:lnTo>
                    <a:pt x="298" y="1449"/>
                  </a:lnTo>
                  <a:lnTo>
                    <a:pt x="298" y="1447"/>
                  </a:lnTo>
                  <a:lnTo>
                    <a:pt x="296" y="1447"/>
                  </a:lnTo>
                  <a:lnTo>
                    <a:pt x="294" y="1447"/>
                  </a:lnTo>
                  <a:lnTo>
                    <a:pt x="294" y="1445"/>
                  </a:lnTo>
                  <a:lnTo>
                    <a:pt x="292" y="1445"/>
                  </a:lnTo>
                  <a:lnTo>
                    <a:pt x="292" y="1443"/>
                  </a:lnTo>
                  <a:lnTo>
                    <a:pt x="290" y="1443"/>
                  </a:lnTo>
                  <a:lnTo>
                    <a:pt x="290" y="1441"/>
                  </a:lnTo>
                  <a:lnTo>
                    <a:pt x="290" y="1439"/>
                  </a:lnTo>
                  <a:lnTo>
                    <a:pt x="288" y="1439"/>
                  </a:lnTo>
                  <a:lnTo>
                    <a:pt x="286" y="1439"/>
                  </a:lnTo>
                  <a:lnTo>
                    <a:pt x="286" y="1437"/>
                  </a:lnTo>
                  <a:lnTo>
                    <a:pt x="286" y="1435"/>
                  </a:lnTo>
                  <a:lnTo>
                    <a:pt x="284" y="1435"/>
                  </a:lnTo>
                  <a:lnTo>
                    <a:pt x="284" y="1433"/>
                  </a:lnTo>
                  <a:lnTo>
                    <a:pt x="284" y="1435"/>
                  </a:lnTo>
                  <a:lnTo>
                    <a:pt x="282" y="1435"/>
                  </a:lnTo>
                  <a:lnTo>
                    <a:pt x="280" y="1435"/>
                  </a:lnTo>
                  <a:lnTo>
                    <a:pt x="278" y="1435"/>
                  </a:lnTo>
                  <a:lnTo>
                    <a:pt x="278" y="1433"/>
                  </a:lnTo>
                  <a:lnTo>
                    <a:pt x="276" y="1433"/>
                  </a:lnTo>
                  <a:lnTo>
                    <a:pt x="276" y="1431"/>
                  </a:lnTo>
                  <a:lnTo>
                    <a:pt x="274" y="1431"/>
                  </a:lnTo>
                  <a:lnTo>
                    <a:pt x="274" y="1429"/>
                  </a:lnTo>
                  <a:lnTo>
                    <a:pt x="272" y="1429"/>
                  </a:lnTo>
                  <a:lnTo>
                    <a:pt x="270" y="1429"/>
                  </a:lnTo>
                  <a:lnTo>
                    <a:pt x="270" y="1427"/>
                  </a:lnTo>
                  <a:lnTo>
                    <a:pt x="268" y="1427"/>
                  </a:lnTo>
                  <a:lnTo>
                    <a:pt x="268" y="1425"/>
                  </a:lnTo>
                  <a:lnTo>
                    <a:pt x="268" y="1423"/>
                  </a:lnTo>
                  <a:lnTo>
                    <a:pt x="266" y="1421"/>
                  </a:lnTo>
                  <a:lnTo>
                    <a:pt x="264" y="1421"/>
                  </a:lnTo>
                  <a:lnTo>
                    <a:pt x="262" y="1421"/>
                  </a:lnTo>
                  <a:lnTo>
                    <a:pt x="260" y="1421"/>
                  </a:lnTo>
                  <a:lnTo>
                    <a:pt x="260" y="1419"/>
                  </a:lnTo>
                  <a:lnTo>
                    <a:pt x="260" y="1417"/>
                  </a:lnTo>
                  <a:lnTo>
                    <a:pt x="258" y="1417"/>
                  </a:lnTo>
                  <a:lnTo>
                    <a:pt x="258" y="1415"/>
                  </a:lnTo>
                  <a:lnTo>
                    <a:pt x="258" y="1413"/>
                  </a:lnTo>
                  <a:lnTo>
                    <a:pt x="258" y="1411"/>
                  </a:lnTo>
                  <a:lnTo>
                    <a:pt x="258" y="1409"/>
                  </a:lnTo>
                  <a:lnTo>
                    <a:pt x="256" y="1409"/>
                  </a:lnTo>
                  <a:lnTo>
                    <a:pt x="256" y="1411"/>
                  </a:lnTo>
                  <a:lnTo>
                    <a:pt x="254" y="1411"/>
                  </a:lnTo>
                  <a:lnTo>
                    <a:pt x="254" y="1409"/>
                  </a:lnTo>
                  <a:lnTo>
                    <a:pt x="252" y="1407"/>
                  </a:lnTo>
                  <a:lnTo>
                    <a:pt x="250" y="1407"/>
                  </a:lnTo>
                  <a:lnTo>
                    <a:pt x="248" y="1407"/>
                  </a:lnTo>
                  <a:lnTo>
                    <a:pt x="248" y="1405"/>
                  </a:lnTo>
                  <a:lnTo>
                    <a:pt x="246" y="1405"/>
                  </a:lnTo>
                  <a:lnTo>
                    <a:pt x="244" y="1405"/>
                  </a:lnTo>
                  <a:lnTo>
                    <a:pt x="242" y="1405"/>
                  </a:lnTo>
                  <a:lnTo>
                    <a:pt x="240" y="1405"/>
                  </a:lnTo>
                  <a:lnTo>
                    <a:pt x="240" y="1407"/>
                  </a:lnTo>
                  <a:lnTo>
                    <a:pt x="240" y="1409"/>
                  </a:lnTo>
                  <a:lnTo>
                    <a:pt x="240" y="1411"/>
                  </a:lnTo>
                  <a:lnTo>
                    <a:pt x="238" y="1411"/>
                  </a:lnTo>
                  <a:lnTo>
                    <a:pt x="236" y="1411"/>
                  </a:lnTo>
                  <a:lnTo>
                    <a:pt x="234" y="1411"/>
                  </a:lnTo>
                  <a:lnTo>
                    <a:pt x="234" y="1409"/>
                  </a:lnTo>
                  <a:lnTo>
                    <a:pt x="234" y="1407"/>
                  </a:lnTo>
                  <a:lnTo>
                    <a:pt x="233" y="1407"/>
                  </a:lnTo>
                  <a:lnTo>
                    <a:pt x="233" y="1405"/>
                  </a:lnTo>
                  <a:lnTo>
                    <a:pt x="231" y="1405"/>
                  </a:lnTo>
                  <a:lnTo>
                    <a:pt x="229" y="1405"/>
                  </a:lnTo>
                  <a:lnTo>
                    <a:pt x="227" y="1407"/>
                  </a:lnTo>
                  <a:lnTo>
                    <a:pt x="225" y="1407"/>
                  </a:lnTo>
                  <a:lnTo>
                    <a:pt x="227" y="1405"/>
                  </a:lnTo>
                  <a:lnTo>
                    <a:pt x="227" y="1403"/>
                  </a:lnTo>
                  <a:lnTo>
                    <a:pt x="227" y="1401"/>
                  </a:lnTo>
                  <a:lnTo>
                    <a:pt x="225" y="1401"/>
                  </a:lnTo>
                  <a:lnTo>
                    <a:pt x="225" y="1399"/>
                  </a:lnTo>
                  <a:lnTo>
                    <a:pt x="225" y="1398"/>
                  </a:lnTo>
                  <a:lnTo>
                    <a:pt x="227" y="1398"/>
                  </a:lnTo>
                  <a:lnTo>
                    <a:pt x="227" y="1396"/>
                  </a:lnTo>
                  <a:lnTo>
                    <a:pt x="229" y="1396"/>
                  </a:lnTo>
                  <a:lnTo>
                    <a:pt x="227" y="1396"/>
                  </a:lnTo>
                  <a:lnTo>
                    <a:pt x="227" y="1394"/>
                  </a:lnTo>
                  <a:lnTo>
                    <a:pt x="227" y="1392"/>
                  </a:lnTo>
                  <a:lnTo>
                    <a:pt x="227" y="1390"/>
                  </a:lnTo>
                  <a:lnTo>
                    <a:pt x="227" y="1388"/>
                  </a:lnTo>
                  <a:lnTo>
                    <a:pt x="225" y="1388"/>
                  </a:lnTo>
                  <a:lnTo>
                    <a:pt x="225" y="1386"/>
                  </a:lnTo>
                  <a:lnTo>
                    <a:pt x="227" y="1386"/>
                  </a:lnTo>
                  <a:lnTo>
                    <a:pt x="225" y="1384"/>
                  </a:lnTo>
                  <a:lnTo>
                    <a:pt x="227" y="1384"/>
                  </a:lnTo>
                  <a:lnTo>
                    <a:pt x="227" y="1382"/>
                  </a:lnTo>
                  <a:lnTo>
                    <a:pt x="229" y="1382"/>
                  </a:lnTo>
                  <a:lnTo>
                    <a:pt x="231" y="1382"/>
                  </a:lnTo>
                  <a:lnTo>
                    <a:pt x="231" y="1380"/>
                  </a:lnTo>
                  <a:lnTo>
                    <a:pt x="233" y="1380"/>
                  </a:lnTo>
                  <a:lnTo>
                    <a:pt x="233" y="1378"/>
                  </a:lnTo>
                  <a:lnTo>
                    <a:pt x="234" y="1378"/>
                  </a:lnTo>
                  <a:lnTo>
                    <a:pt x="236" y="1378"/>
                  </a:lnTo>
                  <a:lnTo>
                    <a:pt x="238" y="1378"/>
                  </a:lnTo>
                  <a:lnTo>
                    <a:pt x="238" y="1376"/>
                  </a:lnTo>
                  <a:lnTo>
                    <a:pt x="238" y="1374"/>
                  </a:lnTo>
                  <a:lnTo>
                    <a:pt x="236" y="1374"/>
                  </a:lnTo>
                  <a:lnTo>
                    <a:pt x="236" y="1372"/>
                  </a:lnTo>
                  <a:lnTo>
                    <a:pt x="234" y="1372"/>
                  </a:lnTo>
                  <a:lnTo>
                    <a:pt x="233" y="1372"/>
                  </a:lnTo>
                  <a:lnTo>
                    <a:pt x="231" y="1372"/>
                  </a:lnTo>
                  <a:lnTo>
                    <a:pt x="231" y="1370"/>
                  </a:lnTo>
                  <a:lnTo>
                    <a:pt x="229" y="1370"/>
                  </a:lnTo>
                  <a:lnTo>
                    <a:pt x="227" y="1370"/>
                  </a:lnTo>
                  <a:lnTo>
                    <a:pt x="225" y="1370"/>
                  </a:lnTo>
                  <a:lnTo>
                    <a:pt x="225" y="1368"/>
                  </a:lnTo>
                  <a:lnTo>
                    <a:pt x="223" y="1368"/>
                  </a:lnTo>
                  <a:lnTo>
                    <a:pt x="223" y="1366"/>
                  </a:lnTo>
                  <a:lnTo>
                    <a:pt x="223" y="1364"/>
                  </a:lnTo>
                  <a:lnTo>
                    <a:pt x="223" y="1362"/>
                  </a:lnTo>
                  <a:lnTo>
                    <a:pt x="221" y="1362"/>
                  </a:lnTo>
                  <a:lnTo>
                    <a:pt x="221" y="1360"/>
                  </a:lnTo>
                  <a:lnTo>
                    <a:pt x="221" y="1358"/>
                  </a:lnTo>
                  <a:lnTo>
                    <a:pt x="223" y="1358"/>
                  </a:lnTo>
                  <a:lnTo>
                    <a:pt x="223" y="1356"/>
                  </a:lnTo>
                  <a:lnTo>
                    <a:pt x="223" y="1354"/>
                  </a:lnTo>
                  <a:lnTo>
                    <a:pt x="221" y="1354"/>
                  </a:lnTo>
                  <a:lnTo>
                    <a:pt x="223" y="1352"/>
                  </a:lnTo>
                  <a:lnTo>
                    <a:pt x="223" y="1350"/>
                  </a:lnTo>
                  <a:lnTo>
                    <a:pt x="223" y="1348"/>
                  </a:lnTo>
                  <a:lnTo>
                    <a:pt x="221" y="1348"/>
                  </a:lnTo>
                  <a:lnTo>
                    <a:pt x="221" y="1346"/>
                  </a:lnTo>
                  <a:lnTo>
                    <a:pt x="219" y="1346"/>
                  </a:lnTo>
                  <a:lnTo>
                    <a:pt x="219" y="1344"/>
                  </a:lnTo>
                  <a:lnTo>
                    <a:pt x="217" y="1344"/>
                  </a:lnTo>
                  <a:lnTo>
                    <a:pt x="217" y="1342"/>
                  </a:lnTo>
                  <a:lnTo>
                    <a:pt x="215" y="1342"/>
                  </a:lnTo>
                  <a:lnTo>
                    <a:pt x="215" y="1340"/>
                  </a:lnTo>
                  <a:lnTo>
                    <a:pt x="213" y="1340"/>
                  </a:lnTo>
                  <a:lnTo>
                    <a:pt x="211" y="1340"/>
                  </a:lnTo>
                  <a:lnTo>
                    <a:pt x="209" y="1340"/>
                  </a:lnTo>
                  <a:lnTo>
                    <a:pt x="207" y="1340"/>
                  </a:lnTo>
                  <a:lnTo>
                    <a:pt x="207" y="1342"/>
                  </a:lnTo>
                  <a:lnTo>
                    <a:pt x="205" y="1342"/>
                  </a:lnTo>
                  <a:lnTo>
                    <a:pt x="205" y="1340"/>
                  </a:lnTo>
                  <a:lnTo>
                    <a:pt x="203" y="1340"/>
                  </a:lnTo>
                  <a:lnTo>
                    <a:pt x="203" y="1342"/>
                  </a:lnTo>
                  <a:lnTo>
                    <a:pt x="201" y="1340"/>
                  </a:lnTo>
                  <a:lnTo>
                    <a:pt x="201" y="1338"/>
                  </a:lnTo>
                  <a:lnTo>
                    <a:pt x="199" y="1338"/>
                  </a:lnTo>
                  <a:lnTo>
                    <a:pt x="197" y="1338"/>
                  </a:lnTo>
                  <a:lnTo>
                    <a:pt x="195" y="1338"/>
                  </a:lnTo>
                  <a:lnTo>
                    <a:pt x="195" y="1336"/>
                  </a:lnTo>
                  <a:lnTo>
                    <a:pt x="195" y="1338"/>
                  </a:lnTo>
                  <a:lnTo>
                    <a:pt x="193" y="1338"/>
                  </a:lnTo>
                  <a:lnTo>
                    <a:pt x="193" y="1340"/>
                  </a:lnTo>
                  <a:lnTo>
                    <a:pt x="191" y="1340"/>
                  </a:lnTo>
                  <a:lnTo>
                    <a:pt x="189" y="1340"/>
                  </a:lnTo>
                  <a:lnTo>
                    <a:pt x="187" y="1340"/>
                  </a:lnTo>
                  <a:lnTo>
                    <a:pt x="187" y="1338"/>
                  </a:lnTo>
                  <a:lnTo>
                    <a:pt x="185" y="1338"/>
                  </a:lnTo>
                  <a:lnTo>
                    <a:pt x="185" y="1340"/>
                  </a:lnTo>
                  <a:lnTo>
                    <a:pt x="185" y="1338"/>
                  </a:lnTo>
                  <a:lnTo>
                    <a:pt x="183" y="1338"/>
                  </a:lnTo>
                  <a:lnTo>
                    <a:pt x="181" y="1338"/>
                  </a:lnTo>
                  <a:lnTo>
                    <a:pt x="181" y="1336"/>
                  </a:lnTo>
                  <a:lnTo>
                    <a:pt x="179" y="1336"/>
                  </a:lnTo>
                  <a:lnTo>
                    <a:pt x="181" y="1334"/>
                  </a:lnTo>
                  <a:lnTo>
                    <a:pt x="181" y="1332"/>
                  </a:lnTo>
                  <a:lnTo>
                    <a:pt x="179" y="1332"/>
                  </a:lnTo>
                  <a:lnTo>
                    <a:pt x="179" y="1331"/>
                  </a:lnTo>
                  <a:lnTo>
                    <a:pt x="177" y="1331"/>
                  </a:lnTo>
                  <a:lnTo>
                    <a:pt x="175" y="1329"/>
                  </a:lnTo>
                  <a:lnTo>
                    <a:pt x="173" y="1329"/>
                  </a:lnTo>
                  <a:lnTo>
                    <a:pt x="173" y="1331"/>
                  </a:lnTo>
                  <a:lnTo>
                    <a:pt x="173" y="1332"/>
                  </a:lnTo>
                  <a:lnTo>
                    <a:pt x="173" y="1334"/>
                  </a:lnTo>
                  <a:lnTo>
                    <a:pt x="171" y="1334"/>
                  </a:lnTo>
                  <a:lnTo>
                    <a:pt x="173" y="1336"/>
                  </a:lnTo>
                  <a:lnTo>
                    <a:pt x="171" y="1336"/>
                  </a:lnTo>
                  <a:lnTo>
                    <a:pt x="171" y="1338"/>
                  </a:lnTo>
                  <a:lnTo>
                    <a:pt x="171" y="1340"/>
                  </a:lnTo>
                  <a:lnTo>
                    <a:pt x="171" y="1342"/>
                  </a:lnTo>
                  <a:lnTo>
                    <a:pt x="171" y="1344"/>
                  </a:lnTo>
                  <a:lnTo>
                    <a:pt x="169" y="1346"/>
                  </a:lnTo>
                  <a:lnTo>
                    <a:pt x="169" y="1348"/>
                  </a:lnTo>
                  <a:lnTo>
                    <a:pt x="167" y="1348"/>
                  </a:lnTo>
                  <a:lnTo>
                    <a:pt x="165" y="1348"/>
                  </a:lnTo>
                  <a:lnTo>
                    <a:pt x="165" y="1350"/>
                  </a:lnTo>
                  <a:lnTo>
                    <a:pt x="164" y="1350"/>
                  </a:lnTo>
                  <a:lnTo>
                    <a:pt x="164" y="1352"/>
                  </a:lnTo>
                  <a:lnTo>
                    <a:pt x="162" y="1352"/>
                  </a:lnTo>
                  <a:lnTo>
                    <a:pt x="160" y="1352"/>
                  </a:lnTo>
                  <a:lnTo>
                    <a:pt x="160" y="1350"/>
                  </a:lnTo>
                  <a:lnTo>
                    <a:pt x="160" y="1348"/>
                  </a:lnTo>
                  <a:lnTo>
                    <a:pt x="160" y="1346"/>
                  </a:lnTo>
                  <a:lnTo>
                    <a:pt x="158" y="1346"/>
                  </a:lnTo>
                  <a:lnTo>
                    <a:pt x="158" y="1344"/>
                  </a:lnTo>
                  <a:lnTo>
                    <a:pt x="160" y="1344"/>
                  </a:lnTo>
                  <a:lnTo>
                    <a:pt x="158" y="1342"/>
                  </a:lnTo>
                  <a:lnTo>
                    <a:pt x="156" y="1342"/>
                  </a:lnTo>
                  <a:lnTo>
                    <a:pt x="156" y="1340"/>
                  </a:lnTo>
                  <a:lnTo>
                    <a:pt x="154" y="1340"/>
                  </a:lnTo>
                  <a:lnTo>
                    <a:pt x="154" y="1338"/>
                  </a:lnTo>
                  <a:lnTo>
                    <a:pt x="152" y="1338"/>
                  </a:lnTo>
                  <a:lnTo>
                    <a:pt x="152" y="1340"/>
                  </a:lnTo>
                  <a:lnTo>
                    <a:pt x="152" y="1342"/>
                  </a:lnTo>
                  <a:lnTo>
                    <a:pt x="150" y="1342"/>
                  </a:lnTo>
                  <a:lnTo>
                    <a:pt x="150" y="1344"/>
                  </a:lnTo>
                  <a:lnTo>
                    <a:pt x="148" y="1344"/>
                  </a:lnTo>
                  <a:lnTo>
                    <a:pt x="148" y="1346"/>
                  </a:lnTo>
                  <a:lnTo>
                    <a:pt x="146" y="1346"/>
                  </a:lnTo>
                  <a:lnTo>
                    <a:pt x="146" y="1348"/>
                  </a:lnTo>
                  <a:lnTo>
                    <a:pt x="144" y="1348"/>
                  </a:lnTo>
                  <a:lnTo>
                    <a:pt x="142" y="1348"/>
                  </a:lnTo>
                  <a:lnTo>
                    <a:pt x="142" y="1346"/>
                  </a:lnTo>
                  <a:lnTo>
                    <a:pt x="140" y="1346"/>
                  </a:lnTo>
                  <a:lnTo>
                    <a:pt x="140" y="1344"/>
                  </a:lnTo>
                  <a:lnTo>
                    <a:pt x="138" y="1344"/>
                  </a:lnTo>
                  <a:lnTo>
                    <a:pt x="136" y="1344"/>
                  </a:lnTo>
                  <a:lnTo>
                    <a:pt x="134" y="1344"/>
                  </a:lnTo>
                  <a:lnTo>
                    <a:pt x="132" y="1344"/>
                  </a:lnTo>
                  <a:lnTo>
                    <a:pt x="130" y="1344"/>
                  </a:lnTo>
                  <a:lnTo>
                    <a:pt x="128" y="1344"/>
                  </a:lnTo>
                  <a:lnTo>
                    <a:pt x="128" y="1342"/>
                  </a:lnTo>
                  <a:lnTo>
                    <a:pt x="128" y="1340"/>
                  </a:lnTo>
                  <a:lnTo>
                    <a:pt x="128" y="1338"/>
                  </a:lnTo>
                  <a:lnTo>
                    <a:pt x="128" y="1340"/>
                  </a:lnTo>
                  <a:lnTo>
                    <a:pt x="126" y="1338"/>
                  </a:lnTo>
                  <a:lnTo>
                    <a:pt x="126" y="1340"/>
                  </a:lnTo>
                  <a:lnTo>
                    <a:pt x="124" y="1340"/>
                  </a:lnTo>
                  <a:lnTo>
                    <a:pt x="124" y="1342"/>
                  </a:lnTo>
                  <a:lnTo>
                    <a:pt x="122" y="1342"/>
                  </a:lnTo>
                  <a:lnTo>
                    <a:pt x="120" y="1342"/>
                  </a:lnTo>
                  <a:lnTo>
                    <a:pt x="120" y="1340"/>
                  </a:lnTo>
                  <a:lnTo>
                    <a:pt x="118" y="1340"/>
                  </a:lnTo>
                  <a:lnTo>
                    <a:pt x="116" y="1340"/>
                  </a:lnTo>
                  <a:lnTo>
                    <a:pt x="116" y="1342"/>
                  </a:lnTo>
                  <a:lnTo>
                    <a:pt x="116" y="1344"/>
                  </a:lnTo>
                  <a:lnTo>
                    <a:pt x="116" y="1346"/>
                  </a:lnTo>
                  <a:lnTo>
                    <a:pt x="114" y="1346"/>
                  </a:lnTo>
                  <a:lnTo>
                    <a:pt x="112" y="1348"/>
                  </a:lnTo>
                  <a:lnTo>
                    <a:pt x="110" y="1348"/>
                  </a:lnTo>
                  <a:lnTo>
                    <a:pt x="108" y="1348"/>
                  </a:lnTo>
                  <a:lnTo>
                    <a:pt x="106" y="1348"/>
                  </a:lnTo>
                  <a:lnTo>
                    <a:pt x="104" y="1346"/>
                  </a:lnTo>
                  <a:lnTo>
                    <a:pt x="104" y="1344"/>
                  </a:lnTo>
                  <a:lnTo>
                    <a:pt x="104" y="1342"/>
                  </a:lnTo>
                  <a:lnTo>
                    <a:pt x="104" y="1340"/>
                  </a:lnTo>
                  <a:lnTo>
                    <a:pt x="102" y="1340"/>
                  </a:lnTo>
                  <a:lnTo>
                    <a:pt x="104" y="1340"/>
                  </a:lnTo>
                  <a:lnTo>
                    <a:pt x="102" y="1340"/>
                  </a:lnTo>
                  <a:lnTo>
                    <a:pt x="102" y="1338"/>
                  </a:lnTo>
                  <a:lnTo>
                    <a:pt x="102" y="1336"/>
                  </a:lnTo>
                  <a:lnTo>
                    <a:pt x="104" y="1334"/>
                  </a:lnTo>
                  <a:lnTo>
                    <a:pt x="104" y="1332"/>
                  </a:lnTo>
                  <a:lnTo>
                    <a:pt x="104" y="1331"/>
                  </a:lnTo>
                  <a:lnTo>
                    <a:pt x="104" y="1329"/>
                  </a:lnTo>
                  <a:lnTo>
                    <a:pt x="104" y="1327"/>
                  </a:lnTo>
                  <a:lnTo>
                    <a:pt x="104" y="1325"/>
                  </a:lnTo>
                  <a:lnTo>
                    <a:pt x="104" y="1323"/>
                  </a:lnTo>
                  <a:lnTo>
                    <a:pt x="106" y="1323"/>
                  </a:lnTo>
                  <a:lnTo>
                    <a:pt x="106" y="1321"/>
                  </a:lnTo>
                  <a:lnTo>
                    <a:pt x="106" y="1319"/>
                  </a:lnTo>
                  <a:lnTo>
                    <a:pt x="108" y="1319"/>
                  </a:lnTo>
                  <a:lnTo>
                    <a:pt x="108" y="1317"/>
                  </a:lnTo>
                  <a:lnTo>
                    <a:pt x="110" y="1317"/>
                  </a:lnTo>
                  <a:lnTo>
                    <a:pt x="108" y="1317"/>
                  </a:lnTo>
                  <a:lnTo>
                    <a:pt x="108" y="1315"/>
                  </a:lnTo>
                  <a:lnTo>
                    <a:pt x="106" y="1315"/>
                  </a:lnTo>
                  <a:lnTo>
                    <a:pt x="106" y="1313"/>
                  </a:lnTo>
                  <a:lnTo>
                    <a:pt x="106" y="1311"/>
                  </a:lnTo>
                  <a:lnTo>
                    <a:pt x="106" y="1309"/>
                  </a:lnTo>
                  <a:lnTo>
                    <a:pt x="104" y="1309"/>
                  </a:lnTo>
                  <a:lnTo>
                    <a:pt x="106" y="1307"/>
                  </a:lnTo>
                  <a:lnTo>
                    <a:pt x="104" y="1305"/>
                  </a:lnTo>
                  <a:lnTo>
                    <a:pt x="104" y="1303"/>
                  </a:lnTo>
                  <a:lnTo>
                    <a:pt x="102" y="1303"/>
                  </a:lnTo>
                  <a:lnTo>
                    <a:pt x="102" y="1301"/>
                  </a:lnTo>
                  <a:lnTo>
                    <a:pt x="100" y="1301"/>
                  </a:lnTo>
                  <a:lnTo>
                    <a:pt x="100" y="1299"/>
                  </a:lnTo>
                  <a:lnTo>
                    <a:pt x="98" y="1299"/>
                  </a:lnTo>
                  <a:lnTo>
                    <a:pt x="98" y="1297"/>
                  </a:lnTo>
                  <a:lnTo>
                    <a:pt x="98" y="1295"/>
                  </a:lnTo>
                  <a:lnTo>
                    <a:pt x="96" y="1295"/>
                  </a:lnTo>
                  <a:lnTo>
                    <a:pt x="96" y="1293"/>
                  </a:lnTo>
                  <a:lnTo>
                    <a:pt x="95" y="1291"/>
                  </a:lnTo>
                  <a:lnTo>
                    <a:pt x="93" y="1291"/>
                  </a:lnTo>
                  <a:lnTo>
                    <a:pt x="91" y="1291"/>
                  </a:lnTo>
                  <a:lnTo>
                    <a:pt x="89" y="1291"/>
                  </a:lnTo>
                  <a:lnTo>
                    <a:pt x="89" y="1293"/>
                  </a:lnTo>
                  <a:lnTo>
                    <a:pt x="87" y="1293"/>
                  </a:lnTo>
                  <a:lnTo>
                    <a:pt x="85" y="1293"/>
                  </a:lnTo>
                  <a:lnTo>
                    <a:pt x="83" y="1291"/>
                  </a:lnTo>
                  <a:lnTo>
                    <a:pt x="81" y="1291"/>
                  </a:lnTo>
                  <a:lnTo>
                    <a:pt x="79" y="1291"/>
                  </a:lnTo>
                  <a:lnTo>
                    <a:pt x="81" y="1289"/>
                  </a:lnTo>
                  <a:lnTo>
                    <a:pt x="79" y="1289"/>
                  </a:lnTo>
                  <a:lnTo>
                    <a:pt x="77" y="1287"/>
                  </a:lnTo>
                  <a:lnTo>
                    <a:pt x="77" y="1285"/>
                  </a:lnTo>
                  <a:lnTo>
                    <a:pt x="77" y="1283"/>
                  </a:lnTo>
                  <a:lnTo>
                    <a:pt x="77" y="1281"/>
                  </a:lnTo>
                  <a:lnTo>
                    <a:pt x="75" y="1281"/>
                  </a:lnTo>
                  <a:lnTo>
                    <a:pt x="75" y="1279"/>
                  </a:lnTo>
                  <a:lnTo>
                    <a:pt x="77" y="1279"/>
                  </a:lnTo>
                  <a:lnTo>
                    <a:pt x="77" y="1277"/>
                  </a:lnTo>
                  <a:lnTo>
                    <a:pt x="77" y="1275"/>
                  </a:lnTo>
                  <a:lnTo>
                    <a:pt x="79" y="1275"/>
                  </a:lnTo>
                  <a:lnTo>
                    <a:pt x="81" y="1273"/>
                  </a:lnTo>
                  <a:lnTo>
                    <a:pt x="81" y="1271"/>
                  </a:lnTo>
                  <a:lnTo>
                    <a:pt x="83" y="1271"/>
                  </a:lnTo>
                  <a:lnTo>
                    <a:pt x="83" y="1269"/>
                  </a:lnTo>
                  <a:lnTo>
                    <a:pt x="85" y="1269"/>
                  </a:lnTo>
                  <a:lnTo>
                    <a:pt x="85" y="1267"/>
                  </a:lnTo>
                  <a:lnTo>
                    <a:pt x="85" y="1265"/>
                  </a:lnTo>
                  <a:lnTo>
                    <a:pt x="87" y="1265"/>
                  </a:lnTo>
                  <a:lnTo>
                    <a:pt x="87" y="1264"/>
                  </a:lnTo>
                  <a:lnTo>
                    <a:pt x="89" y="1264"/>
                  </a:lnTo>
                  <a:lnTo>
                    <a:pt x="91" y="1264"/>
                  </a:lnTo>
                  <a:lnTo>
                    <a:pt x="91" y="1265"/>
                  </a:lnTo>
                  <a:lnTo>
                    <a:pt x="93" y="1265"/>
                  </a:lnTo>
                  <a:lnTo>
                    <a:pt x="93" y="1264"/>
                  </a:lnTo>
                  <a:lnTo>
                    <a:pt x="93" y="1262"/>
                  </a:lnTo>
                  <a:lnTo>
                    <a:pt x="93" y="1260"/>
                  </a:lnTo>
                  <a:lnTo>
                    <a:pt x="95" y="1260"/>
                  </a:lnTo>
                  <a:lnTo>
                    <a:pt x="93" y="1260"/>
                  </a:lnTo>
                  <a:lnTo>
                    <a:pt x="95" y="1258"/>
                  </a:lnTo>
                  <a:lnTo>
                    <a:pt x="95" y="1256"/>
                  </a:lnTo>
                  <a:lnTo>
                    <a:pt x="96" y="1254"/>
                  </a:lnTo>
                  <a:lnTo>
                    <a:pt x="96" y="1252"/>
                  </a:lnTo>
                  <a:lnTo>
                    <a:pt x="98" y="1252"/>
                  </a:lnTo>
                  <a:lnTo>
                    <a:pt x="98" y="1250"/>
                  </a:lnTo>
                  <a:lnTo>
                    <a:pt x="100" y="1250"/>
                  </a:lnTo>
                  <a:lnTo>
                    <a:pt x="100" y="1248"/>
                  </a:lnTo>
                  <a:lnTo>
                    <a:pt x="100" y="1246"/>
                  </a:lnTo>
                  <a:lnTo>
                    <a:pt x="100" y="1244"/>
                  </a:lnTo>
                  <a:lnTo>
                    <a:pt x="100" y="1242"/>
                  </a:lnTo>
                  <a:lnTo>
                    <a:pt x="102" y="1242"/>
                  </a:lnTo>
                  <a:lnTo>
                    <a:pt x="102" y="1240"/>
                  </a:lnTo>
                  <a:lnTo>
                    <a:pt x="104" y="1240"/>
                  </a:lnTo>
                  <a:lnTo>
                    <a:pt x="104" y="1238"/>
                  </a:lnTo>
                  <a:lnTo>
                    <a:pt x="106" y="1238"/>
                  </a:lnTo>
                  <a:lnTo>
                    <a:pt x="106" y="1236"/>
                  </a:lnTo>
                  <a:lnTo>
                    <a:pt x="104" y="1236"/>
                  </a:lnTo>
                  <a:lnTo>
                    <a:pt x="104" y="1234"/>
                  </a:lnTo>
                  <a:lnTo>
                    <a:pt x="104" y="1232"/>
                  </a:lnTo>
                  <a:lnTo>
                    <a:pt x="102" y="1232"/>
                  </a:lnTo>
                  <a:lnTo>
                    <a:pt x="102" y="1230"/>
                  </a:lnTo>
                  <a:lnTo>
                    <a:pt x="100" y="1230"/>
                  </a:lnTo>
                  <a:lnTo>
                    <a:pt x="98" y="1230"/>
                  </a:lnTo>
                  <a:lnTo>
                    <a:pt x="98" y="1228"/>
                  </a:lnTo>
                  <a:lnTo>
                    <a:pt x="96" y="1228"/>
                  </a:lnTo>
                  <a:lnTo>
                    <a:pt x="96" y="1226"/>
                  </a:lnTo>
                  <a:lnTo>
                    <a:pt x="96" y="1224"/>
                  </a:lnTo>
                  <a:lnTo>
                    <a:pt x="95" y="1224"/>
                  </a:lnTo>
                  <a:lnTo>
                    <a:pt x="95" y="1222"/>
                  </a:lnTo>
                  <a:lnTo>
                    <a:pt x="93" y="1222"/>
                  </a:lnTo>
                  <a:lnTo>
                    <a:pt x="91" y="1222"/>
                  </a:lnTo>
                  <a:lnTo>
                    <a:pt x="91" y="1220"/>
                  </a:lnTo>
                  <a:lnTo>
                    <a:pt x="89" y="1220"/>
                  </a:lnTo>
                  <a:lnTo>
                    <a:pt x="87" y="1220"/>
                  </a:lnTo>
                  <a:lnTo>
                    <a:pt x="87" y="1218"/>
                  </a:lnTo>
                  <a:lnTo>
                    <a:pt x="87" y="1216"/>
                  </a:lnTo>
                  <a:lnTo>
                    <a:pt x="87" y="1214"/>
                  </a:lnTo>
                  <a:lnTo>
                    <a:pt x="89" y="1214"/>
                  </a:lnTo>
                  <a:lnTo>
                    <a:pt x="91" y="1212"/>
                  </a:lnTo>
                  <a:lnTo>
                    <a:pt x="93" y="1212"/>
                  </a:lnTo>
                  <a:lnTo>
                    <a:pt x="93" y="1214"/>
                  </a:lnTo>
                  <a:lnTo>
                    <a:pt x="93" y="1212"/>
                  </a:lnTo>
                  <a:lnTo>
                    <a:pt x="95" y="1212"/>
                  </a:lnTo>
                  <a:lnTo>
                    <a:pt x="96" y="1212"/>
                  </a:lnTo>
                  <a:lnTo>
                    <a:pt x="96" y="1210"/>
                  </a:lnTo>
                  <a:lnTo>
                    <a:pt x="98" y="1210"/>
                  </a:lnTo>
                  <a:lnTo>
                    <a:pt x="98" y="1208"/>
                  </a:lnTo>
                  <a:lnTo>
                    <a:pt x="100" y="1208"/>
                  </a:lnTo>
                  <a:lnTo>
                    <a:pt x="100" y="1206"/>
                  </a:lnTo>
                  <a:lnTo>
                    <a:pt x="102" y="1206"/>
                  </a:lnTo>
                  <a:lnTo>
                    <a:pt x="102" y="1204"/>
                  </a:lnTo>
                  <a:lnTo>
                    <a:pt x="104" y="1204"/>
                  </a:lnTo>
                  <a:lnTo>
                    <a:pt x="104" y="1202"/>
                  </a:lnTo>
                  <a:lnTo>
                    <a:pt x="106" y="1202"/>
                  </a:lnTo>
                  <a:lnTo>
                    <a:pt x="108" y="1202"/>
                  </a:lnTo>
                  <a:lnTo>
                    <a:pt x="110" y="1200"/>
                  </a:lnTo>
                  <a:lnTo>
                    <a:pt x="112" y="1200"/>
                  </a:lnTo>
                  <a:lnTo>
                    <a:pt x="114" y="1200"/>
                  </a:lnTo>
                  <a:lnTo>
                    <a:pt x="116" y="1200"/>
                  </a:lnTo>
                  <a:lnTo>
                    <a:pt x="116" y="1198"/>
                  </a:lnTo>
                  <a:lnTo>
                    <a:pt x="118" y="1198"/>
                  </a:lnTo>
                  <a:lnTo>
                    <a:pt x="120" y="1198"/>
                  </a:lnTo>
                  <a:lnTo>
                    <a:pt x="120" y="1197"/>
                  </a:lnTo>
                  <a:lnTo>
                    <a:pt x="120" y="1195"/>
                  </a:lnTo>
                  <a:lnTo>
                    <a:pt x="122" y="1195"/>
                  </a:lnTo>
                  <a:lnTo>
                    <a:pt x="122" y="1193"/>
                  </a:lnTo>
                  <a:lnTo>
                    <a:pt x="122" y="1191"/>
                  </a:lnTo>
                  <a:lnTo>
                    <a:pt x="122" y="1189"/>
                  </a:lnTo>
                  <a:lnTo>
                    <a:pt x="122" y="1187"/>
                  </a:lnTo>
                  <a:lnTo>
                    <a:pt x="124" y="1187"/>
                  </a:lnTo>
                  <a:lnTo>
                    <a:pt x="124" y="1185"/>
                  </a:lnTo>
                  <a:lnTo>
                    <a:pt x="126" y="1185"/>
                  </a:lnTo>
                  <a:lnTo>
                    <a:pt x="126" y="1187"/>
                  </a:lnTo>
                  <a:lnTo>
                    <a:pt x="128" y="1187"/>
                  </a:lnTo>
                  <a:lnTo>
                    <a:pt x="128" y="1185"/>
                  </a:lnTo>
                  <a:lnTo>
                    <a:pt x="126" y="1183"/>
                  </a:lnTo>
                  <a:lnTo>
                    <a:pt x="126" y="1181"/>
                  </a:lnTo>
                  <a:lnTo>
                    <a:pt x="124" y="1181"/>
                  </a:lnTo>
                  <a:lnTo>
                    <a:pt x="124" y="1179"/>
                  </a:lnTo>
                  <a:lnTo>
                    <a:pt x="122" y="1179"/>
                  </a:lnTo>
                  <a:lnTo>
                    <a:pt x="120" y="1179"/>
                  </a:lnTo>
                  <a:lnTo>
                    <a:pt x="118" y="1177"/>
                  </a:lnTo>
                  <a:lnTo>
                    <a:pt x="118" y="1175"/>
                  </a:lnTo>
                  <a:lnTo>
                    <a:pt x="120" y="1175"/>
                  </a:lnTo>
                  <a:lnTo>
                    <a:pt x="120" y="1173"/>
                  </a:lnTo>
                  <a:lnTo>
                    <a:pt x="120" y="1171"/>
                  </a:lnTo>
                  <a:lnTo>
                    <a:pt x="120" y="1169"/>
                  </a:lnTo>
                  <a:lnTo>
                    <a:pt x="120" y="1167"/>
                  </a:lnTo>
                  <a:lnTo>
                    <a:pt x="118" y="1167"/>
                  </a:lnTo>
                  <a:lnTo>
                    <a:pt x="118" y="1165"/>
                  </a:lnTo>
                  <a:lnTo>
                    <a:pt x="120" y="1165"/>
                  </a:lnTo>
                  <a:lnTo>
                    <a:pt x="120" y="1163"/>
                  </a:lnTo>
                  <a:lnTo>
                    <a:pt x="118" y="1163"/>
                  </a:lnTo>
                  <a:lnTo>
                    <a:pt x="118" y="1161"/>
                  </a:lnTo>
                  <a:lnTo>
                    <a:pt x="118" y="1159"/>
                  </a:lnTo>
                  <a:lnTo>
                    <a:pt x="120" y="1159"/>
                  </a:lnTo>
                  <a:lnTo>
                    <a:pt x="122" y="1159"/>
                  </a:lnTo>
                  <a:lnTo>
                    <a:pt x="124" y="1159"/>
                  </a:lnTo>
                  <a:lnTo>
                    <a:pt x="124" y="1161"/>
                  </a:lnTo>
                  <a:lnTo>
                    <a:pt x="126" y="1161"/>
                  </a:lnTo>
                  <a:lnTo>
                    <a:pt x="128" y="1161"/>
                  </a:lnTo>
                  <a:lnTo>
                    <a:pt x="130" y="1161"/>
                  </a:lnTo>
                  <a:lnTo>
                    <a:pt x="130" y="1163"/>
                  </a:lnTo>
                  <a:lnTo>
                    <a:pt x="132" y="1163"/>
                  </a:lnTo>
                  <a:lnTo>
                    <a:pt x="134" y="1163"/>
                  </a:lnTo>
                  <a:lnTo>
                    <a:pt x="134" y="1161"/>
                  </a:lnTo>
                  <a:lnTo>
                    <a:pt x="134" y="1163"/>
                  </a:lnTo>
                  <a:lnTo>
                    <a:pt x="136" y="1163"/>
                  </a:lnTo>
                  <a:lnTo>
                    <a:pt x="136" y="1165"/>
                  </a:lnTo>
                  <a:lnTo>
                    <a:pt x="138" y="1165"/>
                  </a:lnTo>
                  <a:lnTo>
                    <a:pt x="138" y="1163"/>
                  </a:lnTo>
                  <a:lnTo>
                    <a:pt x="138" y="1161"/>
                  </a:lnTo>
                  <a:lnTo>
                    <a:pt x="140" y="1161"/>
                  </a:lnTo>
                  <a:lnTo>
                    <a:pt x="140" y="1159"/>
                  </a:lnTo>
                  <a:lnTo>
                    <a:pt x="140" y="1157"/>
                  </a:lnTo>
                  <a:lnTo>
                    <a:pt x="142" y="1157"/>
                  </a:lnTo>
                  <a:lnTo>
                    <a:pt x="142" y="1155"/>
                  </a:lnTo>
                  <a:lnTo>
                    <a:pt x="142" y="1153"/>
                  </a:lnTo>
                  <a:lnTo>
                    <a:pt x="142" y="1151"/>
                  </a:lnTo>
                  <a:lnTo>
                    <a:pt x="144" y="1151"/>
                  </a:lnTo>
                  <a:lnTo>
                    <a:pt x="146" y="1149"/>
                  </a:lnTo>
                  <a:lnTo>
                    <a:pt x="148" y="1149"/>
                  </a:lnTo>
                  <a:lnTo>
                    <a:pt x="148" y="1147"/>
                  </a:lnTo>
                  <a:lnTo>
                    <a:pt x="148" y="1145"/>
                  </a:lnTo>
                  <a:lnTo>
                    <a:pt x="146" y="1145"/>
                  </a:lnTo>
                  <a:lnTo>
                    <a:pt x="146" y="1143"/>
                  </a:lnTo>
                  <a:lnTo>
                    <a:pt x="148" y="1143"/>
                  </a:lnTo>
                  <a:lnTo>
                    <a:pt x="150" y="1143"/>
                  </a:lnTo>
                  <a:lnTo>
                    <a:pt x="152" y="1143"/>
                  </a:lnTo>
                  <a:lnTo>
                    <a:pt x="152" y="1145"/>
                  </a:lnTo>
                  <a:lnTo>
                    <a:pt x="152" y="1147"/>
                  </a:lnTo>
                  <a:lnTo>
                    <a:pt x="154" y="1147"/>
                  </a:lnTo>
                  <a:lnTo>
                    <a:pt x="154" y="1145"/>
                  </a:lnTo>
                  <a:lnTo>
                    <a:pt x="156" y="1145"/>
                  </a:lnTo>
                  <a:lnTo>
                    <a:pt x="156" y="1143"/>
                  </a:lnTo>
                  <a:lnTo>
                    <a:pt x="156" y="1141"/>
                  </a:lnTo>
                  <a:lnTo>
                    <a:pt x="156" y="1139"/>
                  </a:lnTo>
                  <a:lnTo>
                    <a:pt x="158" y="1139"/>
                  </a:lnTo>
                  <a:lnTo>
                    <a:pt x="158" y="1137"/>
                  </a:lnTo>
                  <a:lnTo>
                    <a:pt x="160" y="1137"/>
                  </a:lnTo>
                  <a:lnTo>
                    <a:pt x="162" y="1137"/>
                  </a:lnTo>
                  <a:lnTo>
                    <a:pt x="162" y="1139"/>
                  </a:lnTo>
                  <a:lnTo>
                    <a:pt x="164" y="1139"/>
                  </a:lnTo>
                  <a:lnTo>
                    <a:pt x="164" y="1141"/>
                  </a:lnTo>
                  <a:lnTo>
                    <a:pt x="165" y="1141"/>
                  </a:lnTo>
                  <a:lnTo>
                    <a:pt x="165" y="1143"/>
                  </a:lnTo>
                  <a:lnTo>
                    <a:pt x="167" y="1145"/>
                  </a:lnTo>
                  <a:lnTo>
                    <a:pt x="167" y="1143"/>
                  </a:lnTo>
                  <a:lnTo>
                    <a:pt x="169" y="1143"/>
                  </a:lnTo>
                  <a:lnTo>
                    <a:pt x="169" y="1141"/>
                  </a:lnTo>
                  <a:lnTo>
                    <a:pt x="171" y="1141"/>
                  </a:lnTo>
                  <a:lnTo>
                    <a:pt x="171" y="1139"/>
                  </a:lnTo>
                  <a:lnTo>
                    <a:pt x="171" y="1137"/>
                  </a:lnTo>
                  <a:lnTo>
                    <a:pt x="171" y="1135"/>
                  </a:lnTo>
                  <a:lnTo>
                    <a:pt x="173" y="1135"/>
                  </a:lnTo>
                  <a:lnTo>
                    <a:pt x="173" y="1133"/>
                  </a:lnTo>
                  <a:lnTo>
                    <a:pt x="175" y="1133"/>
                  </a:lnTo>
                  <a:lnTo>
                    <a:pt x="177" y="1133"/>
                  </a:lnTo>
                  <a:lnTo>
                    <a:pt x="177" y="1135"/>
                  </a:lnTo>
                  <a:lnTo>
                    <a:pt x="175" y="1137"/>
                  </a:lnTo>
                  <a:lnTo>
                    <a:pt x="175" y="1139"/>
                  </a:lnTo>
                  <a:lnTo>
                    <a:pt x="173" y="1139"/>
                  </a:lnTo>
                  <a:lnTo>
                    <a:pt x="173" y="1141"/>
                  </a:lnTo>
                  <a:lnTo>
                    <a:pt x="175" y="1141"/>
                  </a:lnTo>
                  <a:lnTo>
                    <a:pt x="177" y="1141"/>
                  </a:lnTo>
                  <a:lnTo>
                    <a:pt x="179" y="1141"/>
                  </a:lnTo>
                  <a:lnTo>
                    <a:pt x="179" y="1139"/>
                  </a:lnTo>
                  <a:lnTo>
                    <a:pt x="181" y="1139"/>
                  </a:lnTo>
                  <a:lnTo>
                    <a:pt x="181" y="1137"/>
                  </a:lnTo>
                  <a:lnTo>
                    <a:pt x="181" y="1135"/>
                  </a:lnTo>
                  <a:lnTo>
                    <a:pt x="181" y="1133"/>
                  </a:lnTo>
                  <a:lnTo>
                    <a:pt x="183" y="1131"/>
                  </a:lnTo>
                  <a:lnTo>
                    <a:pt x="181" y="1131"/>
                  </a:lnTo>
                  <a:lnTo>
                    <a:pt x="179" y="1131"/>
                  </a:lnTo>
                  <a:lnTo>
                    <a:pt x="179" y="1130"/>
                  </a:lnTo>
                  <a:lnTo>
                    <a:pt x="179" y="1128"/>
                  </a:lnTo>
                  <a:lnTo>
                    <a:pt x="179" y="1126"/>
                  </a:lnTo>
                  <a:lnTo>
                    <a:pt x="181" y="1126"/>
                  </a:lnTo>
                  <a:lnTo>
                    <a:pt x="181" y="1124"/>
                  </a:lnTo>
                  <a:lnTo>
                    <a:pt x="181" y="1122"/>
                  </a:lnTo>
                  <a:lnTo>
                    <a:pt x="179" y="1122"/>
                  </a:lnTo>
                  <a:lnTo>
                    <a:pt x="179" y="1124"/>
                  </a:lnTo>
                  <a:lnTo>
                    <a:pt x="177" y="1124"/>
                  </a:lnTo>
                  <a:lnTo>
                    <a:pt x="177" y="1122"/>
                  </a:lnTo>
                  <a:lnTo>
                    <a:pt x="175" y="1122"/>
                  </a:lnTo>
                  <a:lnTo>
                    <a:pt x="175" y="1120"/>
                  </a:lnTo>
                  <a:lnTo>
                    <a:pt x="173" y="1120"/>
                  </a:lnTo>
                  <a:lnTo>
                    <a:pt x="175" y="1120"/>
                  </a:lnTo>
                  <a:lnTo>
                    <a:pt x="177" y="1120"/>
                  </a:lnTo>
                  <a:lnTo>
                    <a:pt x="177" y="1118"/>
                  </a:lnTo>
                  <a:lnTo>
                    <a:pt x="175" y="1118"/>
                  </a:lnTo>
                  <a:lnTo>
                    <a:pt x="173" y="1118"/>
                  </a:lnTo>
                  <a:lnTo>
                    <a:pt x="173" y="1116"/>
                  </a:lnTo>
                  <a:lnTo>
                    <a:pt x="173" y="1114"/>
                  </a:lnTo>
                  <a:lnTo>
                    <a:pt x="175" y="1114"/>
                  </a:lnTo>
                  <a:lnTo>
                    <a:pt x="175" y="1112"/>
                  </a:lnTo>
                  <a:lnTo>
                    <a:pt x="173" y="1112"/>
                  </a:lnTo>
                  <a:lnTo>
                    <a:pt x="173" y="1110"/>
                  </a:lnTo>
                  <a:lnTo>
                    <a:pt x="171" y="1110"/>
                  </a:lnTo>
                  <a:lnTo>
                    <a:pt x="171" y="1108"/>
                  </a:lnTo>
                  <a:lnTo>
                    <a:pt x="169" y="1108"/>
                  </a:lnTo>
                  <a:lnTo>
                    <a:pt x="171" y="1108"/>
                  </a:lnTo>
                  <a:lnTo>
                    <a:pt x="171" y="1106"/>
                  </a:lnTo>
                  <a:lnTo>
                    <a:pt x="171" y="1104"/>
                  </a:lnTo>
                  <a:lnTo>
                    <a:pt x="171" y="1102"/>
                  </a:lnTo>
                  <a:lnTo>
                    <a:pt x="171" y="1100"/>
                  </a:lnTo>
                  <a:lnTo>
                    <a:pt x="169" y="1100"/>
                  </a:lnTo>
                  <a:lnTo>
                    <a:pt x="167" y="1100"/>
                  </a:lnTo>
                  <a:lnTo>
                    <a:pt x="167" y="1098"/>
                  </a:lnTo>
                  <a:lnTo>
                    <a:pt x="167" y="1096"/>
                  </a:lnTo>
                  <a:lnTo>
                    <a:pt x="169" y="1096"/>
                  </a:lnTo>
                  <a:lnTo>
                    <a:pt x="169" y="1094"/>
                  </a:lnTo>
                  <a:lnTo>
                    <a:pt x="167" y="1094"/>
                  </a:lnTo>
                  <a:lnTo>
                    <a:pt x="167" y="1096"/>
                  </a:lnTo>
                  <a:lnTo>
                    <a:pt x="165" y="1096"/>
                  </a:lnTo>
                  <a:lnTo>
                    <a:pt x="165" y="1094"/>
                  </a:lnTo>
                  <a:lnTo>
                    <a:pt x="167" y="1092"/>
                  </a:lnTo>
                  <a:lnTo>
                    <a:pt x="165" y="1092"/>
                  </a:lnTo>
                  <a:lnTo>
                    <a:pt x="165" y="1090"/>
                  </a:lnTo>
                  <a:lnTo>
                    <a:pt x="167" y="1090"/>
                  </a:lnTo>
                  <a:lnTo>
                    <a:pt x="167" y="1088"/>
                  </a:lnTo>
                  <a:lnTo>
                    <a:pt x="165" y="1088"/>
                  </a:lnTo>
                  <a:lnTo>
                    <a:pt x="165" y="1090"/>
                  </a:lnTo>
                  <a:lnTo>
                    <a:pt x="165" y="1088"/>
                  </a:lnTo>
                  <a:lnTo>
                    <a:pt x="165" y="1086"/>
                  </a:lnTo>
                  <a:lnTo>
                    <a:pt x="165" y="1084"/>
                  </a:lnTo>
                  <a:lnTo>
                    <a:pt x="164" y="1084"/>
                  </a:lnTo>
                  <a:lnTo>
                    <a:pt x="162" y="1084"/>
                  </a:lnTo>
                  <a:lnTo>
                    <a:pt x="162" y="1082"/>
                  </a:lnTo>
                  <a:lnTo>
                    <a:pt x="162" y="1080"/>
                  </a:lnTo>
                  <a:lnTo>
                    <a:pt x="160" y="1080"/>
                  </a:lnTo>
                  <a:lnTo>
                    <a:pt x="158" y="1080"/>
                  </a:lnTo>
                  <a:lnTo>
                    <a:pt x="158" y="1082"/>
                  </a:lnTo>
                  <a:lnTo>
                    <a:pt x="156" y="1082"/>
                  </a:lnTo>
                  <a:lnTo>
                    <a:pt x="156" y="1080"/>
                  </a:lnTo>
                  <a:lnTo>
                    <a:pt x="156" y="1078"/>
                  </a:lnTo>
                  <a:lnTo>
                    <a:pt x="156" y="1076"/>
                  </a:lnTo>
                  <a:lnTo>
                    <a:pt x="154" y="1076"/>
                  </a:lnTo>
                  <a:lnTo>
                    <a:pt x="154" y="1074"/>
                  </a:lnTo>
                  <a:lnTo>
                    <a:pt x="154" y="1072"/>
                  </a:lnTo>
                  <a:lnTo>
                    <a:pt x="156" y="1072"/>
                  </a:lnTo>
                  <a:lnTo>
                    <a:pt x="156" y="1070"/>
                  </a:lnTo>
                  <a:lnTo>
                    <a:pt x="158" y="1070"/>
                  </a:lnTo>
                  <a:lnTo>
                    <a:pt x="158" y="1068"/>
                  </a:lnTo>
                  <a:lnTo>
                    <a:pt x="156" y="1068"/>
                  </a:lnTo>
                  <a:lnTo>
                    <a:pt x="156" y="1066"/>
                  </a:lnTo>
                  <a:lnTo>
                    <a:pt x="156" y="1064"/>
                  </a:lnTo>
                  <a:lnTo>
                    <a:pt x="154" y="1064"/>
                  </a:lnTo>
                  <a:lnTo>
                    <a:pt x="156" y="1063"/>
                  </a:lnTo>
                  <a:lnTo>
                    <a:pt x="154" y="1063"/>
                  </a:lnTo>
                  <a:lnTo>
                    <a:pt x="154" y="1061"/>
                  </a:lnTo>
                  <a:lnTo>
                    <a:pt x="152" y="1061"/>
                  </a:lnTo>
                  <a:lnTo>
                    <a:pt x="152" y="1059"/>
                  </a:lnTo>
                  <a:lnTo>
                    <a:pt x="152" y="1057"/>
                  </a:lnTo>
                  <a:lnTo>
                    <a:pt x="152" y="1055"/>
                  </a:lnTo>
                  <a:lnTo>
                    <a:pt x="150" y="1055"/>
                  </a:lnTo>
                  <a:lnTo>
                    <a:pt x="148" y="1055"/>
                  </a:lnTo>
                  <a:lnTo>
                    <a:pt x="148" y="1053"/>
                  </a:lnTo>
                  <a:lnTo>
                    <a:pt x="148" y="1051"/>
                  </a:lnTo>
                  <a:lnTo>
                    <a:pt x="150" y="1051"/>
                  </a:lnTo>
                  <a:lnTo>
                    <a:pt x="148" y="1051"/>
                  </a:lnTo>
                  <a:lnTo>
                    <a:pt x="148" y="1049"/>
                  </a:lnTo>
                  <a:lnTo>
                    <a:pt x="150" y="1047"/>
                  </a:lnTo>
                  <a:lnTo>
                    <a:pt x="150" y="1045"/>
                  </a:lnTo>
                  <a:lnTo>
                    <a:pt x="148" y="1045"/>
                  </a:lnTo>
                  <a:lnTo>
                    <a:pt x="150" y="1043"/>
                  </a:lnTo>
                  <a:lnTo>
                    <a:pt x="152" y="1041"/>
                  </a:lnTo>
                  <a:lnTo>
                    <a:pt x="154" y="1041"/>
                  </a:lnTo>
                  <a:lnTo>
                    <a:pt x="154" y="1039"/>
                  </a:lnTo>
                  <a:lnTo>
                    <a:pt x="154" y="1037"/>
                  </a:lnTo>
                  <a:lnTo>
                    <a:pt x="152" y="1037"/>
                  </a:lnTo>
                  <a:lnTo>
                    <a:pt x="152" y="1035"/>
                  </a:lnTo>
                  <a:lnTo>
                    <a:pt x="152" y="1031"/>
                  </a:lnTo>
                  <a:lnTo>
                    <a:pt x="150" y="1029"/>
                  </a:lnTo>
                  <a:lnTo>
                    <a:pt x="150" y="1027"/>
                  </a:lnTo>
                  <a:lnTo>
                    <a:pt x="152" y="1027"/>
                  </a:lnTo>
                  <a:lnTo>
                    <a:pt x="152" y="1025"/>
                  </a:lnTo>
                  <a:lnTo>
                    <a:pt x="152" y="1023"/>
                  </a:lnTo>
                  <a:lnTo>
                    <a:pt x="152" y="1021"/>
                  </a:lnTo>
                  <a:lnTo>
                    <a:pt x="150" y="1021"/>
                  </a:lnTo>
                  <a:lnTo>
                    <a:pt x="152" y="1021"/>
                  </a:lnTo>
                  <a:lnTo>
                    <a:pt x="152" y="1019"/>
                  </a:lnTo>
                  <a:lnTo>
                    <a:pt x="152" y="1017"/>
                  </a:lnTo>
                  <a:lnTo>
                    <a:pt x="152" y="1015"/>
                  </a:lnTo>
                  <a:lnTo>
                    <a:pt x="150" y="1013"/>
                  </a:lnTo>
                  <a:lnTo>
                    <a:pt x="148" y="1013"/>
                  </a:lnTo>
                  <a:lnTo>
                    <a:pt x="148" y="1011"/>
                  </a:lnTo>
                  <a:lnTo>
                    <a:pt x="148" y="1009"/>
                  </a:lnTo>
                  <a:lnTo>
                    <a:pt x="150" y="1009"/>
                  </a:lnTo>
                  <a:lnTo>
                    <a:pt x="150" y="1007"/>
                  </a:lnTo>
                  <a:lnTo>
                    <a:pt x="150" y="1005"/>
                  </a:lnTo>
                  <a:lnTo>
                    <a:pt x="150" y="1003"/>
                  </a:lnTo>
                  <a:lnTo>
                    <a:pt x="152" y="1003"/>
                  </a:lnTo>
                  <a:lnTo>
                    <a:pt x="152" y="1001"/>
                  </a:lnTo>
                  <a:lnTo>
                    <a:pt x="150" y="1001"/>
                  </a:lnTo>
                  <a:lnTo>
                    <a:pt x="152" y="1001"/>
                  </a:lnTo>
                  <a:lnTo>
                    <a:pt x="152" y="999"/>
                  </a:lnTo>
                  <a:lnTo>
                    <a:pt x="152" y="997"/>
                  </a:lnTo>
                  <a:lnTo>
                    <a:pt x="150" y="997"/>
                  </a:lnTo>
                  <a:lnTo>
                    <a:pt x="150" y="995"/>
                  </a:lnTo>
                  <a:lnTo>
                    <a:pt x="150" y="994"/>
                  </a:lnTo>
                  <a:lnTo>
                    <a:pt x="152" y="995"/>
                  </a:lnTo>
                  <a:lnTo>
                    <a:pt x="154" y="995"/>
                  </a:lnTo>
                  <a:lnTo>
                    <a:pt x="156" y="997"/>
                  </a:lnTo>
                  <a:lnTo>
                    <a:pt x="158" y="997"/>
                  </a:lnTo>
                  <a:lnTo>
                    <a:pt x="158" y="999"/>
                  </a:lnTo>
                  <a:lnTo>
                    <a:pt x="160" y="999"/>
                  </a:lnTo>
                  <a:lnTo>
                    <a:pt x="160" y="997"/>
                  </a:lnTo>
                  <a:lnTo>
                    <a:pt x="162" y="997"/>
                  </a:lnTo>
                  <a:lnTo>
                    <a:pt x="162" y="995"/>
                  </a:lnTo>
                  <a:lnTo>
                    <a:pt x="160" y="995"/>
                  </a:lnTo>
                  <a:lnTo>
                    <a:pt x="160" y="994"/>
                  </a:lnTo>
                  <a:lnTo>
                    <a:pt x="162" y="994"/>
                  </a:lnTo>
                  <a:lnTo>
                    <a:pt x="162" y="992"/>
                  </a:lnTo>
                  <a:lnTo>
                    <a:pt x="162" y="990"/>
                  </a:lnTo>
                  <a:lnTo>
                    <a:pt x="160" y="990"/>
                  </a:lnTo>
                  <a:lnTo>
                    <a:pt x="160" y="988"/>
                  </a:lnTo>
                  <a:lnTo>
                    <a:pt x="158" y="986"/>
                  </a:lnTo>
                  <a:lnTo>
                    <a:pt x="160" y="986"/>
                  </a:lnTo>
                  <a:lnTo>
                    <a:pt x="158" y="986"/>
                  </a:lnTo>
                  <a:lnTo>
                    <a:pt x="158" y="984"/>
                  </a:lnTo>
                  <a:lnTo>
                    <a:pt x="156" y="984"/>
                  </a:lnTo>
                  <a:lnTo>
                    <a:pt x="154" y="984"/>
                  </a:lnTo>
                  <a:lnTo>
                    <a:pt x="154" y="982"/>
                  </a:lnTo>
                  <a:lnTo>
                    <a:pt x="152" y="980"/>
                  </a:lnTo>
                  <a:lnTo>
                    <a:pt x="150" y="980"/>
                  </a:lnTo>
                  <a:lnTo>
                    <a:pt x="152" y="978"/>
                  </a:lnTo>
                  <a:lnTo>
                    <a:pt x="152" y="976"/>
                  </a:lnTo>
                  <a:lnTo>
                    <a:pt x="152" y="974"/>
                  </a:lnTo>
                  <a:lnTo>
                    <a:pt x="152" y="972"/>
                  </a:lnTo>
                  <a:lnTo>
                    <a:pt x="152" y="970"/>
                  </a:lnTo>
                  <a:lnTo>
                    <a:pt x="150" y="970"/>
                  </a:lnTo>
                  <a:lnTo>
                    <a:pt x="148" y="970"/>
                  </a:lnTo>
                  <a:lnTo>
                    <a:pt x="146" y="970"/>
                  </a:lnTo>
                  <a:lnTo>
                    <a:pt x="144" y="970"/>
                  </a:lnTo>
                  <a:lnTo>
                    <a:pt x="142" y="970"/>
                  </a:lnTo>
                  <a:lnTo>
                    <a:pt x="142" y="968"/>
                  </a:lnTo>
                  <a:lnTo>
                    <a:pt x="140" y="970"/>
                  </a:lnTo>
                  <a:lnTo>
                    <a:pt x="138" y="970"/>
                  </a:lnTo>
                  <a:lnTo>
                    <a:pt x="138" y="972"/>
                  </a:lnTo>
                  <a:lnTo>
                    <a:pt x="138" y="974"/>
                  </a:lnTo>
                  <a:lnTo>
                    <a:pt x="136" y="974"/>
                  </a:lnTo>
                  <a:lnTo>
                    <a:pt x="134" y="976"/>
                  </a:lnTo>
                  <a:lnTo>
                    <a:pt x="134" y="974"/>
                  </a:lnTo>
                  <a:lnTo>
                    <a:pt x="132" y="974"/>
                  </a:lnTo>
                  <a:lnTo>
                    <a:pt x="132" y="972"/>
                  </a:lnTo>
                  <a:lnTo>
                    <a:pt x="130" y="972"/>
                  </a:lnTo>
                  <a:lnTo>
                    <a:pt x="128" y="970"/>
                  </a:lnTo>
                  <a:lnTo>
                    <a:pt x="126" y="970"/>
                  </a:lnTo>
                  <a:lnTo>
                    <a:pt x="126" y="972"/>
                  </a:lnTo>
                  <a:lnTo>
                    <a:pt x="124" y="972"/>
                  </a:lnTo>
                  <a:lnTo>
                    <a:pt x="122" y="972"/>
                  </a:lnTo>
                  <a:lnTo>
                    <a:pt x="120" y="972"/>
                  </a:lnTo>
                  <a:lnTo>
                    <a:pt x="120" y="970"/>
                  </a:lnTo>
                  <a:lnTo>
                    <a:pt x="118" y="970"/>
                  </a:lnTo>
                  <a:lnTo>
                    <a:pt x="116" y="970"/>
                  </a:lnTo>
                  <a:lnTo>
                    <a:pt x="118" y="972"/>
                  </a:lnTo>
                  <a:lnTo>
                    <a:pt x="116" y="972"/>
                  </a:lnTo>
                  <a:lnTo>
                    <a:pt x="116" y="970"/>
                  </a:lnTo>
                  <a:lnTo>
                    <a:pt x="114" y="970"/>
                  </a:lnTo>
                  <a:lnTo>
                    <a:pt x="112" y="970"/>
                  </a:lnTo>
                  <a:lnTo>
                    <a:pt x="112" y="968"/>
                  </a:lnTo>
                  <a:lnTo>
                    <a:pt x="110" y="968"/>
                  </a:lnTo>
                  <a:lnTo>
                    <a:pt x="108" y="966"/>
                  </a:lnTo>
                  <a:lnTo>
                    <a:pt x="106" y="966"/>
                  </a:lnTo>
                  <a:lnTo>
                    <a:pt x="104" y="968"/>
                  </a:lnTo>
                  <a:lnTo>
                    <a:pt x="102" y="968"/>
                  </a:lnTo>
                  <a:lnTo>
                    <a:pt x="102" y="970"/>
                  </a:lnTo>
                  <a:lnTo>
                    <a:pt x="102" y="972"/>
                  </a:lnTo>
                  <a:lnTo>
                    <a:pt x="100" y="972"/>
                  </a:lnTo>
                  <a:lnTo>
                    <a:pt x="98" y="972"/>
                  </a:lnTo>
                  <a:lnTo>
                    <a:pt x="96" y="972"/>
                  </a:lnTo>
                  <a:lnTo>
                    <a:pt x="96" y="970"/>
                  </a:lnTo>
                  <a:lnTo>
                    <a:pt x="95" y="970"/>
                  </a:lnTo>
                  <a:lnTo>
                    <a:pt x="93" y="968"/>
                  </a:lnTo>
                  <a:lnTo>
                    <a:pt x="89" y="968"/>
                  </a:lnTo>
                  <a:lnTo>
                    <a:pt x="89" y="966"/>
                  </a:lnTo>
                  <a:lnTo>
                    <a:pt x="87" y="966"/>
                  </a:lnTo>
                  <a:lnTo>
                    <a:pt x="89" y="964"/>
                  </a:lnTo>
                  <a:lnTo>
                    <a:pt x="89" y="960"/>
                  </a:lnTo>
                  <a:lnTo>
                    <a:pt x="91" y="960"/>
                  </a:lnTo>
                  <a:lnTo>
                    <a:pt x="91" y="958"/>
                  </a:lnTo>
                  <a:lnTo>
                    <a:pt x="89" y="958"/>
                  </a:lnTo>
                  <a:lnTo>
                    <a:pt x="89" y="956"/>
                  </a:lnTo>
                  <a:lnTo>
                    <a:pt x="87" y="956"/>
                  </a:lnTo>
                  <a:lnTo>
                    <a:pt x="85" y="956"/>
                  </a:lnTo>
                  <a:lnTo>
                    <a:pt x="83" y="956"/>
                  </a:lnTo>
                  <a:lnTo>
                    <a:pt x="83" y="954"/>
                  </a:lnTo>
                  <a:lnTo>
                    <a:pt x="81" y="954"/>
                  </a:lnTo>
                  <a:lnTo>
                    <a:pt x="79" y="952"/>
                  </a:lnTo>
                  <a:lnTo>
                    <a:pt x="77" y="952"/>
                  </a:lnTo>
                  <a:lnTo>
                    <a:pt x="77" y="950"/>
                  </a:lnTo>
                  <a:lnTo>
                    <a:pt x="75" y="950"/>
                  </a:lnTo>
                  <a:lnTo>
                    <a:pt x="73" y="950"/>
                  </a:lnTo>
                  <a:lnTo>
                    <a:pt x="73" y="948"/>
                  </a:lnTo>
                  <a:lnTo>
                    <a:pt x="71" y="948"/>
                  </a:lnTo>
                  <a:lnTo>
                    <a:pt x="71" y="946"/>
                  </a:lnTo>
                  <a:lnTo>
                    <a:pt x="69" y="946"/>
                  </a:lnTo>
                  <a:lnTo>
                    <a:pt x="67" y="946"/>
                  </a:lnTo>
                  <a:lnTo>
                    <a:pt x="67" y="944"/>
                  </a:lnTo>
                  <a:lnTo>
                    <a:pt x="65" y="944"/>
                  </a:lnTo>
                  <a:lnTo>
                    <a:pt x="63" y="944"/>
                  </a:lnTo>
                  <a:lnTo>
                    <a:pt x="61" y="944"/>
                  </a:lnTo>
                  <a:lnTo>
                    <a:pt x="61" y="942"/>
                  </a:lnTo>
                  <a:lnTo>
                    <a:pt x="59" y="942"/>
                  </a:lnTo>
                  <a:lnTo>
                    <a:pt x="59" y="940"/>
                  </a:lnTo>
                  <a:lnTo>
                    <a:pt x="59" y="938"/>
                  </a:lnTo>
                  <a:lnTo>
                    <a:pt x="57" y="938"/>
                  </a:lnTo>
                  <a:lnTo>
                    <a:pt x="55" y="938"/>
                  </a:lnTo>
                  <a:lnTo>
                    <a:pt x="55" y="936"/>
                  </a:lnTo>
                  <a:lnTo>
                    <a:pt x="53" y="936"/>
                  </a:lnTo>
                  <a:lnTo>
                    <a:pt x="53" y="934"/>
                  </a:lnTo>
                  <a:lnTo>
                    <a:pt x="51" y="934"/>
                  </a:lnTo>
                  <a:lnTo>
                    <a:pt x="51" y="932"/>
                  </a:lnTo>
                  <a:lnTo>
                    <a:pt x="49" y="932"/>
                  </a:lnTo>
                  <a:lnTo>
                    <a:pt x="49" y="930"/>
                  </a:lnTo>
                  <a:lnTo>
                    <a:pt x="47" y="930"/>
                  </a:lnTo>
                  <a:lnTo>
                    <a:pt x="47" y="932"/>
                  </a:lnTo>
                  <a:lnTo>
                    <a:pt x="45" y="932"/>
                  </a:lnTo>
                  <a:lnTo>
                    <a:pt x="43" y="932"/>
                  </a:lnTo>
                  <a:lnTo>
                    <a:pt x="41" y="932"/>
                  </a:lnTo>
                  <a:lnTo>
                    <a:pt x="39" y="932"/>
                  </a:lnTo>
                  <a:lnTo>
                    <a:pt x="37" y="932"/>
                  </a:lnTo>
                  <a:lnTo>
                    <a:pt x="35" y="932"/>
                  </a:lnTo>
                  <a:lnTo>
                    <a:pt x="33" y="932"/>
                  </a:lnTo>
                  <a:lnTo>
                    <a:pt x="33" y="930"/>
                  </a:lnTo>
                  <a:lnTo>
                    <a:pt x="31" y="930"/>
                  </a:lnTo>
                  <a:lnTo>
                    <a:pt x="29" y="930"/>
                  </a:lnTo>
                  <a:lnTo>
                    <a:pt x="27" y="930"/>
                  </a:lnTo>
                  <a:lnTo>
                    <a:pt x="26" y="930"/>
                  </a:lnTo>
                  <a:lnTo>
                    <a:pt x="24" y="930"/>
                  </a:lnTo>
                  <a:lnTo>
                    <a:pt x="22" y="930"/>
                  </a:lnTo>
                  <a:lnTo>
                    <a:pt x="20" y="930"/>
                  </a:lnTo>
                  <a:lnTo>
                    <a:pt x="18" y="930"/>
                  </a:lnTo>
                  <a:lnTo>
                    <a:pt x="16" y="930"/>
                  </a:lnTo>
                  <a:lnTo>
                    <a:pt x="14" y="932"/>
                  </a:lnTo>
                  <a:lnTo>
                    <a:pt x="12" y="932"/>
                  </a:lnTo>
                  <a:lnTo>
                    <a:pt x="10" y="932"/>
                  </a:lnTo>
                  <a:lnTo>
                    <a:pt x="8" y="932"/>
                  </a:lnTo>
                  <a:lnTo>
                    <a:pt x="6" y="932"/>
                  </a:lnTo>
                  <a:lnTo>
                    <a:pt x="6" y="934"/>
                  </a:lnTo>
                  <a:lnTo>
                    <a:pt x="4" y="934"/>
                  </a:lnTo>
                  <a:lnTo>
                    <a:pt x="2" y="934"/>
                  </a:lnTo>
                  <a:lnTo>
                    <a:pt x="2" y="932"/>
                  </a:lnTo>
                  <a:lnTo>
                    <a:pt x="2" y="930"/>
                  </a:lnTo>
                  <a:lnTo>
                    <a:pt x="0" y="930"/>
                  </a:lnTo>
                  <a:lnTo>
                    <a:pt x="2" y="930"/>
                  </a:lnTo>
                  <a:lnTo>
                    <a:pt x="4" y="928"/>
                  </a:lnTo>
                  <a:lnTo>
                    <a:pt x="6" y="928"/>
                  </a:lnTo>
                  <a:lnTo>
                    <a:pt x="6" y="927"/>
                  </a:lnTo>
                  <a:lnTo>
                    <a:pt x="8" y="927"/>
                  </a:lnTo>
                  <a:lnTo>
                    <a:pt x="8" y="925"/>
                  </a:lnTo>
                  <a:lnTo>
                    <a:pt x="10" y="925"/>
                  </a:lnTo>
                  <a:lnTo>
                    <a:pt x="10" y="923"/>
                  </a:lnTo>
                  <a:lnTo>
                    <a:pt x="12" y="923"/>
                  </a:lnTo>
                  <a:lnTo>
                    <a:pt x="12" y="921"/>
                  </a:lnTo>
                  <a:lnTo>
                    <a:pt x="14" y="921"/>
                  </a:lnTo>
                  <a:lnTo>
                    <a:pt x="14" y="923"/>
                  </a:lnTo>
                  <a:lnTo>
                    <a:pt x="16" y="923"/>
                  </a:lnTo>
                  <a:lnTo>
                    <a:pt x="16" y="921"/>
                  </a:lnTo>
                  <a:lnTo>
                    <a:pt x="16" y="919"/>
                  </a:lnTo>
                  <a:lnTo>
                    <a:pt x="18" y="919"/>
                  </a:lnTo>
                  <a:lnTo>
                    <a:pt x="20" y="919"/>
                  </a:lnTo>
                  <a:lnTo>
                    <a:pt x="20" y="917"/>
                  </a:lnTo>
                  <a:lnTo>
                    <a:pt x="22" y="917"/>
                  </a:lnTo>
                  <a:lnTo>
                    <a:pt x="22" y="915"/>
                  </a:lnTo>
                  <a:lnTo>
                    <a:pt x="24" y="915"/>
                  </a:lnTo>
                  <a:lnTo>
                    <a:pt x="24" y="913"/>
                  </a:lnTo>
                  <a:lnTo>
                    <a:pt x="26" y="913"/>
                  </a:lnTo>
                  <a:lnTo>
                    <a:pt x="26" y="911"/>
                  </a:lnTo>
                  <a:lnTo>
                    <a:pt x="24" y="911"/>
                  </a:lnTo>
                  <a:lnTo>
                    <a:pt x="24" y="909"/>
                  </a:lnTo>
                  <a:lnTo>
                    <a:pt x="24" y="907"/>
                  </a:lnTo>
                  <a:lnTo>
                    <a:pt x="26" y="907"/>
                  </a:lnTo>
                  <a:lnTo>
                    <a:pt x="27" y="907"/>
                  </a:lnTo>
                  <a:lnTo>
                    <a:pt x="29" y="907"/>
                  </a:lnTo>
                  <a:lnTo>
                    <a:pt x="31" y="907"/>
                  </a:lnTo>
                  <a:lnTo>
                    <a:pt x="31" y="905"/>
                  </a:lnTo>
                  <a:lnTo>
                    <a:pt x="31" y="903"/>
                  </a:lnTo>
                  <a:lnTo>
                    <a:pt x="33" y="901"/>
                  </a:lnTo>
                  <a:lnTo>
                    <a:pt x="31" y="901"/>
                  </a:lnTo>
                  <a:lnTo>
                    <a:pt x="33" y="899"/>
                  </a:lnTo>
                  <a:lnTo>
                    <a:pt x="35" y="899"/>
                  </a:lnTo>
                  <a:lnTo>
                    <a:pt x="37" y="899"/>
                  </a:lnTo>
                  <a:lnTo>
                    <a:pt x="39" y="899"/>
                  </a:lnTo>
                  <a:lnTo>
                    <a:pt x="39" y="897"/>
                  </a:lnTo>
                  <a:lnTo>
                    <a:pt x="41" y="895"/>
                  </a:lnTo>
                  <a:lnTo>
                    <a:pt x="43" y="895"/>
                  </a:lnTo>
                  <a:lnTo>
                    <a:pt x="43" y="893"/>
                  </a:lnTo>
                  <a:lnTo>
                    <a:pt x="45" y="893"/>
                  </a:lnTo>
                  <a:lnTo>
                    <a:pt x="45" y="891"/>
                  </a:lnTo>
                  <a:lnTo>
                    <a:pt x="45" y="889"/>
                  </a:lnTo>
                  <a:lnTo>
                    <a:pt x="45" y="887"/>
                  </a:lnTo>
                  <a:lnTo>
                    <a:pt x="47" y="889"/>
                  </a:lnTo>
                  <a:lnTo>
                    <a:pt x="49" y="887"/>
                  </a:lnTo>
                  <a:lnTo>
                    <a:pt x="51" y="887"/>
                  </a:lnTo>
                  <a:lnTo>
                    <a:pt x="53" y="887"/>
                  </a:lnTo>
                  <a:lnTo>
                    <a:pt x="53" y="885"/>
                  </a:lnTo>
                  <a:lnTo>
                    <a:pt x="55" y="885"/>
                  </a:lnTo>
                  <a:lnTo>
                    <a:pt x="55" y="887"/>
                  </a:lnTo>
                  <a:lnTo>
                    <a:pt x="57" y="887"/>
                  </a:lnTo>
                  <a:lnTo>
                    <a:pt x="57" y="885"/>
                  </a:lnTo>
                  <a:lnTo>
                    <a:pt x="59" y="887"/>
                  </a:lnTo>
                  <a:lnTo>
                    <a:pt x="61" y="887"/>
                  </a:lnTo>
                  <a:lnTo>
                    <a:pt x="63" y="887"/>
                  </a:lnTo>
                  <a:lnTo>
                    <a:pt x="65" y="887"/>
                  </a:lnTo>
                  <a:lnTo>
                    <a:pt x="65" y="885"/>
                  </a:lnTo>
                  <a:lnTo>
                    <a:pt x="65" y="883"/>
                  </a:lnTo>
                  <a:lnTo>
                    <a:pt x="65" y="881"/>
                  </a:lnTo>
                  <a:lnTo>
                    <a:pt x="65" y="879"/>
                  </a:lnTo>
                  <a:lnTo>
                    <a:pt x="65" y="877"/>
                  </a:lnTo>
                  <a:lnTo>
                    <a:pt x="67" y="877"/>
                  </a:lnTo>
                  <a:lnTo>
                    <a:pt x="67" y="875"/>
                  </a:lnTo>
                  <a:lnTo>
                    <a:pt x="67" y="877"/>
                  </a:lnTo>
                  <a:lnTo>
                    <a:pt x="69" y="875"/>
                  </a:lnTo>
                  <a:lnTo>
                    <a:pt x="71" y="875"/>
                  </a:lnTo>
                  <a:lnTo>
                    <a:pt x="71" y="877"/>
                  </a:lnTo>
                  <a:lnTo>
                    <a:pt x="73" y="877"/>
                  </a:lnTo>
                  <a:lnTo>
                    <a:pt x="73" y="879"/>
                  </a:lnTo>
                  <a:lnTo>
                    <a:pt x="75" y="879"/>
                  </a:lnTo>
                  <a:lnTo>
                    <a:pt x="77" y="879"/>
                  </a:lnTo>
                  <a:lnTo>
                    <a:pt x="77" y="877"/>
                  </a:lnTo>
                  <a:lnTo>
                    <a:pt x="77" y="875"/>
                  </a:lnTo>
                  <a:lnTo>
                    <a:pt x="79" y="875"/>
                  </a:lnTo>
                  <a:lnTo>
                    <a:pt x="79" y="873"/>
                  </a:lnTo>
                  <a:lnTo>
                    <a:pt x="77" y="871"/>
                  </a:lnTo>
                  <a:lnTo>
                    <a:pt x="79" y="871"/>
                  </a:lnTo>
                  <a:lnTo>
                    <a:pt x="81" y="871"/>
                  </a:lnTo>
                  <a:lnTo>
                    <a:pt x="81" y="869"/>
                  </a:lnTo>
                  <a:lnTo>
                    <a:pt x="79" y="869"/>
                  </a:lnTo>
                  <a:lnTo>
                    <a:pt x="79" y="867"/>
                  </a:lnTo>
                  <a:lnTo>
                    <a:pt x="81" y="867"/>
                  </a:lnTo>
                  <a:lnTo>
                    <a:pt x="81" y="865"/>
                  </a:lnTo>
                  <a:lnTo>
                    <a:pt x="81" y="863"/>
                  </a:lnTo>
                  <a:lnTo>
                    <a:pt x="81" y="861"/>
                  </a:lnTo>
                  <a:lnTo>
                    <a:pt x="79" y="860"/>
                  </a:lnTo>
                  <a:lnTo>
                    <a:pt x="79" y="858"/>
                  </a:lnTo>
                  <a:lnTo>
                    <a:pt x="81" y="858"/>
                  </a:lnTo>
                  <a:lnTo>
                    <a:pt x="83" y="858"/>
                  </a:lnTo>
                  <a:lnTo>
                    <a:pt x="83" y="856"/>
                  </a:lnTo>
                  <a:lnTo>
                    <a:pt x="85" y="854"/>
                  </a:lnTo>
                  <a:lnTo>
                    <a:pt x="85" y="852"/>
                  </a:lnTo>
                  <a:lnTo>
                    <a:pt x="87" y="852"/>
                  </a:lnTo>
                  <a:lnTo>
                    <a:pt x="87" y="850"/>
                  </a:lnTo>
                  <a:lnTo>
                    <a:pt x="89" y="850"/>
                  </a:lnTo>
                  <a:lnTo>
                    <a:pt x="91" y="850"/>
                  </a:lnTo>
                  <a:lnTo>
                    <a:pt x="93" y="850"/>
                  </a:lnTo>
                  <a:lnTo>
                    <a:pt x="95" y="848"/>
                  </a:lnTo>
                  <a:lnTo>
                    <a:pt x="96" y="848"/>
                  </a:lnTo>
                  <a:lnTo>
                    <a:pt x="96" y="846"/>
                  </a:lnTo>
                  <a:lnTo>
                    <a:pt x="98" y="846"/>
                  </a:lnTo>
                  <a:lnTo>
                    <a:pt x="100" y="846"/>
                  </a:lnTo>
                  <a:lnTo>
                    <a:pt x="102" y="844"/>
                  </a:lnTo>
                  <a:lnTo>
                    <a:pt x="104" y="844"/>
                  </a:lnTo>
                  <a:lnTo>
                    <a:pt x="104" y="842"/>
                  </a:lnTo>
                  <a:lnTo>
                    <a:pt x="106" y="842"/>
                  </a:lnTo>
                  <a:lnTo>
                    <a:pt x="110" y="840"/>
                  </a:lnTo>
                  <a:lnTo>
                    <a:pt x="110" y="838"/>
                  </a:lnTo>
                  <a:lnTo>
                    <a:pt x="110" y="836"/>
                  </a:lnTo>
                  <a:lnTo>
                    <a:pt x="108" y="836"/>
                  </a:lnTo>
                  <a:lnTo>
                    <a:pt x="106" y="834"/>
                  </a:lnTo>
                  <a:lnTo>
                    <a:pt x="104" y="832"/>
                  </a:lnTo>
                  <a:lnTo>
                    <a:pt x="104" y="830"/>
                  </a:lnTo>
                  <a:lnTo>
                    <a:pt x="104" y="828"/>
                  </a:lnTo>
                  <a:lnTo>
                    <a:pt x="104" y="826"/>
                  </a:lnTo>
                  <a:lnTo>
                    <a:pt x="104" y="824"/>
                  </a:lnTo>
                  <a:lnTo>
                    <a:pt x="102" y="824"/>
                  </a:lnTo>
                  <a:lnTo>
                    <a:pt x="102" y="822"/>
                  </a:lnTo>
                  <a:lnTo>
                    <a:pt x="102" y="820"/>
                  </a:lnTo>
                  <a:lnTo>
                    <a:pt x="100" y="818"/>
                  </a:lnTo>
                  <a:lnTo>
                    <a:pt x="100" y="816"/>
                  </a:lnTo>
                  <a:lnTo>
                    <a:pt x="98" y="816"/>
                  </a:lnTo>
                  <a:lnTo>
                    <a:pt x="96" y="816"/>
                  </a:lnTo>
                  <a:lnTo>
                    <a:pt x="95" y="816"/>
                  </a:lnTo>
                  <a:lnTo>
                    <a:pt x="93" y="816"/>
                  </a:lnTo>
                  <a:lnTo>
                    <a:pt x="93" y="818"/>
                  </a:lnTo>
                  <a:lnTo>
                    <a:pt x="91" y="820"/>
                  </a:lnTo>
                  <a:lnTo>
                    <a:pt x="87" y="824"/>
                  </a:lnTo>
                  <a:lnTo>
                    <a:pt x="87" y="822"/>
                  </a:lnTo>
                  <a:lnTo>
                    <a:pt x="85" y="820"/>
                  </a:lnTo>
                  <a:lnTo>
                    <a:pt x="85" y="818"/>
                  </a:lnTo>
                  <a:lnTo>
                    <a:pt x="83" y="816"/>
                  </a:lnTo>
                  <a:lnTo>
                    <a:pt x="83" y="814"/>
                  </a:lnTo>
                  <a:lnTo>
                    <a:pt x="83" y="812"/>
                  </a:lnTo>
                  <a:lnTo>
                    <a:pt x="83" y="810"/>
                  </a:lnTo>
                  <a:lnTo>
                    <a:pt x="85" y="808"/>
                  </a:lnTo>
                  <a:lnTo>
                    <a:pt x="85" y="806"/>
                  </a:lnTo>
                  <a:lnTo>
                    <a:pt x="87" y="802"/>
                  </a:lnTo>
                  <a:lnTo>
                    <a:pt x="87" y="800"/>
                  </a:lnTo>
                  <a:lnTo>
                    <a:pt x="87" y="798"/>
                  </a:lnTo>
                  <a:lnTo>
                    <a:pt x="87" y="794"/>
                  </a:lnTo>
                  <a:lnTo>
                    <a:pt x="89" y="793"/>
                  </a:lnTo>
                  <a:lnTo>
                    <a:pt x="89" y="791"/>
                  </a:lnTo>
                  <a:lnTo>
                    <a:pt x="89" y="789"/>
                  </a:lnTo>
                  <a:lnTo>
                    <a:pt x="89" y="787"/>
                  </a:lnTo>
                  <a:lnTo>
                    <a:pt x="89" y="785"/>
                  </a:lnTo>
                  <a:lnTo>
                    <a:pt x="89" y="783"/>
                  </a:lnTo>
                  <a:lnTo>
                    <a:pt x="89" y="781"/>
                  </a:lnTo>
                  <a:lnTo>
                    <a:pt x="89" y="779"/>
                  </a:lnTo>
                  <a:lnTo>
                    <a:pt x="89" y="777"/>
                  </a:lnTo>
                  <a:lnTo>
                    <a:pt x="89" y="775"/>
                  </a:lnTo>
                  <a:lnTo>
                    <a:pt x="89" y="773"/>
                  </a:lnTo>
                  <a:lnTo>
                    <a:pt x="89" y="771"/>
                  </a:lnTo>
                  <a:lnTo>
                    <a:pt x="89" y="769"/>
                  </a:lnTo>
                  <a:lnTo>
                    <a:pt x="89" y="767"/>
                  </a:lnTo>
                  <a:lnTo>
                    <a:pt x="87" y="765"/>
                  </a:lnTo>
                  <a:lnTo>
                    <a:pt x="87" y="763"/>
                  </a:lnTo>
                  <a:lnTo>
                    <a:pt x="87" y="761"/>
                  </a:lnTo>
                  <a:lnTo>
                    <a:pt x="87" y="759"/>
                  </a:lnTo>
                  <a:lnTo>
                    <a:pt x="85" y="759"/>
                  </a:lnTo>
                  <a:lnTo>
                    <a:pt x="85" y="757"/>
                  </a:lnTo>
                  <a:lnTo>
                    <a:pt x="83" y="751"/>
                  </a:lnTo>
                  <a:lnTo>
                    <a:pt x="83" y="749"/>
                  </a:lnTo>
                  <a:lnTo>
                    <a:pt x="83" y="747"/>
                  </a:lnTo>
                  <a:lnTo>
                    <a:pt x="83" y="745"/>
                  </a:lnTo>
                  <a:lnTo>
                    <a:pt x="81" y="745"/>
                  </a:lnTo>
                  <a:lnTo>
                    <a:pt x="81" y="743"/>
                  </a:lnTo>
                  <a:lnTo>
                    <a:pt x="81" y="741"/>
                  </a:lnTo>
                  <a:lnTo>
                    <a:pt x="81" y="739"/>
                  </a:lnTo>
                  <a:lnTo>
                    <a:pt x="81" y="737"/>
                  </a:lnTo>
                  <a:lnTo>
                    <a:pt x="81" y="735"/>
                  </a:lnTo>
                  <a:lnTo>
                    <a:pt x="81" y="733"/>
                  </a:lnTo>
                  <a:lnTo>
                    <a:pt x="79" y="729"/>
                  </a:lnTo>
                  <a:lnTo>
                    <a:pt x="79" y="727"/>
                  </a:lnTo>
                  <a:lnTo>
                    <a:pt x="79" y="726"/>
                  </a:lnTo>
                  <a:lnTo>
                    <a:pt x="79" y="724"/>
                  </a:lnTo>
                  <a:lnTo>
                    <a:pt x="79" y="722"/>
                  </a:lnTo>
                  <a:lnTo>
                    <a:pt x="79" y="720"/>
                  </a:lnTo>
                  <a:lnTo>
                    <a:pt x="79" y="718"/>
                  </a:lnTo>
                  <a:lnTo>
                    <a:pt x="79" y="716"/>
                  </a:lnTo>
                  <a:lnTo>
                    <a:pt x="79" y="714"/>
                  </a:lnTo>
                  <a:lnTo>
                    <a:pt x="79" y="712"/>
                  </a:lnTo>
                  <a:lnTo>
                    <a:pt x="81" y="710"/>
                  </a:lnTo>
                  <a:lnTo>
                    <a:pt x="81" y="708"/>
                  </a:lnTo>
                  <a:lnTo>
                    <a:pt x="79" y="706"/>
                  </a:lnTo>
                  <a:lnTo>
                    <a:pt x="79" y="704"/>
                  </a:lnTo>
                  <a:lnTo>
                    <a:pt x="79" y="702"/>
                  </a:lnTo>
                  <a:lnTo>
                    <a:pt x="79" y="700"/>
                  </a:lnTo>
                  <a:lnTo>
                    <a:pt x="81" y="700"/>
                  </a:lnTo>
                  <a:lnTo>
                    <a:pt x="83" y="702"/>
                  </a:lnTo>
                  <a:lnTo>
                    <a:pt x="85" y="702"/>
                  </a:lnTo>
                  <a:lnTo>
                    <a:pt x="87" y="702"/>
                  </a:lnTo>
                  <a:lnTo>
                    <a:pt x="91" y="702"/>
                  </a:lnTo>
                  <a:lnTo>
                    <a:pt x="96" y="704"/>
                  </a:lnTo>
                  <a:lnTo>
                    <a:pt x="98" y="704"/>
                  </a:lnTo>
                  <a:lnTo>
                    <a:pt x="98" y="702"/>
                  </a:lnTo>
                  <a:lnTo>
                    <a:pt x="100" y="702"/>
                  </a:lnTo>
                  <a:lnTo>
                    <a:pt x="102" y="702"/>
                  </a:lnTo>
                  <a:lnTo>
                    <a:pt x="104" y="702"/>
                  </a:lnTo>
                  <a:lnTo>
                    <a:pt x="106" y="702"/>
                  </a:lnTo>
                  <a:lnTo>
                    <a:pt x="108" y="702"/>
                  </a:lnTo>
                  <a:lnTo>
                    <a:pt x="110" y="702"/>
                  </a:lnTo>
                  <a:lnTo>
                    <a:pt x="110" y="704"/>
                  </a:lnTo>
                  <a:lnTo>
                    <a:pt x="112" y="704"/>
                  </a:lnTo>
                  <a:lnTo>
                    <a:pt x="114" y="704"/>
                  </a:lnTo>
                  <a:lnTo>
                    <a:pt x="114" y="702"/>
                  </a:lnTo>
                  <a:lnTo>
                    <a:pt x="116" y="702"/>
                  </a:lnTo>
                  <a:lnTo>
                    <a:pt x="118" y="702"/>
                  </a:lnTo>
                  <a:lnTo>
                    <a:pt x="118" y="704"/>
                  </a:lnTo>
                  <a:lnTo>
                    <a:pt x="118" y="706"/>
                  </a:lnTo>
                  <a:lnTo>
                    <a:pt x="118" y="708"/>
                  </a:lnTo>
                  <a:lnTo>
                    <a:pt x="120" y="708"/>
                  </a:lnTo>
                  <a:lnTo>
                    <a:pt x="122" y="708"/>
                  </a:lnTo>
                  <a:lnTo>
                    <a:pt x="124" y="708"/>
                  </a:lnTo>
                  <a:lnTo>
                    <a:pt x="126" y="708"/>
                  </a:lnTo>
                  <a:lnTo>
                    <a:pt x="128" y="708"/>
                  </a:lnTo>
                  <a:lnTo>
                    <a:pt x="128" y="710"/>
                  </a:lnTo>
                  <a:lnTo>
                    <a:pt x="130" y="712"/>
                  </a:lnTo>
                  <a:lnTo>
                    <a:pt x="130" y="714"/>
                  </a:lnTo>
                  <a:lnTo>
                    <a:pt x="132" y="714"/>
                  </a:lnTo>
                  <a:lnTo>
                    <a:pt x="134" y="714"/>
                  </a:lnTo>
                  <a:lnTo>
                    <a:pt x="136" y="716"/>
                  </a:lnTo>
                  <a:lnTo>
                    <a:pt x="140" y="716"/>
                  </a:lnTo>
                  <a:lnTo>
                    <a:pt x="142" y="718"/>
                  </a:lnTo>
                  <a:lnTo>
                    <a:pt x="144" y="718"/>
                  </a:lnTo>
                  <a:lnTo>
                    <a:pt x="146" y="718"/>
                  </a:lnTo>
                  <a:lnTo>
                    <a:pt x="146" y="720"/>
                  </a:lnTo>
                  <a:lnTo>
                    <a:pt x="150" y="720"/>
                  </a:lnTo>
                  <a:lnTo>
                    <a:pt x="152" y="720"/>
                  </a:lnTo>
                  <a:lnTo>
                    <a:pt x="154" y="722"/>
                  </a:lnTo>
                  <a:lnTo>
                    <a:pt x="158" y="724"/>
                  </a:lnTo>
                  <a:lnTo>
                    <a:pt x="162" y="724"/>
                  </a:lnTo>
                  <a:lnTo>
                    <a:pt x="162" y="722"/>
                  </a:lnTo>
                  <a:lnTo>
                    <a:pt x="160" y="720"/>
                  </a:lnTo>
                  <a:lnTo>
                    <a:pt x="160" y="716"/>
                  </a:lnTo>
                  <a:lnTo>
                    <a:pt x="160" y="714"/>
                  </a:lnTo>
                  <a:lnTo>
                    <a:pt x="160" y="712"/>
                  </a:lnTo>
                  <a:lnTo>
                    <a:pt x="160" y="710"/>
                  </a:lnTo>
                  <a:lnTo>
                    <a:pt x="160" y="708"/>
                  </a:lnTo>
                  <a:lnTo>
                    <a:pt x="158" y="708"/>
                  </a:lnTo>
                  <a:lnTo>
                    <a:pt x="158" y="706"/>
                  </a:lnTo>
                  <a:lnTo>
                    <a:pt x="158" y="704"/>
                  </a:lnTo>
                  <a:lnTo>
                    <a:pt x="156" y="700"/>
                  </a:lnTo>
                  <a:lnTo>
                    <a:pt x="156" y="698"/>
                  </a:lnTo>
                  <a:lnTo>
                    <a:pt x="156" y="696"/>
                  </a:lnTo>
                  <a:lnTo>
                    <a:pt x="156" y="694"/>
                  </a:lnTo>
                  <a:lnTo>
                    <a:pt x="158" y="692"/>
                  </a:lnTo>
                  <a:lnTo>
                    <a:pt x="158" y="690"/>
                  </a:lnTo>
                  <a:lnTo>
                    <a:pt x="160" y="690"/>
                  </a:lnTo>
                  <a:lnTo>
                    <a:pt x="162" y="690"/>
                  </a:lnTo>
                  <a:lnTo>
                    <a:pt x="165" y="688"/>
                  </a:lnTo>
                  <a:lnTo>
                    <a:pt x="167" y="686"/>
                  </a:lnTo>
                  <a:lnTo>
                    <a:pt x="169" y="684"/>
                  </a:lnTo>
                  <a:lnTo>
                    <a:pt x="171" y="684"/>
                  </a:lnTo>
                  <a:lnTo>
                    <a:pt x="171" y="682"/>
                  </a:lnTo>
                  <a:lnTo>
                    <a:pt x="175" y="680"/>
                  </a:lnTo>
                  <a:lnTo>
                    <a:pt x="175" y="678"/>
                  </a:lnTo>
                  <a:lnTo>
                    <a:pt x="177" y="678"/>
                  </a:lnTo>
                  <a:lnTo>
                    <a:pt x="179" y="676"/>
                  </a:lnTo>
                  <a:lnTo>
                    <a:pt x="181" y="674"/>
                  </a:lnTo>
                  <a:lnTo>
                    <a:pt x="185" y="672"/>
                  </a:lnTo>
                  <a:lnTo>
                    <a:pt x="185" y="670"/>
                  </a:lnTo>
                  <a:lnTo>
                    <a:pt x="185" y="668"/>
                  </a:lnTo>
                  <a:lnTo>
                    <a:pt x="183" y="666"/>
                  </a:lnTo>
                  <a:lnTo>
                    <a:pt x="183" y="664"/>
                  </a:lnTo>
                  <a:lnTo>
                    <a:pt x="183" y="662"/>
                  </a:lnTo>
                  <a:lnTo>
                    <a:pt x="183" y="657"/>
                  </a:lnTo>
                  <a:lnTo>
                    <a:pt x="185" y="657"/>
                  </a:lnTo>
                  <a:lnTo>
                    <a:pt x="185" y="655"/>
                  </a:lnTo>
                  <a:lnTo>
                    <a:pt x="187" y="655"/>
                  </a:lnTo>
                  <a:lnTo>
                    <a:pt x="189" y="655"/>
                  </a:lnTo>
                  <a:lnTo>
                    <a:pt x="189" y="653"/>
                  </a:lnTo>
                  <a:lnTo>
                    <a:pt x="191" y="653"/>
                  </a:lnTo>
                  <a:lnTo>
                    <a:pt x="193" y="651"/>
                  </a:lnTo>
                  <a:lnTo>
                    <a:pt x="195" y="651"/>
                  </a:lnTo>
                  <a:lnTo>
                    <a:pt x="195" y="649"/>
                  </a:lnTo>
                  <a:lnTo>
                    <a:pt x="197" y="649"/>
                  </a:lnTo>
                  <a:lnTo>
                    <a:pt x="197" y="647"/>
                  </a:lnTo>
                  <a:lnTo>
                    <a:pt x="199" y="647"/>
                  </a:lnTo>
                  <a:lnTo>
                    <a:pt x="197" y="645"/>
                  </a:lnTo>
                  <a:lnTo>
                    <a:pt x="197" y="643"/>
                  </a:lnTo>
                  <a:lnTo>
                    <a:pt x="195" y="641"/>
                  </a:lnTo>
                  <a:lnTo>
                    <a:pt x="193" y="639"/>
                  </a:lnTo>
                  <a:lnTo>
                    <a:pt x="189" y="637"/>
                  </a:lnTo>
                  <a:lnTo>
                    <a:pt x="189" y="635"/>
                  </a:lnTo>
                  <a:lnTo>
                    <a:pt x="187" y="633"/>
                  </a:lnTo>
                  <a:lnTo>
                    <a:pt x="187" y="631"/>
                  </a:lnTo>
                  <a:lnTo>
                    <a:pt x="187" y="629"/>
                  </a:lnTo>
                  <a:lnTo>
                    <a:pt x="187" y="627"/>
                  </a:lnTo>
                  <a:lnTo>
                    <a:pt x="189" y="625"/>
                  </a:lnTo>
                  <a:lnTo>
                    <a:pt x="189" y="623"/>
                  </a:lnTo>
                  <a:lnTo>
                    <a:pt x="191" y="621"/>
                  </a:lnTo>
                  <a:lnTo>
                    <a:pt x="191" y="619"/>
                  </a:lnTo>
                  <a:lnTo>
                    <a:pt x="193" y="619"/>
                  </a:lnTo>
                  <a:lnTo>
                    <a:pt x="193" y="617"/>
                  </a:lnTo>
                  <a:lnTo>
                    <a:pt x="195" y="615"/>
                  </a:lnTo>
                  <a:lnTo>
                    <a:pt x="195" y="613"/>
                  </a:lnTo>
                  <a:lnTo>
                    <a:pt x="197" y="611"/>
                  </a:lnTo>
                  <a:lnTo>
                    <a:pt x="197" y="609"/>
                  </a:lnTo>
                  <a:lnTo>
                    <a:pt x="197" y="607"/>
                  </a:lnTo>
                  <a:lnTo>
                    <a:pt x="197" y="605"/>
                  </a:lnTo>
                  <a:lnTo>
                    <a:pt x="195" y="605"/>
                  </a:lnTo>
                  <a:lnTo>
                    <a:pt x="195" y="603"/>
                  </a:lnTo>
                  <a:lnTo>
                    <a:pt x="193" y="603"/>
                  </a:lnTo>
                  <a:lnTo>
                    <a:pt x="191" y="603"/>
                  </a:lnTo>
                  <a:lnTo>
                    <a:pt x="191" y="601"/>
                  </a:lnTo>
                  <a:lnTo>
                    <a:pt x="189" y="601"/>
                  </a:lnTo>
                  <a:lnTo>
                    <a:pt x="189" y="599"/>
                  </a:lnTo>
                  <a:lnTo>
                    <a:pt x="191" y="597"/>
                  </a:lnTo>
                  <a:lnTo>
                    <a:pt x="191" y="595"/>
                  </a:lnTo>
                  <a:lnTo>
                    <a:pt x="193" y="595"/>
                  </a:lnTo>
                  <a:lnTo>
                    <a:pt x="193" y="593"/>
                  </a:lnTo>
                  <a:lnTo>
                    <a:pt x="193" y="592"/>
                  </a:lnTo>
                  <a:lnTo>
                    <a:pt x="195" y="592"/>
                  </a:lnTo>
                  <a:lnTo>
                    <a:pt x="195" y="590"/>
                  </a:lnTo>
                  <a:lnTo>
                    <a:pt x="195" y="588"/>
                  </a:lnTo>
                  <a:lnTo>
                    <a:pt x="197" y="586"/>
                  </a:lnTo>
                  <a:lnTo>
                    <a:pt x="197" y="584"/>
                  </a:lnTo>
                  <a:lnTo>
                    <a:pt x="197" y="582"/>
                  </a:lnTo>
                  <a:lnTo>
                    <a:pt x="199" y="580"/>
                  </a:lnTo>
                  <a:lnTo>
                    <a:pt x="199" y="578"/>
                  </a:lnTo>
                  <a:lnTo>
                    <a:pt x="201" y="576"/>
                  </a:lnTo>
                  <a:lnTo>
                    <a:pt x="201" y="574"/>
                  </a:lnTo>
                  <a:lnTo>
                    <a:pt x="201" y="572"/>
                  </a:lnTo>
                  <a:lnTo>
                    <a:pt x="203" y="572"/>
                  </a:lnTo>
                  <a:lnTo>
                    <a:pt x="203" y="570"/>
                  </a:lnTo>
                  <a:lnTo>
                    <a:pt x="203" y="568"/>
                  </a:lnTo>
                  <a:lnTo>
                    <a:pt x="203" y="566"/>
                  </a:lnTo>
                  <a:lnTo>
                    <a:pt x="203" y="564"/>
                  </a:lnTo>
                  <a:lnTo>
                    <a:pt x="203" y="562"/>
                  </a:lnTo>
                  <a:lnTo>
                    <a:pt x="205" y="562"/>
                  </a:lnTo>
                  <a:lnTo>
                    <a:pt x="205" y="560"/>
                  </a:lnTo>
                  <a:lnTo>
                    <a:pt x="205" y="558"/>
                  </a:lnTo>
                  <a:lnTo>
                    <a:pt x="205" y="556"/>
                  </a:lnTo>
                  <a:lnTo>
                    <a:pt x="205" y="554"/>
                  </a:lnTo>
                  <a:lnTo>
                    <a:pt x="205" y="552"/>
                  </a:lnTo>
                  <a:lnTo>
                    <a:pt x="205" y="550"/>
                  </a:lnTo>
                  <a:lnTo>
                    <a:pt x="205" y="548"/>
                  </a:lnTo>
                  <a:lnTo>
                    <a:pt x="205" y="546"/>
                  </a:lnTo>
                  <a:lnTo>
                    <a:pt x="205" y="544"/>
                  </a:lnTo>
                  <a:lnTo>
                    <a:pt x="205" y="542"/>
                  </a:lnTo>
                  <a:lnTo>
                    <a:pt x="203" y="540"/>
                  </a:lnTo>
                  <a:lnTo>
                    <a:pt x="203" y="538"/>
                  </a:lnTo>
                  <a:lnTo>
                    <a:pt x="203" y="536"/>
                  </a:lnTo>
                  <a:lnTo>
                    <a:pt x="203" y="534"/>
                  </a:lnTo>
                  <a:lnTo>
                    <a:pt x="203" y="532"/>
                  </a:lnTo>
                  <a:lnTo>
                    <a:pt x="203" y="530"/>
                  </a:lnTo>
                  <a:lnTo>
                    <a:pt x="203" y="528"/>
                  </a:lnTo>
                  <a:lnTo>
                    <a:pt x="203" y="526"/>
                  </a:lnTo>
                  <a:lnTo>
                    <a:pt x="205" y="526"/>
                  </a:lnTo>
                  <a:lnTo>
                    <a:pt x="205" y="524"/>
                  </a:lnTo>
                  <a:lnTo>
                    <a:pt x="205" y="523"/>
                  </a:lnTo>
                  <a:lnTo>
                    <a:pt x="205" y="521"/>
                  </a:lnTo>
                  <a:lnTo>
                    <a:pt x="205" y="519"/>
                  </a:lnTo>
                  <a:lnTo>
                    <a:pt x="207" y="519"/>
                  </a:lnTo>
                  <a:lnTo>
                    <a:pt x="207" y="517"/>
                  </a:lnTo>
                  <a:lnTo>
                    <a:pt x="205" y="517"/>
                  </a:lnTo>
                  <a:lnTo>
                    <a:pt x="205" y="515"/>
                  </a:lnTo>
                  <a:lnTo>
                    <a:pt x="207" y="515"/>
                  </a:lnTo>
                  <a:lnTo>
                    <a:pt x="207" y="513"/>
                  </a:lnTo>
                  <a:lnTo>
                    <a:pt x="207" y="511"/>
                  </a:lnTo>
                  <a:lnTo>
                    <a:pt x="205" y="511"/>
                  </a:lnTo>
                  <a:lnTo>
                    <a:pt x="205" y="509"/>
                  </a:lnTo>
                  <a:lnTo>
                    <a:pt x="207" y="509"/>
                  </a:lnTo>
                  <a:lnTo>
                    <a:pt x="205" y="509"/>
                  </a:lnTo>
                  <a:lnTo>
                    <a:pt x="205" y="507"/>
                  </a:lnTo>
                  <a:lnTo>
                    <a:pt x="203" y="507"/>
                  </a:lnTo>
                  <a:lnTo>
                    <a:pt x="201" y="507"/>
                  </a:lnTo>
                  <a:lnTo>
                    <a:pt x="201" y="505"/>
                  </a:lnTo>
                  <a:lnTo>
                    <a:pt x="199" y="505"/>
                  </a:lnTo>
                  <a:lnTo>
                    <a:pt x="199" y="503"/>
                  </a:lnTo>
                  <a:lnTo>
                    <a:pt x="197" y="503"/>
                  </a:lnTo>
                  <a:lnTo>
                    <a:pt x="197" y="501"/>
                  </a:lnTo>
                  <a:lnTo>
                    <a:pt x="195" y="501"/>
                  </a:lnTo>
                  <a:lnTo>
                    <a:pt x="195" y="499"/>
                  </a:lnTo>
                  <a:lnTo>
                    <a:pt x="193" y="499"/>
                  </a:lnTo>
                  <a:lnTo>
                    <a:pt x="191" y="499"/>
                  </a:lnTo>
                  <a:lnTo>
                    <a:pt x="191" y="497"/>
                  </a:lnTo>
                  <a:lnTo>
                    <a:pt x="191" y="495"/>
                  </a:lnTo>
                  <a:lnTo>
                    <a:pt x="191" y="493"/>
                  </a:lnTo>
                  <a:lnTo>
                    <a:pt x="189" y="493"/>
                  </a:lnTo>
                  <a:lnTo>
                    <a:pt x="189" y="491"/>
                  </a:lnTo>
                  <a:lnTo>
                    <a:pt x="189" y="489"/>
                  </a:lnTo>
                  <a:lnTo>
                    <a:pt x="191" y="487"/>
                  </a:lnTo>
                  <a:lnTo>
                    <a:pt x="189" y="485"/>
                  </a:lnTo>
                  <a:lnTo>
                    <a:pt x="187" y="485"/>
                  </a:lnTo>
                  <a:lnTo>
                    <a:pt x="185" y="483"/>
                  </a:lnTo>
                  <a:lnTo>
                    <a:pt x="185" y="481"/>
                  </a:lnTo>
                  <a:lnTo>
                    <a:pt x="185" y="479"/>
                  </a:lnTo>
                  <a:lnTo>
                    <a:pt x="183" y="477"/>
                  </a:lnTo>
                  <a:lnTo>
                    <a:pt x="183" y="475"/>
                  </a:lnTo>
                  <a:lnTo>
                    <a:pt x="181" y="473"/>
                  </a:lnTo>
                  <a:lnTo>
                    <a:pt x="181" y="471"/>
                  </a:lnTo>
                  <a:lnTo>
                    <a:pt x="179" y="469"/>
                  </a:lnTo>
                  <a:lnTo>
                    <a:pt x="177" y="469"/>
                  </a:lnTo>
                  <a:lnTo>
                    <a:pt x="175" y="467"/>
                  </a:lnTo>
                  <a:lnTo>
                    <a:pt x="173" y="467"/>
                  </a:lnTo>
                  <a:lnTo>
                    <a:pt x="173" y="465"/>
                  </a:lnTo>
                  <a:lnTo>
                    <a:pt x="173" y="461"/>
                  </a:lnTo>
                  <a:lnTo>
                    <a:pt x="175" y="459"/>
                  </a:lnTo>
                  <a:lnTo>
                    <a:pt x="175" y="457"/>
                  </a:lnTo>
                  <a:lnTo>
                    <a:pt x="173" y="459"/>
                  </a:lnTo>
                  <a:lnTo>
                    <a:pt x="171" y="459"/>
                  </a:lnTo>
                  <a:lnTo>
                    <a:pt x="169" y="459"/>
                  </a:lnTo>
                  <a:lnTo>
                    <a:pt x="167" y="459"/>
                  </a:lnTo>
                  <a:lnTo>
                    <a:pt x="167" y="461"/>
                  </a:lnTo>
                  <a:lnTo>
                    <a:pt x="165" y="461"/>
                  </a:lnTo>
                  <a:lnTo>
                    <a:pt x="164" y="461"/>
                  </a:lnTo>
                  <a:lnTo>
                    <a:pt x="162" y="463"/>
                  </a:lnTo>
                  <a:lnTo>
                    <a:pt x="160" y="463"/>
                  </a:lnTo>
                  <a:lnTo>
                    <a:pt x="158" y="465"/>
                  </a:lnTo>
                  <a:lnTo>
                    <a:pt x="156" y="465"/>
                  </a:lnTo>
                  <a:lnTo>
                    <a:pt x="154" y="467"/>
                  </a:lnTo>
                  <a:lnTo>
                    <a:pt x="152" y="467"/>
                  </a:lnTo>
                  <a:lnTo>
                    <a:pt x="150" y="467"/>
                  </a:lnTo>
                  <a:lnTo>
                    <a:pt x="148" y="469"/>
                  </a:lnTo>
                  <a:lnTo>
                    <a:pt x="146" y="469"/>
                  </a:lnTo>
                  <a:lnTo>
                    <a:pt x="142" y="471"/>
                  </a:lnTo>
                  <a:lnTo>
                    <a:pt x="142" y="469"/>
                  </a:lnTo>
                  <a:lnTo>
                    <a:pt x="140" y="465"/>
                  </a:lnTo>
                  <a:lnTo>
                    <a:pt x="138" y="463"/>
                  </a:lnTo>
                  <a:lnTo>
                    <a:pt x="138" y="461"/>
                  </a:lnTo>
                  <a:lnTo>
                    <a:pt x="136" y="456"/>
                  </a:lnTo>
                  <a:lnTo>
                    <a:pt x="132" y="457"/>
                  </a:lnTo>
                  <a:lnTo>
                    <a:pt x="130" y="459"/>
                  </a:lnTo>
                  <a:lnTo>
                    <a:pt x="124" y="463"/>
                  </a:lnTo>
                  <a:lnTo>
                    <a:pt x="124" y="461"/>
                  </a:lnTo>
                  <a:lnTo>
                    <a:pt x="124" y="459"/>
                  </a:lnTo>
                  <a:lnTo>
                    <a:pt x="124" y="457"/>
                  </a:lnTo>
                  <a:lnTo>
                    <a:pt x="124" y="456"/>
                  </a:lnTo>
                  <a:lnTo>
                    <a:pt x="122" y="456"/>
                  </a:lnTo>
                  <a:lnTo>
                    <a:pt x="122" y="454"/>
                  </a:lnTo>
                  <a:lnTo>
                    <a:pt x="120" y="454"/>
                  </a:lnTo>
                  <a:lnTo>
                    <a:pt x="118" y="454"/>
                  </a:lnTo>
                  <a:lnTo>
                    <a:pt x="118" y="452"/>
                  </a:lnTo>
                  <a:lnTo>
                    <a:pt x="114" y="452"/>
                  </a:lnTo>
                  <a:lnTo>
                    <a:pt x="112" y="450"/>
                  </a:lnTo>
                  <a:lnTo>
                    <a:pt x="110" y="450"/>
                  </a:lnTo>
                  <a:lnTo>
                    <a:pt x="112" y="450"/>
                  </a:lnTo>
                  <a:lnTo>
                    <a:pt x="112" y="448"/>
                  </a:lnTo>
                  <a:lnTo>
                    <a:pt x="114" y="448"/>
                  </a:lnTo>
                  <a:lnTo>
                    <a:pt x="114" y="446"/>
                  </a:lnTo>
                  <a:lnTo>
                    <a:pt x="114" y="444"/>
                  </a:lnTo>
                  <a:lnTo>
                    <a:pt x="114" y="442"/>
                  </a:lnTo>
                  <a:lnTo>
                    <a:pt x="114" y="440"/>
                  </a:lnTo>
                  <a:lnTo>
                    <a:pt x="114" y="438"/>
                  </a:lnTo>
                  <a:lnTo>
                    <a:pt x="114" y="436"/>
                  </a:lnTo>
                  <a:lnTo>
                    <a:pt x="114" y="434"/>
                  </a:lnTo>
                  <a:lnTo>
                    <a:pt x="112" y="434"/>
                  </a:lnTo>
                  <a:lnTo>
                    <a:pt x="112" y="432"/>
                  </a:lnTo>
                  <a:lnTo>
                    <a:pt x="110" y="432"/>
                  </a:lnTo>
                  <a:lnTo>
                    <a:pt x="108" y="432"/>
                  </a:lnTo>
                  <a:lnTo>
                    <a:pt x="108" y="430"/>
                  </a:lnTo>
                  <a:lnTo>
                    <a:pt x="108" y="432"/>
                  </a:lnTo>
                  <a:lnTo>
                    <a:pt x="106" y="432"/>
                  </a:lnTo>
                  <a:lnTo>
                    <a:pt x="104" y="432"/>
                  </a:lnTo>
                  <a:lnTo>
                    <a:pt x="102" y="432"/>
                  </a:lnTo>
                  <a:lnTo>
                    <a:pt x="102" y="430"/>
                  </a:lnTo>
                  <a:lnTo>
                    <a:pt x="100" y="430"/>
                  </a:lnTo>
                  <a:lnTo>
                    <a:pt x="100" y="428"/>
                  </a:lnTo>
                  <a:lnTo>
                    <a:pt x="98" y="428"/>
                  </a:lnTo>
                  <a:lnTo>
                    <a:pt x="98" y="426"/>
                  </a:lnTo>
                  <a:lnTo>
                    <a:pt x="98" y="424"/>
                  </a:lnTo>
                  <a:lnTo>
                    <a:pt x="96" y="424"/>
                  </a:lnTo>
                  <a:lnTo>
                    <a:pt x="95" y="422"/>
                  </a:lnTo>
                  <a:lnTo>
                    <a:pt x="95" y="420"/>
                  </a:lnTo>
                  <a:lnTo>
                    <a:pt x="93" y="418"/>
                  </a:lnTo>
                  <a:lnTo>
                    <a:pt x="91" y="418"/>
                  </a:lnTo>
                  <a:lnTo>
                    <a:pt x="89" y="418"/>
                  </a:lnTo>
                  <a:lnTo>
                    <a:pt x="87" y="418"/>
                  </a:lnTo>
                  <a:lnTo>
                    <a:pt x="85" y="416"/>
                  </a:lnTo>
                  <a:lnTo>
                    <a:pt x="83" y="414"/>
                  </a:lnTo>
                  <a:lnTo>
                    <a:pt x="83" y="412"/>
                  </a:lnTo>
                  <a:lnTo>
                    <a:pt x="81" y="412"/>
                  </a:lnTo>
                  <a:lnTo>
                    <a:pt x="81" y="410"/>
                  </a:lnTo>
                  <a:lnTo>
                    <a:pt x="81" y="408"/>
                  </a:lnTo>
                  <a:lnTo>
                    <a:pt x="81" y="406"/>
                  </a:lnTo>
                  <a:lnTo>
                    <a:pt x="79" y="406"/>
                  </a:lnTo>
                  <a:lnTo>
                    <a:pt x="79" y="404"/>
                  </a:lnTo>
                  <a:lnTo>
                    <a:pt x="77" y="404"/>
                  </a:lnTo>
                  <a:lnTo>
                    <a:pt x="77" y="402"/>
                  </a:lnTo>
                  <a:lnTo>
                    <a:pt x="75" y="402"/>
                  </a:lnTo>
                  <a:lnTo>
                    <a:pt x="73" y="400"/>
                  </a:lnTo>
                  <a:lnTo>
                    <a:pt x="73" y="398"/>
                  </a:lnTo>
                  <a:lnTo>
                    <a:pt x="71" y="396"/>
                  </a:lnTo>
                  <a:lnTo>
                    <a:pt x="71" y="394"/>
                  </a:lnTo>
                  <a:lnTo>
                    <a:pt x="71" y="392"/>
                  </a:lnTo>
                  <a:lnTo>
                    <a:pt x="71" y="390"/>
                  </a:lnTo>
                  <a:lnTo>
                    <a:pt x="69" y="390"/>
                  </a:lnTo>
                  <a:lnTo>
                    <a:pt x="69" y="389"/>
                  </a:lnTo>
                  <a:lnTo>
                    <a:pt x="71" y="389"/>
                  </a:lnTo>
                  <a:lnTo>
                    <a:pt x="71" y="387"/>
                  </a:lnTo>
                  <a:lnTo>
                    <a:pt x="73" y="387"/>
                  </a:lnTo>
                  <a:lnTo>
                    <a:pt x="73" y="385"/>
                  </a:lnTo>
                  <a:lnTo>
                    <a:pt x="75" y="385"/>
                  </a:lnTo>
                  <a:lnTo>
                    <a:pt x="77" y="383"/>
                  </a:lnTo>
                  <a:lnTo>
                    <a:pt x="79" y="383"/>
                  </a:lnTo>
                  <a:lnTo>
                    <a:pt x="79" y="381"/>
                  </a:lnTo>
                  <a:lnTo>
                    <a:pt x="81" y="381"/>
                  </a:lnTo>
                  <a:lnTo>
                    <a:pt x="81" y="379"/>
                  </a:lnTo>
                  <a:lnTo>
                    <a:pt x="81" y="377"/>
                  </a:lnTo>
                  <a:lnTo>
                    <a:pt x="81" y="375"/>
                  </a:lnTo>
                  <a:lnTo>
                    <a:pt x="81" y="373"/>
                  </a:lnTo>
                  <a:lnTo>
                    <a:pt x="81" y="371"/>
                  </a:lnTo>
                  <a:lnTo>
                    <a:pt x="81" y="369"/>
                  </a:lnTo>
                  <a:lnTo>
                    <a:pt x="83" y="369"/>
                  </a:lnTo>
                  <a:lnTo>
                    <a:pt x="83" y="367"/>
                  </a:lnTo>
                  <a:lnTo>
                    <a:pt x="83" y="365"/>
                  </a:lnTo>
                  <a:lnTo>
                    <a:pt x="83" y="363"/>
                  </a:lnTo>
                  <a:lnTo>
                    <a:pt x="85" y="363"/>
                  </a:lnTo>
                  <a:lnTo>
                    <a:pt x="85" y="361"/>
                  </a:lnTo>
                  <a:lnTo>
                    <a:pt x="85" y="359"/>
                  </a:lnTo>
                  <a:lnTo>
                    <a:pt x="85" y="357"/>
                  </a:lnTo>
                  <a:lnTo>
                    <a:pt x="87" y="357"/>
                  </a:lnTo>
                  <a:lnTo>
                    <a:pt x="87" y="355"/>
                  </a:lnTo>
                  <a:lnTo>
                    <a:pt x="87" y="353"/>
                  </a:lnTo>
                  <a:lnTo>
                    <a:pt x="87" y="351"/>
                  </a:lnTo>
                  <a:lnTo>
                    <a:pt x="89" y="351"/>
                  </a:lnTo>
                  <a:lnTo>
                    <a:pt x="89" y="349"/>
                  </a:lnTo>
                  <a:lnTo>
                    <a:pt x="89" y="347"/>
                  </a:lnTo>
                  <a:lnTo>
                    <a:pt x="89" y="345"/>
                  </a:lnTo>
                  <a:lnTo>
                    <a:pt x="89" y="343"/>
                  </a:lnTo>
                  <a:lnTo>
                    <a:pt x="89" y="341"/>
                  </a:lnTo>
                  <a:lnTo>
                    <a:pt x="89" y="339"/>
                  </a:lnTo>
                  <a:lnTo>
                    <a:pt x="87" y="339"/>
                  </a:lnTo>
                  <a:lnTo>
                    <a:pt x="87" y="337"/>
                  </a:lnTo>
                  <a:lnTo>
                    <a:pt x="89" y="337"/>
                  </a:lnTo>
                  <a:lnTo>
                    <a:pt x="89" y="335"/>
                  </a:lnTo>
                  <a:lnTo>
                    <a:pt x="91" y="333"/>
                  </a:lnTo>
                  <a:lnTo>
                    <a:pt x="91" y="331"/>
                  </a:lnTo>
                  <a:lnTo>
                    <a:pt x="93" y="331"/>
                  </a:lnTo>
                  <a:lnTo>
                    <a:pt x="93" y="329"/>
                  </a:lnTo>
                  <a:lnTo>
                    <a:pt x="93" y="327"/>
                  </a:lnTo>
                  <a:lnTo>
                    <a:pt x="95" y="327"/>
                  </a:lnTo>
                  <a:lnTo>
                    <a:pt x="95" y="325"/>
                  </a:lnTo>
                  <a:lnTo>
                    <a:pt x="96" y="325"/>
                  </a:lnTo>
                  <a:lnTo>
                    <a:pt x="96" y="323"/>
                  </a:lnTo>
                  <a:lnTo>
                    <a:pt x="98" y="323"/>
                  </a:lnTo>
                  <a:lnTo>
                    <a:pt x="98" y="325"/>
                  </a:lnTo>
                  <a:lnTo>
                    <a:pt x="100" y="325"/>
                  </a:lnTo>
                  <a:lnTo>
                    <a:pt x="100" y="327"/>
                  </a:lnTo>
                  <a:lnTo>
                    <a:pt x="102" y="327"/>
                  </a:lnTo>
                  <a:lnTo>
                    <a:pt x="102" y="329"/>
                  </a:lnTo>
                  <a:lnTo>
                    <a:pt x="104" y="329"/>
                  </a:lnTo>
                  <a:lnTo>
                    <a:pt x="106" y="329"/>
                  </a:lnTo>
                  <a:lnTo>
                    <a:pt x="106" y="331"/>
                  </a:lnTo>
                  <a:lnTo>
                    <a:pt x="108" y="331"/>
                  </a:lnTo>
                  <a:lnTo>
                    <a:pt x="108" y="333"/>
                  </a:lnTo>
                  <a:lnTo>
                    <a:pt x="110" y="335"/>
                  </a:lnTo>
                  <a:lnTo>
                    <a:pt x="112" y="337"/>
                  </a:lnTo>
                  <a:lnTo>
                    <a:pt x="114" y="337"/>
                  </a:lnTo>
                  <a:lnTo>
                    <a:pt x="114" y="339"/>
                  </a:lnTo>
                  <a:lnTo>
                    <a:pt x="114" y="341"/>
                  </a:lnTo>
                  <a:lnTo>
                    <a:pt x="116" y="341"/>
                  </a:lnTo>
                  <a:lnTo>
                    <a:pt x="116" y="343"/>
                  </a:lnTo>
                  <a:lnTo>
                    <a:pt x="118" y="343"/>
                  </a:lnTo>
                  <a:lnTo>
                    <a:pt x="118" y="345"/>
                  </a:lnTo>
                  <a:lnTo>
                    <a:pt x="120" y="343"/>
                  </a:lnTo>
                  <a:lnTo>
                    <a:pt x="122" y="343"/>
                  </a:lnTo>
                  <a:lnTo>
                    <a:pt x="124" y="343"/>
                  </a:lnTo>
                  <a:lnTo>
                    <a:pt x="124" y="341"/>
                  </a:lnTo>
                  <a:lnTo>
                    <a:pt x="126" y="341"/>
                  </a:lnTo>
                  <a:lnTo>
                    <a:pt x="126" y="339"/>
                  </a:lnTo>
                  <a:lnTo>
                    <a:pt x="128" y="339"/>
                  </a:lnTo>
                  <a:lnTo>
                    <a:pt x="128" y="337"/>
                  </a:lnTo>
                  <a:lnTo>
                    <a:pt x="128" y="335"/>
                  </a:lnTo>
                  <a:lnTo>
                    <a:pt x="128" y="333"/>
                  </a:lnTo>
                  <a:lnTo>
                    <a:pt x="128" y="331"/>
                  </a:lnTo>
                  <a:lnTo>
                    <a:pt x="128" y="329"/>
                  </a:lnTo>
                  <a:lnTo>
                    <a:pt x="128" y="327"/>
                  </a:lnTo>
                  <a:lnTo>
                    <a:pt x="130" y="327"/>
                  </a:lnTo>
                  <a:lnTo>
                    <a:pt x="130" y="325"/>
                  </a:lnTo>
                  <a:lnTo>
                    <a:pt x="132" y="325"/>
                  </a:lnTo>
                  <a:lnTo>
                    <a:pt x="132" y="323"/>
                  </a:lnTo>
                  <a:lnTo>
                    <a:pt x="132" y="322"/>
                  </a:lnTo>
                  <a:lnTo>
                    <a:pt x="134" y="322"/>
                  </a:lnTo>
                  <a:lnTo>
                    <a:pt x="134" y="320"/>
                  </a:lnTo>
                  <a:lnTo>
                    <a:pt x="136" y="320"/>
                  </a:lnTo>
                  <a:lnTo>
                    <a:pt x="136" y="318"/>
                  </a:lnTo>
                  <a:lnTo>
                    <a:pt x="136" y="316"/>
                  </a:lnTo>
                  <a:lnTo>
                    <a:pt x="136" y="314"/>
                  </a:lnTo>
                  <a:lnTo>
                    <a:pt x="136" y="312"/>
                  </a:lnTo>
                  <a:lnTo>
                    <a:pt x="136" y="310"/>
                  </a:lnTo>
                  <a:lnTo>
                    <a:pt x="136" y="308"/>
                  </a:lnTo>
                  <a:lnTo>
                    <a:pt x="136" y="306"/>
                  </a:lnTo>
                  <a:lnTo>
                    <a:pt x="136" y="304"/>
                  </a:lnTo>
                  <a:lnTo>
                    <a:pt x="136" y="302"/>
                  </a:lnTo>
                  <a:lnTo>
                    <a:pt x="134" y="302"/>
                  </a:lnTo>
                  <a:lnTo>
                    <a:pt x="134" y="300"/>
                  </a:lnTo>
                  <a:lnTo>
                    <a:pt x="134" y="298"/>
                  </a:lnTo>
                  <a:lnTo>
                    <a:pt x="134" y="296"/>
                  </a:lnTo>
                  <a:lnTo>
                    <a:pt x="132" y="296"/>
                  </a:lnTo>
                  <a:lnTo>
                    <a:pt x="134" y="294"/>
                  </a:lnTo>
                  <a:lnTo>
                    <a:pt x="132" y="294"/>
                  </a:lnTo>
                  <a:lnTo>
                    <a:pt x="132" y="292"/>
                  </a:lnTo>
                  <a:lnTo>
                    <a:pt x="134" y="292"/>
                  </a:lnTo>
                  <a:lnTo>
                    <a:pt x="134" y="290"/>
                  </a:lnTo>
                  <a:lnTo>
                    <a:pt x="134" y="288"/>
                  </a:lnTo>
                  <a:lnTo>
                    <a:pt x="136" y="288"/>
                  </a:lnTo>
                  <a:lnTo>
                    <a:pt x="138" y="286"/>
                  </a:lnTo>
                  <a:lnTo>
                    <a:pt x="140" y="286"/>
                  </a:lnTo>
                  <a:lnTo>
                    <a:pt x="142" y="286"/>
                  </a:lnTo>
                  <a:lnTo>
                    <a:pt x="144" y="286"/>
                  </a:lnTo>
                  <a:lnTo>
                    <a:pt x="146" y="286"/>
                  </a:lnTo>
                  <a:lnTo>
                    <a:pt x="146" y="288"/>
                  </a:lnTo>
                  <a:lnTo>
                    <a:pt x="148" y="288"/>
                  </a:lnTo>
                  <a:lnTo>
                    <a:pt x="150" y="288"/>
                  </a:lnTo>
                  <a:lnTo>
                    <a:pt x="152" y="288"/>
                  </a:lnTo>
                  <a:lnTo>
                    <a:pt x="154" y="288"/>
                  </a:lnTo>
                  <a:lnTo>
                    <a:pt x="154" y="286"/>
                  </a:lnTo>
                  <a:lnTo>
                    <a:pt x="156" y="286"/>
                  </a:lnTo>
                  <a:lnTo>
                    <a:pt x="156" y="284"/>
                  </a:lnTo>
                  <a:lnTo>
                    <a:pt x="156" y="282"/>
                  </a:lnTo>
                  <a:lnTo>
                    <a:pt x="156" y="280"/>
                  </a:lnTo>
                  <a:lnTo>
                    <a:pt x="156" y="278"/>
                  </a:lnTo>
                  <a:lnTo>
                    <a:pt x="156" y="276"/>
                  </a:lnTo>
                  <a:lnTo>
                    <a:pt x="156" y="274"/>
                  </a:lnTo>
                  <a:lnTo>
                    <a:pt x="156" y="272"/>
                  </a:lnTo>
                  <a:lnTo>
                    <a:pt x="156" y="270"/>
                  </a:lnTo>
                  <a:lnTo>
                    <a:pt x="158" y="270"/>
                  </a:lnTo>
                  <a:lnTo>
                    <a:pt x="158" y="268"/>
                  </a:lnTo>
                  <a:lnTo>
                    <a:pt x="158" y="266"/>
                  </a:lnTo>
                  <a:lnTo>
                    <a:pt x="160" y="266"/>
                  </a:lnTo>
                  <a:lnTo>
                    <a:pt x="162" y="268"/>
                  </a:lnTo>
                  <a:lnTo>
                    <a:pt x="164" y="270"/>
                  </a:lnTo>
                  <a:lnTo>
                    <a:pt x="165" y="272"/>
                  </a:lnTo>
                  <a:lnTo>
                    <a:pt x="167" y="274"/>
                  </a:lnTo>
                  <a:lnTo>
                    <a:pt x="169" y="274"/>
                  </a:lnTo>
                  <a:lnTo>
                    <a:pt x="169" y="276"/>
                  </a:lnTo>
                  <a:lnTo>
                    <a:pt x="171" y="276"/>
                  </a:lnTo>
                  <a:lnTo>
                    <a:pt x="173" y="278"/>
                  </a:lnTo>
                  <a:lnTo>
                    <a:pt x="175" y="278"/>
                  </a:lnTo>
                  <a:lnTo>
                    <a:pt x="177" y="278"/>
                  </a:lnTo>
                  <a:lnTo>
                    <a:pt x="177" y="280"/>
                  </a:lnTo>
                  <a:lnTo>
                    <a:pt x="179" y="280"/>
                  </a:lnTo>
                  <a:lnTo>
                    <a:pt x="179" y="282"/>
                  </a:lnTo>
                  <a:lnTo>
                    <a:pt x="181" y="282"/>
                  </a:lnTo>
                  <a:lnTo>
                    <a:pt x="183" y="284"/>
                  </a:lnTo>
                  <a:lnTo>
                    <a:pt x="181" y="284"/>
                  </a:lnTo>
                  <a:lnTo>
                    <a:pt x="181" y="286"/>
                  </a:lnTo>
                  <a:lnTo>
                    <a:pt x="181" y="288"/>
                  </a:lnTo>
                  <a:lnTo>
                    <a:pt x="183" y="288"/>
                  </a:lnTo>
                  <a:lnTo>
                    <a:pt x="183" y="290"/>
                  </a:lnTo>
                  <a:lnTo>
                    <a:pt x="185" y="290"/>
                  </a:lnTo>
                  <a:lnTo>
                    <a:pt x="185" y="292"/>
                  </a:lnTo>
                  <a:lnTo>
                    <a:pt x="187" y="292"/>
                  </a:lnTo>
                  <a:lnTo>
                    <a:pt x="189" y="292"/>
                  </a:lnTo>
                  <a:lnTo>
                    <a:pt x="191" y="294"/>
                  </a:lnTo>
                  <a:lnTo>
                    <a:pt x="193" y="294"/>
                  </a:lnTo>
                  <a:lnTo>
                    <a:pt x="195" y="294"/>
                  </a:lnTo>
                  <a:lnTo>
                    <a:pt x="197" y="294"/>
                  </a:lnTo>
                  <a:lnTo>
                    <a:pt x="199" y="294"/>
                  </a:lnTo>
                  <a:lnTo>
                    <a:pt x="199" y="292"/>
                  </a:lnTo>
                  <a:lnTo>
                    <a:pt x="201" y="292"/>
                  </a:lnTo>
                  <a:lnTo>
                    <a:pt x="203" y="292"/>
                  </a:lnTo>
                  <a:lnTo>
                    <a:pt x="205" y="292"/>
                  </a:lnTo>
                  <a:lnTo>
                    <a:pt x="207" y="292"/>
                  </a:lnTo>
                  <a:lnTo>
                    <a:pt x="209" y="290"/>
                  </a:lnTo>
                  <a:lnTo>
                    <a:pt x="209" y="288"/>
                  </a:lnTo>
                  <a:lnTo>
                    <a:pt x="209" y="286"/>
                  </a:lnTo>
                  <a:lnTo>
                    <a:pt x="209" y="284"/>
                  </a:lnTo>
                  <a:lnTo>
                    <a:pt x="209" y="282"/>
                  </a:lnTo>
                  <a:lnTo>
                    <a:pt x="209" y="280"/>
                  </a:lnTo>
                  <a:lnTo>
                    <a:pt x="209" y="278"/>
                  </a:lnTo>
                  <a:lnTo>
                    <a:pt x="209" y="276"/>
                  </a:lnTo>
                  <a:lnTo>
                    <a:pt x="209" y="274"/>
                  </a:lnTo>
                  <a:lnTo>
                    <a:pt x="207" y="274"/>
                  </a:lnTo>
                  <a:lnTo>
                    <a:pt x="207" y="272"/>
                  </a:lnTo>
                  <a:lnTo>
                    <a:pt x="209" y="272"/>
                  </a:lnTo>
                  <a:lnTo>
                    <a:pt x="209" y="270"/>
                  </a:lnTo>
                  <a:lnTo>
                    <a:pt x="209" y="268"/>
                  </a:lnTo>
                  <a:lnTo>
                    <a:pt x="209" y="266"/>
                  </a:lnTo>
                  <a:lnTo>
                    <a:pt x="209" y="264"/>
                  </a:lnTo>
                  <a:lnTo>
                    <a:pt x="211" y="264"/>
                  </a:lnTo>
                  <a:lnTo>
                    <a:pt x="211" y="262"/>
                  </a:lnTo>
                  <a:lnTo>
                    <a:pt x="211" y="260"/>
                  </a:lnTo>
                  <a:lnTo>
                    <a:pt x="213" y="260"/>
                  </a:lnTo>
                  <a:lnTo>
                    <a:pt x="213" y="258"/>
                  </a:lnTo>
                  <a:lnTo>
                    <a:pt x="213" y="256"/>
                  </a:lnTo>
                  <a:lnTo>
                    <a:pt x="213" y="255"/>
                  </a:lnTo>
                  <a:lnTo>
                    <a:pt x="213" y="253"/>
                  </a:lnTo>
                  <a:lnTo>
                    <a:pt x="213" y="251"/>
                  </a:lnTo>
                  <a:lnTo>
                    <a:pt x="211" y="249"/>
                  </a:lnTo>
                  <a:lnTo>
                    <a:pt x="211" y="247"/>
                  </a:lnTo>
                  <a:lnTo>
                    <a:pt x="211" y="245"/>
                  </a:lnTo>
                  <a:lnTo>
                    <a:pt x="211" y="243"/>
                  </a:lnTo>
                  <a:lnTo>
                    <a:pt x="211" y="241"/>
                  </a:lnTo>
                  <a:lnTo>
                    <a:pt x="213" y="239"/>
                  </a:lnTo>
                  <a:lnTo>
                    <a:pt x="213" y="237"/>
                  </a:lnTo>
                  <a:lnTo>
                    <a:pt x="213" y="235"/>
                  </a:lnTo>
                  <a:lnTo>
                    <a:pt x="215" y="235"/>
                  </a:lnTo>
                  <a:lnTo>
                    <a:pt x="215" y="233"/>
                  </a:lnTo>
                  <a:lnTo>
                    <a:pt x="215" y="231"/>
                  </a:lnTo>
                  <a:lnTo>
                    <a:pt x="215" y="229"/>
                  </a:lnTo>
                  <a:lnTo>
                    <a:pt x="217" y="229"/>
                  </a:lnTo>
                  <a:lnTo>
                    <a:pt x="217" y="227"/>
                  </a:lnTo>
                  <a:lnTo>
                    <a:pt x="217" y="225"/>
                  </a:lnTo>
                  <a:lnTo>
                    <a:pt x="217" y="223"/>
                  </a:lnTo>
                  <a:lnTo>
                    <a:pt x="217" y="221"/>
                  </a:lnTo>
                  <a:lnTo>
                    <a:pt x="217" y="219"/>
                  </a:lnTo>
                  <a:lnTo>
                    <a:pt x="219" y="219"/>
                  </a:lnTo>
                  <a:lnTo>
                    <a:pt x="221" y="219"/>
                  </a:lnTo>
                  <a:lnTo>
                    <a:pt x="223" y="219"/>
                  </a:lnTo>
                  <a:lnTo>
                    <a:pt x="225" y="219"/>
                  </a:lnTo>
                  <a:lnTo>
                    <a:pt x="227" y="219"/>
                  </a:lnTo>
                  <a:lnTo>
                    <a:pt x="229" y="221"/>
                  </a:lnTo>
                  <a:lnTo>
                    <a:pt x="231" y="221"/>
                  </a:lnTo>
                  <a:lnTo>
                    <a:pt x="231" y="223"/>
                  </a:lnTo>
                  <a:lnTo>
                    <a:pt x="233" y="223"/>
                  </a:lnTo>
                  <a:lnTo>
                    <a:pt x="233" y="225"/>
                  </a:lnTo>
                  <a:lnTo>
                    <a:pt x="234" y="225"/>
                  </a:lnTo>
                  <a:lnTo>
                    <a:pt x="234" y="227"/>
                  </a:lnTo>
                  <a:lnTo>
                    <a:pt x="236" y="229"/>
                  </a:lnTo>
                  <a:lnTo>
                    <a:pt x="238" y="229"/>
                  </a:lnTo>
                  <a:lnTo>
                    <a:pt x="240" y="229"/>
                  </a:lnTo>
                  <a:lnTo>
                    <a:pt x="242" y="229"/>
                  </a:lnTo>
                  <a:lnTo>
                    <a:pt x="244" y="229"/>
                  </a:lnTo>
                  <a:lnTo>
                    <a:pt x="244" y="227"/>
                  </a:lnTo>
                  <a:lnTo>
                    <a:pt x="246" y="227"/>
                  </a:lnTo>
                  <a:lnTo>
                    <a:pt x="248" y="227"/>
                  </a:lnTo>
                  <a:lnTo>
                    <a:pt x="250" y="227"/>
                  </a:lnTo>
                  <a:lnTo>
                    <a:pt x="252" y="227"/>
                  </a:lnTo>
                  <a:lnTo>
                    <a:pt x="254" y="227"/>
                  </a:lnTo>
                  <a:lnTo>
                    <a:pt x="256" y="227"/>
                  </a:lnTo>
                  <a:lnTo>
                    <a:pt x="256" y="229"/>
                  </a:lnTo>
                  <a:lnTo>
                    <a:pt x="258" y="229"/>
                  </a:lnTo>
                  <a:lnTo>
                    <a:pt x="258" y="231"/>
                  </a:lnTo>
                  <a:lnTo>
                    <a:pt x="260" y="231"/>
                  </a:lnTo>
                  <a:lnTo>
                    <a:pt x="262" y="231"/>
                  </a:lnTo>
                  <a:lnTo>
                    <a:pt x="264" y="231"/>
                  </a:lnTo>
                  <a:lnTo>
                    <a:pt x="266" y="231"/>
                  </a:lnTo>
                  <a:lnTo>
                    <a:pt x="268" y="231"/>
                  </a:lnTo>
                  <a:lnTo>
                    <a:pt x="270" y="231"/>
                  </a:lnTo>
                  <a:lnTo>
                    <a:pt x="270" y="229"/>
                  </a:lnTo>
                  <a:lnTo>
                    <a:pt x="270" y="227"/>
                  </a:lnTo>
                  <a:lnTo>
                    <a:pt x="272" y="227"/>
                  </a:lnTo>
                  <a:lnTo>
                    <a:pt x="272" y="225"/>
                  </a:lnTo>
                  <a:lnTo>
                    <a:pt x="274" y="225"/>
                  </a:lnTo>
                  <a:lnTo>
                    <a:pt x="274" y="223"/>
                  </a:lnTo>
                  <a:lnTo>
                    <a:pt x="276" y="223"/>
                  </a:lnTo>
                  <a:lnTo>
                    <a:pt x="276" y="221"/>
                  </a:lnTo>
                  <a:lnTo>
                    <a:pt x="274" y="221"/>
                  </a:lnTo>
                  <a:lnTo>
                    <a:pt x="274" y="219"/>
                  </a:lnTo>
                  <a:lnTo>
                    <a:pt x="274" y="217"/>
                  </a:lnTo>
                  <a:lnTo>
                    <a:pt x="276" y="217"/>
                  </a:lnTo>
                  <a:lnTo>
                    <a:pt x="278" y="217"/>
                  </a:lnTo>
                  <a:lnTo>
                    <a:pt x="278" y="215"/>
                  </a:lnTo>
                  <a:lnTo>
                    <a:pt x="280" y="211"/>
                  </a:lnTo>
                  <a:lnTo>
                    <a:pt x="280" y="209"/>
                  </a:lnTo>
                  <a:lnTo>
                    <a:pt x="280" y="207"/>
                  </a:lnTo>
                  <a:lnTo>
                    <a:pt x="280" y="205"/>
                  </a:lnTo>
                  <a:lnTo>
                    <a:pt x="282" y="205"/>
                  </a:lnTo>
                  <a:lnTo>
                    <a:pt x="282" y="203"/>
                  </a:lnTo>
                  <a:lnTo>
                    <a:pt x="284" y="203"/>
                  </a:lnTo>
                  <a:lnTo>
                    <a:pt x="286" y="203"/>
                  </a:lnTo>
                  <a:lnTo>
                    <a:pt x="288" y="201"/>
                  </a:lnTo>
                  <a:lnTo>
                    <a:pt x="288" y="199"/>
                  </a:lnTo>
                  <a:lnTo>
                    <a:pt x="290" y="197"/>
                  </a:lnTo>
                  <a:lnTo>
                    <a:pt x="292" y="195"/>
                  </a:lnTo>
                  <a:lnTo>
                    <a:pt x="294" y="195"/>
                  </a:lnTo>
                  <a:lnTo>
                    <a:pt x="298" y="195"/>
                  </a:lnTo>
                  <a:lnTo>
                    <a:pt x="300" y="197"/>
                  </a:lnTo>
                  <a:lnTo>
                    <a:pt x="302" y="197"/>
                  </a:lnTo>
                  <a:lnTo>
                    <a:pt x="303" y="197"/>
                  </a:lnTo>
                  <a:lnTo>
                    <a:pt x="307" y="199"/>
                  </a:lnTo>
                  <a:lnTo>
                    <a:pt x="309" y="199"/>
                  </a:lnTo>
                  <a:lnTo>
                    <a:pt x="311" y="199"/>
                  </a:lnTo>
                  <a:lnTo>
                    <a:pt x="315" y="197"/>
                  </a:lnTo>
                  <a:lnTo>
                    <a:pt x="319" y="195"/>
                  </a:lnTo>
                  <a:lnTo>
                    <a:pt x="321" y="195"/>
                  </a:lnTo>
                  <a:lnTo>
                    <a:pt x="325" y="193"/>
                  </a:lnTo>
                  <a:lnTo>
                    <a:pt x="327" y="193"/>
                  </a:lnTo>
                  <a:lnTo>
                    <a:pt x="329" y="191"/>
                  </a:lnTo>
                  <a:lnTo>
                    <a:pt x="333" y="191"/>
                  </a:lnTo>
                  <a:lnTo>
                    <a:pt x="335" y="189"/>
                  </a:lnTo>
                  <a:lnTo>
                    <a:pt x="335" y="188"/>
                  </a:lnTo>
                  <a:lnTo>
                    <a:pt x="337" y="188"/>
                  </a:lnTo>
                  <a:lnTo>
                    <a:pt x="337" y="186"/>
                  </a:lnTo>
                  <a:lnTo>
                    <a:pt x="339" y="184"/>
                  </a:lnTo>
                  <a:lnTo>
                    <a:pt x="343" y="182"/>
                  </a:lnTo>
                  <a:lnTo>
                    <a:pt x="349" y="178"/>
                  </a:lnTo>
                  <a:lnTo>
                    <a:pt x="353" y="176"/>
                  </a:lnTo>
                  <a:lnTo>
                    <a:pt x="355" y="174"/>
                  </a:lnTo>
                  <a:lnTo>
                    <a:pt x="357" y="174"/>
                  </a:lnTo>
                  <a:lnTo>
                    <a:pt x="359" y="174"/>
                  </a:lnTo>
                  <a:lnTo>
                    <a:pt x="361" y="176"/>
                  </a:lnTo>
                  <a:lnTo>
                    <a:pt x="363" y="176"/>
                  </a:lnTo>
                  <a:lnTo>
                    <a:pt x="365" y="174"/>
                  </a:lnTo>
                  <a:lnTo>
                    <a:pt x="369" y="174"/>
                  </a:lnTo>
                  <a:lnTo>
                    <a:pt x="372" y="172"/>
                  </a:lnTo>
                  <a:lnTo>
                    <a:pt x="378" y="172"/>
                  </a:lnTo>
                  <a:lnTo>
                    <a:pt x="380" y="172"/>
                  </a:lnTo>
                  <a:lnTo>
                    <a:pt x="382" y="172"/>
                  </a:lnTo>
                  <a:lnTo>
                    <a:pt x="384" y="172"/>
                  </a:lnTo>
                  <a:lnTo>
                    <a:pt x="386" y="170"/>
                  </a:lnTo>
                  <a:lnTo>
                    <a:pt x="388" y="170"/>
                  </a:lnTo>
                  <a:lnTo>
                    <a:pt x="390" y="168"/>
                  </a:lnTo>
                  <a:lnTo>
                    <a:pt x="392" y="168"/>
                  </a:lnTo>
                  <a:lnTo>
                    <a:pt x="394" y="166"/>
                  </a:lnTo>
                  <a:lnTo>
                    <a:pt x="396" y="166"/>
                  </a:lnTo>
                  <a:lnTo>
                    <a:pt x="398" y="164"/>
                  </a:lnTo>
                  <a:lnTo>
                    <a:pt x="398" y="162"/>
                  </a:lnTo>
                  <a:lnTo>
                    <a:pt x="398" y="160"/>
                  </a:lnTo>
                  <a:lnTo>
                    <a:pt x="398" y="158"/>
                  </a:lnTo>
                  <a:lnTo>
                    <a:pt x="396" y="158"/>
                  </a:lnTo>
                  <a:lnTo>
                    <a:pt x="396" y="156"/>
                  </a:lnTo>
                  <a:lnTo>
                    <a:pt x="396" y="154"/>
                  </a:lnTo>
                  <a:lnTo>
                    <a:pt x="396" y="152"/>
                  </a:lnTo>
                  <a:lnTo>
                    <a:pt x="396" y="150"/>
                  </a:lnTo>
                  <a:lnTo>
                    <a:pt x="396" y="146"/>
                  </a:lnTo>
                  <a:lnTo>
                    <a:pt x="398" y="142"/>
                  </a:lnTo>
                  <a:lnTo>
                    <a:pt x="398" y="138"/>
                  </a:lnTo>
                  <a:lnTo>
                    <a:pt x="398" y="136"/>
                  </a:lnTo>
                  <a:lnTo>
                    <a:pt x="398" y="134"/>
                  </a:lnTo>
                  <a:lnTo>
                    <a:pt x="398" y="132"/>
                  </a:lnTo>
                  <a:lnTo>
                    <a:pt x="398" y="130"/>
                  </a:lnTo>
                  <a:lnTo>
                    <a:pt x="398" y="128"/>
                  </a:lnTo>
                  <a:lnTo>
                    <a:pt x="398" y="124"/>
                  </a:lnTo>
                  <a:lnTo>
                    <a:pt x="398" y="122"/>
                  </a:lnTo>
                  <a:lnTo>
                    <a:pt x="398" y="121"/>
                  </a:lnTo>
                  <a:lnTo>
                    <a:pt x="398" y="119"/>
                  </a:lnTo>
                  <a:lnTo>
                    <a:pt x="396" y="117"/>
                  </a:lnTo>
                  <a:lnTo>
                    <a:pt x="396" y="115"/>
                  </a:lnTo>
                  <a:lnTo>
                    <a:pt x="398" y="111"/>
                  </a:lnTo>
                  <a:lnTo>
                    <a:pt x="398" y="103"/>
                  </a:lnTo>
                  <a:lnTo>
                    <a:pt x="398" y="101"/>
                  </a:lnTo>
                  <a:lnTo>
                    <a:pt x="394" y="95"/>
                  </a:lnTo>
                  <a:lnTo>
                    <a:pt x="392" y="91"/>
                  </a:lnTo>
                  <a:lnTo>
                    <a:pt x="390" y="89"/>
                  </a:lnTo>
                  <a:lnTo>
                    <a:pt x="390" y="87"/>
                  </a:lnTo>
                  <a:lnTo>
                    <a:pt x="392" y="85"/>
                  </a:lnTo>
                  <a:lnTo>
                    <a:pt x="392" y="83"/>
                  </a:lnTo>
                  <a:lnTo>
                    <a:pt x="390" y="83"/>
                  </a:lnTo>
                  <a:lnTo>
                    <a:pt x="390" y="81"/>
                  </a:lnTo>
                  <a:lnTo>
                    <a:pt x="388" y="79"/>
                  </a:lnTo>
                  <a:lnTo>
                    <a:pt x="388" y="75"/>
                  </a:lnTo>
                  <a:lnTo>
                    <a:pt x="388" y="73"/>
                  </a:lnTo>
                  <a:lnTo>
                    <a:pt x="386" y="69"/>
                  </a:lnTo>
                  <a:lnTo>
                    <a:pt x="386" y="65"/>
                  </a:lnTo>
                  <a:lnTo>
                    <a:pt x="384" y="61"/>
                  </a:lnTo>
                  <a:lnTo>
                    <a:pt x="384" y="59"/>
                  </a:lnTo>
                  <a:lnTo>
                    <a:pt x="384" y="57"/>
                  </a:lnTo>
                  <a:lnTo>
                    <a:pt x="382" y="55"/>
                  </a:lnTo>
                  <a:lnTo>
                    <a:pt x="382" y="53"/>
                  </a:lnTo>
                  <a:lnTo>
                    <a:pt x="380" y="53"/>
                  </a:lnTo>
                  <a:lnTo>
                    <a:pt x="380" y="52"/>
                  </a:lnTo>
                  <a:lnTo>
                    <a:pt x="378" y="50"/>
                  </a:lnTo>
                  <a:lnTo>
                    <a:pt x="376" y="48"/>
                  </a:lnTo>
                  <a:lnTo>
                    <a:pt x="376" y="46"/>
                  </a:lnTo>
                  <a:lnTo>
                    <a:pt x="374" y="44"/>
                  </a:lnTo>
                  <a:lnTo>
                    <a:pt x="372" y="42"/>
                  </a:lnTo>
                  <a:lnTo>
                    <a:pt x="372" y="40"/>
                  </a:lnTo>
                  <a:lnTo>
                    <a:pt x="371" y="38"/>
                  </a:lnTo>
                  <a:lnTo>
                    <a:pt x="371" y="36"/>
                  </a:lnTo>
                  <a:lnTo>
                    <a:pt x="369" y="36"/>
                  </a:lnTo>
                  <a:lnTo>
                    <a:pt x="369" y="34"/>
                  </a:lnTo>
                  <a:lnTo>
                    <a:pt x="367" y="34"/>
                  </a:lnTo>
                  <a:lnTo>
                    <a:pt x="367" y="32"/>
                  </a:lnTo>
                  <a:lnTo>
                    <a:pt x="365" y="30"/>
                  </a:lnTo>
                  <a:lnTo>
                    <a:pt x="363" y="28"/>
                  </a:lnTo>
                  <a:lnTo>
                    <a:pt x="363" y="26"/>
                  </a:lnTo>
                  <a:lnTo>
                    <a:pt x="361" y="26"/>
                  </a:lnTo>
                  <a:lnTo>
                    <a:pt x="361" y="24"/>
                  </a:lnTo>
                  <a:lnTo>
                    <a:pt x="359" y="24"/>
                  </a:lnTo>
                  <a:lnTo>
                    <a:pt x="359" y="22"/>
                  </a:lnTo>
                  <a:lnTo>
                    <a:pt x="361" y="22"/>
                  </a:lnTo>
                  <a:lnTo>
                    <a:pt x="363" y="22"/>
                  </a:lnTo>
                  <a:lnTo>
                    <a:pt x="363" y="20"/>
                  </a:lnTo>
                  <a:lnTo>
                    <a:pt x="363" y="18"/>
                  </a:lnTo>
                  <a:lnTo>
                    <a:pt x="363" y="16"/>
                  </a:lnTo>
                  <a:lnTo>
                    <a:pt x="361" y="16"/>
                  </a:lnTo>
                  <a:lnTo>
                    <a:pt x="361" y="14"/>
                  </a:lnTo>
                  <a:lnTo>
                    <a:pt x="361" y="12"/>
                  </a:lnTo>
                  <a:lnTo>
                    <a:pt x="361" y="10"/>
                  </a:lnTo>
                  <a:lnTo>
                    <a:pt x="363" y="10"/>
                  </a:lnTo>
                  <a:lnTo>
                    <a:pt x="365" y="10"/>
                  </a:lnTo>
                  <a:lnTo>
                    <a:pt x="367" y="10"/>
                  </a:lnTo>
                  <a:lnTo>
                    <a:pt x="367" y="8"/>
                  </a:lnTo>
                  <a:lnTo>
                    <a:pt x="369" y="8"/>
                  </a:lnTo>
                  <a:lnTo>
                    <a:pt x="371" y="8"/>
                  </a:lnTo>
                  <a:lnTo>
                    <a:pt x="372" y="8"/>
                  </a:lnTo>
                  <a:lnTo>
                    <a:pt x="374" y="8"/>
                  </a:lnTo>
                  <a:lnTo>
                    <a:pt x="374" y="10"/>
                  </a:lnTo>
                  <a:lnTo>
                    <a:pt x="374" y="12"/>
                  </a:lnTo>
                  <a:lnTo>
                    <a:pt x="376" y="12"/>
                  </a:lnTo>
                  <a:lnTo>
                    <a:pt x="376" y="14"/>
                  </a:lnTo>
                  <a:lnTo>
                    <a:pt x="376" y="16"/>
                  </a:lnTo>
                  <a:lnTo>
                    <a:pt x="378" y="16"/>
                  </a:lnTo>
                  <a:lnTo>
                    <a:pt x="378" y="18"/>
                  </a:lnTo>
                  <a:lnTo>
                    <a:pt x="378" y="20"/>
                  </a:lnTo>
                  <a:lnTo>
                    <a:pt x="380" y="20"/>
                  </a:lnTo>
                  <a:lnTo>
                    <a:pt x="380" y="22"/>
                  </a:lnTo>
                  <a:lnTo>
                    <a:pt x="380" y="24"/>
                  </a:lnTo>
                  <a:lnTo>
                    <a:pt x="380" y="26"/>
                  </a:lnTo>
                  <a:lnTo>
                    <a:pt x="382" y="26"/>
                  </a:lnTo>
                  <a:lnTo>
                    <a:pt x="382" y="28"/>
                  </a:lnTo>
                  <a:lnTo>
                    <a:pt x="384" y="28"/>
                  </a:lnTo>
                  <a:lnTo>
                    <a:pt x="384" y="30"/>
                  </a:lnTo>
                  <a:lnTo>
                    <a:pt x="386" y="30"/>
                  </a:lnTo>
                  <a:lnTo>
                    <a:pt x="388" y="30"/>
                  </a:lnTo>
                  <a:lnTo>
                    <a:pt x="390" y="30"/>
                  </a:lnTo>
                  <a:lnTo>
                    <a:pt x="392" y="30"/>
                  </a:lnTo>
                  <a:lnTo>
                    <a:pt x="392" y="32"/>
                  </a:lnTo>
                  <a:lnTo>
                    <a:pt x="394" y="32"/>
                  </a:lnTo>
                  <a:lnTo>
                    <a:pt x="396" y="32"/>
                  </a:lnTo>
                  <a:lnTo>
                    <a:pt x="398" y="32"/>
                  </a:lnTo>
                  <a:lnTo>
                    <a:pt x="400" y="32"/>
                  </a:lnTo>
                  <a:lnTo>
                    <a:pt x="400" y="30"/>
                  </a:lnTo>
                  <a:lnTo>
                    <a:pt x="402" y="30"/>
                  </a:lnTo>
                  <a:lnTo>
                    <a:pt x="404" y="30"/>
                  </a:lnTo>
                  <a:lnTo>
                    <a:pt x="406" y="30"/>
                  </a:lnTo>
                  <a:lnTo>
                    <a:pt x="408" y="30"/>
                  </a:lnTo>
                  <a:lnTo>
                    <a:pt x="410" y="30"/>
                  </a:lnTo>
                  <a:lnTo>
                    <a:pt x="410" y="28"/>
                  </a:lnTo>
                  <a:lnTo>
                    <a:pt x="412" y="28"/>
                  </a:lnTo>
                  <a:lnTo>
                    <a:pt x="412" y="26"/>
                  </a:lnTo>
                  <a:lnTo>
                    <a:pt x="414" y="26"/>
                  </a:lnTo>
                  <a:lnTo>
                    <a:pt x="416" y="26"/>
                  </a:lnTo>
                  <a:lnTo>
                    <a:pt x="416" y="24"/>
                  </a:lnTo>
                  <a:lnTo>
                    <a:pt x="418" y="24"/>
                  </a:lnTo>
                  <a:lnTo>
                    <a:pt x="420" y="22"/>
                  </a:lnTo>
                  <a:lnTo>
                    <a:pt x="420" y="24"/>
                  </a:lnTo>
                  <a:lnTo>
                    <a:pt x="422" y="24"/>
                  </a:lnTo>
                  <a:lnTo>
                    <a:pt x="422" y="22"/>
                  </a:lnTo>
                  <a:lnTo>
                    <a:pt x="424" y="22"/>
                  </a:lnTo>
                  <a:lnTo>
                    <a:pt x="426" y="22"/>
                  </a:lnTo>
                  <a:lnTo>
                    <a:pt x="428" y="22"/>
                  </a:lnTo>
                  <a:lnTo>
                    <a:pt x="430" y="22"/>
                  </a:lnTo>
                  <a:lnTo>
                    <a:pt x="432" y="20"/>
                  </a:lnTo>
                  <a:lnTo>
                    <a:pt x="434" y="20"/>
                  </a:lnTo>
                  <a:lnTo>
                    <a:pt x="436" y="20"/>
                  </a:lnTo>
                  <a:lnTo>
                    <a:pt x="438" y="20"/>
                  </a:lnTo>
                  <a:lnTo>
                    <a:pt x="440" y="20"/>
                  </a:lnTo>
                  <a:lnTo>
                    <a:pt x="441" y="22"/>
                  </a:lnTo>
                  <a:lnTo>
                    <a:pt x="443" y="22"/>
                  </a:lnTo>
                  <a:lnTo>
                    <a:pt x="445" y="22"/>
                  </a:lnTo>
                  <a:lnTo>
                    <a:pt x="447" y="22"/>
                  </a:lnTo>
                  <a:lnTo>
                    <a:pt x="449" y="22"/>
                  </a:lnTo>
                  <a:lnTo>
                    <a:pt x="451" y="22"/>
                  </a:lnTo>
                  <a:lnTo>
                    <a:pt x="451" y="20"/>
                  </a:lnTo>
                  <a:lnTo>
                    <a:pt x="453" y="20"/>
                  </a:lnTo>
                  <a:lnTo>
                    <a:pt x="455" y="20"/>
                  </a:lnTo>
                  <a:lnTo>
                    <a:pt x="457" y="20"/>
                  </a:lnTo>
                  <a:lnTo>
                    <a:pt x="457" y="18"/>
                  </a:lnTo>
                  <a:lnTo>
                    <a:pt x="459" y="18"/>
                  </a:lnTo>
                  <a:lnTo>
                    <a:pt x="459" y="20"/>
                  </a:lnTo>
                  <a:lnTo>
                    <a:pt x="461" y="20"/>
                  </a:lnTo>
                  <a:lnTo>
                    <a:pt x="461" y="22"/>
                  </a:lnTo>
                  <a:lnTo>
                    <a:pt x="463" y="22"/>
                  </a:lnTo>
                  <a:lnTo>
                    <a:pt x="465" y="24"/>
                  </a:lnTo>
                  <a:lnTo>
                    <a:pt x="467" y="24"/>
                  </a:lnTo>
                  <a:lnTo>
                    <a:pt x="469" y="24"/>
                  </a:lnTo>
                  <a:lnTo>
                    <a:pt x="471" y="22"/>
                  </a:lnTo>
                  <a:lnTo>
                    <a:pt x="473" y="22"/>
                  </a:lnTo>
                  <a:lnTo>
                    <a:pt x="473" y="20"/>
                  </a:lnTo>
                  <a:lnTo>
                    <a:pt x="475" y="20"/>
                  </a:lnTo>
                  <a:lnTo>
                    <a:pt x="475" y="18"/>
                  </a:lnTo>
                  <a:lnTo>
                    <a:pt x="477" y="18"/>
                  </a:lnTo>
                  <a:lnTo>
                    <a:pt x="477" y="16"/>
                  </a:lnTo>
                  <a:lnTo>
                    <a:pt x="479" y="16"/>
                  </a:lnTo>
                  <a:lnTo>
                    <a:pt x="479" y="14"/>
                  </a:lnTo>
                  <a:lnTo>
                    <a:pt x="481" y="12"/>
                  </a:lnTo>
                  <a:lnTo>
                    <a:pt x="483" y="12"/>
                  </a:lnTo>
                  <a:lnTo>
                    <a:pt x="485" y="10"/>
                  </a:lnTo>
                  <a:lnTo>
                    <a:pt x="487" y="10"/>
                  </a:lnTo>
                  <a:lnTo>
                    <a:pt x="487" y="12"/>
                  </a:lnTo>
                  <a:lnTo>
                    <a:pt x="489" y="12"/>
                  </a:lnTo>
                  <a:lnTo>
                    <a:pt x="489" y="14"/>
                  </a:lnTo>
                  <a:lnTo>
                    <a:pt x="491" y="14"/>
                  </a:lnTo>
                  <a:lnTo>
                    <a:pt x="493" y="14"/>
                  </a:lnTo>
                  <a:lnTo>
                    <a:pt x="495" y="14"/>
                  </a:lnTo>
                  <a:lnTo>
                    <a:pt x="497" y="14"/>
                  </a:lnTo>
                  <a:lnTo>
                    <a:pt x="497" y="12"/>
                  </a:lnTo>
                  <a:lnTo>
                    <a:pt x="499" y="12"/>
                  </a:lnTo>
                  <a:lnTo>
                    <a:pt x="499" y="14"/>
                  </a:lnTo>
                  <a:lnTo>
                    <a:pt x="499" y="16"/>
                  </a:lnTo>
                  <a:lnTo>
                    <a:pt x="501" y="16"/>
                  </a:lnTo>
                  <a:lnTo>
                    <a:pt x="501" y="18"/>
                  </a:lnTo>
                  <a:lnTo>
                    <a:pt x="503" y="18"/>
                  </a:lnTo>
                  <a:lnTo>
                    <a:pt x="503" y="20"/>
                  </a:lnTo>
                  <a:lnTo>
                    <a:pt x="503" y="22"/>
                  </a:lnTo>
                  <a:lnTo>
                    <a:pt x="505" y="22"/>
                  </a:lnTo>
                  <a:lnTo>
                    <a:pt x="505" y="24"/>
                  </a:lnTo>
                  <a:lnTo>
                    <a:pt x="505" y="26"/>
                  </a:lnTo>
                  <a:lnTo>
                    <a:pt x="507" y="26"/>
                  </a:lnTo>
                  <a:lnTo>
                    <a:pt x="507" y="28"/>
                  </a:lnTo>
                  <a:lnTo>
                    <a:pt x="509" y="30"/>
                  </a:lnTo>
                  <a:lnTo>
                    <a:pt x="510" y="32"/>
                  </a:lnTo>
                  <a:lnTo>
                    <a:pt x="512" y="34"/>
                  </a:lnTo>
                  <a:lnTo>
                    <a:pt x="512" y="36"/>
                  </a:lnTo>
                  <a:lnTo>
                    <a:pt x="514" y="36"/>
                  </a:lnTo>
                  <a:lnTo>
                    <a:pt x="514" y="38"/>
                  </a:lnTo>
                  <a:lnTo>
                    <a:pt x="516" y="38"/>
                  </a:lnTo>
                  <a:lnTo>
                    <a:pt x="514" y="40"/>
                  </a:lnTo>
                  <a:lnTo>
                    <a:pt x="516" y="40"/>
                  </a:lnTo>
                  <a:lnTo>
                    <a:pt x="518" y="42"/>
                  </a:lnTo>
                  <a:lnTo>
                    <a:pt x="520" y="44"/>
                  </a:lnTo>
                  <a:lnTo>
                    <a:pt x="522" y="46"/>
                  </a:lnTo>
                  <a:lnTo>
                    <a:pt x="524" y="48"/>
                  </a:lnTo>
                  <a:lnTo>
                    <a:pt x="526" y="50"/>
                  </a:lnTo>
                  <a:lnTo>
                    <a:pt x="528" y="50"/>
                  </a:lnTo>
                  <a:lnTo>
                    <a:pt x="530" y="50"/>
                  </a:lnTo>
                  <a:lnTo>
                    <a:pt x="532" y="50"/>
                  </a:lnTo>
                  <a:lnTo>
                    <a:pt x="534" y="50"/>
                  </a:lnTo>
                  <a:lnTo>
                    <a:pt x="536" y="50"/>
                  </a:lnTo>
                  <a:lnTo>
                    <a:pt x="536" y="48"/>
                  </a:lnTo>
                  <a:lnTo>
                    <a:pt x="538" y="48"/>
                  </a:lnTo>
                  <a:lnTo>
                    <a:pt x="538" y="50"/>
                  </a:lnTo>
                  <a:lnTo>
                    <a:pt x="538" y="52"/>
                  </a:lnTo>
                  <a:lnTo>
                    <a:pt x="540" y="52"/>
                  </a:lnTo>
                  <a:lnTo>
                    <a:pt x="542" y="52"/>
                  </a:lnTo>
                  <a:lnTo>
                    <a:pt x="544" y="52"/>
                  </a:lnTo>
                  <a:lnTo>
                    <a:pt x="546" y="50"/>
                  </a:lnTo>
                  <a:lnTo>
                    <a:pt x="548" y="50"/>
                  </a:lnTo>
                  <a:lnTo>
                    <a:pt x="550" y="50"/>
                  </a:lnTo>
                  <a:lnTo>
                    <a:pt x="552" y="50"/>
                  </a:lnTo>
                  <a:lnTo>
                    <a:pt x="552" y="48"/>
                  </a:lnTo>
                  <a:lnTo>
                    <a:pt x="554" y="48"/>
                  </a:lnTo>
                  <a:lnTo>
                    <a:pt x="556" y="48"/>
                  </a:lnTo>
                  <a:lnTo>
                    <a:pt x="556" y="46"/>
                  </a:lnTo>
                  <a:lnTo>
                    <a:pt x="556" y="44"/>
                  </a:lnTo>
                  <a:lnTo>
                    <a:pt x="556" y="42"/>
                  </a:lnTo>
                  <a:lnTo>
                    <a:pt x="558" y="42"/>
                  </a:lnTo>
                  <a:lnTo>
                    <a:pt x="558" y="40"/>
                  </a:lnTo>
                  <a:lnTo>
                    <a:pt x="558" y="38"/>
                  </a:lnTo>
                  <a:lnTo>
                    <a:pt x="560" y="38"/>
                  </a:lnTo>
                  <a:lnTo>
                    <a:pt x="560" y="36"/>
                  </a:lnTo>
                  <a:lnTo>
                    <a:pt x="562" y="36"/>
                  </a:lnTo>
                  <a:lnTo>
                    <a:pt x="562" y="34"/>
                  </a:lnTo>
                  <a:lnTo>
                    <a:pt x="564" y="34"/>
                  </a:lnTo>
                  <a:lnTo>
                    <a:pt x="564" y="32"/>
                  </a:lnTo>
                  <a:lnTo>
                    <a:pt x="566" y="32"/>
                  </a:lnTo>
                  <a:lnTo>
                    <a:pt x="566" y="30"/>
                  </a:lnTo>
                  <a:lnTo>
                    <a:pt x="568" y="30"/>
                  </a:lnTo>
                  <a:lnTo>
                    <a:pt x="570" y="28"/>
                  </a:lnTo>
                  <a:lnTo>
                    <a:pt x="572" y="28"/>
                  </a:lnTo>
                  <a:lnTo>
                    <a:pt x="572" y="26"/>
                  </a:lnTo>
                  <a:lnTo>
                    <a:pt x="572" y="24"/>
                  </a:lnTo>
                  <a:lnTo>
                    <a:pt x="574" y="26"/>
                  </a:lnTo>
                  <a:lnTo>
                    <a:pt x="576" y="26"/>
                  </a:lnTo>
                  <a:lnTo>
                    <a:pt x="578" y="28"/>
                  </a:lnTo>
                  <a:lnTo>
                    <a:pt x="581" y="28"/>
                  </a:lnTo>
                  <a:lnTo>
                    <a:pt x="583" y="28"/>
                  </a:lnTo>
                  <a:lnTo>
                    <a:pt x="583" y="30"/>
                  </a:lnTo>
                  <a:lnTo>
                    <a:pt x="585" y="30"/>
                  </a:lnTo>
                  <a:lnTo>
                    <a:pt x="585" y="32"/>
                  </a:lnTo>
                  <a:lnTo>
                    <a:pt x="587" y="32"/>
                  </a:lnTo>
                  <a:lnTo>
                    <a:pt x="589" y="34"/>
                  </a:lnTo>
                  <a:lnTo>
                    <a:pt x="591" y="36"/>
                  </a:lnTo>
                  <a:lnTo>
                    <a:pt x="593" y="36"/>
                  </a:lnTo>
                  <a:lnTo>
                    <a:pt x="593" y="38"/>
                  </a:lnTo>
                  <a:lnTo>
                    <a:pt x="595" y="38"/>
                  </a:lnTo>
                  <a:lnTo>
                    <a:pt x="597" y="38"/>
                  </a:lnTo>
                  <a:lnTo>
                    <a:pt x="599" y="40"/>
                  </a:lnTo>
                  <a:lnTo>
                    <a:pt x="601" y="40"/>
                  </a:lnTo>
                  <a:lnTo>
                    <a:pt x="601" y="42"/>
                  </a:lnTo>
                  <a:lnTo>
                    <a:pt x="603" y="42"/>
                  </a:lnTo>
                  <a:lnTo>
                    <a:pt x="605" y="42"/>
                  </a:lnTo>
                  <a:lnTo>
                    <a:pt x="607" y="42"/>
                  </a:lnTo>
                  <a:lnTo>
                    <a:pt x="609" y="44"/>
                  </a:lnTo>
                  <a:lnTo>
                    <a:pt x="611" y="44"/>
                  </a:lnTo>
                  <a:lnTo>
                    <a:pt x="613" y="44"/>
                  </a:lnTo>
                  <a:lnTo>
                    <a:pt x="615" y="44"/>
                  </a:lnTo>
                  <a:lnTo>
                    <a:pt x="617" y="44"/>
                  </a:lnTo>
                  <a:lnTo>
                    <a:pt x="619" y="46"/>
                  </a:lnTo>
                  <a:lnTo>
                    <a:pt x="621" y="46"/>
                  </a:lnTo>
                  <a:lnTo>
                    <a:pt x="623" y="48"/>
                  </a:lnTo>
                  <a:lnTo>
                    <a:pt x="625" y="50"/>
                  </a:lnTo>
                  <a:lnTo>
                    <a:pt x="625" y="52"/>
                  </a:lnTo>
                  <a:lnTo>
                    <a:pt x="627" y="52"/>
                  </a:lnTo>
                  <a:lnTo>
                    <a:pt x="629" y="53"/>
                  </a:lnTo>
                  <a:lnTo>
                    <a:pt x="629" y="55"/>
                  </a:lnTo>
                  <a:lnTo>
                    <a:pt x="631" y="55"/>
                  </a:lnTo>
                  <a:lnTo>
                    <a:pt x="631" y="57"/>
                  </a:lnTo>
                  <a:lnTo>
                    <a:pt x="633" y="57"/>
                  </a:lnTo>
                  <a:lnTo>
                    <a:pt x="633" y="59"/>
                  </a:lnTo>
                  <a:lnTo>
                    <a:pt x="635" y="59"/>
                  </a:lnTo>
                  <a:lnTo>
                    <a:pt x="637" y="59"/>
                  </a:lnTo>
                  <a:lnTo>
                    <a:pt x="639" y="61"/>
                  </a:lnTo>
                  <a:lnTo>
                    <a:pt x="641" y="61"/>
                  </a:lnTo>
                  <a:lnTo>
                    <a:pt x="643" y="63"/>
                  </a:lnTo>
                  <a:lnTo>
                    <a:pt x="645" y="63"/>
                  </a:lnTo>
                  <a:lnTo>
                    <a:pt x="647" y="63"/>
                  </a:lnTo>
                  <a:lnTo>
                    <a:pt x="647" y="65"/>
                  </a:lnTo>
                  <a:lnTo>
                    <a:pt x="648" y="65"/>
                  </a:lnTo>
                  <a:lnTo>
                    <a:pt x="650" y="65"/>
                  </a:lnTo>
                  <a:lnTo>
                    <a:pt x="652" y="67"/>
                  </a:lnTo>
                  <a:lnTo>
                    <a:pt x="654" y="67"/>
                  </a:lnTo>
                  <a:lnTo>
                    <a:pt x="654" y="69"/>
                  </a:lnTo>
                  <a:lnTo>
                    <a:pt x="656" y="69"/>
                  </a:lnTo>
                  <a:lnTo>
                    <a:pt x="658" y="71"/>
                  </a:lnTo>
                  <a:lnTo>
                    <a:pt x="656" y="71"/>
                  </a:lnTo>
                  <a:lnTo>
                    <a:pt x="656" y="73"/>
                  </a:lnTo>
                  <a:lnTo>
                    <a:pt x="654" y="73"/>
                  </a:lnTo>
                  <a:lnTo>
                    <a:pt x="654" y="75"/>
                  </a:lnTo>
                  <a:lnTo>
                    <a:pt x="654" y="77"/>
                  </a:lnTo>
                  <a:lnTo>
                    <a:pt x="656" y="77"/>
                  </a:lnTo>
                  <a:lnTo>
                    <a:pt x="656" y="79"/>
                  </a:lnTo>
                  <a:lnTo>
                    <a:pt x="658" y="79"/>
                  </a:lnTo>
                  <a:lnTo>
                    <a:pt x="658" y="81"/>
                  </a:lnTo>
                  <a:lnTo>
                    <a:pt x="660" y="81"/>
                  </a:lnTo>
                  <a:lnTo>
                    <a:pt x="660" y="79"/>
                  </a:lnTo>
                  <a:lnTo>
                    <a:pt x="660" y="77"/>
                  </a:lnTo>
                  <a:lnTo>
                    <a:pt x="662" y="77"/>
                  </a:lnTo>
                  <a:lnTo>
                    <a:pt x="662" y="75"/>
                  </a:lnTo>
                  <a:lnTo>
                    <a:pt x="664" y="75"/>
                  </a:lnTo>
                  <a:lnTo>
                    <a:pt x="664" y="73"/>
                  </a:lnTo>
                  <a:lnTo>
                    <a:pt x="666" y="73"/>
                  </a:lnTo>
                  <a:lnTo>
                    <a:pt x="668" y="75"/>
                  </a:lnTo>
                  <a:lnTo>
                    <a:pt x="670" y="77"/>
                  </a:lnTo>
                  <a:lnTo>
                    <a:pt x="670" y="79"/>
                  </a:lnTo>
                  <a:lnTo>
                    <a:pt x="672" y="79"/>
                  </a:lnTo>
                  <a:lnTo>
                    <a:pt x="674" y="81"/>
                  </a:lnTo>
                  <a:lnTo>
                    <a:pt x="676" y="81"/>
                  </a:lnTo>
                  <a:lnTo>
                    <a:pt x="676" y="83"/>
                  </a:lnTo>
                  <a:lnTo>
                    <a:pt x="678" y="83"/>
                  </a:lnTo>
                  <a:lnTo>
                    <a:pt x="678" y="85"/>
                  </a:lnTo>
                  <a:lnTo>
                    <a:pt x="682" y="85"/>
                  </a:lnTo>
                  <a:lnTo>
                    <a:pt x="684" y="87"/>
                  </a:lnTo>
                  <a:lnTo>
                    <a:pt x="686" y="87"/>
                  </a:lnTo>
                  <a:lnTo>
                    <a:pt x="690" y="91"/>
                  </a:lnTo>
                  <a:lnTo>
                    <a:pt x="692" y="93"/>
                  </a:lnTo>
                  <a:lnTo>
                    <a:pt x="694" y="93"/>
                  </a:lnTo>
                  <a:lnTo>
                    <a:pt x="696" y="93"/>
                  </a:lnTo>
                  <a:lnTo>
                    <a:pt x="696" y="95"/>
                  </a:lnTo>
                  <a:lnTo>
                    <a:pt x="698" y="95"/>
                  </a:lnTo>
                  <a:lnTo>
                    <a:pt x="700" y="97"/>
                  </a:lnTo>
                  <a:lnTo>
                    <a:pt x="700" y="99"/>
                  </a:lnTo>
                  <a:lnTo>
                    <a:pt x="702" y="101"/>
                  </a:lnTo>
                  <a:lnTo>
                    <a:pt x="702" y="103"/>
                  </a:lnTo>
                  <a:lnTo>
                    <a:pt x="704" y="103"/>
                  </a:lnTo>
                  <a:lnTo>
                    <a:pt x="704" y="105"/>
                  </a:lnTo>
                  <a:lnTo>
                    <a:pt x="706" y="105"/>
                  </a:lnTo>
                  <a:lnTo>
                    <a:pt x="708" y="105"/>
                  </a:lnTo>
                  <a:lnTo>
                    <a:pt x="710" y="103"/>
                  </a:lnTo>
                  <a:lnTo>
                    <a:pt x="712" y="103"/>
                  </a:lnTo>
                  <a:lnTo>
                    <a:pt x="714" y="105"/>
                  </a:lnTo>
                  <a:lnTo>
                    <a:pt x="716" y="105"/>
                  </a:lnTo>
                  <a:lnTo>
                    <a:pt x="717" y="105"/>
                  </a:lnTo>
                  <a:lnTo>
                    <a:pt x="717" y="107"/>
                  </a:lnTo>
                  <a:lnTo>
                    <a:pt x="719" y="107"/>
                  </a:lnTo>
                  <a:lnTo>
                    <a:pt x="719" y="109"/>
                  </a:lnTo>
                  <a:lnTo>
                    <a:pt x="719" y="111"/>
                  </a:lnTo>
                  <a:lnTo>
                    <a:pt x="721" y="111"/>
                  </a:lnTo>
                  <a:lnTo>
                    <a:pt x="723" y="113"/>
                  </a:lnTo>
                  <a:lnTo>
                    <a:pt x="725" y="113"/>
                  </a:lnTo>
                  <a:lnTo>
                    <a:pt x="727" y="113"/>
                  </a:lnTo>
                  <a:lnTo>
                    <a:pt x="729" y="113"/>
                  </a:lnTo>
                  <a:lnTo>
                    <a:pt x="731" y="115"/>
                  </a:lnTo>
                  <a:lnTo>
                    <a:pt x="733" y="117"/>
                  </a:lnTo>
                  <a:lnTo>
                    <a:pt x="735" y="119"/>
                  </a:lnTo>
                  <a:lnTo>
                    <a:pt x="735" y="121"/>
                  </a:lnTo>
                  <a:lnTo>
                    <a:pt x="737" y="121"/>
                  </a:lnTo>
                  <a:lnTo>
                    <a:pt x="737" y="122"/>
                  </a:lnTo>
                  <a:lnTo>
                    <a:pt x="739" y="122"/>
                  </a:lnTo>
                  <a:lnTo>
                    <a:pt x="741" y="121"/>
                  </a:lnTo>
                  <a:lnTo>
                    <a:pt x="743" y="121"/>
                  </a:lnTo>
                  <a:lnTo>
                    <a:pt x="745" y="122"/>
                  </a:lnTo>
                  <a:lnTo>
                    <a:pt x="747" y="122"/>
                  </a:lnTo>
                  <a:lnTo>
                    <a:pt x="749" y="122"/>
                  </a:lnTo>
                  <a:lnTo>
                    <a:pt x="749" y="121"/>
                  </a:lnTo>
                  <a:lnTo>
                    <a:pt x="751" y="122"/>
                  </a:lnTo>
                  <a:lnTo>
                    <a:pt x="751" y="121"/>
                  </a:lnTo>
                  <a:lnTo>
                    <a:pt x="751" y="119"/>
                  </a:lnTo>
                  <a:lnTo>
                    <a:pt x="753" y="119"/>
                  </a:lnTo>
                  <a:lnTo>
                    <a:pt x="755" y="119"/>
                  </a:lnTo>
                  <a:lnTo>
                    <a:pt x="757" y="121"/>
                  </a:lnTo>
                  <a:lnTo>
                    <a:pt x="759" y="121"/>
                  </a:lnTo>
                  <a:lnTo>
                    <a:pt x="759" y="122"/>
                  </a:lnTo>
                  <a:lnTo>
                    <a:pt x="761" y="122"/>
                  </a:lnTo>
                  <a:lnTo>
                    <a:pt x="761" y="124"/>
                  </a:lnTo>
                  <a:lnTo>
                    <a:pt x="761" y="126"/>
                  </a:lnTo>
                  <a:lnTo>
                    <a:pt x="761" y="128"/>
                  </a:lnTo>
                  <a:lnTo>
                    <a:pt x="763" y="128"/>
                  </a:lnTo>
                  <a:lnTo>
                    <a:pt x="763" y="130"/>
                  </a:lnTo>
                  <a:lnTo>
                    <a:pt x="763" y="132"/>
                  </a:lnTo>
                  <a:lnTo>
                    <a:pt x="765" y="132"/>
                  </a:lnTo>
                  <a:lnTo>
                    <a:pt x="767" y="132"/>
                  </a:lnTo>
                  <a:lnTo>
                    <a:pt x="769" y="132"/>
                  </a:lnTo>
                  <a:lnTo>
                    <a:pt x="771" y="132"/>
                  </a:lnTo>
                  <a:lnTo>
                    <a:pt x="773" y="132"/>
                  </a:lnTo>
                  <a:lnTo>
                    <a:pt x="775" y="132"/>
                  </a:lnTo>
                  <a:lnTo>
                    <a:pt x="777" y="132"/>
                  </a:lnTo>
                  <a:lnTo>
                    <a:pt x="779" y="132"/>
                  </a:lnTo>
                  <a:lnTo>
                    <a:pt x="779" y="130"/>
                  </a:lnTo>
                  <a:lnTo>
                    <a:pt x="781" y="130"/>
                  </a:lnTo>
                  <a:lnTo>
                    <a:pt x="781" y="128"/>
                  </a:lnTo>
                  <a:lnTo>
                    <a:pt x="781" y="126"/>
                  </a:lnTo>
                  <a:lnTo>
                    <a:pt x="783" y="126"/>
                  </a:lnTo>
                  <a:lnTo>
                    <a:pt x="785" y="126"/>
                  </a:lnTo>
                  <a:lnTo>
                    <a:pt x="785" y="124"/>
                  </a:lnTo>
                  <a:lnTo>
                    <a:pt x="786" y="124"/>
                  </a:lnTo>
                  <a:lnTo>
                    <a:pt x="786" y="126"/>
                  </a:lnTo>
                  <a:lnTo>
                    <a:pt x="788" y="126"/>
                  </a:lnTo>
                  <a:lnTo>
                    <a:pt x="788" y="124"/>
                  </a:lnTo>
                  <a:lnTo>
                    <a:pt x="788" y="122"/>
                  </a:lnTo>
                  <a:lnTo>
                    <a:pt x="790" y="122"/>
                  </a:lnTo>
                  <a:lnTo>
                    <a:pt x="792" y="121"/>
                  </a:lnTo>
                  <a:lnTo>
                    <a:pt x="794" y="121"/>
                  </a:lnTo>
                  <a:lnTo>
                    <a:pt x="794" y="119"/>
                  </a:lnTo>
                  <a:lnTo>
                    <a:pt x="796" y="119"/>
                  </a:lnTo>
                  <a:lnTo>
                    <a:pt x="798" y="119"/>
                  </a:lnTo>
                  <a:lnTo>
                    <a:pt x="798" y="121"/>
                  </a:lnTo>
                  <a:lnTo>
                    <a:pt x="800" y="121"/>
                  </a:lnTo>
                  <a:lnTo>
                    <a:pt x="800" y="122"/>
                  </a:lnTo>
                  <a:lnTo>
                    <a:pt x="802" y="122"/>
                  </a:lnTo>
                  <a:lnTo>
                    <a:pt x="804" y="124"/>
                  </a:lnTo>
                  <a:lnTo>
                    <a:pt x="806" y="124"/>
                  </a:lnTo>
                  <a:lnTo>
                    <a:pt x="806" y="126"/>
                  </a:lnTo>
                  <a:lnTo>
                    <a:pt x="808" y="126"/>
                  </a:lnTo>
                  <a:lnTo>
                    <a:pt x="810" y="126"/>
                  </a:lnTo>
                  <a:lnTo>
                    <a:pt x="812" y="128"/>
                  </a:lnTo>
                  <a:lnTo>
                    <a:pt x="812" y="126"/>
                  </a:lnTo>
                  <a:lnTo>
                    <a:pt x="814" y="126"/>
                  </a:lnTo>
                  <a:lnTo>
                    <a:pt x="816" y="126"/>
                  </a:lnTo>
                  <a:lnTo>
                    <a:pt x="816" y="128"/>
                  </a:lnTo>
                  <a:lnTo>
                    <a:pt x="818" y="128"/>
                  </a:lnTo>
                  <a:lnTo>
                    <a:pt x="820" y="128"/>
                  </a:lnTo>
                  <a:lnTo>
                    <a:pt x="822" y="128"/>
                  </a:lnTo>
                  <a:lnTo>
                    <a:pt x="824" y="128"/>
                  </a:lnTo>
                  <a:lnTo>
                    <a:pt x="826" y="128"/>
                  </a:lnTo>
                  <a:lnTo>
                    <a:pt x="828" y="128"/>
                  </a:lnTo>
                  <a:lnTo>
                    <a:pt x="830" y="128"/>
                  </a:lnTo>
                  <a:lnTo>
                    <a:pt x="832" y="130"/>
                  </a:lnTo>
                  <a:lnTo>
                    <a:pt x="834" y="130"/>
                  </a:lnTo>
                  <a:lnTo>
                    <a:pt x="834" y="132"/>
                  </a:lnTo>
                  <a:lnTo>
                    <a:pt x="836" y="132"/>
                  </a:lnTo>
                  <a:lnTo>
                    <a:pt x="836" y="134"/>
                  </a:lnTo>
                  <a:lnTo>
                    <a:pt x="838" y="134"/>
                  </a:lnTo>
                  <a:lnTo>
                    <a:pt x="840" y="136"/>
                  </a:lnTo>
                  <a:lnTo>
                    <a:pt x="842" y="138"/>
                  </a:lnTo>
                  <a:lnTo>
                    <a:pt x="844" y="138"/>
                  </a:lnTo>
                  <a:lnTo>
                    <a:pt x="846" y="140"/>
                  </a:lnTo>
                  <a:lnTo>
                    <a:pt x="846" y="142"/>
                  </a:lnTo>
                  <a:lnTo>
                    <a:pt x="848" y="142"/>
                  </a:lnTo>
                  <a:lnTo>
                    <a:pt x="850" y="142"/>
                  </a:lnTo>
                  <a:lnTo>
                    <a:pt x="852" y="142"/>
                  </a:lnTo>
                  <a:lnTo>
                    <a:pt x="852" y="144"/>
                  </a:lnTo>
                  <a:lnTo>
                    <a:pt x="854" y="144"/>
                  </a:lnTo>
                  <a:lnTo>
                    <a:pt x="854" y="146"/>
                  </a:lnTo>
                  <a:lnTo>
                    <a:pt x="855" y="148"/>
                  </a:lnTo>
                  <a:lnTo>
                    <a:pt x="857" y="148"/>
                  </a:lnTo>
                  <a:lnTo>
                    <a:pt x="859" y="148"/>
                  </a:lnTo>
                  <a:lnTo>
                    <a:pt x="861" y="150"/>
                  </a:lnTo>
                  <a:lnTo>
                    <a:pt x="863" y="152"/>
                  </a:lnTo>
                  <a:lnTo>
                    <a:pt x="861" y="154"/>
                  </a:lnTo>
                  <a:lnTo>
                    <a:pt x="863" y="154"/>
                  </a:lnTo>
                  <a:lnTo>
                    <a:pt x="863" y="156"/>
                  </a:lnTo>
                  <a:lnTo>
                    <a:pt x="865" y="156"/>
                  </a:lnTo>
                  <a:lnTo>
                    <a:pt x="865" y="158"/>
                  </a:lnTo>
                  <a:lnTo>
                    <a:pt x="867" y="160"/>
                  </a:lnTo>
                  <a:lnTo>
                    <a:pt x="869" y="160"/>
                  </a:lnTo>
                  <a:lnTo>
                    <a:pt x="869" y="162"/>
                  </a:lnTo>
                  <a:lnTo>
                    <a:pt x="871" y="164"/>
                  </a:lnTo>
                  <a:lnTo>
                    <a:pt x="873" y="166"/>
                  </a:lnTo>
                  <a:lnTo>
                    <a:pt x="875" y="168"/>
                  </a:lnTo>
                  <a:lnTo>
                    <a:pt x="877" y="168"/>
                  </a:lnTo>
                  <a:lnTo>
                    <a:pt x="877" y="170"/>
                  </a:lnTo>
                  <a:lnTo>
                    <a:pt x="879" y="170"/>
                  </a:lnTo>
                  <a:lnTo>
                    <a:pt x="881" y="172"/>
                  </a:lnTo>
                  <a:lnTo>
                    <a:pt x="883" y="174"/>
                  </a:lnTo>
                  <a:lnTo>
                    <a:pt x="885" y="176"/>
                  </a:lnTo>
                  <a:lnTo>
                    <a:pt x="887" y="176"/>
                  </a:lnTo>
                  <a:lnTo>
                    <a:pt x="887" y="178"/>
                  </a:lnTo>
                  <a:lnTo>
                    <a:pt x="889" y="178"/>
                  </a:lnTo>
                  <a:lnTo>
                    <a:pt x="891" y="178"/>
                  </a:lnTo>
                  <a:lnTo>
                    <a:pt x="893" y="180"/>
                  </a:lnTo>
                  <a:lnTo>
                    <a:pt x="895" y="180"/>
                  </a:lnTo>
                  <a:lnTo>
                    <a:pt x="897" y="180"/>
                  </a:lnTo>
                  <a:lnTo>
                    <a:pt x="897" y="182"/>
                  </a:lnTo>
                  <a:lnTo>
                    <a:pt x="899" y="182"/>
                  </a:lnTo>
                  <a:lnTo>
                    <a:pt x="901" y="182"/>
                  </a:lnTo>
                  <a:lnTo>
                    <a:pt x="903" y="182"/>
                  </a:lnTo>
                  <a:lnTo>
                    <a:pt x="905" y="182"/>
                  </a:lnTo>
                  <a:lnTo>
                    <a:pt x="907" y="182"/>
                  </a:lnTo>
                  <a:lnTo>
                    <a:pt x="909" y="182"/>
                  </a:lnTo>
                  <a:lnTo>
                    <a:pt x="911" y="182"/>
                  </a:lnTo>
                  <a:lnTo>
                    <a:pt x="911" y="184"/>
                  </a:lnTo>
                  <a:lnTo>
                    <a:pt x="913" y="184"/>
                  </a:lnTo>
                  <a:lnTo>
                    <a:pt x="915" y="184"/>
                  </a:lnTo>
                  <a:lnTo>
                    <a:pt x="915" y="186"/>
                  </a:lnTo>
                  <a:lnTo>
                    <a:pt x="917" y="188"/>
                  </a:lnTo>
                  <a:lnTo>
                    <a:pt x="919" y="188"/>
                  </a:lnTo>
                  <a:lnTo>
                    <a:pt x="921" y="188"/>
                  </a:lnTo>
                  <a:lnTo>
                    <a:pt x="923" y="188"/>
                  </a:lnTo>
                  <a:lnTo>
                    <a:pt x="923" y="189"/>
                  </a:lnTo>
                  <a:lnTo>
                    <a:pt x="924" y="189"/>
                  </a:lnTo>
                  <a:lnTo>
                    <a:pt x="926" y="189"/>
                  </a:lnTo>
                  <a:lnTo>
                    <a:pt x="926" y="191"/>
                  </a:lnTo>
                  <a:lnTo>
                    <a:pt x="924" y="191"/>
                  </a:lnTo>
                  <a:lnTo>
                    <a:pt x="926" y="191"/>
                  </a:lnTo>
                  <a:lnTo>
                    <a:pt x="928" y="193"/>
                  </a:lnTo>
                  <a:lnTo>
                    <a:pt x="930" y="193"/>
                  </a:lnTo>
                  <a:lnTo>
                    <a:pt x="932" y="193"/>
                  </a:lnTo>
                  <a:lnTo>
                    <a:pt x="932" y="195"/>
                  </a:lnTo>
                  <a:lnTo>
                    <a:pt x="934" y="195"/>
                  </a:lnTo>
                  <a:lnTo>
                    <a:pt x="936" y="197"/>
                  </a:lnTo>
                  <a:lnTo>
                    <a:pt x="938" y="197"/>
                  </a:lnTo>
                  <a:lnTo>
                    <a:pt x="942" y="197"/>
                  </a:lnTo>
                  <a:lnTo>
                    <a:pt x="944" y="197"/>
                  </a:lnTo>
                  <a:lnTo>
                    <a:pt x="946" y="197"/>
                  </a:lnTo>
                  <a:lnTo>
                    <a:pt x="948" y="195"/>
                  </a:lnTo>
                  <a:lnTo>
                    <a:pt x="950" y="195"/>
                  </a:lnTo>
                  <a:lnTo>
                    <a:pt x="954" y="193"/>
                  </a:lnTo>
                  <a:lnTo>
                    <a:pt x="956" y="193"/>
                  </a:lnTo>
                  <a:lnTo>
                    <a:pt x="958" y="193"/>
                  </a:lnTo>
                  <a:lnTo>
                    <a:pt x="960" y="191"/>
                  </a:lnTo>
                  <a:lnTo>
                    <a:pt x="962" y="191"/>
                  </a:lnTo>
                  <a:lnTo>
                    <a:pt x="964" y="191"/>
                  </a:lnTo>
                  <a:lnTo>
                    <a:pt x="966" y="191"/>
                  </a:lnTo>
                  <a:lnTo>
                    <a:pt x="966" y="189"/>
                  </a:lnTo>
                  <a:lnTo>
                    <a:pt x="968" y="189"/>
                  </a:lnTo>
                  <a:lnTo>
                    <a:pt x="968" y="188"/>
                  </a:lnTo>
                  <a:lnTo>
                    <a:pt x="970" y="188"/>
                  </a:lnTo>
                  <a:lnTo>
                    <a:pt x="972" y="188"/>
                  </a:lnTo>
                  <a:lnTo>
                    <a:pt x="974" y="188"/>
                  </a:lnTo>
                  <a:lnTo>
                    <a:pt x="974" y="186"/>
                  </a:lnTo>
                  <a:lnTo>
                    <a:pt x="976" y="186"/>
                  </a:lnTo>
                  <a:lnTo>
                    <a:pt x="978" y="184"/>
                  </a:lnTo>
                  <a:lnTo>
                    <a:pt x="980" y="186"/>
                  </a:lnTo>
                  <a:lnTo>
                    <a:pt x="982" y="186"/>
                  </a:lnTo>
                  <a:lnTo>
                    <a:pt x="984" y="186"/>
                  </a:lnTo>
                  <a:lnTo>
                    <a:pt x="988" y="186"/>
                  </a:lnTo>
                  <a:lnTo>
                    <a:pt x="992" y="188"/>
                  </a:lnTo>
                  <a:lnTo>
                    <a:pt x="993" y="188"/>
                  </a:lnTo>
                  <a:lnTo>
                    <a:pt x="997" y="188"/>
                  </a:lnTo>
                  <a:lnTo>
                    <a:pt x="999" y="188"/>
                  </a:lnTo>
                  <a:lnTo>
                    <a:pt x="999" y="189"/>
                  </a:lnTo>
                  <a:lnTo>
                    <a:pt x="1001" y="189"/>
                  </a:lnTo>
                  <a:lnTo>
                    <a:pt x="1001" y="191"/>
                  </a:lnTo>
                  <a:lnTo>
                    <a:pt x="1003" y="191"/>
                  </a:lnTo>
                  <a:lnTo>
                    <a:pt x="1007" y="193"/>
                  </a:lnTo>
                  <a:lnTo>
                    <a:pt x="1009" y="193"/>
                  </a:lnTo>
                  <a:lnTo>
                    <a:pt x="1013" y="193"/>
                  </a:lnTo>
                  <a:lnTo>
                    <a:pt x="1017" y="193"/>
                  </a:lnTo>
                  <a:lnTo>
                    <a:pt x="1019" y="193"/>
                  </a:lnTo>
                  <a:lnTo>
                    <a:pt x="1021" y="193"/>
                  </a:lnTo>
                  <a:lnTo>
                    <a:pt x="1023" y="191"/>
                  </a:lnTo>
                  <a:lnTo>
                    <a:pt x="1025" y="191"/>
                  </a:lnTo>
                  <a:lnTo>
                    <a:pt x="1027" y="191"/>
                  </a:lnTo>
                  <a:lnTo>
                    <a:pt x="1029" y="191"/>
                  </a:lnTo>
                  <a:lnTo>
                    <a:pt x="1029" y="193"/>
                  </a:lnTo>
                  <a:lnTo>
                    <a:pt x="1031" y="193"/>
                  </a:lnTo>
                  <a:lnTo>
                    <a:pt x="1033" y="193"/>
                  </a:lnTo>
                  <a:lnTo>
                    <a:pt x="1033" y="195"/>
                  </a:lnTo>
                  <a:lnTo>
                    <a:pt x="1033" y="197"/>
                  </a:lnTo>
                  <a:lnTo>
                    <a:pt x="1035" y="197"/>
                  </a:lnTo>
                  <a:lnTo>
                    <a:pt x="1035" y="199"/>
                  </a:lnTo>
                  <a:lnTo>
                    <a:pt x="1037" y="199"/>
                  </a:lnTo>
                  <a:lnTo>
                    <a:pt x="1039" y="199"/>
                  </a:lnTo>
                  <a:lnTo>
                    <a:pt x="1039" y="201"/>
                  </a:lnTo>
                  <a:lnTo>
                    <a:pt x="1041" y="201"/>
                  </a:lnTo>
                  <a:lnTo>
                    <a:pt x="1041" y="203"/>
                  </a:lnTo>
                  <a:lnTo>
                    <a:pt x="1039" y="203"/>
                  </a:lnTo>
                  <a:lnTo>
                    <a:pt x="1041" y="203"/>
                  </a:lnTo>
                  <a:lnTo>
                    <a:pt x="1041" y="205"/>
                  </a:lnTo>
                  <a:lnTo>
                    <a:pt x="1043" y="207"/>
                  </a:lnTo>
                  <a:lnTo>
                    <a:pt x="1045" y="207"/>
                  </a:lnTo>
                  <a:lnTo>
                    <a:pt x="1047" y="209"/>
                  </a:lnTo>
                  <a:lnTo>
                    <a:pt x="1047" y="207"/>
                  </a:lnTo>
                  <a:lnTo>
                    <a:pt x="1049" y="209"/>
                  </a:lnTo>
                  <a:lnTo>
                    <a:pt x="1051" y="209"/>
                  </a:lnTo>
                  <a:lnTo>
                    <a:pt x="1051" y="211"/>
                  </a:lnTo>
                  <a:lnTo>
                    <a:pt x="1053" y="211"/>
                  </a:lnTo>
                  <a:lnTo>
                    <a:pt x="1055" y="211"/>
                  </a:lnTo>
                  <a:lnTo>
                    <a:pt x="1057" y="213"/>
                  </a:lnTo>
                  <a:lnTo>
                    <a:pt x="1059" y="215"/>
                  </a:lnTo>
                  <a:lnTo>
                    <a:pt x="1061" y="213"/>
                  </a:lnTo>
                  <a:lnTo>
                    <a:pt x="1062" y="211"/>
                  </a:lnTo>
                  <a:lnTo>
                    <a:pt x="1064" y="209"/>
                  </a:lnTo>
                  <a:lnTo>
                    <a:pt x="1066" y="209"/>
                  </a:lnTo>
                  <a:lnTo>
                    <a:pt x="1066" y="207"/>
                  </a:lnTo>
                  <a:lnTo>
                    <a:pt x="1068" y="207"/>
                  </a:lnTo>
                  <a:lnTo>
                    <a:pt x="1068" y="205"/>
                  </a:lnTo>
                  <a:lnTo>
                    <a:pt x="1070" y="205"/>
                  </a:lnTo>
                  <a:lnTo>
                    <a:pt x="1070" y="207"/>
                  </a:lnTo>
                  <a:lnTo>
                    <a:pt x="1072" y="207"/>
                  </a:lnTo>
                  <a:lnTo>
                    <a:pt x="1074" y="207"/>
                  </a:lnTo>
                  <a:lnTo>
                    <a:pt x="1076" y="207"/>
                  </a:lnTo>
                  <a:lnTo>
                    <a:pt x="1078" y="207"/>
                  </a:lnTo>
                  <a:lnTo>
                    <a:pt x="1080" y="207"/>
                  </a:lnTo>
                  <a:lnTo>
                    <a:pt x="1082" y="205"/>
                  </a:lnTo>
                  <a:lnTo>
                    <a:pt x="1084" y="205"/>
                  </a:lnTo>
                  <a:lnTo>
                    <a:pt x="1084" y="207"/>
                  </a:lnTo>
                  <a:lnTo>
                    <a:pt x="1086" y="207"/>
                  </a:lnTo>
                  <a:lnTo>
                    <a:pt x="1088" y="207"/>
                  </a:lnTo>
                  <a:lnTo>
                    <a:pt x="1090" y="207"/>
                  </a:lnTo>
                  <a:lnTo>
                    <a:pt x="1092" y="207"/>
                  </a:lnTo>
                  <a:lnTo>
                    <a:pt x="1094" y="207"/>
                  </a:lnTo>
                  <a:lnTo>
                    <a:pt x="1096" y="207"/>
                  </a:lnTo>
                  <a:lnTo>
                    <a:pt x="1098" y="207"/>
                  </a:lnTo>
                  <a:lnTo>
                    <a:pt x="1098" y="209"/>
                  </a:lnTo>
                  <a:lnTo>
                    <a:pt x="1100" y="209"/>
                  </a:lnTo>
                  <a:lnTo>
                    <a:pt x="1102" y="209"/>
                  </a:lnTo>
                  <a:lnTo>
                    <a:pt x="1104" y="209"/>
                  </a:lnTo>
                  <a:lnTo>
                    <a:pt x="1106" y="209"/>
                  </a:lnTo>
                  <a:lnTo>
                    <a:pt x="1108" y="211"/>
                  </a:lnTo>
                  <a:lnTo>
                    <a:pt x="1110" y="211"/>
                  </a:lnTo>
                  <a:lnTo>
                    <a:pt x="1112" y="211"/>
                  </a:lnTo>
                  <a:lnTo>
                    <a:pt x="1114" y="211"/>
                  </a:lnTo>
                  <a:lnTo>
                    <a:pt x="1116" y="211"/>
                  </a:lnTo>
                  <a:lnTo>
                    <a:pt x="1118" y="211"/>
                  </a:lnTo>
                  <a:lnTo>
                    <a:pt x="1118" y="213"/>
                  </a:lnTo>
                  <a:lnTo>
                    <a:pt x="1120" y="213"/>
                  </a:lnTo>
                  <a:lnTo>
                    <a:pt x="1122" y="213"/>
                  </a:lnTo>
                  <a:lnTo>
                    <a:pt x="1124" y="213"/>
                  </a:lnTo>
                  <a:lnTo>
                    <a:pt x="1128" y="213"/>
                  </a:lnTo>
                  <a:lnTo>
                    <a:pt x="1130" y="213"/>
                  </a:lnTo>
                  <a:lnTo>
                    <a:pt x="1131" y="213"/>
                  </a:lnTo>
                  <a:lnTo>
                    <a:pt x="1133" y="213"/>
                  </a:lnTo>
                  <a:lnTo>
                    <a:pt x="1135" y="213"/>
                  </a:lnTo>
                  <a:lnTo>
                    <a:pt x="1137" y="215"/>
                  </a:lnTo>
                  <a:lnTo>
                    <a:pt x="1139" y="215"/>
                  </a:lnTo>
                  <a:lnTo>
                    <a:pt x="1143" y="213"/>
                  </a:lnTo>
                  <a:lnTo>
                    <a:pt x="1145" y="213"/>
                  </a:lnTo>
                  <a:lnTo>
                    <a:pt x="1145" y="211"/>
                  </a:lnTo>
                  <a:lnTo>
                    <a:pt x="1143" y="209"/>
                  </a:lnTo>
                  <a:lnTo>
                    <a:pt x="1143" y="207"/>
                  </a:lnTo>
                  <a:lnTo>
                    <a:pt x="1143" y="205"/>
                  </a:lnTo>
                  <a:lnTo>
                    <a:pt x="1141" y="205"/>
                  </a:lnTo>
                  <a:lnTo>
                    <a:pt x="1141" y="203"/>
                  </a:lnTo>
                  <a:lnTo>
                    <a:pt x="1139" y="201"/>
                  </a:lnTo>
                  <a:lnTo>
                    <a:pt x="1139" y="199"/>
                  </a:lnTo>
                  <a:lnTo>
                    <a:pt x="1139" y="197"/>
                  </a:lnTo>
                  <a:lnTo>
                    <a:pt x="1137" y="197"/>
                  </a:lnTo>
                  <a:lnTo>
                    <a:pt x="1137" y="195"/>
                  </a:lnTo>
                  <a:lnTo>
                    <a:pt x="1137" y="193"/>
                  </a:lnTo>
                  <a:lnTo>
                    <a:pt x="1139" y="191"/>
                  </a:lnTo>
                  <a:lnTo>
                    <a:pt x="1139" y="189"/>
                  </a:lnTo>
                  <a:lnTo>
                    <a:pt x="1139" y="188"/>
                  </a:lnTo>
                  <a:lnTo>
                    <a:pt x="1141" y="188"/>
                  </a:lnTo>
                  <a:lnTo>
                    <a:pt x="1147" y="182"/>
                  </a:lnTo>
                  <a:lnTo>
                    <a:pt x="1149" y="182"/>
                  </a:lnTo>
                  <a:lnTo>
                    <a:pt x="1151" y="180"/>
                  </a:lnTo>
                  <a:lnTo>
                    <a:pt x="1153" y="180"/>
                  </a:lnTo>
                  <a:lnTo>
                    <a:pt x="1155" y="180"/>
                  </a:lnTo>
                  <a:lnTo>
                    <a:pt x="1157" y="178"/>
                  </a:lnTo>
                  <a:lnTo>
                    <a:pt x="1159" y="178"/>
                  </a:lnTo>
                  <a:lnTo>
                    <a:pt x="1161" y="178"/>
                  </a:lnTo>
                  <a:lnTo>
                    <a:pt x="1163" y="178"/>
                  </a:lnTo>
                  <a:lnTo>
                    <a:pt x="1163" y="176"/>
                  </a:lnTo>
                  <a:lnTo>
                    <a:pt x="1165" y="176"/>
                  </a:lnTo>
                  <a:lnTo>
                    <a:pt x="1167" y="176"/>
                  </a:lnTo>
                  <a:lnTo>
                    <a:pt x="1169" y="176"/>
                  </a:lnTo>
                  <a:lnTo>
                    <a:pt x="1171" y="176"/>
                  </a:lnTo>
                  <a:lnTo>
                    <a:pt x="1173" y="176"/>
                  </a:lnTo>
                  <a:lnTo>
                    <a:pt x="1175" y="174"/>
                  </a:lnTo>
                  <a:lnTo>
                    <a:pt x="1177" y="174"/>
                  </a:lnTo>
                  <a:lnTo>
                    <a:pt x="1179" y="172"/>
                  </a:lnTo>
                  <a:lnTo>
                    <a:pt x="1181" y="168"/>
                  </a:lnTo>
                  <a:lnTo>
                    <a:pt x="1183" y="164"/>
                  </a:lnTo>
                  <a:lnTo>
                    <a:pt x="1185" y="160"/>
                  </a:lnTo>
                  <a:lnTo>
                    <a:pt x="1187" y="156"/>
                  </a:lnTo>
                  <a:lnTo>
                    <a:pt x="1187" y="154"/>
                  </a:lnTo>
                  <a:lnTo>
                    <a:pt x="1187" y="152"/>
                  </a:lnTo>
                  <a:lnTo>
                    <a:pt x="1187" y="150"/>
                  </a:lnTo>
                  <a:lnTo>
                    <a:pt x="1189" y="150"/>
                  </a:lnTo>
                  <a:lnTo>
                    <a:pt x="1189" y="148"/>
                  </a:lnTo>
                  <a:lnTo>
                    <a:pt x="1189" y="146"/>
                  </a:lnTo>
                  <a:lnTo>
                    <a:pt x="1191" y="146"/>
                  </a:lnTo>
                  <a:lnTo>
                    <a:pt x="1191" y="144"/>
                  </a:lnTo>
                  <a:lnTo>
                    <a:pt x="1193" y="144"/>
                  </a:lnTo>
                  <a:lnTo>
                    <a:pt x="1195" y="144"/>
                  </a:lnTo>
                  <a:lnTo>
                    <a:pt x="1195" y="142"/>
                  </a:lnTo>
                  <a:lnTo>
                    <a:pt x="1197" y="140"/>
                  </a:lnTo>
                  <a:lnTo>
                    <a:pt x="1199" y="140"/>
                  </a:lnTo>
                  <a:lnTo>
                    <a:pt x="1200" y="140"/>
                  </a:lnTo>
                  <a:lnTo>
                    <a:pt x="1200" y="138"/>
                  </a:lnTo>
                  <a:lnTo>
                    <a:pt x="1202" y="138"/>
                  </a:lnTo>
                  <a:lnTo>
                    <a:pt x="1204" y="138"/>
                  </a:lnTo>
                  <a:lnTo>
                    <a:pt x="1204" y="136"/>
                  </a:lnTo>
                  <a:lnTo>
                    <a:pt x="1206" y="136"/>
                  </a:lnTo>
                  <a:lnTo>
                    <a:pt x="1206" y="134"/>
                  </a:lnTo>
                  <a:lnTo>
                    <a:pt x="1208" y="134"/>
                  </a:lnTo>
                  <a:lnTo>
                    <a:pt x="1208" y="132"/>
                  </a:lnTo>
                  <a:lnTo>
                    <a:pt x="1208" y="130"/>
                  </a:lnTo>
                  <a:lnTo>
                    <a:pt x="1210" y="130"/>
                  </a:lnTo>
                  <a:lnTo>
                    <a:pt x="1210" y="128"/>
                  </a:lnTo>
                  <a:lnTo>
                    <a:pt x="1210" y="126"/>
                  </a:lnTo>
                  <a:lnTo>
                    <a:pt x="1210" y="124"/>
                  </a:lnTo>
                  <a:lnTo>
                    <a:pt x="1210" y="122"/>
                  </a:lnTo>
                  <a:lnTo>
                    <a:pt x="1210" y="121"/>
                  </a:lnTo>
                  <a:lnTo>
                    <a:pt x="1212" y="121"/>
                  </a:lnTo>
                  <a:lnTo>
                    <a:pt x="1212" y="119"/>
                  </a:lnTo>
                  <a:lnTo>
                    <a:pt x="1212" y="117"/>
                  </a:lnTo>
                  <a:lnTo>
                    <a:pt x="1212" y="115"/>
                  </a:lnTo>
                  <a:lnTo>
                    <a:pt x="1212" y="113"/>
                  </a:lnTo>
                  <a:lnTo>
                    <a:pt x="1212" y="111"/>
                  </a:lnTo>
                  <a:lnTo>
                    <a:pt x="1214" y="111"/>
                  </a:lnTo>
                  <a:lnTo>
                    <a:pt x="1214" y="109"/>
                  </a:lnTo>
                  <a:lnTo>
                    <a:pt x="1214" y="107"/>
                  </a:lnTo>
                  <a:lnTo>
                    <a:pt x="1216" y="107"/>
                  </a:lnTo>
                  <a:lnTo>
                    <a:pt x="1216" y="105"/>
                  </a:lnTo>
                  <a:lnTo>
                    <a:pt x="1218" y="105"/>
                  </a:lnTo>
                  <a:lnTo>
                    <a:pt x="1220" y="105"/>
                  </a:lnTo>
                  <a:lnTo>
                    <a:pt x="1222" y="105"/>
                  </a:lnTo>
                  <a:lnTo>
                    <a:pt x="1224" y="105"/>
                  </a:lnTo>
                  <a:lnTo>
                    <a:pt x="1226" y="105"/>
                  </a:lnTo>
                  <a:lnTo>
                    <a:pt x="1226" y="103"/>
                  </a:lnTo>
                  <a:lnTo>
                    <a:pt x="1228" y="103"/>
                  </a:lnTo>
                  <a:lnTo>
                    <a:pt x="1230" y="103"/>
                  </a:lnTo>
                  <a:lnTo>
                    <a:pt x="1232" y="103"/>
                  </a:lnTo>
                  <a:lnTo>
                    <a:pt x="1234" y="103"/>
                  </a:lnTo>
                  <a:lnTo>
                    <a:pt x="1236" y="103"/>
                  </a:lnTo>
                  <a:lnTo>
                    <a:pt x="1236" y="101"/>
                  </a:lnTo>
                  <a:lnTo>
                    <a:pt x="1238" y="101"/>
                  </a:lnTo>
                  <a:lnTo>
                    <a:pt x="1238" y="99"/>
                  </a:lnTo>
                  <a:lnTo>
                    <a:pt x="1240" y="99"/>
                  </a:lnTo>
                  <a:lnTo>
                    <a:pt x="1240" y="97"/>
                  </a:lnTo>
                  <a:lnTo>
                    <a:pt x="1242" y="97"/>
                  </a:lnTo>
                  <a:lnTo>
                    <a:pt x="1244" y="95"/>
                  </a:lnTo>
                  <a:lnTo>
                    <a:pt x="1244" y="91"/>
                  </a:lnTo>
                  <a:lnTo>
                    <a:pt x="1244" y="89"/>
                  </a:lnTo>
                  <a:lnTo>
                    <a:pt x="1244" y="87"/>
                  </a:lnTo>
                  <a:lnTo>
                    <a:pt x="1244" y="85"/>
                  </a:lnTo>
                  <a:lnTo>
                    <a:pt x="1242" y="85"/>
                  </a:lnTo>
                  <a:lnTo>
                    <a:pt x="1242" y="83"/>
                  </a:lnTo>
                  <a:lnTo>
                    <a:pt x="1244" y="83"/>
                  </a:lnTo>
                  <a:lnTo>
                    <a:pt x="1242" y="83"/>
                  </a:lnTo>
                  <a:lnTo>
                    <a:pt x="1244" y="83"/>
                  </a:lnTo>
                  <a:lnTo>
                    <a:pt x="1244" y="81"/>
                  </a:lnTo>
                  <a:lnTo>
                    <a:pt x="1244" y="79"/>
                  </a:lnTo>
                  <a:lnTo>
                    <a:pt x="1246" y="79"/>
                  </a:lnTo>
                  <a:lnTo>
                    <a:pt x="1246" y="77"/>
                  </a:lnTo>
                  <a:lnTo>
                    <a:pt x="1248" y="77"/>
                  </a:lnTo>
                  <a:lnTo>
                    <a:pt x="1250" y="77"/>
                  </a:lnTo>
                  <a:lnTo>
                    <a:pt x="1250" y="75"/>
                  </a:lnTo>
                  <a:lnTo>
                    <a:pt x="1252" y="75"/>
                  </a:lnTo>
                  <a:lnTo>
                    <a:pt x="1252" y="73"/>
                  </a:lnTo>
                  <a:lnTo>
                    <a:pt x="1252" y="71"/>
                  </a:lnTo>
                  <a:lnTo>
                    <a:pt x="1252" y="69"/>
                  </a:lnTo>
                  <a:lnTo>
                    <a:pt x="1252" y="67"/>
                  </a:lnTo>
                  <a:lnTo>
                    <a:pt x="1252" y="65"/>
                  </a:lnTo>
                  <a:lnTo>
                    <a:pt x="1254" y="63"/>
                  </a:lnTo>
                  <a:lnTo>
                    <a:pt x="1256" y="63"/>
                  </a:lnTo>
                  <a:lnTo>
                    <a:pt x="1256" y="61"/>
                  </a:lnTo>
                  <a:lnTo>
                    <a:pt x="1256" y="59"/>
                  </a:lnTo>
                  <a:lnTo>
                    <a:pt x="1254" y="59"/>
                  </a:lnTo>
                  <a:lnTo>
                    <a:pt x="1254" y="57"/>
                  </a:lnTo>
                  <a:lnTo>
                    <a:pt x="1252" y="57"/>
                  </a:lnTo>
                  <a:lnTo>
                    <a:pt x="1250" y="57"/>
                  </a:lnTo>
                  <a:lnTo>
                    <a:pt x="1248" y="57"/>
                  </a:lnTo>
                  <a:lnTo>
                    <a:pt x="1246" y="57"/>
                  </a:lnTo>
                  <a:lnTo>
                    <a:pt x="1246" y="55"/>
                  </a:lnTo>
                  <a:lnTo>
                    <a:pt x="1244" y="55"/>
                  </a:lnTo>
                  <a:lnTo>
                    <a:pt x="1244" y="53"/>
                  </a:lnTo>
                  <a:lnTo>
                    <a:pt x="1244" y="52"/>
                  </a:lnTo>
                  <a:lnTo>
                    <a:pt x="1244" y="50"/>
                  </a:lnTo>
                  <a:lnTo>
                    <a:pt x="1246" y="50"/>
                  </a:lnTo>
                  <a:lnTo>
                    <a:pt x="1248" y="50"/>
                  </a:lnTo>
                  <a:lnTo>
                    <a:pt x="1250" y="50"/>
                  </a:lnTo>
                  <a:lnTo>
                    <a:pt x="1252" y="50"/>
                  </a:lnTo>
                  <a:lnTo>
                    <a:pt x="1254" y="50"/>
                  </a:lnTo>
                  <a:lnTo>
                    <a:pt x="1256" y="50"/>
                  </a:lnTo>
                  <a:lnTo>
                    <a:pt x="1258" y="50"/>
                  </a:lnTo>
                  <a:lnTo>
                    <a:pt x="1258" y="52"/>
                  </a:lnTo>
                  <a:lnTo>
                    <a:pt x="1256" y="52"/>
                  </a:lnTo>
                  <a:lnTo>
                    <a:pt x="1256" y="53"/>
                  </a:lnTo>
                  <a:lnTo>
                    <a:pt x="1256" y="55"/>
                  </a:lnTo>
                  <a:lnTo>
                    <a:pt x="1258" y="55"/>
                  </a:lnTo>
                  <a:lnTo>
                    <a:pt x="1260" y="55"/>
                  </a:lnTo>
                  <a:lnTo>
                    <a:pt x="1262" y="55"/>
                  </a:lnTo>
                  <a:lnTo>
                    <a:pt x="1262" y="53"/>
                  </a:lnTo>
                  <a:lnTo>
                    <a:pt x="1264" y="53"/>
                  </a:lnTo>
                  <a:lnTo>
                    <a:pt x="1264" y="52"/>
                  </a:lnTo>
                  <a:lnTo>
                    <a:pt x="1266" y="52"/>
                  </a:lnTo>
                  <a:lnTo>
                    <a:pt x="1266" y="50"/>
                  </a:lnTo>
                  <a:lnTo>
                    <a:pt x="1266" y="48"/>
                  </a:lnTo>
                  <a:lnTo>
                    <a:pt x="1268" y="48"/>
                  </a:lnTo>
                  <a:lnTo>
                    <a:pt x="1268" y="46"/>
                  </a:lnTo>
                  <a:lnTo>
                    <a:pt x="1269" y="46"/>
                  </a:lnTo>
                  <a:lnTo>
                    <a:pt x="1271" y="46"/>
                  </a:lnTo>
                  <a:lnTo>
                    <a:pt x="1273" y="46"/>
                  </a:lnTo>
                  <a:lnTo>
                    <a:pt x="1275" y="46"/>
                  </a:lnTo>
                  <a:lnTo>
                    <a:pt x="1275" y="48"/>
                  </a:lnTo>
                  <a:lnTo>
                    <a:pt x="1277" y="48"/>
                  </a:lnTo>
                  <a:lnTo>
                    <a:pt x="1277" y="50"/>
                  </a:lnTo>
                  <a:lnTo>
                    <a:pt x="1279" y="50"/>
                  </a:lnTo>
                  <a:lnTo>
                    <a:pt x="1281" y="50"/>
                  </a:lnTo>
                  <a:lnTo>
                    <a:pt x="1283" y="50"/>
                  </a:lnTo>
                  <a:lnTo>
                    <a:pt x="1285" y="50"/>
                  </a:lnTo>
                  <a:lnTo>
                    <a:pt x="1287" y="50"/>
                  </a:lnTo>
                  <a:lnTo>
                    <a:pt x="1289" y="50"/>
                  </a:lnTo>
                  <a:lnTo>
                    <a:pt x="1291" y="48"/>
                  </a:lnTo>
                  <a:lnTo>
                    <a:pt x="1293" y="48"/>
                  </a:lnTo>
                  <a:lnTo>
                    <a:pt x="1295" y="48"/>
                  </a:lnTo>
                  <a:lnTo>
                    <a:pt x="1295" y="50"/>
                  </a:lnTo>
                  <a:lnTo>
                    <a:pt x="1297" y="50"/>
                  </a:lnTo>
                  <a:lnTo>
                    <a:pt x="1299" y="50"/>
                  </a:lnTo>
                  <a:lnTo>
                    <a:pt x="1301" y="50"/>
                  </a:lnTo>
                  <a:lnTo>
                    <a:pt x="1303" y="50"/>
                  </a:lnTo>
                  <a:lnTo>
                    <a:pt x="1305" y="50"/>
                  </a:lnTo>
                  <a:lnTo>
                    <a:pt x="1305" y="48"/>
                  </a:lnTo>
                  <a:lnTo>
                    <a:pt x="1305" y="46"/>
                  </a:lnTo>
                  <a:lnTo>
                    <a:pt x="1307" y="44"/>
                  </a:lnTo>
                  <a:lnTo>
                    <a:pt x="1307" y="42"/>
                  </a:lnTo>
                  <a:lnTo>
                    <a:pt x="1307" y="40"/>
                  </a:lnTo>
                  <a:lnTo>
                    <a:pt x="1307" y="38"/>
                  </a:lnTo>
                  <a:lnTo>
                    <a:pt x="1309" y="38"/>
                  </a:lnTo>
                  <a:lnTo>
                    <a:pt x="1309" y="36"/>
                  </a:lnTo>
                  <a:lnTo>
                    <a:pt x="1311" y="36"/>
                  </a:lnTo>
                  <a:lnTo>
                    <a:pt x="1311" y="34"/>
                  </a:lnTo>
                  <a:lnTo>
                    <a:pt x="1313" y="34"/>
                  </a:lnTo>
                  <a:lnTo>
                    <a:pt x="1313" y="32"/>
                  </a:lnTo>
                  <a:lnTo>
                    <a:pt x="1315" y="32"/>
                  </a:lnTo>
                  <a:lnTo>
                    <a:pt x="1315" y="30"/>
                  </a:lnTo>
                  <a:lnTo>
                    <a:pt x="1317" y="30"/>
                  </a:lnTo>
                  <a:lnTo>
                    <a:pt x="1317" y="28"/>
                  </a:lnTo>
                  <a:lnTo>
                    <a:pt x="1319" y="28"/>
                  </a:lnTo>
                  <a:lnTo>
                    <a:pt x="1319" y="26"/>
                  </a:lnTo>
                  <a:lnTo>
                    <a:pt x="1319" y="24"/>
                  </a:lnTo>
                  <a:lnTo>
                    <a:pt x="1321" y="24"/>
                  </a:lnTo>
                  <a:lnTo>
                    <a:pt x="1321" y="22"/>
                  </a:lnTo>
                  <a:lnTo>
                    <a:pt x="1323" y="22"/>
                  </a:lnTo>
                  <a:lnTo>
                    <a:pt x="1323" y="20"/>
                  </a:lnTo>
                  <a:lnTo>
                    <a:pt x="1325" y="20"/>
                  </a:lnTo>
                  <a:lnTo>
                    <a:pt x="1325" y="18"/>
                  </a:lnTo>
                  <a:lnTo>
                    <a:pt x="1325" y="16"/>
                  </a:lnTo>
                  <a:lnTo>
                    <a:pt x="1327" y="16"/>
                  </a:lnTo>
                  <a:lnTo>
                    <a:pt x="1329" y="16"/>
                  </a:lnTo>
                  <a:lnTo>
                    <a:pt x="1329" y="18"/>
                  </a:lnTo>
                  <a:lnTo>
                    <a:pt x="1331" y="18"/>
                  </a:lnTo>
                  <a:lnTo>
                    <a:pt x="1331" y="20"/>
                  </a:lnTo>
                  <a:lnTo>
                    <a:pt x="1333" y="20"/>
                  </a:lnTo>
                  <a:lnTo>
                    <a:pt x="1333" y="22"/>
                  </a:lnTo>
                  <a:lnTo>
                    <a:pt x="1335" y="22"/>
                  </a:lnTo>
                  <a:lnTo>
                    <a:pt x="1337" y="22"/>
                  </a:lnTo>
                  <a:lnTo>
                    <a:pt x="1338" y="22"/>
                  </a:lnTo>
                  <a:lnTo>
                    <a:pt x="1340" y="22"/>
                  </a:lnTo>
                  <a:lnTo>
                    <a:pt x="1342" y="22"/>
                  </a:lnTo>
                  <a:lnTo>
                    <a:pt x="1344" y="22"/>
                  </a:lnTo>
                  <a:lnTo>
                    <a:pt x="1346" y="22"/>
                  </a:lnTo>
                  <a:lnTo>
                    <a:pt x="1346" y="20"/>
                  </a:lnTo>
                  <a:lnTo>
                    <a:pt x="1348" y="20"/>
                  </a:lnTo>
                  <a:lnTo>
                    <a:pt x="1348" y="18"/>
                  </a:lnTo>
                  <a:lnTo>
                    <a:pt x="1350" y="18"/>
                  </a:lnTo>
                  <a:lnTo>
                    <a:pt x="1350" y="16"/>
                  </a:lnTo>
                  <a:lnTo>
                    <a:pt x="1352" y="16"/>
                  </a:lnTo>
                  <a:lnTo>
                    <a:pt x="1352" y="14"/>
                  </a:lnTo>
                  <a:lnTo>
                    <a:pt x="1354" y="14"/>
                  </a:lnTo>
                  <a:lnTo>
                    <a:pt x="1354" y="12"/>
                  </a:lnTo>
                  <a:lnTo>
                    <a:pt x="1354" y="10"/>
                  </a:lnTo>
                  <a:lnTo>
                    <a:pt x="1356" y="10"/>
                  </a:lnTo>
                  <a:lnTo>
                    <a:pt x="1358" y="10"/>
                  </a:lnTo>
                  <a:lnTo>
                    <a:pt x="1360" y="8"/>
                  </a:lnTo>
                  <a:lnTo>
                    <a:pt x="1360" y="10"/>
                  </a:lnTo>
                  <a:lnTo>
                    <a:pt x="1362" y="10"/>
                  </a:lnTo>
                  <a:lnTo>
                    <a:pt x="1364" y="10"/>
                  </a:lnTo>
                  <a:lnTo>
                    <a:pt x="1366" y="10"/>
                  </a:lnTo>
                  <a:lnTo>
                    <a:pt x="1366" y="8"/>
                  </a:lnTo>
                  <a:lnTo>
                    <a:pt x="1368" y="8"/>
                  </a:lnTo>
                  <a:lnTo>
                    <a:pt x="1370" y="8"/>
                  </a:lnTo>
                  <a:lnTo>
                    <a:pt x="1372" y="8"/>
                  </a:lnTo>
                  <a:lnTo>
                    <a:pt x="1374" y="8"/>
                  </a:lnTo>
                  <a:lnTo>
                    <a:pt x="1376" y="8"/>
                  </a:lnTo>
                  <a:lnTo>
                    <a:pt x="1376" y="6"/>
                  </a:lnTo>
                  <a:lnTo>
                    <a:pt x="1378" y="6"/>
                  </a:lnTo>
                  <a:lnTo>
                    <a:pt x="1378" y="4"/>
                  </a:lnTo>
                  <a:lnTo>
                    <a:pt x="1380" y="4"/>
                  </a:lnTo>
                  <a:lnTo>
                    <a:pt x="1380" y="2"/>
                  </a:lnTo>
                  <a:lnTo>
                    <a:pt x="1382" y="2"/>
                  </a:lnTo>
                  <a:lnTo>
                    <a:pt x="1382" y="0"/>
                  </a:lnTo>
                  <a:lnTo>
                    <a:pt x="1384" y="0"/>
                  </a:lnTo>
                  <a:lnTo>
                    <a:pt x="1386" y="0"/>
                  </a:lnTo>
                  <a:lnTo>
                    <a:pt x="1386" y="2"/>
                  </a:lnTo>
                  <a:lnTo>
                    <a:pt x="1388" y="2"/>
                  </a:lnTo>
                  <a:lnTo>
                    <a:pt x="1390" y="2"/>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1" name="A404"/>
          <xdr:cNvGrpSpPr/>
        </xdr:nvGrpSpPr>
        <xdr:grpSpPr>
          <a:xfrm>
            <a:off x="9429529" y="12851570"/>
            <a:ext cx="935192" cy="1788729"/>
            <a:chOff x="3028950" y="3278188"/>
            <a:chExt cx="1452563" cy="2778125"/>
          </a:xfrm>
        </xdr:grpSpPr>
        <xdr:sp macro="" textlink="">
          <xdr:nvSpPr>
            <xdr:cNvPr id="39" name="404_X"/>
            <xdr:cNvSpPr>
              <a:spLocks/>
            </xdr:cNvSpPr>
          </xdr:nvSpPr>
          <xdr:spPr bwMode="auto">
            <a:xfrm>
              <a:off x="3230563" y="4967288"/>
              <a:ext cx="4763" cy="6350"/>
            </a:xfrm>
            <a:custGeom>
              <a:avLst/>
              <a:gdLst>
                <a:gd name="T0" fmla="*/ 3 w 3"/>
                <a:gd name="T1" fmla="*/ 2 h 4"/>
                <a:gd name="T2" fmla="*/ 3 w 3"/>
                <a:gd name="T3" fmla="*/ 2 h 4"/>
                <a:gd name="T4" fmla="*/ 3 w 3"/>
                <a:gd name="T5" fmla="*/ 2 h 4"/>
                <a:gd name="T6" fmla="*/ 3 w 3"/>
                <a:gd name="T7" fmla="*/ 2 h 4"/>
                <a:gd name="T8" fmla="*/ 3 w 3"/>
                <a:gd name="T9" fmla="*/ 2 h 4"/>
                <a:gd name="T10" fmla="*/ 3 w 3"/>
                <a:gd name="T11" fmla="*/ 2 h 4"/>
                <a:gd name="T12" fmla="*/ 2 w 3"/>
                <a:gd name="T13" fmla="*/ 4 h 4"/>
                <a:gd name="T14" fmla="*/ 2 w 3"/>
                <a:gd name="T15" fmla="*/ 4 h 4"/>
                <a:gd name="T16" fmla="*/ 2 w 3"/>
                <a:gd name="T17" fmla="*/ 4 h 4"/>
                <a:gd name="T18" fmla="*/ 2 w 3"/>
                <a:gd name="T19" fmla="*/ 4 h 4"/>
                <a:gd name="T20" fmla="*/ 2 w 3"/>
                <a:gd name="T21" fmla="*/ 4 h 4"/>
                <a:gd name="T22" fmla="*/ 2 w 3"/>
                <a:gd name="T23" fmla="*/ 4 h 4"/>
                <a:gd name="T24" fmla="*/ 2 w 3"/>
                <a:gd name="T25" fmla="*/ 4 h 4"/>
                <a:gd name="T26" fmla="*/ 2 w 3"/>
                <a:gd name="T27" fmla="*/ 4 h 4"/>
                <a:gd name="T28" fmla="*/ 2 w 3"/>
                <a:gd name="T29" fmla="*/ 4 h 4"/>
                <a:gd name="T30" fmla="*/ 2 w 3"/>
                <a:gd name="T31" fmla="*/ 4 h 4"/>
                <a:gd name="T32" fmla="*/ 2 w 3"/>
                <a:gd name="T33" fmla="*/ 4 h 4"/>
                <a:gd name="T34" fmla="*/ 2 w 3"/>
                <a:gd name="T35" fmla="*/ 4 h 4"/>
                <a:gd name="T36" fmla="*/ 2 w 3"/>
                <a:gd name="T37" fmla="*/ 2 h 4"/>
                <a:gd name="T38" fmla="*/ 0 w 3"/>
                <a:gd name="T39" fmla="*/ 2 h 4"/>
                <a:gd name="T40" fmla="*/ 0 w 3"/>
                <a:gd name="T41" fmla="*/ 2 h 4"/>
                <a:gd name="T42" fmla="*/ 0 w 3"/>
                <a:gd name="T43" fmla="*/ 2 h 4"/>
                <a:gd name="T44" fmla="*/ 0 w 3"/>
                <a:gd name="T45" fmla="*/ 2 h 4"/>
                <a:gd name="T46" fmla="*/ 0 w 3"/>
                <a:gd name="T47" fmla="*/ 2 h 4"/>
                <a:gd name="T48" fmla="*/ 0 w 3"/>
                <a:gd name="T49" fmla="*/ 2 h 4"/>
                <a:gd name="T50" fmla="*/ 0 w 3"/>
                <a:gd name="T51" fmla="*/ 2 h 4"/>
                <a:gd name="T52" fmla="*/ 2 w 3"/>
                <a:gd name="T53" fmla="*/ 2 h 4"/>
                <a:gd name="T54" fmla="*/ 0 w 3"/>
                <a:gd name="T55" fmla="*/ 2 h 4"/>
                <a:gd name="T56" fmla="*/ 0 w 3"/>
                <a:gd name="T57" fmla="*/ 2 h 4"/>
                <a:gd name="T58" fmla="*/ 0 w 3"/>
                <a:gd name="T59" fmla="*/ 2 h 4"/>
                <a:gd name="T60" fmla="*/ 0 w 3"/>
                <a:gd name="T61" fmla="*/ 2 h 4"/>
                <a:gd name="T62" fmla="*/ 0 w 3"/>
                <a:gd name="T63" fmla="*/ 0 h 4"/>
                <a:gd name="T64" fmla="*/ 0 w 3"/>
                <a:gd name="T65" fmla="*/ 0 h 4"/>
                <a:gd name="T66" fmla="*/ 0 w 3"/>
                <a:gd name="T67" fmla="*/ 0 h 4"/>
                <a:gd name="T68" fmla="*/ 0 w 3"/>
                <a:gd name="T69" fmla="*/ 0 h 4"/>
                <a:gd name="T70" fmla="*/ 0 w 3"/>
                <a:gd name="T71" fmla="*/ 0 h 4"/>
                <a:gd name="T72" fmla="*/ 0 w 3"/>
                <a:gd name="T73" fmla="*/ 0 h 4"/>
                <a:gd name="T74" fmla="*/ 2 w 3"/>
                <a:gd name="T75" fmla="*/ 0 h 4"/>
                <a:gd name="T76" fmla="*/ 2 w 3"/>
                <a:gd name="T77" fmla="*/ 0 h 4"/>
                <a:gd name="T78" fmla="*/ 2 w 3"/>
                <a:gd name="T79" fmla="*/ 0 h 4"/>
                <a:gd name="T80" fmla="*/ 2 w 3"/>
                <a:gd name="T81" fmla="*/ 0 h 4"/>
                <a:gd name="T82" fmla="*/ 2 w 3"/>
                <a:gd name="T83" fmla="*/ 0 h 4"/>
                <a:gd name="T84" fmla="*/ 2 w 3"/>
                <a:gd name="T85" fmla="*/ 0 h 4"/>
                <a:gd name="T86" fmla="*/ 2 w 3"/>
                <a:gd name="T87" fmla="*/ 0 h 4"/>
                <a:gd name="T88" fmla="*/ 2 w 3"/>
                <a:gd name="T89" fmla="*/ 0 h 4"/>
                <a:gd name="T90" fmla="*/ 2 w 3"/>
                <a:gd name="T91" fmla="*/ 0 h 4"/>
                <a:gd name="T92" fmla="*/ 2 w 3"/>
                <a:gd name="T93" fmla="*/ 0 h 4"/>
                <a:gd name="T94" fmla="*/ 2 w 3"/>
                <a:gd name="T95" fmla="*/ 0 h 4"/>
                <a:gd name="T96" fmla="*/ 3 w 3"/>
                <a:gd name="T97" fmla="*/ 0 h 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3" h="4">
                  <a:moveTo>
                    <a:pt x="3" y="0"/>
                  </a:move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2"/>
                  </a:lnTo>
                  <a:lnTo>
                    <a:pt x="0" y="2"/>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3" y="0"/>
                  </a:lnTo>
                  <a:lnTo>
                    <a:pt x="3" y="0"/>
                  </a:lnTo>
                  <a:lnTo>
                    <a:pt x="3" y="0"/>
                  </a:lnTo>
                  <a:lnTo>
                    <a:pt x="3"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0" name="404_W"/>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1" name="404_V"/>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2" name="404_U"/>
            <xdr:cNvSpPr>
              <a:spLocks/>
            </xdr:cNvSpPr>
          </xdr:nvSpPr>
          <xdr:spPr bwMode="auto">
            <a:xfrm>
              <a:off x="3063875" y="4676775"/>
              <a:ext cx="3175" cy="0"/>
            </a:xfrm>
            <a:custGeom>
              <a:avLst/>
              <a:gdLst>
                <a:gd name="T0" fmla="*/ 0 w 2"/>
                <a:gd name="T1" fmla="*/ 0 w 2"/>
                <a:gd name="T2" fmla="*/ 0 w 2"/>
                <a:gd name="T3" fmla="*/ 0 w 2"/>
                <a:gd name="T4" fmla="*/ 0 w 2"/>
                <a:gd name="T5" fmla="*/ 0 w 2"/>
                <a:gd name="T6" fmla="*/ 0 w 2"/>
                <a:gd name="T7" fmla="*/ 0 w 2"/>
                <a:gd name="T8" fmla="*/ 0 w 2"/>
                <a:gd name="T9" fmla="*/ 2 w 2"/>
                <a:gd name="T10" fmla="*/ 2 w 2"/>
                <a:gd name="T11" fmla="*/ 2 w 2"/>
                <a:gd name="T12" fmla="*/ 2 w 2"/>
                <a:gd name="T13" fmla="*/ 2 w 2"/>
                <a:gd name="T14" fmla="*/ 2 w 2"/>
                <a:gd name="T15" fmla="*/ 0 w 2"/>
                <a:gd name="T16" fmla="*/ 0 w 2"/>
                <a:gd name="T17" fmla="*/ 0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 name="T35" fmla="*/ 0 w 2"/>
                <a:gd name="T36" fmla="*/ 0 w 2"/>
                <a:gd name="T37" fmla="*/ 0 w 2"/>
                <a:gd name="T38" fmla="*/ 0 w 2"/>
                <a:gd name="T39" fmla="*/ 0 w 2"/>
                <a:gd name="T40" fmla="*/ 0 w 2"/>
                <a:gd name="T41" fmla="*/ 0 w 2"/>
                <a:gd name="T42" fmla="*/ 0 w 2"/>
                <a:gd name="T43" fmla="*/ 0 w 2"/>
                <a:gd name="T44" fmla="*/ 0 w 2"/>
                <a:gd name="T45" fmla="*/ 0 w 2"/>
                <a:gd name="T46" fmla="*/ 0 w 2"/>
                <a:gd name="T47" fmla="*/ 0 w 2"/>
                <a:gd name="T48" fmla="*/ 0 w 2"/>
                <a:gd name="T49" fmla="*/ 0 w 2"/>
                <a:gd name="T50" fmla="*/ 0 w 2"/>
                <a:gd name="T51"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 ang="0">
                  <a:pos x="T35" y="0"/>
                </a:cxn>
                <a:cxn ang="0">
                  <a:pos x="T36" y="0"/>
                </a:cxn>
                <a:cxn ang="0">
                  <a:pos x="T37" y="0"/>
                </a:cxn>
                <a:cxn ang="0">
                  <a:pos x="T38" y="0"/>
                </a:cxn>
                <a:cxn ang="0">
                  <a:pos x="T39" y="0"/>
                </a:cxn>
                <a:cxn ang="0">
                  <a:pos x="T40" y="0"/>
                </a:cxn>
                <a:cxn ang="0">
                  <a:pos x="T41" y="0"/>
                </a:cxn>
                <a:cxn ang="0">
                  <a:pos x="T42" y="0"/>
                </a:cxn>
                <a:cxn ang="0">
                  <a:pos x="T43" y="0"/>
                </a:cxn>
                <a:cxn ang="0">
                  <a:pos x="T44" y="0"/>
                </a:cxn>
                <a:cxn ang="0">
                  <a:pos x="T45" y="0"/>
                </a:cxn>
                <a:cxn ang="0">
                  <a:pos x="T46" y="0"/>
                </a:cxn>
                <a:cxn ang="0">
                  <a:pos x="T47" y="0"/>
                </a:cxn>
                <a:cxn ang="0">
                  <a:pos x="T48" y="0"/>
                </a:cxn>
                <a:cxn ang="0">
                  <a:pos x="T49" y="0"/>
                </a:cxn>
                <a:cxn ang="0">
                  <a:pos x="T50" y="0"/>
                </a:cxn>
                <a:cxn ang="0">
                  <a:pos x="T51" y="0"/>
                </a:cxn>
              </a:cxnLst>
              <a:rect l="0" t="0" r="r" b="b"/>
              <a:pathLst>
                <a:path w="2">
                  <a:moveTo>
                    <a:pt x="0" y="0"/>
                  </a:move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3" name="404_T"/>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4" name="404_S"/>
            <xdr:cNvSpPr>
              <a:spLocks/>
            </xdr:cNvSpPr>
          </xdr:nvSpPr>
          <xdr:spPr bwMode="auto">
            <a:xfrm>
              <a:off x="3060700" y="4676775"/>
              <a:ext cx="3175" cy="0"/>
            </a:xfrm>
            <a:custGeom>
              <a:avLst/>
              <a:gdLst>
                <a:gd name="T0" fmla="*/ 2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2 w 2"/>
                <a:gd name="T19" fmla="*/ 2 w 2"/>
                <a:gd name="T20" fmla="*/ 2 w 2"/>
                <a:gd name="T21" fmla="*/ 2 w 2"/>
                <a:gd name="T22" fmla="*/ 2 w 2"/>
                <a:gd name="T23" fmla="*/ 0 w 2"/>
                <a:gd name="T24" fmla="*/ 0 w 2"/>
                <a:gd name="T25" fmla="*/ 0 w 2"/>
                <a:gd name="T26" fmla="*/ 0 w 2"/>
                <a:gd name="T27" fmla="*/ 0 w 2"/>
                <a:gd name="T28" fmla="*/ 0 w 2"/>
                <a:gd name="T29" fmla="*/ 0 w 2"/>
                <a:gd name="T30" fmla="*/ 0 w 2"/>
                <a:gd name="T31" fmla="*/ 0 w 2"/>
                <a:gd name="T32" fmla="*/ 2 w 2"/>
                <a:gd name="T33"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Lst>
              <a:rect l="0" t="0" r="r" b="b"/>
              <a:pathLst>
                <a:path w="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5" name="404_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6" name="404_Q"/>
            <xdr:cNvSpPr>
              <a:spLocks/>
            </xdr:cNvSpPr>
          </xdr:nvSpPr>
          <xdr:spPr bwMode="auto">
            <a:xfrm>
              <a:off x="3063875" y="4676775"/>
              <a:ext cx="3175" cy="0"/>
            </a:xfrm>
            <a:custGeom>
              <a:avLst/>
              <a:gdLst>
                <a:gd name="T0" fmla="*/ 2 w 2"/>
                <a:gd name="T1" fmla="*/ 2 w 2"/>
                <a:gd name="T2" fmla="*/ 2 w 2"/>
                <a:gd name="T3" fmla="*/ 2 w 2"/>
                <a:gd name="T4" fmla="*/ 0 w 2"/>
                <a:gd name="T5" fmla="*/ 0 w 2"/>
                <a:gd name="T6" fmla="*/ 0 w 2"/>
                <a:gd name="T7" fmla="*/ 0 w 2"/>
                <a:gd name="T8" fmla="*/ 0 w 2"/>
                <a:gd name="T9" fmla="*/ 0 w 2"/>
                <a:gd name="T10" fmla="*/ 0 w 2"/>
                <a:gd name="T11" fmla="*/ 0 w 2"/>
                <a:gd name="T12" fmla="*/ 2 w 2"/>
                <a:gd name="T13" fmla="*/ 2 w 2"/>
                <a:gd name="T14" fmla="*/ 2 w 2"/>
                <a:gd name="T15" fmla="*/ 2 w 2"/>
                <a:gd name="T16" fmla="*/ 2 w 2"/>
                <a:gd name="T17" fmla="*/ 2 w 2"/>
                <a:gd name="T18" fmla="*/ 2 w 2"/>
                <a:gd name="T19" fmla="*/ 2 w 2"/>
                <a:gd name="T20" fmla="*/ 2 w 2"/>
                <a:gd name="T21" fmla="*/ 2 w 2"/>
                <a:gd name="T22" fmla="*/ 2 w 2"/>
                <a:gd name="T23" fmla="*/ 2 w 2"/>
                <a:gd name="T24" fmla="*/ 2 w 2"/>
                <a:gd name="T25" fmla="*/ 2 w 2"/>
                <a:gd name="T26" fmla="*/ 2 w 2"/>
                <a:gd name="T27" fmla="*/ 2 w 2"/>
                <a:gd name="T28"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Lst>
              <a:rect l="0" t="0" r="r" b="b"/>
              <a:pathLst>
                <a:path w="2">
                  <a:moveTo>
                    <a:pt x="2" y="0"/>
                  </a:moveTo>
                  <a:lnTo>
                    <a:pt x="2" y="0"/>
                  </a:lnTo>
                  <a:lnTo>
                    <a:pt x="2" y="0"/>
                  </a:lnTo>
                  <a:lnTo>
                    <a:pt x="2" y="0"/>
                  </a:ln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7" name="404_P"/>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8" name="404_O"/>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9" name="404_N"/>
            <xdr:cNvSpPr>
              <a:spLocks/>
            </xdr:cNvSpPr>
          </xdr:nvSpPr>
          <xdr:spPr bwMode="auto">
            <a:xfrm>
              <a:off x="3070225"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0" name="404_M"/>
            <xdr:cNvSpPr>
              <a:spLocks/>
            </xdr:cNvSpPr>
          </xdr:nvSpPr>
          <xdr:spPr bwMode="auto">
            <a:xfrm>
              <a:off x="3067050" y="46704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1" name="404_L"/>
            <xdr:cNvSpPr>
              <a:spLocks/>
            </xdr:cNvSpPr>
          </xdr:nvSpPr>
          <xdr:spPr bwMode="auto">
            <a:xfrm>
              <a:off x="3063875" y="4667250"/>
              <a:ext cx="3175" cy="0"/>
            </a:xfrm>
            <a:custGeom>
              <a:avLst/>
              <a:gdLst>
                <a:gd name="T0" fmla="*/ 0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Lst>
              <a:rect l="0" t="0" r="r" b="b"/>
              <a:pathLst>
                <a:path w="2">
                  <a:moveTo>
                    <a:pt x="0" y="0"/>
                  </a:move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2" name="404_K"/>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3" name="404_J"/>
            <xdr:cNvSpPr>
              <a:spLocks/>
            </xdr:cNvSpPr>
          </xdr:nvSpPr>
          <xdr:spPr bwMode="auto">
            <a:xfrm>
              <a:off x="3070225" y="4664075"/>
              <a:ext cx="3175" cy="3175"/>
            </a:xfrm>
            <a:custGeom>
              <a:avLst/>
              <a:gdLst>
                <a:gd name="T0" fmla="*/ 2 w 2"/>
                <a:gd name="T1" fmla="*/ 0 h 2"/>
                <a:gd name="T2" fmla="*/ 2 w 2"/>
                <a:gd name="T3" fmla="*/ 0 h 2"/>
                <a:gd name="T4" fmla="*/ 2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0 h 2"/>
                <a:gd name="T18" fmla="*/ 2 w 2"/>
                <a:gd name="T19" fmla="*/ 0 h 2"/>
                <a:gd name="T20" fmla="*/ 2 w 2"/>
                <a:gd name="T21" fmla="*/ 0 h 2"/>
                <a:gd name="T22" fmla="*/ 2 w 2"/>
                <a:gd name="T23" fmla="*/ 0 h 2"/>
                <a:gd name="T24" fmla="*/ 2 w 2"/>
                <a:gd name="T25" fmla="*/ 0 h 2"/>
                <a:gd name="T26" fmla="*/ 2 w 2"/>
                <a:gd name="T27" fmla="*/ 0 h 2"/>
                <a:gd name="T28" fmla="*/ 2 w 2"/>
                <a:gd name="T29" fmla="*/ 0 h 2"/>
                <a:gd name="T30" fmla="*/ 2 w 2"/>
                <a:gd name="T31" fmla="*/ 0 h 2"/>
                <a:gd name="T32" fmla="*/ 2 w 2"/>
                <a:gd name="T33" fmla="*/ 0 h 2"/>
                <a:gd name="T34" fmla="*/ 2 w 2"/>
                <a:gd name="T35" fmla="*/ 2 h 2"/>
                <a:gd name="T36" fmla="*/ 0 w 2"/>
                <a:gd name="T37" fmla="*/ 2 h 2"/>
                <a:gd name="T38" fmla="*/ 0 w 2"/>
                <a:gd name="T39" fmla="*/ 2 h 2"/>
                <a:gd name="T40" fmla="*/ 0 w 2"/>
                <a:gd name="T41" fmla="*/ 2 h 2"/>
                <a:gd name="T42" fmla="*/ 0 w 2"/>
                <a:gd name="T43" fmla="*/ 2 h 2"/>
                <a:gd name="T44" fmla="*/ 0 w 2"/>
                <a:gd name="T45" fmla="*/ 2 h 2"/>
                <a:gd name="T46" fmla="*/ 0 w 2"/>
                <a:gd name="T47" fmla="*/ 2 h 2"/>
                <a:gd name="T48" fmla="*/ 0 w 2"/>
                <a:gd name="T49" fmla="*/ 2 h 2"/>
                <a:gd name="T50" fmla="*/ 0 w 2"/>
                <a:gd name="T51" fmla="*/ 2 h 2"/>
                <a:gd name="T52" fmla="*/ 0 w 2"/>
                <a:gd name="T53" fmla="*/ 2 h 2"/>
                <a:gd name="T54" fmla="*/ 0 w 2"/>
                <a:gd name="T55" fmla="*/ 0 h 2"/>
                <a:gd name="T56" fmla="*/ 0 w 2"/>
                <a:gd name="T57" fmla="*/ 0 h 2"/>
                <a:gd name="T58" fmla="*/ 0 w 2"/>
                <a:gd name="T59" fmla="*/ 0 h 2"/>
                <a:gd name="T60" fmla="*/ 0 w 2"/>
                <a:gd name="T61" fmla="*/ 0 h 2"/>
                <a:gd name="T62" fmla="*/ 0 w 2"/>
                <a:gd name="T63" fmla="*/ 0 h 2"/>
                <a:gd name="T64" fmla="*/ 0 w 2"/>
                <a:gd name="T65" fmla="*/ 0 h 2"/>
                <a:gd name="T66" fmla="*/ 0 w 2"/>
                <a:gd name="T67" fmla="*/ 0 h 2"/>
                <a:gd name="T68" fmla="*/ 0 w 2"/>
                <a:gd name="T69" fmla="*/ 0 h 2"/>
                <a:gd name="T70" fmla="*/ 0 w 2"/>
                <a:gd name="T71" fmla="*/ 0 h 2"/>
                <a:gd name="T72" fmla="*/ 0 w 2"/>
                <a:gd name="T73" fmla="*/ 0 h 2"/>
                <a:gd name="T74" fmla="*/ 0 w 2"/>
                <a:gd name="T75" fmla="*/ 0 h 2"/>
                <a:gd name="T76" fmla="*/ 0 w 2"/>
                <a:gd name="T77" fmla="*/ 0 h 2"/>
                <a:gd name="T78" fmla="*/ 0 w 2"/>
                <a:gd name="T79" fmla="*/ 0 h 2"/>
                <a:gd name="T80" fmla="*/ 0 w 2"/>
                <a:gd name="T81" fmla="*/ 0 h 2"/>
                <a:gd name="T82" fmla="*/ 0 w 2"/>
                <a:gd name="T83" fmla="*/ 0 h 2"/>
                <a:gd name="T84" fmla="*/ 2 w 2"/>
                <a:gd name="T85" fmla="*/ 0 h 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2" h="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4" name="404_I"/>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5" name="404_H"/>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6" name="404_G"/>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7" name="404_F"/>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8" name="404_E"/>
            <xdr:cNvSpPr>
              <a:spLocks/>
            </xdr:cNvSpPr>
          </xdr:nvSpPr>
          <xdr:spPr bwMode="auto">
            <a:xfrm>
              <a:off x="3095625" y="46513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9" name="404_D"/>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0" name="404_C"/>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1" name="404_B"/>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2" name="404_A"/>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3" name="404_"/>
            <xdr:cNvSpPr>
              <a:spLocks/>
            </xdr:cNvSpPr>
          </xdr:nvSpPr>
          <xdr:spPr bwMode="auto">
            <a:xfrm>
              <a:off x="3028950" y="3278188"/>
              <a:ext cx="1452563" cy="2778125"/>
            </a:xfrm>
            <a:custGeom>
              <a:avLst/>
              <a:gdLst>
                <a:gd name="T0" fmla="*/ 464 w 915"/>
                <a:gd name="T1" fmla="*/ 59 h 1750"/>
                <a:gd name="T2" fmla="*/ 509 w 915"/>
                <a:gd name="T3" fmla="*/ 40 h 1750"/>
                <a:gd name="T4" fmla="*/ 633 w 915"/>
                <a:gd name="T5" fmla="*/ 12 h 1750"/>
                <a:gd name="T6" fmla="*/ 698 w 915"/>
                <a:gd name="T7" fmla="*/ 126 h 1750"/>
                <a:gd name="T8" fmla="*/ 734 w 915"/>
                <a:gd name="T9" fmla="*/ 191 h 1750"/>
                <a:gd name="T10" fmla="*/ 700 w 915"/>
                <a:gd name="T11" fmla="*/ 268 h 1750"/>
                <a:gd name="T12" fmla="*/ 811 w 915"/>
                <a:gd name="T13" fmla="*/ 310 h 1750"/>
                <a:gd name="T14" fmla="*/ 891 w 915"/>
                <a:gd name="T15" fmla="*/ 369 h 1750"/>
                <a:gd name="T16" fmla="*/ 886 w 915"/>
                <a:gd name="T17" fmla="*/ 499 h 1750"/>
                <a:gd name="T18" fmla="*/ 777 w 915"/>
                <a:gd name="T19" fmla="*/ 556 h 1750"/>
                <a:gd name="T20" fmla="*/ 724 w 915"/>
                <a:gd name="T21" fmla="*/ 599 h 1750"/>
                <a:gd name="T22" fmla="*/ 665 w 915"/>
                <a:gd name="T23" fmla="*/ 613 h 1750"/>
                <a:gd name="T24" fmla="*/ 623 w 915"/>
                <a:gd name="T25" fmla="*/ 654 h 1750"/>
                <a:gd name="T26" fmla="*/ 590 w 915"/>
                <a:gd name="T27" fmla="*/ 723 h 1750"/>
                <a:gd name="T28" fmla="*/ 653 w 915"/>
                <a:gd name="T29" fmla="*/ 781 h 1750"/>
                <a:gd name="T30" fmla="*/ 722 w 915"/>
                <a:gd name="T31" fmla="*/ 836 h 1750"/>
                <a:gd name="T32" fmla="*/ 714 w 915"/>
                <a:gd name="T33" fmla="*/ 930 h 1750"/>
                <a:gd name="T34" fmla="*/ 675 w 915"/>
                <a:gd name="T35" fmla="*/ 1033 h 1750"/>
                <a:gd name="T36" fmla="*/ 596 w 915"/>
                <a:gd name="T37" fmla="*/ 1043 h 1750"/>
                <a:gd name="T38" fmla="*/ 619 w 915"/>
                <a:gd name="T39" fmla="*/ 1147 h 1750"/>
                <a:gd name="T40" fmla="*/ 582 w 915"/>
                <a:gd name="T41" fmla="*/ 1210 h 1750"/>
                <a:gd name="T42" fmla="*/ 517 w 915"/>
                <a:gd name="T43" fmla="*/ 1255 h 1750"/>
                <a:gd name="T44" fmla="*/ 604 w 915"/>
                <a:gd name="T45" fmla="*/ 1281 h 1750"/>
                <a:gd name="T46" fmla="*/ 671 w 915"/>
                <a:gd name="T47" fmla="*/ 1307 h 1750"/>
                <a:gd name="T48" fmla="*/ 667 w 915"/>
                <a:gd name="T49" fmla="*/ 1372 h 1750"/>
                <a:gd name="T50" fmla="*/ 688 w 915"/>
                <a:gd name="T51" fmla="*/ 1433 h 1750"/>
                <a:gd name="T52" fmla="*/ 679 w 915"/>
                <a:gd name="T53" fmla="*/ 1462 h 1750"/>
                <a:gd name="T54" fmla="*/ 639 w 915"/>
                <a:gd name="T55" fmla="*/ 1504 h 1750"/>
                <a:gd name="T56" fmla="*/ 621 w 915"/>
                <a:gd name="T57" fmla="*/ 1557 h 1750"/>
                <a:gd name="T58" fmla="*/ 613 w 915"/>
                <a:gd name="T59" fmla="*/ 1620 h 1750"/>
                <a:gd name="T60" fmla="*/ 600 w 915"/>
                <a:gd name="T61" fmla="*/ 1673 h 1750"/>
                <a:gd name="T62" fmla="*/ 566 w 915"/>
                <a:gd name="T63" fmla="*/ 1726 h 1750"/>
                <a:gd name="T64" fmla="*/ 501 w 915"/>
                <a:gd name="T65" fmla="*/ 1738 h 1750"/>
                <a:gd name="T66" fmla="*/ 422 w 915"/>
                <a:gd name="T67" fmla="*/ 1717 h 1750"/>
                <a:gd name="T68" fmla="*/ 347 w 915"/>
                <a:gd name="T69" fmla="*/ 1707 h 1750"/>
                <a:gd name="T70" fmla="*/ 298 w 915"/>
                <a:gd name="T71" fmla="*/ 1732 h 1750"/>
                <a:gd name="T72" fmla="*/ 245 w 915"/>
                <a:gd name="T73" fmla="*/ 1713 h 1750"/>
                <a:gd name="T74" fmla="*/ 196 w 915"/>
                <a:gd name="T75" fmla="*/ 1705 h 1750"/>
                <a:gd name="T76" fmla="*/ 168 w 915"/>
                <a:gd name="T77" fmla="*/ 1665 h 1750"/>
                <a:gd name="T78" fmla="*/ 121 w 915"/>
                <a:gd name="T79" fmla="*/ 1634 h 1750"/>
                <a:gd name="T80" fmla="*/ 129 w 915"/>
                <a:gd name="T81" fmla="*/ 1583 h 1750"/>
                <a:gd name="T82" fmla="*/ 130 w 915"/>
                <a:gd name="T83" fmla="*/ 1547 h 1750"/>
                <a:gd name="T84" fmla="*/ 130 w 915"/>
                <a:gd name="T85" fmla="*/ 1478 h 1750"/>
                <a:gd name="T86" fmla="*/ 107 w 915"/>
                <a:gd name="T87" fmla="*/ 1429 h 1750"/>
                <a:gd name="T88" fmla="*/ 111 w 915"/>
                <a:gd name="T89" fmla="*/ 1378 h 1750"/>
                <a:gd name="T90" fmla="*/ 123 w 915"/>
                <a:gd name="T91" fmla="*/ 1322 h 1750"/>
                <a:gd name="T92" fmla="*/ 136 w 915"/>
                <a:gd name="T93" fmla="*/ 1253 h 1750"/>
                <a:gd name="T94" fmla="*/ 111 w 915"/>
                <a:gd name="T95" fmla="*/ 1192 h 1750"/>
                <a:gd name="T96" fmla="*/ 129 w 915"/>
                <a:gd name="T97" fmla="*/ 1108 h 1750"/>
                <a:gd name="T98" fmla="*/ 132 w 915"/>
                <a:gd name="T99" fmla="*/ 1023 h 1750"/>
                <a:gd name="T100" fmla="*/ 119 w 915"/>
                <a:gd name="T101" fmla="*/ 934 h 1750"/>
                <a:gd name="T102" fmla="*/ 65 w 915"/>
                <a:gd name="T103" fmla="*/ 915 h 1750"/>
                <a:gd name="T104" fmla="*/ 24 w 915"/>
                <a:gd name="T105" fmla="*/ 907 h 1750"/>
                <a:gd name="T106" fmla="*/ 54 w 915"/>
                <a:gd name="T107" fmla="*/ 848 h 1750"/>
                <a:gd name="T108" fmla="*/ 95 w 915"/>
                <a:gd name="T109" fmla="*/ 753 h 1750"/>
                <a:gd name="T110" fmla="*/ 129 w 915"/>
                <a:gd name="T111" fmla="*/ 656 h 1750"/>
                <a:gd name="T112" fmla="*/ 150 w 915"/>
                <a:gd name="T113" fmla="*/ 556 h 1750"/>
                <a:gd name="T114" fmla="*/ 158 w 915"/>
                <a:gd name="T115" fmla="*/ 440 h 1750"/>
                <a:gd name="T116" fmla="*/ 140 w 915"/>
                <a:gd name="T117" fmla="*/ 298 h 1750"/>
                <a:gd name="T118" fmla="*/ 95 w 915"/>
                <a:gd name="T119" fmla="*/ 187 h 1750"/>
                <a:gd name="T120" fmla="*/ 6 w 915"/>
                <a:gd name="T121" fmla="*/ 97 h 1750"/>
                <a:gd name="T122" fmla="*/ 231 w 915"/>
                <a:gd name="T123" fmla="*/ 57 h 1750"/>
                <a:gd name="T124" fmla="*/ 292 w 915"/>
                <a:gd name="T125" fmla="*/ 10 h 17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15" h="1750">
                  <a:moveTo>
                    <a:pt x="349" y="0"/>
                  </a:moveTo>
                  <a:lnTo>
                    <a:pt x="351" y="0"/>
                  </a:lnTo>
                  <a:lnTo>
                    <a:pt x="351" y="2"/>
                  </a:lnTo>
                  <a:lnTo>
                    <a:pt x="353" y="2"/>
                  </a:lnTo>
                  <a:lnTo>
                    <a:pt x="355" y="2"/>
                  </a:lnTo>
                  <a:lnTo>
                    <a:pt x="355" y="4"/>
                  </a:lnTo>
                  <a:lnTo>
                    <a:pt x="357" y="4"/>
                  </a:lnTo>
                  <a:lnTo>
                    <a:pt x="359" y="4"/>
                  </a:lnTo>
                  <a:lnTo>
                    <a:pt x="363" y="6"/>
                  </a:lnTo>
                  <a:lnTo>
                    <a:pt x="365" y="6"/>
                  </a:lnTo>
                  <a:lnTo>
                    <a:pt x="365" y="8"/>
                  </a:lnTo>
                  <a:lnTo>
                    <a:pt x="369" y="10"/>
                  </a:lnTo>
                  <a:lnTo>
                    <a:pt x="371" y="10"/>
                  </a:lnTo>
                  <a:lnTo>
                    <a:pt x="379" y="16"/>
                  </a:lnTo>
                  <a:lnTo>
                    <a:pt x="383" y="14"/>
                  </a:lnTo>
                  <a:lnTo>
                    <a:pt x="385" y="14"/>
                  </a:lnTo>
                  <a:lnTo>
                    <a:pt x="387" y="14"/>
                  </a:lnTo>
                  <a:lnTo>
                    <a:pt x="391" y="12"/>
                  </a:lnTo>
                  <a:lnTo>
                    <a:pt x="393" y="10"/>
                  </a:lnTo>
                  <a:lnTo>
                    <a:pt x="397" y="8"/>
                  </a:lnTo>
                  <a:lnTo>
                    <a:pt x="397" y="10"/>
                  </a:lnTo>
                  <a:lnTo>
                    <a:pt x="397" y="12"/>
                  </a:lnTo>
                  <a:lnTo>
                    <a:pt x="397" y="14"/>
                  </a:lnTo>
                  <a:lnTo>
                    <a:pt x="397" y="16"/>
                  </a:lnTo>
                  <a:lnTo>
                    <a:pt x="397" y="18"/>
                  </a:lnTo>
                  <a:lnTo>
                    <a:pt x="397" y="20"/>
                  </a:lnTo>
                  <a:lnTo>
                    <a:pt x="399" y="26"/>
                  </a:lnTo>
                  <a:lnTo>
                    <a:pt x="399" y="28"/>
                  </a:lnTo>
                  <a:lnTo>
                    <a:pt x="399" y="30"/>
                  </a:lnTo>
                  <a:lnTo>
                    <a:pt x="399" y="32"/>
                  </a:lnTo>
                  <a:lnTo>
                    <a:pt x="401" y="32"/>
                  </a:lnTo>
                  <a:lnTo>
                    <a:pt x="405" y="32"/>
                  </a:lnTo>
                  <a:lnTo>
                    <a:pt x="406" y="32"/>
                  </a:lnTo>
                  <a:lnTo>
                    <a:pt x="410" y="34"/>
                  </a:lnTo>
                  <a:lnTo>
                    <a:pt x="414" y="34"/>
                  </a:lnTo>
                  <a:lnTo>
                    <a:pt x="422" y="34"/>
                  </a:lnTo>
                  <a:lnTo>
                    <a:pt x="428" y="36"/>
                  </a:lnTo>
                  <a:lnTo>
                    <a:pt x="434" y="36"/>
                  </a:lnTo>
                  <a:lnTo>
                    <a:pt x="440" y="36"/>
                  </a:lnTo>
                  <a:lnTo>
                    <a:pt x="442" y="36"/>
                  </a:lnTo>
                  <a:lnTo>
                    <a:pt x="446" y="38"/>
                  </a:lnTo>
                  <a:lnTo>
                    <a:pt x="446" y="40"/>
                  </a:lnTo>
                  <a:lnTo>
                    <a:pt x="446" y="42"/>
                  </a:lnTo>
                  <a:lnTo>
                    <a:pt x="448" y="43"/>
                  </a:lnTo>
                  <a:lnTo>
                    <a:pt x="448" y="45"/>
                  </a:lnTo>
                  <a:lnTo>
                    <a:pt x="448" y="47"/>
                  </a:lnTo>
                  <a:lnTo>
                    <a:pt x="448" y="49"/>
                  </a:lnTo>
                  <a:lnTo>
                    <a:pt x="448" y="51"/>
                  </a:lnTo>
                  <a:lnTo>
                    <a:pt x="448" y="55"/>
                  </a:lnTo>
                  <a:lnTo>
                    <a:pt x="448" y="57"/>
                  </a:lnTo>
                  <a:lnTo>
                    <a:pt x="450" y="59"/>
                  </a:lnTo>
                  <a:lnTo>
                    <a:pt x="450" y="61"/>
                  </a:lnTo>
                  <a:lnTo>
                    <a:pt x="452" y="61"/>
                  </a:lnTo>
                  <a:lnTo>
                    <a:pt x="454" y="61"/>
                  </a:lnTo>
                  <a:lnTo>
                    <a:pt x="456" y="61"/>
                  </a:lnTo>
                  <a:lnTo>
                    <a:pt x="458" y="61"/>
                  </a:lnTo>
                  <a:lnTo>
                    <a:pt x="460" y="59"/>
                  </a:lnTo>
                  <a:lnTo>
                    <a:pt x="460" y="61"/>
                  </a:lnTo>
                  <a:lnTo>
                    <a:pt x="460" y="59"/>
                  </a:lnTo>
                  <a:lnTo>
                    <a:pt x="462" y="59"/>
                  </a:lnTo>
                  <a:lnTo>
                    <a:pt x="464" y="59"/>
                  </a:lnTo>
                  <a:lnTo>
                    <a:pt x="464" y="57"/>
                  </a:lnTo>
                  <a:lnTo>
                    <a:pt x="466" y="57"/>
                  </a:lnTo>
                  <a:lnTo>
                    <a:pt x="468" y="57"/>
                  </a:lnTo>
                  <a:lnTo>
                    <a:pt x="470" y="57"/>
                  </a:lnTo>
                  <a:lnTo>
                    <a:pt x="470" y="55"/>
                  </a:lnTo>
                  <a:lnTo>
                    <a:pt x="470" y="53"/>
                  </a:lnTo>
                  <a:lnTo>
                    <a:pt x="472" y="53"/>
                  </a:lnTo>
                  <a:lnTo>
                    <a:pt x="474" y="51"/>
                  </a:lnTo>
                  <a:lnTo>
                    <a:pt x="475" y="51"/>
                  </a:lnTo>
                  <a:lnTo>
                    <a:pt x="475" y="49"/>
                  </a:lnTo>
                  <a:lnTo>
                    <a:pt x="475" y="45"/>
                  </a:lnTo>
                  <a:lnTo>
                    <a:pt x="475" y="43"/>
                  </a:lnTo>
                  <a:lnTo>
                    <a:pt x="475" y="40"/>
                  </a:lnTo>
                  <a:lnTo>
                    <a:pt x="474" y="34"/>
                  </a:lnTo>
                  <a:lnTo>
                    <a:pt x="472" y="32"/>
                  </a:lnTo>
                  <a:lnTo>
                    <a:pt x="472" y="30"/>
                  </a:lnTo>
                  <a:lnTo>
                    <a:pt x="468" y="26"/>
                  </a:lnTo>
                  <a:lnTo>
                    <a:pt x="466" y="24"/>
                  </a:lnTo>
                  <a:lnTo>
                    <a:pt x="466" y="22"/>
                  </a:lnTo>
                  <a:lnTo>
                    <a:pt x="462" y="18"/>
                  </a:lnTo>
                  <a:lnTo>
                    <a:pt x="462" y="16"/>
                  </a:lnTo>
                  <a:lnTo>
                    <a:pt x="460" y="16"/>
                  </a:lnTo>
                  <a:lnTo>
                    <a:pt x="460" y="14"/>
                  </a:lnTo>
                  <a:lnTo>
                    <a:pt x="462" y="14"/>
                  </a:lnTo>
                  <a:lnTo>
                    <a:pt x="464" y="14"/>
                  </a:lnTo>
                  <a:lnTo>
                    <a:pt x="468" y="12"/>
                  </a:lnTo>
                  <a:lnTo>
                    <a:pt x="470" y="12"/>
                  </a:lnTo>
                  <a:lnTo>
                    <a:pt x="472" y="10"/>
                  </a:lnTo>
                  <a:lnTo>
                    <a:pt x="474" y="10"/>
                  </a:lnTo>
                  <a:lnTo>
                    <a:pt x="475" y="8"/>
                  </a:lnTo>
                  <a:lnTo>
                    <a:pt x="477" y="8"/>
                  </a:lnTo>
                  <a:lnTo>
                    <a:pt x="479" y="8"/>
                  </a:lnTo>
                  <a:lnTo>
                    <a:pt x="481" y="8"/>
                  </a:lnTo>
                  <a:lnTo>
                    <a:pt x="483" y="6"/>
                  </a:lnTo>
                  <a:lnTo>
                    <a:pt x="485" y="6"/>
                  </a:lnTo>
                  <a:lnTo>
                    <a:pt x="489" y="8"/>
                  </a:lnTo>
                  <a:lnTo>
                    <a:pt x="489" y="14"/>
                  </a:lnTo>
                  <a:lnTo>
                    <a:pt x="489" y="16"/>
                  </a:lnTo>
                  <a:lnTo>
                    <a:pt x="491" y="20"/>
                  </a:lnTo>
                  <a:lnTo>
                    <a:pt x="491" y="22"/>
                  </a:lnTo>
                  <a:lnTo>
                    <a:pt x="491" y="26"/>
                  </a:lnTo>
                  <a:lnTo>
                    <a:pt x="491" y="28"/>
                  </a:lnTo>
                  <a:lnTo>
                    <a:pt x="491" y="30"/>
                  </a:lnTo>
                  <a:lnTo>
                    <a:pt x="491" y="32"/>
                  </a:lnTo>
                  <a:lnTo>
                    <a:pt x="491" y="34"/>
                  </a:lnTo>
                  <a:lnTo>
                    <a:pt x="491" y="36"/>
                  </a:lnTo>
                  <a:lnTo>
                    <a:pt x="493" y="36"/>
                  </a:lnTo>
                  <a:lnTo>
                    <a:pt x="495" y="36"/>
                  </a:lnTo>
                  <a:lnTo>
                    <a:pt x="495" y="34"/>
                  </a:lnTo>
                  <a:lnTo>
                    <a:pt x="497" y="34"/>
                  </a:lnTo>
                  <a:lnTo>
                    <a:pt x="499" y="34"/>
                  </a:lnTo>
                  <a:lnTo>
                    <a:pt x="499" y="32"/>
                  </a:lnTo>
                  <a:lnTo>
                    <a:pt x="501" y="32"/>
                  </a:lnTo>
                  <a:lnTo>
                    <a:pt x="503" y="32"/>
                  </a:lnTo>
                  <a:lnTo>
                    <a:pt x="505" y="30"/>
                  </a:lnTo>
                  <a:lnTo>
                    <a:pt x="507" y="30"/>
                  </a:lnTo>
                  <a:lnTo>
                    <a:pt x="507" y="32"/>
                  </a:lnTo>
                  <a:lnTo>
                    <a:pt x="507" y="34"/>
                  </a:lnTo>
                  <a:lnTo>
                    <a:pt x="509" y="36"/>
                  </a:lnTo>
                  <a:lnTo>
                    <a:pt x="509" y="38"/>
                  </a:lnTo>
                  <a:lnTo>
                    <a:pt x="509" y="40"/>
                  </a:lnTo>
                  <a:lnTo>
                    <a:pt x="509" y="42"/>
                  </a:lnTo>
                  <a:lnTo>
                    <a:pt x="509" y="43"/>
                  </a:lnTo>
                  <a:lnTo>
                    <a:pt x="511" y="45"/>
                  </a:lnTo>
                  <a:lnTo>
                    <a:pt x="511" y="47"/>
                  </a:lnTo>
                  <a:lnTo>
                    <a:pt x="511" y="51"/>
                  </a:lnTo>
                  <a:lnTo>
                    <a:pt x="511" y="53"/>
                  </a:lnTo>
                  <a:lnTo>
                    <a:pt x="517" y="53"/>
                  </a:lnTo>
                  <a:lnTo>
                    <a:pt x="521" y="53"/>
                  </a:lnTo>
                  <a:lnTo>
                    <a:pt x="523" y="51"/>
                  </a:lnTo>
                  <a:lnTo>
                    <a:pt x="529" y="45"/>
                  </a:lnTo>
                  <a:lnTo>
                    <a:pt x="531" y="45"/>
                  </a:lnTo>
                  <a:lnTo>
                    <a:pt x="533" y="45"/>
                  </a:lnTo>
                  <a:lnTo>
                    <a:pt x="537" y="43"/>
                  </a:lnTo>
                  <a:lnTo>
                    <a:pt x="539" y="43"/>
                  </a:lnTo>
                  <a:lnTo>
                    <a:pt x="541" y="43"/>
                  </a:lnTo>
                  <a:lnTo>
                    <a:pt x="543" y="43"/>
                  </a:lnTo>
                  <a:lnTo>
                    <a:pt x="544" y="42"/>
                  </a:lnTo>
                  <a:lnTo>
                    <a:pt x="546" y="40"/>
                  </a:lnTo>
                  <a:lnTo>
                    <a:pt x="546" y="38"/>
                  </a:lnTo>
                  <a:lnTo>
                    <a:pt x="548" y="42"/>
                  </a:lnTo>
                  <a:lnTo>
                    <a:pt x="548" y="43"/>
                  </a:lnTo>
                  <a:lnTo>
                    <a:pt x="550" y="45"/>
                  </a:lnTo>
                  <a:lnTo>
                    <a:pt x="552" y="45"/>
                  </a:lnTo>
                  <a:lnTo>
                    <a:pt x="552" y="47"/>
                  </a:lnTo>
                  <a:lnTo>
                    <a:pt x="554" y="47"/>
                  </a:lnTo>
                  <a:lnTo>
                    <a:pt x="558" y="47"/>
                  </a:lnTo>
                  <a:lnTo>
                    <a:pt x="562" y="47"/>
                  </a:lnTo>
                  <a:lnTo>
                    <a:pt x="566" y="47"/>
                  </a:lnTo>
                  <a:lnTo>
                    <a:pt x="568" y="47"/>
                  </a:lnTo>
                  <a:lnTo>
                    <a:pt x="572" y="47"/>
                  </a:lnTo>
                  <a:lnTo>
                    <a:pt x="574" y="47"/>
                  </a:lnTo>
                  <a:lnTo>
                    <a:pt x="576" y="47"/>
                  </a:lnTo>
                  <a:lnTo>
                    <a:pt x="578" y="45"/>
                  </a:lnTo>
                  <a:lnTo>
                    <a:pt x="580" y="45"/>
                  </a:lnTo>
                  <a:lnTo>
                    <a:pt x="588" y="42"/>
                  </a:lnTo>
                  <a:lnTo>
                    <a:pt x="592" y="38"/>
                  </a:lnTo>
                  <a:lnTo>
                    <a:pt x="594" y="32"/>
                  </a:lnTo>
                  <a:lnTo>
                    <a:pt x="596" y="30"/>
                  </a:lnTo>
                  <a:lnTo>
                    <a:pt x="596" y="28"/>
                  </a:lnTo>
                  <a:lnTo>
                    <a:pt x="598" y="26"/>
                  </a:lnTo>
                  <a:lnTo>
                    <a:pt x="600" y="24"/>
                  </a:lnTo>
                  <a:lnTo>
                    <a:pt x="602" y="24"/>
                  </a:lnTo>
                  <a:lnTo>
                    <a:pt x="604" y="22"/>
                  </a:lnTo>
                  <a:lnTo>
                    <a:pt x="606" y="22"/>
                  </a:lnTo>
                  <a:lnTo>
                    <a:pt x="608" y="22"/>
                  </a:lnTo>
                  <a:lnTo>
                    <a:pt x="608" y="20"/>
                  </a:lnTo>
                  <a:lnTo>
                    <a:pt x="610" y="20"/>
                  </a:lnTo>
                  <a:lnTo>
                    <a:pt x="610" y="18"/>
                  </a:lnTo>
                  <a:lnTo>
                    <a:pt x="612" y="18"/>
                  </a:lnTo>
                  <a:lnTo>
                    <a:pt x="613" y="18"/>
                  </a:lnTo>
                  <a:lnTo>
                    <a:pt x="615" y="16"/>
                  </a:lnTo>
                  <a:lnTo>
                    <a:pt x="617" y="16"/>
                  </a:lnTo>
                  <a:lnTo>
                    <a:pt x="619" y="16"/>
                  </a:lnTo>
                  <a:lnTo>
                    <a:pt x="621" y="14"/>
                  </a:lnTo>
                  <a:lnTo>
                    <a:pt x="623" y="14"/>
                  </a:lnTo>
                  <a:lnTo>
                    <a:pt x="623" y="12"/>
                  </a:lnTo>
                  <a:lnTo>
                    <a:pt x="625" y="12"/>
                  </a:lnTo>
                  <a:lnTo>
                    <a:pt x="627" y="12"/>
                  </a:lnTo>
                  <a:lnTo>
                    <a:pt x="629" y="12"/>
                  </a:lnTo>
                  <a:lnTo>
                    <a:pt x="631" y="12"/>
                  </a:lnTo>
                  <a:lnTo>
                    <a:pt x="633" y="12"/>
                  </a:lnTo>
                  <a:lnTo>
                    <a:pt x="635" y="12"/>
                  </a:lnTo>
                  <a:lnTo>
                    <a:pt x="637" y="12"/>
                  </a:lnTo>
                  <a:lnTo>
                    <a:pt x="637" y="14"/>
                  </a:lnTo>
                  <a:lnTo>
                    <a:pt x="639" y="16"/>
                  </a:lnTo>
                  <a:lnTo>
                    <a:pt x="639" y="20"/>
                  </a:lnTo>
                  <a:lnTo>
                    <a:pt x="641" y="22"/>
                  </a:lnTo>
                  <a:lnTo>
                    <a:pt x="641" y="24"/>
                  </a:lnTo>
                  <a:lnTo>
                    <a:pt x="641" y="26"/>
                  </a:lnTo>
                  <a:lnTo>
                    <a:pt x="643" y="28"/>
                  </a:lnTo>
                  <a:lnTo>
                    <a:pt x="643" y="30"/>
                  </a:lnTo>
                  <a:lnTo>
                    <a:pt x="645" y="32"/>
                  </a:lnTo>
                  <a:lnTo>
                    <a:pt x="645" y="34"/>
                  </a:lnTo>
                  <a:lnTo>
                    <a:pt x="647" y="34"/>
                  </a:lnTo>
                  <a:lnTo>
                    <a:pt x="647" y="36"/>
                  </a:lnTo>
                  <a:lnTo>
                    <a:pt x="647" y="38"/>
                  </a:lnTo>
                  <a:lnTo>
                    <a:pt x="647" y="40"/>
                  </a:lnTo>
                  <a:lnTo>
                    <a:pt x="647" y="42"/>
                  </a:lnTo>
                  <a:lnTo>
                    <a:pt x="649" y="43"/>
                  </a:lnTo>
                  <a:lnTo>
                    <a:pt x="651" y="43"/>
                  </a:lnTo>
                  <a:lnTo>
                    <a:pt x="653" y="45"/>
                  </a:lnTo>
                  <a:lnTo>
                    <a:pt x="655" y="47"/>
                  </a:lnTo>
                  <a:lnTo>
                    <a:pt x="657" y="47"/>
                  </a:lnTo>
                  <a:lnTo>
                    <a:pt x="659" y="49"/>
                  </a:lnTo>
                  <a:lnTo>
                    <a:pt x="659" y="51"/>
                  </a:lnTo>
                  <a:lnTo>
                    <a:pt x="661" y="51"/>
                  </a:lnTo>
                  <a:lnTo>
                    <a:pt x="661" y="53"/>
                  </a:lnTo>
                  <a:lnTo>
                    <a:pt x="663" y="53"/>
                  </a:lnTo>
                  <a:lnTo>
                    <a:pt x="663" y="55"/>
                  </a:lnTo>
                  <a:lnTo>
                    <a:pt x="665" y="57"/>
                  </a:lnTo>
                  <a:lnTo>
                    <a:pt x="667" y="59"/>
                  </a:lnTo>
                  <a:lnTo>
                    <a:pt x="669" y="61"/>
                  </a:lnTo>
                  <a:lnTo>
                    <a:pt x="669" y="63"/>
                  </a:lnTo>
                  <a:lnTo>
                    <a:pt x="671" y="65"/>
                  </a:lnTo>
                  <a:lnTo>
                    <a:pt x="675" y="69"/>
                  </a:lnTo>
                  <a:lnTo>
                    <a:pt x="675" y="71"/>
                  </a:lnTo>
                  <a:lnTo>
                    <a:pt x="677" y="79"/>
                  </a:lnTo>
                  <a:lnTo>
                    <a:pt x="679" y="81"/>
                  </a:lnTo>
                  <a:lnTo>
                    <a:pt x="679" y="83"/>
                  </a:lnTo>
                  <a:lnTo>
                    <a:pt x="681" y="87"/>
                  </a:lnTo>
                  <a:lnTo>
                    <a:pt x="681" y="89"/>
                  </a:lnTo>
                  <a:lnTo>
                    <a:pt x="681" y="91"/>
                  </a:lnTo>
                  <a:lnTo>
                    <a:pt x="682" y="93"/>
                  </a:lnTo>
                  <a:lnTo>
                    <a:pt x="682" y="95"/>
                  </a:lnTo>
                  <a:lnTo>
                    <a:pt x="682" y="97"/>
                  </a:lnTo>
                  <a:lnTo>
                    <a:pt x="684" y="99"/>
                  </a:lnTo>
                  <a:lnTo>
                    <a:pt x="686" y="101"/>
                  </a:lnTo>
                  <a:lnTo>
                    <a:pt x="688" y="101"/>
                  </a:lnTo>
                  <a:lnTo>
                    <a:pt x="688" y="103"/>
                  </a:lnTo>
                  <a:lnTo>
                    <a:pt x="690" y="105"/>
                  </a:lnTo>
                  <a:lnTo>
                    <a:pt x="690" y="107"/>
                  </a:lnTo>
                  <a:lnTo>
                    <a:pt x="690" y="109"/>
                  </a:lnTo>
                  <a:lnTo>
                    <a:pt x="690" y="110"/>
                  </a:lnTo>
                  <a:lnTo>
                    <a:pt x="692" y="112"/>
                  </a:lnTo>
                  <a:lnTo>
                    <a:pt x="694" y="116"/>
                  </a:lnTo>
                  <a:lnTo>
                    <a:pt x="694" y="118"/>
                  </a:lnTo>
                  <a:lnTo>
                    <a:pt x="694" y="120"/>
                  </a:lnTo>
                  <a:lnTo>
                    <a:pt x="694" y="122"/>
                  </a:lnTo>
                  <a:lnTo>
                    <a:pt x="696" y="122"/>
                  </a:lnTo>
                  <a:lnTo>
                    <a:pt x="696" y="124"/>
                  </a:lnTo>
                  <a:lnTo>
                    <a:pt x="696" y="126"/>
                  </a:lnTo>
                  <a:lnTo>
                    <a:pt x="698" y="126"/>
                  </a:lnTo>
                  <a:lnTo>
                    <a:pt x="698" y="128"/>
                  </a:lnTo>
                  <a:lnTo>
                    <a:pt x="698" y="130"/>
                  </a:lnTo>
                  <a:lnTo>
                    <a:pt x="700" y="132"/>
                  </a:lnTo>
                  <a:lnTo>
                    <a:pt x="700" y="134"/>
                  </a:lnTo>
                  <a:lnTo>
                    <a:pt x="700" y="136"/>
                  </a:lnTo>
                  <a:lnTo>
                    <a:pt x="704" y="140"/>
                  </a:lnTo>
                  <a:lnTo>
                    <a:pt x="700" y="142"/>
                  </a:lnTo>
                  <a:lnTo>
                    <a:pt x="698" y="142"/>
                  </a:lnTo>
                  <a:lnTo>
                    <a:pt x="698" y="144"/>
                  </a:lnTo>
                  <a:lnTo>
                    <a:pt x="696" y="144"/>
                  </a:lnTo>
                  <a:lnTo>
                    <a:pt x="694" y="146"/>
                  </a:lnTo>
                  <a:lnTo>
                    <a:pt x="690" y="148"/>
                  </a:lnTo>
                  <a:lnTo>
                    <a:pt x="688" y="150"/>
                  </a:lnTo>
                  <a:lnTo>
                    <a:pt x="688" y="152"/>
                  </a:lnTo>
                  <a:lnTo>
                    <a:pt x="690" y="154"/>
                  </a:lnTo>
                  <a:lnTo>
                    <a:pt x="690" y="156"/>
                  </a:lnTo>
                  <a:lnTo>
                    <a:pt x="690" y="158"/>
                  </a:lnTo>
                  <a:lnTo>
                    <a:pt x="688" y="160"/>
                  </a:lnTo>
                  <a:lnTo>
                    <a:pt x="686" y="160"/>
                  </a:lnTo>
                  <a:lnTo>
                    <a:pt x="688" y="162"/>
                  </a:lnTo>
                  <a:lnTo>
                    <a:pt x="686" y="164"/>
                  </a:lnTo>
                  <a:lnTo>
                    <a:pt x="688" y="166"/>
                  </a:lnTo>
                  <a:lnTo>
                    <a:pt x="688" y="168"/>
                  </a:lnTo>
                  <a:lnTo>
                    <a:pt x="688" y="170"/>
                  </a:lnTo>
                  <a:lnTo>
                    <a:pt x="688" y="172"/>
                  </a:lnTo>
                  <a:lnTo>
                    <a:pt x="690" y="174"/>
                  </a:lnTo>
                  <a:lnTo>
                    <a:pt x="692" y="174"/>
                  </a:lnTo>
                  <a:lnTo>
                    <a:pt x="692" y="172"/>
                  </a:lnTo>
                  <a:lnTo>
                    <a:pt x="694" y="172"/>
                  </a:lnTo>
                  <a:lnTo>
                    <a:pt x="696" y="170"/>
                  </a:lnTo>
                  <a:lnTo>
                    <a:pt x="698" y="170"/>
                  </a:lnTo>
                  <a:lnTo>
                    <a:pt x="700" y="172"/>
                  </a:lnTo>
                  <a:lnTo>
                    <a:pt x="702" y="172"/>
                  </a:lnTo>
                  <a:lnTo>
                    <a:pt x="704" y="172"/>
                  </a:lnTo>
                  <a:lnTo>
                    <a:pt x="706" y="172"/>
                  </a:lnTo>
                  <a:lnTo>
                    <a:pt x="706" y="174"/>
                  </a:lnTo>
                  <a:lnTo>
                    <a:pt x="710" y="174"/>
                  </a:lnTo>
                  <a:lnTo>
                    <a:pt x="712" y="174"/>
                  </a:lnTo>
                  <a:lnTo>
                    <a:pt x="712" y="172"/>
                  </a:lnTo>
                  <a:lnTo>
                    <a:pt x="714" y="172"/>
                  </a:lnTo>
                  <a:lnTo>
                    <a:pt x="716" y="172"/>
                  </a:lnTo>
                  <a:lnTo>
                    <a:pt x="718" y="172"/>
                  </a:lnTo>
                  <a:lnTo>
                    <a:pt x="720" y="172"/>
                  </a:lnTo>
                  <a:lnTo>
                    <a:pt x="722" y="172"/>
                  </a:lnTo>
                  <a:lnTo>
                    <a:pt x="724" y="172"/>
                  </a:lnTo>
                  <a:lnTo>
                    <a:pt x="726" y="172"/>
                  </a:lnTo>
                  <a:lnTo>
                    <a:pt x="726" y="170"/>
                  </a:lnTo>
                  <a:lnTo>
                    <a:pt x="728" y="170"/>
                  </a:lnTo>
                  <a:lnTo>
                    <a:pt x="728" y="172"/>
                  </a:lnTo>
                  <a:lnTo>
                    <a:pt x="730" y="172"/>
                  </a:lnTo>
                  <a:lnTo>
                    <a:pt x="730" y="174"/>
                  </a:lnTo>
                  <a:lnTo>
                    <a:pt x="730" y="176"/>
                  </a:lnTo>
                  <a:lnTo>
                    <a:pt x="730" y="177"/>
                  </a:lnTo>
                  <a:lnTo>
                    <a:pt x="730" y="179"/>
                  </a:lnTo>
                  <a:lnTo>
                    <a:pt x="732" y="181"/>
                  </a:lnTo>
                  <a:lnTo>
                    <a:pt x="732" y="183"/>
                  </a:lnTo>
                  <a:lnTo>
                    <a:pt x="732" y="185"/>
                  </a:lnTo>
                  <a:lnTo>
                    <a:pt x="732" y="187"/>
                  </a:lnTo>
                  <a:lnTo>
                    <a:pt x="734" y="187"/>
                  </a:lnTo>
                  <a:lnTo>
                    <a:pt x="734" y="189"/>
                  </a:lnTo>
                  <a:lnTo>
                    <a:pt x="734" y="191"/>
                  </a:lnTo>
                  <a:lnTo>
                    <a:pt x="732" y="193"/>
                  </a:lnTo>
                  <a:lnTo>
                    <a:pt x="730" y="191"/>
                  </a:lnTo>
                  <a:lnTo>
                    <a:pt x="728" y="191"/>
                  </a:lnTo>
                  <a:lnTo>
                    <a:pt x="728" y="189"/>
                  </a:lnTo>
                  <a:lnTo>
                    <a:pt x="726" y="189"/>
                  </a:lnTo>
                  <a:lnTo>
                    <a:pt x="724" y="189"/>
                  </a:lnTo>
                  <a:lnTo>
                    <a:pt x="724" y="191"/>
                  </a:lnTo>
                  <a:lnTo>
                    <a:pt x="722" y="191"/>
                  </a:lnTo>
                  <a:lnTo>
                    <a:pt x="720" y="191"/>
                  </a:lnTo>
                  <a:lnTo>
                    <a:pt x="718" y="191"/>
                  </a:lnTo>
                  <a:lnTo>
                    <a:pt x="716" y="191"/>
                  </a:lnTo>
                  <a:lnTo>
                    <a:pt x="714" y="191"/>
                  </a:lnTo>
                  <a:lnTo>
                    <a:pt x="714" y="193"/>
                  </a:lnTo>
                  <a:lnTo>
                    <a:pt x="716" y="195"/>
                  </a:lnTo>
                  <a:lnTo>
                    <a:pt x="718" y="195"/>
                  </a:lnTo>
                  <a:lnTo>
                    <a:pt x="722" y="197"/>
                  </a:lnTo>
                  <a:lnTo>
                    <a:pt x="724" y="199"/>
                  </a:lnTo>
                  <a:lnTo>
                    <a:pt x="726" y="199"/>
                  </a:lnTo>
                  <a:lnTo>
                    <a:pt x="728" y="201"/>
                  </a:lnTo>
                  <a:lnTo>
                    <a:pt x="730" y="201"/>
                  </a:lnTo>
                  <a:lnTo>
                    <a:pt x="732" y="203"/>
                  </a:lnTo>
                  <a:lnTo>
                    <a:pt x="734" y="205"/>
                  </a:lnTo>
                  <a:lnTo>
                    <a:pt x="734" y="207"/>
                  </a:lnTo>
                  <a:lnTo>
                    <a:pt x="736" y="211"/>
                  </a:lnTo>
                  <a:lnTo>
                    <a:pt x="734" y="213"/>
                  </a:lnTo>
                  <a:lnTo>
                    <a:pt x="730" y="213"/>
                  </a:lnTo>
                  <a:lnTo>
                    <a:pt x="730" y="215"/>
                  </a:lnTo>
                  <a:lnTo>
                    <a:pt x="724" y="217"/>
                  </a:lnTo>
                  <a:lnTo>
                    <a:pt x="724" y="219"/>
                  </a:lnTo>
                  <a:lnTo>
                    <a:pt x="724" y="221"/>
                  </a:lnTo>
                  <a:lnTo>
                    <a:pt x="722" y="223"/>
                  </a:lnTo>
                  <a:lnTo>
                    <a:pt x="720" y="225"/>
                  </a:lnTo>
                  <a:lnTo>
                    <a:pt x="718" y="225"/>
                  </a:lnTo>
                  <a:lnTo>
                    <a:pt x="716" y="227"/>
                  </a:lnTo>
                  <a:lnTo>
                    <a:pt x="716" y="229"/>
                  </a:lnTo>
                  <a:lnTo>
                    <a:pt x="714" y="229"/>
                  </a:lnTo>
                  <a:lnTo>
                    <a:pt x="714" y="231"/>
                  </a:lnTo>
                  <a:lnTo>
                    <a:pt x="712" y="233"/>
                  </a:lnTo>
                  <a:lnTo>
                    <a:pt x="712" y="235"/>
                  </a:lnTo>
                  <a:lnTo>
                    <a:pt x="710" y="239"/>
                  </a:lnTo>
                  <a:lnTo>
                    <a:pt x="710" y="241"/>
                  </a:lnTo>
                  <a:lnTo>
                    <a:pt x="708" y="241"/>
                  </a:lnTo>
                  <a:lnTo>
                    <a:pt x="706" y="244"/>
                  </a:lnTo>
                  <a:lnTo>
                    <a:pt x="704" y="246"/>
                  </a:lnTo>
                  <a:lnTo>
                    <a:pt x="702" y="248"/>
                  </a:lnTo>
                  <a:lnTo>
                    <a:pt x="700" y="250"/>
                  </a:lnTo>
                  <a:lnTo>
                    <a:pt x="700" y="252"/>
                  </a:lnTo>
                  <a:lnTo>
                    <a:pt x="698" y="254"/>
                  </a:lnTo>
                  <a:lnTo>
                    <a:pt x="698" y="256"/>
                  </a:lnTo>
                  <a:lnTo>
                    <a:pt x="696" y="258"/>
                  </a:lnTo>
                  <a:lnTo>
                    <a:pt x="696" y="260"/>
                  </a:lnTo>
                  <a:lnTo>
                    <a:pt x="694" y="260"/>
                  </a:lnTo>
                  <a:lnTo>
                    <a:pt x="694" y="262"/>
                  </a:lnTo>
                  <a:lnTo>
                    <a:pt x="694" y="264"/>
                  </a:lnTo>
                  <a:lnTo>
                    <a:pt x="692" y="264"/>
                  </a:lnTo>
                  <a:lnTo>
                    <a:pt x="692" y="266"/>
                  </a:lnTo>
                  <a:lnTo>
                    <a:pt x="690" y="268"/>
                  </a:lnTo>
                  <a:lnTo>
                    <a:pt x="690" y="270"/>
                  </a:lnTo>
                  <a:lnTo>
                    <a:pt x="694" y="268"/>
                  </a:lnTo>
                  <a:lnTo>
                    <a:pt x="698" y="268"/>
                  </a:lnTo>
                  <a:lnTo>
                    <a:pt x="700" y="268"/>
                  </a:lnTo>
                  <a:lnTo>
                    <a:pt x="704" y="266"/>
                  </a:lnTo>
                  <a:lnTo>
                    <a:pt x="706" y="266"/>
                  </a:lnTo>
                  <a:lnTo>
                    <a:pt x="708" y="266"/>
                  </a:lnTo>
                  <a:lnTo>
                    <a:pt x="712" y="264"/>
                  </a:lnTo>
                  <a:lnTo>
                    <a:pt x="714" y="264"/>
                  </a:lnTo>
                  <a:lnTo>
                    <a:pt x="716" y="264"/>
                  </a:lnTo>
                  <a:lnTo>
                    <a:pt x="718" y="264"/>
                  </a:lnTo>
                  <a:lnTo>
                    <a:pt x="720" y="264"/>
                  </a:lnTo>
                  <a:lnTo>
                    <a:pt x="720" y="266"/>
                  </a:lnTo>
                  <a:lnTo>
                    <a:pt x="722" y="266"/>
                  </a:lnTo>
                  <a:lnTo>
                    <a:pt x="724" y="266"/>
                  </a:lnTo>
                  <a:lnTo>
                    <a:pt x="726" y="266"/>
                  </a:lnTo>
                  <a:lnTo>
                    <a:pt x="728" y="268"/>
                  </a:lnTo>
                  <a:lnTo>
                    <a:pt x="730" y="268"/>
                  </a:lnTo>
                  <a:lnTo>
                    <a:pt x="742" y="270"/>
                  </a:lnTo>
                  <a:lnTo>
                    <a:pt x="744" y="270"/>
                  </a:lnTo>
                  <a:lnTo>
                    <a:pt x="744" y="272"/>
                  </a:lnTo>
                  <a:lnTo>
                    <a:pt x="744" y="274"/>
                  </a:lnTo>
                  <a:lnTo>
                    <a:pt x="746" y="276"/>
                  </a:lnTo>
                  <a:lnTo>
                    <a:pt x="746" y="278"/>
                  </a:lnTo>
                  <a:lnTo>
                    <a:pt x="746" y="280"/>
                  </a:lnTo>
                  <a:lnTo>
                    <a:pt x="748" y="282"/>
                  </a:lnTo>
                  <a:lnTo>
                    <a:pt x="748" y="284"/>
                  </a:lnTo>
                  <a:lnTo>
                    <a:pt x="750" y="286"/>
                  </a:lnTo>
                  <a:lnTo>
                    <a:pt x="750" y="288"/>
                  </a:lnTo>
                  <a:lnTo>
                    <a:pt x="751" y="288"/>
                  </a:lnTo>
                  <a:lnTo>
                    <a:pt x="751" y="290"/>
                  </a:lnTo>
                  <a:lnTo>
                    <a:pt x="751" y="292"/>
                  </a:lnTo>
                  <a:lnTo>
                    <a:pt x="751" y="294"/>
                  </a:lnTo>
                  <a:lnTo>
                    <a:pt x="751" y="296"/>
                  </a:lnTo>
                  <a:lnTo>
                    <a:pt x="751" y="298"/>
                  </a:lnTo>
                  <a:lnTo>
                    <a:pt x="753" y="298"/>
                  </a:lnTo>
                  <a:lnTo>
                    <a:pt x="755" y="298"/>
                  </a:lnTo>
                  <a:lnTo>
                    <a:pt x="757" y="298"/>
                  </a:lnTo>
                  <a:lnTo>
                    <a:pt x="759" y="298"/>
                  </a:lnTo>
                  <a:lnTo>
                    <a:pt x="761" y="298"/>
                  </a:lnTo>
                  <a:lnTo>
                    <a:pt x="763" y="298"/>
                  </a:lnTo>
                  <a:lnTo>
                    <a:pt x="765" y="298"/>
                  </a:lnTo>
                  <a:lnTo>
                    <a:pt x="767" y="298"/>
                  </a:lnTo>
                  <a:lnTo>
                    <a:pt x="767" y="300"/>
                  </a:lnTo>
                  <a:lnTo>
                    <a:pt x="769" y="300"/>
                  </a:lnTo>
                  <a:lnTo>
                    <a:pt x="771" y="300"/>
                  </a:lnTo>
                  <a:lnTo>
                    <a:pt x="773" y="302"/>
                  </a:lnTo>
                  <a:lnTo>
                    <a:pt x="775" y="304"/>
                  </a:lnTo>
                  <a:lnTo>
                    <a:pt x="777" y="304"/>
                  </a:lnTo>
                  <a:lnTo>
                    <a:pt x="777" y="306"/>
                  </a:lnTo>
                  <a:lnTo>
                    <a:pt x="779" y="306"/>
                  </a:lnTo>
                  <a:lnTo>
                    <a:pt x="783" y="306"/>
                  </a:lnTo>
                  <a:lnTo>
                    <a:pt x="785" y="308"/>
                  </a:lnTo>
                  <a:lnTo>
                    <a:pt x="789" y="308"/>
                  </a:lnTo>
                  <a:lnTo>
                    <a:pt x="791" y="308"/>
                  </a:lnTo>
                  <a:lnTo>
                    <a:pt x="793" y="308"/>
                  </a:lnTo>
                  <a:lnTo>
                    <a:pt x="795" y="308"/>
                  </a:lnTo>
                  <a:lnTo>
                    <a:pt x="797" y="308"/>
                  </a:lnTo>
                  <a:lnTo>
                    <a:pt x="799" y="308"/>
                  </a:lnTo>
                  <a:lnTo>
                    <a:pt x="801" y="308"/>
                  </a:lnTo>
                  <a:lnTo>
                    <a:pt x="803" y="308"/>
                  </a:lnTo>
                  <a:lnTo>
                    <a:pt x="805" y="308"/>
                  </a:lnTo>
                  <a:lnTo>
                    <a:pt x="807" y="308"/>
                  </a:lnTo>
                  <a:lnTo>
                    <a:pt x="811" y="308"/>
                  </a:lnTo>
                  <a:lnTo>
                    <a:pt x="811" y="310"/>
                  </a:lnTo>
                  <a:lnTo>
                    <a:pt x="813" y="310"/>
                  </a:lnTo>
                  <a:lnTo>
                    <a:pt x="815" y="310"/>
                  </a:lnTo>
                  <a:lnTo>
                    <a:pt x="817" y="310"/>
                  </a:lnTo>
                  <a:lnTo>
                    <a:pt x="819" y="310"/>
                  </a:lnTo>
                  <a:lnTo>
                    <a:pt x="820" y="310"/>
                  </a:lnTo>
                  <a:lnTo>
                    <a:pt x="822" y="310"/>
                  </a:lnTo>
                  <a:lnTo>
                    <a:pt x="824" y="310"/>
                  </a:lnTo>
                  <a:lnTo>
                    <a:pt x="826" y="310"/>
                  </a:lnTo>
                  <a:lnTo>
                    <a:pt x="828" y="310"/>
                  </a:lnTo>
                  <a:lnTo>
                    <a:pt x="828" y="311"/>
                  </a:lnTo>
                  <a:lnTo>
                    <a:pt x="830" y="311"/>
                  </a:lnTo>
                  <a:lnTo>
                    <a:pt x="832" y="311"/>
                  </a:lnTo>
                  <a:lnTo>
                    <a:pt x="834" y="313"/>
                  </a:lnTo>
                  <a:lnTo>
                    <a:pt x="836" y="313"/>
                  </a:lnTo>
                  <a:lnTo>
                    <a:pt x="836" y="315"/>
                  </a:lnTo>
                  <a:lnTo>
                    <a:pt x="838" y="317"/>
                  </a:lnTo>
                  <a:lnTo>
                    <a:pt x="840" y="319"/>
                  </a:lnTo>
                  <a:lnTo>
                    <a:pt x="840" y="321"/>
                  </a:lnTo>
                  <a:lnTo>
                    <a:pt x="842" y="321"/>
                  </a:lnTo>
                  <a:lnTo>
                    <a:pt x="842" y="323"/>
                  </a:lnTo>
                  <a:lnTo>
                    <a:pt x="844" y="323"/>
                  </a:lnTo>
                  <a:lnTo>
                    <a:pt x="844" y="325"/>
                  </a:lnTo>
                  <a:lnTo>
                    <a:pt x="846" y="325"/>
                  </a:lnTo>
                  <a:lnTo>
                    <a:pt x="848" y="327"/>
                  </a:lnTo>
                  <a:lnTo>
                    <a:pt x="850" y="329"/>
                  </a:lnTo>
                  <a:lnTo>
                    <a:pt x="852" y="329"/>
                  </a:lnTo>
                  <a:lnTo>
                    <a:pt x="852" y="331"/>
                  </a:lnTo>
                  <a:lnTo>
                    <a:pt x="854" y="331"/>
                  </a:lnTo>
                  <a:lnTo>
                    <a:pt x="854" y="333"/>
                  </a:lnTo>
                  <a:lnTo>
                    <a:pt x="856" y="333"/>
                  </a:lnTo>
                  <a:lnTo>
                    <a:pt x="856" y="335"/>
                  </a:lnTo>
                  <a:lnTo>
                    <a:pt x="858" y="335"/>
                  </a:lnTo>
                  <a:lnTo>
                    <a:pt x="858" y="337"/>
                  </a:lnTo>
                  <a:lnTo>
                    <a:pt x="858" y="339"/>
                  </a:lnTo>
                  <a:lnTo>
                    <a:pt x="860" y="339"/>
                  </a:lnTo>
                  <a:lnTo>
                    <a:pt x="862" y="341"/>
                  </a:lnTo>
                  <a:lnTo>
                    <a:pt x="862" y="343"/>
                  </a:lnTo>
                  <a:lnTo>
                    <a:pt x="864" y="343"/>
                  </a:lnTo>
                  <a:lnTo>
                    <a:pt x="864" y="345"/>
                  </a:lnTo>
                  <a:lnTo>
                    <a:pt x="866" y="345"/>
                  </a:lnTo>
                  <a:lnTo>
                    <a:pt x="866" y="347"/>
                  </a:lnTo>
                  <a:lnTo>
                    <a:pt x="868" y="347"/>
                  </a:lnTo>
                  <a:lnTo>
                    <a:pt x="870" y="347"/>
                  </a:lnTo>
                  <a:lnTo>
                    <a:pt x="872" y="347"/>
                  </a:lnTo>
                  <a:lnTo>
                    <a:pt x="874" y="347"/>
                  </a:lnTo>
                  <a:lnTo>
                    <a:pt x="876" y="347"/>
                  </a:lnTo>
                  <a:lnTo>
                    <a:pt x="876" y="349"/>
                  </a:lnTo>
                  <a:lnTo>
                    <a:pt x="878" y="349"/>
                  </a:lnTo>
                  <a:lnTo>
                    <a:pt x="878" y="351"/>
                  </a:lnTo>
                  <a:lnTo>
                    <a:pt x="880" y="351"/>
                  </a:lnTo>
                  <a:lnTo>
                    <a:pt x="880" y="353"/>
                  </a:lnTo>
                  <a:lnTo>
                    <a:pt x="882" y="355"/>
                  </a:lnTo>
                  <a:lnTo>
                    <a:pt x="884" y="357"/>
                  </a:lnTo>
                  <a:lnTo>
                    <a:pt x="884" y="359"/>
                  </a:lnTo>
                  <a:lnTo>
                    <a:pt x="886" y="359"/>
                  </a:lnTo>
                  <a:lnTo>
                    <a:pt x="886" y="361"/>
                  </a:lnTo>
                  <a:lnTo>
                    <a:pt x="888" y="361"/>
                  </a:lnTo>
                  <a:lnTo>
                    <a:pt x="888" y="363"/>
                  </a:lnTo>
                  <a:lnTo>
                    <a:pt x="889" y="365"/>
                  </a:lnTo>
                  <a:lnTo>
                    <a:pt x="889" y="367"/>
                  </a:lnTo>
                  <a:lnTo>
                    <a:pt x="891" y="369"/>
                  </a:lnTo>
                  <a:lnTo>
                    <a:pt x="893" y="371"/>
                  </a:lnTo>
                  <a:lnTo>
                    <a:pt x="893" y="373"/>
                  </a:lnTo>
                  <a:lnTo>
                    <a:pt x="895" y="375"/>
                  </a:lnTo>
                  <a:lnTo>
                    <a:pt x="897" y="377"/>
                  </a:lnTo>
                  <a:lnTo>
                    <a:pt x="897" y="378"/>
                  </a:lnTo>
                  <a:lnTo>
                    <a:pt x="899" y="378"/>
                  </a:lnTo>
                  <a:lnTo>
                    <a:pt x="899" y="380"/>
                  </a:lnTo>
                  <a:lnTo>
                    <a:pt x="901" y="382"/>
                  </a:lnTo>
                  <a:lnTo>
                    <a:pt x="901" y="384"/>
                  </a:lnTo>
                  <a:lnTo>
                    <a:pt x="901" y="386"/>
                  </a:lnTo>
                  <a:lnTo>
                    <a:pt x="903" y="390"/>
                  </a:lnTo>
                  <a:lnTo>
                    <a:pt x="903" y="394"/>
                  </a:lnTo>
                  <a:lnTo>
                    <a:pt x="905" y="398"/>
                  </a:lnTo>
                  <a:lnTo>
                    <a:pt x="905" y="400"/>
                  </a:lnTo>
                  <a:lnTo>
                    <a:pt x="905" y="404"/>
                  </a:lnTo>
                  <a:lnTo>
                    <a:pt x="907" y="406"/>
                  </a:lnTo>
                  <a:lnTo>
                    <a:pt x="907" y="408"/>
                  </a:lnTo>
                  <a:lnTo>
                    <a:pt x="909" y="408"/>
                  </a:lnTo>
                  <a:lnTo>
                    <a:pt x="909" y="410"/>
                  </a:lnTo>
                  <a:lnTo>
                    <a:pt x="907" y="412"/>
                  </a:lnTo>
                  <a:lnTo>
                    <a:pt x="907" y="414"/>
                  </a:lnTo>
                  <a:lnTo>
                    <a:pt x="909" y="416"/>
                  </a:lnTo>
                  <a:lnTo>
                    <a:pt x="911" y="420"/>
                  </a:lnTo>
                  <a:lnTo>
                    <a:pt x="915" y="426"/>
                  </a:lnTo>
                  <a:lnTo>
                    <a:pt x="915" y="428"/>
                  </a:lnTo>
                  <a:lnTo>
                    <a:pt x="915" y="436"/>
                  </a:lnTo>
                  <a:lnTo>
                    <a:pt x="913" y="440"/>
                  </a:lnTo>
                  <a:lnTo>
                    <a:pt x="913" y="442"/>
                  </a:lnTo>
                  <a:lnTo>
                    <a:pt x="915" y="444"/>
                  </a:lnTo>
                  <a:lnTo>
                    <a:pt x="915" y="446"/>
                  </a:lnTo>
                  <a:lnTo>
                    <a:pt x="915" y="447"/>
                  </a:lnTo>
                  <a:lnTo>
                    <a:pt x="915" y="449"/>
                  </a:lnTo>
                  <a:lnTo>
                    <a:pt x="915" y="453"/>
                  </a:lnTo>
                  <a:lnTo>
                    <a:pt x="915" y="455"/>
                  </a:lnTo>
                  <a:lnTo>
                    <a:pt x="915" y="457"/>
                  </a:lnTo>
                  <a:lnTo>
                    <a:pt x="915" y="459"/>
                  </a:lnTo>
                  <a:lnTo>
                    <a:pt x="915" y="461"/>
                  </a:lnTo>
                  <a:lnTo>
                    <a:pt x="915" y="463"/>
                  </a:lnTo>
                  <a:lnTo>
                    <a:pt x="915" y="467"/>
                  </a:lnTo>
                  <a:lnTo>
                    <a:pt x="913" y="471"/>
                  </a:lnTo>
                  <a:lnTo>
                    <a:pt x="913" y="475"/>
                  </a:lnTo>
                  <a:lnTo>
                    <a:pt x="913" y="477"/>
                  </a:lnTo>
                  <a:lnTo>
                    <a:pt x="913" y="479"/>
                  </a:lnTo>
                  <a:lnTo>
                    <a:pt x="913" y="481"/>
                  </a:lnTo>
                  <a:lnTo>
                    <a:pt x="913" y="483"/>
                  </a:lnTo>
                  <a:lnTo>
                    <a:pt x="915" y="483"/>
                  </a:lnTo>
                  <a:lnTo>
                    <a:pt x="915" y="485"/>
                  </a:lnTo>
                  <a:lnTo>
                    <a:pt x="915" y="487"/>
                  </a:lnTo>
                  <a:lnTo>
                    <a:pt x="915" y="489"/>
                  </a:lnTo>
                  <a:lnTo>
                    <a:pt x="913" y="491"/>
                  </a:lnTo>
                  <a:lnTo>
                    <a:pt x="911" y="491"/>
                  </a:lnTo>
                  <a:lnTo>
                    <a:pt x="909" y="493"/>
                  </a:lnTo>
                  <a:lnTo>
                    <a:pt x="907" y="493"/>
                  </a:lnTo>
                  <a:lnTo>
                    <a:pt x="905" y="495"/>
                  </a:lnTo>
                  <a:lnTo>
                    <a:pt x="903" y="495"/>
                  </a:lnTo>
                  <a:lnTo>
                    <a:pt x="901" y="497"/>
                  </a:lnTo>
                  <a:lnTo>
                    <a:pt x="899" y="497"/>
                  </a:lnTo>
                  <a:lnTo>
                    <a:pt x="897" y="497"/>
                  </a:lnTo>
                  <a:lnTo>
                    <a:pt x="895" y="497"/>
                  </a:lnTo>
                  <a:lnTo>
                    <a:pt x="889" y="497"/>
                  </a:lnTo>
                  <a:lnTo>
                    <a:pt x="886" y="499"/>
                  </a:lnTo>
                  <a:lnTo>
                    <a:pt x="882" y="499"/>
                  </a:lnTo>
                  <a:lnTo>
                    <a:pt x="880" y="501"/>
                  </a:lnTo>
                  <a:lnTo>
                    <a:pt x="878" y="501"/>
                  </a:lnTo>
                  <a:lnTo>
                    <a:pt x="876" y="499"/>
                  </a:lnTo>
                  <a:lnTo>
                    <a:pt x="874" y="499"/>
                  </a:lnTo>
                  <a:lnTo>
                    <a:pt x="872" y="499"/>
                  </a:lnTo>
                  <a:lnTo>
                    <a:pt x="870" y="501"/>
                  </a:lnTo>
                  <a:lnTo>
                    <a:pt x="866" y="503"/>
                  </a:lnTo>
                  <a:lnTo>
                    <a:pt x="860" y="507"/>
                  </a:lnTo>
                  <a:lnTo>
                    <a:pt x="856" y="509"/>
                  </a:lnTo>
                  <a:lnTo>
                    <a:pt x="854" y="511"/>
                  </a:lnTo>
                  <a:lnTo>
                    <a:pt x="854" y="513"/>
                  </a:lnTo>
                  <a:lnTo>
                    <a:pt x="852" y="513"/>
                  </a:lnTo>
                  <a:lnTo>
                    <a:pt x="852" y="514"/>
                  </a:lnTo>
                  <a:lnTo>
                    <a:pt x="850" y="516"/>
                  </a:lnTo>
                  <a:lnTo>
                    <a:pt x="846" y="516"/>
                  </a:lnTo>
                  <a:lnTo>
                    <a:pt x="844" y="518"/>
                  </a:lnTo>
                  <a:lnTo>
                    <a:pt x="842" y="518"/>
                  </a:lnTo>
                  <a:lnTo>
                    <a:pt x="838" y="520"/>
                  </a:lnTo>
                  <a:lnTo>
                    <a:pt x="836" y="520"/>
                  </a:lnTo>
                  <a:lnTo>
                    <a:pt x="832" y="522"/>
                  </a:lnTo>
                  <a:lnTo>
                    <a:pt x="828" y="524"/>
                  </a:lnTo>
                  <a:lnTo>
                    <a:pt x="826" y="524"/>
                  </a:lnTo>
                  <a:lnTo>
                    <a:pt x="824" y="524"/>
                  </a:lnTo>
                  <a:lnTo>
                    <a:pt x="820" y="522"/>
                  </a:lnTo>
                  <a:lnTo>
                    <a:pt x="819" y="522"/>
                  </a:lnTo>
                  <a:lnTo>
                    <a:pt x="817" y="522"/>
                  </a:lnTo>
                  <a:lnTo>
                    <a:pt x="815" y="520"/>
                  </a:lnTo>
                  <a:lnTo>
                    <a:pt x="811" y="520"/>
                  </a:lnTo>
                  <a:lnTo>
                    <a:pt x="809" y="520"/>
                  </a:lnTo>
                  <a:lnTo>
                    <a:pt x="807" y="522"/>
                  </a:lnTo>
                  <a:lnTo>
                    <a:pt x="805" y="524"/>
                  </a:lnTo>
                  <a:lnTo>
                    <a:pt x="805" y="526"/>
                  </a:lnTo>
                  <a:lnTo>
                    <a:pt x="803" y="528"/>
                  </a:lnTo>
                  <a:lnTo>
                    <a:pt x="801" y="528"/>
                  </a:lnTo>
                  <a:lnTo>
                    <a:pt x="799" y="528"/>
                  </a:lnTo>
                  <a:lnTo>
                    <a:pt x="799" y="530"/>
                  </a:lnTo>
                  <a:lnTo>
                    <a:pt x="797" y="530"/>
                  </a:lnTo>
                  <a:lnTo>
                    <a:pt x="797" y="532"/>
                  </a:lnTo>
                  <a:lnTo>
                    <a:pt x="797" y="534"/>
                  </a:lnTo>
                  <a:lnTo>
                    <a:pt x="797" y="536"/>
                  </a:lnTo>
                  <a:lnTo>
                    <a:pt x="795" y="540"/>
                  </a:lnTo>
                  <a:lnTo>
                    <a:pt x="795" y="542"/>
                  </a:lnTo>
                  <a:lnTo>
                    <a:pt x="793" y="542"/>
                  </a:lnTo>
                  <a:lnTo>
                    <a:pt x="791" y="542"/>
                  </a:lnTo>
                  <a:lnTo>
                    <a:pt x="791" y="544"/>
                  </a:lnTo>
                  <a:lnTo>
                    <a:pt x="791" y="546"/>
                  </a:lnTo>
                  <a:lnTo>
                    <a:pt x="793" y="546"/>
                  </a:lnTo>
                  <a:lnTo>
                    <a:pt x="793" y="548"/>
                  </a:lnTo>
                  <a:lnTo>
                    <a:pt x="791" y="548"/>
                  </a:lnTo>
                  <a:lnTo>
                    <a:pt x="791" y="550"/>
                  </a:lnTo>
                  <a:lnTo>
                    <a:pt x="789" y="550"/>
                  </a:lnTo>
                  <a:lnTo>
                    <a:pt x="789" y="552"/>
                  </a:lnTo>
                  <a:lnTo>
                    <a:pt x="787" y="552"/>
                  </a:lnTo>
                  <a:lnTo>
                    <a:pt x="787" y="554"/>
                  </a:lnTo>
                  <a:lnTo>
                    <a:pt x="787" y="556"/>
                  </a:lnTo>
                  <a:lnTo>
                    <a:pt x="785" y="556"/>
                  </a:lnTo>
                  <a:lnTo>
                    <a:pt x="783" y="556"/>
                  </a:lnTo>
                  <a:lnTo>
                    <a:pt x="781" y="556"/>
                  </a:lnTo>
                  <a:lnTo>
                    <a:pt x="779" y="556"/>
                  </a:lnTo>
                  <a:lnTo>
                    <a:pt x="777" y="556"/>
                  </a:lnTo>
                  <a:lnTo>
                    <a:pt x="775" y="556"/>
                  </a:lnTo>
                  <a:lnTo>
                    <a:pt x="775" y="554"/>
                  </a:lnTo>
                  <a:lnTo>
                    <a:pt x="773" y="554"/>
                  </a:lnTo>
                  <a:lnTo>
                    <a:pt x="773" y="552"/>
                  </a:lnTo>
                  <a:lnTo>
                    <a:pt x="771" y="552"/>
                  </a:lnTo>
                  <a:lnTo>
                    <a:pt x="769" y="552"/>
                  </a:lnTo>
                  <a:lnTo>
                    <a:pt x="767" y="552"/>
                  </a:lnTo>
                  <a:lnTo>
                    <a:pt x="765" y="552"/>
                  </a:lnTo>
                  <a:lnTo>
                    <a:pt x="763" y="552"/>
                  </a:lnTo>
                  <a:lnTo>
                    <a:pt x="761" y="552"/>
                  </a:lnTo>
                  <a:lnTo>
                    <a:pt x="761" y="554"/>
                  </a:lnTo>
                  <a:lnTo>
                    <a:pt x="759" y="554"/>
                  </a:lnTo>
                  <a:lnTo>
                    <a:pt x="757" y="554"/>
                  </a:lnTo>
                  <a:lnTo>
                    <a:pt x="755" y="554"/>
                  </a:lnTo>
                  <a:lnTo>
                    <a:pt x="753" y="554"/>
                  </a:lnTo>
                  <a:lnTo>
                    <a:pt x="751" y="552"/>
                  </a:lnTo>
                  <a:lnTo>
                    <a:pt x="751" y="550"/>
                  </a:lnTo>
                  <a:lnTo>
                    <a:pt x="750" y="550"/>
                  </a:lnTo>
                  <a:lnTo>
                    <a:pt x="750" y="548"/>
                  </a:lnTo>
                  <a:lnTo>
                    <a:pt x="748" y="548"/>
                  </a:lnTo>
                  <a:lnTo>
                    <a:pt x="748" y="546"/>
                  </a:lnTo>
                  <a:lnTo>
                    <a:pt x="746" y="546"/>
                  </a:lnTo>
                  <a:lnTo>
                    <a:pt x="744" y="544"/>
                  </a:lnTo>
                  <a:lnTo>
                    <a:pt x="742" y="544"/>
                  </a:lnTo>
                  <a:lnTo>
                    <a:pt x="740" y="544"/>
                  </a:lnTo>
                  <a:lnTo>
                    <a:pt x="738" y="544"/>
                  </a:lnTo>
                  <a:lnTo>
                    <a:pt x="736" y="544"/>
                  </a:lnTo>
                  <a:lnTo>
                    <a:pt x="734" y="544"/>
                  </a:lnTo>
                  <a:lnTo>
                    <a:pt x="734" y="546"/>
                  </a:lnTo>
                  <a:lnTo>
                    <a:pt x="734" y="548"/>
                  </a:lnTo>
                  <a:lnTo>
                    <a:pt x="734" y="550"/>
                  </a:lnTo>
                  <a:lnTo>
                    <a:pt x="734" y="552"/>
                  </a:lnTo>
                  <a:lnTo>
                    <a:pt x="734" y="554"/>
                  </a:lnTo>
                  <a:lnTo>
                    <a:pt x="732" y="554"/>
                  </a:lnTo>
                  <a:lnTo>
                    <a:pt x="732" y="556"/>
                  </a:lnTo>
                  <a:lnTo>
                    <a:pt x="732" y="558"/>
                  </a:lnTo>
                  <a:lnTo>
                    <a:pt x="732" y="560"/>
                  </a:lnTo>
                  <a:lnTo>
                    <a:pt x="730" y="560"/>
                  </a:lnTo>
                  <a:lnTo>
                    <a:pt x="730" y="562"/>
                  </a:lnTo>
                  <a:lnTo>
                    <a:pt x="730" y="564"/>
                  </a:lnTo>
                  <a:lnTo>
                    <a:pt x="728" y="566"/>
                  </a:lnTo>
                  <a:lnTo>
                    <a:pt x="728" y="568"/>
                  </a:lnTo>
                  <a:lnTo>
                    <a:pt x="728" y="570"/>
                  </a:lnTo>
                  <a:lnTo>
                    <a:pt x="728" y="572"/>
                  </a:lnTo>
                  <a:lnTo>
                    <a:pt x="728" y="574"/>
                  </a:lnTo>
                  <a:lnTo>
                    <a:pt x="730" y="576"/>
                  </a:lnTo>
                  <a:lnTo>
                    <a:pt x="730" y="578"/>
                  </a:lnTo>
                  <a:lnTo>
                    <a:pt x="730" y="580"/>
                  </a:lnTo>
                  <a:lnTo>
                    <a:pt x="730" y="581"/>
                  </a:lnTo>
                  <a:lnTo>
                    <a:pt x="730" y="583"/>
                  </a:lnTo>
                  <a:lnTo>
                    <a:pt x="730" y="585"/>
                  </a:lnTo>
                  <a:lnTo>
                    <a:pt x="728" y="585"/>
                  </a:lnTo>
                  <a:lnTo>
                    <a:pt x="728" y="587"/>
                  </a:lnTo>
                  <a:lnTo>
                    <a:pt x="728" y="589"/>
                  </a:lnTo>
                  <a:lnTo>
                    <a:pt x="726" y="589"/>
                  </a:lnTo>
                  <a:lnTo>
                    <a:pt x="726" y="591"/>
                  </a:lnTo>
                  <a:lnTo>
                    <a:pt x="726" y="593"/>
                  </a:lnTo>
                  <a:lnTo>
                    <a:pt x="726" y="595"/>
                  </a:lnTo>
                  <a:lnTo>
                    <a:pt x="726" y="597"/>
                  </a:lnTo>
                  <a:lnTo>
                    <a:pt x="724" y="597"/>
                  </a:lnTo>
                  <a:lnTo>
                    <a:pt x="724" y="599"/>
                  </a:lnTo>
                  <a:lnTo>
                    <a:pt x="726" y="599"/>
                  </a:lnTo>
                  <a:lnTo>
                    <a:pt x="726" y="601"/>
                  </a:lnTo>
                  <a:lnTo>
                    <a:pt x="726" y="603"/>
                  </a:lnTo>
                  <a:lnTo>
                    <a:pt x="726" y="605"/>
                  </a:lnTo>
                  <a:lnTo>
                    <a:pt x="726" y="607"/>
                  </a:lnTo>
                  <a:lnTo>
                    <a:pt x="726" y="609"/>
                  </a:lnTo>
                  <a:lnTo>
                    <a:pt x="726" y="611"/>
                  </a:lnTo>
                  <a:lnTo>
                    <a:pt x="726" y="613"/>
                  </a:lnTo>
                  <a:lnTo>
                    <a:pt x="726" y="615"/>
                  </a:lnTo>
                  <a:lnTo>
                    <a:pt x="724" y="617"/>
                  </a:lnTo>
                  <a:lnTo>
                    <a:pt x="722" y="617"/>
                  </a:lnTo>
                  <a:lnTo>
                    <a:pt x="720" y="617"/>
                  </a:lnTo>
                  <a:lnTo>
                    <a:pt x="718" y="617"/>
                  </a:lnTo>
                  <a:lnTo>
                    <a:pt x="716" y="617"/>
                  </a:lnTo>
                  <a:lnTo>
                    <a:pt x="716" y="619"/>
                  </a:lnTo>
                  <a:lnTo>
                    <a:pt x="714" y="619"/>
                  </a:lnTo>
                  <a:lnTo>
                    <a:pt x="712" y="619"/>
                  </a:lnTo>
                  <a:lnTo>
                    <a:pt x="710" y="619"/>
                  </a:lnTo>
                  <a:lnTo>
                    <a:pt x="708" y="619"/>
                  </a:lnTo>
                  <a:lnTo>
                    <a:pt x="706" y="617"/>
                  </a:lnTo>
                  <a:lnTo>
                    <a:pt x="704" y="617"/>
                  </a:lnTo>
                  <a:lnTo>
                    <a:pt x="702" y="617"/>
                  </a:lnTo>
                  <a:lnTo>
                    <a:pt x="702" y="615"/>
                  </a:lnTo>
                  <a:lnTo>
                    <a:pt x="700" y="615"/>
                  </a:lnTo>
                  <a:lnTo>
                    <a:pt x="700" y="613"/>
                  </a:lnTo>
                  <a:lnTo>
                    <a:pt x="698" y="613"/>
                  </a:lnTo>
                  <a:lnTo>
                    <a:pt x="698" y="611"/>
                  </a:lnTo>
                  <a:lnTo>
                    <a:pt x="698" y="609"/>
                  </a:lnTo>
                  <a:lnTo>
                    <a:pt x="700" y="609"/>
                  </a:lnTo>
                  <a:lnTo>
                    <a:pt x="698" y="607"/>
                  </a:lnTo>
                  <a:lnTo>
                    <a:pt x="696" y="607"/>
                  </a:lnTo>
                  <a:lnTo>
                    <a:pt x="696" y="605"/>
                  </a:lnTo>
                  <a:lnTo>
                    <a:pt x="694" y="605"/>
                  </a:lnTo>
                  <a:lnTo>
                    <a:pt x="694" y="603"/>
                  </a:lnTo>
                  <a:lnTo>
                    <a:pt x="692" y="603"/>
                  </a:lnTo>
                  <a:lnTo>
                    <a:pt x="690" y="603"/>
                  </a:lnTo>
                  <a:lnTo>
                    <a:pt x="688" y="601"/>
                  </a:lnTo>
                  <a:lnTo>
                    <a:pt x="686" y="601"/>
                  </a:lnTo>
                  <a:lnTo>
                    <a:pt x="686" y="599"/>
                  </a:lnTo>
                  <a:lnTo>
                    <a:pt x="684" y="599"/>
                  </a:lnTo>
                  <a:lnTo>
                    <a:pt x="682" y="597"/>
                  </a:lnTo>
                  <a:lnTo>
                    <a:pt x="681" y="595"/>
                  </a:lnTo>
                  <a:lnTo>
                    <a:pt x="679" y="593"/>
                  </a:lnTo>
                  <a:lnTo>
                    <a:pt x="677" y="591"/>
                  </a:lnTo>
                  <a:lnTo>
                    <a:pt x="675" y="591"/>
                  </a:lnTo>
                  <a:lnTo>
                    <a:pt x="675" y="593"/>
                  </a:lnTo>
                  <a:lnTo>
                    <a:pt x="675" y="595"/>
                  </a:lnTo>
                  <a:lnTo>
                    <a:pt x="673" y="595"/>
                  </a:lnTo>
                  <a:lnTo>
                    <a:pt x="673" y="597"/>
                  </a:lnTo>
                  <a:lnTo>
                    <a:pt x="673" y="599"/>
                  </a:lnTo>
                  <a:lnTo>
                    <a:pt x="673" y="601"/>
                  </a:lnTo>
                  <a:lnTo>
                    <a:pt x="673" y="603"/>
                  </a:lnTo>
                  <a:lnTo>
                    <a:pt x="673" y="605"/>
                  </a:lnTo>
                  <a:lnTo>
                    <a:pt x="673" y="607"/>
                  </a:lnTo>
                  <a:lnTo>
                    <a:pt x="673" y="609"/>
                  </a:lnTo>
                  <a:lnTo>
                    <a:pt x="673" y="611"/>
                  </a:lnTo>
                  <a:lnTo>
                    <a:pt x="671" y="611"/>
                  </a:lnTo>
                  <a:lnTo>
                    <a:pt x="671" y="613"/>
                  </a:lnTo>
                  <a:lnTo>
                    <a:pt x="669" y="613"/>
                  </a:lnTo>
                  <a:lnTo>
                    <a:pt x="667" y="613"/>
                  </a:lnTo>
                  <a:lnTo>
                    <a:pt x="665" y="613"/>
                  </a:lnTo>
                  <a:lnTo>
                    <a:pt x="663" y="613"/>
                  </a:lnTo>
                  <a:lnTo>
                    <a:pt x="663" y="611"/>
                  </a:lnTo>
                  <a:lnTo>
                    <a:pt x="661" y="611"/>
                  </a:lnTo>
                  <a:lnTo>
                    <a:pt x="659" y="611"/>
                  </a:lnTo>
                  <a:lnTo>
                    <a:pt x="657" y="611"/>
                  </a:lnTo>
                  <a:lnTo>
                    <a:pt x="655" y="611"/>
                  </a:lnTo>
                  <a:lnTo>
                    <a:pt x="653" y="613"/>
                  </a:lnTo>
                  <a:lnTo>
                    <a:pt x="651" y="613"/>
                  </a:lnTo>
                  <a:lnTo>
                    <a:pt x="651" y="615"/>
                  </a:lnTo>
                  <a:lnTo>
                    <a:pt x="651" y="617"/>
                  </a:lnTo>
                  <a:lnTo>
                    <a:pt x="649" y="617"/>
                  </a:lnTo>
                  <a:lnTo>
                    <a:pt x="649" y="619"/>
                  </a:lnTo>
                  <a:lnTo>
                    <a:pt x="651" y="619"/>
                  </a:lnTo>
                  <a:lnTo>
                    <a:pt x="649" y="621"/>
                  </a:lnTo>
                  <a:lnTo>
                    <a:pt x="651" y="621"/>
                  </a:lnTo>
                  <a:lnTo>
                    <a:pt x="651" y="623"/>
                  </a:lnTo>
                  <a:lnTo>
                    <a:pt x="651" y="625"/>
                  </a:lnTo>
                  <a:lnTo>
                    <a:pt x="651" y="627"/>
                  </a:lnTo>
                  <a:lnTo>
                    <a:pt x="653" y="627"/>
                  </a:lnTo>
                  <a:lnTo>
                    <a:pt x="653" y="629"/>
                  </a:lnTo>
                  <a:lnTo>
                    <a:pt x="653" y="631"/>
                  </a:lnTo>
                  <a:lnTo>
                    <a:pt x="653" y="633"/>
                  </a:lnTo>
                  <a:lnTo>
                    <a:pt x="653" y="635"/>
                  </a:lnTo>
                  <a:lnTo>
                    <a:pt x="653" y="637"/>
                  </a:lnTo>
                  <a:lnTo>
                    <a:pt x="653" y="639"/>
                  </a:lnTo>
                  <a:lnTo>
                    <a:pt x="653" y="641"/>
                  </a:lnTo>
                  <a:lnTo>
                    <a:pt x="653" y="643"/>
                  </a:lnTo>
                  <a:lnTo>
                    <a:pt x="653" y="645"/>
                  </a:lnTo>
                  <a:lnTo>
                    <a:pt x="651" y="645"/>
                  </a:lnTo>
                  <a:lnTo>
                    <a:pt x="651" y="647"/>
                  </a:lnTo>
                  <a:lnTo>
                    <a:pt x="649" y="647"/>
                  </a:lnTo>
                  <a:lnTo>
                    <a:pt x="649" y="648"/>
                  </a:lnTo>
                  <a:lnTo>
                    <a:pt x="649" y="650"/>
                  </a:lnTo>
                  <a:lnTo>
                    <a:pt x="647" y="650"/>
                  </a:lnTo>
                  <a:lnTo>
                    <a:pt x="647" y="652"/>
                  </a:lnTo>
                  <a:lnTo>
                    <a:pt x="645" y="652"/>
                  </a:lnTo>
                  <a:lnTo>
                    <a:pt x="645" y="654"/>
                  </a:lnTo>
                  <a:lnTo>
                    <a:pt x="645" y="656"/>
                  </a:lnTo>
                  <a:lnTo>
                    <a:pt x="645" y="658"/>
                  </a:lnTo>
                  <a:lnTo>
                    <a:pt x="645" y="660"/>
                  </a:lnTo>
                  <a:lnTo>
                    <a:pt x="645" y="662"/>
                  </a:lnTo>
                  <a:lnTo>
                    <a:pt x="645" y="664"/>
                  </a:lnTo>
                  <a:lnTo>
                    <a:pt x="643" y="664"/>
                  </a:lnTo>
                  <a:lnTo>
                    <a:pt x="643" y="666"/>
                  </a:lnTo>
                  <a:lnTo>
                    <a:pt x="641" y="666"/>
                  </a:lnTo>
                  <a:lnTo>
                    <a:pt x="641" y="668"/>
                  </a:lnTo>
                  <a:lnTo>
                    <a:pt x="639" y="668"/>
                  </a:lnTo>
                  <a:lnTo>
                    <a:pt x="637" y="668"/>
                  </a:lnTo>
                  <a:lnTo>
                    <a:pt x="635" y="670"/>
                  </a:lnTo>
                  <a:lnTo>
                    <a:pt x="635" y="668"/>
                  </a:lnTo>
                  <a:lnTo>
                    <a:pt x="633" y="668"/>
                  </a:lnTo>
                  <a:lnTo>
                    <a:pt x="633" y="666"/>
                  </a:lnTo>
                  <a:lnTo>
                    <a:pt x="631" y="666"/>
                  </a:lnTo>
                  <a:lnTo>
                    <a:pt x="631" y="664"/>
                  </a:lnTo>
                  <a:lnTo>
                    <a:pt x="631" y="662"/>
                  </a:lnTo>
                  <a:lnTo>
                    <a:pt x="629" y="662"/>
                  </a:lnTo>
                  <a:lnTo>
                    <a:pt x="627" y="660"/>
                  </a:lnTo>
                  <a:lnTo>
                    <a:pt x="625" y="658"/>
                  </a:lnTo>
                  <a:lnTo>
                    <a:pt x="625" y="656"/>
                  </a:lnTo>
                  <a:lnTo>
                    <a:pt x="623" y="656"/>
                  </a:lnTo>
                  <a:lnTo>
                    <a:pt x="623" y="654"/>
                  </a:lnTo>
                  <a:lnTo>
                    <a:pt x="621" y="654"/>
                  </a:lnTo>
                  <a:lnTo>
                    <a:pt x="619" y="654"/>
                  </a:lnTo>
                  <a:lnTo>
                    <a:pt x="619" y="652"/>
                  </a:lnTo>
                  <a:lnTo>
                    <a:pt x="617" y="652"/>
                  </a:lnTo>
                  <a:lnTo>
                    <a:pt x="617" y="650"/>
                  </a:lnTo>
                  <a:lnTo>
                    <a:pt x="615" y="650"/>
                  </a:lnTo>
                  <a:lnTo>
                    <a:pt x="615" y="648"/>
                  </a:lnTo>
                  <a:lnTo>
                    <a:pt x="613" y="648"/>
                  </a:lnTo>
                  <a:lnTo>
                    <a:pt x="613" y="650"/>
                  </a:lnTo>
                  <a:lnTo>
                    <a:pt x="612" y="650"/>
                  </a:lnTo>
                  <a:lnTo>
                    <a:pt x="612" y="652"/>
                  </a:lnTo>
                  <a:lnTo>
                    <a:pt x="610" y="652"/>
                  </a:lnTo>
                  <a:lnTo>
                    <a:pt x="610" y="654"/>
                  </a:lnTo>
                  <a:lnTo>
                    <a:pt x="610" y="656"/>
                  </a:lnTo>
                  <a:lnTo>
                    <a:pt x="608" y="656"/>
                  </a:lnTo>
                  <a:lnTo>
                    <a:pt x="608" y="658"/>
                  </a:lnTo>
                  <a:lnTo>
                    <a:pt x="606" y="660"/>
                  </a:lnTo>
                  <a:lnTo>
                    <a:pt x="606" y="662"/>
                  </a:lnTo>
                  <a:lnTo>
                    <a:pt x="604" y="662"/>
                  </a:lnTo>
                  <a:lnTo>
                    <a:pt x="604" y="664"/>
                  </a:lnTo>
                  <a:lnTo>
                    <a:pt x="606" y="664"/>
                  </a:lnTo>
                  <a:lnTo>
                    <a:pt x="606" y="666"/>
                  </a:lnTo>
                  <a:lnTo>
                    <a:pt x="606" y="668"/>
                  </a:lnTo>
                  <a:lnTo>
                    <a:pt x="606" y="670"/>
                  </a:lnTo>
                  <a:lnTo>
                    <a:pt x="606" y="672"/>
                  </a:lnTo>
                  <a:lnTo>
                    <a:pt x="606" y="674"/>
                  </a:lnTo>
                  <a:lnTo>
                    <a:pt x="606" y="676"/>
                  </a:lnTo>
                  <a:lnTo>
                    <a:pt x="604" y="676"/>
                  </a:lnTo>
                  <a:lnTo>
                    <a:pt x="604" y="678"/>
                  </a:lnTo>
                  <a:lnTo>
                    <a:pt x="604" y="680"/>
                  </a:lnTo>
                  <a:lnTo>
                    <a:pt x="604" y="682"/>
                  </a:lnTo>
                  <a:lnTo>
                    <a:pt x="602" y="682"/>
                  </a:lnTo>
                  <a:lnTo>
                    <a:pt x="602" y="684"/>
                  </a:lnTo>
                  <a:lnTo>
                    <a:pt x="602" y="686"/>
                  </a:lnTo>
                  <a:lnTo>
                    <a:pt x="602" y="688"/>
                  </a:lnTo>
                  <a:lnTo>
                    <a:pt x="600" y="688"/>
                  </a:lnTo>
                  <a:lnTo>
                    <a:pt x="600" y="690"/>
                  </a:lnTo>
                  <a:lnTo>
                    <a:pt x="600" y="692"/>
                  </a:lnTo>
                  <a:lnTo>
                    <a:pt x="600" y="694"/>
                  </a:lnTo>
                  <a:lnTo>
                    <a:pt x="598" y="694"/>
                  </a:lnTo>
                  <a:lnTo>
                    <a:pt x="598" y="696"/>
                  </a:lnTo>
                  <a:lnTo>
                    <a:pt x="598" y="698"/>
                  </a:lnTo>
                  <a:lnTo>
                    <a:pt x="598" y="700"/>
                  </a:lnTo>
                  <a:lnTo>
                    <a:pt x="598" y="702"/>
                  </a:lnTo>
                  <a:lnTo>
                    <a:pt x="598" y="704"/>
                  </a:lnTo>
                  <a:lnTo>
                    <a:pt x="598" y="706"/>
                  </a:lnTo>
                  <a:lnTo>
                    <a:pt x="596" y="706"/>
                  </a:lnTo>
                  <a:lnTo>
                    <a:pt x="596" y="708"/>
                  </a:lnTo>
                  <a:lnTo>
                    <a:pt x="594" y="708"/>
                  </a:lnTo>
                  <a:lnTo>
                    <a:pt x="592" y="710"/>
                  </a:lnTo>
                  <a:lnTo>
                    <a:pt x="590" y="710"/>
                  </a:lnTo>
                  <a:lnTo>
                    <a:pt x="590" y="712"/>
                  </a:lnTo>
                  <a:lnTo>
                    <a:pt x="588" y="712"/>
                  </a:lnTo>
                  <a:lnTo>
                    <a:pt x="588" y="714"/>
                  </a:lnTo>
                  <a:lnTo>
                    <a:pt x="586" y="714"/>
                  </a:lnTo>
                  <a:lnTo>
                    <a:pt x="586" y="715"/>
                  </a:lnTo>
                  <a:lnTo>
                    <a:pt x="588" y="715"/>
                  </a:lnTo>
                  <a:lnTo>
                    <a:pt x="588" y="717"/>
                  </a:lnTo>
                  <a:lnTo>
                    <a:pt x="588" y="719"/>
                  </a:lnTo>
                  <a:lnTo>
                    <a:pt x="588" y="721"/>
                  </a:lnTo>
                  <a:lnTo>
                    <a:pt x="590" y="723"/>
                  </a:lnTo>
                  <a:lnTo>
                    <a:pt x="590" y="725"/>
                  </a:lnTo>
                  <a:lnTo>
                    <a:pt x="592" y="727"/>
                  </a:lnTo>
                  <a:lnTo>
                    <a:pt x="594" y="727"/>
                  </a:lnTo>
                  <a:lnTo>
                    <a:pt x="594" y="729"/>
                  </a:lnTo>
                  <a:lnTo>
                    <a:pt x="596" y="729"/>
                  </a:lnTo>
                  <a:lnTo>
                    <a:pt x="596" y="731"/>
                  </a:lnTo>
                  <a:lnTo>
                    <a:pt x="598" y="731"/>
                  </a:lnTo>
                  <a:lnTo>
                    <a:pt x="598" y="733"/>
                  </a:lnTo>
                  <a:lnTo>
                    <a:pt x="598" y="735"/>
                  </a:lnTo>
                  <a:lnTo>
                    <a:pt x="598" y="737"/>
                  </a:lnTo>
                  <a:lnTo>
                    <a:pt x="600" y="737"/>
                  </a:lnTo>
                  <a:lnTo>
                    <a:pt x="600" y="739"/>
                  </a:lnTo>
                  <a:lnTo>
                    <a:pt x="602" y="741"/>
                  </a:lnTo>
                  <a:lnTo>
                    <a:pt x="604" y="743"/>
                  </a:lnTo>
                  <a:lnTo>
                    <a:pt x="606" y="743"/>
                  </a:lnTo>
                  <a:lnTo>
                    <a:pt x="608" y="743"/>
                  </a:lnTo>
                  <a:lnTo>
                    <a:pt x="610" y="743"/>
                  </a:lnTo>
                  <a:lnTo>
                    <a:pt x="612" y="745"/>
                  </a:lnTo>
                  <a:lnTo>
                    <a:pt x="612" y="747"/>
                  </a:lnTo>
                  <a:lnTo>
                    <a:pt x="613" y="749"/>
                  </a:lnTo>
                  <a:lnTo>
                    <a:pt x="615" y="749"/>
                  </a:lnTo>
                  <a:lnTo>
                    <a:pt x="615" y="751"/>
                  </a:lnTo>
                  <a:lnTo>
                    <a:pt x="615" y="753"/>
                  </a:lnTo>
                  <a:lnTo>
                    <a:pt x="617" y="753"/>
                  </a:lnTo>
                  <a:lnTo>
                    <a:pt x="617" y="755"/>
                  </a:lnTo>
                  <a:lnTo>
                    <a:pt x="619" y="755"/>
                  </a:lnTo>
                  <a:lnTo>
                    <a:pt x="619" y="757"/>
                  </a:lnTo>
                  <a:lnTo>
                    <a:pt x="621" y="757"/>
                  </a:lnTo>
                  <a:lnTo>
                    <a:pt x="623" y="757"/>
                  </a:lnTo>
                  <a:lnTo>
                    <a:pt x="625" y="757"/>
                  </a:lnTo>
                  <a:lnTo>
                    <a:pt x="625" y="755"/>
                  </a:lnTo>
                  <a:lnTo>
                    <a:pt x="625" y="757"/>
                  </a:lnTo>
                  <a:lnTo>
                    <a:pt x="627" y="757"/>
                  </a:lnTo>
                  <a:lnTo>
                    <a:pt x="629" y="757"/>
                  </a:lnTo>
                  <a:lnTo>
                    <a:pt x="629" y="759"/>
                  </a:lnTo>
                  <a:lnTo>
                    <a:pt x="631" y="759"/>
                  </a:lnTo>
                  <a:lnTo>
                    <a:pt x="631" y="761"/>
                  </a:lnTo>
                  <a:lnTo>
                    <a:pt x="631" y="763"/>
                  </a:lnTo>
                  <a:lnTo>
                    <a:pt x="631" y="765"/>
                  </a:lnTo>
                  <a:lnTo>
                    <a:pt x="631" y="767"/>
                  </a:lnTo>
                  <a:lnTo>
                    <a:pt x="631" y="769"/>
                  </a:lnTo>
                  <a:lnTo>
                    <a:pt x="631" y="771"/>
                  </a:lnTo>
                  <a:lnTo>
                    <a:pt x="631" y="773"/>
                  </a:lnTo>
                  <a:lnTo>
                    <a:pt x="629" y="773"/>
                  </a:lnTo>
                  <a:lnTo>
                    <a:pt x="629" y="775"/>
                  </a:lnTo>
                  <a:lnTo>
                    <a:pt x="627" y="775"/>
                  </a:lnTo>
                  <a:lnTo>
                    <a:pt x="629" y="775"/>
                  </a:lnTo>
                  <a:lnTo>
                    <a:pt x="631" y="777"/>
                  </a:lnTo>
                  <a:lnTo>
                    <a:pt x="635" y="777"/>
                  </a:lnTo>
                  <a:lnTo>
                    <a:pt x="635" y="779"/>
                  </a:lnTo>
                  <a:lnTo>
                    <a:pt x="637" y="779"/>
                  </a:lnTo>
                  <a:lnTo>
                    <a:pt x="639" y="779"/>
                  </a:lnTo>
                  <a:lnTo>
                    <a:pt x="639" y="781"/>
                  </a:lnTo>
                  <a:lnTo>
                    <a:pt x="641" y="781"/>
                  </a:lnTo>
                  <a:lnTo>
                    <a:pt x="641" y="782"/>
                  </a:lnTo>
                  <a:lnTo>
                    <a:pt x="641" y="784"/>
                  </a:lnTo>
                  <a:lnTo>
                    <a:pt x="641" y="786"/>
                  </a:lnTo>
                  <a:lnTo>
                    <a:pt x="641" y="788"/>
                  </a:lnTo>
                  <a:lnTo>
                    <a:pt x="647" y="784"/>
                  </a:lnTo>
                  <a:lnTo>
                    <a:pt x="649" y="782"/>
                  </a:lnTo>
                  <a:lnTo>
                    <a:pt x="653" y="781"/>
                  </a:lnTo>
                  <a:lnTo>
                    <a:pt x="655" y="786"/>
                  </a:lnTo>
                  <a:lnTo>
                    <a:pt x="655" y="788"/>
                  </a:lnTo>
                  <a:lnTo>
                    <a:pt x="657" y="790"/>
                  </a:lnTo>
                  <a:lnTo>
                    <a:pt x="659" y="794"/>
                  </a:lnTo>
                  <a:lnTo>
                    <a:pt x="659" y="796"/>
                  </a:lnTo>
                  <a:lnTo>
                    <a:pt x="663" y="794"/>
                  </a:lnTo>
                  <a:lnTo>
                    <a:pt x="665" y="794"/>
                  </a:lnTo>
                  <a:lnTo>
                    <a:pt x="667" y="792"/>
                  </a:lnTo>
                  <a:lnTo>
                    <a:pt x="669" y="792"/>
                  </a:lnTo>
                  <a:lnTo>
                    <a:pt x="671" y="792"/>
                  </a:lnTo>
                  <a:lnTo>
                    <a:pt x="673" y="790"/>
                  </a:lnTo>
                  <a:lnTo>
                    <a:pt x="675" y="790"/>
                  </a:lnTo>
                  <a:lnTo>
                    <a:pt x="677" y="788"/>
                  </a:lnTo>
                  <a:lnTo>
                    <a:pt x="679" y="788"/>
                  </a:lnTo>
                  <a:lnTo>
                    <a:pt x="681" y="786"/>
                  </a:lnTo>
                  <a:lnTo>
                    <a:pt x="682" y="786"/>
                  </a:lnTo>
                  <a:lnTo>
                    <a:pt x="684" y="786"/>
                  </a:lnTo>
                  <a:lnTo>
                    <a:pt x="684" y="784"/>
                  </a:lnTo>
                  <a:lnTo>
                    <a:pt x="686" y="784"/>
                  </a:lnTo>
                  <a:lnTo>
                    <a:pt x="688" y="784"/>
                  </a:lnTo>
                  <a:lnTo>
                    <a:pt x="690" y="784"/>
                  </a:lnTo>
                  <a:lnTo>
                    <a:pt x="692" y="782"/>
                  </a:lnTo>
                  <a:lnTo>
                    <a:pt x="692" y="784"/>
                  </a:lnTo>
                  <a:lnTo>
                    <a:pt x="690" y="786"/>
                  </a:lnTo>
                  <a:lnTo>
                    <a:pt x="690" y="790"/>
                  </a:lnTo>
                  <a:lnTo>
                    <a:pt x="690" y="792"/>
                  </a:lnTo>
                  <a:lnTo>
                    <a:pt x="692" y="792"/>
                  </a:lnTo>
                  <a:lnTo>
                    <a:pt x="694" y="794"/>
                  </a:lnTo>
                  <a:lnTo>
                    <a:pt x="696" y="794"/>
                  </a:lnTo>
                  <a:lnTo>
                    <a:pt x="698" y="796"/>
                  </a:lnTo>
                  <a:lnTo>
                    <a:pt x="698" y="798"/>
                  </a:lnTo>
                  <a:lnTo>
                    <a:pt x="700" y="800"/>
                  </a:lnTo>
                  <a:lnTo>
                    <a:pt x="700" y="802"/>
                  </a:lnTo>
                  <a:lnTo>
                    <a:pt x="702" y="804"/>
                  </a:lnTo>
                  <a:lnTo>
                    <a:pt x="702" y="806"/>
                  </a:lnTo>
                  <a:lnTo>
                    <a:pt x="702" y="808"/>
                  </a:lnTo>
                  <a:lnTo>
                    <a:pt x="704" y="810"/>
                  </a:lnTo>
                  <a:lnTo>
                    <a:pt x="706" y="810"/>
                  </a:lnTo>
                  <a:lnTo>
                    <a:pt x="708" y="812"/>
                  </a:lnTo>
                  <a:lnTo>
                    <a:pt x="706" y="814"/>
                  </a:lnTo>
                  <a:lnTo>
                    <a:pt x="706" y="816"/>
                  </a:lnTo>
                  <a:lnTo>
                    <a:pt x="706" y="818"/>
                  </a:lnTo>
                  <a:lnTo>
                    <a:pt x="708" y="818"/>
                  </a:lnTo>
                  <a:lnTo>
                    <a:pt x="708" y="820"/>
                  </a:lnTo>
                  <a:lnTo>
                    <a:pt x="708" y="822"/>
                  </a:lnTo>
                  <a:lnTo>
                    <a:pt x="708" y="824"/>
                  </a:lnTo>
                  <a:lnTo>
                    <a:pt x="710" y="824"/>
                  </a:lnTo>
                  <a:lnTo>
                    <a:pt x="712" y="824"/>
                  </a:lnTo>
                  <a:lnTo>
                    <a:pt x="712" y="826"/>
                  </a:lnTo>
                  <a:lnTo>
                    <a:pt x="714" y="826"/>
                  </a:lnTo>
                  <a:lnTo>
                    <a:pt x="714" y="828"/>
                  </a:lnTo>
                  <a:lnTo>
                    <a:pt x="716" y="828"/>
                  </a:lnTo>
                  <a:lnTo>
                    <a:pt x="716" y="830"/>
                  </a:lnTo>
                  <a:lnTo>
                    <a:pt x="718" y="830"/>
                  </a:lnTo>
                  <a:lnTo>
                    <a:pt x="718" y="832"/>
                  </a:lnTo>
                  <a:lnTo>
                    <a:pt x="720" y="832"/>
                  </a:lnTo>
                  <a:lnTo>
                    <a:pt x="722" y="832"/>
                  </a:lnTo>
                  <a:lnTo>
                    <a:pt x="722" y="834"/>
                  </a:lnTo>
                  <a:lnTo>
                    <a:pt x="724" y="834"/>
                  </a:lnTo>
                  <a:lnTo>
                    <a:pt x="722" y="834"/>
                  </a:lnTo>
                  <a:lnTo>
                    <a:pt x="722" y="836"/>
                  </a:lnTo>
                  <a:lnTo>
                    <a:pt x="724" y="836"/>
                  </a:lnTo>
                  <a:lnTo>
                    <a:pt x="724" y="838"/>
                  </a:lnTo>
                  <a:lnTo>
                    <a:pt x="724" y="840"/>
                  </a:lnTo>
                  <a:lnTo>
                    <a:pt x="722" y="840"/>
                  </a:lnTo>
                  <a:lnTo>
                    <a:pt x="722" y="842"/>
                  </a:lnTo>
                  <a:lnTo>
                    <a:pt x="724" y="842"/>
                  </a:lnTo>
                  <a:lnTo>
                    <a:pt x="724" y="844"/>
                  </a:lnTo>
                  <a:lnTo>
                    <a:pt x="722" y="844"/>
                  </a:lnTo>
                  <a:lnTo>
                    <a:pt x="722" y="846"/>
                  </a:lnTo>
                  <a:lnTo>
                    <a:pt x="722" y="848"/>
                  </a:lnTo>
                  <a:lnTo>
                    <a:pt x="722" y="849"/>
                  </a:lnTo>
                  <a:lnTo>
                    <a:pt x="722" y="851"/>
                  </a:lnTo>
                  <a:lnTo>
                    <a:pt x="720" y="851"/>
                  </a:lnTo>
                  <a:lnTo>
                    <a:pt x="720" y="853"/>
                  </a:lnTo>
                  <a:lnTo>
                    <a:pt x="720" y="855"/>
                  </a:lnTo>
                  <a:lnTo>
                    <a:pt x="720" y="857"/>
                  </a:lnTo>
                  <a:lnTo>
                    <a:pt x="720" y="859"/>
                  </a:lnTo>
                  <a:lnTo>
                    <a:pt x="720" y="861"/>
                  </a:lnTo>
                  <a:lnTo>
                    <a:pt x="720" y="863"/>
                  </a:lnTo>
                  <a:lnTo>
                    <a:pt x="720" y="865"/>
                  </a:lnTo>
                  <a:lnTo>
                    <a:pt x="722" y="867"/>
                  </a:lnTo>
                  <a:lnTo>
                    <a:pt x="722" y="869"/>
                  </a:lnTo>
                  <a:lnTo>
                    <a:pt x="722" y="871"/>
                  </a:lnTo>
                  <a:lnTo>
                    <a:pt x="722" y="873"/>
                  </a:lnTo>
                  <a:lnTo>
                    <a:pt x="722" y="875"/>
                  </a:lnTo>
                  <a:lnTo>
                    <a:pt x="722" y="877"/>
                  </a:lnTo>
                  <a:lnTo>
                    <a:pt x="722" y="879"/>
                  </a:lnTo>
                  <a:lnTo>
                    <a:pt x="722" y="881"/>
                  </a:lnTo>
                  <a:lnTo>
                    <a:pt x="722" y="883"/>
                  </a:lnTo>
                  <a:lnTo>
                    <a:pt x="722" y="885"/>
                  </a:lnTo>
                  <a:lnTo>
                    <a:pt x="722" y="887"/>
                  </a:lnTo>
                  <a:lnTo>
                    <a:pt x="720" y="887"/>
                  </a:lnTo>
                  <a:lnTo>
                    <a:pt x="720" y="889"/>
                  </a:lnTo>
                  <a:lnTo>
                    <a:pt x="720" y="891"/>
                  </a:lnTo>
                  <a:lnTo>
                    <a:pt x="720" y="893"/>
                  </a:lnTo>
                  <a:lnTo>
                    <a:pt x="720" y="895"/>
                  </a:lnTo>
                  <a:lnTo>
                    <a:pt x="720" y="897"/>
                  </a:lnTo>
                  <a:lnTo>
                    <a:pt x="718" y="897"/>
                  </a:lnTo>
                  <a:lnTo>
                    <a:pt x="718" y="899"/>
                  </a:lnTo>
                  <a:lnTo>
                    <a:pt x="718" y="901"/>
                  </a:lnTo>
                  <a:lnTo>
                    <a:pt x="716" y="903"/>
                  </a:lnTo>
                  <a:lnTo>
                    <a:pt x="716" y="905"/>
                  </a:lnTo>
                  <a:lnTo>
                    <a:pt x="714" y="907"/>
                  </a:lnTo>
                  <a:lnTo>
                    <a:pt x="714" y="909"/>
                  </a:lnTo>
                  <a:lnTo>
                    <a:pt x="714" y="911"/>
                  </a:lnTo>
                  <a:lnTo>
                    <a:pt x="712" y="913"/>
                  </a:lnTo>
                  <a:lnTo>
                    <a:pt x="712" y="915"/>
                  </a:lnTo>
                  <a:lnTo>
                    <a:pt x="712" y="917"/>
                  </a:lnTo>
                  <a:lnTo>
                    <a:pt x="710" y="917"/>
                  </a:lnTo>
                  <a:lnTo>
                    <a:pt x="710" y="918"/>
                  </a:lnTo>
                  <a:lnTo>
                    <a:pt x="710" y="920"/>
                  </a:lnTo>
                  <a:lnTo>
                    <a:pt x="708" y="920"/>
                  </a:lnTo>
                  <a:lnTo>
                    <a:pt x="708" y="922"/>
                  </a:lnTo>
                  <a:lnTo>
                    <a:pt x="706" y="924"/>
                  </a:lnTo>
                  <a:lnTo>
                    <a:pt x="706" y="926"/>
                  </a:lnTo>
                  <a:lnTo>
                    <a:pt x="708" y="926"/>
                  </a:lnTo>
                  <a:lnTo>
                    <a:pt x="708" y="928"/>
                  </a:lnTo>
                  <a:lnTo>
                    <a:pt x="710" y="928"/>
                  </a:lnTo>
                  <a:lnTo>
                    <a:pt x="712" y="928"/>
                  </a:lnTo>
                  <a:lnTo>
                    <a:pt x="712" y="930"/>
                  </a:lnTo>
                  <a:lnTo>
                    <a:pt x="714" y="930"/>
                  </a:lnTo>
                  <a:lnTo>
                    <a:pt x="714" y="932"/>
                  </a:lnTo>
                  <a:lnTo>
                    <a:pt x="714" y="934"/>
                  </a:lnTo>
                  <a:lnTo>
                    <a:pt x="714" y="936"/>
                  </a:lnTo>
                  <a:lnTo>
                    <a:pt x="712" y="938"/>
                  </a:lnTo>
                  <a:lnTo>
                    <a:pt x="712" y="940"/>
                  </a:lnTo>
                  <a:lnTo>
                    <a:pt x="710" y="942"/>
                  </a:lnTo>
                  <a:lnTo>
                    <a:pt x="710" y="944"/>
                  </a:lnTo>
                  <a:lnTo>
                    <a:pt x="708" y="944"/>
                  </a:lnTo>
                  <a:lnTo>
                    <a:pt x="708" y="946"/>
                  </a:lnTo>
                  <a:lnTo>
                    <a:pt x="706" y="948"/>
                  </a:lnTo>
                  <a:lnTo>
                    <a:pt x="706" y="950"/>
                  </a:lnTo>
                  <a:lnTo>
                    <a:pt x="704" y="952"/>
                  </a:lnTo>
                  <a:lnTo>
                    <a:pt x="704" y="954"/>
                  </a:lnTo>
                  <a:lnTo>
                    <a:pt x="704" y="956"/>
                  </a:lnTo>
                  <a:lnTo>
                    <a:pt x="704" y="958"/>
                  </a:lnTo>
                  <a:lnTo>
                    <a:pt x="706" y="960"/>
                  </a:lnTo>
                  <a:lnTo>
                    <a:pt x="706" y="962"/>
                  </a:lnTo>
                  <a:lnTo>
                    <a:pt x="710" y="964"/>
                  </a:lnTo>
                  <a:lnTo>
                    <a:pt x="712" y="966"/>
                  </a:lnTo>
                  <a:lnTo>
                    <a:pt x="714" y="968"/>
                  </a:lnTo>
                  <a:lnTo>
                    <a:pt x="714" y="970"/>
                  </a:lnTo>
                  <a:lnTo>
                    <a:pt x="716" y="972"/>
                  </a:lnTo>
                  <a:lnTo>
                    <a:pt x="714" y="972"/>
                  </a:lnTo>
                  <a:lnTo>
                    <a:pt x="714" y="974"/>
                  </a:lnTo>
                  <a:lnTo>
                    <a:pt x="712" y="974"/>
                  </a:lnTo>
                  <a:lnTo>
                    <a:pt x="712" y="976"/>
                  </a:lnTo>
                  <a:lnTo>
                    <a:pt x="710" y="976"/>
                  </a:lnTo>
                  <a:lnTo>
                    <a:pt x="708" y="978"/>
                  </a:lnTo>
                  <a:lnTo>
                    <a:pt x="706" y="978"/>
                  </a:lnTo>
                  <a:lnTo>
                    <a:pt x="706" y="980"/>
                  </a:lnTo>
                  <a:lnTo>
                    <a:pt x="704" y="980"/>
                  </a:lnTo>
                  <a:lnTo>
                    <a:pt x="702" y="980"/>
                  </a:lnTo>
                  <a:lnTo>
                    <a:pt x="702" y="982"/>
                  </a:lnTo>
                  <a:lnTo>
                    <a:pt x="700" y="982"/>
                  </a:lnTo>
                  <a:lnTo>
                    <a:pt x="700" y="987"/>
                  </a:lnTo>
                  <a:lnTo>
                    <a:pt x="700" y="989"/>
                  </a:lnTo>
                  <a:lnTo>
                    <a:pt x="700" y="991"/>
                  </a:lnTo>
                  <a:lnTo>
                    <a:pt x="702" y="993"/>
                  </a:lnTo>
                  <a:lnTo>
                    <a:pt x="702" y="995"/>
                  </a:lnTo>
                  <a:lnTo>
                    <a:pt x="702" y="997"/>
                  </a:lnTo>
                  <a:lnTo>
                    <a:pt x="698" y="999"/>
                  </a:lnTo>
                  <a:lnTo>
                    <a:pt x="696" y="1001"/>
                  </a:lnTo>
                  <a:lnTo>
                    <a:pt x="694" y="1003"/>
                  </a:lnTo>
                  <a:lnTo>
                    <a:pt x="692" y="1003"/>
                  </a:lnTo>
                  <a:lnTo>
                    <a:pt x="692" y="1005"/>
                  </a:lnTo>
                  <a:lnTo>
                    <a:pt x="688" y="1007"/>
                  </a:lnTo>
                  <a:lnTo>
                    <a:pt x="688" y="1009"/>
                  </a:lnTo>
                  <a:lnTo>
                    <a:pt x="686" y="1009"/>
                  </a:lnTo>
                  <a:lnTo>
                    <a:pt x="684" y="1011"/>
                  </a:lnTo>
                  <a:lnTo>
                    <a:pt x="682" y="1013"/>
                  </a:lnTo>
                  <a:lnTo>
                    <a:pt x="679" y="1015"/>
                  </a:lnTo>
                  <a:lnTo>
                    <a:pt x="677" y="1015"/>
                  </a:lnTo>
                  <a:lnTo>
                    <a:pt x="675" y="1015"/>
                  </a:lnTo>
                  <a:lnTo>
                    <a:pt x="675" y="1017"/>
                  </a:lnTo>
                  <a:lnTo>
                    <a:pt x="673" y="1019"/>
                  </a:lnTo>
                  <a:lnTo>
                    <a:pt x="673" y="1021"/>
                  </a:lnTo>
                  <a:lnTo>
                    <a:pt x="673" y="1023"/>
                  </a:lnTo>
                  <a:lnTo>
                    <a:pt x="673" y="1025"/>
                  </a:lnTo>
                  <a:lnTo>
                    <a:pt x="675" y="1029"/>
                  </a:lnTo>
                  <a:lnTo>
                    <a:pt x="675" y="1031"/>
                  </a:lnTo>
                  <a:lnTo>
                    <a:pt x="675" y="1033"/>
                  </a:lnTo>
                  <a:lnTo>
                    <a:pt x="677" y="1033"/>
                  </a:lnTo>
                  <a:lnTo>
                    <a:pt x="677" y="1035"/>
                  </a:lnTo>
                  <a:lnTo>
                    <a:pt x="677" y="1037"/>
                  </a:lnTo>
                  <a:lnTo>
                    <a:pt x="677" y="1039"/>
                  </a:lnTo>
                  <a:lnTo>
                    <a:pt x="677" y="1041"/>
                  </a:lnTo>
                  <a:lnTo>
                    <a:pt x="677" y="1045"/>
                  </a:lnTo>
                  <a:lnTo>
                    <a:pt x="679" y="1047"/>
                  </a:lnTo>
                  <a:lnTo>
                    <a:pt x="679" y="1049"/>
                  </a:lnTo>
                  <a:lnTo>
                    <a:pt x="675" y="1049"/>
                  </a:lnTo>
                  <a:lnTo>
                    <a:pt x="671" y="1047"/>
                  </a:lnTo>
                  <a:lnTo>
                    <a:pt x="669" y="1045"/>
                  </a:lnTo>
                  <a:lnTo>
                    <a:pt x="667" y="1045"/>
                  </a:lnTo>
                  <a:lnTo>
                    <a:pt x="663" y="1045"/>
                  </a:lnTo>
                  <a:lnTo>
                    <a:pt x="663" y="1043"/>
                  </a:lnTo>
                  <a:lnTo>
                    <a:pt x="661" y="1043"/>
                  </a:lnTo>
                  <a:lnTo>
                    <a:pt x="659" y="1043"/>
                  </a:lnTo>
                  <a:lnTo>
                    <a:pt x="657" y="1041"/>
                  </a:lnTo>
                  <a:lnTo>
                    <a:pt x="653" y="1041"/>
                  </a:lnTo>
                  <a:lnTo>
                    <a:pt x="651" y="1039"/>
                  </a:lnTo>
                  <a:lnTo>
                    <a:pt x="649" y="1039"/>
                  </a:lnTo>
                  <a:lnTo>
                    <a:pt x="647" y="1039"/>
                  </a:lnTo>
                  <a:lnTo>
                    <a:pt x="647" y="1037"/>
                  </a:lnTo>
                  <a:lnTo>
                    <a:pt x="645" y="1035"/>
                  </a:lnTo>
                  <a:lnTo>
                    <a:pt x="645" y="1033"/>
                  </a:lnTo>
                  <a:lnTo>
                    <a:pt x="643" y="1033"/>
                  </a:lnTo>
                  <a:lnTo>
                    <a:pt x="641" y="1033"/>
                  </a:lnTo>
                  <a:lnTo>
                    <a:pt x="639" y="1033"/>
                  </a:lnTo>
                  <a:lnTo>
                    <a:pt x="637" y="1033"/>
                  </a:lnTo>
                  <a:lnTo>
                    <a:pt x="635" y="1033"/>
                  </a:lnTo>
                  <a:lnTo>
                    <a:pt x="635" y="1031"/>
                  </a:lnTo>
                  <a:lnTo>
                    <a:pt x="635" y="1029"/>
                  </a:lnTo>
                  <a:lnTo>
                    <a:pt x="635" y="1027"/>
                  </a:lnTo>
                  <a:lnTo>
                    <a:pt x="633" y="1027"/>
                  </a:lnTo>
                  <a:lnTo>
                    <a:pt x="631" y="1027"/>
                  </a:lnTo>
                  <a:lnTo>
                    <a:pt x="631" y="1029"/>
                  </a:lnTo>
                  <a:lnTo>
                    <a:pt x="629" y="1029"/>
                  </a:lnTo>
                  <a:lnTo>
                    <a:pt x="627" y="1029"/>
                  </a:lnTo>
                  <a:lnTo>
                    <a:pt x="627" y="1027"/>
                  </a:lnTo>
                  <a:lnTo>
                    <a:pt x="625" y="1027"/>
                  </a:lnTo>
                  <a:lnTo>
                    <a:pt x="623" y="1027"/>
                  </a:lnTo>
                  <a:lnTo>
                    <a:pt x="621" y="1027"/>
                  </a:lnTo>
                  <a:lnTo>
                    <a:pt x="619" y="1027"/>
                  </a:lnTo>
                  <a:lnTo>
                    <a:pt x="617" y="1027"/>
                  </a:lnTo>
                  <a:lnTo>
                    <a:pt x="615" y="1027"/>
                  </a:lnTo>
                  <a:lnTo>
                    <a:pt x="615" y="1029"/>
                  </a:lnTo>
                  <a:lnTo>
                    <a:pt x="613" y="1029"/>
                  </a:lnTo>
                  <a:lnTo>
                    <a:pt x="608" y="1027"/>
                  </a:lnTo>
                  <a:lnTo>
                    <a:pt x="604" y="1027"/>
                  </a:lnTo>
                  <a:lnTo>
                    <a:pt x="602" y="1027"/>
                  </a:lnTo>
                  <a:lnTo>
                    <a:pt x="600" y="1027"/>
                  </a:lnTo>
                  <a:lnTo>
                    <a:pt x="598" y="1025"/>
                  </a:lnTo>
                  <a:lnTo>
                    <a:pt x="596" y="1025"/>
                  </a:lnTo>
                  <a:lnTo>
                    <a:pt x="596" y="1027"/>
                  </a:lnTo>
                  <a:lnTo>
                    <a:pt x="596" y="1029"/>
                  </a:lnTo>
                  <a:lnTo>
                    <a:pt x="596" y="1031"/>
                  </a:lnTo>
                  <a:lnTo>
                    <a:pt x="598" y="1033"/>
                  </a:lnTo>
                  <a:lnTo>
                    <a:pt x="598" y="1035"/>
                  </a:lnTo>
                  <a:lnTo>
                    <a:pt x="596" y="1037"/>
                  </a:lnTo>
                  <a:lnTo>
                    <a:pt x="596" y="1039"/>
                  </a:lnTo>
                  <a:lnTo>
                    <a:pt x="596" y="1041"/>
                  </a:lnTo>
                  <a:lnTo>
                    <a:pt x="596" y="1043"/>
                  </a:lnTo>
                  <a:lnTo>
                    <a:pt x="596" y="1045"/>
                  </a:lnTo>
                  <a:lnTo>
                    <a:pt x="596" y="1047"/>
                  </a:lnTo>
                  <a:lnTo>
                    <a:pt x="596" y="1049"/>
                  </a:lnTo>
                  <a:lnTo>
                    <a:pt x="596" y="1051"/>
                  </a:lnTo>
                  <a:lnTo>
                    <a:pt x="596" y="1052"/>
                  </a:lnTo>
                  <a:lnTo>
                    <a:pt x="596" y="1054"/>
                  </a:lnTo>
                  <a:lnTo>
                    <a:pt x="598" y="1058"/>
                  </a:lnTo>
                  <a:lnTo>
                    <a:pt x="598" y="1060"/>
                  </a:lnTo>
                  <a:lnTo>
                    <a:pt x="598" y="1062"/>
                  </a:lnTo>
                  <a:lnTo>
                    <a:pt x="598" y="1064"/>
                  </a:lnTo>
                  <a:lnTo>
                    <a:pt x="598" y="1066"/>
                  </a:lnTo>
                  <a:lnTo>
                    <a:pt x="598" y="1068"/>
                  </a:lnTo>
                  <a:lnTo>
                    <a:pt x="598" y="1070"/>
                  </a:lnTo>
                  <a:lnTo>
                    <a:pt x="600" y="1070"/>
                  </a:lnTo>
                  <a:lnTo>
                    <a:pt x="600" y="1072"/>
                  </a:lnTo>
                  <a:lnTo>
                    <a:pt x="600" y="1074"/>
                  </a:lnTo>
                  <a:lnTo>
                    <a:pt x="600" y="1076"/>
                  </a:lnTo>
                  <a:lnTo>
                    <a:pt x="602" y="1082"/>
                  </a:lnTo>
                  <a:lnTo>
                    <a:pt x="602" y="1084"/>
                  </a:lnTo>
                  <a:lnTo>
                    <a:pt x="604" y="1084"/>
                  </a:lnTo>
                  <a:lnTo>
                    <a:pt x="604" y="1086"/>
                  </a:lnTo>
                  <a:lnTo>
                    <a:pt x="604" y="1088"/>
                  </a:lnTo>
                  <a:lnTo>
                    <a:pt x="604" y="1090"/>
                  </a:lnTo>
                  <a:lnTo>
                    <a:pt x="606" y="1092"/>
                  </a:lnTo>
                  <a:lnTo>
                    <a:pt x="606" y="1094"/>
                  </a:lnTo>
                  <a:lnTo>
                    <a:pt x="606" y="1096"/>
                  </a:lnTo>
                  <a:lnTo>
                    <a:pt x="606" y="1098"/>
                  </a:lnTo>
                  <a:lnTo>
                    <a:pt x="606" y="1100"/>
                  </a:lnTo>
                  <a:lnTo>
                    <a:pt x="606" y="1102"/>
                  </a:lnTo>
                  <a:lnTo>
                    <a:pt x="606" y="1104"/>
                  </a:lnTo>
                  <a:lnTo>
                    <a:pt x="606" y="1106"/>
                  </a:lnTo>
                  <a:lnTo>
                    <a:pt x="606" y="1108"/>
                  </a:lnTo>
                  <a:lnTo>
                    <a:pt x="606" y="1110"/>
                  </a:lnTo>
                  <a:lnTo>
                    <a:pt x="606" y="1112"/>
                  </a:lnTo>
                  <a:lnTo>
                    <a:pt x="606" y="1114"/>
                  </a:lnTo>
                  <a:lnTo>
                    <a:pt x="606" y="1116"/>
                  </a:lnTo>
                  <a:lnTo>
                    <a:pt x="606" y="1118"/>
                  </a:lnTo>
                  <a:lnTo>
                    <a:pt x="604" y="1119"/>
                  </a:lnTo>
                  <a:lnTo>
                    <a:pt x="604" y="1123"/>
                  </a:lnTo>
                  <a:lnTo>
                    <a:pt x="604" y="1125"/>
                  </a:lnTo>
                  <a:lnTo>
                    <a:pt x="604" y="1127"/>
                  </a:lnTo>
                  <a:lnTo>
                    <a:pt x="602" y="1131"/>
                  </a:lnTo>
                  <a:lnTo>
                    <a:pt x="602" y="1133"/>
                  </a:lnTo>
                  <a:lnTo>
                    <a:pt x="600" y="1135"/>
                  </a:lnTo>
                  <a:lnTo>
                    <a:pt x="600" y="1137"/>
                  </a:lnTo>
                  <a:lnTo>
                    <a:pt x="600" y="1139"/>
                  </a:lnTo>
                  <a:lnTo>
                    <a:pt x="600" y="1141"/>
                  </a:lnTo>
                  <a:lnTo>
                    <a:pt x="602" y="1143"/>
                  </a:lnTo>
                  <a:lnTo>
                    <a:pt x="602" y="1145"/>
                  </a:lnTo>
                  <a:lnTo>
                    <a:pt x="604" y="1147"/>
                  </a:lnTo>
                  <a:lnTo>
                    <a:pt x="604" y="1149"/>
                  </a:lnTo>
                  <a:lnTo>
                    <a:pt x="608" y="1145"/>
                  </a:lnTo>
                  <a:lnTo>
                    <a:pt x="610" y="1143"/>
                  </a:lnTo>
                  <a:lnTo>
                    <a:pt x="610" y="1141"/>
                  </a:lnTo>
                  <a:lnTo>
                    <a:pt x="612" y="1141"/>
                  </a:lnTo>
                  <a:lnTo>
                    <a:pt x="613" y="1141"/>
                  </a:lnTo>
                  <a:lnTo>
                    <a:pt x="615" y="1141"/>
                  </a:lnTo>
                  <a:lnTo>
                    <a:pt x="617" y="1141"/>
                  </a:lnTo>
                  <a:lnTo>
                    <a:pt x="617" y="1143"/>
                  </a:lnTo>
                  <a:lnTo>
                    <a:pt x="619" y="1145"/>
                  </a:lnTo>
                  <a:lnTo>
                    <a:pt x="619" y="1147"/>
                  </a:lnTo>
                  <a:lnTo>
                    <a:pt x="619" y="1149"/>
                  </a:lnTo>
                  <a:lnTo>
                    <a:pt x="621" y="1149"/>
                  </a:lnTo>
                  <a:lnTo>
                    <a:pt x="621" y="1151"/>
                  </a:lnTo>
                  <a:lnTo>
                    <a:pt x="621" y="1153"/>
                  </a:lnTo>
                  <a:lnTo>
                    <a:pt x="621" y="1155"/>
                  </a:lnTo>
                  <a:lnTo>
                    <a:pt x="621" y="1157"/>
                  </a:lnTo>
                  <a:lnTo>
                    <a:pt x="623" y="1159"/>
                  </a:lnTo>
                  <a:lnTo>
                    <a:pt x="625" y="1161"/>
                  </a:lnTo>
                  <a:lnTo>
                    <a:pt x="627" y="1161"/>
                  </a:lnTo>
                  <a:lnTo>
                    <a:pt x="627" y="1163"/>
                  </a:lnTo>
                  <a:lnTo>
                    <a:pt x="627" y="1165"/>
                  </a:lnTo>
                  <a:lnTo>
                    <a:pt x="623" y="1167"/>
                  </a:lnTo>
                  <a:lnTo>
                    <a:pt x="621" y="1167"/>
                  </a:lnTo>
                  <a:lnTo>
                    <a:pt x="621" y="1169"/>
                  </a:lnTo>
                  <a:lnTo>
                    <a:pt x="619" y="1169"/>
                  </a:lnTo>
                  <a:lnTo>
                    <a:pt x="617" y="1171"/>
                  </a:lnTo>
                  <a:lnTo>
                    <a:pt x="615" y="1171"/>
                  </a:lnTo>
                  <a:lnTo>
                    <a:pt x="613" y="1171"/>
                  </a:lnTo>
                  <a:lnTo>
                    <a:pt x="613" y="1173"/>
                  </a:lnTo>
                  <a:lnTo>
                    <a:pt x="612" y="1173"/>
                  </a:lnTo>
                  <a:lnTo>
                    <a:pt x="610" y="1175"/>
                  </a:lnTo>
                  <a:lnTo>
                    <a:pt x="608" y="1175"/>
                  </a:lnTo>
                  <a:lnTo>
                    <a:pt x="606" y="1175"/>
                  </a:lnTo>
                  <a:lnTo>
                    <a:pt x="604" y="1175"/>
                  </a:lnTo>
                  <a:lnTo>
                    <a:pt x="604" y="1177"/>
                  </a:lnTo>
                  <a:lnTo>
                    <a:pt x="602" y="1177"/>
                  </a:lnTo>
                  <a:lnTo>
                    <a:pt x="602" y="1179"/>
                  </a:lnTo>
                  <a:lnTo>
                    <a:pt x="600" y="1181"/>
                  </a:lnTo>
                  <a:lnTo>
                    <a:pt x="600" y="1183"/>
                  </a:lnTo>
                  <a:lnTo>
                    <a:pt x="598" y="1183"/>
                  </a:lnTo>
                  <a:lnTo>
                    <a:pt x="596" y="1183"/>
                  </a:lnTo>
                  <a:lnTo>
                    <a:pt x="596" y="1185"/>
                  </a:lnTo>
                  <a:lnTo>
                    <a:pt x="598" y="1186"/>
                  </a:lnTo>
                  <a:lnTo>
                    <a:pt x="598" y="1188"/>
                  </a:lnTo>
                  <a:lnTo>
                    <a:pt x="598" y="1190"/>
                  </a:lnTo>
                  <a:lnTo>
                    <a:pt x="598" y="1192"/>
                  </a:lnTo>
                  <a:lnTo>
                    <a:pt x="596" y="1192"/>
                  </a:lnTo>
                  <a:lnTo>
                    <a:pt x="596" y="1194"/>
                  </a:lnTo>
                  <a:lnTo>
                    <a:pt x="598" y="1194"/>
                  </a:lnTo>
                  <a:lnTo>
                    <a:pt x="598" y="1196"/>
                  </a:lnTo>
                  <a:lnTo>
                    <a:pt x="596" y="1196"/>
                  </a:lnTo>
                  <a:lnTo>
                    <a:pt x="594" y="1196"/>
                  </a:lnTo>
                  <a:lnTo>
                    <a:pt x="596" y="1198"/>
                  </a:lnTo>
                  <a:lnTo>
                    <a:pt x="596" y="1200"/>
                  </a:lnTo>
                  <a:lnTo>
                    <a:pt x="594" y="1200"/>
                  </a:lnTo>
                  <a:lnTo>
                    <a:pt x="594" y="1202"/>
                  </a:lnTo>
                  <a:lnTo>
                    <a:pt x="594" y="1204"/>
                  </a:lnTo>
                  <a:lnTo>
                    <a:pt x="592" y="1204"/>
                  </a:lnTo>
                  <a:lnTo>
                    <a:pt x="590" y="1204"/>
                  </a:lnTo>
                  <a:lnTo>
                    <a:pt x="590" y="1202"/>
                  </a:lnTo>
                  <a:lnTo>
                    <a:pt x="588" y="1202"/>
                  </a:lnTo>
                  <a:lnTo>
                    <a:pt x="588" y="1200"/>
                  </a:lnTo>
                  <a:lnTo>
                    <a:pt x="586" y="1200"/>
                  </a:lnTo>
                  <a:lnTo>
                    <a:pt x="584" y="1202"/>
                  </a:lnTo>
                  <a:lnTo>
                    <a:pt x="584" y="1200"/>
                  </a:lnTo>
                  <a:lnTo>
                    <a:pt x="584" y="1202"/>
                  </a:lnTo>
                  <a:lnTo>
                    <a:pt x="582" y="1202"/>
                  </a:lnTo>
                  <a:lnTo>
                    <a:pt x="582" y="1204"/>
                  </a:lnTo>
                  <a:lnTo>
                    <a:pt x="582" y="1206"/>
                  </a:lnTo>
                  <a:lnTo>
                    <a:pt x="582" y="1208"/>
                  </a:lnTo>
                  <a:lnTo>
                    <a:pt x="582" y="1210"/>
                  </a:lnTo>
                  <a:lnTo>
                    <a:pt x="582" y="1212"/>
                  </a:lnTo>
                  <a:lnTo>
                    <a:pt x="580" y="1212"/>
                  </a:lnTo>
                  <a:lnTo>
                    <a:pt x="578" y="1212"/>
                  </a:lnTo>
                  <a:lnTo>
                    <a:pt x="576" y="1212"/>
                  </a:lnTo>
                  <a:lnTo>
                    <a:pt x="574" y="1210"/>
                  </a:lnTo>
                  <a:lnTo>
                    <a:pt x="574" y="1212"/>
                  </a:lnTo>
                  <a:lnTo>
                    <a:pt x="572" y="1212"/>
                  </a:lnTo>
                  <a:lnTo>
                    <a:pt x="572" y="1210"/>
                  </a:lnTo>
                  <a:lnTo>
                    <a:pt x="570" y="1210"/>
                  </a:lnTo>
                  <a:lnTo>
                    <a:pt x="570" y="1212"/>
                  </a:lnTo>
                  <a:lnTo>
                    <a:pt x="568" y="1212"/>
                  </a:lnTo>
                  <a:lnTo>
                    <a:pt x="566" y="1212"/>
                  </a:lnTo>
                  <a:lnTo>
                    <a:pt x="564" y="1214"/>
                  </a:lnTo>
                  <a:lnTo>
                    <a:pt x="562" y="1212"/>
                  </a:lnTo>
                  <a:lnTo>
                    <a:pt x="562" y="1214"/>
                  </a:lnTo>
                  <a:lnTo>
                    <a:pt x="562" y="1216"/>
                  </a:lnTo>
                  <a:lnTo>
                    <a:pt x="562" y="1218"/>
                  </a:lnTo>
                  <a:lnTo>
                    <a:pt x="560" y="1218"/>
                  </a:lnTo>
                  <a:lnTo>
                    <a:pt x="560" y="1220"/>
                  </a:lnTo>
                  <a:lnTo>
                    <a:pt x="558" y="1220"/>
                  </a:lnTo>
                  <a:lnTo>
                    <a:pt x="556" y="1222"/>
                  </a:lnTo>
                  <a:lnTo>
                    <a:pt x="556" y="1224"/>
                  </a:lnTo>
                  <a:lnTo>
                    <a:pt x="554" y="1224"/>
                  </a:lnTo>
                  <a:lnTo>
                    <a:pt x="552" y="1224"/>
                  </a:lnTo>
                  <a:lnTo>
                    <a:pt x="550" y="1224"/>
                  </a:lnTo>
                  <a:lnTo>
                    <a:pt x="548" y="1226"/>
                  </a:lnTo>
                  <a:lnTo>
                    <a:pt x="550" y="1226"/>
                  </a:lnTo>
                  <a:lnTo>
                    <a:pt x="548" y="1228"/>
                  </a:lnTo>
                  <a:lnTo>
                    <a:pt x="548" y="1230"/>
                  </a:lnTo>
                  <a:lnTo>
                    <a:pt x="548" y="1232"/>
                  </a:lnTo>
                  <a:lnTo>
                    <a:pt x="546" y="1232"/>
                  </a:lnTo>
                  <a:lnTo>
                    <a:pt x="544" y="1232"/>
                  </a:lnTo>
                  <a:lnTo>
                    <a:pt x="543" y="1232"/>
                  </a:lnTo>
                  <a:lnTo>
                    <a:pt x="541" y="1232"/>
                  </a:lnTo>
                  <a:lnTo>
                    <a:pt x="541" y="1234"/>
                  </a:lnTo>
                  <a:lnTo>
                    <a:pt x="541" y="1236"/>
                  </a:lnTo>
                  <a:lnTo>
                    <a:pt x="543" y="1236"/>
                  </a:lnTo>
                  <a:lnTo>
                    <a:pt x="543" y="1238"/>
                  </a:lnTo>
                  <a:lnTo>
                    <a:pt x="541" y="1238"/>
                  </a:lnTo>
                  <a:lnTo>
                    <a:pt x="541" y="1240"/>
                  </a:lnTo>
                  <a:lnTo>
                    <a:pt x="539" y="1240"/>
                  </a:lnTo>
                  <a:lnTo>
                    <a:pt x="539" y="1242"/>
                  </a:lnTo>
                  <a:lnTo>
                    <a:pt x="537" y="1242"/>
                  </a:lnTo>
                  <a:lnTo>
                    <a:pt x="537" y="1244"/>
                  </a:lnTo>
                  <a:lnTo>
                    <a:pt x="535" y="1244"/>
                  </a:lnTo>
                  <a:lnTo>
                    <a:pt x="533" y="1244"/>
                  </a:lnTo>
                  <a:lnTo>
                    <a:pt x="533" y="1246"/>
                  </a:lnTo>
                  <a:lnTo>
                    <a:pt x="533" y="1248"/>
                  </a:lnTo>
                  <a:lnTo>
                    <a:pt x="531" y="1248"/>
                  </a:lnTo>
                  <a:lnTo>
                    <a:pt x="531" y="1246"/>
                  </a:lnTo>
                  <a:lnTo>
                    <a:pt x="529" y="1246"/>
                  </a:lnTo>
                  <a:lnTo>
                    <a:pt x="529" y="1248"/>
                  </a:lnTo>
                  <a:lnTo>
                    <a:pt x="527" y="1248"/>
                  </a:lnTo>
                  <a:lnTo>
                    <a:pt x="527" y="1250"/>
                  </a:lnTo>
                  <a:lnTo>
                    <a:pt x="525" y="1250"/>
                  </a:lnTo>
                  <a:lnTo>
                    <a:pt x="525" y="1252"/>
                  </a:lnTo>
                  <a:lnTo>
                    <a:pt x="523" y="1252"/>
                  </a:lnTo>
                  <a:lnTo>
                    <a:pt x="523" y="1253"/>
                  </a:lnTo>
                  <a:lnTo>
                    <a:pt x="521" y="1253"/>
                  </a:lnTo>
                  <a:lnTo>
                    <a:pt x="519" y="1255"/>
                  </a:lnTo>
                  <a:lnTo>
                    <a:pt x="517" y="1255"/>
                  </a:lnTo>
                  <a:lnTo>
                    <a:pt x="519" y="1255"/>
                  </a:lnTo>
                  <a:lnTo>
                    <a:pt x="519" y="1257"/>
                  </a:lnTo>
                  <a:lnTo>
                    <a:pt x="519" y="1259"/>
                  </a:lnTo>
                  <a:lnTo>
                    <a:pt x="521" y="1259"/>
                  </a:lnTo>
                  <a:lnTo>
                    <a:pt x="523" y="1259"/>
                  </a:lnTo>
                  <a:lnTo>
                    <a:pt x="523" y="1257"/>
                  </a:lnTo>
                  <a:lnTo>
                    <a:pt x="525" y="1257"/>
                  </a:lnTo>
                  <a:lnTo>
                    <a:pt x="527" y="1257"/>
                  </a:lnTo>
                  <a:lnTo>
                    <a:pt x="529" y="1257"/>
                  </a:lnTo>
                  <a:lnTo>
                    <a:pt x="531" y="1257"/>
                  </a:lnTo>
                  <a:lnTo>
                    <a:pt x="533" y="1255"/>
                  </a:lnTo>
                  <a:lnTo>
                    <a:pt x="535" y="1255"/>
                  </a:lnTo>
                  <a:lnTo>
                    <a:pt x="537" y="1255"/>
                  </a:lnTo>
                  <a:lnTo>
                    <a:pt x="539" y="1255"/>
                  </a:lnTo>
                  <a:lnTo>
                    <a:pt x="541" y="1255"/>
                  </a:lnTo>
                  <a:lnTo>
                    <a:pt x="543" y="1255"/>
                  </a:lnTo>
                  <a:lnTo>
                    <a:pt x="544" y="1255"/>
                  </a:lnTo>
                  <a:lnTo>
                    <a:pt x="546" y="1255"/>
                  </a:lnTo>
                  <a:lnTo>
                    <a:pt x="548" y="1255"/>
                  </a:lnTo>
                  <a:lnTo>
                    <a:pt x="550" y="1255"/>
                  </a:lnTo>
                  <a:lnTo>
                    <a:pt x="550" y="1257"/>
                  </a:lnTo>
                  <a:lnTo>
                    <a:pt x="552" y="1257"/>
                  </a:lnTo>
                  <a:lnTo>
                    <a:pt x="554" y="1257"/>
                  </a:lnTo>
                  <a:lnTo>
                    <a:pt x="556" y="1257"/>
                  </a:lnTo>
                  <a:lnTo>
                    <a:pt x="558" y="1257"/>
                  </a:lnTo>
                  <a:lnTo>
                    <a:pt x="560" y="1257"/>
                  </a:lnTo>
                  <a:lnTo>
                    <a:pt x="562" y="1257"/>
                  </a:lnTo>
                  <a:lnTo>
                    <a:pt x="564" y="1257"/>
                  </a:lnTo>
                  <a:lnTo>
                    <a:pt x="564" y="1255"/>
                  </a:lnTo>
                  <a:lnTo>
                    <a:pt x="566" y="1255"/>
                  </a:lnTo>
                  <a:lnTo>
                    <a:pt x="566" y="1257"/>
                  </a:lnTo>
                  <a:lnTo>
                    <a:pt x="568" y="1257"/>
                  </a:lnTo>
                  <a:lnTo>
                    <a:pt x="568" y="1259"/>
                  </a:lnTo>
                  <a:lnTo>
                    <a:pt x="570" y="1259"/>
                  </a:lnTo>
                  <a:lnTo>
                    <a:pt x="570" y="1261"/>
                  </a:lnTo>
                  <a:lnTo>
                    <a:pt x="572" y="1261"/>
                  </a:lnTo>
                  <a:lnTo>
                    <a:pt x="572" y="1263"/>
                  </a:lnTo>
                  <a:lnTo>
                    <a:pt x="574" y="1263"/>
                  </a:lnTo>
                  <a:lnTo>
                    <a:pt x="576" y="1263"/>
                  </a:lnTo>
                  <a:lnTo>
                    <a:pt x="576" y="1265"/>
                  </a:lnTo>
                  <a:lnTo>
                    <a:pt x="576" y="1267"/>
                  </a:lnTo>
                  <a:lnTo>
                    <a:pt x="578" y="1267"/>
                  </a:lnTo>
                  <a:lnTo>
                    <a:pt x="578" y="1269"/>
                  </a:lnTo>
                  <a:lnTo>
                    <a:pt x="580" y="1269"/>
                  </a:lnTo>
                  <a:lnTo>
                    <a:pt x="582" y="1269"/>
                  </a:lnTo>
                  <a:lnTo>
                    <a:pt x="584" y="1269"/>
                  </a:lnTo>
                  <a:lnTo>
                    <a:pt x="584" y="1271"/>
                  </a:lnTo>
                  <a:lnTo>
                    <a:pt x="586" y="1271"/>
                  </a:lnTo>
                  <a:lnTo>
                    <a:pt x="588" y="1271"/>
                  </a:lnTo>
                  <a:lnTo>
                    <a:pt x="588" y="1273"/>
                  </a:lnTo>
                  <a:lnTo>
                    <a:pt x="590" y="1273"/>
                  </a:lnTo>
                  <a:lnTo>
                    <a:pt x="590" y="1275"/>
                  </a:lnTo>
                  <a:lnTo>
                    <a:pt x="592" y="1275"/>
                  </a:lnTo>
                  <a:lnTo>
                    <a:pt x="594" y="1275"/>
                  </a:lnTo>
                  <a:lnTo>
                    <a:pt x="594" y="1277"/>
                  </a:lnTo>
                  <a:lnTo>
                    <a:pt x="596" y="1277"/>
                  </a:lnTo>
                  <a:lnTo>
                    <a:pt x="598" y="1279"/>
                  </a:lnTo>
                  <a:lnTo>
                    <a:pt x="600" y="1279"/>
                  </a:lnTo>
                  <a:lnTo>
                    <a:pt x="600" y="1281"/>
                  </a:lnTo>
                  <a:lnTo>
                    <a:pt x="602" y="1281"/>
                  </a:lnTo>
                  <a:lnTo>
                    <a:pt x="604" y="1281"/>
                  </a:lnTo>
                  <a:lnTo>
                    <a:pt x="606" y="1281"/>
                  </a:lnTo>
                  <a:lnTo>
                    <a:pt x="606" y="1283"/>
                  </a:lnTo>
                  <a:lnTo>
                    <a:pt x="608" y="1283"/>
                  </a:lnTo>
                  <a:lnTo>
                    <a:pt x="608" y="1285"/>
                  </a:lnTo>
                  <a:lnTo>
                    <a:pt x="606" y="1285"/>
                  </a:lnTo>
                  <a:lnTo>
                    <a:pt x="606" y="1289"/>
                  </a:lnTo>
                  <a:lnTo>
                    <a:pt x="604" y="1291"/>
                  </a:lnTo>
                  <a:lnTo>
                    <a:pt x="606" y="1291"/>
                  </a:lnTo>
                  <a:lnTo>
                    <a:pt x="606" y="1293"/>
                  </a:lnTo>
                  <a:lnTo>
                    <a:pt x="610" y="1293"/>
                  </a:lnTo>
                  <a:lnTo>
                    <a:pt x="612" y="1295"/>
                  </a:lnTo>
                  <a:lnTo>
                    <a:pt x="613" y="1295"/>
                  </a:lnTo>
                  <a:lnTo>
                    <a:pt x="613" y="1297"/>
                  </a:lnTo>
                  <a:lnTo>
                    <a:pt x="615" y="1297"/>
                  </a:lnTo>
                  <a:lnTo>
                    <a:pt x="617" y="1297"/>
                  </a:lnTo>
                  <a:lnTo>
                    <a:pt x="619" y="1297"/>
                  </a:lnTo>
                  <a:lnTo>
                    <a:pt x="619" y="1295"/>
                  </a:lnTo>
                  <a:lnTo>
                    <a:pt x="619" y="1293"/>
                  </a:lnTo>
                  <a:lnTo>
                    <a:pt x="621" y="1293"/>
                  </a:lnTo>
                  <a:lnTo>
                    <a:pt x="623" y="1291"/>
                  </a:lnTo>
                  <a:lnTo>
                    <a:pt x="625" y="1291"/>
                  </a:lnTo>
                  <a:lnTo>
                    <a:pt x="627" y="1293"/>
                  </a:lnTo>
                  <a:lnTo>
                    <a:pt x="629" y="1293"/>
                  </a:lnTo>
                  <a:lnTo>
                    <a:pt x="629" y="1295"/>
                  </a:lnTo>
                  <a:lnTo>
                    <a:pt x="631" y="1295"/>
                  </a:lnTo>
                  <a:lnTo>
                    <a:pt x="633" y="1295"/>
                  </a:lnTo>
                  <a:lnTo>
                    <a:pt x="633" y="1297"/>
                  </a:lnTo>
                  <a:lnTo>
                    <a:pt x="635" y="1297"/>
                  </a:lnTo>
                  <a:lnTo>
                    <a:pt x="633" y="1295"/>
                  </a:lnTo>
                  <a:lnTo>
                    <a:pt x="635" y="1295"/>
                  </a:lnTo>
                  <a:lnTo>
                    <a:pt x="637" y="1295"/>
                  </a:lnTo>
                  <a:lnTo>
                    <a:pt x="637" y="1297"/>
                  </a:lnTo>
                  <a:lnTo>
                    <a:pt x="639" y="1297"/>
                  </a:lnTo>
                  <a:lnTo>
                    <a:pt x="641" y="1297"/>
                  </a:lnTo>
                  <a:lnTo>
                    <a:pt x="643" y="1297"/>
                  </a:lnTo>
                  <a:lnTo>
                    <a:pt x="643" y="1295"/>
                  </a:lnTo>
                  <a:lnTo>
                    <a:pt x="645" y="1295"/>
                  </a:lnTo>
                  <a:lnTo>
                    <a:pt x="647" y="1297"/>
                  </a:lnTo>
                  <a:lnTo>
                    <a:pt x="649" y="1297"/>
                  </a:lnTo>
                  <a:lnTo>
                    <a:pt x="649" y="1299"/>
                  </a:lnTo>
                  <a:lnTo>
                    <a:pt x="651" y="1299"/>
                  </a:lnTo>
                  <a:lnTo>
                    <a:pt x="651" y="1301"/>
                  </a:lnTo>
                  <a:lnTo>
                    <a:pt x="653" y="1299"/>
                  </a:lnTo>
                  <a:lnTo>
                    <a:pt x="655" y="1299"/>
                  </a:lnTo>
                  <a:lnTo>
                    <a:pt x="655" y="1297"/>
                  </a:lnTo>
                  <a:lnTo>
                    <a:pt x="655" y="1295"/>
                  </a:lnTo>
                  <a:lnTo>
                    <a:pt x="657" y="1295"/>
                  </a:lnTo>
                  <a:lnTo>
                    <a:pt x="659" y="1293"/>
                  </a:lnTo>
                  <a:lnTo>
                    <a:pt x="659" y="1295"/>
                  </a:lnTo>
                  <a:lnTo>
                    <a:pt x="661" y="1295"/>
                  </a:lnTo>
                  <a:lnTo>
                    <a:pt x="663" y="1295"/>
                  </a:lnTo>
                  <a:lnTo>
                    <a:pt x="665" y="1295"/>
                  </a:lnTo>
                  <a:lnTo>
                    <a:pt x="667" y="1295"/>
                  </a:lnTo>
                  <a:lnTo>
                    <a:pt x="669" y="1295"/>
                  </a:lnTo>
                  <a:lnTo>
                    <a:pt x="669" y="1297"/>
                  </a:lnTo>
                  <a:lnTo>
                    <a:pt x="669" y="1299"/>
                  </a:lnTo>
                  <a:lnTo>
                    <a:pt x="669" y="1301"/>
                  </a:lnTo>
                  <a:lnTo>
                    <a:pt x="669" y="1303"/>
                  </a:lnTo>
                  <a:lnTo>
                    <a:pt x="667" y="1305"/>
                  </a:lnTo>
                  <a:lnTo>
                    <a:pt x="669" y="1305"/>
                  </a:lnTo>
                  <a:lnTo>
                    <a:pt x="671" y="1307"/>
                  </a:lnTo>
                  <a:lnTo>
                    <a:pt x="671" y="1309"/>
                  </a:lnTo>
                  <a:lnTo>
                    <a:pt x="673" y="1309"/>
                  </a:lnTo>
                  <a:lnTo>
                    <a:pt x="675" y="1309"/>
                  </a:lnTo>
                  <a:lnTo>
                    <a:pt x="675" y="1311"/>
                  </a:lnTo>
                  <a:lnTo>
                    <a:pt x="677" y="1311"/>
                  </a:lnTo>
                  <a:lnTo>
                    <a:pt x="675" y="1311"/>
                  </a:lnTo>
                  <a:lnTo>
                    <a:pt x="677" y="1313"/>
                  </a:lnTo>
                  <a:lnTo>
                    <a:pt x="677" y="1315"/>
                  </a:lnTo>
                  <a:lnTo>
                    <a:pt x="679" y="1315"/>
                  </a:lnTo>
                  <a:lnTo>
                    <a:pt x="679" y="1317"/>
                  </a:lnTo>
                  <a:lnTo>
                    <a:pt x="679" y="1319"/>
                  </a:lnTo>
                  <a:lnTo>
                    <a:pt x="677" y="1319"/>
                  </a:lnTo>
                  <a:lnTo>
                    <a:pt x="677" y="1320"/>
                  </a:lnTo>
                  <a:lnTo>
                    <a:pt x="679" y="1320"/>
                  </a:lnTo>
                  <a:lnTo>
                    <a:pt x="679" y="1322"/>
                  </a:lnTo>
                  <a:lnTo>
                    <a:pt x="677" y="1322"/>
                  </a:lnTo>
                  <a:lnTo>
                    <a:pt x="677" y="1324"/>
                  </a:lnTo>
                  <a:lnTo>
                    <a:pt x="675" y="1324"/>
                  </a:lnTo>
                  <a:lnTo>
                    <a:pt x="675" y="1322"/>
                  </a:lnTo>
                  <a:lnTo>
                    <a:pt x="673" y="1322"/>
                  </a:lnTo>
                  <a:lnTo>
                    <a:pt x="671" y="1320"/>
                  </a:lnTo>
                  <a:lnTo>
                    <a:pt x="669" y="1320"/>
                  </a:lnTo>
                  <a:lnTo>
                    <a:pt x="667" y="1319"/>
                  </a:lnTo>
                  <a:lnTo>
                    <a:pt x="667" y="1320"/>
                  </a:lnTo>
                  <a:lnTo>
                    <a:pt x="667" y="1322"/>
                  </a:lnTo>
                  <a:lnTo>
                    <a:pt x="669" y="1322"/>
                  </a:lnTo>
                  <a:lnTo>
                    <a:pt x="669" y="1324"/>
                  </a:lnTo>
                  <a:lnTo>
                    <a:pt x="669" y="1326"/>
                  </a:lnTo>
                  <a:lnTo>
                    <a:pt x="667" y="1326"/>
                  </a:lnTo>
                  <a:lnTo>
                    <a:pt x="669" y="1326"/>
                  </a:lnTo>
                  <a:lnTo>
                    <a:pt x="669" y="1328"/>
                  </a:lnTo>
                  <a:lnTo>
                    <a:pt x="667" y="1328"/>
                  </a:lnTo>
                  <a:lnTo>
                    <a:pt x="667" y="1330"/>
                  </a:lnTo>
                  <a:lnTo>
                    <a:pt x="667" y="1332"/>
                  </a:lnTo>
                  <a:lnTo>
                    <a:pt x="667" y="1334"/>
                  </a:lnTo>
                  <a:lnTo>
                    <a:pt x="665" y="1334"/>
                  </a:lnTo>
                  <a:lnTo>
                    <a:pt x="665" y="1336"/>
                  </a:lnTo>
                  <a:lnTo>
                    <a:pt x="665" y="1338"/>
                  </a:lnTo>
                  <a:lnTo>
                    <a:pt x="667" y="1338"/>
                  </a:lnTo>
                  <a:lnTo>
                    <a:pt x="669" y="1340"/>
                  </a:lnTo>
                  <a:lnTo>
                    <a:pt x="669" y="1342"/>
                  </a:lnTo>
                  <a:lnTo>
                    <a:pt x="669" y="1344"/>
                  </a:lnTo>
                  <a:lnTo>
                    <a:pt x="669" y="1346"/>
                  </a:lnTo>
                  <a:lnTo>
                    <a:pt x="667" y="1346"/>
                  </a:lnTo>
                  <a:lnTo>
                    <a:pt x="669" y="1346"/>
                  </a:lnTo>
                  <a:lnTo>
                    <a:pt x="669" y="1348"/>
                  </a:lnTo>
                  <a:lnTo>
                    <a:pt x="669" y="1350"/>
                  </a:lnTo>
                  <a:lnTo>
                    <a:pt x="669" y="1352"/>
                  </a:lnTo>
                  <a:lnTo>
                    <a:pt x="667" y="1352"/>
                  </a:lnTo>
                  <a:lnTo>
                    <a:pt x="667" y="1354"/>
                  </a:lnTo>
                  <a:lnTo>
                    <a:pt x="669" y="1356"/>
                  </a:lnTo>
                  <a:lnTo>
                    <a:pt x="669" y="1360"/>
                  </a:lnTo>
                  <a:lnTo>
                    <a:pt x="669" y="1362"/>
                  </a:lnTo>
                  <a:lnTo>
                    <a:pt x="671" y="1362"/>
                  </a:lnTo>
                  <a:lnTo>
                    <a:pt x="671" y="1364"/>
                  </a:lnTo>
                  <a:lnTo>
                    <a:pt x="671" y="1366"/>
                  </a:lnTo>
                  <a:lnTo>
                    <a:pt x="669" y="1366"/>
                  </a:lnTo>
                  <a:lnTo>
                    <a:pt x="667" y="1368"/>
                  </a:lnTo>
                  <a:lnTo>
                    <a:pt x="665" y="1370"/>
                  </a:lnTo>
                  <a:lnTo>
                    <a:pt x="667" y="1370"/>
                  </a:lnTo>
                  <a:lnTo>
                    <a:pt x="667" y="1372"/>
                  </a:lnTo>
                  <a:lnTo>
                    <a:pt x="665" y="1374"/>
                  </a:lnTo>
                  <a:lnTo>
                    <a:pt x="665" y="1376"/>
                  </a:lnTo>
                  <a:lnTo>
                    <a:pt x="667" y="1376"/>
                  </a:lnTo>
                  <a:lnTo>
                    <a:pt x="665" y="1376"/>
                  </a:lnTo>
                  <a:lnTo>
                    <a:pt x="665" y="1378"/>
                  </a:lnTo>
                  <a:lnTo>
                    <a:pt x="665" y="1380"/>
                  </a:lnTo>
                  <a:lnTo>
                    <a:pt x="667" y="1380"/>
                  </a:lnTo>
                  <a:lnTo>
                    <a:pt x="669" y="1380"/>
                  </a:lnTo>
                  <a:lnTo>
                    <a:pt x="669" y="1382"/>
                  </a:lnTo>
                  <a:lnTo>
                    <a:pt x="669" y="1384"/>
                  </a:lnTo>
                  <a:lnTo>
                    <a:pt x="669" y="1386"/>
                  </a:lnTo>
                  <a:lnTo>
                    <a:pt x="671" y="1386"/>
                  </a:lnTo>
                  <a:lnTo>
                    <a:pt x="671" y="1388"/>
                  </a:lnTo>
                  <a:lnTo>
                    <a:pt x="673" y="1388"/>
                  </a:lnTo>
                  <a:lnTo>
                    <a:pt x="671" y="1389"/>
                  </a:lnTo>
                  <a:lnTo>
                    <a:pt x="673" y="1389"/>
                  </a:lnTo>
                  <a:lnTo>
                    <a:pt x="673" y="1391"/>
                  </a:lnTo>
                  <a:lnTo>
                    <a:pt x="673" y="1393"/>
                  </a:lnTo>
                  <a:lnTo>
                    <a:pt x="675" y="1393"/>
                  </a:lnTo>
                  <a:lnTo>
                    <a:pt x="675" y="1395"/>
                  </a:lnTo>
                  <a:lnTo>
                    <a:pt x="673" y="1395"/>
                  </a:lnTo>
                  <a:lnTo>
                    <a:pt x="673" y="1397"/>
                  </a:lnTo>
                  <a:lnTo>
                    <a:pt x="671" y="1397"/>
                  </a:lnTo>
                  <a:lnTo>
                    <a:pt x="671" y="1399"/>
                  </a:lnTo>
                  <a:lnTo>
                    <a:pt x="671" y="1401"/>
                  </a:lnTo>
                  <a:lnTo>
                    <a:pt x="673" y="1401"/>
                  </a:lnTo>
                  <a:lnTo>
                    <a:pt x="673" y="1403"/>
                  </a:lnTo>
                  <a:lnTo>
                    <a:pt x="673" y="1405"/>
                  </a:lnTo>
                  <a:lnTo>
                    <a:pt x="673" y="1407"/>
                  </a:lnTo>
                  <a:lnTo>
                    <a:pt x="675" y="1407"/>
                  </a:lnTo>
                  <a:lnTo>
                    <a:pt x="675" y="1405"/>
                  </a:lnTo>
                  <a:lnTo>
                    <a:pt x="677" y="1405"/>
                  </a:lnTo>
                  <a:lnTo>
                    <a:pt x="679" y="1405"/>
                  </a:lnTo>
                  <a:lnTo>
                    <a:pt x="679" y="1407"/>
                  </a:lnTo>
                  <a:lnTo>
                    <a:pt x="679" y="1409"/>
                  </a:lnTo>
                  <a:lnTo>
                    <a:pt x="681" y="1409"/>
                  </a:lnTo>
                  <a:lnTo>
                    <a:pt x="682" y="1409"/>
                  </a:lnTo>
                  <a:lnTo>
                    <a:pt x="682" y="1411"/>
                  </a:lnTo>
                  <a:lnTo>
                    <a:pt x="682" y="1413"/>
                  </a:lnTo>
                  <a:lnTo>
                    <a:pt x="682" y="1415"/>
                  </a:lnTo>
                  <a:lnTo>
                    <a:pt x="682" y="1413"/>
                  </a:lnTo>
                  <a:lnTo>
                    <a:pt x="684" y="1413"/>
                  </a:lnTo>
                  <a:lnTo>
                    <a:pt x="684" y="1415"/>
                  </a:lnTo>
                  <a:lnTo>
                    <a:pt x="682" y="1415"/>
                  </a:lnTo>
                  <a:lnTo>
                    <a:pt x="682" y="1417"/>
                  </a:lnTo>
                  <a:lnTo>
                    <a:pt x="684" y="1417"/>
                  </a:lnTo>
                  <a:lnTo>
                    <a:pt x="682" y="1419"/>
                  </a:lnTo>
                  <a:lnTo>
                    <a:pt x="682" y="1421"/>
                  </a:lnTo>
                  <a:lnTo>
                    <a:pt x="684" y="1421"/>
                  </a:lnTo>
                  <a:lnTo>
                    <a:pt x="684" y="1419"/>
                  </a:lnTo>
                  <a:lnTo>
                    <a:pt x="686" y="1419"/>
                  </a:lnTo>
                  <a:lnTo>
                    <a:pt x="686" y="1421"/>
                  </a:lnTo>
                  <a:lnTo>
                    <a:pt x="684" y="1421"/>
                  </a:lnTo>
                  <a:lnTo>
                    <a:pt x="684" y="1423"/>
                  </a:lnTo>
                  <a:lnTo>
                    <a:pt x="684" y="1425"/>
                  </a:lnTo>
                  <a:lnTo>
                    <a:pt x="686" y="1425"/>
                  </a:lnTo>
                  <a:lnTo>
                    <a:pt x="688" y="1425"/>
                  </a:lnTo>
                  <a:lnTo>
                    <a:pt x="688" y="1427"/>
                  </a:lnTo>
                  <a:lnTo>
                    <a:pt x="688" y="1429"/>
                  </a:lnTo>
                  <a:lnTo>
                    <a:pt x="688" y="1431"/>
                  </a:lnTo>
                  <a:lnTo>
                    <a:pt x="688" y="1433"/>
                  </a:lnTo>
                  <a:lnTo>
                    <a:pt x="686" y="1433"/>
                  </a:lnTo>
                  <a:lnTo>
                    <a:pt x="688" y="1433"/>
                  </a:lnTo>
                  <a:lnTo>
                    <a:pt x="688" y="1435"/>
                  </a:lnTo>
                  <a:lnTo>
                    <a:pt x="690" y="1435"/>
                  </a:lnTo>
                  <a:lnTo>
                    <a:pt x="690" y="1437"/>
                  </a:lnTo>
                  <a:lnTo>
                    <a:pt x="692" y="1437"/>
                  </a:lnTo>
                  <a:lnTo>
                    <a:pt x="692" y="1439"/>
                  </a:lnTo>
                  <a:lnTo>
                    <a:pt x="690" y="1439"/>
                  </a:lnTo>
                  <a:lnTo>
                    <a:pt x="690" y="1441"/>
                  </a:lnTo>
                  <a:lnTo>
                    <a:pt x="690" y="1443"/>
                  </a:lnTo>
                  <a:lnTo>
                    <a:pt x="692" y="1443"/>
                  </a:lnTo>
                  <a:lnTo>
                    <a:pt x="694" y="1443"/>
                  </a:lnTo>
                  <a:lnTo>
                    <a:pt x="694" y="1445"/>
                  </a:lnTo>
                  <a:lnTo>
                    <a:pt x="692" y="1445"/>
                  </a:lnTo>
                  <a:lnTo>
                    <a:pt x="690" y="1445"/>
                  </a:lnTo>
                  <a:lnTo>
                    <a:pt x="692" y="1445"/>
                  </a:lnTo>
                  <a:lnTo>
                    <a:pt x="692" y="1447"/>
                  </a:lnTo>
                  <a:lnTo>
                    <a:pt x="694" y="1447"/>
                  </a:lnTo>
                  <a:lnTo>
                    <a:pt x="694" y="1449"/>
                  </a:lnTo>
                  <a:lnTo>
                    <a:pt x="696" y="1449"/>
                  </a:lnTo>
                  <a:lnTo>
                    <a:pt x="696" y="1447"/>
                  </a:lnTo>
                  <a:lnTo>
                    <a:pt x="698" y="1447"/>
                  </a:lnTo>
                  <a:lnTo>
                    <a:pt x="698" y="1449"/>
                  </a:lnTo>
                  <a:lnTo>
                    <a:pt x="698" y="1451"/>
                  </a:lnTo>
                  <a:lnTo>
                    <a:pt x="696" y="1451"/>
                  </a:lnTo>
                  <a:lnTo>
                    <a:pt x="696" y="1453"/>
                  </a:lnTo>
                  <a:lnTo>
                    <a:pt x="696" y="1455"/>
                  </a:lnTo>
                  <a:lnTo>
                    <a:pt x="696" y="1456"/>
                  </a:lnTo>
                  <a:lnTo>
                    <a:pt x="698" y="1456"/>
                  </a:lnTo>
                  <a:lnTo>
                    <a:pt x="700" y="1456"/>
                  </a:lnTo>
                  <a:lnTo>
                    <a:pt x="698" y="1458"/>
                  </a:lnTo>
                  <a:lnTo>
                    <a:pt x="698" y="1460"/>
                  </a:lnTo>
                  <a:lnTo>
                    <a:pt x="698" y="1462"/>
                  </a:lnTo>
                  <a:lnTo>
                    <a:pt x="698" y="1464"/>
                  </a:lnTo>
                  <a:lnTo>
                    <a:pt x="696" y="1464"/>
                  </a:lnTo>
                  <a:lnTo>
                    <a:pt x="696" y="1466"/>
                  </a:lnTo>
                  <a:lnTo>
                    <a:pt x="694" y="1466"/>
                  </a:lnTo>
                  <a:lnTo>
                    <a:pt x="692" y="1466"/>
                  </a:lnTo>
                  <a:lnTo>
                    <a:pt x="690" y="1466"/>
                  </a:lnTo>
                  <a:lnTo>
                    <a:pt x="690" y="1464"/>
                  </a:lnTo>
                  <a:lnTo>
                    <a:pt x="692" y="1464"/>
                  </a:lnTo>
                  <a:lnTo>
                    <a:pt x="692" y="1462"/>
                  </a:lnTo>
                  <a:lnTo>
                    <a:pt x="694" y="1460"/>
                  </a:lnTo>
                  <a:lnTo>
                    <a:pt x="694" y="1458"/>
                  </a:lnTo>
                  <a:lnTo>
                    <a:pt x="692" y="1458"/>
                  </a:lnTo>
                  <a:lnTo>
                    <a:pt x="690" y="1458"/>
                  </a:lnTo>
                  <a:lnTo>
                    <a:pt x="690" y="1460"/>
                  </a:lnTo>
                  <a:lnTo>
                    <a:pt x="688" y="1460"/>
                  </a:lnTo>
                  <a:lnTo>
                    <a:pt x="688" y="1462"/>
                  </a:lnTo>
                  <a:lnTo>
                    <a:pt x="688" y="1464"/>
                  </a:lnTo>
                  <a:lnTo>
                    <a:pt x="688" y="1466"/>
                  </a:lnTo>
                  <a:lnTo>
                    <a:pt x="686" y="1466"/>
                  </a:lnTo>
                  <a:lnTo>
                    <a:pt x="686" y="1468"/>
                  </a:lnTo>
                  <a:lnTo>
                    <a:pt x="684" y="1468"/>
                  </a:lnTo>
                  <a:lnTo>
                    <a:pt x="684" y="1470"/>
                  </a:lnTo>
                  <a:lnTo>
                    <a:pt x="682" y="1468"/>
                  </a:lnTo>
                  <a:lnTo>
                    <a:pt x="682" y="1466"/>
                  </a:lnTo>
                  <a:lnTo>
                    <a:pt x="681" y="1466"/>
                  </a:lnTo>
                  <a:lnTo>
                    <a:pt x="681" y="1464"/>
                  </a:lnTo>
                  <a:lnTo>
                    <a:pt x="679" y="1464"/>
                  </a:lnTo>
                  <a:lnTo>
                    <a:pt x="679" y="1462"/>
                  </a:lnTo>
                  <a:lnTo>
                    <a:pt x="677" y="1462"/>
                  </a:lnTo>
                  <a:lnTo>
                    <a:pt x="675" y="1462"/>
                  </a:lnTo>
                  <a:lnTo>
                    <a:pt x="675" y="1464"/>
                  </a:lnTo>
                  <a:lnTo>
                    <a:pt x="673" y="1464"/>
                  </a:lnTo>
                  <a:lnTo>
                    <a:pt x="673" y="1466"/>
                  </a:lnTo>
                  <a:lnTo>
                    <a:pt x="673" y="1468"/>
                  </a:lnTo>
                  <a:lnTo>
                    <a:pt x="673" y="1470"/>
                  </a:lnTo>
                  <a:lnTo>
                    <a:pt x="671" y="1470"/>
                  </a:lnTo>
                  <a:lnTo>
                    <a:pt x="671" y="1472"/>
                  </a:lnTo>
                  <a:lnTo>
                    <a:pt x="669" y="1472"/>
                  </a:lnTo>
                  <a:lnTo>
                    <a:pt x="669" y="1470"/>
                  </a:lnTo>
                  <a:lnTo>
                    <a:pt x="669" y="1468"/>
                  </a:lnTo>
                  <a:lnTo>
                    <a:pt x="667" y="1468"/>
                  </a:lnTo>
                  <a:lnTo>
                    <a:pt x="665" y="1468"/>
                  </a:lnTo>
                  <a:lnTo>
                    <a:pt x="663" y="1468"/>
                  </a:lnTo>
                  <a:lnTo>
                    <a:pt x="663" y="1470"/>
                  </a:lnTo>
                  <a:lnTo>
                    <a:pt x="665" y="1470"/>
                  </a:lnTo>
                  <a:lnTo>
                    <a:pt x="665" y="1472"/>
                  </a:lnTo>
                  <a:lnTo>
                    <a:pt x="665" y="1474"/>
                  </a:lnTo>
                  <a:lnTo>
                    <a:pt x="663" y="1474"/>
                  </a:lnTo>
                  <a:lnTo>
                    <a:pt x="661" y="1476"/>
                  </a:lnTo>
                  <a:lnTo>
                    <a:pt x="659" y="1476"/>
                  </a:lnTo>
                  <a:lnTo>
                    <a:pt x="659" y="1478"/>
                  </a:lnTo>
                  <a:lnTo>
                    <a:pt x="659" y="1480"/>
                  </a:lnTo>
                  <a:lnTo>
                    <a:pt x="659" y="1482"/>
                  </a:lnTo>
                  <a:lnTo>
                    <a:pt x="657" y="1482"/>
                  </a:lnTo>
                  <a:lnTo>
                    <a:pt x="657" y="1484"/>
                  </a:lnTo>
                  <a:lnTo>
                    <a:pt x="657" y="1486"/>
                  </a:lnTo>
                  <a:lnTo>
                    <a:pt x="655" y="1486"/>
                  </a:lnTo>
                  <a:lnTo>
                    <a:pt x="655" y="1488"/>
                  </a:lnTo>
                  <a:lnTo>
                    <a:pt x="655" y="1490"/>
                  </a:lnTo>
                  <a:lnTo>
                    <a:pt x="653" y="1490"/>
                  </a:lnTo>
                  <a:lnTo>
                    <a:pt x="653" y="1488"/>
                  </a:lnTo>
                  <a:lnTo>
                    <a:pt x="651" y="1488"/>
                  </a:lnTo>
                  <a:lnTo>
                    <a:pt x="651" y="1486"/>
                  </a:lnTo>
                  <a:lnTo>
                    <a:pt x="651" y="1488"/>
                  </a:lnTo>
                  <a:lnTo>
                    <a:pt x="649" y="1488"/>
                  </a:lnTo>
                  <a:lnTo>
                    <a:pt x="647" y="1488"/>
                  </a:lnTo>
                  <a:lnTo>
                    <a:pt x="647" y="1486"/>
                  </a:lnTo>
                  <a:lnTo>
                    <a:pt x="645" y="1486"/>
                  </a:lnTo>
                  <a:lnTo>
                    <a:pt x="643" y="1486"/>
                  </a:lnTo>
                  <a:lnTo>
                    <a:pt x="641" y="1486"/>
                  </a:lnTo>
                  <a:lnTo>
                    <a:pt x="641" y="1484"/>
                  </a:lnTo>
                  <a:lnTo>
                    <a:pt x="639" y="1484"/>
                  </a:lnTo>
                  <a:lnTo>
                    <a:pt x="637" y="1484"/>
                  </a:lnTo>
                  <a:lnTo>
                    <a:pt x="635" y="1484"/>
                  </a:lnTo>
                  <a:lnTo>
                    <a:pt x="635" y="1486"/>
                  </a:lnTo>
                  <a:lnTo>
                    <a:pt x="635" y="1488"/>
                  </a:lnTo>
                  <a:lnTo>
                    <a:pt x="637" y="1488"/>
                  </a:lnTo>
                  <a:lnTo>
                    <a:pt x="637" y="1490"/>
                  </a:lnTo>
                  <a:lnTo>
                    <a:pt x="635" y="1490"/>
                  </a:lnTo>
                  <a:lnTo>
                    <a:pt x="635" y="1492"/>
                  </a:lnTo>
                  <a:lnTo>
                    <a:pt x="637" y="1492"/>
                  </a:lnTo>
                  <a:lnTo>
                    <a:pt x="637" y="1494"/>
                  </a:lnTo>
                  <a:lnTo>
                    <a:pt x="637" y="1496"/>
                  </a:lnTo>
                  <a:lnTo>
                    <a:pt x="637" y="1498"/>
                  </a:lnTo>
                  <a:lnTo>
                    <a:pt x="637" y="1500"/>
                  </a:lnTo>
                  <a:lnTo>
                    <a:pt x="635" y="1500"/>
                  </a:lnTo>
                  <a:lnTo>
                    <a:pt x="635" y="1502"/>
                  </a:lnTo>
                  <a:lnTo>
                    <a:pt x="637" y="1504"/>
                  </a:lnTo>
                  <a:lnTo>
                    <a:pt x="639" y="1504"/>
                  </a:lnTo>
                  <a:lnTo>
                    <a:pt x="641" y="1504"/>
                  </a:lnTo>
                  <a:lnTo>
                    <a:pt x="641" y="1506"/>
                  </a:lnTo>
                  <a:lnTo>
                    <a:pt x="643" y="1506"/>
                  </a:lnTo>
                  <a:lnTo>
                    <a:pt x="643" y="1508"/>
                  </a:lnTo>
                  <a:lnTo>
                    <a:pt x="645" y="1510"/>
                  </a:lnTo>
                  <a:lnTo>
                    <a:pt x="645" y="1512"/>
                  </a:lnTo>
                  <a:lnTo>
                    <a:pt x="643" y="1512"/>
                  </a:lnTo>
                  <a:lnTo>
                    <a:pt x="643" y="1510"/>
                  </a:lnTo>
                  <a:lnTo>
                    <a:pt x="641" y="1510"/>
                  </a:lnTo>
                  <a:lnTo>
                    <a:pt x="641" y="1512"/>
                  </a:lnTo>
                  <a:lnTo>
                    <a:pt x="639" y="1512"/>
                  </a:lnTo>
                  <a:lnTo>
                    <a:pt x="639" y="1514"/>
                  </a:lnTo>
                  <a:lnTo>
                    <a:pt x="639" y="1516"/>
                  </a:lnTo>
                  <a:lnTo>
                    <a:pt x="639" y="1518"/>
                  </a:lnTo>
                  <a:lnTo>
                    <a:pt x="639" y="1520"/>
                  </a:lnTo>
                  <a:lnTo>
                    <a:pt x="637" y="1520"/>
                  </a:lnTo>
                  <a:lnTo>
                    <a:pt x="637" y="1522"/>
                  </a:lnTo>
                  <a:lnTo>
                    <a:pt x="637" y="1523"/>
                  </a:lnTo>
                  <a:lnTo>
                    <a:pt x="635" y="1523"/>
                  </a:lnTo>
                  <a:lnTo>
                    <a:pt x="633" y="1523"/>
                  </a:lnTo>
                  <a:lnTo>
                    <a:pt x="633" y="1525"/>
                  </a:lnTo>
                  <a:lnTo>
                    <a:pt x="631" y="1525"/>
                  </a:lnTo>
                  <a:lnTo>
                    <a:pt x="629" y="1525"/>
                  </a:lnTo>
                  <a:lnTo>
                    <a:pt x="627" y="1525"/>
                  </a:lnTo>
                  <a:lnTo>
                    <a:pt x="625" y="1527"/>
                  </a:lnTo>
                  <a:lnTo>
                    <a:pt x="623" y="1527"/>
                  </a:lnTo>
                  <a:lnTo>
                    <a:pt x="621" y="1527"/>
                  </a:lnTo>
                  <a:lnTo>
                    <a:pt x="621" y="1529"/>
                  </a:lnTo>
                  <a:lnTo>
                    <a:pt x="619" y="1529"/>
                  </a:lnTo>
                  <a:lnTo>
                    <a:pt x="619" y="1531"/>
                  </a:lnTo>
                  <a:lnTo>
                    <a:pt x="617" y="1531"/>
                  </a:lnTo>
                  <a:lnTo>
                    <a:pt x="617" y="1533"/>
                  </a:lnTo>
                  <a:lnTo>
                    <a:pt x="615" y="1533"/>
                  </a:lnTo>
                  <a:lnTo>
                    <a:pt x="615" y="1535"/>
                  </a:lnTo>
                  <a:lnTo>
                    <a:pt x="613" y="1535"/>
                  </a:lnTo>
                  <a:lnTo>
                    <a:pt x="613" y="1537"/>
                  </a:lnTo>
                  <a:lnTo>
                    <a:pt x="612" y="1537"/>
                  </a:lnTo>
                  <a:lnTo>
                    <a:pt x="610" y="1537"/>
                  </a:lnTo>
                  <a:lnTo>
                    <a:pt x="610" y="1539"/>
                  </a:lnTo>
                  <a:lnTo>
                    <a:pt x="610" y="1537"/>
                  </a:lnTo>
                  <a:lnTo>
                    <a:pt x="608" y="1537"/>
                  </a:lnTo>
                  <a:lnTo>
                    <a:pt x="606" y="1539"/>
                  </a:lnTo>
                  <a:lnTo>
                    <a:pt x="604" y="1539"/>
                  </a:lnTo>
                  <a:lnTo>
                    <a:pt x="604" y="1541"/>
                  </a:lnTo>
                  <a:lnTo>
                    <a:pt x="604" y="1543"/>
                  </a:lnTo>
                  <a:lnTo>
                    <a:pt x="604" y="1545"/>
                  </a:lnTo>
                  <a:lnTo>
                    <a:pt x="606" y="1545"/>
                  </a:lnTo>
                  <a:lnTo>
                    <a:pt x="608" y="1545"/>
                  </a:lnTo>
                  <a:lnTo>
                    <a:pt x="608" y="1547"/>
                  </a:lnTo>
                  <a:lnTo>
                    <a:pt x="610" y="1547"/>
                  </a:lnTo>
                  <a:lnTo>
                    <a:pt x="612" y="1547"/>
                  </a:lnTo>
                  <a:lnTo>
                    <a:pt x="612" y="1549"/>
                  </a:lnTo>
                  <a:lnTo>
                    <a:pt x="613" y="1549"/>
                  </a:lnTo>
                  <a:lnTo>
                    <a:pt x="613" y="1551"/>
                  </a:lnTo>
                  <a:lnTo>
                    <a:pt x="613" y="1553"/>
                  </a:lnTo>
                  <a:lnTo>
                    <a:pt x="615" y="1553"/>
                  </a:lnTo>
                  <a:lnTo>
                    <a:pt x="615" y="1555"/>
                  </a:lnTo>
                  <a:lnTo>
                    <a:pt x="617" y="1555"/>
                  </a:lnTo>
                  <a:lnTo>
                    <a:pt x="619" y="1555"/>
                  </a:lnTo>
                  <a:lnTo>
                    <a:pt x="619" y="1557"/>
                  </a:lnTo>
                  <a:lnTo>
                    <a:pt x="621" y="1557"/>
                  </a:lnTo>
                  <a:lnTo>
                    <a:pt x="621" y="1559"/>
                  </a:lnTo>
                  <a:lnTo>
                    <a:pt x="621" y="1561"/>
                  </a:lnTo>
                  <a:lnTo>
                    <a:pt x="623" y="1561"/>
                  </a:lnTo>
                  <a:lnTo>
                    <a:pt x="623" y="1563"/>
                  </a:lnTo>
                  <a:lnTo>
                    <a:pt x="621" y="1563"/>
                  </a:lnTo>
                  <a:lnTo>
                    <a:pt x="621" y="1565"/>
                  </a:lnTo>
                  <a:lnTo>
                    <a:pt x="619" y="1565"/>
                  </a:lnTo>
                  <a:lnTo>
                    <a:pt x="619" y="1567"/>
                  </a:lnTo>
                  <a:lnTo>
                    <a:pt x="617" y="1567"/>
                  </a:lnTo>
                  <a:lnTo>
                    <a:pt x="617" y="1569"/>
                  </a:lnTo>
                  <a:lnTo>
                    <a:pt x="617" y="1571"/>
                  </a:lnTo>
                  <a:lnTo>
                    <a:pt x="617" y="1573"/>
                  </a:lnTo>
                  <a:lnTo>
                    <a:pt x="617" y="1575"/>
                  </a:lnTo>
                  <a:lnTo>
                    <a:pt x="615" y="1575"/>
                  </a:lnTo>
                  <a:lnTo>
                    <a:pt x="615" y="1577"/>
                  </a:lnTo>
                  <a:lnTo>
                    <a:pt x="613" y="1577"/>
                  </a:lnTo>
                  <a:lnTo>
                    <a:pt x="613" y="1579"/>
                  </a:lnTo>
                  <a:lnTo>
                    <a:pt x="612" y="1581"/>
                  </a:lnTo>
                  <a:lnTo>
                    <a:pt x="612" y="1583"/>
                  </a:lnTo>
                  <a:lnTo>
                    <a:pt x="610" y="1585"/>
                  </a:lnTo>
                  <a:lnTo>
                    <a:pt x="612" y="1585"/>
                  </a:lnTo>
                  <a:lnTo>
                    <a:pt x="610" y="1585"/>
                  </a:lnTo>
                  <a:lnTo>
                    <a:pt x="610" y="1587"/>
                  </a:lnTo>
                  <a:lnTo>
                    <a:pt x="610" y="1589"/>
                  </a:lnTo>
                  <a:lnTo>
                    <a:pt x="610" y="1590"/>
                  </a:lnTo>
                  <a:lnTo>
                    <a:pt x="608" y="1590"/>
                  </a:lnTo>
                  <a:lnTo>
                    <a:pt x="608" y="1589"/>
                  </a:lnTo>
                  <a:lnTo>
                    <a:pt x="606" y="1589"/>
                  </a:lnTo>
                  <a:lnTo>
                    <a:pt x="604" y="1589"/>
                  </a:lnTo>
                  <a:lnTo>
                    <a:pt x="604" y="1590"/>
                  </a:lnTo>
                  <a:lnTo>
                    <a:pt x="602" y="1590"/>
                  </a:lnTo>
                  <a:lnTo>
                    <a:pt x="602" y="1592"/>
                  </a:lnTo>
                  <a:lnTo>
                    <a:pt x="602" y="1594"/>
                  </a:lnTo>
                  <a:lnTo>
                    <a:pt x="600" y="1594"/>
                  </a:lnTo>
                  <a:lnTo>
                    <a:pt x="600" y="1596"/>
                  </a:lnTo>
                  <a:lnTo>
                    <a:pt x="598" y="1596"/>
                  </a:lnTo>
                  <a:lnTo>
                    <a:pt x="598" y="1598"/>
                  </a:lnTo>
                  <a:lnTo>
                    <a:pt x="596" y="1600"/>
                  </a:lnTo>
                  <a:lnTo>
                    <a:pt x="594" y="1600"/>
                  </a:lnTo>
                  <a:lnTo>
                    <a:pt x="594" y="1602"/>
                  </a:lnTo>
                  <a:lnTo>
                    <a:pt x="594" y="1604"/>
                  </a:lnTo>
                  <a:lnTo>
                    <a:pt x="592" y="1604"/>
                  </a:lnTo>
                  <a:lnTo>
                    <a:pt x="592" y="1606"/>
                  </a:lnTo>
                  <a:lnTo>
                    <a:pt x="594" y="1606"/>
                  </a:lnTo>
                  <a:lnTo>
                    <a:pt x="594" y="1608"/>
                  </a:lnTo>
                  <a:lnTo>
                    <a:pt x="594" y="1610"/>
                  </a:lnTo>
                  <a:lnTo>
                    <a:pt x="594" y="1612"/>
                  </a:lnTo>
                  <a:lnTo>
                    <a:pt x="596" y="1614"/>
                  </a:lnTo>
                  <a:lnTo>
                    <a:pt x="598" y="1614"/>
                  </a:lnTo>
                  <a:lnTo>
                    <a:pt x="596" y="1616"/>
                  </a:lnTo>
                  <a:lnTo>
                    <a:pt x="598" y="1616"/>
                  </a:lnTo>
                  <a:lnTo>
                    <a:pt x="600" y="1616"/>
                  </a:lnTo>
                  <a:lnTo>
                    <a:pt x="602" y="1618"/>
                  </a:lnTo>
                  <a:lnTo>
                    <a:pt x="604" y="1618"/>
                  </a:lnTo>
                  <a:lnTo>
                    <a:pt x="606" y="1618"/>
                  </a:lnTo>
                  <a:lnTo>
                    <a:pt x="606" y="1616"/>
                  </a:lnTo>
                  <a:lnTo>
                    <a:pt x="608" y="1616"/>
                  </a:lnTo>
                  <a:lnTo>
                    <a:pt x="610" y="1616"/>
                  </a:lnTo>
                  <a:lnTo>
                    <a:pt x="612" y="1616"/>
                  </a:lnTo>
                  <a:lnTo>
                    <a:pt x="613" y="1618"/>
                  </a:lnTo>
                  <a:lnTo>
                    <a:pt x="613" y="1620"/>
                  </a:lnTo>
                  <a:lnTo>
                    <a:pt x="615" y="1620"/>
                  </a:lnTo>
                  <a:lnTo>
                    <a:pt x="615" y="1622"/>
                  </a:lnTo>
                  <a:lnTo>
                    <a:pt x="615" y="1624"/>
                  </a:lnTo>
                  <a:lnTo>
                    <a:pt x="617" y="1624"/>
                  </a:lnTo>
                  <a:lnTo>
                    <a:pt x="617" y="1626"/>
                  </a:lnTo>
                  <a:lnTo>
                    <a:pt x="619" y="1626"/>
                  </a:lnTo>
                  <a:lnTo>
                    <a:pt x="619" y="1628"/>
                  </a:lnTo>
                  <a:lnTo>
                    <a:pt x="621" y="1628"/>
                  </a:lnTo>
                  <a:lnTo>
                    <a:pt x="621" y="1630"/>
                  </a:lnTo>
                  <a:lnTo>
                    <a:pt x="623" y="1632"/>
                  </a:lnTo>
                  <a:lnTo>
                    <a:pt x="621" y="1634"/>
                  </a:lnTo>
                  <a:lnTo>
                    <a:pt x="623" y="1634"/>
                  </a:lnTo>
                  <a:lnTo>
                    <a:pt x="623" y="1636"/>
                  </a:lnTo>
                  <a:lnTo>
                    <a:pt x="623" y="1638"/>
                  </a:lnTo>
                  <a:lnTo>
                    <a:pt x="623" y="1640"/>
                  </a:lnTo>
                  <a:lnTo>
                    <a:pt x="625" y="1640"/>
                  </a:lnTo>
                  <a:lnTo>
                    <a:pt x="625" y="1642"/>
                  </a:lnTo>
                  <a:lnTo>
                    <a:pt x="627" y="1642"/>
                  </a:lnTo>
                  <a:lnTo>
                    <a:pt x="625" y="1642"/>
                  </a:lnTo>
                  <a:lnTo>
                    <a:pt x="625" y="1644"/>
                  </a:lnTo>
                  <a:lnTo>
                    <a:pt x="623" y="1644"/>
                  </a:lnTo>
                  <a:lnTo>
                    <a:pt x="623" y="1646"/>
                  </a:lnTo>
                  <a:lnTo>
                    <a:pt x="623" y="1648"/>
                  </a:lnTo>
                  <a:lnTo>
                    <a:pt x="621" y="1648"/>
                  </a:lnTo>
                  <a:lnTo>
                    <a:pt x="621" y="1650"/>
                  </a:lnTo>
                  <a:lnTo>
                    <a:pt x="621" y="1652"/>
                  </a:lnTo>
                  <a:lnTo>
                    <a:pt x="621" y="1654"/>
                  </a:lnTo>
                  <a:lnTo>
                    <a:pt x="621" y="1656"/>
                  </a:lnTo>
                  <a:lnTo>
                    <a:pt x="621" y="1657"/>
                  </a:lnTo>
                  <a:lnTo>
                    <a:pt x="621" y="1659"/>
                  </a:lnTo>
                  <a:lnTo>
                    <a:pt x="619" y="1661"/>
                  </a:lnTo>
                  <a:lnTo>
                    <a:pt x="619" y="1663"/>
                  </a:lnTo>
                  <a:lnTo>
                    <a:pt x="619" y="1665"/>
                  </a:lnTo>
                  <a:lnTo>
                    <a:pt x="621" y="1665"/>
                  </a:lnTo>
                  <a:lnTo>
                    <a:pt x="619" y="1665"/>
                  </a:lnTo>
                  <a:lnTo>
                    <a:pt x="621" y="1665"/>
                  </a:lnTo>
                  <a:lnTo>
                    <a:pt x="621" y="1667"/>
                  </a:lnTo>
                  <a:lnTo>
                    <a:pt x="621" y="1669"/>
                  </a:lnTo>
                  <a:lnTo>
                    <a:pt x="621" y="1671"/>
                  </a:lnTo>
                  <a:lnTo>
                    <a:pt x="621" y="1673"/>
                  </a:lnTo>
                  <a:lnTo>
                    <a:pt x="619" y="1673"/>
                  </a:lnTo>
                  <a:lnTo>
                    <a:pt x="619" y="1675"/>
                  </a:lnTo>
                  <a:lnTo>
                    <a:pt x="619" y="1673"/>
                  </a:lnTo>
                  <a:lnTo>
                    <a:pt x="617" y="1673"/>
                  </a:lnTo>
                  <a:lnTo>
                    <a:pt x="617" y="1671"/>
                  </a:lnTo>
                  <a:lnTo>
                    <a:pt x="615" y="1671"/>
                  </a:lnTo>
                  <a:lnTo>
                    <a:pt x="613" y="1671"/>
                  </a:lnTo>
                  <a:lnTo>
                    <a:pt x="613" y="1669"/>
                  </a:lnTo>
                  <a:lnTo>
                    <a:pt x="612" y="1669"/>
                  </a:lnTo>
                  <a:lnTo>
                    <a:pt x="612" y="1671"/>
                  </a:lnTo>
                  <a:lnTo>
                    <a:pt x="612" y="1673"/>
                  </a:lnTo>
                  <a:lnTo>
                    <a:pt x="612" y="1675"/>
                  </a:lnTo>
                  <a:lnTo>
                    <a:pt x="610" y="1675"/>
                  </a:lnTo>
                  <a:lnTo>
                    <a:pt x="610" y="1673"/>
                  </a:lnTo>
                  <a:lnTo>
                    <a:pt x="608" y="1673"/>
                  </a:lnTo>
                  <a:lnTo>
                    <a:pt x="606" y="1673"/>
                  </a:lnTo>
                  <a:lnTo>
                    <a:pt x="606" y="1671"/>
                  </a:lnTo>
                  <a:lnTo>
                    <a:pt x="604" y="1671"/>
                  </a:lnTo>
                  <a:lnTo>
                    <a:pt x="602" y="1671"/>
                  </a:lnTo>
                  <a:lnTo>
                    <a:pt x="602" y="1673"/>
                  </a:lnTo>
                  <a:lnTo>
                    <a:pt x="600" y="1673"/>
                  </a:lnTo>
                  <a:lnTo>
                    <a:pt x="598" y="1673"/>
                  </a:lnTo>
                  <a:lnTo>
                    <a:pt x="598" y="1675"/>
                  </a:lnTo>
                  <a:lnTo>
                    <a:pt x="598" y="1673"/>
                  </a:lnTo>
                  <a:lnTo>
                    <a:pt x="596" y="1673"/>
                  </a:lnTo>
                  <a:lnTo>
                    <a:pt x="594" y="1673"/>
                  </a:lnTo>
                  <a:lnTo>
                    <a:pt x="594" y="1675"/>
                  </a:lnTo>
                  <a:lnTo>
                    <a:pt x="594" y="1677"/>
                  </a:lnTo>
                  <a:lnTo>
                    <a:pt x="592" y="1677"/>
                  </a:lnTo>
                  <a:lnTo>
                    <a:pt x="590" y="1677"/>
                  </a:lnTo>
                  <a:lnTo>
                    <a:pt x="590" y="1675"/>
                  </a:lnTo>
                  <a:lnTo>
                    <a:pt x="590" y="1677"/>
                  </a:lnTo>
                  <a:lnTo>
                    <a:pt x="588" y="1677"/>
                  </a:lnTo>
                  <a:lnTo>
                    <a:pt x="588" y="1675"/>
                  </a:lnTo>
                  <a:lnTo>
                    <a:pt x="588" y="1677"/>
                  </a:lnTo>
                  <a:lnTo>
                    <a:pt x="586" y="1677"/>
                  </a:lnTo>
                  <a:lnTo>
                    <a:pt x="588" y="1677"/>
                  </a:lnTo>
                  <a:lnTo>
                    <a:pt x="588" y="1679"/>
                  </a:lnTo>
                  <a:lnTo>
                    <a:pt x="586" y="1681"/>
                  </a:lnTo>
                  <a:lnTo>
                    <a:pt x="586" y="1683"/>
                  </a:lnTo>
                  <a:lnTo>
                    <a:pt x="584" y="1683"/>
                  </a:lnTo>
                  <a:lnTo>
                    <a:pt x="582" y="1683"/>
                  </a:lnTo>
                  <a:lnTo>
                    <a:pt x="580" y="1683"/>
                  </a:lnTo>
                  <a:lnTo>
                    <a:pt x="578" y="1683"/>
                  </a:lnTo>
                  <a:lnTo>
                    <a:pt x="576" y="1683"/>
                  </a:lnTo>
                  <a:lnTo>
                    <a:pt x="574" y="1683"/>
                  </a:lnTo>
                  <a:lnTo>
                    <a:pt x="574" y="1685"/>
                  </a:lnTo>
                  <a:lnTo>
                    <a:pt x="574" y="1687"/>
                  </a:lnTo>
                  <a:lnTo>
                    <a:pt x="572" y="1689"/>
                  </a:lnTo>
                  <a:lnTo>
                    <a:pt x="572" y="1691"/>
                  </a:lnTo>
                  <a:lnTo>
                    <a:pt x="572" y="1693"/>
                  </a:lnTo>
                  <a:lnTo>
                    <a:pt x="572" y="1695"/>
                  </a:lnTo>
                  <a:lnTo>
                    <a:pt x="574" y="1695"/>
                  </a:lnTo>
                  <a:lnTo>
                    <a:pt x="572" y="1697"/>
                  </a:lnTo>
                  <a:lnTo>
                    <a:pt x="572" y="1699"/>
                  </a:lnTo>
                  <a:lnTo>
                    <a:pt x="572" y="1697"/>
                  </a:lnTo>
                  <a:lnTo>
                    <a:pt x="570" y="1697"/>
                  </a:lnTo>
                  <a:lnTo>
                    <a:pt x="568" y="1697"/>
                  </a:lnTo>
                  <a:lnTo>
                    <a:pt x="566" y="1697"/>
                  </a:lnTo>
                  <a:lnTo>
                    <a:pt x="566" y="1699"/>
                  </a:lnTo>
                  <a:lnTo>
                    <a:pt x="566" y="1701"/>
                  </a:lnTo>
                  <a:lnTo>
                    <a:pt x="568" y="1701"/>
                  </a:lnTo>
                  <a:lnTo>
                    <a:pt x="566" y="1703"/>
                  </a:lnTo>
                  <a:lnTo>
                    <a:pt x="566" y="1705"/>
                  </a:lnTo>
                  <a:lnTo>
                    <a:pt x="568" y="1705"/>
                  </a:lnTo>
                  <a:lnTo>
                    <a:pt x="568" y="1707"/>
                  </a:lnTo>
                  <a:lnTo>
                    <a:pt x="566" y="1707"/>
                  </a:lnTo>
                  <a:lnTo>
                    <a:pt x="566" y="1709"/>
                  </a:lnTo>
                  <a:lnTo>
                    <a:pt x="568" y="1709"/>
                  </a:lnTo>
                  <a:lnTo>
                    <a:pt x="568" y="1711"/>
                  </a:lnTo>
                  <a:lnTo>
                    <a:pt x="568" y="1713"/>
                  </a:lnTo>
                  <a:lnTo>
                    <a:pt x="568" y="1715"/>
                  </a:lnTo>
                  <a:lnTo>
                    <a:pt x="568" y="1717"/>
                  </a:lnTo>
                  <a:lnTo>
                    <a:pt x="568" y="1719"/>
                  </a:lnTo>
                  <a:lnTo>
                    <a:pt x="570" y="1719"/>
                  </a:lnTo>
                  <a:lnTo>
                    <a:pt x="570" y="1721"/>
                  </a:lnTo>
                  <a:lnTo>
                    <a:pt x="568" y="1721"/>
                  </a:lnTo>
                  <a:lnTo>
                    <a:pt x="570" y="1721"/>
                  </a:lnTo>
                  <a:lnTo>
                    <a:pt x="568" y="1723"/>
                  </a:lnTo>
                  <a:lnTo>
                    <a:pt x="568" y="1724"/>
                  </a:lnTo>
                  <a:lnTo>
                    <a:pt x="568" y="1726"/>
                  </a:lnTo>
                  <a:lnTo>
                    <a:pt x="566" y="1726"/>
                  </a:lnTo>
                  <a:lnTo>
                    <a:pt x="564" y="1726"/>
                  </a:lnTo>
                  <a:lnTo>
                    <a:pt x="564" y="1728"/>
                  </a:lnTo>
                  <a:lnTo>
                    <a:pt x="564" y="1730"/>
                  </a:lnTo>
                  <a:lnTo>
                    <a:pt x="562" y="1730"/>
                  </a:lnTo>
                  <a:lnTo>
                    <a:pt x="562" y="1732"/>
                  </a:lnTo>
                  <a:lnTo>
                    <a:pt x="562" y="1734"/>
                  </a:lnTo>
                  <a:lnTo>
                    <a:pt x="560" y="1734"/>
                  </a:lnTo>
                  <a:lnTo>
                    <a:pt x="560" y="1736"/>
                  </a:lnTo>
                  <a:lnTo>
                    <a:pt x="558" y="1736"/>
                  </a:lnTo>
                  <a:lnTo>
                    <a:pt x="556" y="1736"/>
                  </a:lnTo>
                  <a:lnTo>
                    <a:pt x="556" y="1734"/>
                  </a:lnTo>
                  <a:lnTo>
                    <a:pt x="554" y="1734"/>
                  </a:lnTo>
                  <a:lnTo>
                    <a:pt x="552" y="1734"/>
                  </a:lnTo>
                  <a:lnTo>
                    <a:pt x="550" y="1734"/>
                  </a:lnTo>
                  <a:lnTo>
                    <a:pt x="550" y="1732"/>
                  </a:lnTo>
                  <a:lnTo>
                    <a:pt x="548" y="1732"/>
                  </a:lnTo>
                  <a:lnTo>
                    <a:pt x="546" y="1732"/>
                  </a:lnTo>
                  <a:lnTo>
                    <a:pt x="546" y="1730"/>
                  </a:lnTo>
                  <a:lnTo>
                    <a:pt x="546" y="1728"/>
                  </a:lnTo>
                  <a:lnTo>
                    <a:pt x="544" y="1730"/>
                  </a:lnTo>
                  <a:lnTo>
                    <a:pt x="544" y="1732"/>
                  </a:lnTo>
                  <a:lnTo>
                    <a:pt x="544" y="1734"/>
                  </a:lnTo>
                  <a:lnTo>
                    <a:pt x="543" y="1734"/>
                  </a:lnTo>
                  <a:lnTo>
                    <a:pt x="543" y="1736"/>
                  </a:lnTo>
                  <a:lnTo>
                    <a:pt x="543" y="1738"/>
                  </a:lnTo>
                  <a:lnTo>
                    <a:pt x="541" y="1738"/>
                  </a:lnTo>
                  <a:lnTo>
                    <a:pt x="541" y="1736"/>
                  </a:lnTo>
                  <a:lnTo>
                    <a:pt x="541" y="1734"/>
                  </a:lnTo>
                  <a:lnTo>
                    <a:pt x="541" y="1732"/>
                  </a:lnTo>
                  <a:lnTo>
                    <a:pt x="539" y="1732"/>
                  </a:lnTo>
                  <a:lnTo>
                    <a:pt x="539" y="1734"/>
                  </a:lnTo>
                  <a:lnTo>
                    <a:pt x="539" y="1736"/>
                  </a:lnTo>
                  <a:lnTo>
                    <a:pt x="537" y="1736"/>
                  </a:lnTo>
                  <a:lnTo>
                    <a:pt x="535" y="1736"/>
                  </a:lnTo>
                  <a:lnTo>
                    <a:pt x="535" y="1738"/>
                  </a:lnTo>
                  <a:lnTo>
                    <a:pt x="535" y="1740"/>
                  </a:lnTo>
                  <a:lnTo>
                    <a:pt x="535" y="1742"/>
                  </a:lnTo>
                  <a:lnTo>
                    <a:pt x="535" y="1744"/>
                  </a:lnTo>
                  <a:lnTo>
                    <a:pt x="535" y="1746"/>
                  </a:lnTo>
                  <a:lnTo>
                    <a:pt x="535" y="1748"/>
                  </a:lnTo>
                  <a:lnTo>
                    <a:pt x="533" y="1748"/>
                  </a:lnTo>
                  <a:lnTo>
                    <a:pt x="531" y="1750"/>
                  </a:lnTo>
                  <a:lnTo>
                    <a:pt x="529" y="1750"/>
                  </a:lnTo>
                  <a:lnTo>
                    <a:pt x="529" y="1748"/>
                  </a:lnTo>
                  <a:lnTo>
                    <a:pt x="527" y="1748"/>
                  </a:lnTo>
                  <a:lnTo>
                    <a:pt x="525" y="1748"/>
                  </a:lnTo>
                  <a:lnTo>
                    <a:pt x="523" y="1748"/>
                  </a:lnTo>
                  <a:lnTo>
                    <a:pt x="523" y="1746"/>
                  </a:lnTo>
                  <a:lnTo>
                    <a:pt x="521" y="1746"/>
                  </a:lnTo>
                  <a:lnTo>
                    <a:pt x="519" y="1746"/>
                  </a:lnTo>
                  <a:lnTo>
                    <a:pt x="517" y="1744"/>
                  </a:lnTo>
                  <a:lnTo>
                    <a:pt x="515" y="1744"/>
                  </a:lnTo>
                  <a:lnTo>
                    <a:pt x="513" y="1744"/>
                  </a:lnTo>
                  <a:lnTo>
                    <a:pt x="511" y="1744"/>
                  </a:lnTo>
                  <a:lnTo>
                    <a:pt x="511" y="1742"/>
                  </a:lnTo>
                  <a:lnTo>
                    <a:pt x="509" y="1742"/>
                  </a:lnTo>
                  <a:lnTo>
                    <a:pt x="507" y="1740"/>
                  </a:lnTo>
                  <a:lnTo>
                    <a:pt x="505" y="1740"/>
                  </a:lnTo>
                  <a:lnTo>
                    <a:pt x="503" y="1740"/>
                  </a:lnTo>
                  <a:lnTo>
                    <a:pt x="503" y="1738"/>
                  </a:lnTo>
                  <a:lnTo>
                    <a:pt x="501" y="1738"/>
                  </a:lnTo>
                  <a:lnTo>
                    <a:pt x="501" y="1736"/>
                  </a:lnTo>
                  <a:lnTo>
                    <a:pt x="499" y="1736"/>
                  </a:lnTo>
                  <a:lnTo>
                    <a:pt x="497" y="1736"/>
                  </a:lnTo>
                  <a:lnTo>
                    <a:pt x="495" y="1736"/>
                  </a:lnTo>
                  <a:lnTo>
                    <a:pt x="493" y="1736"/>
                  </a:lnTo>
                  <a:lnTo>
                    <a:pt x="491" y="1736"/>
                  </a:lnTo>
                  <a:lnTo>
                    <a:pt x="491" y="1734"/>
                  </a:lnTo>
                  <a:lnTo>
                    <a:pt x="489" y="1734"/>
                  </a:lnTo>
                  <a:lnTo>
                    <a:pt x="487" y="1734"/>
                  </a:lnTo>
                  <a:lnTo>
                    <a:pt x="485" y="1734"/>
                  </a:lnTo>
                  <a:lnTo>
                    <a:pt x="485" y="1732"/>
                  </a:lnTo>
                  <a:lnTo>
                    <a:pt x="483" y="1732"/>
                  </a:lnTo>
                  <a:lnTo>
                    <a:pt x="481" y="1732"/>
                  </a:lnTo>
                  <a:lnTo>
                    <a:pt x="479" y="1732"/>
                  </a:lnTo>
                  <a:lnTo>
                    <a:pt x="479" y="1734"/>
                  </a:lnTo>
                  <a:lnTo>
                    <a:pt x="477" y="1734"/>
                  </a:lnTo>
                  <a:lnTo>
                    <a:pt x="475" y="1734"/>
                  </a:lnTo>
                  <a:lnTo>
                    <a:pt x="474" y="1734"/>
                  </a:lnTo>
                  <a:lnTo>
                    <a:pt x="472" y="1734"/>
                  </a:lnTo>
                  <a:lnTo>
                    <a:pt x="472" y="1732"/>
                  </a:lnTo>
                  <a:lnTo>
                    <a:pt x="470" y="1732"/>
                  </a:lnTo>
                  <a:lnTo>
                    <a:pt x="468" y="1732"/>
                  </a:lnTo>
                  <a:lnTo>
                    <a:pt x="468" y="1734"/>
                  </a:lnTo>
                  <a:lnTo>
                    <a:pt x="466" y="1734"/>
                  </a:lnTo>
                  <a:lnTo>
                    <a:pt x="464" y="1734"/>
                  </a:lnTo>
                  <a:lnTo>
                    <a:pt x="464" y="1736"/>
                  </a:lnTo>
                  <a:lnTo>
                    <a:pt x="464" y="1738"/>
                  </a:lnTo>
                  <a:lnTo>
                    <a:pt x="464" y="1740"/>
                  </a:lnTo>
                  <a:lnTo>
                    <a:pt x="462" y="1742"/>
                  </a:lnTo>
                  <a:lnTo>
                    <a:pt x="460" y="1742"/>
                  </a:lnTo>
                  <a:lnTo>
                    <a:pt x="458" y="1744"/>
                  </a:lnTo>
                  <a:lnTo>
                    <a:pt x="458" y="1742"/>
                  </a:lnTo>
                  <a:lnTo>
                    <a:pt x="458" y="1740"/>
                  </a:lnTo>
                  <a:lnTo>
                    <a:pt x="456" y="1740"/>
                  </a:lnTo>
                  <a:lnTo>
                    <a:pt x="456" y="1738"/>
                  </a:lnTo>
                  <a:lnTo>
                    <a:pt x="454" y="1738"/>
                  </a:lnTo>
                  <a:lnTo>
                    <a:pt x="452" y="1738"/>
                  </a:lnTo>
                  <a:lnTo>
                    <a:pt x="450" y="1738"/>
                  </a:lnTo>
                  <a:lnTo>
                    <a:pt x="450" y="1736"/>
                  </a:lnTo>
                  <a:lnTo>
                    <a:pt x="448" y="1736"/>
                  </a:lnTo>
                  <a:lnTo>
                    <a:pt x="446" y="1734"/>
                  </a:lnTo>
                  <a:lnTo>
                    <a:pt x="446" y="1732"/>
                  </a:lnTo>
                  <a:lnTo>
                    <a:pt x="444" y="1732"/>
                  </a:lnTo>
                  <a:lnTo>
                    <a:pt x="442" y="1732"/>
                  </a:lnTo>
                  <a:lnTo>
                    <a:pt x="442" y="1730"/>
                  </a:lnTo>
                  <a:lnTo>
                    <a:pt x="440" y="1730"/>
                  </a:lnTo>
                  <a:lnTo>
                    <a:pt x="440" y="1728"/>
                  </a:lnTo>
                  <a:lnTo>
                    <a:pt x="438" y="1728"/>
                  </a:lnTo>
                  <a:lnTo>
                    <a:pt x="436" y="1728"/>
                  </a:lnTo>
                  <a:lnTo>
                    <a:pt x="436" y="1726"/>
                  </a:lnTo>
                  <a:lnTo>
                    <a:pt x="434" y="1726"/>
                  </a:lnTo>
                  <a:lnTo>
                    <a:pt x="432" y="1726"/>
                  </a:lnTo>
                  <a:lnTo>
                    <a:pt x="432" y="1724"/>
                  </a:lnTo>
                  <a:lnTo>
                    <a:pt x="430" y="1724"/>
                  </a:lnTo>
                  <a:lnTo>
                    <a:pt x="430" y="1723"/>
                  </a:lnTo>
                  <a:lnTo>
                    <a:pt x="428" y="1721"/>
                  </a:lnTo>
                  <a:lnTo>
                    <a:pt x="426" y="1721"/>
                  </a:lnTo>
                  <a:lnTo>
                    <a:pt x="426" y="1719"/>
                  </a:lnTo>
                  <a:lnTo>
                    <a:pt x="424" y="1719"/>
                  </a:lnTo>
                  <a:lnTo>
                    <a:pt x="424" y="1717"/>
                  </a:lnTo>
                  <a:lnTo>
                    <a:pt x="422" y="1717"/>
                  </a:lnTo>
                  <a:lnTo>
                    <a:pt x="422" y="1715"/>
                  </a:lnTo>
                  <a:lnTo>
                    <a:pt x="420" y="1715"/>
                  </a:lnTo>
                  <a:lnTo>
                    <a:pt x="418" y="1715"/>
                  </a:lnTo>
                  <a:lnTo>
                    <a:pt x="418" y="1713"/>
                  </a:lnTo>
                  <a:lnTo>
                    <a:pt x="416" y="1713"/>
                  </a:lnTo>
                  <a:lnTo>
                    <a:pt x="416" y="1711"/>
                  </a:lnTo>
                  <a:lnTo>
                    <a:pt x="414" y="1711"/>
                  </a:lnTo>
                  <a:lnTo>
                    <a:pt x="414" y="1709"/>
                  </a:lnTo>
                  <a:lnTo>
                    <a:pt x="412" y="1709"/>
                  </a:lnTo>
                  <a:lnTo>
                    <a:pt x="410" y="1709"/>
                  </a:lnTo>
                  <a:lnTo>
                    <a:pt x="410" y="1707"/>
                  </a:lnTo>
                  <a:lnTo>
                    <a:pt x="408" y="1707"/>
                  </a:lnTo>
                  <a:lnTo>
                    <a:pt x="408" y="1705"/>
                  </a:lnTo>
                  <a:lnTo>
                    <a:pt x="406" y="1705"/>
                  </a:lnTo>
                  <a:lnTo>
                    <a:pt x="406" y="1703"/>
                  </a:lnTo>
                  <a:lnTo>
                    <a:pt x="405" y="1703"/>
                  </a:lnTo>
                  <a:lnTo>
                    <a:pt x="405" y="1701"/>
                  </a:lnTo>
                  <a:lnTo>
                    <a:pt x="403" y="1701"/>
                  </a:lnTo>
                  <a:lnTo>
                    <a:pt x="401" y="1701"/>
                  </a:lnTo>
                  <a:lnTo>
                    <a:pt x="401" y="1699"/>
                  </a:lnTo>
                  <a:lnTo>
                    <a:pt x="399" y="1699"/>
                  </a:lnTo>
                  <a:lnTo>
                    <a:pt x="399" y="1697"/>
                  </a:lnTo>
                  <a:lnTo>
                    <a:pt x="397" y="1697"/>
                  </a:lnTo>
                  <a:lnTo>
                    <a:pt x="395" y="1695"/>
                  </a:lnTo>
                  <a:lnTo>
                    <a:pt x="393" y="1695"/>
                  </a:lnTo>
                  <a:lnTo>
                    <a:pt x="391" y="1693"/>
                  </a:lnTo>
                  <a:lnTo>
                    <a:pt x="389" y="1695"/>
                  </a:lnTo>
                  <a:lnTo>
                    <a:pt x="387" y="1695"/>
                  </a:lnTo>
                  <a:lnTo>
                    <a:pt x="387" y="1697"/>
                  </a:lnTo>
                  <a:lnTo>
                    <a:pt x="385" y="1697"/>
                  </a:lnTo>
                  <a:lnTo>
                    <a:pt x="387" y="1697"/>
                  </a:lnTo>
                  <a:lnTo>
                    <a:pt x="387" y="1699"/>
                  </a:lnTo>
                  <a:lnTo>
                    <a:pt x="387" y="1701"/>
                  </a:lnTo>
                  <a:lnTo>
                    <a:pt x="385" y="1701"/>
                  </a:lnTo>
                  <a:lnTo>
                    <a:pt x="383" y="1701"/>
                  </a:lnTo>
                  <a:lnTo>
                    <a:pt x="383" y="1703"/>
                  </a:lnTo>
                  <a:lnTo>
                    <a:pt x="381" y="1703"/>
                  </a:lnTo>
                  <a:lnTo>
                    <a:pt x="379" y="1703"/>
                  </a:lnTo>
                  <a:lnTo>
                    <a:pt x="379" y="1705"/>
                  </a:lnTo>
                  <a:lnTo>
                    <a:pt x="377" y="1705"/>
                  </a:lnTo>
                  <a:lnTo>
                    <a:pt x="377" y="1707"/>
                  </a:lnTo>
                  <a:lnTo>
                    <a:pt x="375" y="1705"/>
                  </a:lnTo>
                  <a:lnTo>
                    <a:pt x="373" y="1705"/>
                  </a:lnTo>
                  <a:lnTo>
                    <a:pt x="373" y="1707"/>
                  </a:lnTo>
                  <a:lnTo>
                    <a:pt x="371" y="1707"/>
                  </a:lnTo>
                  <a:lnTo>
                    <a:pt x="369" y="1707"/>
                  </a:lnTo>
                  <a:lnTo>
                    <a:pt x="367" y="1707"/>
                  </a:lnTo>
                  <a:lnTo>
                    <a:pt x="365" y="1707"/>
                  </a:lnTo>
                  <a:lnTo>
                    <a:pt x="363" y="1707"/>
                  </a:lnTo>
                  <a:lnTo>
                    <a:pt x="363" y="1709"/>
                  </a:lnTo>
                  <a:lnTo>
                    <a:pt x="361" y="1709"/>
                  </a:lnTo>
                  <a:lnTo>
                    <a:pt x="359" y="1707"/>
                  </a:lnTo>
                  <a:lnTo>
                    <a:pt x="357" y="1709"/>
                  </a:lnTo>
                  <a:lnTo>
                    <a:pt x="355" y="1709"/>
                  </a:lnTo>
                  <a:lnTo>
                    <a:pt x="355" y="1711"/>
                  </a:lnTo>
                  <a:lnTo>
                    <a:pt x="353" y="1711"/>
                  </a:lnTo>
                  <a:lnTo>
                    <a:pt x="353" y="1709"/>
                  </a:lnTo>
                  <a:lnTo>
                    <a:pt x="351" y="1709"/>
                  </a:lnTo>
                  <a:lnTo>
                    <a:pt x="349" y="1709"/>
                  </a:lnTo>
                  <a:lnTo>
                    <a:pt x="347" y="1709"/>
                  </a:lnTo>
                  <a:lnTo>
                    <a:pt x="347" y="1707"/>
                  </a:lnTo>
                  <a:lnTo>
                    <a:pt x="345" y="1707"/>
                  </a:lnTo>
                  <a:lnTo>
                    <a:pt x="343" y="1707"/>
                  </a:lnTo>
                  <a:lnTo>
                    <a:pt x="341" y="1707"/>
                  </a:lnTo>
                  <a:lnTo>
                    <a:pt x="341" y="1709"/>
                  </a:lnTo>
                  <a:lnTo>
                    <a:pt x="339" y="1709"/>
                  </a:lnTo>
                  <a:lnTo>
                    <a:pt x="337" y="1709"/>
                  </a:lnTo>
                  <a:lnTo>
                    <a:pt x="336" y="1709"/>
                  </a:lnTo>
                  <a:lnTo>
                    <a:pt x="336" y="1711"/>
                  </a:lnTo>
                  <a:lnTo>
                    <a:pt x="334" y="1711"/>
                  </a:lnTo>
                  <a:lnTo>
                    <a:pt x="334" y="1709"/>
                  </a:lnTo>
                  <a:lnTo>
                    <a:pt x="334" y="1711"/>
                  </a:lnTo>
                  <a:lnTo>
                    <a:pt x="332" y="1711"/>
                  </a:lnTo>
                  <a:lnTo>
                    <a:pt x="330" y="1713"/>
                  </a:lnTo>
                  <a:lnTo>
                    <a:pt x="330" y="1715"/>
                  </a:lnTo>
                  <a:lnTo>
                    <a:pt x="330" y="1717"/>
                  </a:lnTo>
                  <a:lnTo>
                    <a:pt x="328" y="1717"/>
                  </a:lnTo>
                  <a:lnTo>
                    <a:pt x="328" y="1719"/>
                  </a:lnTo>
                  <a:lnTo>
                    <a:pt x="328" y="1721"/>
                  </a:lnTo>
                  <a:lnTo>
                    <a:pt x="328" y="1723"/>
                  </a:lnTo>
                  <a:lnTo>
                    <a:pt x="326" y="1723"/>
                  </a:lnTo>
                  <a:lnTo>
                    <a:pt x="326" y="1724"/>
                  </a:lnTo>
                  <a:lnTo>
                    <a:pt x="326" y="1726"/>
                  </a:lnTo>
                  <a:lnTo>
                    <a:pt x="324" y="1726"/>
                  </a:lnTo>
                  <a:lnTo>
                    <a:pt x="322" y="1726"/>
                  </a:lnTo>
                  <a:lnTo>
                    <a:pt x="322" y="1728"/>
                  </a:lnTo>
                  <a:lnTo>
                    <a:pt x="320" y="1728"/>
                  </a:lnTo>
                  <a:lnTo>
                    <a:pt x="320" y="1730"/>
                  </a:lnTo>
                  <a:lnTo>
                    <a:pt x="318" y="1730"/>
                  </a:lnTo>
                  <a:lnTo>
                    <a:pt x="318" y="1732"/>
                  </a:lnTo>
                  <a:lnTo>
                    <a:pt x="316" y="1734"/>
                  </a:lnTo>
                  <a:lnTo>
                    <a:pt x="316" y="1736"/>
                  </a:lnTo>
                  <a:lnTo>
                    <a:pt x="316" y="1738"/>
                  </a:lnTo>
                  <a:lnTo>
                    <a:pt x="316" y="1740"/>
                  </a:lnTo>
                  <a:lnTo>
                    <a:pt x="316" y="1742"/>
                  </a:lnTo>
                  <a:lnTo>
                    <a:pt x="316" y="1744"/>
                  </a:lnTo>
                  <a:lnTo>
                    <a:pt x="314" y="1744"/>
                  </a:lnTo>
                  <a:lnTo>
                    <a:pt x="314" y="1746"/>
                  </a:lnTo>
                  <a:lnTo>
                    <a:pt x="312" y="1746"/>
                  </a:lnTo>
                  <a:lnTo>
                    <a:pt x="312" y="1748"/>
                  </a:lnTo>
                  <a:lnTo>
                    <a:pt x="310" y="1748"/>
                  </a:lnTo>
                  <a:lnTo>
                    <a:pt x="310" y="1746"/>
                  </a:lnTo>
                  <a:lnTo>
                    <a:pt x="308" y="1746"/>
                  </a:lnTo>
                  <a:lnTo>
                    <a:pt x="306" y="1746"/>
                  </a:lnTo>
                  <a:lnTo>
                    <a:pt x="304" y="1746"/>
                  </a:lnTo>
                  <a:lnTo>
                    <a:pt x="304" y="1744"/>
                  </a:lnTo>
                  <a:lnTo>
                    <a:pt x="306" y="1744"/>
                  </a:lnTo>
                  <a:lnTo>
                    <a:pt x="306" y="1742"/>
                  </a:lnTo>
                  <a:lnTo>
                    <a:pt x="306" y="1740"/>
                  </a:lnTo>
                  <a:lnTo>
                    <a:pt x="304" y="1740"/>
                  </a:lnTo>
                  <a:lnTo>
                    <a:pt x="304" y="1742"/>
                  </a:lnTo>
                  <a:lnTo>
                    <a:pt x="302" y="1742"/>
                  </a:lnTo>
                  <a:lnTo>
                    <a:pt x="300" y="1742"/>
                  </a:lnTo>
                  <a:lnTo>
                    <a:pt x="300" y="1740"/>
                  </a:lnTo>
                  <a:lnTo>
                    <a:pt x="302" y="1740"/>
                  </a:lnTo>
                  <a:lnTo>
                    <a:pt x="302" y="1738"/>
                  </a:lnTo>
                  <a:lnTo>
                    <a:pt x="302" y="1736"/>
                  </a:lnTo>
                  <a:lnTo>
                    <a:pt x="304" y="1736"/>
                  </a:lnTo>
                  <a:lnTo>
                    <a:pt x="302" y="1734"/>
                  </a:lnTo>
                  <a:lnTo>
                    <a:pt x="300" y="1734"/>
                  </a:lnTo>
                  <a:lnTo>
                    <a:pt x="300" y="1732"/>
                  </a:lnTo>
                  <a:lnTo>
                    <a:pt x="298" y="1732"/>
                  </a:lnTo>
                  <a:lnTo>
                    <a:pt x="296" y="1732"/>
                  </a:lnTo>
                  <a:lnTo>
                    <a:pt x="296" y="1734"/>
                  </a:lnTo>
                  <a:lnTo>
                    <a:pt x="294" y="1734"/>
                  </a:lnTo>
                  <a:lnTo>
                    <a:pt x="294" y="1732"/>
                  </a:lnTo>
                  <a:lnTo>
                    <a:pt x="294" y="1730"/>
                  </a:lnTo>
                  <a:lnTo>
                    <a:pt x="294" y="1728"/>
                  </a:lnTo>
                  <a:lnTo>
                    <a:pt x="294" y="1726"/>
                  </a:lnTo>
                  <a:lnTo>
                    <a:pt x="294" y="1724"/>
                  </a:lnTo>
                  <a:lnTo>
                    <a:pt x="292" y="1724"/>
                  </a:lnTo>
                  <a:lnTo>
                    <a:pt x="292" y="1723"/>
                  </a:lnTo>
                  <a:lnTo>
                    <a:pt x="290" y="1721"/>
                  </a:lnTo>
                  <a:lnTo>
                    <a:pt x="290" y="1719"/>
                  </a:lnTo>
                  <a:lnTo>
                    <a:pt x="288" y="1719"/>
                  </a:lnTo>
                  <a:lnTo>
                    <a:pt x="288" y="1717"/>
                  </a:lnTo>
                  <a:lnTo>
                    <a:pt x="288" y="1715"/>
                  </a:lnTo>
                  <a:lnTo>
                    <a:pt x="288" y="1713"/>
                  </a:lnTo>
                  <a:lnTo>
                    <a:pt x="286" y="1713"/>
                  </a:lnTo>
                  <a:lnTo>
                    <a:pt x="284" y="1713"/>
                  </a:lnTo>
                  <a:lnTo>
                    <a:pt x="284" y="1711"/>
                  </a:lnTo>
                  <a:lnTo>
                    <a:pt x="282" y="1711"/>
                  </a:lnTo>
                  <a:lnTo>
                    <a:pt x="282" y="1709"/>
                  </a:lnTo>
                  <a:lnTo>
                    <a:pt x="280" y="1709"/>
                  </a:lnTo>
                  <a:lnTo>
                    <a:pt x="280" y="1711"/>
                  </a:lnTo>
                  <a:lnTo>
                    <a:pt x="278" y="1711"/>
                  </a:lnTo>
                  <a:lnTo>
                    <a:pt x="278" y="1713"/>
                  </a:lnTo>
                  <a:lnTo>
                    <a:pt x="276" y="1713"/>
                  </a:lnTo>
                  <a:lnTo>
                    <a:pt x="274" y="1713"/>
                  </a:lnTo>
                  <a:lnTo>
                    <a:pt x="274" y="1711"/>
                  </a:lnTo>
                  <a:lnTo>
                    <a:pt x="274" y="1709"/>
                  </a:lnTo>
                  <a:lnTo>
                    <a:pt x="272" y="1709"/>
                  </a:lnTo>
                  <a:lnTo>
                    <a:pt x="270" y="1711"/>
                  </a:lnTo>
                  <a:lnTo>
                    <a:pt x="270" y="1713"/>
                  </a:lnTo>
                  <a:lnTo>
                    <a:pt x="268" y="1713"/>
                  </a:lnTo>
                  <a:lnTo>
                    <a:pt x="268" y="1711"/>
                  </a:lnTo>
                  <a:lnTo>
                    <a:pt x="268" y="1709"/>
                  </a:lnTo>
                  <a:lnTo>
                    <a:pt x="268" y="1707"/>
                  </a:lnTo>
                  <a:lnTo>
                    <a:pt x="267" y="1707"/>
                  </a:lnTo>
                  <a:lnTo>
                    <a:pt x="267" y="1709"/>
                  </a:lnTo>
                  <a:lnTo>
                    <a:pt x="267" y="1711"/>
                  </a:lnTo>
                  <a:lnTo>
                    <a:pt x="267" y="1713"/>
                  </a:lnTo>
                  <a:lnTo>
                    <a:pt x="265" y="1713"/>
                  </a:lnTo>
                  <a:lnTo>
                    <a:pt x="263" y="1713"/>
                  </a:lnTo>
                  <a:lnTo>
                    <a:pt x="263" y="1715"/>
                  </a:lnTo>
                  <a:lnTo>
                    <a:pt x="261" y="1715"/>
                  </a:lnTo>
                  <a:lnTo>
                    <a:pt x="261" y="1713"/>
                  </a:lnTo>
                  <a:lnTo>
                    <a:pt x="261" y="1711"/>
                  </a:lnTo>
                  <a:lnTo>
                    <a:pt x="261" y="1709"/>
                  </a:lnTo>
                  <a:lnTo>
                    <a:pt x="259" y="1709"/>
                  </a:lnTo>
                  <a:lnTo>
                    <a:pt x="259" y="1711"/>
                  </a:lnTo>
                  <a:lnTo>
                    <a:pt x="257" y="1711"/>
                  </a:lnTo>
                  <a:lnTo>
                    <a:pt x="257" y="1713"/>
                  </a:lnTo>
                  <a:lnTo>
                    <a:pt x="257" y="1715"/>
                  </a:lnTo>
                  <a:lnTo>
                    <a:pt x="255" y="1715"/>
                  </a:lnTo>
                  <a:lnTo>
                    <a:pt x="255" y="1717"/>
                  </a:lnTo>
                  <a:lnTo>
                    <a:pt x="253" y="1717"/>
                  </a:lnTo>
                  <a:lnTo>
                    <a:pt x="251" y="1717"/>
                  </a:lnTo>
                  <a:lnTo>
                    <a:pt x="249" y="1717"/>
                  </a:lnTo>
                  <a:lnTo>
                    <a:pt x="249" y="1715"/>
                  </a:lnTo>
                  <a:lnTo>
                    <a:pt x="247" y="1715"/>
                  </a:lnTo>
                  <a:lnTo>
                    <a:pt x="247" y="1713"/>
                  </a:lnTo>
                  <a:lnTo>
                    <a:pt x="245" y="1713"/>
                  </a:lnTo>
                  <a:lnTo>
                    <a:pt x="245" y="1711"/>
                  </a:lnTo>
                  <a:lnTo>
                    <a:pt x="243" y="1711"/>
                  </a:lnTo>
                  <a:lnTo>
                    <a:pt x="241" y="1711"/>
                  </a:lnTo>
                  <a:lnTo>
                    <a:pt x="241" y="1713"/>
                  </a:lnTo>
                  <a:lnTo>
                    <a:pt x="239" y="1713"/>
                  </a:lnTo>
                  <a:lnTo>
                    <a:pt x="241" y="1713"/>
                  </a:lnTo>
                  <a:lnTo>
                    <a:pt x="241" y="1715"/>
                  </a:lnTo>
                  <a:lnTo>
                    <a:pt x="239" y="1715"/>
                  </a:lnTo>
                  <a:lnTo>
                    <a:pt x="237" y="1715"/>
                  </a:lnTo>
                  <a:lnTo>
                    <a:pt x="235" y="1715"/>
                  </a:lnTo>
                  <a:lnTo>
                    <a:pt x="233" y="1715"/>
                  </a:lnTo>
                  <a:lnTo>
                    <a:pt x="233" y="1713"/>
                  </a:lnTo>
                  <a:lnTo>
                    <a:pt x="233" y="1711"/>
                  </a:lnTo>
                  <a:lnTo>
                    <a:pt x="231" y="1711"/>
                  </a:lnTo>
                  <a:lnTo>
                    <a:pt x="229" y="1711"/>
                  </a:lnTo>
                  <a:lnTo>
                    <a:pt x="227" y="1713"/>
                  </a:lnTo>
                  <a:lnTo>
                    <a:pt x="225" y="1713"/>
                  </a:lnTo>
                  <a:lnTo>
                    <a:pt x="225" y="1715"/>
                  </a:lnTo>
                  <a:lnTo>
                    <a:pt x="223" y="1715"/>
                  </a:lnTo>
                  <a:lnTo>
                    <a:pt x="221" y="1715"/>
                  </a:lnTo>
                  <a:lnTo>
                    <a:pt x="221" y="1713"/>
                  </a:lnTo>
                  <a:lnTo>
                    <a:pt x="221" y="1711"/>
                  </a:lnTo>
                  <a:lnTo>
                    <a:pt x="219" y="1711"/>
                  </a:lnTo>
                  <a:lnTo>
                    <a:pt x="219" y="1713"/>
                  </a:lnTo>
                  <a:lnTo>
                    <a:pt x="217" y="1713"/>
                  </a:lnTo>
                  <a:lnTo>
                    <a:pt x="215" y="1713"/>
                  </a:lnTo>
                  <a:lnTo>
                    <a:pt x="215" y="1711"/>
                  </a:lnTo>
                  <a:lnTo>
                    <a:pt x="215" y="1709"/>
                  </a:lnTo>
                  <a:lnTo>
                    <a:pt x="213" y="1709"/>
                  </a:lnTo>
                  <a:lnTo>
                    <a:pt x="211" y="1709"/>
                  </a:lnTo>
                  <a:lnTo>
                    <a:pt x="211" y="1711"/>
                  </a:lnTo>
                  <a:lnTo>
                    <a:pt x="211" y="1713"/>
                  </a:lnTo>
                  <a:lnTo>
                    <a:pt x="213" y="1713"/>
                  </a:lnTo>
                  <a:lnTo>
                    <a:pt x="213" y="1715"/>
                  </a:lnTo>
                  <a:lnTo>
                    <a:pt x="211" y="1715"/>
                  </a:lnTo>
                  <a:lnTo>
                    <a:pt x="209" y="1715"/>
                  </a:lnTo>
                  <a:lnTo>
                    <a:pt x="207" y="1715"/>
                  </a:lnTo>
                  <a:lnTo>
                    <a:pt x="207" y="1713"/>
                  </a:lnTo>
                  <a:lnTo>
                    <a:pt x="207" y="1711"/>
                  </a:lnTo>
                  <a:lnTo>
                    <a:pt x="207" y="1709"/>
                  </a:lnTo>
                  <a:lnTo>
                    <a:pt x="205" y="1707"/>
                  </a:lnTo>
                  <a:lnTo>
                    <a:pt x="205" y="1709"/>
                  </a:lnTo>
                  <a:lnTo>
                    <a:pt x="203" y="1709"/>
                  </a:lnTo>
                  <a:lnTo>
                    <a:pt x="205" y="1709"/>
                  </a:lnTo>
                  <a:lnTo>
                    <a:pt x="205" y="1711"/>
                  </a:lnTo>
                  <a:lnTo>
                    <a:pt x="205" y="1713"/>
                  </a:lnTo>
                  <a:lnTo>
                    <a:pt x="205" y="1715"/>
                  </a:lnTo>
                  <a:lnTo>
                    <a:pt x="203" y="1715"/>
                  </a:lnTo>
                  <a:lnTo>
                    <a:pt x="203" y="1717"/>
                  </a:lnTo>
                  <a:lnTo>
                    <a:pt x="201" y="1717"/>
                  </a:lnTo>
                  <a:lnTo>
                    <a:pt x="199" y="1717"/>
                  </a:lnTo>
                  <a:lnTo>
                    <a:pt x="199" y="1715"/>
                  </a:lnTo>
                  <a:lnTo>
                    <a:pt x="199" y="1713"/>
                  </a:lnTo>
                  <a:lnTo>
                    <a:pt x="198" y="1713"/>
                  </a:lnTo>
                  <a:lnTo>
                    <a:pt x="198" y="1711"/>
                  </a:lnTo>
                  <a:lnTo>
                    <a:pt x="198" y="1709"/>
                  </a:lnTo>
                  <a:lnTo>
                    <a:pt x="196" y="1709"/>
                  </a:lnTo>
                  <a:lnTo>
                    <a:pt x="196" y="1707"/>
                  </a:lnTo>
                  <a:lnTo>
                    <a:pt x="194" y="1707"/>
                  </a:lnTo>
                  <a:lnTo>
                    <a:pt x="196" y="1707"/>
                  </a:lnTo>
                  <a:lnTo>
                    <a:pt x="196" y="1705"/>
                  </a:lnTo>
                  <a:lnTo>
                    <a:pt x="196" y="1703"/>
                  </a:lnTo>
                  <a:lnTo>
                    <a:pt x="196" y="1701"/>
                  </a:lnTo>
                  <a:lnTo>
                    <a:pt x="196" y="1699"/>
                  </a:lnTo>
                  <a:lnTo>
                    <a:pt x="196" y="1697"/>
                  </a:lnTo>
                  <a:lnTo>
                    <a:pt x="198" y="1695"/>
                  </a:lnTo>
                  <a:lnTo>
                    <a:pt x="196" y="1695"/>
                  </a:lnTo>
                  <a:lnTo>
                    <a:pt x="196" y="1693"/>
                  </a:lnTo>
                  <a:lnTo>
                    <a:pt x="194" y="1693"/>
                  </a:lnTo>
                  <a:lnTo>
                    <a:pt x="194" y="1691"/>
                  </a:lnTo>
                  <a:lnTo>
                    <a:pt x="194" y="1689"/>
                  </a:lnTo>
                  <a:lnTo>
                    <a:pt x="194" y="1687"/>
                  </a:lnTo>
                  <a:lnTo>
                    <a:pt x="192" y="1687"/>
                  </a:lnTo>
                  <a:lnTo>
                    <a:pt x="190" y="1687"/>
                  </a:lnTo>
                  <a:lnTo>
                    <a:pt x="188" y="1687"/>
                  </a:lnTo>
                  <a:lnTo>
                    <a:pt x="186" y="1687"/>
                  </a:lnTo>
                  <a:lnTo>
                    <a:pt x="186" y="1689"/>
                  </a:lnTo>
                  <a:lnTo>
                    <a:pt x="184" y="1689"/>
                  </a:lnTo>
                  <a:lnTo>
                    <a:pt x="184" y="1687"/>
                  </a:lnTo>
                  <a:lnTo>
                    <a:pt x="182" y="1687"/>
                  </a:lnTo>
                  <a:lnTo>
                    <a:pt x="182" y="1685"/>
                  </a:lnTo>
                  <a:lnTo>
                    <a:pt x="182" y="1683"/>
                  </a:lnTo>
                  <a:lnTo>
                    <a:pt x="182" y="1681"/>
                  </a:lnTo>
                  <a:lnTo>
                    <a:pt x="182" y="1679"/>
                  </a:lnTo>
                  <a:lnTo>
                    <a:pt x="184" y="1679"/>
                  </a:lnTo>
                  <a:lnTo>
                    <a:pt x="184" y="1677"/>
                  </a:lnTo>
                  <a:lnTo>
                    <a:pt x="186" y="1677"/>
                  </a:lnTo>
                  <a:lnTo>
                    <a:pt x="186" y="1675"/>
                  </a:lnTo>
                  <a:lnTo>
                    <a:pt x="188" y="1675"/>
                  </a:lnTo>
                  <a:lnTo>
                    <a:pt x="188" y="1673"/>
                  </a:lnTo>
                  <a:lnTo>
                    <a:pt x="186" y="1673"/>
                  </a:lnTo>
                  <a:lnTo>
                    <a:pt x="184" y="1673"/>
                  </a:lnTo>
                  <a:lnTo>
                    <a:pt x="184" y="1675"/>
                  </a:lnTo>
                  <a:lnTo>
                    <a:pt x="182" y="1675"/>
                  </a:lnTo>
                  <a:lnTo>
                    <a:pt x="182" y="1677"/>
                  </a:lnTo>
                  <a:lnTo>
                    <a:pt x="182" y="1675"/>
                  </a:lnTo>
                  <a:lnTo>
                    <a:pt x="180" y="1675"/>
                  </a:lnTo>
                  <a:lnTo>
                    <a:pt x="178" y="1675"/>
                  </a:lnTo>
                  <a:lnTo>
                    <a:pt x="178" y="1673"/>
                  </a:lnTo>
                  <a:lnTo>
                    <a:pt x="180" y="1673"/>
                  </a:lnTo>
                  <a:lnTo>
                    <a:pt x="180" y="1671"/>
                  </a:lnTo>
                  <a:lnTo>
                    <a:pt x="180" y="1669"/>
                  </a:lnTo>
                  <a:lnTo>
                    <a:pt x="180" y="1667"/>
                  </a:lnTo>
                  <a:lnTo>
                    <a:pt x="182" y="1667"/>
                  </a:lnTo>
                  <a:lnTo>
                    <a:pt x="182" y="1665"/>
                  </a:lnTo>
                  <a:lnTo>
                    <a:pt x="182" y="1663"/>
                  </a:lnTo>
                  <a:lnTo>
                    <a:pt x="180" y="1663"/>
                  </a:lnTo>
                  <a:lnTo>
                    <a:pt x="180" y="1661"/>
                  </a:lnTo>
                  <a:lnTo>
                    <a:pt x="178" y="1661"/>
                  </a:lnTo>
                  <a:lnTo>
                    <a:pt x="178" y="1663"/>
                  </a:lnTo>
                  <a:lnTo>
                    <a:pt x="176" y="1663"/>
                  </a:lnTo>
                  <a:lnTo>
                    <a:pt x="178" y="1663"/>
                  </a:lnTo>
                  <a:lnTo>
                    <a:pt x="178" y="1665"/>
                  </a:lnTo>
                  <a:lnTo>
                    <a:pt x="176" y="1665"/>
                  </a:lnTo>
                  <a:lnTo>
                    <a:pt x="174" y="1665"/>
                  </a:lnTo>
                  <a:lnTo>
                    <a:pt x="172" y="1665"/>
                  </a:lnTo>
                  <a:lnTo>
                    <a:pt x="172" y="1667"/>
                  </a:lnTo>
                  <a:lnTo>
                    <a:pt x="170" y="1667"/>
                  </a:lnTo>
                  <a:lnTo>
                    <a:pt x="170" y="1665"/>
                  </a:lnTo>
                  <a:lnTo>
                    <a:pt x="170" y="1663"/>
                  </a:lnTo>
                  <a:lnTo>
                    <a:pt x="168" y="1663"/>
                  </a:lnTo>
                  <a:lnTo>
                    <a:pt x="168" y="1665"/>
                  </a:lnTo>
                  <a:lnTo>
                    <a:pt x="166" y="1665"/>
                  </a:lnTo>
                  <a:lnTo>
                    <a:pt x="166" y="1663"/>
                  </a:lnTo>
                  <a:lnTo>
                    <a:pt x="166" y="1661"/>
                  </a:lnTo>
                  <a:lnTo>
                    <a:pt x="168" y="1661"/>
                  </a:lnTo>
                  <a:lnTo>
                    <a:pt x="168" y="1659"/>
                  </a:lnTo>
                  <a:lnTo>
                    <a:pt x="166" y="1659"/>
                  </a:lnTo>
                  <a:lnTo>
                    <a:pt x="164" y="1659"/>
                  </a:lnTo>
                  <a:lnTo>
                    <a:pt x="164" y="1657"/>
                  </a:lnTo>
                  <a:lnTo>
                    <a:pt x="162" y="1657"/>
                  </a:lnTo>
                  <a:lnTo>
                    <a:pt x="160" y="1657"/>
                  </a:lnTo>
                  <a:lnTo>
                    <a:pt x="160" y="1659"/>
                  </a:lnTo>
                  <a:lnTo>
                    <a:pt x="162" y="1659"/>
                  </a:lnTo>
                  <a:lnTo>
                    <a:pt x="160" y="1659"/>
                  </a:lnTo>
                  <a:lnTo>
                    <a:pt x="158" y="1657"/>
                  </a:lnTo>
                  <a:lnTo>
                    <a:pt x="160" y="1657"/>
                  </a:lnTo>
                  <a:lnTo>
                    <a:pt x="160" y="1656"/>
                  </a:lnTo>
                  <a:lnTo>
                    <a:pt x="158" y="1656"/>
                  </a:lnTo>
                  <a:lnTo>
                    <a:pt x="156" y="1656"/>
                  </a:lnTo>
                  <a:lnTo>
                    <a:pt x="154" y="1656"/>
                  </a:lnTo>
                  <a:lnTo>
                    <a:pt x="154" y="1657"/>
                  </a:lnTo>
                  <a:lnTo>
                    <a:pt x="154" y="1656"/>
                  </a:lnTo>
                  <a:lnTo>
                    <a:pt x="152" y="1656"/>
                  </a:lnTo>
                  <a:lnTo>
                    <a:pt x="150" y="1657"/>
                  </a:lnTo>
                  <a:lnTo>
                    <a:pt x="148" y="1657"/>
                  </a:lnTo>
                  <a:lnTo>
                    <a:pt x="146" y="1657"/>
                  </a:lnTo>
                  <a:lnTo>
                    <a:pt x="146" y="1659"/>
                  </a:lnTo>
                  <a:lnTo>
                    <a:pt x="144" y="1659"/>
                  </a:lnTo>
                  <a:lnTo>
                    <a:pt x="142" y="1659"/>
                  </a:lnTo>
                  <a:lnTo>
                    <a:pt x="140" y="1659"/>
                  </a:lnTo>
                  <a:lnTo>
                    <a:pt x="140" y="1657"/>
                  </a:lnTo>
                  <a:lnTo>
                    <a:pt x="138" y="1657"/>
                  </a:lnTo>
                  <a:lnTo>
                    <a:pt x="136" y="1657"/>
                  </a:lnTo>
                  <a:lnTo>
                    <a:pt x="136" y="1659"/>
                  </a:lnTo>
                  <a:lnTo>
                    <a:pt x="134" y="1659"/>
                  </a:lnTo>
                  <a:lnTo>
                    <a:pt x="134" y="1657"/>
                  </a:lnTo>
                  <a:lnTo>
                    <a:pt x="132" y="1657"/>
                  </a:lnTo>
                  <a:lnTo>
                    <a:pt x="132" y="1656"/>
                  </a:lnTo>
                  <a:lnTo>
                    <a:pt x="130" y="1656"/>
                  </a:lnTo>
                  <a:lnTo>
                    <a:pt x="129" y="1656"/>
                  </a:lnTo>
                  <a:lnTo>
                    <a:pt x="129" y="1654"/>
                  </a:lnTo>
                  <a:lnTo>
                    <a:pt x="129" y="1652"/>
                  </a:lnTo>
                  <a:lnTo>
                    <a:pt x="127" y="1652"/>
                  </a:lnTo>
                  <a:lnTo>
                    <a:pt x="127" y="1650"/>
                  </a:lnTo>
                  <a:lnTo>
                    <a:pt x="127" y="1648"/>
                  </a:lnTo>
                  <a:lnTo>
                    <a:pt x="127" y="1646"/>
                  </a:lnTo>
                  <a:lnTo>
                    <a:pt x="125" y="1646"/>
                  </a:lnTo>
                  <a:lnTo>
                    <a:pt x="123" y="1646"/>
                  </a:lnTo>
                  <a:lnTo>
                    <a:pt x="125" y="1644"/>
                  </a:lnTo>
                  <a:lnTo>
                    <a:pt x="123" y="1644"/>
                  </a:lnTo>
                  <a:lnTo>
                    <a:pt x="121" y="1644"/>
                  </a:lnTo>
                  <a:lnTo>
                    <a:pt x="121" y="1642"/>
                  </a:lnTo>
                  <a:lnTo>
                    <a:pt x="119" y="1640"/>
                  </a:lnTo>
                  <a:lnTo>
                    <a:pt x="121" y="1640"/>
                  </a:lnTo>
                  <a:lnTo>
                    <a:pt x="123" y="1640"/>
                  </a:lnTo>
                  <a:lnTo>
                    <a:pt x="121" y="1640"/>
                  </a:lnTo>
                  <a:lnTo>
                    <a:pt x="121" y="1638"/>
                  </a:lnTo>
                  <a:lnTo>
                    <a:pt x="123" y="1636"/>
                  </a:lnTo>
                  <a:lnTo>
                    <a:pt x="121" y="1636"/>
                  </a:lnTo>
                  <a:lnTo>
                    <a:pt x="121" y="1634"/>
                  </a:lnTo>
                  <a:lnTo>
                    <a:pt x="121" y="1632"/>
                  </a:lnTo>
                  <a:lnTo>
                    <a:pt x="121" y="1634"/>
                  </a:lnTo>
                  <a:lnTo>
                    <a:pt x="123" y="1634"/>
                  </a:lnTo>
                  <a:lnTo>
                    <a:pt x="123" y="1632"/>
                  </a:lnTo>
                  <a:lnTo>
                    <a:pt x="121" y="1632"/>
                  </a:lnTo>
                  <a:lnTo>
                    <a:pt x="121" y="1630"/>
                  </a:lnTo>
                  <a:lnTo>
                    <a:pt x="121" y="1628"/>
                  </a:lnTo>
                  <a:lnTo>
                    <a:pt x="123" y="1628"/>
                  </a:lnTo>
                  <a:lnTo>
                    <a:pt x="121" y="1628"/>
                  </a:lnTo>
                  <a:lnTo>
                    <a:pt x="123" y="1626"/>
                  </a:lnTo>
                  <a:lnTo>
                    <a:pt x="125" y="1626"/>
                  </a:lnTo>
                  <a:lnTo>
                    <a:pt x="125" y="1624"/>
                  </a:lnTo>
                  <a:lnTo>
                    <a:pt x="123" y="1624"/>
                  </a:lnTo>
                  <a:lnTo>
                    <a:pt x="123" y="1622"/>
                  </a:lnTo>
                  <a:lnTo>
                    <a:pt x="125" y="1620"/>
                  </a:lnTo>
                  <a:lnTo>
                    <a:pt x="123" y="1620"/>
                  </a:lnTo>
                  <a:lnTo>
                    <a:pt x="121" y="1618"/>
                  </a:lnTo>
                  <a:lnTo>
                    <a:pt x="123" y="1618"/>
                  </a:lnTo>
                  <a:lnTo>
                    <a:pt x="123" y="1616"/>
                  </a:lnTo>
                  <a:lnTo>
                    <a:pt x="125" y="1616"/>
                  </a:lnTo>
                  <a:lnTo>
                    <a:pt x="127" y="1616"/>
                  </a:lnTo>
                  <a:lnTo>
                    <a:pt x="125" y="1616"/>
                  </a:lnTo>
                  <a:lnTo>
                    <a:pt x="125" y="1614"/>
                  </a:lnTo>
                  <a:lnTo>
                    <a:pt x="127" y="1614"/>
                  </a:lnTo>
                  <a:lnTo>
                    <a:pt x="125" y="1614"/>
                  </a:lnTo>
                  <a:lnTo>
                    <a:pt x="125" y="1612"/>
                  </a:lnTo>
                  <a:lnTo>
                    <a:pt x="123" y="1612"/>
                  </a:lnTo>
                  <a:lnTo>
                    <a:pt x="123" y="1610"/>
                  </a:lnTo>
                  <a:lnTo>
                    <a:pt x="123" y="1608"/>
                  </a:lnTo>
                  <a:lnTo>
                    <a:pt x="123" y="1610"/>
                  </a:lnTo>
                  <a:lnTo>
                    <a:pt x="123" y="1608"/>
                  </a:lnTo>
                  <a:lnTo>
                    <a:pt x="125" y="1608"/>
                  </a:lnTo>
                  <a:lnTo>
                    <a:pt x="125" y="1606"/>
                  </a:lnTo>
                  <a:lnTo>
                    <a:pt x="123" y="1606"/>
                  </a:lnTo>
                  <a:lnTo>
                    <a:pt x="123" y="1604"/>
                  </a:lnTo>
                  <a:lnTo>
                    <a:pt x="123" y="1602"/>
                  </a:lnTo>
                  <a:lnTo>
                    <a:pt x="121" y="1602"/>
                  </a:lnTo>
                  <a:lnTo>
                    <a:pt x="121" y="1600"/>
                  </a:lnTo>
                  <a:lnTo>
                    <a:pt x="121" y="1602"/>
                  </a:lnTo>
                  <a:lnTo>
                    <a:pt x="123" y="1602"/>
                  </a:lnTo>
                  <a:lnTo>
                    <a:pt x="123" y="1600"/>
                  </a:lnTo>
                  <a:lnTo>
                    <a:pt x="121" y="1600"/>
                  </a:lnTo>
                  <a:lnTo>
                    <a:pt x="123" y="1600"/>
                  </a:lnTo>
                  <a:lnTo>
                    <a:pt x="125" y="1600"/>
                  </a:lnTo>
                  <a:lnTo>
                    <a:pt x="123" y="1598"/>
                  </a:lnTo>
                  <a:lnTo>
                    <a:pt x="125" y="1598"/>
                  </a:lnTo>
                  <a:lnTo>
                    <a:pt x="123" y="1598"/>
                  </a:lnTo>
                  <a:lnTo>
                    <a:pt x="123" y="1596"/>
                  </a:lnTo>
                  <a:lnTo>
                    <a:pt x="123" y="1594"/>
                  </a:lnTo>
                  <a:lnTo>
                    <a:pt x="125" y="1596"/>
                  </a:lnTo>
                  <a:lnTo>
                    <a:pt x="125" y="1594"/>
                  </a:lnTo>
                  <a:lnTo>
                    <a:pt x="125" y="1592"/>
                  </a:lnTo>
                  <a:lnTo>
                    <a:pt x="123" y="1592"/>
                  </a:lnTo>
                  <a:lnTo>
                    <a:pt x="125" y="1592"/>
                  </a:lnTo>
                  <a:lnTo>
                    <a:pt x="125" y="1590"/>
                  </a:lnTo>
                  <a:lnTo>
                    <a:pt x="127" y="1590"/>
                  </a:lnTo>
                  <a:lnTo>
                    <a:pt x="127" y="1589"/>
                  </a:lnTo>
                  <a:lnTo>
                    <a:pt x="129" y="1589"/>
                  </a:lnTo>
                  <a:lnTo>
                    <a:pt x="129" y="1587"/>
                  </a:lnTo>
                  <a:lnTo>
                    <a:pt x="129" y="1585"/>
                  </a:lnTo>
                  <a:lnTo>
                    <a:pt x="127" y="1585"/>
                  </a:lnTo>
                  <a:lnTo>
                    <a:pt x="127" y="1583"/>
                  </a:lnTo>
                  <a:lnTo>
                    <a:pt x="129" y="1583"/>
                  </a:lnTo>
                  <a:lnTo>
                    <a:pt x="127" y="1583"/>
                  </a:lnTo>
                  <a:lnTo>
                    <a:pt x="129" y="1583"/>
                  </a:lnTo>
                  <a:lnTo>
                    <a:pt x="129" y="1581"/>
                  </a:lnTo>
                  <a:lnTo>
                    <a:pt x="127" y="1581"/>
                  </a:lnTo>
                  <a:lnTo>
                    <a:pt x="127" y="1579"/>
                  </a:lnTo>
                  <a:lnTo>
                    <a:pt x="127" y="1577"/>
                  </a:lnTo>
                  <a:lnTo>
                    <a:pt x="127" y="1579"/>
                  </a:lnTo>
                  <a:lnTo>
                    <a:pt x="127" y="1577"/>
                  </a:lnTo>
                  <a:lnTo>
                    <a:pt x="125" y="1577"/>
                  </a:lnTo>
                  <a:lnTo>
                    <a:pt x="125" y="1575"/>
                  </a:lnTo>
                  <a:lnTo>
                    <a:pt x="123" y="1575"/>
                  </a:lnTo>
                  <a:lnTo>
                    <a:pt x="125" y="1575"/>
                  </a:lnTo>
                  <a:lnTo>
                    <a:pt x="123" y="1575"/>
                  </a:lnTo>
                  <a:lnTo>
                    <a:pt x="125" y="1575"/>
                  </a:lnTo>
                  <a:lnTo>
                    <a:pt x="123" y="1575"/>
                  </a:lnTo>
                  <a:lnTo>
                    <a:pt x="125" y="1575"/>
                  </a:lnTo>
                  <a:lnTo>
                    <a:pt x="127" y="1575"/>
                  </a:lnTo>
                  <a:lnTo>
                    <a:pt x="125" y="1575"/>
                  </a:lnTo>
                  <a:lnTo>
                    <a:pt x="127" y="1575"/>
                  </a:lnTo>
                  <a:lnTo>
                    <a:pt x="129" y="1575"/>
                  </a:lnTo>
                  <a:lnTo>
                    <a:pt x="129" y="1573"/>
                  </a:lnTo>
                  <a:lnTo>
                    <a:pt x="130" y="1573"/>
                  </a:lnTo>
                  <a:lnTo>
                    <a:pt x="129" y="1571"/>
                  </a:lnTo>
                  <a:lnTo>
                    <a:pt x="129" y="1569"/>
                  </a:lnTo>
                  <a:lnTo>
                    <a:pt x="127" y="1569"/>
                  </a:lnTo>
                  <a:lnTo>
                    <a:pt x="129" y="1569"/>
                  </a:lnTo>
                  <a:lnTo>
                    <a:pt x="127" y="1567"/>
                  </a:lnTo>
                  <a:lnTo>
                    <a:pt x="129" y="1567"/>
                  </a:lnTo>
                  <a:lnTo>
                    <a:pt x="127" y="1567"/>
                  </a:lnTo>
                  <a:lnTo>
                    <a:pt x="127" y="1565"/>
                  </a:lnTo>
                  <a:lnTo>
                    <a:pt x="127" y="1567"/>
                  </a:lnTo>
                  <a:lnTo>
                    <a:pt x="127" y="1565"/>
                  </a:lnTo>
                  <a:lnTo>
                    <a:pt x="127" y="1563"/>
                  </a:lnTo>
                  <a:lnTo>
                    <a:pt x="129" y="1563"/>
                  </a:lnTo>
                  <a:lnTo>
                    <a:pt x="127" y="1561"/>
                  </a:lnTo>
                  <a:lnTo>
                    <a:pt x="127" y="1559"/>
                  </a:lnTo>
                  <a:lnTo>
                    <a:pt x="129" y="1561"/>
                  </a:lnTo>
                  <a:lnTo>
                    <a:pt x="129" y="1559"/>
                  </a:lnTo>
                  <a:lnTo>
                    <a:pt x="129" y="1561"/>
                  </a:lnTo>
                  <a:lnTo>
                    <a:pt x="129" y="1559"/>
                  </a:lnTo>
                  <a:lnTo>
                    <a:pt x="129" y="1561"/>
                  </a:lnTo>
                  <a:lnTo>
                    <a:pt x="130" y="1561"/>
                  </a:lnTo>
                  <a:lnTo>
                    <a:pt x="132" y="1561"/>
                  </a:lnTo>
                  <a:lnTo>
                    <a:pt x="132" y="1559"/>
                  </a:lnTo>
                  <a:lnTo>
                    <a:pt x="130" y="1559"/>
                  </a:lnTo>
                  <a:lnTo>
                    <a:pt x="130" y="1557"/>
                  </a:lnTo>
                  <a:lnTo>
                    <a:pt x="129" y="1557"/>
                  </a:lnTo>
                  <a:lnTo>
                    <a:pt x="130" y="1557"/>
                  </a:lnTo>
                  <a:lnTo>
                    <a:pt x="132" y="1557"/>
                  </a:lnTo>
                  <a:lnTo>
                    <a:pt x="132" y="1555"/>
                  </a:lnTo>
                  <a:lnTo>
                    <a:pt x="132" y="1553"/>
                  </a:lnTo>
                  <a:lnTo>
                    <a:pt x="132" y="1555"/>
                  </a:lnTo>
                  <a:lnTo>
                    <a:pt x="132" y="1553"/>
                  </a:lnTo>
                  <a:lnTo>
                    <a:pt x="132" y="1551"/>
                  </a:lnTo>
                  <a:lnTo>
                    <a:pt x="132" y="1549"/>
                  </a:lnTo>
                  <a:lnTo>
                    <a:pt x="130" y="1549"/>
                  </a:lnTo>
                  <a:lnTo>
                    <a:pt x="130" y="1547"/>
                  </a:lnTo>
                  <a:lnTo>
                    <a:pt x="129" y="1547"/>
                  </a:lnTo>
                  <a:lnTo>
                    <a:pt x="129" y="1545"/>
                  </a:lnTo>
                  <a:lnTo>
                    <a:pt x="129" y="1547"/>
                  </a:lnTo>
                  <a:lnTo>
                    <a:pt x="130" y="1547"/>
                  </a:lnTo>
                  <a:lnTo>
                    <a:pt x="130" y="1545"/>
                  </a:lnTo>
                  <a:lnTo>
                    <a:pt x="130" y="1543"/>
                  </a:lnTo>
                  <a:lnTo>
                    <a:pt x="132" y="1543"/>
                  </a:lnTo>
                  <a:lnTo>
                    <a:pt x="132" y="1541"/>
                  </a:lnTo>
                  <a:lnTo>
                    <a:pt x="132" y="1539"/>
                  </a:lnTo>
                  <a:lnTo>
                    <a:pt x="132" y="1541"/>
                  </a:lnTo>
                  <a:lnTo>
                    <a:pt x="134" y="1541"/>
                  </a:lnTo>
                  <a:lnTo>
                    <a:pt x="134" y="1539"/>
                  </a:lnTo>
                  <a:lnTo>
                    <a:pt x="134" y="1537"/>
                  </a:lnTo>
                  <a:lnTo>
                    <a:pt x="134" y="1535"/>
                  </a:lnTo>
                  <a:lnTo>
                    <a:pt x="136" y="1535"/>
                  </a:lnTo>
                  <a:lnTo>
                    <a:pt x="136" y="1533"/>
                  </a:lnTo>
                  <a:lnTo>
                    <a:pt x="136" y="1535"/>
                  </a:lnTo>
                  <a:lnTo>
                    <a:pt x="136" y="1533"/>
                  </a:lnTo>
                  <a:lnTo>
                    <a:pt x="136" y="1531"/>
                  </a:lnTo>
                  <a:lnTo>
                    <a:pt x="134" y="1531"/>
                  </a:lnTo>
                  <a:lnTo>
                    <a:pt x="134" y="1529"/>
                  </a:lnTo>
                  <a:lnTo>
                    <a:pt x="136" y="1529"/>
                  </a:lnTo>
                  <a:lnTo>
                    <a:pt x="138" y="1529"/>
                  </a:lnTo>
                  <a:lnTo>
                    <a:pt x="138" y="1527"/>
                  </a:lnTo>
                  <a:lnTo>
                    <a:pt x="138" y="1525"/>
                  </a:lnTo>
                  <a:lnTo>
                    <a:pt x="136" y="1525"/>
                  </a:lnTo>
                  <a:lnTo>
                    <a:pt x="136" y="1523"/>
                  </a:lnTo>
                  <a:lnTo>
                    <a:pt x="136" y="1522"/>
                  </a:lnTo>
                  <a:lnTo>
                    <a:pt x="134" y="1522"/>
                  </a:lnTo>
                  <a:lnTo>
                    <a:pt x="134" y="1520"/>
                  </a:lnTo>
                  <a:lnTo>
                    <a:pt x="136" y="1520"/>
                  </a:lnTo>
                  <a:lnTo>
                    <a:pt x="136" y="1518"/>
                  </a:lnTo>
                  <a:lnTo>
                    <a:pt x="138" y="1518"/>
                  </a:lnTo>
                  <a:lnTo>
                    <a:pt x="138" y="1516"/>
                  </a:lnTo>
                  <a:lnTo>
                    <a:pt x="140" y="1516"/>
                  </a:lnTo>
                  <a:lnTo>
                    <a:pt x="140" y="1514"/>
                  </a:lnTo>
                  <a:lnTo>
                    <a:pt x="140" y="1512"/>
                  </a:lnTo>
                  <a:lnTo>
                    <a:pt x="138" y="1512"/>
                  </a:lnTo>
                  <a:lnTo>
                    <a:pt x="138" y="1510"/>
                  </a:lnTo>
                  <a:lnTo>
                    <a:pt x="138" y="1508"/>
                  </a:lnTo>
                  <a:lnTo>
                    <a:pt x="136" y="1508"/>
                  </a:lnTo>
                  <a:lnTo>
                    <a:pt x="136" y="1506"/>
                  </a:lnTo>
                  <a:lnTo>
                    <a:pt x="136" y="1504"/>
                  </a:lnTo>
                  <a:lnTo>
                    <a:pt x="136" y="1502"/>
                  </a:lnTo>
                  <a:lnTo>
                    <a:pt x="136" y="1500"/>
                  </a:lnTo>
                  <a:lnTo>
                    <a:pt x="136" y="1498"/>
                  </a:lnTo>
                  <a:lnTo>
                    <a:pt x="134" y="1498"/>
                  </a:lnTo>
                  <a:lnTo>
                    <a:pt x="134" y="1496"/>
                  </a:lnTo>
                  <a:lnTo>
                    <a:pt x="134" y="1494"/>
                  </a:lnTo>
                  <a:lnTo>
                    <a:pt x="134" y="1492"/>
                  </a:lnTo>
                  <a:lnTo>
                    <a:pt x="132" y="1492"/>
                  </a:lnTo>
                  <a:lnTo>
                    <a:pt x="132" y="1490"/>
                  </a:lnTo>
                  <a:lnTo>
                    <a:pt x="130" y="1490"/>
                  </a:lnTo>
                  <a:lnTo>
                    <a:pt x="130" y="1488"/>
                  </a:lnTo>
                  <a:lnTo>
                    <a:pt x="130" y="1486"/>
                  </a:lnTo>
                  <a:lnTo>
                    <a:pt x="130" y="1488"/>
                  </a:lnTo>
                  <a:lnTo>
                    <a:pt x="130" y="1486"/>
                  </a:lnTo>
                  <a:lnTo>
                    <a:pt x="132" y="1486"/>
                  </a:lnTo>
                  <a:lnTo>
                    <a:pt x="132" y="1484"/>
                  </a:lnTo>
                  <a:lnTo>
                    <a:pt x="130" y="1484"/>
                  </a:lnTo>
                  <a:lnTo>
                    <a:pt x="130" y="1482"/>
                  </a:lnTo>
                  <a:lnTo>
                    <a:pt x="129" y="1482"/>
                  </a:lnTo>
                  <a:lnTo>
                    <a:pt x="129" y="1480"/>
                  </a:lnTo>
                  <a:lnTo>
                    <a:pt x="129" y="1478"/>
                  </a:lnTo>
                  <a:lnTo>
                    <a:pt x="130" y="1478"/>
                  </a:lnTo>
                  <a:lnTo>
                    <a:pt x="130" y="1476"/>
                  </a:lnTo>
                  <a:lnTo>
                    <a:pt x="129" y="1476"/>
                  </a:lnTo>
                  <a:lnTo>
                    <a:pt x="129" y="1474"/>
                  </a:lnTo>
                  <a:lnTo>
                    <a:pt x="130" y="1474"/>
                  </a:lnTo>
                  <a:lnTo>
                    <a:pt x="132" y="1474"/>
                  </a:lnTo>
                  <a:lnTo>
                    <a:pt x="132" y="1472"/>
                  </a:lnTo>
                  <a:lnTo>
                    <a:pt x="130" y="1472"/>
                  </a:lnTo>
                  <a:lnTo>
                    <a:pt x="129" y="1472"/>
                  </a:lnTo>
                  <a:lnTo>
                    <a:pt x="129" y="1470"/>
                  </a:lnTo>
                  <a:lnTo>
                    <a:pt x="129" y="1468"/>
                  </a:lnTo>
                  <a:lnTo>
                    <a:pt x="127" y="1468"/>
                  </a:lnTo>
                  <a:lnTo>
                    <a:pt x="127" y="1466"/>
                  </a:lnTo>
                  <a:lnTo>
                    <a:pt x="125" y="1466"/>
                  </a:lnTo>
                  <a:lnTo>
                    <a:pt x="127" y="1466"/>
                  </a:lnTo>
                  <a:lnTo>
                    <a:pt x="127" y="1464"/>
                  </a:lnTo>
                  <a:lnTo>
                    <a:pt x="125" y="1464"/>
                  </a:lnTo>
                  <a:lnTo>
                    <a:pt x="127" y="1464"/>
                  </a:lnTo>
                  <a:lnTo>
                    <a:pt x="127" y="1462"/>
                  </a:lnTo>
                  <a:lnTo>
                    <a:pt x="125" y="1462"/>
                  </a:lnTo>
                  <a:lnTo>
                    <a:pt x="123" y="1462"/>
                  </a:lnTo>
                  <a:lnTo>
                    <a:pt x="123" y="1460"/>
                  </a:lnTo>
                  <a:lnTo>
                    <a:pt x="121" y="1460"/>
                  </a:lnTo>
                  <a:lnTo>
                    <a:pt x="121" y="1458"/>
                  </a:lnTo>
                  <a:lnTo>
                    <a:pt x="123" y="1458"/>
                  </a:lnTo>
                  <a:lnTo>
                    <a:pt x="123" y="1456"/>
                  </a:lnTo>
                  <a:lnTo>
                    <a:pt x="121" y="1456"/>
                  </a:lnTo>
                  <a:lnTo>
                    <a:pt x="121" y="1455"/>
                  </a:lnTo>
                  <a:lnTo>
                    <a:pt x="119" y="1455"/>
                  </a:lnTo>
                  <a:lnTo>
                    <a:pt x="119" y="1453"/>
                  </a:lnTo>
                  <a:lnTo>
                    <a:pt x="117" y="1453"/>
                  </a:lnTo>
                  <a:lnTo>
                    <a:pt x="117" y="1451"/>
                  </a:lnTo>
                  <a:lnTo>
                    <a:pt x="119" y="1451"/>
                  </a:lnTo>
                  <a:lnTo>
                    <a:pt x="119" y="1449"/>
                  </a:lnTo>
                  <a:lnTo>
                    <a:pt x="119" y="1447"/>
                  </a:lnTo>
                  <a:lnTo>
                    <a:pt x="117" y="1447"/>
                  </a:lnTo>
                  <a:lnTo>
                    <a:pt x="115" y="1447"/>
                  </a:lnTo>
                  <a:lnTo>
                    <a:pt x="115" y="1445"/>
                  </a:lnTo>
                  <a:lnTo>
                    <a:pt x="113" y="1445"/>
                  </a:lnTo>
                  <a:lnTo>
                    <a:pt x="113" y="1443"/>
                  </a:lnTo>
                  <a:lnTo>
                    <a:pt x="113" y="1445"/>
                  </a:lnTo>
                  <a:lnTo>
                    <a:pt x="113" y="1443"/>
                  </a:lnTo>
                  <a:lnTo>
                    <a:pt x="111" y="1443"/>
                  </a:lnTo>
                  <a:lnTo>
                    <a:pt x="111" y="1441"/>
                  </a:lnTo>
                  <a:lnTo>
                    <a:pt x="111" y="1443"/>
                  </a:lnTo>
                  <a:lnTo>
                    <a:pt x="109" y="1443"/>
                  </a:lnTo>
                  <a:lnTo>
                    <a:pt x="109" y="1441"/>
                  </a:lnTo>
                  <a:lnTo>
                    <a:pt x="109" y="1439"/>
                  </a:lnTo>
                  <a:lnTo>
                    <a:pt x="107" y="1439"/>
                  </a:lnTo>
                  <a:lnTo>
                    <a:pt x="107" y="1437"/>
                  </a:lnTo>
                  <a:lnTo>
                    <a:pt x="109" y="1439"/>
                  </a:lnTo>
                  <a:lnTo>
                    <a:pt x="109" y="1437"/>
                  </a:lnTo>
                  <a:lnTo>
                    <a:pt x="107" y="1437"/>
                  </a:lnTo>
                  <a:lnTo>
                    <a:pt x="109" y="1437"/>
                  </a:lnTo>
                  <a:lnTo>
                    <a:pt x="111" y="1437"/>
                  </a:lnTo>
                  <a:lnTo>
                    <a:pt x="111" y="1435"/>
                  </a:lnTo>
                  <a:lnTo>
                    <a:pt x="109" y="1435"/>
                  </a:lnTo>
                  <a:lnTo>
                    <a:pt x="109" y="1433"/>
                  </a:lnTo>
                  <a:lnTo>
                    <a:pt x="109" y="1431"/>
                  </a:lnTo>
                  <a:lnTo>
                    <a:pt x="107" y="1431"/>
                  </a:lnTo>
                  <a:lnTo>
                    <a:pt x="109" y="1429"/>
                  </a:lnTo>
                  <a:lnTo>
                    <a:pt x="107" y="1429"/>
                  </a:lnTo>
                  <a:lnTo>
                    <a:pt x="107" y="1427"/>
                  </a:lnTo>
                  <a:lnTo>
                    <a:pt x="105" y="1427"/>
                  </a:lnTo>
                  <a:lnTo>
                    <a:pt x="105" y="1425"/>
                  </a:lnTo>
                  <a:lnTo>
                    <a:pt x="103" y="1425"/>
                  </a:lnTo>
                  <a:lnTo>
                    <a:pt x="105" y="1423"/>
                  </a:lnTo>
                  <a:lnTo>
                    <a:pt x="103" y="1421"/>
                  </a:lnTo>
                  <a:lnTo>
                    <a:pt x="103" y="1419"/>
                  </a:lnTo>
                  <a:lnTo>
                    <a:pt x="103" y="1417"/>
                  </a:lnTo>
                  <a:lnTo>
                    <a:pt x="101" y="1417"/>
                  </a:lnTo>
                  <a:lnTo>
                    <a:pt x="101" y="1415"/>
                  </a:lnTo>
                  <a:lnTo>
                    <a:pt x="101" y="1413"/>
                  </a:lnTo>
                  <a:lnTo>
                    <a:pt x="101" y="1415"/>
                  </a:lnTo>
                  <a:lnTo>
                    <a:pt x="101" y="1413"/>
                  </a:lnTo>
                  <a:lnTo>
                    <a:pt x="101" y="1415"/>
                  </a:lnTo>
                  <a:lnTo>
                    <a:pt x="103" y="1415"/>
                  </a:lnTo>
                  <a:lnTo>
                    <a:pt x="103" y="1413"/>
                  </a:lnTo>
                  <a:lnTo>
                    <a:pt x="101" y="1413"/>
                  </a:lnTo>
                  <a:lnTo>
                    <a:pt x="103" y="1413"/>
                  </a:lnTo>
                  <a:lnTo>
                    <a:pt x="101" y="1413"/>
                  </a:lnTo>
                  <a:lnTo>
                    <a:pt x="101" y="1411"/>
                  </a:lnTo>
                  <a:lnTo>
                    <a:pt x="101" y="1409"/>
                  </a:lnTo>
                  <a:lnTo>
                    <a:pt x="101" y="1411"/>
                  </a:lnTo>
                  <a:lnTo>
                    <a:pt x="103" y="1411"/>
                  </a:lnTo>
                  <a:lnTo>
                    <a:pt x="101" y="1411"/>
                  </a:lnTo>
                  <a:lnTo>
                    <a:pt x="103" y="1409"/>
                  </a:lnTo>
                  <a:lnTo>
                    <a:pt x="101" y="1409"/>
                  </a:lnTo>
                  <a:lnTo>
                    <a:pt x="103" y="1411"/>
                  </a:lnTo>
                  <a:lnTo>
                    <a:pt x="103" y="1409"/>
                  </a:lnTo>
                  <a:lnTo>
                    <a:pt x="105" y="1409"/>
                  </a:lnTo>
                  <a:lnTo>
                    <a:pt x="105" y="1407"/>
                  </a:lnTo>
                  <a:lnTo>
                    <a:pt x="105" y="1405"/>
                  </a:lnTo>
                  <a:lnTo>
                    <a:pt x="103" y="1405"/>
                  </a:lnTo>
                  <a:lnTo>
                    <a:pt x="103" y="1403"/>
                  </a:lnTo>
                  <a:lnTo>
                    <a:pt x="103" y="1401"/>
                  </a:lnTo>
                  <a:lnTo>
                    <a:pt x="103" y="1403"/>
                  </a:lnTo>
                  <a:lnTo>
                    <a:pt x="105" y="1403"/>
                  </a:lnTo>
                  <a:lnTo>
                    <a:pt x="105" y="1401"/>
                  </a:lnTo>
                  <a:lnTo>
                    <a:pt x="107" y="1401"/>
                  </a:lnTo>
                  <a:lnTo>
                    <a:pt x="109" y="1399"/>
                  </a:lnTo>
                  <a:lnTo>
                    <a:pt x="107" y="1399"/>
                  </a:lnTo>
                  <a:lnTo>
                    <a:pt x="109" y="1399"/>
                  </a:lnTo>
                  <a:lnTo>
                    <a:pt x="109" y="1397"/>
                  </a:lnTo>
                  <a:lnTo>
                    <a:pt x="109" y="1395"/>
                  </a:lnTo>
                  <a:lnTo>
                    <a:pt x="111" y="1395"/>
                  </a:lnTo>
                  <a:lnTo>
                    <a:pt x="111" y="1393"/>
                  </a:lnTo>
                  <a:lnTo>
                    <a:pt x="109" y="1393"/>
                  </a:lnTo>
                  <a:lnTo>
                    <a:pt x="109" y="1391"/>
                  </a:lnTo>
                  <a:lnTo>
                    <a:pt x="111" y="1391"/>
                  </a:lnTo>
                  <a:lnTo>
                    <a:pt x="109" y="1391"/>
                  </a:lnTo>
                  <a:lnTo>
                    <a:pt x="109" y="1389"/>
                  </a:lnTo>
                  <a:lnTo>
                    <a:pt x="111" y="1389"/>
                  </a:lnTo>
                  <a:lnTo>
                    <a:pt x="109" y="1388"/>
                  </a:lnTo>
                  <a:lnTo>
                    <a:pt x="111" y="1388"/>
                  </a:lnTo>
                  <a:lnTo>
                    <a:pt x="109" y="1386"/>
                  </a:lnTo>
                  <a:lnTo>
                    <a:pt x="109" y="1384"/>
                  </a:lnTo>
                  <a:lnTo>
                    <a:pt x="111" y="1384"/>
                  </a:lnTo>
                  <a:lnTo>
                    <a:pt x="111" y="1382"/>
                  </a:lnTo>
                  <a:lnTo>
                    <a:pt x="113" y="1382"/>
                  </a:lnTo>
                  <a:lnTo>
                    <a:pt x="111" y="1382"/>
                  </a:lnTo>
                  <a:lnTo>
                    <a:pt x="111" y="1380"/>
                  </a:lnTo>
                  <a:lnTo>
                    <a:pt x="111" y="1378"/>
                  </a:lnTo>
                  <a:lnTo>
                    <a:pt x="113" y="1378"/>
                  </a:lnTo>
                  <a:lnTo>
                    <a:pt x="113" y="1376"/>
                  </a:lnTo>
                  <a:lnTo>
                    <a:pt x="111" y="1376"/>
                  </a:lnTo>
                  <a:lnTo>
                    <a:pt x="111" y="1374"/>
                  </a:lnTo>
                  <a:lnTo>
                    <a:pt x="111" y="1372"/>
                  </a:lnTo>
                  <a:lnTo>
                    <a:pt x="111" y="1370"/>
                  </a:lnTo>
                  <a:lnTo>
                    <a:pt x="111" y="1368"/>
                  </a:lnTo>
                  <a:lnTo>
                    <a:pt x="113" y="1368"/>
                  </a:lnTo>
                  <a:lnTo>
                    <a:pt x="113" y="1366"/>
                  </a:lnTo>
                  <a:lnTo>
                    <a:pt x="113" y="1364"/>
                  </a:lnTo>
                  <a:lnTo>
                    <a:pt x="113" y="1362"/>
                  </a:lnTo>
                  <a:lnTo>
                    <a:pt x="111" y="1362"/>
                  </a:lnTo>
                  <a:lnTo>
                    <a:pt x="113" y="1362"/>
                  </a:lnTo>
                  <a:lnTo>
                    <a:pt x="111" y="1362"/>
                  </a:lnTo>
                  <a:lnTo>
                    <a:pt x="111" y="1360"/>
                  </a:lnTo>
                  <a:lnTo>
                    <a:pt x="111" y="1362"/>
                  </a:lnTo>
                  <a:lnTo>
                    <a:pt x="113" y="1362"/>
                  </a:lnTo>
                  <a:lnTo>
                    <a:pt x="113" y="1360"/>
                  </a:lnTo>
                  <a:lnTo>
                    <a:pt x="115" y="1360"/>
                  </a:lnTo>
                  <a:lnTo>
                    <a:pt x="115" y="1358"/>
                  </a:lnTo>
                  <a:lnTo>
                    <a:pt x="113" y="1358"/>
                  </a:lnTo>
                  <a:lnTo>
                    <a:pt x="113" y="1356"/>
                  </a:lnTo>
                  <a:lnTo>
                    <a:pt x="113" y="1358"/>
                  </a:lnTo>
                  <a:lnTo>
                    <a:pt x="115" y="1358"/>
                  </a:lnTo>
                  <a:lnTo>
                    <a:pt x="115" y="1356"/>
                  </a:lnTo>
                  <a:lnTo>
                    <a:pt x="115" y="1354"/>
                  </a:lnTo>
                  <a:lnTo>
                    <a:pt x="115" y="1352"/>
                  </a:lnTo>
                  <a:lnTo>
                    <a:pt x="115" y="1350"/>
                  </a:lnTo>
                  <a:lnTo>
                    <a:pt x="115" y="1352"/>
                  </a:lnTo>
                  <a:lnTo>
                    <a:pt x="115" y="1350"/>
                  </a:lnTo>
                  <a:lnTo>
                    <a:pt x="115" y="1352"/>
                  </a:lnTo>
                  <a:lnTo>
                    <a:pt x="115" y="1350"/>
                  </a:lnTo>
                  <a:lnTo>
                    <a:pt x="117" y="1350"/>
                  </a:lnTo>
                  <a:lnTo>
                    <a:pt x="115" y="1350"/>
                  </a:lnTo>
                  <a:lnTo>
                    <a:pt x="117" y="1350"/>
                  </a:lnTo>
                  <a:lnTo>
                    <a:pt x="117" y="1348"/>
                  </a:lnTo>
                  <a:lnTo>
                    <a:pt x="117" y="1346"/>
                  </a:lnTo>
                  <a:lnTo>
                    <a:pt x="117" y="1344"/>
                  </a:lnTo>
                  <a:lnTo>
                    <a:pt x="117" y="1342"/>
                  </a:lnTo>
                  <a:lnTo>
                    <a:pt x="119" y="1342"/>
                  </a:lnTo>
                  <a:lnTo>
                    <a:pt x="117" y="1340"/>
                  </a:lnTo>
                  <a:lnTo>
                    <a:pt x="119" y="1340"/>
                  </a:lnTo>
                  <a:lnTo>
                    <a:pt x="121" y="1340"/>
                  </a:lnTo>
                  <a:lnTo>
                    <a:pt x="121" y="1338"/>
                  </a:lnTo>
                  <a:lnTo>
                    <a:pt x="121" y="1336"/>
                  </a:lnTo>
                  <a:lnTo>
                    <a:pt x="121" y="1334"/>
                  </a:lnTo>
                  <a:lnTo>
                    <a:pt x="123" y="1334"/>
                  </a:lnTo>
                  <a:lnTo>
                    <a:pt x="121" y="1334"/>
                  </a:lnTo>
                  <a:lnTo>
                    <a:pt x="121" y="1332"/>
                  </a:lnTo>
                  <a:lnTo>
                    <a:pt x="123" y="1332"/>
                  </a:lnTo>
                  <a:lnTo>
                    <a:pt x="123" y="1330"/>
                  </a:lnTo>
                  <a:lnTo>
                    <a:pt x="121" y="1330"/>
                  </a:lnTo>
                  <a:lnTo>
                    <a:pt x="123" y="1330"/>
                  </a:lnTo>
                  <a:lnTo>
                    <a:pt x="123" y="1328"/>
                  </a:lnTo>
                  <a:lnTo>
                    <a:pt x="125" y="1328"/>
                  </a:lnTo>
                  <a:lnTo>
                    <a:pt x="125" y="1326"/>
                  </a:lnTo>
                  <a:lnTo>
                    <a:pt x="123" y="1326"/>
                  </a:lnTo>
                  <a:lnTo>
                    <a:pt x="121" y="1326"/>
                  </a:lnTo>
                  <a:lnTo>
                    <a:pt x="121" y="1324"/>
                  </a:lnTo>
                  <a:lnTo>
                    <a:pt x="121" y="1322"/>
                  </a:lnTo>
                  <a:lnTo>
                    <a:pt x="123" y="1322"/>
                  </a:lnTo>
                  <a:lnTo>
                    <a:pt x="123" y="1320"/>
                  </a:lnTo>
                  <a:lnTo>
                    <a:pt x="123" y="1319"/>
                  </a:lnTo>
                  <a:lnTo>
                    <a:pt x="123" y="1317"/>
                  </a:lnTo>
                  <a:lnTo>
                    <a:pt x="125" y="1317"/>
                  </a:lnTo>
                  <a:lnTo>
                    <a:pt x="123" y="1317"/>
                  </a:lnTo>
                  <a:lnTo>
                    <a:pt x="125" y="1317"/>
                  </a:lnTo>
                  <a:lnTo>
                    <a:pt x="125" y="1315"/>
                  </a:lnTo>
                  <a:lnTo>
                    <a:pt x="125" y="1313"/>
                  </a:lnTo>
                  <a:lnTo>
                    <a:pt x="127" y="1313"/>
                  </a:lnTo>
                  <a:lnTo>
                    <a:pt x="127" y="1311"/>
                  </a:lnTo>
                  <a:lnTo>
                    <a:pt x="127" y="1309"/>
                  </a:lnTo>
                  <a:lnTo>
                    <a:pt x="127" y="1307"/>
                  </a:lnTo>
                  <a:lnTo>
                    <a:pt x="129" y="1307"/>
                  </a:lnTo>
                  <a:lnTo>
                    <a:pt x="129" y="1305"/>
                  </a:lnTo>
                  <a:lnTo>
                    <a:pt x="129" y="1303"/>
                  </a:lnTo>
                  <a:lnTo>
                    <a:pt x="129" y="1301"/>
                  </a:lnTo>
                  <a:lnTo>
                    <a:pt x="130" y="1301"/>
                  </a:lnTo>
                  <a:lnTo>
                    <a:pt x="129" y="1301"/>
                  </a:lnTo>
                  <a:lnTo>
                    <a:pt x="129" y="1299"/>
                  </a:lnTo>
                  <a:lnTo>
                    <a:pt x="130" y="1299"/>
                  </a:lnTo>
                  <a:lnTo>
                    <a:pt x="129" y="1299"/>
                  </a:lnTo>
                  <a:lnTo>
                    <a:pt x="129" y="1297"/>
                  </a:lnTo>
                  <a:lnTo>
                    <a:pt x="129" y="1295"/>
                  </a:lnTo>
                  <a:lnTo>
                    <a:pt x="129" y="1293"/>
                  </a:lnTo>
                  <a:lnTo>
                    <a:pt x="130" y="1293"/>
                  </a:lnTo>
                  <a:lnTo>
                    <a:pt x="130" y="1291"/>
                  </a:lnTo>
                  <a:lnTo>
                    <a:pt x="129" y="1291"/>
                  </a:lnTo>
                  <a:lnTo>
                    <a:pt x="129" y="1289"/>
                  </a:lnTo>
                  <a:lnTo>
                    <a:pt x="130" y="1289"/>
                  </a:lnTo>
                  <a:lnTo>
                    <a:pt x="129" y="1289"/>
                  </a:lnTo>
                  <a:lnTo>
                    <a:pt x="129" y="1287"/>
                  </a:lnTo>
                  <a:lnTo>
                    <a:pt x="130" y="1287"/>
                  </a:lnTo>
                  <a:lnTo>
                    <a:pt x="130" y="1289"/>
                  </a:lnTo>
                  <a:lnTo>
                    <a:pt x="130" y="1287"/>
                  </a:lnTo>
                  <a:lnTo>
                    <a:pt x="130" y="1285"/>
                  </a:lnTo>
                  <a:lnTo>
                    <a:pt x="132" y="1285"/>
                  </a:lnTo>
                  <a:lnTo>
                    <a:pt x="132" y="1283"/>
                  </a:lnTo>
                  <a:lnTo>
                    <a:pt x="132" y="1281"/>
                  </a:lnTo>
                  <a:lnTo>
                    <a:pt x="132" y="1279"/>
                  </a:lnTo>
                  <a:lnTo>
                    <a:pt x="132" y="1277"/>
                  </a:lnTo>
                  <a:lnTo>
                    <a:pt x="132" y="1275"/>
                  </a:lnTo>
                  <a:lnTo>
                    <a:pt x="134" y="1275"/>
                  </a:lnTo>
                  <a:lnTo>
                    <a:pt x="134" y="1273"/>
                  </a:lnTo>
                  <a:lnTo>
                    <a:pt x="132" y="1271"/>
                  </a:lnTo>
                  <a:lnTo>
                    <a:pt x="132" y="1269"/>
                  </a:lnTo>
                  <a:lnTo>
                    <a:pt x="134" y="1269"/>
                  </a:lnTo>
                  <a:lnTo>
                    <a:pt x="134" y="1267"/>
                  </a:lnTo>
                  <a:lnTo>
                    <a:pt x="132" y="1267"/>
                  </a:lnTo>
                  <a:lnTo>
                    <a:pt x="132" y="1265"/>
                  </a:lnTo>
                  <a:lnTo>
                    <a:pt x="130" y="1265"/>
                  </a:lnTo>
                  <a:lnTo>
                    <a:pt x="130" y="1263"/>
                  </a:lnTo>
                  <a:lnTo>
                    <a:pt x="130" y="1261"/>
                  </a:lnTo>
                  <a:lnTo>
                    <a:pt x="130" y="1259"/>
                  </a:lnTo>
                  <a:lnTo>
                    <a:pt x="129" y="1259"/>
                  </a:lnTo>
                  <a:lnTo>
                    <a:pt x="129" y="1257"/>
                  </a:lnTo>
                  <a:lnTo>
                    <a:pt x="130" y="1257"/>
                  </a:lnTo>
                  <a:lnTo>
                    <a:pt x="132" y="1257"/>
                  </a:lnTo>
                  <a:lnTo>
                    <a:pt x="132" y="1255"/>
                  </a:lnTo>
                  <a:lnTo>
                    <a:pt x="134" y="1255"/>
                  </a:lnTo>
                  <a:lnTo>
                    <a:pt x="134" y="1253"/>
                  </a:lnTo>
                  <a:lnTo>
                    <a:pt x="136" y="1253"/>
                  </a:lnTo>
                  <a:lnTo>
                    <a:pt x="136" y="1252"/>
                  </a:lnTo>
                  <a:lnTo>
                    <a:pt x="136" y="1250"/>
                  </a:lnTo>
                  <a:lnTo>
                    <a:pt x="136" y="1248"/>
                  </a:lnTo>
                  <a:lnTo>
                    <a:pt x="138" y="1248"/>
                  </a:lnTo>
                  <a:lnTo>
                    <a:pt x="138" y="1246"/>
                  </a:lnTo>
                  <a:lnTo>
                    <a:pt x="140" y="1246"/>
                  </a:lnTo>
                  <a:lnTo>
                    <a:pt x="140" y="1244"/>
                  </a:lnTo>
                  <a:lnTo>
                    <a:pt x="140" y="1242"/>
                  </a:lnTo>
                  <a:lnTo>
                    <a:pt x="140" y="1240"/>
                  </a:lnTo>
                  <a:lnTo>
                    <a:pt x="140" y="1238"/>
                  </a:lnTo>
                  <a:lnTo>
                    <a:pt x="138" y="1238"/>
                  </a:lnTo>
                  <a:lnTo>
                    <a:pt x="136" y="1238"/>
                  </a:lnTo>
                  <a:lnTo>
                    <a:pt x="134" y="1238"/>
                  </a:lnTo>
                  <a:lnTo>
                    <a:pt x="134" y="1236"/>
                  </a:lnTo>
                  <a:lnTo>
                    <a:pt x="134" y="1234"/>
                  </a:lnTo>
                  <a:lnTo>
                    <a:pt x="132" y="1234"/>
                  </a:lnTo>
                  <a:lnTo>
                    <a:pt x="134" y="1234"/>
                  </a:lnTo>
                  <a:lnTo>
                    <a:pt x="134" y="1232"/>
                  </a:lnTo>
                  <a:lnTo>
                    <a:pt x="134" y="1230"/>
                  </a:lnTo>
                  <a:lnTo>
                    <a:pt x="134" y="1228"/>
                  </a:lnTo>
                  <a:lnTo>
                    <a:pt x="132" y="1228"/>
                  </a:lnTo>
                  <a:lnTo>
                    <a:pt x="132" y="1226"/>
                  </a:lnTo>
                  <a:lnTo>
                    <a:pt x="132" y="1224"/>
                  </a:lnTo>
                  <a:lnTo>
                    <a:pt x="132" y="1222"/>
                  </a:lnTo>
                  <a:lnTo>
                    <a:pt x="130" y="1222"/>
                  </a:lnTo>
                  <a:lnTo>
                    <a:pt x="130" y="1220"/>
                  </a:lnTo>
                  <a:lnTo>
                    <a:pt x="130" y="1218"/>
                  </a:lnTo>
                  <a:lnTo>
                    <a:pt x="129" y="1218"/>
                  </a:lnTo>
                  <a:lnTo>
                    <a:pt x="129" y="1216"/>
                  </a:lnTo>
                  <a:lnTo>
                    <a:pt x="129" y="1214"/>
                  </a:lnTo>
                  <a:lnTo>
                    <a:pt x="129" y="1212"/>
                  </a:lnTo>
                  <a:lnTo>
                    <a:pt x="129" y="1210"/>
                  </a:lnTo>
                  <a:lnTo>
                    <a:pt x="127" y="1210"/>
                  </a:lnTo>
                  <a:lnTo>
                    <a:pt x="125" y="1210"/>
                  </a:lnTo>
                  <a:lnTo>
                    <a:pt x="123" y="1210"/>
                  </a:lnTo>
                  <a:lnTo>
                    <a:pt x="123" y="1208"/>
                  </a:lnTo>
                  <a:lnTo>
                    <a:pt x="123" y="1206"/>
                  </a:lnTo>
                  <a:lnTo>
                    <a:pt x="121" y="1208"/>
                  </a:lnTo>
                  <a:lnTo>
                    <a:pt x="121" y="1206"/>
                  </a:lnTo>
                  <a:lnTo>
                    <a:pt x="123" y="1206"/>
                  </a:lnTo>
                  <a:lnTo>
                    <a:pt x="121" y="1206"/>
                  </a:lnTo>
                  <a:lnTo>
                    <a:pt x="121" y="1204"/>
                  </a:lnTo>
                  <a:lnTo>
                    <a:pt x="119" y="1204"/>
                  </a:lnTo>
                  <a:lnTo>
                    <a:pt x="117" y="1204"/>
                  </a:lnTo>
                  <a:lnTo>
                    <a:pt x="115" y="1204"/>
                  </a:lnTo>
                  <a:lnTo>
                    <a:pt x="115" y="1202"/>
                  </a:lnTo>
                  <a:lnTo>
                    <a:pt x="113" y="1202"/>
                  </a:lnTo>
                  <a:lnTo>
                    <a:pt x="113" y="1200"/>
                  </a:lnTo>
                  <a:lnTo>
                    <a:pt x="111" y="1200"/>
                  </a:lnTo>
                  <a:lnTo>
                    <a:pt x="111" y="1198"/>
                  </a:lnTo>
                  <a:lnTo>
                    <a:pt x="113" y="1198"/>
                  </a:lnTo>
                  <a:lnTo>
                    <a:pt x="111" y="1198"/>
                  </a:lnTo>
                  <a:lnTo>
                    <a:pt x="113" y="1196"/>
                  </a:lnTo>
                  <a:lnTo>
                    <a:pt x="111" y="1196"/>
                  </a:lnTo>
                  <a:lnTo>
                    <a:pt x="111" y="1194"/>
                  </a:lnTo>
                  <a:lnTo>
                    <a:pt x="111" y="1192"/>
                  </a:lnTo>
                  <a:lnTo>
                    <a:pt x="113" y="1194"/>
                  </a:lnTo>
                  <a:lnTo>
                    <a:pt x="113" y="1192"/>
                  </a:lnTo>
                  <a:lnTo>
                    <a:pt x="111" y="1192"/>
                  </a:lnTo>
                  <a:lnTo>
                    <a:pt x="111" y="1190"/>
                  </a:lnTo>
                  <a:lnTo>
                    <a:pt x="111" y="1192"/>
                  </a:lnTo>
                  <a:lnTo>
                    <a:pt x="111" y="1190"/>
                  </a:lnTo>
                  <a:lnTo>
                    <a:pt x="113" y="1190"/>
                  </a:lnTo>
                  <a:lnTo>
                    <a:pt x="113" y="1188"/>
                  </a:lnTo>
                  <a:lnTo>
                    <a:pt x="115" y="1188"/>
                  </a:lnTo>
                  <a:lnTo>
                    <a:pt x="115" y="1186"/>
                  </a:lnTo>
                  <a:lnTo>
                    <a:pt x="117" y="1186"/>
                  </a:lnTo>
                  <a:lnTo>
                    <a:pt x="115" y="1185"/>
                  </a:lnTo>
                  <a:lnTo>
                    <a:pt x="115" y="1183"/>
                  </a:lnTo>
                  <a:lnTo>
                    <a:pt x="115" y="1181"/>
                  </a:lnTo>
                  <a:lnTo>
                    <a:pt x="115" y="1179"/>
                  </a:lnTo>
                  <a:lnTo>
                    <a:pt x="117" y="1177"/>
                  </a:lnTo>
                  <a:lnTo>
                    <a:pt x="117" y="1175"/>
                  </a:lnTo>
                  <a:lnTo>
                    <a:pt x="117" y="1173"/>
                  </a:lnTo>
                  <a:lnTo>
                    <a:pt x="117" y="1171"/>
                  </a:lnTo>
                  <a:lnTo>
                    <a:pt x="117" y="1169"/>
                  </a:lnTo>
                  <a:lnTo>
                    <a:pt x="117" y="1167"/>
                  </a:lnTo>
                  <a:lnTo>
                    <a:pt x="117" y="1165"/>
                  </a:lnTo>
                  <a:lnTo>
                    <a:pt x="119" y="1165"/>
                  </a:lnTo>
                  <a:lnTo>
                    <a:pt x="119" y="1163"/>
                  </a:lnTo>
                  <a:lnTo>
                    <a:pt x="121" y="1163"/>
                  </a:lnTo>
                  <a:lnTo>
                    <a:pt x="119" y="1163"/>
                  </a:lnTo>
                  <a:lnTo>
                    <a:pt x="119" y="1161"/>
                  </a:lnTo>
                  <a:lnTo>
                    <a:pt x="117" y="1161"/>
                  </a:lnTo>
                  <a:lnTo>
                    <a:pt x="119" y="1161"/>
                  </a:lnTo>
                  <a:lnTo>
                    <a:pt x="119" y="1159"/>
                  </a:lnTo>
                  <a:lnTo>
                    <a:pt x="119" y="1161"/>
                  </a:lnTo>
                  <a:lnTo>
                    <a:pt x="121" y="1161"/>
                  </a:lnTo>
                  <a:lnTo>
                    <a:pt x="119" y="1161"/>
                  </a:lnTo>
                  <a:lnTo>
                    <a:pt x="119" y="1159"/>
                  </a:lnTo>
                  <a:lnTo>
                    <a:pt x="119" y="1157"/>
                  </a:lnTo>
                  <a:lnTo>
                    <a:pt x="117" y="1157"/>
                  </a:lnTo>
                  <a:lnTo>
                    <a:pt x="117" y="1155"/>
                  </a:lnTo>
                  <a:lnTo>
                    <a:pt x="117" y="1153"/>
                  </a:lnTo>
                  <a:lnTo>
                    <a:pt x="119" y="1153"/>
                  </a:lnTo>
                  <a:lnTo>
                    <a:pt x="117" y="1151"/>
                  </a:lnTo>
                  <a:lnTo>
                    <a:pt x="119" y="1151"/>
                  </a:lnTo>
                  <a:lnTo>
                    <a:pt x="119" y="1149"/>
                  </a:lnTo>
                  <a:lnTo>
                    <a:pt x="121" y="1149"/>
                  </a:lnTo>
                  <a:lnTo>
                    <a:pt x="123" y="1149"/>
                  </a:lnTo>
                  <a:lnTo>
                    <a:pt x="123" y="1147"/>
                  </a:lnTo>
                  <a:lnTo>
                    <a:pt x="123" y="1145"/>
                  </a:lnTo>
                  <a:lnTo>
                    <a:pt x="123" y="1143"/>
                  </a:lnTo>
                  <a:lnTo>
                    <a:pt x="123" y="1141"/>
                  </a:lnTo>
                  <a:lnTo>
                    <a:pt x="123" y="1139"/>
                  </a:lnTo>
                  <a:lnTo>
                    <a:pt x="123" y="1137"/>
                  </a:lnTo>
                  <a:lnTo>
                    <a:pt x="123" y="1135"/>
                  </a:lnTo>
                  <a:lnTo>
                    <a:pt x="123" y="1133"/>
                  </a:lnTo>
                  <a:lnTo>
                    <a:pt x="123" y="1131"/>
                  </a:lnTo>
                  <a:lnTo>
                    <a:pt x="123" y="1129"/>
                  </a:lnTo>
                  <a:lnTo>
                    <a:pt x="123" y="1127"/>
                  </a:lnTo>
                  <a:lnTo>
                    <a:pt x="125" y="1127"/>
                  </a:lnTo>
                  <a:lnTo>
                    <a:pt x="123" y="1125"/>
                  </a:lnTo>
                  <a:lnTo>
                    <a:pt x="123" y="1123"/>
                  </a:lnTo>
                  <a:lnTo>
                    <a:pt x="125" y="1121"/>
                  </a:lnTo>
                  <a:lnTo>
                    <a:pt x="125" y="1119"/>
                  </a:lnTo>
                  <a:lnTo>
                    <a:pt x="125" y="1118"/>
                  </a:lnTo>
                  <a:lnTo>
                    <a:pt x="127" y="1116"/>
                  </a:lnTo>
                  <a:lnTo>
                    <a:pt x="127" y="1114"/>
                  </a:lnTo>
                  <a:lnTo>
                    <a:pt x="129" y="1112"/>
                  </a:lnTo>
                  <a:lnTo>
                    <a:pt x="129" y="1110"/>
                  </a:lnTo>
                  <a:lnTo>
                    <a:pt x="129" y="1108"/>
                  </a:lnTo>
                  <a:lnTo>
                    <a:pt x="129" y="1106"/>
                  </a:lnTo>
                  <a:lnTo>
                    <a:pt x="129" y="1104"/>
                  </a:lnTo>
                  <a:lnTo>
                    <a:pt x="130" y="1104"/>
                  </a:lnTo>
                  <a:lnTo>
                    <a:pt x="130" y="1102"/>
                  </a:lnTo>
                  <a:lnTo>
                    <a:pt x="130" y="1100"/>
                  </a:lnTo>
                  <a:lnTo>
                    <a:pt x="132" y="1098"/>
                  </a:lnTo>
                  <a:lnTo>
                    <a:pt x="132" y="1094"/>
                  </a:lnTo>
                  <a:lnTo>
                    <a:pt x="132" y="1092"/>
                  </a:lnTo>
                  <a:lnTo>
                    <a:pt x="132" y="1090"/>
                  </a:lnTo>
                  <a:lnTo>
                    <a:pt x="134" y="1090"/>
                  </a:lnTo>
                  <a:lnTo>
                    <a:pt x="134" y="1088"/>
                  </a:lnTo>
                  <a:lnTo>
                    <a:pt x="134" y="1082"/>
                  </a:lnTo>
                  <a:lnTo>
                    <a:pt x="134" y="1080"/>
                  </a:lnTo>
                  <a:lnTo>
                    <a:pt x="134" y="1078"/>
                  </a:lnTo>
                  <a:lnTo>
                    <a:pt x="134" y="1076"/>
                  </a:lnTo>
                  <a:lnTo>
                    <a:pt x="134" y="1074"/>
                  </a:lnTo>
                  <a:lnTo>
                    <a:pt x="134" y="1072"/>
                  </a:lnTo>
                  <a:lnTo>
                    <a:pt x="134" y="1070"/>
                  </a:lnTo>
                  <a:lnTo>
                    <a:pt x="134" y="1068"/>
                  </a:lnTo>
                  <a:lnTo>
                    <a:pt x="134" y="1066"/>
                  </a:lnTo>
                  <a:lnTo>
                    <a:pt x="136" y="1064"/>
                  </a:lnTo>
                  <a:lnTo>
                    <a:pt x="136" y="1062"/>
                  </a:lnTo>
                  <a:lnTo>
                    <a:pt x="136" y="1060"/>
                  </a:lnTo>
                  <a:lnTo>
                    <a:pt x="138" y="1060"/>
                  </a:lnTo>
                  <a:lnTo>
                    <a:pt x="138" y="1058"/>
                  </a:lnTo>
                  <a:lnTo>
                    <a:pt x="136" y="1058"/>
                  </a:lnTo>
                  <a:lnTo>
                    <a:pt x="136" y="1056"/>
                  </a:lnTo>
                  <a:lnTo>
                    <a:pt x="134" y="1056"/>
                  </a:lnTo>
                  <a:lnTo>
                    <a:pt x="134" y="1054"/>
                  </a:lnTo>
                  <a:lnTo>
                    <a:pt x="134" y="1052"/>
                  </a:lnTo>
                  <a:lnTo>
                    <a:pt x="134" y="1051"/>
                  </a:lnTo>
                  <a:lnTo>
                    <a:pt x="134" y="1049"/>
                  </a:lnTo>
                  <a:lnTo>
                    <a:pt x="134" y="1047"/>
                  </a:lnTo>
                  <a:lnTo>
                    <a:pt x="132" y="1049"/>
                  </a:lnTo>
                  <a:lnTo>
                    <a:pt x="132" y="1047"/>
                  </a:lnTo>
                  <a:lnTo>
                    <a:pt x="132" y="1049"/>
                  </a:lnTo>
                  <a:lnTo>
                    <a:pt x="132" y="1047"/>
                  </a:lnTo>
                  <a:lnTo>
                    <a:pt x="132" y="1045"/>
                  </a:lnTo>
                  <a:lnTo>
                    <a:pt x="134" y="1045"/>
                  </a:lnTo>
                  <a:lnTo>
                    <a:pt x="134" y="1043"/>
                  </a:lnTo>
                  <a:lnTo>
                    <a:pt x="132" y="1043"/>
                  </a:lnTo>
                  <a:lnTo>
                    <a:pt x="130" y="1043"/>
                  </a:lnTo>
                  <a:lnTo>
                    <a:pt x="130" y="1041"/>
                  </a:lnTo>
                  <a:lnTo>
                    <a:pt x="130" y="1039"/>
                  </a:lnTo>
                  <a:lnTo>
                    <a:pt x="130" y="1037"/>
                  </a:lnTo>
                  <a:lnTo>
                    <a:pt x="132" y="1037"/>
                  </a:lnTo>
                  <a:lnTo>
                    <a:pt x="132" y="1035"/>
                  </a:lnTo>
                  <a:lnTo>
                    <a:pt x="134" y="1035"/>
                  </a:lnTo>
                  <a:lnTo>
                    <a:pt x="132" y="1035"/>
                  </a:lnTo>
                  <a:lnTo>
                    <a:pt x="132" y="1033"/>
                  </a:lnTo>
                  <a:lnTo>
                    <a:pt x="134" y="1033"/>
                  </a:lnTo>
                  <a:lnTo>
                    <a:pt x="134" y="1031"/>
                  </a:lnTo>
                  <a:lnTo>
                    <a:pt x="132" y="1031"/>
                  </a:lnTo>
                  <a:lnTo>
                    <a:pt x="132" y="1029"/>
                  </a:lnTo>
                  <a:lnTo>
                    <a:pt x="134" y="1029"/>
                  </a:lnTo>
                  <a:lnTo>
                    <a:pt x="134" y="1027"/>
                  </a:lnTo>
                  <a:lnTo>
                    <a:pt x="132" y="1027"/>
                  </a:lnTo>
                  <a:lnTo>
                    <a:pt x="132" y="1025"/>
                  </a:lnTo>
                  <a:lnTo>
                    <a:pt x="132" y="1023"/>
                  </a:lnTo>
                  <a:lnTo>
                    <a:pt x="134" y="1023"/>
                  </a:lnTo>
                  <a:lnTo>
                    <a:pt x="132" y="1023"/>
                  </a:lnTo>
                  <a:lnTo>
                    <a:pt x="134" y="1023"/>
                  </a:lnTo>
                  <a:lnTo>
                    <a:pt x="134" y="1021"/>
                  </a:lnTo>
                  <a:lnTo>
                    <a:pt x="132" y="1021"/>
                  </a:lnTo>
                  <a:lnTo>
                    <a:pt x="134" y="1021"/>
                  </a:lnTo>
                  <a:lnTo>
                    <a:pt x="134" y="1019"/>
                  </a:lnTo>
                  <a:lnTo>
                    <a:pt x="134" y="1017"/>
                  </a:lnTo>
                  <a:lnTo>
                    <a:pt x="134" y="1015"/>
                  </a:lnTo>
                  <a:lnTo>
                    <a:pt x="134" y="1013"/>
                  </a:lnTo>
                  <a:lnTo>
                    <a:pt x="132" y="1011"/>
                  </a:lnTo>
                  <a:lnTo>
                    <a:pt x="134" y="1011"/>
                  </a:lnTo>
                  <a:lnTo>
                    <a:pt x="132" y="1011"/>
                  </a:lnTo>
                  <a:lnTo>
                    <a:pt x="134" y="1011"/>
                  </a:lnTo>
                  <a:lnTo>
                    <a:pt x="132" y="1009"/>
                  </a:lnTo>
                  <a:lnTo>
                    <a:pt x="132" y="1007"/>
                  </a:lnTo>
                  <a:lnTo>
                    <a:pt x="132" y="1005"/>
                  </a:lnTo>
                  <a:lnTo>
                    <a:pt x="132" y="1003"/>
                  </a:lnTo>
                  <a:lnTo>
                    <a:pt x="132" y="1001"/>
                  </a:lnTo>
                  <a:lnTo>
                    <a:pt x="132" y="999"/>
                  </a:lnTo>
                  <a:lnTo>
                    <a:pt x="130" y="999"/>
                  </a:lnTo>
                  <a:lnTo>
                    <a:pt x="130" y="997"/>
                  </a:ln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close/>
                </a:path>
              </a:pathLst>
            </a:custGeom>
            <a:solidFill>
              <a:srgbClr val="8DB4E3"/>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 name="limites4"/>
          <xdr:cNvGrpSpPr/>
        </xdr:nvGrpSpPr>
        <xdr:grpSpPr>
          <a:xfrm>
            <a:off x="9429743" y="11164042"/>
            <a:ext cx="2370442" cy="3561159"/>
            <a:chOff x="3028950" y="657225"/>
            <a:chExt cx="3681413" cy="5530850"/>
          </a:xfrm>
        </xdr:grpSpPr>
        <xdr:sp macro="" textlink="">
          <xdr:nvSpPr>
            <xdr:cNvPr id="20" name="Freeform 6"/>
            <xdr:cNvSpPr>
              <a:spLocks/>
            </xdr:cNvSpPr>
          </xdr:nvSpPr>
          <xdr:spPr bwMode="auto">
            <a:xfrm>
              <a:off x="4459288" y="2170113"/>
              <a:ext cx="1301750" cy="301625"/>
            </a:xfrm>
            <a:custGeom>
              <a:avLst/>
              <a:gdLst>
                <a:gd name="T0" fmla="*/ 14 w 820"/>
                <a:gd name="T1" fmla="*/ 2 h 190"/>
                <a:gd name="T2" fmla="*/ 42 w 820"/>
                <a:gd name="T3" fmla="*/ 2 h 190"/>
                <a:gd name="T4" fmla="*/ 42 w 820"/>
                <a:gd name="T5" fmla="*/ 16 h 190"/>
                <a:gd name="T6" fmla="*/ 28 w 820"/>
                <a:gd name="T7" fmla="*/ 26 h 190"/>
                <a:gd name="T8" fmla="*/ 34 w 820"/>
                <a:gd name="T9" fmla="*/ 48 h 190"/>
                <a:gd name="T10" fmla="*/ 42 w 820"/>
                <a:gd name="T11" fmla="*/ 75 h 190"/>
                <a:gd name="T12" fmla="*/ 61 w 820"/>
                <a:gd name="T13" fmla="*/ 71 h 190"/>
                <a:gd name="T14" fmla="*/ 61 w 820"/>
                <a:gd name="T15" fmla="*/ 42 h 190"/>
                <a:gd name="T16" fmla="*/ 73 w 820"/>
                <a:gd name="T17" fmla="*/ 16 h 190"/>
                <a:gd name="T18" fmla="*/ 103 w 820"/>
                <a:gd name="T19" fmla="*/ 24 h 190"/>
                <a:gd name="T20" fmla="*/ 119 w 820"/>
                <a:gd name="T21" fmla="*/ 42 h 190"/>
                <a:gd name="T22" fmla="*/ 148 w 820"/>
                <a:gd name="T23" fmla="*/ 64 h 190"/>
                <a:gd name="T24" fmla="*/ 140 w 820"/>
                <a:gd name="T25" fmla="*/ 89 h 190"/>
                <a:gd name="T26" fmla="*/ 138 w 820"/>
                <a:gd name="T27" fmla="*/ 107 h 190"/>
                <a:gd name="T28" fmla="*/ 148 w 820"/>
                <a:gd name="T29" fmla="*/ 121 h 190"/>
                <a:gd name="T30" fmla="*/ 170 w 820"/>
                <a:gd name="T31" fmla="*/ 121 h 190"/>
                <a:gd name="T32" fmla="*/ 192 w 820"/>
                <a:gd name="T33" fmla="*/ 109 h 190"/>
                <a:gd name="T34" fmla="*/ 211 w 820"/>
                <a:gd name="T35" fmla="*/ 89 h 190"/>
                <a:gd name="T36" fmla="*/ 229 w 820"/>
                <a:gd name="T37" fmla="*/ 83 h 190"/>
                <a:gd name="T38" fmla="*/ 249 w 820"/>
                <a:gd name="T39" fmla="*/ 75 h 190"/>
                <a:gd name="T40" fmla="*/ 261 w 820"/>
                <a:gd name="T41" fmla="*/ 83 h 190"/>
                <a:gd name="T42" fmla="*/ 270 w 820"/>
                <a:gd name="T43" fmla="*/ 97 h 190"/>
                <a:gd name="T44" fmla="*/ 280 w 820"/>
                <a:gd name="T45" fmla="*/ 115 h 190"/>
                <a:gd name="T46" fmla="*/ 290 w 820"/>
                <a:gd name="T47" fmla="*/ 140 h 190"/>
                <a:gd name="T48" fmla="*/ 310 w 820"/>
                <a:gd name="T49" fmla="*/ 148 h 190"/>
                <a:gd name="T50" fmla="*/ 318 w 820"/>
                <a:gd name="T51" fmla="*/ 170 h 190"/>
                <a:gd name="T52" fmla="*/ 337 w 820"/>
                <a:gd name="T53" fmla="*/ 182 h 190"/>
                <a:gd name="T54" fmla="*/ 365 w 820"/>
                <a:gd name="T55" fmla="*/ 180 h 190"/>
                <a:gd name="T56" fmla="*/ 387 w 820"/>
                <a:gd name="T57" fmla="*/ 186 h 190"/>
                <a:gd name="T58" fmla="*/ 408 w 820"/>
                <a:gd name="T59" fmla="*/ 190 h 190"/>
                <a:gd name="T60" fmla="*/ 422 w 820"/>
                <a:gd name="T61" fmla="*/ 176 h 190"/>
                <a:gd name="T62" fmla="*/ 448 w 820"/>
                <a:gd name="T63" fmla="*/ 174 h 190"/>
                <a:gd name="T64" fmla="*/ 464 w 820"/>
                <a:gd name="T65" fmla="*/ 150 h 190"/>
                <a:gd name="T66" fmla="*/ 475 w 820"/>
                <a:gd name="T67" fmla="*/ 125 h 190"/>
                <a:gd name="T68" fmla="*/ 497 w 820"/>
                <a:gd name="T69" fmla="*/ 152 h 190"/>
                <a:gd name="T70" fmla="*/ 521 w 820"/>
                <a:gd name="T71" fmla="*/ 152 h 190"/>
                <a:gd name="T72" fmla="*/ 542 w 820"/>
                <a:gd name="T73" fmla="*/ 146 h 190"/>
                <a:gd name="T74" fmla="*/ 566 w 820"/>
                <a:gd name="T75" fmla="*/ 160 h 190"/>
                <a:gd name="T76" fmla="*/ 586 w 820"/>
                <a:gd name="T77" fmla="*/ 160 h 190"/>
                <a:gd name="T78" fmla="*/ 594 w 820"/>
                <a:gd name="T79" fmla="*/ 146 h 190"/>
                <a:gd name="T80" fmla="*/ 592 w 820"/>
                <a:gd name="T81" fmla="*/ 136 h 190"/>
                <a:gd name="T82" fmla="*/ 606 w 820"/>
                <a:gd name="T83" fmla="*/ 119 h 190"/>
                <a:gd name="T84" fmla="*/ 635 w 820"/>
                <a:gd name="T85" fmla="*/ 101 h 190"/>
                <a:gd name="T86" fmla="*/ 669 w 820"/>
                <a:gd name="T87" fmla="*/ 103 h 190"/>
                <a:gd name="T88" fmla="*/ 678 w 820"/>
                <a:gd name="T89" fmla="*/ 93 h 190"/>
                <a:gd name="T90" fmla="*/ 698 w 820"/>
                <a:gd name="T91" fmla="*/ 77 h 190"/>
                <a:gd name="T92" fmla="*/ 692 w 820"/>
                <a:gd name="T93" fmla="*/ 58 h 190"/>
                <a:gd name="T94" fmla="*/ 692 w 820"/>
                <a:gd name="T95" fmla="*/ 42 h 190"/>
                <a:gd name="T96" fmla="*/ 700 w 820"/>
                <a:gd name="T97" fmla="*/ 24 h 190"/>
                <a:gd name="T98" fmla="*/ 718 w 820"/>
                <a:gd name="T99" fmla="*/ 38 h 190"/>
                <a:gd name="T100" fmla="*/ 732 w 820"/>
                <a:gd name="T101" fmla="*/ 54 h 190"/>
                <a:gd name="T102" fmla="*/ 749 w 820"/>
                <a:gd name="T103" fmla="*/ 52 h 190"/>
                <a:gd name="T104" fmla="*/ 761 w 820"/>
                <a:gd name="T105" fmla="*/ 66 h 190"/>
                <a:gd name="T106" fmla="*/ 777 w 820"/>
                <a:gd name="T107" fmla="*/ 67 h 190"/>
                <a:gd name="T108" fmla="*/ 793 w 820"/>
                <a:gd name="T109" fmla="*/ 83 h 190"/>
                <a:gd name="T110" fmla="*/ 789 w 820"/>
                <a:gd name="T111" fmla="*/ 97 h 190"/>
                <a:gd name="T112" fmla="*/ 787 w 820"/>
                <a:gd name="T113" fmla="*/ 115 h 190"/>
                <a:gd name="T114" fmla="*/ 795 w 820"/>
                <a:gd name="T115" fmla="*/ 133 h 190"/>
                <a:gd name="T116" fmla="*/ 795 w 820"/>
                <a:gd name="T117" fmla="*/ 150 h 190"/>
                <a:gd name="T118" fmla="*/ 816 w 820"/>
                <a:gd name="T119" fmla="*/ 162 h 1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20" h="190">
                  <a:moveTo>
                    <a:pt x="0" y="12"/>
                  </a:moveTo>
                  <a:lnTo>
                    <a:pt x="0" y="14"/>
                  </a:lnTo>
                  <a:lnTo>
                    <a:pt x="2" y="16"/>
                  </a:lnTo>
                  <a:lnTo>
                    <a:pt x="4" y="16"/>
                  </a:lnTo>
                  <a:lnTo>
                    <a:pt x="6" y="16"/>
                  </a:lnTo>
                  <a:lnTo>
                    <a:pt x="8" y="16"/>
                  </a:lnTo>
                  <a:lnTo>
                    <a:pt x="10" y="18"/>
                  </a:lnTo>
                  <a:lnTo>
                    <a:pt x="12" y="18"/>
                  </a:lnTo>
                  <a:lnTo>
                    <a:pt x="16" y="16"/>
                  </a:lnTo>
                  <a:lnTo>
                    <a:pt x="14" y="16"/>
                  </a:lnTo>
                  <a:lnTo>
                    <a:pt x="14" y="14"/>
                  </a:lnTo>
                  <a:lnTo>
                    <a:pt x="14" y="12"/>
                  </a:lnTo>
                  <a:lnTo>
                    <a:pt x="14" y="10"/>
                  </a:lnTo>
                  <a:lnTo>
                    <a:pt x="14" y="8"/>
                  </a:lnTo>
                  <a:lnTo>
                    <a:pt x="14" y="6"/>
                  </a:lnTo>
                  <a:lnTo>
                    <a:pt x="14" y="4"/>
                  </a:lnTo>
                  <a:lnTo>
                    <a:pt x="14" y="2"/>
                  </a:lnTo>
                  <a:lnTo>
                    <a:pt x="12" y="2"/>
                  </a:lnTo>
                  <a:lnTo>
                    <a:pt x="12" y="0"/>
                  </a:lnTo>
                  <a:lnTo>
                    <a:pt x="14" y="0"/>
                  </a:lnTo>
                  <a:lnTo>
                    <a:pt x="16" y="0"/>
                  </a:lnTo>
                  <a:lnTo>
                    <a:pt x="18" y="0"/>
                  </a:lnTo>
                  <a:lnTo>
                    <a:pt x="20" y="0"/>
                  </a:lnTo>
                  <a:lnTo>
                    <a:pt x="22" y="0"/>
                  </a:lnTo>
                  <a:lnTo>
                    <a:pt x="24" y="0"/>
                  </a:lnTo>
                  <a:lnTo>
                    <a:pt x="26" y="2"/>
                  </a:lnTo>
                  <a:lnTo>
                    <a:pt x="28" y="2"/>
                  </a:lnTo>
                  <a:lnTo>
                    <a:pt x="30" y="2"/>
                  </a:lnTo>
                  <a:lnTo>
                    <a:pt x="32" y="2"/>
                  </a:lnTo>
                  <a:lnTo>
                    <a:pt x="34" y="2"/>
                  </a:lnTo>
                  <a:lnTo>
                    <a:pt x="36" y="2"/>
                  </a:lnTo>
                  <a:lnTo>
                    <a:pt x="38" y="2"/>
                  </a:lnTo>
                  <a:lnTo>
                    <a:pt x="40" y="2"/>
                  </a:lnTo>
                  <a:lnTo>
                    <a:pt x="42" y="2"/>
                  </a:lnTo>
                  <a:lnTo>
                    <a:pt x="44" y="2"/>
                  </a:lnTo>
                  <a:lnTo>
                    <a:pt x="44" y="4"/>
                  </a:lnTo>
                  <a:lnTo>
                    <a:pt x="46" y="4"/>
                  </a:lnTo>
                  <a:lnTo>
                    <a:pt x="46" y="6"/>
                  </a:lnTo>
                  <a:lnTo>
                    <a:pt x="46" y="8"/>
                  </a:lnTo>
                  <a:lnTo>
                    <a:pt x="48" y="8"/>
                  </a:lnTo>
                  <a:lnTo>
                    <a:pt x="48" y="10"/>
                  </a:lnTo>
                  <a:lnTo>
                    <a:pt x="48" y="12"/>
                  </a:lnTo>
                  <a:lnTo>
                    <a:pt x="50" y="12"/>
                  </a:lnTo>
                  <a:lnTo>
                    <a:pt x="50" y="14"/>
                  </a:lnTo>
                  <a:lnTo>
                    <a:pt x="50" y="16"/>
                  </a:lnTo>
                  <a:lnTo>
                    <a:pt x="50" y="18"/>
                  </a:lnTo>
                  <a:lnTo>
                    <a:pt x="48" y="18"/>
                  </a:lnTo>
                  <a:lnTo>
                    <a:pt x="46" y="18"/>
                  </a:lnTo>
                  <a:lnTo>
                    <a:pt x="46" y="16"/>
                  </a:lnTo>
                  <a:lnTo>
                    <a:pt x="44" y="16"/>
                  </a:lnTo>
                  <a:lnTo>
                    <a:pt x="42" y="16"/>
                  </a:lnTo>
                  <a:lnTo>
                    <a:pt x="40" y="16"/>
                  </a:lnTo>
                  <a:lnTo>
                    <a:pt x="38" y="16"/>
                  </a:lnTo>
                  <a:lnTo>
                    <a:pt x="38" y="18"/>
                  </a:lnTo>
                  <a:lnTo>
                    <a:pt x="36" y="16"/>
                  </a:lnTo>
                  <a:lnTo>
                    <a:pt x="36" y="14"/>
                  </a:lnTo>
                  <a:lnTo>
                    <a:pt x="34" y="14"/>
                  </a:lnTo>
                  <a:lnTo>
                    <a:pt x="34" y="16"/>
                  </a:lnTo>
                  <a:lnTo>
                    <a:pt x="32" y="16"/>
                  </a:lnTo>
                  <a:lnTo>
                    <a:pt x="32" y="18"/>
                  </a:lnTo>
                  <a:lnTo>
                    <a:pt x="30" y="18"/>
                  </a:lnTo>
                  <a:lnTo>
                    <a:pt x="30" y="20"/>
                  </a:lnTo>
                  <a:lnTo>
                    <a:pt x="28" y="20"/>
                  </a:lnTo>
                  <a:lnTo>
                    <a:pt x="28" y="22"/>
                  </a:lnTo>
                  <a:lnTo>
                    <a:pt x="30" y="22"/>
                  </a:lnTo>
                  <a:lnTo>
                    <a:pt x="30" y="24"/>
                  </a:lnTo>
                  <a:lnTo>
                    <a:pt x="28" y="24"/>
                  </a:lnTo>
                  <a:lnTo>
                    <a:pt x="28" y="26"/>
                  </a:lnTo>
                  <a:lnTo>
                    <a:pt x="26" y="28"/>
                  </a:lnTo>
                  <a:lnTo>
                    <a:pt x="26" y="30"/>
                  </a:lnTo>
                  <a:lnTo>
                    <a:pt x="26" y="32"/>
                  </a:lnTo>
                  <a:lnTo>
                    <a:pt x="28" y="32"/>
                  </a:lnTo>
                  <a:lnTo>
                    <a:pt x="28" y="34"/>
                  </a:lnTo>
                  <a:lnTo>
                    <a:pt x="28" y="36"/>
                  </a:lnTo>
                  <a:lnTo>
                    <a:pt x="26" y="36"/>
                  </a:lnTo>
                  <a:lnTo>
                    <a:pt x="26" y="38"/>
                  </a:lnTo>
                  <a:lnTo>
                    <a:pt x="26" y="40"/>
                  </a:lnTo>
                  <a:lnTo>
                    <a:pt x="26" y="42"/>
                  </a:lnTo>
                  <a:lnTo>
                    <a:pt x="26" y="44"/>
                  </a:lnTo>
                  <a:lnTo>
                    <a:pt x="28" y="44"/>
                  </a:lnTo>
                  <a:lnTo>
                    <a:pt x="30" y="44"/>
                  </a:lnTo>
                  <a:lnTo>
                    <a:pt x="30" y="46"/>
                  </a:lnTo>
                  <a:lnTo>
                    <a:pt x="32" y="46"/>
                  </a:lnTo>
                  <a:lnTo>
                    <a:pt x="32" y="48"/>
                  </a:lnTo>
                  <a:lnTo>
                    <a:pt x="34" y="48"/>
                  </a:lnTo>
                  <a:lnTo>
                    <a:pt x="34" y="50"/>
                  </a:lnTo>
                  <a:lnTo>
                    <a:pt x="34" y="52"/>
                  </a:lnTo>
                  <a:lnTo>
                    <a:pt x="36" y="54"/>
                  </a:lnTo>
                  <a:lnTo>
                    <a:pt x="36" y="56"/>
                  </a:lnTo>
                  <a:lnTo>
                    <a:pt x="36" y="58"/>
                  </a:lnTo>
                  <a:lnTo>
                    <a:pt x="38" y="58"/>
                  </a:lnTo>
                  <a:lnTo>
                    <a:pt x="38" y="60"/>
                  </a:lnTo>
                  <a:lnTo>
                    <a:pt x="38" y="62"/>
                  </a:lnTo>
                  <a:lnTo>
                    <a:pt x="38" y="64"/>
                  </a:lnTo>
                  <a:lnTo>
                    <a:pt x="40" y="64"/>
                  </a:lnTo>
                  <a:lnTo>
                    <a:pt x="40" y="66"/>
                  </a:lnTo>
                  <a:lnTo>
                    <a:pt x="40" y="67"/>
                  </a:lnTo>
                  <a:lnTo>
                    <a:pt x="42" y="69"/>
                  </a:lnTo>
                  <a:lnTo>
                    <a:pt x="40" y="69"/>
                  </a:lnTo>
                  <a:lnTo>
                    <a:pt x="40" y="71"/>
                  </a:lnTo>
                  <a:lnTo>
                    <a:pt x="40" y="73"/>
                  </a:lnTo>
                  <a:lnTo>
                    <a:pt x="42" y="75"/>
                  </a:lnTo>
                  <a:lnTo>
                    <a:pt x="44" y="75"/>
                  </a:lnTo>
                  <a:lnTo>
                    <a:pt x="44" y="77"/>
                  </a:lnTo>
                  <a:lnTo>
                    <a:pt x="44" y="79"/>
                  </a:lnTo>
                  <a:lnTo>
                    <a:pt x="46" y="81"/>
                  </a:lnTo>
                  <a:lnTo>
                    <a:pt x="48" y="81"/>
                  </a:lnTo>
                  <a:lnTo>
                    <a:pt x="48" y="79"/>
                  </a:lnTo>
                  <a:lnTo>
                    <a:pt x="50" y="79"/>
                  </a:lnTo>
                  <a:lnTo>
                    <a:pt x="50" y="77"/>
                  </a:lnTo>
                  <a:lnTo>
                    <a:pt x="52" y="77"/>
                  </a:lnTo>
                  <a:lnTo>
                    <a:pt x="54" y="77"/>
                  </a:lnTo>
                  <a:lnTo>
                    <a:pt x="56" y="77"/>
                  </a:lnTo>
                  <a:lnTo>
                    <a:pt x="56" y="75"/>
                  </a:lnTo>
                  <a:lnTo>
                    <a:pt x="57" y="75"/>
                  </a:lnTo>
                  <a:lnTo>
                    <a:pt x="57" y="73"/>
                  </a:lnTo>
                  <a:lnTo>
                    <a:pt x="59" y="73"/>
                  </a:lnTo>
                  <a:lnTo>
                    <a:pt x="61" y="73"/>
                  </a:lnTo>
                  <a:lnTo>
                    <a:pt x="61" y="71"/>
                  </a:lnTo>
                  <a:lnTo>
                    <a:pt x="63" y="71"/>
                  </a:lnTo>
                  <a:lnTo>
                    <a:pt x="63" y="69"/>
                  </a:lnTo>
                  <a:lnTo>
                    <a:pt x="63" y="67"/>
                  </a:lnTo>
                  <a:lnTo>
                    <a:pt x="63" y="66"/>
                  </a:lnTo>
                  <a:lnTo>
                    <a:pt x="63" y="64"/>
                  </a:lnTo>
                  <a:lnTo>
                    <a:pt x="63" y="62"/>
                  </a:lnTo>
                  <a:lnTo>
                    <a:pt x="63" y="60"/>
                  </a:lnTo>
                  <a:lnTo>
                    <a:pt x="63" y="58"/>
                  </a:lnTo>
                  <a:lnTo>
                    <a:pt x="63" y="56"/>
                  </a:lnTo>
                  <a:lnTo>
                    <a:pt x="63" y="54"/>
                  </a:lnTo>
                  <a:lnTo>
                    <a:pt x="61" y="54"/>
                  </a:lnTo>
                  <a:lnTo>
                    <a:pt x="61" y="52"/>
                  </a:lnTo>
                  <a:lnTo>
                    <a:pt x="59" y="50"/>
                  </a:lnTo>
                  <a:lnTo>
                    <a:pt x="59" y="48"/>
                  </a:lnTo>
                  <a:lnTo>
                    <a:pt x="61" y="46"/>
                  </a:lnTo>
                  <a:lnTo>
                    <a:pt x="61" y="44"/>
                  </a:lnTo>
                  <a:lnTo>
                    <a:pt x="61" y="42"/>
                  </a:lnTo>
                  <a:lnTo>
                    <a:pt x="63" y="40"/>
                  </a:lnTo>
                  <a:lnTo>
                    <a:pt x="65" y="38"/>
                  </a:lnTo>
                  <a:lnTo>
                    <a:pt x="65" y="36"/>
                  </a:lnTo>
                  <a:lnTo>
                    <a:pt x="65" y="34"/>
                  </a:lnTo>
                  <a:lnTo>
                    <a:pt x="67" y="34"/>
                  </a:lnTo>
                  <a:lnTo>
                    <a:pt x="67" y="32"/>
                  </a:lnTo>
                  <a:lnTo>
                    <a:pt x="65" y="30"/>
                  </a:lnTo>
                  <a:lnTo>
                    <a:pt x="65" y="28"/>
                  </a:lnTo>
                  <a:lnTo>
                    <a:pt x="65" y="26"/>
                  </a:lnTo>
                  <a:lnTo>
                    <a:pt x="65" y="24"/>
                  </a:lnTo>
                  <a:lnTo>
                    <a:pt x="67" y="24"/>
                  </a:lnTo>
                  <a:lnTo>
                    <a:pt x="67" y="22"/>
                  </a:lnTo>
                  <a:lnTo>
                    <a:pt x="69" y="20"/>
                  </a:lnTo>
                  <a:lnTo>
                    <a:pt x="71" y="20"/>
                  </a:lnTo>
                  <a:lnTo>
                    <a:pt x="71" y="18"/>
                  </a:lnTo>
                  <a:lnTo>
                    <a:pt x="73" y="18"/>
                  </a:lnTo>
                  <a:lnTo>
                    <a:pt x="73" y="16"/>
                  </a:lnTo>
                  <a:lnTo>
                    <a:pt x="73" y="14"/>
                  </a:lnTo>
                  <a:lnTo>
                    <a:pt x="75" y="14"/>
                  </a:lnTo>
                  <a:lnTo>
                    <a:pt x="77" y="14"/>
                  </a:lnTo>
                  <a:lnTo>
                    <a:pt x="79" y="14"/>
                  </a:lnTo>
                  <a:lnTo>
                    <a:pt x="81" y="12"/>
                  </a:lnTo>
                  <a:lnTo>
                    <a:pt x="83" y="12"/>
                  </a:lnTo>
                  <a:lnTo>
                    <a:pt x="85" y="12"/>
                  </a:lnTo>
                  <a:lnTo>
                    <a:pt x="87" y="14"/>
                  </a:lnTo>
                  <a:lnTo>
                    <a:pt x="89" y="14"/>
                  </a:lnTo>
                  <a:lnTo>
                    <a:pt x="91" y="16"/>
                  </a:lnTo>
                  <a:lnTo>
                    <a:pt x="93" y="18"/>
                  </a:lnTo>
                  <a:lnTo>
                    <a:pt x="93" y="20"/>
                  </a:lnTo>
                  <a:lnTo>
                    <a:pt x="95" y="22"/>
                  </a:lnTo>
                  <a:lnTo>
                    <a:pt x="97" y="22"/>
                  </a:lnTo>
                  <a:lnTo>
                    <a:pt x="99" y="24"/>
                  </a:lnTo>
                  <a:lnTo>
                    <a:pt x="101" y="24"/>
                  </a:lnTo>
                  <a:lnTo>
                    <a:pt x="103" y="24"/>
                  </a:lnTo>
                  <a:lnTo>
                    <a:pt x="103" y="22"/>
                  </a:lnTo>
                  <a:lnTo>
                    <a:pt x="105" y="22"/>
                  </a:lnTo>
                  <a:lnTo>
                    <a:pt x="107" y="22"/>
                  </a:lnTo>
                  <a:lnTo>
                    <a:pt x="109" y="22"/>
                  </a:lnTo>
                  <a:lnTo>
                    <a:pt x="111" y="24"/>
                  </a:lnTo>
                  <a:lnTo>
                    <a:pt x="111" y="26"/>
                  </a:lnTo>
                  <a:lnTo>
                    <a:pt x="113" y="26"/>
                  </a:lnTo>
                  <a:lnTo>
                    <a:pt x="115" y="28"/>
                  </a:lnTo>
                  <a:lnTo>
                    <a:pt x="115" y="30"/>
                  </a:lnTo>
                  <a:lnTo>
                    <a:pt x="115" y="32"/>
                  </a:lnTo>
                  <a:lnTo>
                    <a:pt x="115" y="34"/>
                  </a:lnTo>
                  <a:lnTo>
                    <a:pt x="115" y="36"/>
                  </a:lnTo>
                  <a:lnTo>
                    <a:pt x="115" y="38"/>
                  </a:lnTo>
                  <a:lnTo>
                    <a:pt x="115" y="40"/>
                  </a:lnTo>
                  <a:lnTo>
                    <a:pt x="117" y="40"/>
                  </a:lnTo>
                  <a:lnTo>
                    <a:pt x="117" y="42"/>
                  </a:lnTo>
                  <a:lnTo>
                    <a:pt x="119" y="42"/>
                  </a:lnTo>
                  <a:lnTo>
                    <a:pt x="121" y="44"/>
                  </a:lnTo>
                  <a:lnTo>
                    <a:pt x="121" y="46"/>
                  </a:lnTo>
                  <a:lnTo>
                    <a:pt x="123" y="48"/>
                  </a:lnTo>
                  <a:lnTo>
                    <a:pt x="125" y="50"/>
                  </a:lnTo>
                  <a:lnTo>
                    <a:pt x="126" y="50"/>
                  </a:lnTo>
                  <a:lnTo>
                    <a:pt x="126" y="52"/>
                  </a:lnTo>
                  <a:lnTo>
                    <a:pt x="128" y="52"/>
                  </a:lnTo>
                  <a:lnTo>
                    <a:pt x="130" y="52"/>
                  </a:lnTo>
                  <a:lnTo>
                    <a:pt x="132" y="52"/>
                  </a:lnTo>
                  <a:lnTo>
                    <a:pt x="134" y="52"/>
                  </a:lnTo>
                  <a:lnTo>
                    <a:pt x="136" y="54"/>
                  </a:lnTo>
                  <a:lnTo>
                    <a:pt x="138" y="56"/>
                  </a:lnTo>
                  <a:lnTo>
                    <a:pt x="140" y="58"/>
                  </a:lnTo>
                  <a:lnTo>
                    <a:pt x="142" y="60"/>
                  </a:lnTo>
                  <a:lnTo>
                    <a:pt x="144" y="60"/>
                  </a:lnTo>
                  <a:lnTo>
                    <a:pt x="146" y="62"/>
                  </a:lnTo>
                  <a:lnTo>
                    <a:pt x="148" y="64"/>
                  </a:lnTo>
                  <a:lnTo>
                    <a:pt x="148" y="66"/>
                  </a:lnTo>
                  <a:lnTo>
                    <a:pt x="148" y="67"/>
                  </a:lnTo>
                  <a:lnTo>
                    <a:pt x="148" y="69"/>
                  </a:lnTo>
                  <a:lnTo>
                    <a:pt x="148" y="71"/>
                  </a:lnTo>
                  <a:lnTo>
                    <a:pt x="146" y="71"/>
                  </a:lnTo>
                  <a:lnTo>
                    <a:pt x="146" y="73"/>
                  </a:lnTo>
                  <a:lnTo>
                    <a:pt x="146" y="75"/>
                  </a:lnTo>
                  <a:lnTo>
                    <a:pt x="144" y="77"/>
                  </a:lnTo>
                  <a:lnTo>
                    <a:pt x="144" y="79"/>
                  </a:lnTo>
                  <a:lnTo>
                    <a:pt x="142" y="79"/>
                  </a:lnTo>
                  <a:lnTo>
                    <a:pt x="144" y="79"/>
                  </a:lnTo>
                  <a:lnTo>
                    <a:pt x="144" y="81"/>
                  </a:lnTo>
                  <a:lnTo>
                    <a:pt x="144" y="83"/>
                  </a:lnTo>
                  <a:lnTo>
                    <a:pt x="144" y="85"/>
                  </a:lnTo>
                  <a:lnTo>
                    <a:pt x="142" y="85"/>
                  </a:lnTo>
                  <a:lnTo>
                    <a:pt x="142" y="87"/>
                  </a:lnTo>
                  <a:lnTo>
                    <a:pt x="140" y="89"/>
                  </a:lnTo>
                  <a:lnTo>
                    <a:pt x="142" y="89"/>
                  </a:lnTo>
                  <a:lnTo>
                    <a:pt x="142" y="91"/>
                  </a:lnTo>
                  <a:lnTo>
                    <a:pt x="144" y="91"/>
                  </a:lnTo>
                  <a:lnTo>
                    <a:pt x="144" y="93"/>
                  </a:lnTo>
                  <a:lnTo>
                    <a:pt x="146" y="93"/>
                  </a:lnTo>
                  <a:lnTo>
                    <a:pt x="146" y="95"/>
                  </a:lnTo>
                  <a:lnTo>
                    <a:pt x="148" y="95"/>
                  </a:lnTo>
                  <a:lnTo>
                    <a:pt x="148" y="97"/>
                  </a:lnTo>
                  <a:lnTo>
                    <a:pt x="146" y="97"/>
                  </a:lnTo>
                  <a:lnTo>
                    <a:pt x="146" y="99"/>
                  </a:lnTo>
                  <a:lnTo>
                    <a:pt x="144" y="99"/>
                  </a:lnTo>
                  <a:lnTo>
                    <a:pt x="142" y="101"/>
                  </a:lnTo>
                  <a:lnTo>
                    <a:pt x="142" y="103"/>
                  </a:lnTo>
                  <a:lnTo>
                    <a:pt x="142" y="105"/>
                  </a:lnTo>
                  <a:lnTo>
                    <a:pt x="140" y="105"/>
                  </a:lnTo>
                  <a:lnTo>
                    <a:pt x="140" y="107"/>
                  </a:lnTo>
                  <a:lnTo>
                    <a:pt x="138" y="107"/>
                  </a:lnTo>
                  <a:lnTo>
                    <a:pt x="138" y="109"/>
                  </a:lnTo>
                  <a:lnTo>
                    <a:pt x="138" y="111"/>
                  </a:lnTo>
                  <a:lnTo>
                    <a:pt x="136" y="111"/>
                  </a:lnTo>
                  <a:lnTo>
                    <a:pt x="136" y="113"/>
                  </a:lnTo>
                  <a:lnTo>
                    <a:pt x="136" y="115"/>
                  </a:lnTo>
                  <a:lnTo>
                    <a:pt x="138" y="115"/>
                  </a:lnTo>
                  <a:lnTo>
                    <a:pt x="138" y="117"/>
                  </a:lnTo>
                  <a:lnTo>
                    <a:pt x="138" y="119"/>
                  </a:lnTo>
                  <a:lnTo>
                    <a:pt x="140" y="119"/>
                  </a:lnTo>
                  <a:lnTo>
                    <a:pt x="140" y="121"/>
                  </a:lnTo>
                  <a:lnTo>
                    <a:pt x="138" y="123"/>
                  </a:lnTo>
                  <a:lnTo>
                    <a:pt x="140" y="123"/>
                  </a:lnTo>
                  <a:lnTo>
                    <a:pt x="142" y="123"/>
                  </a:lnTo>
                  <a:lnTo>
                    <a:pt x="144" y="123"/>
                  </a:lnTo>
                  <a:lnTo>
                    <a:pt x="146" y="123"/>
                  </a:lnTo>
                  <a:lnTo>
                    <a:pt x="146" y="121"/>
                  </a:lnTo>
                  <a:lnTo>
                    <a:pt x="148" y="121"/>
                  </a:lnTo>
                  <a:lnTo>
                    <a:pt x="148" y="119"/>
                  </a:lnTo>
                  <a:lnTo>
                    <a:pt x="150" y="119"/>
                  </a:lnTo>
                  <a:lnTo>
                    <a:pt x="152" y="119"/>
                  </a:lnTo>
                  <a:lnTo>
                    <a:pt x="152" y="117"/>
                  </a:lnTo>
                  <a:lnTo>
                    <a:pt x="154" y="117"/>
                  </a:lnTo>
                  <a:lnTo>
                    <a:pt x="156" y="117"/>
                  </a:lnTo>
                  <a:lnTo>
                    <a:pt x="158" y="117"/>
                  </a:lnTo>
                  <a:lnTo>
                    <a:pt x="158" y="119"/>
                  </a:lnTo>
                  <a:lnTo>
                    <a:pt x="160" y="119"/>
                  </a:lnTo>
                  <a:lnTo>
                    <a:pt x="162" y="119"/>
                  </a:lnTo>
                  <a:lnTo>
                    <a:pt x="164" y="119"/>
                  </a:lnTo>
                  <a:lnTo>
                    <a:pt x="164" y="117"/>
                  </a:lnTo>
                  <a:lnTo>
                    <a:pt x="166" y="117"/>
                  </a:lnTo>
                  <a:lnTo>
                    <a:pt x="166" y="119"/>
                  </a:lnTo>
                  <a:lnTo>
                    <a:pt x="168" y="119"/>
                  </a:lnTo>
                  <a:lnTo>
                    <a:pt x="168" y="121"/>
                  </a:lnTo>
                  <a:lnTo>
                    <a:pt x="170" y="121"/>
                  </a:lnTo>
                  <a:lnTo>
                    <a:pt x="172" y="121"/>
                  </a:lnTo>
                  <a:lnTo>
                    <a:pt x="174" y="119"/>
                  </a:lnTo>
                  <a:lnTo>
                    <a:pt x="176" y="119"/>
                  </a:lnTo>
                  <a:lnTo>
                    <a:pt x="178" y="119"/>
                  </a:lnTo>
                  <a:lnTo>
                    <a:pt x="180" y="119"/>
                  </a:lnTo>
                  <a:lnTo>
                    <a:pt x="180" y="117"/>
                  </a:lnTo>
                  <a:lnTo>
                    <a:pt x="182" y="117"/>
                  </a:lnTo>
                  <a:lnTo>
                    <a:pt x="182" y="115"/>
                  </a:lnTo>
                  <a:lnTo>
                    <a:pt x="182" y="113"/>
                  </a:lnTo>
                  <a:lnTo>
                    <a:pt x="184" y="113"/>
                  </a:lnTo>
                  <a:lnTo>
                    <a:pt x="186" y="113"/>
                  </a:lnTo>
                  <a:lnTo>
                    <a:pt x="186" y="111"/>
                  </a:lnTo>
                  <a:lnTo>
                    <a:pt x="186" y="113"/>
                  </a:lnTo>
                  <a:lnTo>
                    <a:pt x="188" y="113"/>
                  </a:lnTo>
                  <a:lnTo>
                    <a:pt x="190" y="111"/>
                  </a:lnTo>
                  <a:lnTo>
                    <a:pt x="192" y="111"/>
                  </a:lnTo>
                  <a:lnTo>
                    <a:pt x="192" y="109"/>
                  </a:lnTo>
                  <a:lnTo>
                    <a:pt x="194" y="109"/>
                  </a:lnTo>
                  <a:lnTo>
                    <a:pt x="195" y="109"/>
                  </a:lnTo>
                  <a:lnTo>
                    <a:pt x="197" y="107"/>
                  </a:lnTo>
                  <a:lnTo>
                    <a:pt x="199" y="107"/>
                  </a:lnTo>
                  <a:lnTo>
                    <a:pt x="201" y="107"/>
                  </a:lnTo>
                  <a:lnTo>
                    <a:pt x="203" y="105"/>
                  </a:lnTo>
                  <a:lnTo>
                    <a:pt x="203" y="103"/>
                  </a:lnTo>
                  <a:lnTo>
                    <a:pt x="203" y="101"/>
                  </a:lnTo>
                  <a:lnTo>
                    <a:pt x="205" y="101"/>
                  </a:lnTo>
                  <a:lnTo>
                    <a:pt x="205" y="99"/>
                  </a:lnTo>
                  <a:lnTo>
                    <a:pt x="205" y="97"/>
                  </a:lnTo>
                  <a:lnTo>
                    <a:pt x="207" y="97"/>
                  </a:lnTo>
                  <a:lnTo>
                    <a:pt x="209" y="97"/>
                  </a:lnTo>
                  <a:lnTo>
                    <a:pt x="211" y="95"/>
                  </a:lnTo>
                  <a:lnTo>
                    <a:pt x="211" y="93"/>
                  </a:lnTo>
                  <a:lnTo>
                    <a:pt x="211" y="91"/>
                  </a:lnTo>
                  <a:lnTo>
                    <a:pt x="211" y="89"/>
                  </a:lnTo>
                  <a:lnTo>
                    <a:pt x="213" y="89"/>
                  </a:lnTo>
                  <a:lnTo>
                    <a:pt x="213" y="87"/>
                  </a:lnTo>
                  <a:lnTo>
                    <a:pt x="215" y="85"/>
                  </a:lnTo>
                  <a:lnTo>
                    <a:pt x="217" y="85"/>
                  </a:lnTo>
                  <a:lnTo>
                    <a:pt x="217" y="83"/>
                  </a:lnTo>
                  <a:lnTo>
                    <a:pt x="219" y="83"/>
                  </a:lnTo>
                  <a:lnTo>
                    <a:pt x="219" y="81"/>
                  </a:lnTo>
                  <a:lnTo>
                    <a:pt x="221" y="81"/>
                  </a:lnTo>
                  <a:lnTo>
                    <a:pt x="221" y="79"/>
                  </a:lnTo>
                  <a:lnTo>
                    <a:pt x="223" y="79"/>
                  </a:lnTo>
                  <a:lnTo>
                    <a:pt x="223" y="77"/>
                  </a:lnTo>
                  <a:lnTo>
                    <a:pt x="225" y="77"/>
                  </a:lnTo>
                  <a:lnTo>
                    <a:pt x="227" y="77"/>
                  </a:lnTo>
                  <a:lnTo>
                    <a:pt x="227" y="79"/>
                  </a:lnTo>
                  <a:lnTo>
                    <a:pt x="227" y="81"/>
                  </a:lnTo>
                  <a:lnTo>
                    <a:pt x="227" y="83"/>
                  </a:lnTo>
                  <a:lnTo>
                    <a:pt x="229" y="83"/>
                  </a:lnTo>
                  <a:lnTo>
                    <a:pt x="229" y="81"/>
                  </a:lnTo>
                  <a:lnTo>
                    <a:pt x="231" y="81"/>
                  </a:lnTo>
                  <a:lnTo>
                    <a:pt x="233" y="79"/>
                  </a:lnTo>
                  <a:lnTo>
                    <a:pt x="235" y="79"/>
                  </a:lnTo>
                  <a:lnTo>
                    <a:pt x="237" y="79"/>
                  </a:lnTo>
                  <a:lnTo>
                    <a:pt x="239" y="79"/>
                  </a:lnTo>
                  <a:lnTo>
                    <a:pt x="241" y="79"/>
                  </a:lnTo>
                  <a:lnTo>
                    <a:pt x="243" y="79"/>
                  </a:lnTo>
                  <a:lnTo>
                    <a:pt x="243" y="77"/>
                  </a:lnTo>
                  <a:lnTo>
                    <a:pt x="243" y="75"/>
                  </a:lnTo>
                  <a:lnTo>
                    <a:pt x="245" y="75"/>
                  </a:lnTo>
                  <a:lnTo>
                    <a:pt x="245" y="77"/>
                  </a:lnTo>
                  <a:lnTo>
                    <a:pt x="245" y="79"/>
                  </a:lnTo>
                  <a:lnTo>
                    <a:pt x="247" y="79"/>
                  </a:lnTo>
                  <a:lnTo>
                    <a:pt x="247" y="77"/>
                  </a:lnTo>
                  <a:lnTo>
                    <a:pt x="249" y="77"/>
                  </a:lnTo>
                  <a:lnTo>
                    <a:pt x="249" y="75"/>
                  </a:lnTo>
                  <a:lnTo>
                    <a:pt x="251" y="75"/>
                  </a:lnTo>
                  <a:lnTo>
                    <a:pt x="251" y="73"/>
                  </a:lnTo>
                  <a:lnTo>
                    <a:pt x="253" y="73"/>
                  </a:lnTo>
                  <a:lnTo>
                    <a:pt x="255" y="73"/>
                  </a:lnTo>
                  <a:lnTo>
                    <a:pt x="255" y="75"/>
                  </a:lnTo>
                  <a:lnTo>
                    <a:pt x="255" y="77"/>
                  </a:lnTo>
                  <a:lnTo>
                    <a:pt x="253" y="77"/>
                  </a:lnTo>
                  <a:lnTo>
                    <a:pt x="255" y="77"/>
                  </a:lnTo>
                  <a:lnTo>
                    <a:pt x="255" y="79"/>
                  </a:lnTo>
                  <a:lnTo>
                    <a:pt x="257" y="79"/>
                  </a:lnTo>
                  <a:lnTo>
                    <a:pt x="259" y="77"/>
                  </a:lnTo>
                  <a:lnTo>
                    <a:pt x="261" y="77"/>
                  </a:lnTo>
                  <a:lnTo>
                    <a:pt x="261" y="79"/>
                  </a:lnTo>
                  <a:lnTo>
                    <a:pt x="261" y="81"/>
                  </a:lnTo>
                  <a:lnTo>
                    <a:pt x="259" y="81"/>
                  </a:lnTo>
                  <a:lnTo>
                    <a:pt x="259" y="83"/>
                  </a:lnTo>
                  <a:lnTo>
                    <a:pt x="261" y="83"/>
                  </a:lnTo>
                  <a:lnTo>
                    <a:pt x="261" y="85"/>
                  </a:lnTo>
                  <a:lnTo>
                    <a:pt x="263" y="85"/>
                  </a:lnTo>
                  <a:lnTo>
                    <a:pt x="263" y="83"/>
                  </a:lnTo>
                  <a:lnTo>
                    <a:pt x="264" y="83"/>
                  </a:lnTo>
                  <a:lnTo>
                    <a:pt x="264" y="85"/>
                  </a:lnTo>
                  <a:lnTo>
                    <a:pt x="263" y="87"/>
                  </a:lnTo>
                  <a:lnTo>
                    <a:pt x="264" y="87"/>
                  </a:lnTo>
                  <a:lnTo>
                    <a:pt x="266" y="87"/>
                  </a:lnTo>
                  <a:lnTo>
                    <a:pt x="266" y="89"/>
                  </a:lnTo>
                  <a:lnTo>
                    <a:pt x="264" y="89"/>
                  </a:lnTo>
                  <a:lnTo>
                    <a:pt x="264" y="91"/>
                  </a:lnTo>
                  <a:lnTo>
                    <a:pt x="264" y="93"/>
                  </a:lnTo>
                  <a:lnTo>
                    <a:pt x="266" y="93"/>
                  </a:lnTo>
                  <a:lnTo>
                    <a:pt x="266" y="95"/>
                  </a:lnTo>
                  <a:lnTo>
                    <a:pt x="268" y="95"/>
                  </a:lnTo>
                  <a:lnTo>
                    <a:pt x="270" y="95"/>
                  </a:lnTo>
                  <a:lnTo>
                    <a:pt x="270" y="97"/>
                  </a:lnTo>
                  <a:lnTo>
                    <a:pt x="270" y="99"/>
                  </a:lnTo>
                  <a:lnTo>
                    <a:pt x="272" y="99"/>
                  </a:lnTo>
                  <a:lnTo>
                    <a:pt x="272" y="97"/>
                  </a:lnTo>
                  <a:lnTo>
                    <a:pt x="274" y="97"/>
                  </a:lnTo>
                  <a:lnTo>
                    <a:pt x="274" y="99"/>
                  </a:lnTo>
                  <a:lnTo>
                    <a:pt x="272" y="101"/>
                  </a:lnTo>
                  <a:lnTo>
                    <a:pt x="272" y="103"/>
                  </a:lnTo>
                  <a:lnTo>
                    <a:pt x="274" y="103"/>
                  </a:lnTo>
                  <a:lnTo>
                    <a:pt x="274" y="105"/>
                  </a:lnTo>
                  <a:lnTo>
                    <a:pt x="276" y="105"/>
                  </a:lnTo>
                  <a:lnTo>
                    <a:pt x="276" y="107"/>
                  </a:lnTo>
                  <a:lnTo>
                    <a:pt x="276" y="109"/>
                  </a:lnTo>
                  <a:lnTo>
                    <a:pt x="276" y="111"/>
                  </a:lnTo>
                  <a:lnTo>
                    <a:pt x="278" y="111"/>
                  </a:lnTo>
                  <a:lnTo>
                    <a:pt x="280" y="111"/>
                  </a:lnTo>
                  <a:lnTo>
                    <a:pt x="280" y="113"/>
                  </a:lnTo>
                  <a:lnTo>
                    <a:pt x="280" y="115"/>
                  </a:lnTo>
                  <a:lnTo>
                    <a:pt x="282" y="115"/>
                  </a:lnTo>
                  <a:lnTo>
                    <a:pt x="282" y="113"/>
                  </a:lnTo>
                  <a:lnTo>
                    <a:pt x="284" y="113"/>
                  </a:lnTo>
                  <a:lnTo>
                    <a:pt x="284" y="115"/>
                  </a:lnTo>
                  <a:lnTo>
                    <a:pt x="284" y="117"/>
                  </a:lnTo>
                  <a:lnTo>
                    <a:pt x="282" y="119"/>
                  </a:lnTo>
                  <a:lnTo>
                    <a:pt x="282" y="121"/>
                  </a:lnTo>
                  <a:lnTo>
                    <a:pt x="280" y="125"/>
                  </a:lnTo>
                  <a:lnTo>
                    <a:pt x="282" y="127"/>
                  </a:lnTo>
                  <a:lnTo>
                    <a:pt x="282" y="129"/>
                  </a:lnTo>
                  <a:lnTo>
                    <a:pt x="284" y="131"/>
                  </a:lnTo>
                  <a:lnTo>
                    <a:pt x="284" y="133"/>
                  </a:lnTo>
                  <a:lnTo>
                    <a:pt x="284" y="134"/>
                  </a:lnTo>
                  <a:lnTo>
                    <a:pt x="286" y="134"/>
                  </a:lnTo>
                  <a:lnTo>
                    <a:pt x="286" y="136"/>
                  </a:lnTo>
                  <a:lnTo>
                    <a:pt x="288" y="138"/>
                  </a:lnTo>
                  <a:lnTo>
                    <a:pt x="290" y="140"/>
                  </a:lnTo>
                  <a:lnTo>
                    <a:pt x="292" y="140"/>
                  </a:lnTo>
                  <a:lnTo>
                    <a:pt x="292" y="142"/>
                  </a:lnTo>
                  <a:lnTo>
                    <a:pt x="294" y="144"/>
                  </a:lnTo>
                  <a:lnTo>
                    <a:pt x="296" y="144"/>
                  </a:lnTo>
                  <a:lnTo>
                    <a:pt x="296" y="146"/>
                  </a:lnTo>
                  <a:lnTo>
                    <a:pt x="298" y="146"/>
                  </a:lnTo>
                  <a:lnTo>
                    <a:pt x="298" y="144"/>
                  </a:lnTo>
                  <a:lnTo>
                    <a:pt x="300" y="144"/>
                  </a:lnTo>
                  <a:lnTo>
                    <a:pt x="300" y="142"/>
                  </a:lnTo>
                  <a:lnTo>
                    <a:pt x="300" y="144"/>
                  </a:lnTo>
                  <a:lnTo>
                    <a:pt x="302" y="144"/>
                  </a:lnTo>
                  <a:lnTo>
                    <a:pt x="304" y="144"/>
                  </a:lnTo>
                  <a:lnTo>
                    <a:pt x="306" y="144"/>
                  </a:lnTo>
                  <a:lnTo>
                    <a:pt x="308" y="144"/>
                  </a:lnTo>
                  <a:lnTo>
                    <a:pt x="308" y="146"/>
                  </a:lnTo>
                  <a:lnTo>
                    <a:pt x="308" y="148"/>
                  </a:lnTo>
                  <a:lnTo>
                    <a:pt x="310" y="148"/>
                  </a:lnTo>
                  <a:lnTo>
                    <a:pt x="308" y="148"/>
                  </a:lnTo>
                  <a:lnTo>
                    <a:pt x="308" y="150"/>
                  </a:lnTo>
                  <a:lnTo>
                    <a:pt x="308" y="152"/>
                  </a:lnTo>
                  <a:lnTo>
                    <a:pt x="308" y="154"/>
                  </a:lnTo>
                  <a:lnTo>
                    <a:pt x="310" y="156"/>
                  </a:lnTo>
                  <a:lnTo>
                    <a:pt x="310" y="158"/>
                  </a:lnTo>
                  <a:lnTo>
                    <a:pt x="310" y="160"/>
                  </a:lnTo>
                  <a:lnTo>
                    <a:pt x="310" y="162"/>
                  </a:lnTo>
                  <a:lnTo>
                    <a:pt x="308" y="164"/>
                  </a:lnTo>
                  <a:lnTo>
                    <a:pt x="308" y="166"/>
                  </a:lnTo>
                  <a:lnTo>
                    <a:pt x="308" y="168"/>
                  </a:lnTo>
                  <a:lnTo>
                    <a:pt x="308" y="170"/>
                  </a:lnTo>
                  <a:lnTo>
                    <a:pt x="310" y="170"/>
                  </a:lnTo>
                  <a:lnTo>
                    <a:pt x="312" y="170"/>
                  </a:lnTo>
                  <a:lnTo>
                    <a:pt x="314" y="170"/>
                  </a:lnTo>
                  <a:lnTo>
                    <a:pt x="316" y="170"/>
                  </a:lnTo>
                  <a:lnTo>
                    <a:pt x="318" y="170"/>
                  </a:lnTo>
                  <a:lnTo>
                    <a:pt x="320" y="170"/>
                  </a:lnTo>
                  <a:lnTo>
                    <a:pt x="322" y="170"/>
                  </a:lnTo>
                  <a:lnTo>
                    <a:pt x="324" y="172"/>
                  </a:lnTo>
                  <a:lnTo>
                    <a:pt x="326" y="172"/>
                  </a:lnTo>
                  <a:lnTo>
                    <a:pt x="326" y="174"/>
                  </a:lnTo>
                  <a:lnTo>
                    <a:pt x="328" y="174"/>
                  </a:lnTo>
                  <a:lnTo>
                    <a:pt x="328" y="176"/>
                  </a:lnTo>
                  <a:lnTo>
                    <a:pt x="330" y="176"/>
                  </a:lnTo>
                  <a:lnTo>
                    <a:pt x="330" y="174"/>
                  </a:lnTo>
                  <a:lnTo>
                    <a:pt x="332" y="174"/>
                  </a:lnTo>
                  <a:lnTo>
                    <a:pt x="332" y="176"/>
                  </a:lnTo>
                  <a:lnTo>
                    <a:pt x="333" y="176"/>
                  </a:lnTo>
                  <a:lnTo>
                    <a:pt x="333" y="178"/>
                  </a:lnTo>
                  <a:lnTo>
                    <a:pt x="333" y="180"/>
                  </a:lnTo>
                  <a:lnTo>
                    <a:pt x="335" y="180"/>
                  </a:lnTo>
                  <a:lnTo>
                    <a:pt x="335" y="182"/>
                  </a:lnTo>
                  <a:lnTo>
                    <a:pt x="337" y="182"/>
                  </a:lnTo>
                  <a:lnTo>
                    <a:pt x="339" y="182"/>
                  </a:lnTo>
                  <a:lnTo>
                    <a:pt x="341" y="180"/>
                  </a:lnTo>
                  <a:lnTo>
                    <a:pt x="341" y="178"/>
                  </a:lnTo>
                  <a:lnTo>
                    <a:pt x="343" y="178"/>
                  </a:lnTo>
                  <a:lnTo>
                    <a:pt x="345" y="178"/>
                  </a:lnTo>
                  <a:lnTo>
                    <a:pt x="345" y="180"/>
                  </a:lnTo>
                  <a:lnTo>
                    <a:pt x="347" y="180"/>
                  </a:lnTo>
                  <a:lnTo>
                    <a:pt x="349" y="180"/>
                  </a:lnTo>
                  <a:lnTo>
                    <a:pt x="349" y="182"/>
                  </a:lnTo>
                  <a:lnTo>
                    <a:pt x="351" y="180"/>
                  </a:lnTo>
                  <a:lnTo>
                    <a:pt x="353" y="180"/>
                  </a:lnTo>
                  <a:lnTo>
                    <a:pt x="355" y="180"/>
                  </a:lnTo>
                  <a:lnTo>
                    <a:pt x="357" y="180"/>
                  </a:lnTo>
                  <a:lnTo>
                    <a:pt x="359" y="180"/>
                  </a:lnTo>
                  <a:lnTo>
                    <a:pt x="361" y="182"/>
                  </a:lnTo>
                  <a:lnTo>
                    <a:pt x="363" y="180"/>
                  </a:lnTo>
                  <a:lnTo>
                    <a:pt x="365" y="180"/>
                  </a:lnTo>
                  <a:lnTo>
                    <a:pt x="367" y="180"/>
                  </a:lnTo>
                  <a:lnTo>
                    <a:pt x="367" y="182"/>
                  </a:lnTo>
                  <a:lnTo>
                    <a:pt x="369" y="182"/>
                  </a:lnTo>
                  <a:lnTo>
                    <a:pt x="369" y="184"/>
                  </a:lnTo>
                  <a:lnTo>
                    <a:pt x="371" y="184"/>
                  </a:lnTo>
                  <a:lnTo>
                    <a:pt x="371" y="186"/>
                  </a:lnTo>
                  <a:lnTo>
                    <a:pt x="373" y="186"/>
                  </a:lnTo>
                  <a:lnTo>
                    <a:pt x="375" y="186"/>
                  </a:lnTo>
                  <a:lnTo>
                    <a:pt x="375" y="184"/>
                  </a:lnTo>
                  <a:lnTo>
                    <a:pt x="377" y="184"/>
                  </a:lnTo>
                  <a:lnTo>
                    <a:pt x="379" y="184"/>
                  </a:lnTo>
                  <a:lnTo>
                    <a:pt x="381" y="186"/>
                  </a:lnTo>
                  <a:lnTo>
                    <a:pt x="381" y="184"/>
                  </a:lnTo>
                  <a:lnTo>
                    <a:pt x="383" y="184"/>
                  </a:lnTo>
                  <a:lnTo>
                    <a:pt x="385" y="184"/>
                  </a:lnTo>
                  <a:lnTo>
                    <a:pt x="385" y="186"/>
                  </a:lnTo>
                  <a:lnTo>
                    <a:pt x="387" y="186"/>
                  </a:lnTo>
                  <a:lnTo>
                    <a:pt x="389" y="186"/>
                  </a:lnTo>
                  <a:lnTo>
                    <a:pt x="389" y="184"/>
                  </a:lnTo>
                  <a:lnTo>
                    <a:pt x="391" y="184"/>
                  </a:lnTo>
                  <a:lnTo>
                    <a:pt x="393" y="184"/>
                  </a:lnTo>
                  <a:lnTo>
                    <a:pt x="395" y="184"/>
                  </a:lnTo>
                  <a:lnTo>
                    <a:pt x="395" y="186"/>
                  </a:lnTo>
                  <a:lnTo>
                    <a:pt x="397" y="186"/>
                  </a:lnTo>
                  <a:lnTo>
                    <a:pt x="399" y="186"/>
                  </a:lnTo>
                  <a:lnTo>
                    <a:pt x="399" y="184"/>
                  </a:lnTo>
                  <a:lnTo>
                    <a:pt x="399" y="186"/>
                  </a:lnTo>
                  <a:lnTo>
                    <a:pt x="401" y="186"/>
                  </a:lnTo>
                  <a:lnTo>
                    <a:pt x="401" y="188"/>
                  </a:lnTo>
                  <a:lnTo>
                    <a:pt x="402" y="188"/>
                  </a:lnTo>
                  <a:lnTo>
                    <a:pt x="404" y="188"/>
                  </a:lnTo>
                  <a:lnTo>
                    <a:pt x="406" y="188"/>
                  </a:lnTo>
                  <a:lnTo>
                    <a:pt x="406" y="190"/>
                  </a:lnTo>
                  <a:lnTo>
                    <a:pt x="408" y="190"/>
                  </a:lnTo>
                  <a:lnTo>
                    <a:pt x="408" y="188"/>
                  </a:lnTo>
                  <a:lnTo>
                    <a:pt x="410" y="188"/>
                  </a:lnTo>
                  <a:lnTo>
                    <a:pt x="410" y="186"/>
                  </a:lnTo>
                  <a:lnTo>
                    <a:pt x="412" y="184"/>
                  </a:lnTo>
                  <a:lnTo>
                    <a:pt x="412" y="182"/>
                  </a:lnTo>
                  <a:lnTo>
                    <a:pt x="412" y="180"/>
                  </a:lnTo>
                  <a:lnTo>
                    <a:pt x="412" y="178"/>
                  </a:lnTo>
                  <a:lnTo>
                    <a:pt x="412" y="176"/>
                  </a:lnTo>
                  <a:lnTo>
                    <a:pt x="414" y="176"/>
                  </a:lnTo>
                  <a:lnTo>
                    <a:pt x="414" y="174"/>
                  </a:lnTo>
                  <a:lnTo>
                    <a:pt x="414" y="172"/>
                  </a:lnTo>
                  <a:lnTo>
                    <a:pt x="414" y="174"/>
                  </a:lnTo>
                  <a:lnTo>
                    <a:pt x="416" y="174"/>
                  </a:lnTo>
                  <a:lnTo>
                    <a:pt x="418" y="174"/>
                  </a:lnTo>
                  <a:lnTo>
                    <a:pt x="420" y="174"/>
                  </a:lnTo>
                  <a:lnTo>
                    <a:pt x="420" y="176"/>
                  </a:lnTo>
                  <a:lnTo>
                    <a:pt x="422" y="176"/>
                  </a:lnTo>
                  <a:lnTo>
                    <a:pt x="424" y="176"/>
                  </a:lnTo>
                  <a:lnTo>
                    <a:pt x="424" y="178"/>
                  </a:lnTo>
                  <a:lnTo>
                    <a:pt x="426" y="178"/>
                  </a:lnTo>
                  <a:lnTo>
                    <a:pt x="428" y="180"/>
                  </a:lnTo>
                  <a:lnTo>
                    <a:pt x="428" y="182"/>
                  </a:lnTo>
                  <a:lnTo>
                    <a:pt x="430" y="182"/>
                  </a:lnTo>
                  <a:lnTo>
                    <a:pt x="432" y="180"/>
                  </a:lnTo>
                  <a:lnTo>
                    <a:pt x="434" y="180"/>
                  </a:lnTo>
                  <a:lnTo>
                    <a:pt x="436" y="180"/>
                  </a:lnTo>
                  <a:lnTo>
                    <a:pt x="436" y="178"/>
                  </a:lnTo>
                  <a:lnTo>
                    <a:pt x="438" y="178"/>
                  </a:lnTo>
                  <a:lnTo>
                    <a:pt x="440" y="178"/>
                  </a:lnTo>
                  <a:lnTo>
                    <a:pt x="442" y="176"/>
                  </a:lnTo>
                  <a:lnTo>
                    <a:pt x="444" y="176"/>
                  </a:lnTo>
                  <a:lnTo>
                    <a:pt x="446" y="176"/>
                  </a:lnTo>
                  <a:lnTo>
                    <a:pt x="446" y="174"/>
                  </a:lnTo>
                  <a:lnTo>
                    <a:pt x="448" y="174"/>
                  </a:lnTo>
                  <a:lnTo>
                    <a:pt x="450" y="172"/>
                  </a:lnTo>
                  <a:lnTo>
                    <a:pt x="452" y="172"/>
                  </a:lnTo>
                  <a:lnTo>
                    <a:pt x="452" y="170"/>
                  </a:lnTo>
                  <a:lnTo>
                    <a:pt x="454" y="170"/>
                  </a:lnTo>
                  <a:lnTo>
                    <a:pt x="454" y="168"/>
                  </a:lnTo>
                  <a:lnTo>
                    <a:pt x="456" y="166"/>
                  </a:lnTo>
                  <a:lnTo>
                    <a:pt x="458" y="164"/>
                  </a:lnTo>
                  <a:lnTo>
                    <a:pt x="458" y="162"/>
                  </a:lnTo>
                  <a:lnTo>
                    <a:pt x="460" y="162"/>
                  </a:lnTo>
                  <a:lnTo>
                    <a:pt x="460" y="160"/>
                  </a:lnTo>
                  <a:lnTo>
                    <a:pt x="462" y="160"/>
                  </a:lnTo>
                  <a:lnTo>
                    <a:pt x="462" y="158"/>
                  </a:lnTo>
                  <a:lnTo>
                    <a:pt x="464" y="156"/>
                  </a:lnTo>
                  <a:lnTo>
                    <a:pt x="466" y="154"/>
                  </a:lnTo>
                  <a:lnTo>
                    <a:pt x="464" y="154"/>
                  </a:lnTo>
                  <a:lnTo>
                    <a:pt x="464" y="152"/>
                  </a:lnTo>
                  <a:lnTo>
                    <a:pt x="464" y="150"/>
                  </a:lnTo>
                  <a:lnTo>
                    <a:pt x="464" y="148"/>
                  </a:lnTo>
                  <a:lnTo>
                    <a:pt x="464" y="146"/>
                  </a:lnTo>
                  <a:lnTo>
                    <a:pt x="466" y="146"/>
                  </a:lnTo>
                  <a:lnTo>
                    <a:pt x="466" y="144"/>
                  </a:lnTo>
                  <a:lnTo>
                    <a:pt x="466" y="142"/>
                  </a:lnTo>
                  <a:lnTo>
                    <a:pt x="468" y="140"/>
                  </a:lnTo>
                  <a:lnTo>
                    <a:pt x="468" y="138"/>
                  </a:lnTo>
                  <a:lnTo>
                    <a:pt x="468" y="136"/>
                  </a:lnTo>
                  <a:lnTo>
                    <a:pt x="470" y="136"/>
                  </a:lnTo>
                  <a:lnTo>
                    <a:pt x="470" y="134"/>
                  </a:lnTo>
                  <a:lnTo>
                    <a:pt x="471" y="133"/>
                  </a:lnTo>
                  <a:lnTo>
                    <a:pt x="471" y="131"/>
                  </a:lnTo>
                  <a:lnTo>
                    <a:pt x="471" y="129"/>
                  </a:lnTo>
                  <a:lnTo>
                    <a:pt x="473" y="129"/>
                  </a:lnTo>
                  <a:lnTo>
                    <a:pt x="473" y="127"/>
                  </a:lnTo>
                  <a:lnTo>
                    <a:pt x="473" y="125"/>
                  </a:lnTo>
                  <a:lnTo>
                    <a:pt x="475" y="125"/>
                  </a:lnTo>
                  <a:lnTo>
                    <a:pt x="475" y="127"/>
                  </a:lnTo>
                  <a:lnTo>
                    <a:pt x="477" y="129"/>
                  </a:lnTo>
                  <a:lnTo>
                    <a:pt x="479" y="131"/>
                  </a:lnTo>
                  <a:lnTo>
                    <a:pt x="481" y="133"/>
                  </a:lnTo>
                  <a:lnTo>
                    <a:pt x="481" y="134"/>
                  </a:lnTo>
                  <a:lnTo>
                    <a:pt x="483" y="134"/>
                  </a:lnTo>
                  <a:lnTo>
                    <a:pt x="483" y="136"/>
                  </a:lnTo>
                  <a:lnTo>
                    <a:pt x="485" y="138"/>
                  </a:lnTo>
                  <a:lnTo>
                    <a:pt x="487" y="140"/>
                  </a:lnTo>
                  <a:lnTo>
                    <a:pt x="487" y="142"/>
                  </a:lnTo>
                  <a:lnTo>
                    <a:pt x="489" y="142"/>
                  </a:lnTo>
                  <a:lnTo>
                    <a:pt x="489" y="144"/>
                  </a:lnTo>
                  <a:lnTo>
                    <a:pt x="491" y="144"/>
                  </a:lnTo>
                  <a:lnTo>
                    <a:pt x="491" y="146"/>
                  </a:lnTo>
                  <a:lnTo>
                    <a:pt x="493" y="146"/>
                  </a:lnTo>
                  <a:lnTo>
                    <a:pt x="495" y="150"/>
                  </a:lnTo>
                  <a:lnTo>
                    <a:pt x="497" y="152"/>
                  </a:lnTo>
                  <a:lnTo>
                    <a:pt x="499" y="154"/>
                  </a:lnTo>
                  <a:lnTo>
                    <a:pt x="501" y="156"/>
                  </a:lnTo>
                  <a:lnTo>
                    <a:pt x="503" y="156"/>
                  </a:lnTo>
                  <a:lnTo>
                    <a:pt x="503" y="158"/>
                  </a:lnTo>
                  <a:lnTo>
                    <a:pt x="505" y="158"/>
                  </a:lnTo>
                  <a:lnTo>
                    <a:pt x="507" y="160"/>
                  </a:lnTo>
                  <a:lnTo>
                    <a:pt x="509" y="162"/>
                  </a:lnTo>
                  <a:lnTo>
                    <a:pt x="513" y="162"/>
                  </a:lnTo>
                  <a:lnTo>
                    <a:pt x="515" y="164"/>
                  </a:lnTo>
                  <a:lnTo>
                    <a:pt x="517" y="162"/>
                  </a:lnTo>
                  <a:lnTo>
                    <a:pt x="517" y="160"/>
                  </a:lnTo>
                  <a:lnTo>
                    <a:pt x="519" y="160"/>
                  </a:lnTo>
                  <a:lnTo>
                    <a:pt x="519" y="158"/>
                  </a:lnTo>
                  <a:lnTo>
                    <a:pt x="521" y="158"/>
                  </a:lnTo>
                  <a:lnTo>
                    <a:pt x="519" y="154"/>
                  </a:lnTo>
                  <a:lnTo>
                    <a:pt x="519" y="152"/>
                  </a:lnTo>
                  <a:lnTo>
                    <a:pt x="521" y="152"/>
                  </a:lnTo>
                  <a:lnTo>
                    <a:pt x="521" y="150"/>
                  </a:lnTo>
                  <a:lnTo>
                    <a:pt x="523" y="150"/>
                  </a:lnTo>
                  <a:lnTo>
                    <a:pt x="525" y="148"/>
                  </a:lnTo>
                  <a:lnTo>
                    <a:pt x="525" y="146"/>
                  </a:lnTo>
                  <a:lnTo>
                    <a:pt x="527" y="146"/>
                  </a:lnTo>
                  <a:lnTo>
                    <a:pt x="529" y="144"/>
                  </a:lnTo>
                  <a:lnTo>
                    <a:pt x="529" y="142"/>
                  </a:lnTo>
                  <a:lnTo>
                    <a:pt x="531" y="140"/>
                  </a:lnTo>
                  <a:lnTo>
                    <a:pt x="533" y="138"/>
                  </a:lnTo>
                  <a:lnTo>
                    <a:pt x="533" y="140"/>
                  </a:lnTo>
                  <a:lnTo>
                    <a:pt x="535" y="140"/>
                  </a:lnTo>
                  <a:lnTo>
                    <a:pt x="537" y="140"/>
                  </a:lnTo>
                  <a:lnTo>
                    <a:pt x="537" y="142"/>
                  </a:lnTo>
                  <a:lnTo>
                    <a:pt x="539" y="142"/>
                  </a:lnTo>
                  <a:lnTo>
                    <a:pt x="540" y="144"/>
                  </a:lnTo>
                  <a:lnTo>
                    <a:pt x="542" y="144"/>
                  </a:lnTo>
                  <a:lnTo>
                    <a:pt x="542" y="146"/>
                  </a:lnTo>
                  <a:lnTo>
                    <a:pt x="544" y="146"/>
                  </a:lnTo>
                  <a:lnTo>
                    <a:pt x="546" y="146"/>
                  </a:lnTo>
                  <a:lnTo>
                    <a:pt x="546" y="148"/>
                  </a:lnTo>
                  <a:lnTo>
                    <a:pt x="548" y="148"/>
                  </a:lnTo>
                  <a:lnTo>
                    <a:pt x="550" y="148"/>
                  </a:lnTo>
                  <a:lnTo>
                    <a:pt x="550" y="150"/>
                  </a:lnTo>
                  <a:lnTo>
                    <a:pt x="552" y="150"/>
                  </a:lnTo>
                  <a:lnTo>
                    <a:pt x="552" y="148"/>
                  </a:lnTo>
                  <a:lnTo>
                    <a:pt x="552" y="150"/>
                  </a:lnTo>
                  <a:lnTo>
                    <a:pt x="554" y="150"/>
                  </a:lnTo>
                  <a:lnTo>
                    <a:pt x="556" y="152"/>
                  </a:lnTo>
                  <a:lnTo>
                    <a:pt x="558" y="152"/>
                  </a:lnTo>
                  <a:lnTo>
                    <a:pt x="560" y="154"/>
                  </a:lnTo>
                  <a:lnTo>
                    <a:pt x="562" y="156"/>
                  </a:lnTo>
                  <a:lnTo>
                    <a:pt x="564" y="156"/>
                  </a:lnTo>
                  <a:lnTo>
                    <a:pt x="566" y="158"/>
                  </a:lnTo>
                  <a:lnTo>
                    <a:pt x="566" y="160"/>
                  </a:lnTo>
                  <a:lnTo>
                    <a:pt x="566" y="162"/>
                  </a:lnTo>
                  <a:lnTo>
                    <a:pt x="568" y="162"/>
                  </a:lnTo>
                  <a:lnTo>
                    <a:pt x="568" y="164"/>
                  </a:lnTo>
                  <a:lnTo>
                    <a:pt x="570" y="164"/>
                  </a:lnTo>
                  <a:lnTo>
                    <a:pt x="572" y="164"/>
                  </a:lnTo>
                  <a:lnTo>
                    <a:pt x="574" y="164"/>
                  </a:lnTo>
                  <a:lnTo>
                    <a:pt x="576" y="164"/>
                  </a:lnTo>
                  <a:lnTo>
                    <a:pt x="578" y="164"/>
                  </a:lnTo>
                  <a:lnTo>
                    <a:pt x="578" y="162"/>
                  </a:lnTo>
                  <a:lnTo>
                    <a:pt x="580" y="162"/>
                  </a:lnTo>
                  <a:lnTo>
                    <a:pt x="582" y="162"/>
                  </a:lnTo>
                  <a:lnTo>
                    <a:pt x="584" y="164"/>
                  </a:lnTo>
                  <a:lnTo>
                    <a:pt x="586" y="164"/>
                  </a:lnTo>
                  <a:lnTo>
                    <a:pt x="586" y="166"/>
                  </a:lnTo>
                  <a:lnTo>
                    <a:pt x="586" y="164"/>
                  </a:lnTo>
                  <a:lnTo>
                    <a:pt x="586" y="162"/>
                  </a:lnTo>
                  <a:lnTo>
                    <a:pt x="586" y="160"/>
                  </a:lnTo>
                  <a:lnTo>
                    <a:pt x="586" y="158"/>
                  </a:lnTo>
                  <a:lnTo>
                    <a:pt x="584" y="158"/>
                  </a:lnTo>
                  <a:lnTo>
                    <a:pt x="584" y="156"/>
                  </a:lnTo>
                  <a:lnTo>
                    <a:pt x="582" y="156"/>
                  </a:lnTo>
                  <a:lnTo>
                    <a:pt x="582" y="154"/>
                  </a:lnTo>
                  <a:lnTo>
                    <a:pt x="582" y="152"/>
                  </a:lnTo>
                  <a:lnTo>
                    <a:pt x="584" y="152"/>
                  </a:lnTo>
                  <a:lnTo>
                    <a:pt x="584" y="150"/>
                  </a:lnTo>
                  <a:lnTo>
                    <a:pt x="586" y="150"/>
                  </a:lnTo>
                  <a:lnTo>
                    <a:pt x="586" y="148"/>
                  </a:lnTo>
                  <a:lnTo>
                    <a:pt x="588" y="148"/>
                  </a:lnTo>
                  <a:lnTo>
                    <a:pt x="588" y="150"/>
                  </a:lnTo>
                  <a:lnTo>
                    <a:pt x="590" y="148"/>
                  </a:lnTo>
                  <a:lnTo>
                    <a:pt x="592" y="148"/>
                  </a:lnTo>
                  <a:lnTo>
                    <a:pt x="592" y="146"/>
                  </a:lnTo>
                  <a:lnTo>
                    <a:pt x="594" y="144"/>
                  </a:lnTo>
                  <a:lnTo>
                    <a:pt x="594" y="146"/>
                  </a:lnTo>
                  <a:lnTo>
                    <a:pt x="596" y="146"/>
                  </a:lnTo>
                  <a:lnTo>
                    <a:pt x="596" y="148"/>
                  </a:lnTo>
                  <a:lnTo>
                    <a:pt x="598" y="148"/>
                  </a:lnTo>
                  <a:lnTo>
                    <a:pt x="598" y="150"/>
                  </a:lnTo>
                  <a:lnTo>
                    <a:pt x="600" y="148"/>
                  </a:lnTo>
                  <a:lnTo>
                    <a:pt x="600" y="146"/>
                  </a:lnTo>
                  <a:lnTo>
                    <a:pt x="598" y="144"/>
                  </a:lnTo>
                  <a:lnTo>
                    <a:pt x="598" y="142"/>
                  </a:lnTo>
                  <a:lnTo>
                    <a:pt x="600" y="140"/>
                  </a:lnTo>
                  <a:lnTo>
                    <a:pt x="598" y="140"/>
                  </a:lnTo>
                  <a:lnTo>
                    <a:pt x="596" y="140"/>
                  </a:lnTo>
                  <a:lnTo>
                    <a:pt x="594" y="140"/>
                  </a:lnTo>
                  <a:lnTo>
                    <a:pt x="592" y="140"/>
                  </a:lnTo>
                  <a:lnTo>
                    <a:pt x="590" y="140"/>
                  </a:lnTo>
                  <a:lnTo>
                    <a:pt x="590" y="138"/>
                  </a:lnTo>
                  <a:lnTo>
                    <a:pt x="590" y="136"/>
                  </a:lnTo>
                  <a:lnTo>
                    <a:pt x="592" y="136"/>
                  </a:lnTo>
                  <a:lnTo>
                    <a:pt x="592" y="134"/>
                  </a:lnTo>
                  <a:lnTo>
                    <a:pt x="594" y="134"/>
                  </a:lnTo>
                  <a:lnTo>
                    <a:pt x="594" y="133"/>
                  </a:lnTo>
                  <a:lnTo>
                    <a:pt x="594" y="131"/>
                  </a:lnTo>
                  <a:lnTo>
                    <a:pt x="596" y="131"/>
                  </a:lnTo>
                  <a:lnTo>
                    <a:pt x="598" y="133"/>
                  </a:lnTo>
                  <a:lnTo>
                    <a:pt x="598" y="131"/>
                  </a:lnTo>
                  <a:lnTo>
                    <a:pt x="600" y="133"/>
                  </a:lnTo>
                  <a:lnTo>
                    <a:pt x="600" y="131"/>
                  </a:lnTo>
                  <a:lnTo>
                    <a:pt x="602" y="133"/>
                  </a:lnTo>
                  <a:lnTo>
                    <a:pt x="602" y="131"/>
                  </a:lnTo>
                  <a:lnTo>
                    <a:pt x="602" y="129"/>
                  </a:lnTo>
                  <a:lnTo>
                    <a:pt x="604" y="127"/>
                  </a:lnTo>
                  <a:lnTo>
                    <a:pt x="606" y="125"/>
                  </a:lnTo>
                  <a:lnTo>
                    <a:pt x="606" y="123"/>
                  </a:lnTo>
                  <a:lnTo>
                    <a:pt x="606" y="121"/>
                  </a:lnTo>
                  <a:lnTo>
                    <a:pt x="606" y="119"/>
                  </a:lnTo>
                  <a:lnTo>
                    <a:pt x="606" y="117"/>
                  </a:lnTo>
                  <a:lnTo>
                    <a:pt x="608" y="117"/>
                  </a:lnTo>
                  <a:lnTo>
                    <a:pt x="609" y="115"/>
                  </a:lnTo>
                  <a:lnTo>
                    <a:pt x="611" y="113"/>
                  </a:lnTo>
                  <a:lnTo>
                    <a:pt x="613" y="113"/>
                  </a:lnTo>
                  <a:lnTo>
                    <a:pt x="613" y="111"/>
                  </a:lnTo>
                  <a:lnTo>
                    <a:pt x="615" y="111"/>
                  </a:lnTo>
                  <a:lnTo>
                    <a:pt x="617" y="109"/>
                  </a:lnTo>
                  <a:lnTo>
                    <a:pt x="619" y="107"/>
                  </a:lnTo>
                  <a:lnTo>
                    <a:pt x="621" y="105"/>
                  </a:lnTo>
                  <a:lnTo>
                    <a:pt x="623" y="103"/>
                  </a:lnTo>
                  <a:lnTo>
                    <a:pt x="625" y="101"/>
                  </a:lnTo>
                  <a:lnTo>
                    <a:pt x="627" y="101"/>
                  </a:lnTo>
                  <a:lnTo>
                    <a:pt x="629" y="99"/>
                  </a:lnTo>
                  <a:lnTo>
                    <a:pt x="631" y="99"/>
                  </a:lnTo>
                  <a:lnTo>
                    <a:pt x="633" y="99"/>
                  </a:lnTo>
                  <a:lnTo>
                    <a:pt x="635" y="101"/>
                  </a:lnTo>
                  <a:lnTo>
                    <a:pt x="637" y="101"/>
                  </a:lnTo>
                  <a:lnTo>
                    <a:pt x="639" y="101"/>
                  </a:lnTo>
                  <a:lnTo>
                    <a:pt x="641" y="101"/>
                  </a:lnTo>
                  <a:lnTo>
                    <a:pt x="643" y="101"/>
                  </a:lnTo>
                  <a:lnTo>
                    <a:pt x="645" y="101"/>
                  </a:lnTo>
                  <a:lnTo>
                    <a:pt x="647" y="101"/>
                  </a:lnTo>
                  <a:lnTo>
                    <a:pt x="649" y="101"/>
                  </a:lnTo>
                  <a:lnTo>
                    <a:pt x="651" y="101"/>
                  </a:lnTo>
                  <a:lnTo>
                    <a:pt x="653" y="101"/>
                  </a:lnTo>
                  <a:lnTo>
                    <a:pt x="655" y="103"/>
                  </a:lnTo>
                  <a:lnTo>
                    <a:pt x="657" y="103"/>
                  </a:lnTo>
                  <a:lnTo>
                    <a:pt x="659" y="103"/>
                  </a:lnTo>
                  <a:lnTo>
                    <a:pt x="661" y="103"/>
                  </a:lnTo>
                  <a:lnTo>
                    <a:pt x="663" y="103"/>
                  </a:lnTo>
                  <a:lnTo>
                    <a:pt x="665" y="103"/>
                  </a:lnTo>
                  <a:lnTo>
                    <a:pt x="667" y="103"/>
                  </a:lnTo>
                  <a:lnTo>
                    <a:pt x="669" y="103"/>
                  </a:lnTo>
                  <a:lnTo>
                    <a:pt x="669" y="101"/>
                  </a:lnTo>
                  <a:lnTo>
                    <a:pt x="667" y="99"/>
                  </a:lnTo>
                  <a:lnTo>
                    <a:pt x="667" y="97"/>
                  </a:lnTo>
                  <a:lnTo>
                    <a:pt x="667" y="95"/>
                  </a:lnTo>
                  <a:lnTo>
                    <a:pt x="667" y="93"/>
                  </a:lnTo>
                  <a:lnTo>
                    <a:pt x="669" y="93"/>
                  </a:lnTo>
                  <a:lnTo>
                    <a:pt x="671" y="93"/>
                  </a:lnTo>
                  <a:lnTo>
                    <a:pt x="671" y="95"/>
                  </a:lnTo>
                  <a:lnTo>
                    <a:pt x="673" y="95"/>
                  </a:lnTo>
                  <a:lnTo>
                    <a:pt x="675" y="95"/>
                  </a:lnTo>
                  <a:lnTo>
                    <a:pt x="675" y="93"/>
                  </a:lnTo>
                  <a:lnTo>
                    <a:pt x="677" y="93"/>
                  </a:lnTo>
                  <a:lnTo>
                    <a:pt x="677" y="95"/>
                  </a:lnTo>
                  <a:lnTo>
                    <a:pt x="678" y="95"/>
                  </a:lnTo>
                  <a:lnTo>
                    <a:pt x="680" y="95"/>
                  </a:lnTo>
                  <a:lnTo>
                    <a:pt x="678" y="95"/>
                  </a:lnTo>
                  <a:lnTo>
                    <a:pt x="678" y="93"/>
                  </a:lnTo>
                  <a:lnTo>
                    <a:pt x="678" y="91"/>
                  </a:lnTo>
                  <a:lnTo>
                    <a:pt x="678" y="89"/>
                  </a:lnTo>
                  <a:lnTo>
                    <a:pt x="680" y="89"/>
                  </a:lnTo>
                  <a:lnTo>
                    <a:pt x="682" y="89"/>
                  </a:lnTo>
                  <a:lnTo>
                    <a:pt x="684" y="87"/>
                  </a:lnTo>
                  <a:lnTo>
                    <a:pt x="686" y="87"/>
                  </a:lnTo>
                  <a:lnTo>
                    <a:pt x="686" y="85"/>
                  </a:lnTo>
                  <a:lnTo>
                    <a:pt x="688" y="85"/>
                  </a:lnTo>
                  <a:lnTo>
                    <a:pt x="688" y="83"/>
                  </a:lnTo>
                  <a:lnTo>
                    <a:pt x="690" y="83"/>
                  </a:lnTo>
                  <a:lnTo>
                    <a:pt x="692" y="83"/>
                  </a:lnTo>
                  <a:lnTo>
                    <a:pt x="692" y="81"/>
                  </a:lnTo>
                  <a:lnTo>
                    <a:pt x="694" y="81"/>
                  </a:lnTo>
                  <a:lnTo>
                    <a:pt x="696" y="81"/>
                  </a:lnTo>
                  <a:lnTo>
                    <a:pt x="696" y="79"/>
                  </a:lnTo>
                  <a:lnTo>
                    <a:pt x="696" y="77"/>
                  </a:lnTo>
                  <a:lnTo>
                    <a:pt x="698" y="77"/>
                  </a:lnTo>
                  <a:lnTo>
                    <a:pt x="698" y="75"/>
                  </a:lnTo>
                  <a:lnTo>
                    <a:pt x="696" y="75"/>
                  </a:lnTo>
                  <a:lnTo>
                    <a:pt x="696" y="73"/>
                  </a:lnTo>
                  <a:lnTo>
                    <a:pt x="696" y="71"/>
                  </a:lnTo>
                  <a:lnTo>
                    <a:pt x="696" y="69"/>
                  </a:lnTo>
                  <a:lnTo>
                    <a:pt x="698" y="69"/>
                  </a:lnTo>
                  <a:lnTo>
                    <a:pt x="698" y="67"/>
                  </a:lnTo>
                  <a:lnTo>
                    <a:pt x="698" y="66"/>
                  </a:lnTo>
                  <a:lnTo>
                    <a:pt x="696" y="66"/>
                  </a:lnTo>
                  <a:lnTo>
                    <a:pt x="696" y="64"/>
                  </a:lnTo>
                  <a:lnTo>
                    <a:pt x="696" y="62"/>
                  </a:lnTo>
                  <a:lnTo>
                    <a:pt x="698" y="62"/>
                  </a:lnTo>
                  <a:lnTo>
                    <a:pt x="698" y="60"/>
                  </a:lnTo>
                  <a:lnTo>
                    <a:pt x="696" y="60"/>
                  </a:lnTo>
                  <a:lnTo>
                    <a:pt x="694" y="60"/>
                  </a:lnTo>
                  <a:lnTo>
                    <a:pt x="694" y="58"/>
                  </a:lnTo>
                  <a:lnTo>
                    <a:pt x="692" y="58"/>
                  </a:lnTo>
                  <a:lnTo>
                    <a:pt x="692" y="56"/>
                  </a:lnTo>
                  <a:lnTo>
                    <a:pt x="690" y="56"/>
                  </a:lnTo>
                  <a:lnTo>
                    <a:pt x="690" y="54"/>
                  </a:lnTo>
                  <a:lnTo>
                    <a:pt x="690" y="52"/>
                  </a:lnTo>
                  <a:lnTo>
                    <a:pt x="688" y="52"/>
                  </a:lnTo>
                  <a:lnTo>
                    <a:pt x="688" y="50"/>
                  </a:lnTo>
                  <a:lnTo>
                    <a:pt x="686" y="50"/>
                  </a:lnTo>
                  <a:lnTo>
                    <a:pt x="684" y="48"/>
                  </a:lnTo>
                  <a:lnTo>
                    <a:pt x="682" y="46"/>
                  </a:lnTo>
                  <a:lnTo>
                    <a:pt x="682" y="44"/>
                  </a:lnTo>
                  <a:lnTo>
                    <a:pt x="684" y="42"/>
                  </a:lnTo>
                  <a:lnTo>
                    <a:pt x="684" y="40"/>
                  </a:lnTo>
                  <a:lnTo>
                    <a:pt x="686" y="40"/>
                  </a:lnTo>
                  <a:lnTo>
                    <a:pt x="688" y="40"/>
                  </a:lnTo>
                  <a:lnTo>
                    <a:pt x="688" y="42"/>
                  </a:lnTo>
                  <a:lnTo>
                    <a:pt x="690" y="42"/>
                  </a:lnTo>
                  <a:lnTo>
                    <a:pt x="692" y="42"/>
                  </a:lnTo>
                  <a:lnTo>
                    <a:pt x="694" y="42"/>
                  </a:lnTo>
                  <a:lnTo>
                    <a:pt x="696" y="42"/>
                  </a:lnTo>
                  <a:lnTo>
                    <a:pt x="694" y="42"/>
                  </a:lnTo>
                  <a:lnTo>
                    <a:pt x="694" y="40"/>
                  </a:lnTo>
                  <a:lnTo>
                    <a:pt x="694" y="38"/>
                  </a:lnTo>
                  <a:lnTo>
                    <a:pt x="694" y="36"/>
                  </a:lnTo>
                  <a:lnTo>
                    <a:pt x="692" y="36"/>
                  </a:lnTo>
                  <a:lnTo>
                    <a:pt x="692" y="34"/>
                  </a:lnTo>
                  <a:lnTo>
                    <a:pt x="692" y="32"/>
                  </a:lnTo>
                  <a:lnTo>
                    <a:pt x="692" y="30"/>
                  </a:lnTo>
                  <a:lnTo>
                    <a:pt x="692" y="28"/>
                  </a:lnTo>
                  <a:lnTo>
                    <a:pt x="694" y="28"/>
                  </a:lnTo>
                  <a:lnTo>
                    <a:pt x="696" y="28"/>
                  </a:lnTo>
                  <a:lnTo>
                    <a:pt x="696" y="26"/>
                  </a:lnTo>
                  <a:lnTo>
                    <a:pt x="698" y="26"/>
                  </a:lnTo>
                  <a:lnTo>
                    <a:pt x="698" y="24"/>
                  </a:lnTo>
                  <a:lnTo>
                    <a:pt x="700" y="24"/>
                  </a:lnTo>
                  <a:lnTo>
                    <a:pt x="702" y="22"/>
                  </a:lnTo>
                  <a:lnTo>
                    <a:pt x="704" y="22"/>
                  </a:lnTo>
                  <a:lnTo>
                    <a:pt x="704" y="20"/>
                  </a:lnTo>
                  <a:lnTo>
                    <a:pt x="706" y="20"/>
                  </a:lnTo>
                  <a:lnTo>
                    <a:pt x="706" y="22"/>
                  </a:lnTo>
                  <a:lnTo>
                    <a:pt x="708" y="22"/>
                  </a:lnTo>
                  <a:lnTo>
                    <a:pt x="708" y="24"/>
                  </a:lnTo>
                  <a:lnTo>
                    <a:pt x="710" y="26"/>
                  </a:lnTo>
                  <a:lnTo>
                    <a:pt x="710" y="28"/>
                  </a:lnTo>
                  <a:lnTo>
                    <a:pt x="712" y="28"/>
                  </a:lnTo>
                  <a:lnTo>
                    <a:pt x="712" y="30"/>
                  </a:lnTo>
                  <a:lnTo>
                    <a:pt x="712" y="32"/>
                  </a:lnTo>
                  <a:lnTo>
                    <a:pt x="712" y="34"/>
                  </a:lnTo>
                  <a:lnTo>
                    <a:pt x="714" y="34"/>
                  </a:lnTo>
                  <a:lnTo>
                    <a:pt x="714" y="36"/>
                  </a:lnTo>
                  <a:lnTo>
                    <a:pt x="716" y="36"/>
                  </a:lnTo>
                  <a:lnTo>
                    <a:pt x="718" y="38"/>
                  </a:lnTo>
                  <a:lnTo>
                    <a:pt x="718" y="40"/>
                  </a:lnTo>
                  <a:lnTo>
                    <a:pt x="720" y="40"/>
                  </a:lnTo>
                  <a:lnTo>
                    <a:pt x="720" y="42"/>
                  </a:lnTo>
                  <a:lnTo>
                    <a:pt x="722" y="42"/>
                  </a:lnTo>
                  <a:lnTo>
                    <a:pt x="722" y="44"/>
                  </a:lnTo>
                  <a:lnTo>
                    <a:pt x="722" y="46"/>
                  </a:lnTo>
                  <a:lnTo>
                    <a:pt x="724" y="46"/>
                  </a:lnTo>
                  <a:lnTo>
                    <a:pt x="724" y="48"/>
                  </a:lnTo>
                  <a:lnTo>
                    <a:pt x="726" y="48"/>
                  </a:lnTo>
                  <a:lnTo>
                    <a:pt x="726" y="50"/>
                  </a:lnTo>
                  <a:lnTo>
                    <a:pt x="726" y="48"/>
                  </a:lnTo>
                  <a:lnTo>
                    <a:pt x="728" y="48"/>
                  </a:lnTo>
                  <a:lnTo>
                    <a:pt x="728" y="50"/>
                  </a:lnTo>
                  <a:lnTo>
                    <a:pt x="728" y="52"/>
                  </a:lnTo>
                  <a:lnTo>
                    <a:pt x="730" y="52"/>
                  </a:lnTo>
                  <a:lnTo>
                    <a:pt x="730" y="54"/>
                  </a:lnTo>
                  <a:lnTo>
                    <a:pt x="732" y="54"/>
                  </a:lnTo>
                  <a:lnTo>
                    <a:pt x="732" y="52"/>
                  </a:lnTo>
                  <a:lnTo>
                    <a:pt x="734" y="52"/>
                  </a:lnTo>
                  <a:lnTo>
                    <a:pt x="734" y="50"/>
                  </a:lnTo>
                  <a:lnTo>
                    <a:pt x="736" y="50"/>
                  </a:lnTo>
                  <a:lnTo>
                    <a:pt x="736" y="48"/>
                  </a:lnTo>
                  <a:lnTo>
                    <a:pt x="738" y="48"/>
                  </a:lnTo>
                  <a:lnTo>
                    <a:pt x="738" y="50"/>
                  </a:lnTo>
                  <a:lnTo>
                    <a:pt x="738" y="52"/>
                  </a:lnTo>
                  <a:lnTo>
                    <a:pt x="740" y="52"/>
                  </a:lnTo>
                  <a:lnTo>
                    <a:pt x="740" y="54"/>
                  </a:lnTo>
                  <a:lnTo>
                    <a:pt x="742" y="54"/>
                  </a:lnTo>
                  <a:lnTo>
                    <a:pt x="742" y="56"/>
                  </a:lnTo>
                  <a:lnTo>
                    <a:pt x="744" y="56"/>
                  </a:lnTo>
                  <a:lnTo>
                    <a:pt x="744" y="54"/>
                  </a:lnTo>
                  <a:lnTo>
                    <a:pt x="746" y="54"/>
                  </a:lnTo>
                  <a:lnTo>
                    <a:pt x="747" y="54"/>
                  </a:lnTo>
                  <a:lnTo>
                    <a:pt x="749" y="52"/>
                  </a:lnTo>
                  <a:lnTo>
                    <a:pt x="751" y="52"/>
                  </a:lnTo>
                  <a:lnTo>
                    <a:pt x="751" y="50"/>
                  </a:lnTo>
                  <a:lnTo>
                    <a:pt x="753" y="50"/>
                  </a:lnTo>
                  <a:lnTo>
                    <a:pt x="755" y="50"/>
                  </a:lnTo>
                  <a:lnTo>
                    <a:pt x="757" y="50"/>
                  </a:lnTo>
                  <a:lnTo>
                    <a:pt x="759" y="50"/>
                  </a:lnTo>
                  <a:lnTo>
                    <a:pt x="759" y="52"/>
                  </a:lnTo>
                  <a:lnTo>
                    <a:pt x="761" y="52"/>
                  </a:lnTo>
                  <a:lnTo>
                    <a:pt x="763" y="52"/>
                  </a:lnTo>
                  <a:lnTo>
                    <a:pt x="763" y="54"/>
                  </a:lnTo>
                  <a:lnTo>
                    <a:pt x="763" y="56"/>
                  </a:lnTo>
                  <a:lnTo>
                    <a:pt x="761" y="56"/>
                  </a:lnTo>
                  <a:lnTo>
                    <a:pt x="761" y="58"/>
                  </a:lnTo>
                  <a:lnTo>
                    <a:pt x="761" y="60"/>
                  </a:lnTo>
                  <a:lnTo>
                    <a:pt x="761" y="62"/>
                  </a:lnTo>
                  <a:lnTo>
                    <a:pt x="761" y="64"/>
                  </a:lnTo>
                  <a:lnTo>
                    <a:pt x="761" y="66"/>
                  </a:lnTo>
                  <a:lnTo>
                    <a:pt x="759" y="66"/>
                  </a:lnTo>
                  <a:lnTo>
                    <a:pt x="759" y="67"/>
                  </a:lnTo>
                  <a:lnTo>
                    <a:pt x="757" y="69"/>
                  </a:lnTo>
                  <a:lnTo>
                    <a:pt x="759" y="69"/>
                  </a:lnTo>
                  <a:lnTo>
                    <a:pt x="761" y="71"/>
                  </a:lnTo>
                  <a:lnTo>
                    <a:pt x="763" y="71"/>
                  </a:lnTo>
                  <a:lnTo>
                    <a:pt x="763" y="69"/>
                  </a:lnTo>
                  <a:lnTo>
                    <a:pt x="763" y="67"/>
                  </a:lnTo>
                  <a:lnTo>
                    <a:pt x="765" y="67"/>
                  </a:lnTo>
                  <a:lnTo>
                    <a:pt x="767" y="67"/>
                  </a:lnTo>
                  <a:lnTo>
                    <a:pt x="769" y="67"/>
                  </a:lnTo>
                  <a:lnTo>
                    <a:pt x="769" y="69"/>
                  </a:lnTo>
                  <a:lnTo>
                    <a:pt x="771" y="69"/>
                  </a:lnTo>
                  <a:lnTo>
                    <a:pt x="771" y="67"/>
                  </a:lnTo>
                  <a:lnTo>
                    <a:pt x="773" y="67"/>
                  </a:lnTo>
                  <a:lnTo>
                    <a:pt x="775" y="67"/>
                  </a:lnTo>
                  <a:lnTo>
                    <a:pt x="777" y="67"/>
                  </a:lnTo>
                  <a:lnTo>
                    <a:pt x="777" y="69"/>
                  </a:lnTo>
                  <a:lnTo>
                    <a:pt x="779" y="69"/>
                  </a:lnTo>
                  <a:lnTo>
                    <a:pt x="779" y="71"/>
                  </a:lnTo>
                  <a:lnTo>
                    <a:pt x="781" y="71"/>
                  </a:lnTo>
                  <a:lnTo>
                    <a:pt x="783" y="73"/>
                  </a:lnTo>
                  <a:lnTo>
                    <a:pt x="783" y="75"/>
                  </a:lnTo>
                  <a:lnTo>
                    <a:pt x="785" y="75"/>
                  </a:lnTo>
                  <a:lnTo>
                    <a:pt x="785" y="77"/>
                  </a:lnTo>
                  <a:lnTo>
                    <a:pt x="787" y="77"/>
                  </a:lnTo>
                  <a:lnTo>
                    <a:pt x="785" y="77"/>
                  </a:lnTo>
                  <a:lnTo>
                    <a:pt x="785" y="79"/>
                  </a:lnTo>
                  <a:lnTo>
                    <a:pt x="787" y="79"/>
                  </a:lnTo>
                  <a:lnTo>
                    <a:pt x="789" y="79"/>
                  </a:lnTo>
                  <a:lnTo>
                    <a:pt x="789" y="81"/>
                  </a:lnTo>
                  <a:lnTo>
                    <a:pt x="791" y="81"/>
                  </a:lnTo>
                  <a:lnTo>
                    <a:pt x="793" y="81"/>
                  </a:lnTo>
                  <a:lnTo>
                    <a:pt x="793" y="83"/>
                  </a:lnTo>
                  <a:lnTo>
                    <a:pt x="795" y="83"/>
                  </a:lnTo>
                  <a:lnTo>
                    <a:pt x="797" y="83"/>
                  </a:lnTo>
                  <a:lnTo>
                    <a:pt x="797" y="85"/>
                  </a:lnTo>
                  <a:lnTo>
                    <a:pt x="799" y="85"/>
                  </a:lnTo>
                  <a:lnTo>
                    <a:pt x="799" y="87"/>
                  </a:lnTo>
                  <a:lnTo>
                    <a:pt x="799" y="89"/>
                  </a:lnTo>
                  <a:lnTo>
                    <a:pt x="797" y="89"/>
                  </a:lnTo>
                  <a:lnTo>
                    <a:pt x="797" y="91"/>
                  </a:lnTo>
                  <a:lnTo>
                    <a:pt x="795" y="91"/>
                  </a:lnTo>
                  <a:lnTo>
                    <a:pt x="795" y="93"/>
                  </a:lnTo>
                  <a:lnTo>
                    <a:pt x="793" y="93"/>
                  </a:lnTo>
                  <a:lnTo>
                    <a:pt x="791" y="93"/>
                  </a:lnTo>
                  <a:lnTo>
                    <a:pt x="793" y="95"/>
                  </a:lnTo>
                  <a:lnTo>
                    <a:pt x="793" y="97"/>
                  </a:lnTo>
                  <a:lnTo>
                    <a:pt x="791" y="99"/>
                  </a:lnTo>
                  <a:lnTo>
                    <a:pt x="791" y="97"/>
                  </a:lnTo>
                  <a:lnTo>
                    <a:pt x="789" y="97"/>
                  </a:lnTo>
                  <a:lnTo>
                    <a:pt x="789" y="95"/>
                  </a:lnTo>
                  <a:lnTo>
                    <a:pt x="789" y="97"/>
                  </a:lnTo>
                  <a:lnTo>
                    <a:pt x="787" y="99"/>
                  </a:lnTo>
                  <a:lnTo>
                    <a:pt x="787" y="101"/>
                  </a:lnTo>
                  <a:lnTo>
                    <a:pt x="787" y="103"/>
                  </a:lnTo>
                  <a:lnTo>
                    <a:pt x="789" y="103"/>
                  </a:lnTo>
                  <a:lnTo>
                    <a:pt x="789" y="101"/>
                  </a:lnTo>
                  <a:lnTo>
                    <a:pt x="789" y="103"/>
                  </a:lnTo>
                  <a:lnTo>
                    <a:pt x="787" y="103"/>
                  </a:lnTo>
                  <a:lnTo>
                    <a:pt x="787" y="105"/>
                  </a:lnTo>
                  <a:lnTo>
                    <a:pt x="787" y="107"/>
                  </a:lnTo>
                  <a:lnTo>
                    <a:pt x="787" y="109"/>
                  </a:lnTo>
                  <a:lnTo>
                    <a:pt x="789" y="109"/>
                  </a:lnTo>
                  <a:lnTo>
                    <a:pt x="789" y="111"/>
                  </a:lnTo>
                  <a:lnTo>
                    <a:pt x="789" y="113"/>
                  </a:lnTo>
                  <a:lnTo>
                    <a:pt x="787" y="113"/>
                  </a:lnTo>
                  <a:lnTo>
                    <a:pt x="787" y="115"/>
                  </a:lnTo>
                  <a:lnTo>
                    <a:pt x="785" y="115"/>
                  </a:lnTo>
                  <a:lnTo>
                    <a:pt x="785" y="117"/>
                  </a:lnTo>
                  <a:lnTo>
                    <a:pt x="785" y="119"/>
                  </a:lnTo>
                  <a:lnTo>
                    <a:pt x="785" y="121"/>
                  </a:lnTo>
                  <a:lnTo>
                    <a:pt x="787" y="121"/>
                  </a:lnTo>
                  <a:lnTo>
                    <a:pt x="787" y="123"/>
                  </a:lnTo>
                  <a:lnTo>
                    <a:pt x="789" y="123"/>
                  </a:lnTo>
                  <a:lnTo>
                    <a:pt x="791" y="123"/>
                  </a:lnTo>
                  <a:lnTo>
                    <a:pt x="791" y="125"/>
                  </a:lnTo>
                  <a:lnTo>
                    <a:pt x="793" y="125"/>
                  </a:lnTo>
                  <a:lnTo>
                    <a:pt x="795" y="125"/>
                  </a:lnTo>
                  <a:lnTo>
                    <a:pt x="795" y="127"/>
                  </a:lnTo>
                  <a:lnTo>
                    <a:pt x="797" y="127"/>
                  </a:lnTo>
                  <a:lnTo>
                    <a:pt x="797" y="129"/>
                  </a:lnTo>
                  <a:lnTo>
                    <a:pt x="797" y="131"/>
                  </a:lnTo>
                  <a:lnTo>
                    <a:pt x="797" y="133"/>
                  </a:lnTo>
                  <a:lnTo>
                    <a:pt x="795" y="133"/>
                  </a:lnTo>
                  <a:lnTo>
                    <a:pt x="795" y="134"/>
                  </a:lnTo>
                  <a:lnTo>
                    <a:pt x="793" y="134"/>
                  </a:lnTo>
                  <a:lnTo>
                    <a:pt x="791" y="136"/>
                  </a:lnTo>
                  <a:lnTo>
                    <a:pt x="789" y="138"/>
                  </a:lnTo>
                  <a:lnTo>
                    <a:pt x="787" y="138"/>
                  </a:lnTo>
                  <a:lnTo>
                    <a:pt x="787" y="140"/>
                  </a:lnTo>
                  <a:lnTo>
                    <a:pt x="785" y="140"/>
                  </a:lnTo>
                  <a:lnTo>
                    <a:pt x="785" y="142"/>
                  </a:lnTo>
                  <a:lnTo>
                    <a:pt x="785" y="144"/>
                  </a:lnTo>
                  <a:lnTo>
                    <a:pt x="787" y="144"/>
                  </a:lnTo>
                  <a:lnTo>
                    <a:pt x="787" y="146"/>
                  </a:lnTo>
                  <a:lnTo>
                    <a:pt x="789" y="146"/>
                  </a:lnTo>
                  <a:lnTo>
                    <a:pt x="789" y="148"/>
                  </a:lnTo>
                  <a:lnTo>
                    <a:pt x="791" y="148"/>
                  </a:lnTo>
                  <a:lnTo>
                    <a:pt x="793" y="148"/>
                  </a:lnTo>
                  <a:lnTo>
                    <a:pt x="793" y="150"/>
                  </a:lnTo>
                  <a:lnTo>
                    <a:pt x="795" y="150"/>
                  </a:lnTo>
                  <a:lnTo>
                    <a:pt x="797" y="150"/>
                  </a:lnTo>
                  <a:lnTo>
                    <a:pt x="799" y="150"/>
                  </a:lnTo>
                  <a:lnTo>
                    <a:pt x="801" y="150"/>
                  </a:lnTo>
                  <a:lnTo>
                    <a:pt x="801" y="152"/>
                  </a:lnTo>
                  <a:lnTo>
                    <a:pt x="803" y="152"/>
                  </a:lnTo>
                  <a:lnTo>
                    <a:pt x="805" y="152"/>
                  </a:lnTo>
                  <a:lnTo>
                    <a:pt x="805" y="154"/>
                  </a:lnTo>
                  <a:lnTo>
                    <a:pt x="807" y="154"/>
                  </a:lnTo>
                  <a:lnTo>
                    <a:pt x="809" y="154"/>
                  </a:lnTo>
                  <a:lnTo>
                    <a:pt x="809" y="156"/>
                  </a:lnTo>
                  <a:lnTo>
                    <a:pt x="811" y="156"/>
                  </a:lnTo>
                  <a:lnTo>
                    <a:pt x="811" y="158"/>
                  </a:lnTo>
                  <a:lnTo>
                    <a:pt x="813" y="158"/>
                  </a:lnTo>
                  <a:lnTo>
                    <a:pt x="813" y="160"/>
                  </a:lnTo>
                  <a:lnTo>
                    <a:pt x="815" y="160"/>
                  </a:lnTo>
                  <a:lnTo>
                    <a:pt x="815" y="162"/>
                  </a:lnTo>
                  <a:lnTo>
                    <a:pt x="816" y="162"/>
                  </a:lnTo>
                  <a:lnTo>
                    <a:pt x="816" y="164"/>
                  </a:lnTo>
                  <a:lnTo>
                    <a:pt x="818" y="164"/>
                  </a:lnTo>
                  <a:lnTo>
                    <a:pt x="820" y="164"/>
                  </a:lnTo>
                  <a:lnTo>
                    <a:pt x="820" y="16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1" name="Freeform 7"/>
            <xdr:cNvSpPr>
              <a:spLocks/>
            </xdr:cNvSpPr>
          </xdr:nvSpPr>
          <xdr:spPr bwMode="auto">
            <a:xfrm>
              <a:off x="5761038" y="2433638"/>
              <a:ext cx="434975" cy="1357313"/>
            </a:xfrm>
            <a:custGeom>
              <a:avLst/>
              <a:gdLst>
                <a:gd name="T0" fmla="*/ 14 w 274"/>
                <a:gd name="T1" fmla="*/ 18 h 855"/>
                <a:gd name="T2" fmla="*/ 12 w 274"/>
                <a:gd name="T3" fmla="*/ 41 h 855"/>
                <a:gd name="T4" fmla="*/ 14 w 274"/>
                <a:gd name="T5" fmla="*/ 61 h 855"/>
                <a:gd name="T6" fmla="*/ 28 w 274"/>
                <a:gd name="T7" fmla="*/ 69 h 855"/>
                <a:gd name="T8" fmla="*/ 36 w 274"/>
                <a:gd name="T9" fmla="*/ 91 h 855"/>
                <a:gd name="T10" fmla="*/ 14 w 274"/>
                <a:gd name="T11" fmla="*/ 91 h 855"/>
                <a:gd name="T12" fmla="*/ 34 w 274"/>
                <a:gd name="T13" fmla="*/ 104 h 855"/>
                <a:gd name="T14" fmla="*/ 40 w 274"/>
                <a:gd name="T15" fmla="*/ 124 h 855"/>
                <a:gd name="T16" fmla="*/ 48 w 274"/>
                <a:gd name="T17" fmla="*/ 144 h 855"/>
                <a:gd name="T18" fmla="*/ 62 w 274"/>
                <a:gd name="T19" fmla="*/ 154 h 855"/>
                <a:gd name="T20" fmla="*/ 75 w 274"/>
                <a:gd name="T21" fmla="*/ 150 h 855"/>
                <a:gd name="T22" fmla="*/ 89 w 274"/>
                <a:gd name="T23" fmla="*/ 156 h 855"/>
                <a:gd name="T24" fmla="*/ 105 w 274"/>
                <a:gd name="T25" fmla="*/ 166 h 855"/>
                <a:gd name="T26" fmla="*/ 125 w 274"/>
                <a:gd name="T27" fmla="*/ 156 h 855"/>
                <a:gd name="T28" fmla="*/ 131 w 274"/>
                <a:gd name="T29" fmla="*/ 146 h 855"/>
                <a:gd name="T30" fmla="*/ 131 w 274"/>
                <a:gd name="T31" fmla="*/ 126 h 855"/>
                <a:gd name="T32" fmla="*/ 150 w 274"/>
                <a:gd name="T33" fmla="*/ 116 h 855"/>
                <a:gd name="T34" fmla="*/ 166 w 274"/>
                <a:gd name="T35" fmla="*/ 106 h 855"/>
                <a:gd name="T36" fmla="*/ 184 w 274"/>
                <a:gd name="T37" fmla="*/ 118 h 855"/>
                <a:gd name="T38" fmla="*/ 198 w 274"/>
                <a:gd name="T39" fmla="*/ 106 h 855"/>
                <a:gd name="T40" fmla="*/ 211 w 274"/>
                <a:gd name="T41" fmla="*/ 91 h 855"/>
                <a:gd name="T42" fmla="*/ 235 w 274"/>
                <a:gd name="T43" fmla="*/ 103 h 855"/>
                <a:gd name="T44" fmla="*/ 249 w 274"/>
                <a:gd name="T45" fmla="*/ 110 h 855"/>
                <a:gd name="T46" fmla="*/ 265 w 274"/>
                <a:gd name="T47" fmla="*/ 116 h 855"/>
                <a:gd name="T48" fmla="*/ 255 w 274"/>
                <a:gd name="T49" fmla="*/ 132 h 855"/>
                <a:gd name="T50" fmla="*/ 257 w 274"/>
                <a:gd name="T51" fmla="*/ 154 h 855"/>
                <a:gd name="T52" fmla="*/ 249 w 274"/>
                <a:gd name="T53" fmla="*/ 170 h 855"/>
                <a:gd name="T54" fmla="*/ 237 w 274"/>
                <a:gd name="T55" fmla="*/ 187 h 855"/>
                <a:gd name="T56" fmla="*/ 245 w 274"/>
                <a:gd name="T57" fmla="*/ 195 h 855"/>
                <a:gd name="T58" fmla="*/ 247 w 274"/>
                <a:gd name="T59" fmla="*/ 217 h 855"/>
                <a:gd name="T60" fmla="*/ 265 w 274"/>
                <a:gd name="T61" fmla="*/ 229 h 855"/>
                <a:gd name="T62" fmla="*/ 257 w 274"/>
                <a:gd name="T63" fmla="*/ 244 h 855"/>
                <a:gd name="T64" fmla="*/ 233 w 274"/>
                <a:gd name="T65" fmla="*/ 254 h 855"/>
                <a:gd name="T66" fmla="*/ 211 w 274"/>
                <a:gd name="T67" fmla="*/ 270 h 855"/>
                <a:gd name="T68" fmla="*/ 207 w 274"/>
                <a:gd name="T69" fmla="*/ 290 h 855"/>
                <a:gd name="T70" fmla="*/ 198 w 274"/>
                <a:gd name="T71" fmla="*/ 315 h 855"/>
                <a:gd name="T72" fmla="*/ 198 w 274"/>
                <a:gd name="T73" fmla="*/ 341 h 855"/>
                <a:gd name="T74" fmla="*/ 196 w 274"/>
                <a:gd name="T75" fmla="*/ 372 h 855"/>
                <a:gd name="T76" fmla="*/ 194 w 274"/>
                <a:gd name="T77" fmla="*/ 406 h 855"/>
                <a:gd name="T78" fmla="*/ 219 w 274"/>
                <a:gd name="T79" fmla="*/ 416 h 855"/>
                <a:gd name="T80" fmla="*/ 215 w 274"/>
                <a:gd name="T81" fmla="*/ 432 h 855"/>
                <a:gd name="T82" fmla="*/ 205 w 274"/>
                <a:gd name="T83" fmla="*/ 459 h 855"/>
                <a:gd name="T84" fmla="*/ 192 w 274"/>
                <a:gd name="T85" fmla="*/ 495 h 855"/>
                <a:gd name="T86" fmla="*/ 176 w 274"/>
                <a:gd name="T87" fmla="*/ 516 h 855"/>
                <a:gd name="T88" fmla="*/ 160 w 274"/>
                <a:gd name="T89" fmla="*/ 564 h 855"/>
                <a:gd name="T90" fmla="*/ 146 w 274"/>
                <a:gd name="T91" fmla="*/ 593 h 855"/>
                <a:gd name="T92" fmla="*/ 140 w 274"/>
                <a:gd name="T93" fmla="*/ 627 h 855"/>
                <a:gd name="T94" fmla="*/ 150 w 274"/>
                <a:gd name="T95" fmla="*/ 642 h 855"/>
                <a:gd name="T96" fmla="*/ 166 w 274"/>
                <a:gd name="T97" fmla="*/ 644 h 855"/>
                <a:gd name="T98" fmla="*/ 146 w 274"/>
                <a:gd name="T99" fmla="*/ 668 h 855"/>
                <a:gd name="T100" fmla="*/ 134 w 274"/>
                <a:gd name="T101" fmla="*/ 688 h 855"/>
                <a:gd name="T102" fmla="*/ 127 w 274"/>
                <a:gd name="T103" fmla="*/ 700 h 855"/>
                <a:gd name="T104" fmla="*/ 146 w 274"/>
                <a:gd name="T105" fmla="*/ 698 h 855"/>
                <a:gd name="T106" fmla="*/ 160 w 274"/>
                <a:gd name="T107" fmla="*/ 708 h 855"/>
                <a:gd name="T108" fmla="*/ 172 w 274"/>
                <a:gd name="T109" fmla="*/ 717 h 855"/>
                <a:gd name="T110" fmla="*/ 184 w 274"/>
                <a:gd name="T111" fmla="*/ 727 h 855"/>
                <a:gd name="T112" fmla="*/ 194 w 274"/>
                <a:gd name="T113" fmla="*/ 751 h 855"/>
                <a:gd name="T114" fmla="*/ 211 w 274"/>
                <a:gd name="T115" fmla="*/ 782 h 855"/>
                <a:gd name="T116" fmla="*/ 239 w 274"/>
                <a:gd name="T117" fmla="*/ 814 h 855"/>
                <a:gd name="T118" fmla="*/ 269 w 274"/>
                <a:gd name="T119" fmla="*/ 847 h 8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74" h="855">
                  <a:moveTo>
                    <a:pt x="0" y="0"/>
                  </a:moveTo>
                  <a:lnTo>
                    <a:pt x="2" y="0"/>
                  </a:lnTo>
                  <a:lnTo>
                    <a:pt x="2" y="2"/>
                  </a:lnTo>
                  <a:lnTo>
                    <a:pt x="4" y="2"/>
                  </a:lnTo>
                  <a:lnTo>
                    <a:pt x="6" y="2"/>
                  </a:lnTo>
                  <a:lnTo>
                    <a:pt x="6" y="4"/>
                  </a:lnTo>
                  <a:lnTo>
                    <a:pt x="8" y="4"/>
                  </a:lnTo>
                  <a:lnTo>
                    <a:pt x="8" y="6"/>
                  </a:lnTo>
                  <a:lnTo>
                    <a:pt x="10" y="6"/>
                  </a:lnTo>
                  <a:lnTo>
                    <a:pt x="12" y="8"/>
                  </a:lnTo>
                  <a:lnTo>
                    <a:pt x="14" y="8"/>
                  </a:lnTo>
                  <a:lnTo>
                    <a:pt x="14" y="10"/>
                  </a:lnTo>
                  <a:lnTo>
                    <a:pt x="14" y="12"/>
                  </a:lnTo>
                  <a:lnTo>
                    <a:pt x="14" y="14"/>
                  </a:lnTo>
                  <a:lnTo>
                    <a:pt x="16" y="14"/>
                  </a:lnTo>
                  <a:lnTo>
                    <a:pt x="16" y="16"/>
                  </a:lnTo>
                  <a:lnTo>
                    <a:pt x="14" y="18"/>
                  </a:lnTo>
                  <a:lnTo>
                    <a:pt x="14" y="20"/>
                  </a:lnTo>
                  <a:lnTo>
                    <a:pt x="12" y="20"/>
                  </a:lnTo>
                  <a:lnTo>
                    <a:pt x="12" y="22"/>
                  </a:lnTo>
                  <a:lnTo>
                    <a:pt x="12" y="24"/>
                  </a:lnTo>
                  <a:lnTo>
                    <a:pt x="12" y="26"/>
                  </a:lnTo>
                  <a:lnTo>
                    <a:pt x="10" y="26"/>
                  </a:lnTo>
                  <a:lnTo>
                    <a:pt x="10" y="28"/>
                  </a:lnTo>
                  <a:lnTo>
                    <a:pt x="10" y="30"/>
                  </a:lnTo>
                  <a:lnTo>
                    <a:pt x="10" y="32"/>
                  </a:lnTo>
                  <a:lnTo>
                    <a:pt x="8" y="32"/>
                  </a:lnTo>
                  <a:lnTo>
                    <a:pt x="8" y="34"/>
                  </a:lnTo>
                  <a:lnTo>
                    <a:pt x="10" y="34"/>
                  </a:lnTo>
                  <a:lnTo>
                    <a:pt x="10" y="36"/>
                  </a:lnTo>
                  <a:lnTo>
                    <a:pt x="10" y="37"/>
                  </a:lnTo>
                  <a:lnTo>
                    <a:pt x="10" y="39"/>
                  </a:lnTo>
                  <a:lnTo>
                    <a:pt x="12" y="39"/>
                  </a:lnTo>
                  <a:lnTo>
                    <a:pt x="12" y="41"/>
                  </a:lnTo>
                  <a:lnTo>
                    <a:pt x="12" y="43"/>
                  </a:lnTo>
                  <a:lnTo>
                    <a:pt x="14" y="43"/>
                  </a:lnTo>
                  <a:lnTo>
                    <a:pt x="14" y="45"/>
                  </a:lnTo>
                  <a:lnTo>
                    <a:pt x="12" y="45"/>
                  </a:lnTo>
                  <a:lnTo>
                    <a:pt x="12" y="47"/>
                  </a:lnTo>
                  <a:lnTo>
                    <a:pt x="12" y="49"/>
                  </a:lnTo>
                  <a:lnTo>
                    <a:pt x="10" y="49"/>
                  </a:lnTo>
                  <a:lnTo>
                    <a:pt x="8" y="49"/>
                  </a:lnTo>
                  <a:lnTo>
                    <a:pt x="10" y="49"/>
                  </a:lnTo>
                  <a:lnTo>
                    <a:pt x="10" y="51"/>
                  </a:lnTo>
                  <a:lnTo>
                    <a:pt x="12" y="51"/>
                  </a:lnTo>
                  <a:lnTo>
                    <a:pt x="12" y="53"/>
                  </a:lnTo>
                  <a:lnTo>
                    <a:pt x="12" y="55"/>
                  </a:lnTo>
                  <a:lnTo>
                    <a:pt x="14" y="55"/>
                  </a:lnTo>
                  <a:lnTo>
                    <a:pt x="14" y="57"/>
                  </a:lnTo>
                  <a:lnTo>
                    <a:pt x="14" y="59"/>
                  </a:lnTo>
                  <a:lnTo>
                    <a:pt x="14" y="61"/>
                  </a:lnTo>
                  <a:lnTo>
                    <a:pt x="14" y="63"/>
                  </a:lnTo>
                  <a:lnTo>
                    <a:pt x="16" y="63"/>
                  </a:lnTo>
                  <a:lnTo>
                    <a:pt x="16" y="65"/>
                  </a:lnTo>
                  <a:lnTo>
                    <a:pt x="16" y="67"/>
                  </a:lnTo>
                  <a:lnTo>
                    <a:pt x="16" y="65"/>
                  </a:lnTo>
                  <a:lnTo>
                    <a:pt x="18" y="65"/>
                  </a:lnTo>
                  <a:lnTo>
                    <a:pt x="18" y="63"/>
                  </a:lnTo>
                  <a:lnTo>
                    <a:pt x="20" y="63"/>
                  </a:lnTo>
                  <a:lnTo>
                    <a:pt x="20" y="61"/>
                  </a:lnTo>
                  <a:lnTo>
                    <a:pt x="20" y="63"/>
                  </a:lnTo>
                  <a:lnTo>
                    <a:pt x="22" y="63"/>
                  </a:lnTo>
                  <a:lnTo>
                    <a:pt x="22" y="65"/>
                  </a:lnTo>
                  <a:lnTo>
                    <a:pt x="22" y="67"/>
                  </a:lnTo>
                  <a:lnTo>
                    <a:pt x="24" y="67"/>
                  </a:lnTo>
                  <a:lnTo>
                    <a:pt x="24" y="69"/>
                  </a:lnTo>
                  <a:lnTo>
                    <a:pt x="26" y="69"/>
                  </a:lnTo>
                  <a:lnTo>
                    <a:pt x="28" y="69"/>
                  </a:lnTo>
                  <a:lnTo>
                    <a:pt x="28" y="71"/>
                  </a:lnTo>
                  <a:lnTo>
                    <a:pt x="30" y="71"/>
                  </a:lnTo>
                  <a:lnTo>
                    <a:pt x="32" y="71"/>
                  </a:lnTo>
                  <a:lnTo>
                    <a:pt x="32" y="73"/>
                  </a:lnTo>
                  <a:lnTo>
                    <a:pt x="34" y="73"/>
                  </a:lnTo>
                  <a:lnTo>
                    <a:pt x="32" y="75"/>
                  </a:lnTo>
                  <a:lnTo>
                    <a:pt x="32" y="77"/>
                  </a:lnTo>
                  <a:lnTo>
                    <a:pt x="30" y="77"/>
                  </a:lnTo>
                  <a:lnTo>
                    <a:pt x="32" y="77"/>
                  </a:lnTo>
                  <a:lnTo>
                    <a:pt x="32" y="79"/>
                  </a:lnTo>
                  <a:lnTo>
                    <a:pt x="32" y="81"/>
                  </a:lnTo>
                  <a:lnTo>
                    <a:pt x="34" y="83"/>
                  </a:lnTo>
                  <a:lnTo>
                    <a:pt x="34" y="85"/>
                  </a:lnTo>
                  <a:lnTo>
                    <a:pt x="36" y="85"/>
                  </a:lnTo>
                  <a:lnTo>
                    <a:pt x="36" y="87"/>
                  </a:lnTo>
                  <a:lnTo>
                    <a:pt x="36" y="89"/>
                  </a:lnTo>
                  <a:lnTo>
                    <a:pt x="36" y="91"/>
                  </a:lnTo>
                  <a:lnTo>
                    <a:pt x="34" y="91"/>
                  </a:lnTo>
                  <a:lnTo>
                    <a:pt x="32" y="91"/>
                  </a:lnTo>
                  <a:lnTo>
                    <a:pt x="32" y="89"/>
                  </a:lnTo>
                  <a:lnTo>
                    <a:pt x="30" y="89"/>
                  </a:lnTo>
                  <a:lnTo>
                    <a:pt x="28" y="89"/>
                  </a:lnTo>
                  <a:lnTo>
                    <a:pt x="28" y="87"/>
                  </a:lnTo>
                  <a:lnTo>
                    <a:pt x="28" y="85"/>
                  </a:lnTo>
                  <a:lnTo>
                    <a:pt x="28" y="87"/>
                  </a:lnTo>
                  <a:lnTo>
                    <a:pt x="26" y="87"/>
                  </a:lnTo>
                  <a:lnTo>
                    <a:pt x="26" y="89"/>
                  </a:lnTo>
                  <a:lnTo>
                    <a:pt x="24" y="89"/>
                  </a:lnTo>
                  <a:lnTo>
                    <a:pt x="22" y="89"/>
                  </a:lnTo>
                  <a:lnTo>
                    <a:pt x="22" y="91"/>
                  </a:lnTo>
                  <a:lnTo>
                    <a:pt x="20" y="91"/>
                  </a:lnTo>
                  <a:lnTo>
                    <a:pt x="18" y="91"/>
                  </a:lnTo>
                  <a:lnTo>
                    <a:pt x="16" y="91"/>
                  </a:lnTo>
                  <a:lnTo>
                    <a:pt x="14" y="91"/>
                  </a:lnTo>
                  <a:lnTo>
                    <a:pt x="14" y="93"/>
                  </a:lnTo>
                  <a:lnTo>
                    <a:pt x="16" y="93"/>
                  </a:lnTo>
                  <a:lnTo>
                    <a:pt x="16" y="95"/>
                  </a:lnTo>
                  <a:lnTo>
                    <a:pt x="18" y="95"/>
                  </a:lnTo>
                  <a:lnTo>
                    <a:pt x="20" y="95"/>
                  </a:lnTo>
                  <a:lnTo>
                    <a:pt x="20" y="97"/>
                  </a:lnTo>
                  <a:lnTo>
                    <a:pt x="22" y="97"/>
                  </a:lnTo>
                  <a:lnTo>
                    <a:pt x="24" y="97"/>
                  </a:lnTo>
                  <a:lnTo>
                    <a:pt x="26" y="97"/>
                  </a:lnTo>
                  <a:lnTo>
                    <a:pt x="26" y="99"/>
                  </a:lnTo>
                  <a:lnTo>
                    <a:pt x="28" y="99"/>
                  </a:lnTo>
                  <a:lnTo>
                    <a:pt x="28" y="101"/>
                  </a:lnTo>
                  <a:lnTo>
                    <a:pt x="30" y="101"/>
                  </a:lnTo>
                  <a:lnTo>
                    <a:pt x="30" y="103"/>
                  </a:lnTo>
                  <a:lnTo>
                    <a:pt x="32" y="103"/>
                  </a:lnTo>
                  <a:lnTo>
                    <a:pt x="32" y="104"/>
                  </a:lnTo>
                  <a:lnTo>
                    <a:pt x="34" y="104"/>
                  </a:lnTo>
                  <a:lnTo>
                    <a:pt x="34" y="106"/>
                  </a:lnTo>
                  <a:lnTo>
                    <a:pt x="36" y="106"/>
                  </a:lnTo>
                  <a:lnTo>
                    <a:pt x="36" y="108"/>
                  </a:lnTo>
                  <a:lnTo>
                    <a:pt x="36" y="110"/>
                  </a:lnTo>
                  <a:lnTo>
                    <a:pt x="38" y="110"/>
                  </a:lnTo>
                  <a:lnTo>
                    <a:pt x="38" y="112"/>
                  </a:lnTo>
                  <a:lnTo>
                    <a:pt x="36" y="112"/>
                  </a:lnTo>
                  <a:lnTo>
                    <a:pt x="36" y="114"/>
                  </a:lnTo>
                  <a:lnTo>
                    <a:pt x="38" y="114"/>
                  </a:lnTo>
                  <a:lnTo>
                    <a:pt x="36" y="114"/>
                  </a:lnTo>
                  <a:lnTo>
                    <a:pt x="36" y="116"/>
                  </a:lnTo>
                  <a:lnTo>
                    <a:pt x="38" y="116"/>
                  </a:lnTo>
                  <a:lnTo>
                    <a:pt x="38" y="118"/>
                  </a:lnTo>
                  <a:lnTo>
                    <a:pt x="40" y="118"/>
                  </a:lnTo>
                  <a:lnTo>
                    <a:pt x="40" y="120"/>
                  </a:lnTo>
                  <a:lnTo>
                    <a:pt x="40" y="122"/>
                  </a:lnTo>
                  <a:lnTo>
                    <a:pt x="40" y="124"/>
                  </a:lnTo>
                  <a:lnTo>
                    <a:pt x="40" y="126"/>
                  </a:lnTo>
                  <a:lnTo>
                    <a:pt x="42" y="126"/>
                  </a:lnTo>
                  <a:lnTo>
                    <a:pt x="44" y="126"/>
                  </a:lnTo>
                  <a:lnTo>
                    <a:pt x="46" y="126"/>
                  </a:lnTo>
                  <a:lnTo>
                    <a:pt x="46" y="128"/>
                  </a:lnTo>
                  <a:lnTo>
                    <a:pt x="46" y="130"/>
                  </a:lnTo>
                  <a:lnTo>
                    <a:pt x="46" y="132"/>
                  </a:lnTo>
                  <a:lnTo>
                    <a:pt x="46" y="134"/>
                  </a:lnTo>
                  <a:lnTo>
                    <a:pt x="48" y="134"/>
                  </a:lnTo>
                  <a:lnTo>
                    <a:pt x="46" y="134"/>
                  </a:lnTo>
                  <a:lnTo>
                    <a:pt x="48" y="134"/>
                  </a:lnTo>
                  <a:lnTo>
                    <a:pt x="46" y="134"/>
                  </a:lnTo>
                  <a:lnTo>
                    <a:pt x="48" y="136"/>
                  </a:lnTo>
                  <a:lnTo>
                    <a:pt x="48" y="138"/>
                  </a:lnTo>
                  <a:lnTo>
                    <a:pt x="48" y="140"/>
                  </a:lnTo>
                  <a:lnTo>
                    <a:pt x="48" y="142"/>
                  </a:lnTo>
                  <a:lnTo>
                    <a:pt x="48" y="144"/>
                  </a:lnTo>
                  <a:lnTo>
                    <a:pt x="48" y="146"/>
                  </a:lnTo>
                  <a:lnTo>
                    <a:pt x="48" y="148"/>
                  </a:lnTo>
                  <a:lnTo>
                    <a:pt x="50" y="148"/>
                  </a:lnTo>
                  <a:lnTo>
                    <a:pt x="50" y="150"/>
                  </a:lnTo>
                  <a:lnTo>
                    <a:pt x="50" y="152"/>
                  </a:lnTo>
                  <a:lnTo>
                    <a:pt x="50" y="154"/>
                  </a:lnTo>
                  <a:lnTo>
                    <a:pt x="50" y="156"/>
                  </a:lnTo>
                  <a:lnTo>
                    <a:pt x="52" y="156"/>
                  </a:lnTo>
                  <a:lnTo>
                    <a:pt x="52" y="158"/>
                  </a:lnTo>
                  <a:lnTo>
                    <a:pt x="52" y="160"/>
                  </a:lnTo>
                  <a:lnTo>
                    <a:pt x="52" y="162"/>
                  </a:lnTo>
                  <a:lnTo>
                    <a:pt x="52" y="160"/>
                  </a:lnTo>
                  <a:lnTo>
                    <a:pt x="54" y="160"/>
                  </a:lnTo>
                  <a:lnTo>
                    <a:pt x="56" y="160"/>
                  </a:lnTo>
                  <a:lnTo>
                    <a:pt x="58" y="158"/>
                  </a:lnTo>
                  <a:lnTo>
                    <a:pt x="60" y="156"/>
                  </a:lnTo>
                  <a:lnTo>
                    <a:pt x="62" y="154"/>
                  </a:lnTo>
                  <a:lnTo>
                    <a:pt x="64" y="154"/>
                  </a:lnTo>
                  <a:lnTo>
                    <a:pt x="64" y="152"/>
                  </a:lnTo>
                  <a:lnTo>
                    <a:pt x="65" y="152"/>
                  </a:lnTo>
                  <a:lnTo>
                    <a:pt x="67" y="150"/>
                  </a:lnTo>
                  <a:lnTo>
                    <a:pt x="71" y="150"/>
                  </a:lnTo>
                  <a:lnTo>
                    <a:pt x="71" y="148"/>
                  </a:lnTo>
                  <a:lnTo>
                    <a:pt x="73" y="148"/>
                  </a:lnTo>
                  <a:lnTo>
                    <a:pt x="75" y="148"/>
                  </a:lnTo>
                  <a:lnTo>
                    <a:pt x="77" y="148"/>
                  </a:lnTo>
                  <a:lnTo>
                    <a:pt x="77" y="146"/>
                  </a:lnTo>
                  <a:lnTo>
                    <a:pt x="79" y="146"/>
                  </a:lnTo>
                  <a:lnTo>
                    <a:pt x="81" y="146"/>
                  </a:lnTo>
                  <a:lnTo>
                    <a:pt x="79" y="146"/>
                  </a:lnTo>
                  <a:lnTo>
                    <a:pt x="79" y="148"/>
                  </a:lnTo>
                  <a:lnTo>
                    <a:pt x="77" y="148"/>
                  </a:lnTo>
                  <a:lnTo>
                    <a:pt x="77" y="150"/>
                  </a:lnTo>
                  <a:lnTo>
                    <a:pt x="75" y="150"/>
                  </a:lnTo>
                  <a:lnTo>
                    <a:pt x="75" y="152"/>
                  </a:lnTo>
                  <a:lnTo>
                    <a:pt x="75" y="154"/>
                  </a:lnTo>
                  <a:lnTo>
                    <a:pt x="73" y="154"/>
                  </a:lnTo>
                  <a:lnTo>
                    <a:pt x="73" y="156"/>
                  </a:lnTo>
                  <a:lnTo>
                    <a:pt x="75" y="156"/>
                  </a:lnTo>
                  <a:lnTo>
                    <a:pt x="75" y="158"/>
                  </a:lnTo>
                  <a:lnTo>
                    <a:pt x="77" y="158"/>
                  </a:lnTo>
                  <a:lnTo>
                    <a:pt x="77" y="160"/>
                  </a:lnTo>
                  <a:lnTo>
                    <a:pt x="77" y="162"/>
                  </a:lnTo>
                  <a:lnTo>
                    <a:pt x="79" y="162"/>
                  </a:lnTo>
                  <a:lnTo>
                    <a:pt x="81" y="162"/>
                  </a:lnTo>
                  <a:lnTo>
                    <a:pt x="83" y="160"/>
                  </a:lnTo>
                  <a:lnTo>
                    <a:pt x="85" y="160"/>
                  </a:lnTo>
                  <a:lnTo>
                    <a:pt x="85" y="158"/>
                  </a:lnTo>
                  <a:lnTo>
                    <a:pt x="87" y="158"/>
                  </a:lnTo>
                  <a:lnTo>
                    <a:pt x="89" y="158"/>
                  </a:lnTo>
                  <a:lnTo>
                    <a:pt x="89" y="156"/>
                  </a:lnTo>
                  <a:lnTo>
                    <a:pt x="91" y="156"/>
                  </a:lnTo>
                  <a:lnTo>
                    <a:pt x="93" y="156"/>
                  </a:lnTo>
                  <a:lnTo>
                    <a:pt x="95" y="156"/>
                  </a:lnTo>
                  <a:lnTo>
                    <a:pt x="95" y="154"/>
                  </a:lnTo>
                  <a:lnTo>
                    <a:pt x="97" y="154"/>
                  </a:lnTo>
                  <a:lnTo>
                    <a:pt x="97" y="156"/>
                  </a:lnTo>
                  <a:lnTo>
                    <a:pt x="97" y="158"/>
                  </a:lnTo>
                  <a:lnTo>
                    <a:pt x="97" y="160"/>
                  </a:lnTo>
                  <a:lnTo>
                    <a:pt x="97" y="162"/>
                  </a:lnTo>
                  <a:lnTo>
                    <a:pt x="95" y="162"/>
                  </a:lnTo>
                  <a:lnTo>
                    <a:pt x="95" y="164"/>
                  </a:lnTo>
                  <a:lnTo>
                    <a:pt x="95" y="166"/>
                  </a:lnTo>
                  <a:lnTo>
                    <a:pt x="97" y="166"/>
                  </a:lnTo>
                  <a:lnTo>
                    <a:pt x="99" y="166"/>
                  </a:lnTo>
                  <a:lnTo>
                    <a:pt x="101" y="166"/>
                  </a:lnTo>
                  <a:lnTo>
                    <a:pt x="103" y="166"/>
                  </a:lnTo>
                  <a:lnTo>
                    <a:pt x="105" y="166"/>
                  </a:lnTo>
                  <a:lnTo>
                    <a:pt x="105" y="164"/>
                  </a:lnTo>
                  <a:lnTo>
                    <a:pt x="107" y="164"/>
                  </a:lnTo>
                  <a:lnTo>
                    <a:pt x="109" y="164"/>
                  </a:lnTo>
                  <a:lnTo>
                    <a:pt x="109" y="162"/>
                  </a:lnTo>
                  <a:lnTo>
                    <a:pt x="111" y="162"/>
                  </a:lnTo>
                  <a:lnTo>
                    <a:pt x="113" y="162"/>
                  </a:lnTo>
                  <a:lnTo>
                    <a:pt x="113" y="160"/>
                  </a:lnTo>
                  <a:lnTo>
                    <a:pt x="115" y="160"/>
                  </a:lnTo>
                  <a:lnTo>
                    <a:pt x="117" y="158"/>
                  </a:lnTo>
                  <a:lnTo>
                    <a:pt x="119" y="158"/>
                  </a:lnTo>
                  <a:lnTo>
                    <a:pt x="119" y="156"/>
                  </a:lnTo>
                  <a:lnTo>
                    <a:pt x="121" y="156"/>
                  </a:lnTo>
                  <a:lnTo>
                    <a:pt x="121" y="154"/>
                  </a:lnTo>
                  <a:lnTo>
                    <a:pt x="123" y="156"/>
                  </a:lnTo>
                  <a:lnTo>
                    <a:pt x="123" y="158"/>
                  </a:lnTo>
                  <a:lnTo>
                    <a:pt x="125" y="158"/>
                  </a:lnTo>
                  <a:lnTo>
                    <a:pt x="125" y="156"/>
                  </a:lnTo>
                  <a:lnTo>
                    <a:pt x="127" y="156"/>
                  </a:lnTo>
                  <a:lnTo>
                    <a:pt x="129" y="156"/>
                  </a:lnTo>
                  <a:lnTo>
                    <a:pt x="129" y="154"/>
                  </a:lnTo>
                  <a:lnTo>
                    <a:pt x="127" y="154"/>
                  </a:lnTo>
                  <a:lnTo>
                    <a:pt x="129" y="154"/>
                  </a:lnTo>
                  <a:lnTo>
                    <a:pt x="129" y="152"/>
                  </a:lnTo>
                  <a:lnTo>
                    <a:pt x="131" y="152"/>
                  </a:lnTo>
                  <a:lnTo>
                    <a:pt x="133" y="150"/>
                  </a:lnTo>
                  <a:lnTo>
                    <a:pt x="134" y="150"/>
                  </a:lnTo>
                  <a:lnTo>
                    <a:pt x="134" y="148"/>
                  </a:lnTo>
                  <a:lnTo>
                    <a:pt x="136" y="148"/>
                  </a:lnTo>
                  <a:lnTo>
                    <a:pt x="134" y="148"/>
                  </a:lnTo>
                  <a:lnTo>
                    <a:pt x="134" y="146"/>
                  </a:lnTo>
                  <a:lnTo>
                    <a:pt x="133" y="148"/>
                  </a:lnTo>
                  <a:lnTo>
                    <a:pt x="131" y="148"/>
                  </a:lnTo>
                  <a:lnTo>
                    <a:pt x="129" y="148"/>
                  </a:lnTo>
                  <a:lnTo>
                    <a:pt x="131" y="146"/>
                  </a:lnTo>
                  <a:lnTo>
                    <a:pt x="133" y="146"/>
                  </a:lnTo>
                  <a:lnTo>
                    <a:pt x="133" y="144"/>
                  </a:lnTo>
                  <a:lnTo>
                    <a:pt x="134" y="144"/>
                  </a:lnTo>
                  <a:lnTo>
                    <a:pt x="136" y="142"/>
                  </a:lnTo>
                  <a:lnTo>
                    <a:pt x="134" y="142"/>
                  </a:lnTo>
                  <a:lnTo>
                    <a:pt x="134" y="140"/>
                  </a:lnTo>
                  <a:lnTo>
                    <a:pt x="134" y="138"/>
                  </a:lnTo>
                  <a:lnTo>
                    <a:pt x="133" y="138"/>
                  </a:lnTo>
                  <a:lnTo>
                    <a:pt x="133" y="136"/>
                  </a:lnTo>
                  <a:lnTo>
                    <a:pt x="131" y="136"/>
                  </a:lnTo>
                  <a:lnTo>
                    <a:pt x="131" y="134"/>
                  </a:lnTo>
                  <a:lnTo>
                    <a:pt x="131" y="132"/>
                  </a:lnTo>
                  <a:lnTo>
                    <a:pt x="129" y="132"/>
                  </a:lnTo>
                  <a:lnTo>
                    <a:pt x="131" y="130"/>
                  </a:lnTo>
                  <a:lnTo>
                    <a:pt x="133" y="128"/>
                  </a:lnTo>
                  <a:lnTo>
                    <a:pt x="133" y="126"/>
                  </a:lnTo>
                  <a:lnTo>
                    <a:pt x="131" y="126"/>
                  </a:lnTo>
                  <a:lnTo>
                    <a:pt x="129" y="126"/>
                  </a:lnTo>
                  <a:lnTo>
                    <a:pt x="129" y="124"/>
                  </a:lnTo>
                  <a:lnTo>
                    <a:pt x="131" y="124"/>
                  </a:lnTo>
                  <a:lnTo>
                    <a:pt x="133" y="124"/>
                  </a:lnTo>
                  <a:lnTo>
                    <a:pt x="133" y="122"/>
                  </a:lnTo>
                  <a:lnTo>
                    <a:pt x="134" y="122"/>
                  </a:lnTo>
                  <a:lnTo>
                    <a:pt x="136" y="122"/>
                  </a:lnTo>
                  <a:lnTo>
                    <a:pt x="136" y="120"/>
                  </a:lnTo>
                  <a:lnTo>
                    <a:pt x="138" y="120"/>
                  </a:lnTo>
                  <a:lnTo>
                    <a:pt x="140" y="120"/>
                  </a:lnTo>
                  <a:lnTo>
                    <a:pt x="142" y="120"/>
                  </a:lnTo>
                  <a:lnTo>
                    <a:pt x="144" y="120"/>
                  </a:lnTo>
                  <a:lnTo>
                    <a:pt x="144" y="118"/>
                  </a:lnTo>
                  <a:lnTo>
                    <a:pt x="146" y="118"/>
                  </a:lnTo>
                  <a:lnTo>
                    <a:pt x="148" y="118"/>
                  </a:lnTo>
                  <a:lnTo>
                    <a:pt x="150" y="118"/>
                  </a:lnTo>
                  <a:lnTo>
                    <a:pt x="150" y="116"/>
                  </a:lnTo>
                  <a:lnTo>
                    <a:pt x="150" y="114"/>
                  </a:lnTo>
                  <a:lnTo>
                    <a:pt x="152" y="114"/>
                  </a:lnTo>
                  <a:lnTo>
                    <a:pt x="152" y="112"/>
                  </a:lnTo>
                  <a:lnTo>
                    <a:pt x="154" y="112"/>
                  </a:lnTo>
                  <a:lnTo>
                    <a:pt x="154" y="110"/>
                  </a:lnTo>
                  <a:lnTo>
                    <a:pt x="154" y="108"/>
                  </a:lnTo>
                  <a:lnTo>
                    <a:pt x="154" y="106"/>
                  </a:lnTo>
                  <a:lnTo>
                    <a:pt x="156" y="106"/>
                  </a:lnTo>
                  <a:lnTo>
                    <a:pt x="156" y="104"/>
                  </a:lnTo>
                  <a:lnTo>
                    <a:pt x="158" y="104"/>
                  </a:lnTo>
                  <a:lnTo>
                    <a:pt x="160" y="104"/>
                  </a:lnTo>
                  <a:lnTo>
                    <a:pt x="160" y="103"/>
                  </a:lnTo>
                  <a:lnTo>
                    <a:pt x="162" y="103"/>
                  </a:lnTo>
                  <a:lnTo>
                    <a:pt x="164" y="103"/>
                  </a:lnTo>
                  <a:lnTo>
                    <a:pt x="166" y="103"/>
                  </a:lnTo>
                  <a:lnTo>
                    <a:pt x="166" y="104"/>
                  </a:lnTo>
                  <a:lnTo>
                    <a:pt x="166" y="106"/>
                  </a:lnTo>
                  <a:lnTo>
                    <a:pt x="168" y="106"/>
                  </a:lnTo>
                  <a:lnTo>
                    <a:pt x="168" y="108"/>
                  </a:lnTo>
                  <a:lnTo>
                    <a:pt x="170" y="108"/>
                  </a:lnTo>
                  <a:lnTo>
                    <a:pt x="170" y="110"/>
                  </a:lnTo>
                  <a:lnTo>
                    <a:pt x="172" y="110"/>
                  </a:lnTo>
                  <a:lnTo>
                    <a:pt x="172" y="112"/>
                  </a:lnTo>
                  <a:lnTo>
                    <a:pt x="174" y="112"/>
                  </a:lnTo>
                  <a:lnTo>
                    <a:pt x="174" y="114"/>
                  </a:lnTo>
                  <a:lnTo>
                    <a:pt x="176" y="114"/>
                  </a:lnTo>
                  <a:lnTo>
                    <a:pt x="176" y="116"/>
                  </a:lnTo>
                  <a:lnTo>
                    <a:pt x="178" y="116"/>
                  </a:lnTo>
                  <a:lnTo>
                    <a:pt x="178" y="118"/>
                  </a:lnTo>
                  <a:lnTo>
                    <a:pt x="180" y="118"/>
                  </a:lnTo>
                  <a:lnTo>
                    <a:pt x="180" y="120"/>
                  </a:lnTo>
                  <a:lnTo>
                    <a:pt x="182" y="120"/>
                  </a:lnTo>
                  <a:lnTo>
                    <a:pt x="184" y="120"/>
                  </a:lnTo>
                  <a:lnTo>
                    <a:pt x="184" y="118"/>
                  </a:lnTo>
                  <a:lnTo>
                    <a:pt x="184" y="116"/>
                  </a:lnTo>
                  <a:lnTo>
                    <a:pt x="186" y="116"/>
                  </a:lnTo>
                  <a:lnTo>
                    <a:pt x="186" y="114"/>
                  </a:lnTo>
                  <a:lnTo>
                    <a:pt x="188" y="114"/>
                  </a:lnTo>
                  <a:lnTo>
                    <a:pt x="188" y="112"/>
                  </a:lnTo>
                  <a:lnTo>
                    <a:pt x="190" y="112"/>
                  </a:lnTo>
                  <a:lnTo>
                    <a:pt x="190" y="110"/>
                  </a:lnTo>
                  <a:lnTo>
                    <a:pt x="190" y="108"/>
                  </a:lnTo>
                  <a:lnTo>
                    <a:pt x="188" y="108"/>
                  </a:lnTo>
                  <a:lnTo>
                    <a:pt x="190" y="108"/>
                  </a:lnTo>
                  <a:lnTo>
                    <a:pt x="190" y="106"/>
                  </a:lnTo>
                  <a:lnTo>
                    <a:pt x="192" y="106"/>
                  </a:lnTo>
                  <a:lnTo>
                    <a:pt x="192" y="108"/>
                  </a:lnTo>
                  <a:lnTo>
                    <a:pt x="194" y="108"/>
                  </a:lnTo>
                  <a:lnTo>
                    <a:pt x="196" y="108"/>
                  </a:lnTo>
                  <a:lnTo>
                    <a:pt x="196" y="106"/>
                  </a:lnTo>
                  <a:lnTo>
                    <a:pt x="198" y="106"/>
                  </a:lnTo>
                  <a:lnTo>
                    <a:pt x="200" y="104"/>
                  </a:lnTo>
                  <a:lnTo>
                    <a:pt x="202" y="104"/>
                  </a:lnTo>
                  <a:lnTo>
                    <a:pt x="202" y="106"/>
                  </a:lnTo>
                  <a:lnTo>
                    <a:pt x="203" y="106"/>
                  </a:lnTo>
                  <a:lnTo>
                    <a:pt x="205" y="106"/>
                  </a:lnTo>
                  <a:lnTo>
                    <a:pt x="205" y="104"/>
                  </a:lnTo>
                  <a:lnTo>
                    <a:pt x="205" y="103"/>
                  </a:lnTo>
                  <a:lnTo>
                    <a:pt x="205" y="101"/>
                  </a:lnTo>
                  <a:lnTo>
                    <a:pt x="205" y="99"/>
                  </a:lnTo>
                  <a:lnTo>
                    <a:pt x="205" y="97"/>
                  </a:lnTo>
                  <a:lnTo>
                    <a:pt x="205" y="95"/>
                  </a:lnTo>
                  <a:lnTo>
                    <a:pt x="205" y="93"/>
                  </a:lnTo>
                  <a:lnTo>
                    <a:pt x="207" y="93"/>
                  </a:lnTo>
                  <a:lnTo>
                    <a:pt x="207" y="91"/>
                  </a:lnTo>
                  <a:lnTo>
                    <a:pt x="209" y="91"/>
                  </a:lnTo>
                  <a:lnTo>
                    <a:pt x="211" y="93"/>
                  </a:lnTo>
                  <a:lnTo>
                    <a:pt x="211" y="91"/>
                  </a:lnTo>
                  <a:lnTo>
                    <a:pt x="213" y="91"/>
                  </a:lnTo>
                  <a:lnTo>
                    <a:pt x="215" y="91"/>
                  </a:lnTo>
                  <a:lnTo>
                    <a:pt x="217" y="91"/>
                  </a:lnTo>
                  <a:lnTo>
                    <a:pt x="219" y="91"/>
                  </a:lnTo>
                  <a:lnTo>
                    <a:pt x="221" y="91"/>
                  </a:lnTo>
                  <a:lnTo>
                    <a:pt x="223" y="91"/>
                  </a:lnTo>
                  <a:lnTo>
                    <a:pt x="223" y="93"/>
                  </a:lnTo>
                  <a:lnTo>
                    <a:pt x="225" y="93"/>
                  </a:lnTo>
                  <a:lnTo>
                    <a:pt x="227" y="95"/>
                  </a:lnTo>
                  <a:lnTo>
                    <a:pt x="229" y="95"/>
                  </a:lnTo>
                  <a:lnTo>
                    <a:pt x="229" y="97"/>
                  </a:lnTo>
                  <a:lnTo>
                    <a:pt x="229" y="99"/>
                  </a:lnTo>
                  <a:lnTo>
                    <a:pt x="229" y="101"/>
                  </a:lnTo>
                  <a:lnTo>
                    <a:pt x="231" y="101"/>
                  </a:lnTo>
                  <a:lnTo>
                    <a:pt x="233" y="101"/>
                  </a:lnTo>
                  <a:lnTo>
                    <a:pt x="233" y="103"/>
                  </a:lnTo>
                  <a:lnTo>
                    <a:pt x="235" y="103"/>
                  </a:lnTo>
                  <a:lnTo>
                    <a:pt x="235" y="104"/>
                  </a:lnTo>
                  <a:lnTo>
                    <a:pt x="235" y="106"/>
                  </a:lnTo>
                  <a:lnTo>
                    <a:pt x="237" y="106"/>
                  </a:lnTo>
                  <a:lnTo>
                    <a:pt x="237" y="108"/>
                  </a:lnTo>
                  <a:lnTo>
                    <a:pt x="239" y="110"/>
                  </a:lnTo>
                  <a:lnTo>
                    <a:pt x="239" y="112"/>
                  </a:lnTo>
                  <a:lnTo>
                    <a:pt x="241" y="112"/>
                  </a:lnTo>
                  <a:lnTo>
                    <a:pt x="241" y="114"/>
                  </a:lnTo>
                  <a:lnTo>
                    <a:pt x="241" y="116"/>
                  </a:lnTo>
                  <a:lnTo>
                    <a:pt x="243" y="116"/>
                  </a:lnTo>
                  <a:lnTo>
                    <a:pt x="243" y="118"/>
                  </a:lnTo>
                  <a:lnTo>
                    <a:pt x="245" y="118"/>
                  </a:lnTo>
                  <a:lnTo>
                    <a:pt x="245" y="116"/>
                  </a:lnTo>
                  <a:lnTo>
                    <a:pt x="247" y="116"/>
                  </a:lnTo>
                  <a:lnTo>
                    <a:pt x="247" y="114"/>
                  </a:lnTo>
                  <a:lnTo>
                    <a:pt x="249" y="112"/>
                  </a:lnTo>
                  <a:lnTo>
                    <a:pt x="249" y="110"/>
                  </a:lnTo>
                  <a:lnTo>
                    <a:pt x="251" y="110"/>
                  </a:lnTo>
                  <a:lnTo>
                    <a:pt x="253" y="108"/>
                  </a:lnTo>
                  <a:lnTo>
                    <a:pt x="255" y="108"/>
                  </a:lnTo>
                  <a:lnTo>
                    <a:pt x="255" y="110"/>
                  </a:lnTo>
                  <a:lnTo>
                    <a:pt x="257" y="110"/>
                  </a:lnTo>
                  <a:lnTo>
                    <a:pt x="257" y="112"/>
                  </a:lnTo>
                  <a:lnTo>
                    <a:pt x="257" y="110"/>
                  </a:lnTo>
                  <a:lnTo>
                    <a:pt x="259" y="110"/>
                  </a:lnTo>
                  <a:lnTo>
                    <a:pt x="259" y="112"/>
                  </a:lnTo>
                  <a:lnTo>
                    <a:pt x="261" y="114"/>
                  </a:lnTo>
                  <a:lnTo>
                    <a:pt x="263" y="114"/>
                  </a:lnTo>
                  <a:lnTo>
                    <a:pt x="265" y="114"/>
                  </a:lnTo>
                  <a:lnTo>
                    <a:pt x="267" y="114"/>
                  </a:lnTo>
                  <a:lnTo>
                    <a:pt x="267" y="116"/>
                  </a:lnTo>
                  <a:lnTo>
                    <a:pt x="265" y="116"/>
                  </a:lnTo>
                  <a:lnTo>
                    <a:pt x="265" y="118"/>
                  </a:lnTo>
                  <a:lnTo>
                    <a:pt x="265" y="116"/>
                  </a:lnTo>
                  <a:lnTo>
                    <a:pt x="263" y="116"/>
                  </a:lnTo>
                  <a:lnTo>
                    <a:pt x="261" y="114"/>
                  </a:lnTo>
                  <a:lnTo>
                    <a:pt x="259" y="114"/>
                  </a:lnTo>
                  <a:lnTo>
                    <a:pt x="257" y="114"/>
                  </a:lnTo>
                  <a:lnTo>
                    <a:pt x="257" y="116"/>
                  </a:lnTo>
                  <a:lnTo>
                    <a:pt x="257" y="118"/>
                  </a:lnTo>
                  <a:lnTo>
                    <a:pt x="257" y="120"/>
                  </a:lnTo>
                  <a:lnTo>
                    <a:pt x="257" y="122"/>
                  </a:lnTo>
                  <a:lnTo>
                    <a:pt x="257" y="124"/>
                  </a:lnTo>
                  <a:lnTo>
                    <a:pt x="259" y="124"/>
                  </a:lnTo>
                  <a:lnTo>
                    <a:pt x="257" y="124"/>
                  </a:lnTo>
                  <a:lnTo>
                    <a:pt x="255" y="126"/>
                  </a:lnTo>
                  <a:lnTo>
                    <a:pt x="253" y="126"/>
                  </a:lnTo>
                  <a:lnTo>
                    <a:pt x="253" y="128"/>
                  </a:lnTo>
                  <a:lnTo>
                    <a:pt x="253" y="130"/>
                  </a:lnTo>
                  <a:lnTo>
                    <a:pt x="253" y="132"/>
                  </a:lnTo>
                  <a:lnTo>
                    <a:pt x="255" y="132"/>
                  </a:lnTo>
                  <a:lnTo>
                    <a:pt x="255" y="134"/>
                  </a:lnTo>
                  <a:lnTo>
                    <a:pt x="257" y="134"/>
                  </a:lnTo>
                  <a:lnTo>
                    <a:pt x="257" y="136"/>
                  </a:lnTo>
                  <a:lnTo>
                    <a:pt x="259" y="136"/>
                  </a:lnTo>
                  <a:lnTo>
                    <a:pt x="257" y="138"/>
                  </a:lnTo>
                  <a:lnTo>
                    <a:pt x="259" y="140"/>
                  </a:lnTo>
                  <a:lnTo>
                    <a:pt x="259" y="142"/>
                  </a:lnTo>
                  <a:lnTo>
                    <a:pt x="261" y="142"/>
                  </a:lnTo>
                  <a:lnTo>
                    <a:pt x="261" y="144"/>
                  </a:lnTo>
                  <a:lnTo>
                    <a:pt x="261" y="146"/>
                  </a:lnTo>
                  <a:lnTo>
                    <a:pt x="261" y="148"/>
                  </a:lnTo>
                  <a:lnTo>
                    <a:pt x="263" y="148"/>
                  </a:lnTo>
                  <a:lnTo>
                    <a:pt x="263" y="150"/>
                  </a:lnTo>
                  <a:lnTo>
                    <a:pt x="261" y="150"/>
                  </a:lnTo>
                  <a:lnTo>
                    <a:pt x="259" y="152"/>
                  </a:lnTo>
                  <a:lnTo>
                    <a:pt x="257" y="152"/>
                  </a:lnTo>
                  <a:lnTo>
                    <a:pt x="257" y="154"/>
                  </a:lnTo>
                  <a:lnTo>
                    <a:pt x="255" y="154"/>
                  </a:lnTo>
                  <a:lnTo>
                    <a:pt x="255" y="156"/>
                  </a:lnTo>
                  <a:lnTo>
                    <a:pt x="253" y="156"/>
                  </a:lnTo>
                  <a:lnTo>
                    <a:pt x="253" y="158"/>
                  </a:lnTo>
                  <a:lnTo>
                    <a:pt x="255" y="158"/>
                  </a:lnTo>
                  <a:lnTo>
                    <a:pt x="255" y="160"/>
                  </a:lnTo>
                  <a:lnTo>
                    <a:pt x="255" y="162"/>
                  </a:lnTo>
                  <a:lnTo>
                    <a:pt x="257" y="162"/>
                  </a:lnTo>
                  <a:lnTo>
                    <a:pt x="257" y="164"/>
                  </a:lnTo>
                  <a:lnTo>
                    <a:pt x="255" y="164"/>
                  </a:lnTo>
                  <a:lnTo>
                    <a:pt x="255" y="166"/>
                  </a:lnTo>
                  <a:lnTo>
                    <a:pt x="255" y="164"/>
                  </a:lnTo>
                  <a:lnTo>
                    <a:pt x="253" y="164"/>
                  </a:lnTo>
                  <a:lnTo>
                    <a:pt x="253" y="166"/>
                  </a:lnTo>
                  <a:lnTo>
                    <a:pt x="251" y="166"/>
                  </a:lnTo>
                  <a:lnTo>
                    <a:pt x="249" y="168"/>
                  </a:lnTo>
                  <a:lnTo>
                    <a:pt x="249" y="170"/>
                  </a:lnTo>
                  <a:lnTo>
                    <a:pt x="247" y="170"/>
                  </a:lnTo>
                  <a:lnTo>
                    <a:pt x="247" y="171"/>
                  </a:lnTo>
                  <a:lnTo>
                    <a:pt x="245" y="171"/>
                  </a:lnTo>
                  <a:lnTo>
                    <a:pt x="245" y="173"/>
                  </a:lnTo>
                  <a:lnTo>
                    <a:pt x="243" y="173"/>
                  </a:lnTo>
                  <a:lnTo>
                    <a:pt x="243" y="175"/>
                  </a:lnTo>
                  <a:lnTo>
                    <a:pt x="245" y="175"/>
                  </a:lnTo>
                  <a:lnTo>
                    <a:pt x="245" y="177"/>
                  </a:lnTo>
                  <a:lnTo>
                    <a:pt x="243" y="177"/>
                  </a:lnTo>
                  <a:lnTo>
                    <a:pt x="243" y="179"/>
                  </a:lnTo>
                  <a:lnTo>
                    <a:pt x="243" y="181"/>
                  </a:lnTo>
                  <a:lnTo>
                    <a:pt x="241" y="181"/>
                  </a:lnTo>
                  <a:lnTo>
                    <a:pt x="241" y="183"/>
                  </a:lnTo>
                  <a:lnTo>
                    <a:pt x="239" y="183"/>
                  </a:lnTo>
                  <a:lnTo>
                    <a:pt x="237" y="183"/>
                  </a:lnTo>
                  <a:lnTo>
                    <a:pt x="237" y="185"/>
                  </a:lnTo>
                  <a:lnTo>
                    <a:pt x="237" y="187"/>
                  </a:lnTo>
                  <a:lnTo>
                    <a:pt x="237" y="189"/>
                  </a:lnTo>
                  <a:lnTo>
                    <a:pt x="239" y="189"/>
                  </a:lnTo>
                  <a:lnTo>
                    <a:pt x="239" y="191"/>
                  </a:lnTo>
                  <a:lnTo>
                    <a:pt x="239" y="193"/>
                  </a:lnTo>
                  <a:lnTo>
                    <a:pt x="241" y="193"/>
                  </a:lnTo>
                  <a:lnTo>
                    <a:pt x="241" y="191"/>
                  </a:lnTo>
                  <a:lnTo>
                    <a:pt x="243" y="191"/>
                  </a:lnTo>
                  <a:lnTo>
                    <a:pt x="245" y="191"/>
                  </a:lnTo>
                  <a:lnTo>
                    <a:pt x="245" y="189"/>
                  </a:lnTo>
                  <a:lnTo>
                    <a:pt x="245" y="191"/>
                  </a:lnTo>
                  <a:lnTo>
                    <a:pt x="247" y="191"/>
                  </a:lnTo>
                  <a:lnTo>
                    <a:pt x="249" y="191"/>
                  </a:lnTo>
                  <a:lnTo>
                    <a:pt x="251" y="193"/>
                  </a:lnTo>
                  <a:lnTo>
                    <a:pt x="249" y="193"/>
                  </a:lnTo>
                  <a:lnTo>
                    <a:pt x="249" y="195"/>
                  </a:lnTo>
                  <a:lnTo>
                    <a:pt x="247" y="195"/>
                  </a:lnTo>
                  <a:lnTo>
                    <a:pt x="245" y="195"/>
                  </a:lnTo>
                  <a:lnTo>
                    <a:pt x="245" y="197"/>
                  </a:lnTo>
                  <a:lnTo>
                    <a:pt x="243" y="197"/>
                  </a:lnTo>
                  <a:lnTo>
                    <a:pt x="243" y="199"/>
                  </a:lnTo>
                  <a:lnTo>
                    <a:pt x="243" y="201"/>
                  </a:lnTo>
                  <a:lnTo>
                    <a:pt x="243" y="203"/>
                  </a:lnTo>
                  <a:lnTo>
                    <a:pt x="243" y="205"/>
                  </a:lnTo>
                  <a:lnTo>
                    <a:pt x="243" y="207"/>
                  </a:lnTo>
                  <a:lnTo>
                    <a:pt x="243" y="209"/>
                  </a:lnTo>
                  <a:lnTo>
                    <a:pt x="243" y="211"/>
                  </a:lnTo>
                  <a:lnTo>
                    <a:pt x="245" y="211"/>
                  </a:lnTo>
                  <a:lnTo>
                    <a:pt x="245" y="209"/>
                  </a:lnTo>
                  <a:lnTo>
                    <a:pt x="247" y="209"/>
                  </a:lnTo>
                  <a:lnTo>
                    <a:pt x="249" y="211"/>
                  </a:lnTo>
                  <a:lnTo>
                    <a:pt x="249" y="213"/>
                  </a:lnTo>
                  <a:lnTo>
                    <a:pt x="249" y="215"/>
                  </a:lnTo>
                  <a:lnTo>
                    <a:pt x="247" y="215"/>
                  </a:lnTo>
                  <a:lnTo>
                    <a:pt x="247" y="217"/>
                  </a:lnTo>
                  <a:lnTo>
                    <a:pt x="249" y="217"/>
                  </a:lnTo>
                  <a:lnTo>
                    <a:pt x="251" y="217"/>
                  </a:lnTo>
                  <a:lnTo>
                    <a:pt x="251" y="215"/>
                  </a:lnTo>
                  <a:lnTo>
                    <a:pt x="253" y="215"/>
                  </a:lnTo>
                  <a:lnTo>
                    <a:pt x="255" y="215"/>
                  </a:lnTo>
                  <a:lnTo>
                    <a:pt x="257" y="215"/>
                  </a:lnTo>
                  <a:lnTo>
                    <a:pt x="257" y="217"/>
                  </a:lnTo>
                  <a:lnTo>
                    <a:pt x="257" y="219"/>
                  </a:lnTo>
                  <a:lnTo>
                    <a:pt x="257" y="221"/>
                  </a:lnTo>
                  <a:lnTo>
                    <a:pt x="259" y="221"/>
                  </a:lnTo>
                  <a:lnTo>
                    <a:pt x="259" y="223"/>
                  </a:lnTo>
                  <a:lnTo>
                    <a:pt x="259" y="225"/>
                  </a:lnTo>
                  <a:lnTo>
                    <a:pt x="261" y="225"/>
                  </a:lnTo>
                  <a:lnTo>
                    <a:pt x="261" y="227"/>
                  </a:lnTo>
                  <a:lnTo>
                    <a:pt x="263" y="227"/>
                  </a:lnTo>
                  <a:lnTo>
                    <a:pt x="263" y="229"/>
                  </a:lnTo>
                  <a:lnTo>
                    <a:pt x="265" y="229"/>
                  </a:lnTo>
                  <a:lnTo>
                    <a:pt x="267" y="229"/>
                  </a:lnTo>
                  <a:lnTo>
                    <a:pt x="267" y="231"/>
                  </a:lnTo>
                  <a:lnTo>
                    <a:pt x="269" y="231"/>
                  </a:lnTo>
                  <a:lnTo>
                    <a:pt x="269" y="233"/>
                  </a:lnTo>
                  <a:lnTo>
                    <a:pt x="271" y="233"/>
                  </a:lnTo>
                  <a:lnTo>
                    <a:pt x="271" y="235"/>
                  </a:lnTo>
                  <a:lnTo>
                    <a:pt x="269" y="235"/>
                  </a:lnTo>
                  <a:lnTo>
                    <a:pt x="269" y="237"/>
                  </a:lnTo>
                  <a:lnTo>
                    <a:pt x="267" y="237"/>
                  </a:lnTo>
                  <a:lnTo>
                    <a:pt x="267" y="238"/>
                  </a:lnTo>
                  <a:lnTo>
                    <a:pt x="265" y="238"/>
                  </a:lnTo>
                  <a:lnTo>
                    <a:pt x="265" y="240"/>
                  </a:lnTo>
                  <a:lnTo>
                    <a:pt x="263" y="240"/>
                  </a:lnTo>
                  <a:lnTo>
                    <a:pt x="263" y="242"/>
                  </a:lnTo>
                  <a:lnTo>
                    <a:pt x="261" y="242"/>
                  </a:lnTo>
                  <a:lnTo>
                    <a:pt x="259" y="244"/>
                  </a:lnTo>
                  <a:lnTo>
                    <a:pt x="257" y="244"/>
                  </a:lnTo>
                  <a:lnTo>
                    <a:pt x="257" y="246"/>
                  </a:lnTo>
                  <a:lnTo>
                    <a:pt x="255" y="246"/>
                  </a:lnTo>
                  <a:lnTo>
                    <a:pt x="253" y="248"/>
                  </a:lnTo>
                  <a:lnTo>
                    <a:pt x="251" y="248"/>
                  </a:lnTo>
                  <a:lnTo>
                    <a:pt x="249" y="250"/>
                  </a:lnTo>
                  <a:lnTo>
                    <a:pt x="247" y="250"/>
                  </a:lnTo>
                  <a:lnTo>
                    <a:pt x="247" y="252"/>
                  </a:lnTo>
                  <a:lnTo>
                    <a:pt x="245" y="252"/>
                  </a:lnTo>
                  <a:lnTo>
                    <a:pt x="245" y="254"/>
                  </a:lnTo>
                  <a:lnTo>
                    <a:pt x="243" y="254"/>
                  </a:lnTo>
                  <a:lnTo>
                    <a:pt x="241" y="254"/>
                  </a:lnTo>
                  <a:lnTo>
                    <a:pt x="239" y="254"/>
                  </a:lnTo>
                  <a:lnTo>
                    <a:pt x="237" y="254"/>
                  </a:lnTo>
                  <a:lnTo>
                    <a:pt x="235" y="254"/>
                  </a:lnTo>
                  <a:lnTo>
                    <a:pt x="235" y="256"/>
                  </a:lnTo>
                  <a:lnTo>
                    <a:pt x="233" y="256"/>
                  </a:lnTo>
                  <a:lnTo>
                    <a:pt x="233" y="254"/>
                  </a:lnTo>
                  <a:lnTo>
                    <a:pt x="235" y="254"/>
                  </a:lnTo>
                  <a:lnTo>
                    <a:pt x="233" y="254"/>
                  </a:lnTo>
                  <a:lnTo>
                    <a:pt x="231" y="254"/>
                  </a:lnTo>
                  <a:lnTo>
                    <a:pt x="229" y="256"/>
                  </a:lnTo>
                  <a:lnTo>
                    <a:pt x="227" y="256"/>
                  </a:lnTo>
                  <a:lnTo>
                    <a:pt x="225" y="258"/>
                  </a:lnTo>
                  <a:lnTo>
                    <a:pt x="223" y="258"/>
                  </a:lnTo>
                  <a:lnTo>
                    <a:pt x="223" y="260"/>
                  </a:lnTo>
                  <a:lnTo>
                    <a:pt x="221" y="260"/>
                  </a:lnTo>
                  <a:lnTo>
                    <a:pt x="219" y="262"/>
                  </a:lnTo>
                  <a:lnTo>
                    <a:pt x="217" y="264"/>
                  </a:lnTo>
                  <a:lnTo>
                    <a:pt x="215" y="264"/>
                  </a:lnTo>
                  <a:lnTo>
                    <a:pt x="215" y="266"/>
                  </a:lnTo>
                  <a:lnTo>
                    <a:pt x="213" y="266"/>
                  </a:lnTo>
                  <a:lnTo>
                    <a:pt x="213" y="268"/>
                  </a:lnTo>
                  <a:lnTo>
                    <a:pt x="211" y="268"/>
                  </a:lnTo>
                  <a:lnTo>
                    <a:pt x="211" y="270"/>
                  </a:lnTo>
                  <a:lnTo>
                    <a:pt x="209" y="270"/>
                  </a:lnTo>
                  <a:lnTo>
                    <a:pt x="209" y="272"/>
                  </a:lnTo>
                  <a:lnTo>
                    <a:pt x="207" y="272"/>
                  </a:lnTo>
                  <a:lnTo>
                    <a:pt x="207" y="274"/>
                  </a:lnTo>
                  <a:lnTo>
                    <a:pt x="205" y="274"/>
                  </a:lnTo>
                  <a:lnTo>
                    <a:pt x="205" y="276"/>
                  </a:lnTo>
                  <a:lnTo>
                    <a:pt x="205" y="278"/>
                  </a:lnTo>
                  <a:lnTo>
                    <a:pt x="205" y="280"/>
                  </a:lnTo>
                  <a:lnTo>
                    <a:pt x="205" y="282"/>
                  </a:lnTo>
                  <a:lnTo>
                    <a:pt x="207" y="282"/>
                  </a:lnTo>
                  <a:lnTo>
                    <a:pt x="207" y="280"/>
                  </a:lnTo>
                  <a:lnTo>
                    <a:pt x="207" y="282"/>
                  </a:lnTo>
                  <a:lnTo>
                    <a:pt x="207" y="284"/>
                  </a:lnTo>
                  <a:lnTo>
                    <a:pt x="207" y="286"/>
                  </a:lnTo>
                  <a:lnTo>
                    <a:pt x="209" y="288"/>
                  </a:lnTo>
                  <a:lnTo>
                    <a:pt x="209" y="290"/>
                  </a:lnTo>
                  <a:lnTo>
                    <a:pt x="207" y="290"/>
                  </a:lnTo>
                  <a:lnTo>
                    <a:pt x="207" y="292"/>
                  </a:lnTo>
                  <a:lnTo>
                    <a:pt x="207" y="294"/>
                  </a:lnTo>
                  <a:lnTo>
                    <a:pt x="205" y="294"/>
                  </a:lnTo>
                  <a:lnTo>
                    <a:pt x="205" y="296"/>
                  </a:lnTo>
                  <a:lnTo>
                    <a:pt x="205" y="298"/>
                  </a:lnTo>
                  <a:lnTo>
                    <a:pt x="203" y="300"/>
                  </a:lnTo>
                  <a:lnTo>
                    <a:pt x="203" y="302"/>
                  </a:lnTo>
                  <a:lnTo>
                    <a:pt x="202" y="302"/>
                  </a:lnTo>
                  <a:lnTo>
                    <a:pt x="202" y="304"/>
                  </a:lnTo>
                  <a:lnTo>
                    <a:pt x="202" y="305"/>
                  </a:lnTo>
                  <a:lnTo>
                    <a:pt x="202" y="307"/>
                  </a:lnTo>
                  <a:lnTo>
                    <a:pt x="200" y="307"/>
                  </a:lnTo>
                  <a:lnTo>
                    <a:pt x="200" y="309"/>
                  </a:lnTo>
                  <a:lnTo>
                    <a:pt x="198" y="309"/>
                  </a:lnTo>
                  <a:lnTo>
                    <a:pt x="198" y="311"/>
                  </a:lnTo>
                  <a:lnTo>
                    <a:pt x="198" y="313"/>
                  </a:lnTo>
                  <a:lnTo>
                    <a:pt x="198" y="315"/>
                  </a:lnTo>
                  <a:lnTo>
                    <a:pt x="198" y="317"/>
                  </a:lnTo>
                  <a:lnTo>
                    <a:pt x="198" y="319"/>
                  </a:lnTo>
                  <a:lnTo>
                    <a:pt x="198" y="321"/>
                  </a:lnTo>
                  <a:lnTo>
                    <a:pt x="198" y="323"/>
                  </a:lnTo>
                  <a:lnTo>
                    <a:pt x="198" y="325"/>
                  </a:lnTo>
                  <a:lnTo>
                    <a:pt x="198" y="327"/>
                  </a:lnTo>
                  <a:lnTo>
                    <a:pt x="196" y="327"/>
                  </a:lnTo>
                  <a:lnTo>
                    <a:pt x="196" y="329"/>
                  </a:lnTo>
                  <a:lnTo>
                    <a:pt x="198" y="329"/>
                  </a:lnTo>
                  <a:lnTo>
                    <a:pt x="198" y="331"/>
                  </a:lnTo>
                  <a:lnTo>
                    <a:pt x="198" y="333"/>
                  </a:lnTo>
                  <a:lnTo>
                    <a:pt x="200" y="333"/>
                  </a:lnTo>
                  <a:lnTo>
                    <a:pt x="200" y="335"/>
                  </a:lnTo>
                  <a:lnTo>
                    <a:pt x="200" y="337"/>
                  </a:lnTo>
                  <a:lnTo>
                    <a:pt x="200" y="339"/>
                  </a:lnTo>
                  <a:lnTo>
                    <a:pt x="200" y="341"/>
                  </a:lnTo>
                  <a:lnTo>
                    <a:pt x="198" y="341"/>
                  </a:lnTo>
                  <a:lnTo>
                    <a:pt x="200" y="341"/>
                  </a:lnTo>
                  <a:lnTo>
                    <a:pt x="198" y="343"/>
                  </a:lnTo>
                  <a:lnTo>
                    <a:pt x="200" y="345"/>
                  </a:lnTo>
                  <a:lnTo>
                    <a:pt x="198" y="345"/>
                  </a:lnTo>
                  <a:lnTo>
                    <a:pt x="198" y="347"/>
                  </a:lnTo>
                  <a:lnTo>
                    <a:pt x="198" y="349"/>
                  </a:lnTo>
                  <a:lnTo>
                    <a:pt x="198" y="351"/>
                  </a:lnTo>
                  <a:lnTo>
                    <a:pt x="196" y="353"/>
                  </a:lnTo>
                  <a:lnTo>
                    <a:pt x="196" y="355"/>
                  </a:lnTo>
                  <a:lnTo>
                    <a:pt x="196" y="357"/>
                  </a:lnTo>
                  <a:lnTo>
                    <a:pt x="196" y="359"/>
                  </a:lnTo>
                  <a:lnTo>
                    <a:pt x="196" y="361"/>
                  </a:lnTo>
                  <a:lnTo>
                    <a:pt x="196" y="363"/>
                  </a:lnTo>
                  <a:lnTo>
                    <a:pt x="196" y="367"/>
                  </a:lnTo>
                  <a:lnTo>
                    <a:pt x="196" y="369"/>
                  </a:lnTo>
                  <a:lnTo>
                    <a:pt x="196" y="371"/>
                  </a:lnTo>
                  <a:lnTo>
                    <a:pt x="196" y="372"/>
                  </a:lnTo>
                  <a:lnTo>
                    <a:pt x="196" y="374"/>
                  </a:lnTo>
                  <a:lnTo>
                    <a:pt x="196" y="376"/>
                  </a:lnTo>
                  <a:lnTo>
                    <a:pt x="196" y="378"/>
                  </a:lnTo>
                  <a:lnTo>
                    <a:pt x="196" y="380"/>
                  </a:lnTo>
                  <a:lnTo>
                    <a:pt x="196" y="382"/>
                  </a:lnTo>
                  <a:lnTo>
                    <a:pt x="196" y="384"/>
                  </a:lnTo>
                  <a:lnTo>
                    <a:pt x="196" y="386"/>
                  </a:lnTo>
                  <a:lnTo>
                    <a:pt x="196" y="388"/>
                  </a:lnTo>
                  <a:lnTo>
                    <a:pt x="196" y="390"/>
                  </a:lnTo>
                  <a:lnTo>
                    <a:pt x="194" y="392"/>
                  </a:lnTo>
                  <a:lnTo>
                    <a:pt x="194" y="394"/>
                  </a:lnTo>
                  <a:lnTo>
                    <a:pt x="194" y="396"/>
                  </a:lnTo>
                  <a:lnTo>
                    <a:pt x="194" y="398"/>
                  </a:lnTo>
                  <a:lnTo>
                    <a:pt x="194" y="400"/>
                  </a:lnTo>
                  <a:lnTo>
                    <a:pt x="194" y="402"/>
                  </a:lnTo>
                  <a:lnTo>
                    <a:pt x="194" y="404"/>
                  </a:lnTo>
                  <a:lnTo>
                    <a:pt x="194" y="406"/>
                  </a:lnTo>
                  <a:lnTo>
                    <a:pt x="196" y="406"/>
                  </a:lnTo>
                  <a:lnTo>
                    <a:pt x="196" y="408"/>
                  </a:lnTo>
                  <a:lnTo>
                    <a:pt x="196" y="410"/>
                  </a:lnTo>
                  <a:lnTo>
                    <a:pt x="198" y="412"/>
                  </a:lnTo>
                  <a:lnTo>
                    <a:pt x="198" y="414"/>
                  </a:lnTo>
                  <a:lnTo>
                    <a:pt x="200" y="416"/>
                  </a:lnTo>
                  <a:lnTo>
                    <a:pt x="200" y="418"/>
                  </a:lnTo>
                  <a:lnTo>
                    <a:pt x="202" y="418"/>
                  </a:lnTo>
                  <a:lnTo>
                    <a:pt x="203" y="418"/>
                  </a:lnTo>
                  <a:lnTo>
                    <a:pt x="205" y="418"/>
                  </a:lnTo>
                  <a:lnTo>
                    <a:pt x="207" y="418"/>
                  </a:lnTo>
                  <a:lnTo>
                    <a:pt x="209" y="418"/>
                  </a:lnTo>
                  <a:lnTo>
                    <a:pt x="211" y="418"/>
                  </a:lnTo>
                  <a:lnTo>
                    <a:pt x="213" y="418"/>
                  </a:lnTo>
                  <a:lnTo>
                    <a:pt x="215" y="416"/>
                  </a:lnTo>
                  <a:lnTo>
                    <a:pt x="217" y="416"/>
                  </a:lnTo>
                  <a:lnTo>
                    <a:pt x="219" y="416"/>
                  </a:lnTo>
                  <a:lnTo>
                    <a:pt x="219" y="418"/>
                  </a:lnTo>
                  <a:lnTo>
                    <a:pt x="219" y="416"/>
                  </a:lnTo>
                  <a:lnTo>
                    <a:pt x="221" y="418"/>
                  </a:lnTo>
                  <a:lnTo>
                    <a:pt x="223" y="418"/>
                  </a:lnTo>
                  <a:lnTo>
                    <a:pt x="225" y="418"/>
                  </a:lnTo>
                  <a:lnTo>
                    <a:pt x="225" y="420"/>
                  </a:lnTo>
                  <a:lnTo>
                    <a:pt x="227" y="422"/>
                  </a:lnTo>
                  <a:lnTo>
                    <a:pt x="227" y="424"/>
                  </a:lnTo>
                  <a:lnTo>
                    <a:pt x="225" y="424"/>
                  </a:lnTo>
                  <a:lnTo>
                    <a:pt x="225" y="426"/>
                  </a:lnTo>
                  <a:lnTo>
                    <a:pt x="223" y="426"/>
                  </a:lnTo>
                  <a:lnTo>
                    <a:pt x="221" y="428"/>
                  </a:lnTo>
                  <a:lnTo>
                    <a:pt x="221" y="430"/>
                  </a:lnTo>
                  <a:lnTo>
                    <a:pt x="219" y="430"/>
                  </a:lnTo>
                  <a:lnTo>
                    <a:pt x="217" y="430"/>
                  </a:lnTo>
                  <a:lnTo>
                    <a:pt x="217" y="432"/>
                  </a:lnTo>
                  <a:lnTo>
                    <a:pt x="215" y="432"/>
                  </a:lnTo>
                  <a:lnTo>
                    <a:pt x="215" y="434"/>
                  </a:lnTo>
                  <a:lnTo>
                    <a:pt x="213" y="434"/>
                  </a:lnTo>
                  <a:lnTo>
                    <a:pt x="211" y="436"/>
                  </a:lnTo>
                  <a:lnTo>
                    <a:pt x="211" y="438"/>
                  </a:lnTo>
                  <a:lnTo>
                    <a:pt x="209" y="439"/>
                  </a:lnTo>
                  <a:lnTo>
                    <a:pt x="209" y="441"/>
                  </a:lnTo>
                  <a:lnTo>
                    <a:pt x="207" y="441"/>
                  </a:lnTo>
                  <a:lnTo>
                    <a:pt x="207" y="443"/>
                  </a:lnTo>
                  <a:lnTo>
                    <a:pt x="207" y="445"/>
                  </a:lnTo>
                  <a:lnTo>
                    <a:pt x="207" y="447"/>
                  </a:lnTo>
                  <a:lnTo>
                    <a:pt x="207" y="449"/>
                  </a:lnTo>
                  <a:lnTo>
                    <a:pt x="209" y="449"/>
                  </a:lnTo>
                  <a:lnTo>
                    <a:pt x="209" y="453"/>
                  </a:lnTo>
                  <a:lnTo>
                    <a:pt x="207" y="453"/>
                  </a:lnTo>
                  <a:lnTo>
                    <a:pt x="207" y="455"/>
                  </a:lnTo>
                  <a:lnTo>
                    <a:pt x="205" y="457"/>
                  </a:lnTo>
                  <a:lnTo>
                    <a:pt x="205" y="459"/>
                  </a:lnTo>
                  <a:lnTo>
                    <a:pt x="207" y="461"/>
                  </a:lnTo>
                  <a:lnTo>
                    <a:pt x="205" y="465"/>
                  </a:lnTo>
                  <a:lnTo>
                    <a:pt x="203" y="467"/>
                  </a:lnTo>
                  <a:lnTo>
                    <a:pt x="203" y="469"/>
                  </a:lnTo>
                  <a:lnTo>
                    <a:pt x="203" y="471"/>
                  </a:lnTo>
                  <a:lnTo>
                    <a:pt x="203" y="473"/>
                  </a:lnTo>
                  <a:lnTo>
                    <a:pt x="203" y="475"/>
                  </a:lnTo>
                  <a:lnTo>
                    <a:pt x="203" y="477"/>
                  </a:lnTo>
                  <a:lnTo>
                    <a:pt x="202" y="477"/>
                  </a:lnTo>
                  <a:lnTo>
                    <a:pt x="200" y="479"/>
                  </a:lnTo>
                  <a:lnTo>
                    <a:pt x="198" y="481"/>
                  </a:lnTo>
                  <a:lnTo>
                    <a:pt x="196" y="483"/>
                  </a:lnTo>
                  <a:lnTo>
                    <a:pt x="196" y="485"/>
                  </a:lnTo>
                  <a:lnTo>
                    <a:pt x="196" y="487"/>
                  </a:lnTo>
                  <a:lnTo>
                    <a:pt x="196" y="489"/>
                  </a:lnTo>
                  <a:lnTo>
                    <a:pt x="192" y="493"/>
                  </a:lnTo>
                  <a:lnTo>
                    <a:pt x="192" y="495"/>
                  </a:lnTo>
                  <a:lnTo>
                    <a:pt x="190" y="495"/>
                  </a:lnTo>
                  <a:lnTo>
                    <a:pt x="188" y="495"/>
                  </a:lnTo>
                  <a:lnTo>
                    <a:pt x="184" y="495"/>
                  </a:lnTo>
                  <a:lnTo>
                    <a:pt x="182" y="493"/>
                  </a:lnTo>
                  <a:lnTo>
                    <a:pt x="182" y="495"/>
                  </a:lnTo>
                  <a:lnTo>
                    <a:pt x="180" y="495"/>
                  </a:lnTo>
                  <a:lnTo>
                    <a:pt x="180" y="497"/>
                  </a:lnTo>
                  <a:lnTo>
                    <a:pt x="178" y="499"/>
                  </a:lnTo>
                  <a:lnTo>
                    <a:pt x="178" y="501"/>
                  </a:lnTo>
                  <a:lnTo>
                    <a:pt x="178" y="503"/>
                  </a:lnTo>
                  <a:lnTo>
                    <a:pt x="178" y="505"/>
                  </a:lnTo>
                  <a:lnTo>
                    <a:pt x="178" y="508"/>
                  </a:lnTo>
                  <a:lnTo>
                    <a:pt x="178" y="510"/>
                  </a:lnTo>
                  <a:lnTo>
                    <a:pt x="178" y="512"/>
                  </a:lnTo>
                  <a:lnTo>
                    <a:pt x="178" y="514"/>
                  </a:lnTo>
                  <a:lnTo>
                    <a:pt x="176" y="514"/>
                  </a:lnTo>
                  <a:lnTo>
                    <a:pt x="176" y="516"/>
                  </a:lnTo>
                  <a:lnTo>
                    <a:pt x="176" y="518"/>
                  </a:lnTo>
                  <a:lnTo>
                    <a:pt x="174" y="520"/>
                  </a:lnTo>
                  <a:lnTo>
                    <a:pt x="174" y="522"/>
                  </a:lnTo>
                  <a:lnTo>
                    <a:pt x="170" y="528"/>
                  </a:lnTo>
                  <a:lnTo>
                    <a:pt x="168" y="530"/>
                  </a:lnTo>
                  <a:lnTo>
                    <a:pt x="166" y="532"/>
                  </a:lnTo>
                  <a:lnTo>
                    <a:pt x="164" y="536"/>
                  </a:lnTo>
                  <a:lnTo>
                    <a:pt x="162" y="538"/>
                  </a:lnTo>
                  <a:lnTo>
                    <a:pt x="160" y="540"/>
                  </a:lnTo>
                  <a:lnTo>
                    <a:pt x="158" y="544"/>
                  </a:lnTo>
                  <a:lnTo>
                    <a:pt x="158" y="546"/>
                  </a:lnTo>
                  <a:lnTo>
                    <a:pt x="158" y="552"/>
                  </a:lnTo>
                  <a:lnTo>
                    <a:pt x="158" y="554"/>
                  </a:lnTo>
                  <a:lnTo>
                    <a:pt x="160" y="556"/>
                  </a:lnTo>
                  <a:lnTo>
                    <a:pt x="160" y="558"/>
                  </a:lnTo>
                  <a:lnTo>
                    <a:pt x="160" y="562"/>
                  </a:lnTo>
                  <a:lnTo>
                    <a:pt x="160" y="564"/>
                  </a:lnTo>
                  <a:lnTo>
                    <a:pt x="162" y="568"/>
                  </a:lnTo>
                  <a:lnTo>
                    <a:pt x="160" y="570"/>
                  </a:lnTo>
                  <a:lnTo>
                    <a:pt x="160" y="572"/>
                  </a:lnTo>
                  <a:lnTo>
                    <a:pt x="160" y="574"/>
                  </a:lnTo>
                  <a:lnTo>
                    <a:pt x="160" y="575"/>
                  </a:lnTo>
                  <a:lnTo>
                    <a:pt x="158" y="577"/>
                  </a:lnTo>
                  <a:lnTo>
                    <a:pt x="158" y="579"/>
                  </a:lnTo>
                  <a:lnTo>
                    <a:pt x="154" y="581"/>
                  </a:lnTo>
                  <a:lnTo>
                    <a:pt x="152" y="581"/>
                  </a:lnTo>
                  <a:lnTo>
                    <a:pt x="150" y="583"/>
                  </a:lnTo>
                  <a:lnTo>
                    <a:pt x="148" y="583"/>
                  </a:lnTo>
                  <a:lnTo>
                    <a:pt x="146" y="585"/>
                  </a:lnTo>
                  <a:lnTo>
                    <a:pt x="146" y="587"/>
                  </a:lnTo>
                  <a:lnTo>
                    <a:pt x="144" y="589"/>
                  </a:lnTo>
                  <a:lnTo>
                    <a:pt x="146" y="589"/>
                  </a:lnTo>
                  <a:lnTo>
                    <a:pt x="146" y="591"/>
                  </a:lnTo>
                  <a:lnTo>
                    <a:pt x="146" y="593"/>
                  </a:lnTo>
                  <a:lnTo>
                    <a:pt x="146" y="595"/>
                  </a:lnTo>
                  <a:lnTo>
                    <a:pt x="146" y="597"/>
                  </a:lnTo>
                  <a:lnTo>
                    <a:pt x="146" y="601"/>
                  </a:lnTo>
                  <a:lnTo>
                    <a:pt x="146" y="603"/>
                  </a:lnTo>
                  <a:lnTo>
                    <a:pt x="144" y="603"/>
                  </a:lnTo>
                  <a:lnTo>
                    <a:pt x="144" y="605"/>
                  </a:lnTo>
                  <a:lnTo>
                    <a:pt x="144" y="607"/>
                  </a:lnTo>
                  <a:lnTo>
                    <a:pt x="144" y="609"/>
                  </a:lnTo>
                  <a:lnTo>
                    <a:pt x="144" y="611"/>
                  </a:lnTo>
                  <a:lnTo>
                    <a:pt x="144" y="613"/>
                  </a:lnTo>
                  <a:lnTo>
                    <a:pt x="144" y="615"/>
                  </a:lnTo>
                  <a:lnTo>
                    <a:pt x="144" y="617"/>
                  </a:lnTo>
                  <a:lnTo>
                    <a:pt x="142" y="619"/>
                  </a:lnTo>
                  <a:lnTo>
                    <a:pt x="142" y="621"/>
                  </a:lnTo>
                  <a:lnTo>
                    <a:pt x="140" y="623"/>
                  </a:lnTo>
                  <a:lnTo>
                    <a:pt x="140" y="625"/>
                  </a:lnTo>
                  <a:lnTo>
                    <a:pt x="140" y="627"/>
                  </a:lnTo>
                  <a:lnTo>
                    <a:pt x="138" y="627"/>
                  </a:lnTo>
                  <a:lnTo>
                    <a:pt x="138" y="629"/>
                  </a:lnTo>
                  <a:lnTo>
                    <a:pt x="138" y="631"/>
                  </a:lnTo>
                  <a:lnTo>
                    <a:pt x="138" y="633"/>
                  </a:lnTo>
                  <a:lnTo>
                    <a:pt x="138" y="635"/>
                  </a:lnTo>
                  <a:lnTo>
                    <a:pt x="138" y="637"/>
                  </a:lnTo>
                  <a:lnTo>
                    <a:pt x="138" y="639"/>
                  </a:lnTo>
                  <a:lnTo>
                    <a:pt x="138" y="641"/>
                  </a:lnTo>
                  <a:lnTo>
                    <a:pt x="138" y="644"/>
                  </a:lnTo>
                  <a:lnTo>
                    <a:pt x="140" y="644"/>
                  </a:lnTo>
                  <a:lnTo>
                    <a:pt x="142" y="646"/>
                  </a:lnTo>
                  <a:lnTo>
                    <a:pt x="144" y="646"/>
                  </a:lnTo>
                  <a:lnTo>
                    <a:pt x="146" y="646"/>
                  </a:lnTo>
                  <a:lnTo>
                    <a:pt x="148" y="646"/>
                  </a:lnTo>
                  <a:lnTo>
                    <a:pt x="148" y="644"/>
                  </a:lnTo>
                  <a:lnTo>
                    <a:pt x="148" y="642"/>
                  </a:lnTo>
                  <a:lnTo>
                    <a:pt x="150" y="642"/>
                  </a:lnTo>
                  <a:lnTo>
                    <a:pt x="150" y="641"/>
                  </a:lnTo>
                  <a:lnTo>
                    <a:pt x="152" y="639"/>
                  </a:lnTo>
                  <a:lnTo>
                    <a:pt x="152" y="637"/>
                  </a:lnTo>
                  <a:lnTo>
                    <a:pt x="154" y="637"/>
                  </a:lnTo>
                  <a:lnTo>
                    <a:pt x="154" y="635"/>
                  </a:lnTo>
                  <a:lnTo>
                    <a:pt x="156" y="635"/>
                  </a:lnTo>
                  <a:lnTo>
                    <a:pt x="158" y="633"/>
                  </a:lnTo>
                  <a:lnTo>
                    <a:pt x="160" y="633"/>
                  </a:lnTo>
                  <a:lnTo>
                    <a:pt x="162" y="633"/>
                  </a:lnTo>
                  <a:lnTo>
                    <a:pt x="164" y="633"/>
                  </a:lnTo>
                  <a:lnTo>
                    <a:pt x="166" y="635"/>
                  </a:lnTo>
                  <a:lnTo>
                    <a:pt x="166" y="637"/>
                  </a:lnTo>
                  <a:lnTo>
                    <a:pt x="168" y="637"/>
                  </a:lnTo>
                  <a:lnTo>
                    <a:pt x="168" y="639"/>
                  </a:lnTo>
                  <a:lnTo>
                    <a:pt x="168" y="641"/>
                  </a:lnTo>
                  <a:lnTo>
                    <a:pt x="168" y="642"/>
                  </a:lnTo>
                  <a:lnTo>
                    <a:pt x="166" y="644"/>
                  </a:lnTo>
                  <a:lnTo>
                    <a:pt x="166" y="646"/>
                  </a:lnTo>
                  <a:lnTo>
                    <a:pt x="166" y="648"/>
                  </a:lnTo>
                  <a:lnTo>
                    <a:pt x="166" y="650"/>
                  </a:lnTo>
                  <a:lnTo>
                    <a:pt x="164" y="652"/>
                  </a:lnTo>
                  <a:lnTo>
                    <a:pt x="164" y="654"/>
                  </a:lnTo>
                  <a:lnTo>
                    <a:pt x="162" y="654"/>
                  </a:lnTo>
                  <a:lnTo>
                    <a:pt x="162" y="656"/>
                  </a:lnTo>
                  <a:lnTo>
                    <a:pt x="160" y="658"/>
                  </a:lnTo>
                  <a:lnTo>
                    <a:pt x="158" y="660"/>
                  </a:lnTo>
                  <a:lnTo>
                    <a:pt x="158" y="662"/>
                  </a:lnTo>
                  <a:lnTo>
                    <a:pt x="156" y="662"/>
                  </a:lnTo>
                  <a:lnTo>
                    <a:pt x="154" y="664"/>
                  </a:lnTo>
                  <a:lnTo>
                    <a:pt x="152" y="664"/>
                  </a:lnTo>
                  <a:lnTo>
                    <a:pt x="150" y="664"/>
                  </a:lnTo>
                  <a:lnTo>
                    <a:pt x="148" y="664"/>
                  </a:lnTo>
                  <a:lnTo>
                    <a:pt x="148" y="666"/>
                  </a:lnTo>
                  <a:lnTo>
                    <a:pt x="146" y="668"/>
                  </a:lnTo>
                  <a:lnTo>
                    <a:pt x="146" y="670"/>
                  </a:lnTo>
                  <a:lnTo>
                    <a:pt x="148" y="672"/>
                  </a:lnTo>
                  <a:lnTo>
                    <a:pt x="148" y="674"/>
                  </a:lnTo>
                  <a:lnTo>
                    <a:pt x="148" y="676"/>
                  </a:lnTo>
                  <a:lnTo>
                    <a:pt x="148" y="678"/>
                  </a:lnTo>
                  <a:lnTo>
                    <a:pt x="146" y="678"/>
                  </a:lnTo>
                  <a:lnTo>
                    <a:pt x="146" y="680"/>
                  </a:lnTo>
                  <a:lnTo>
                    <a:pt x="146" y="682"/>
                  </a:lnTo>
                  <a:lnTo>
                    <a:pt x="146" y="684"/>
                  </a:lnTo>
                  <a:lnTo>
                    <a:pt x="144" y="684"/>
                  </a:lnTo>
                  <a:lnTo>
                    <a:pt x="142" y="684"/>
                  </a:lnTo>
                  <a:lnTo>
                    <a:pt x="142" y="686"/>
                  </a:lnTo>
                  <a:lnTo>
                    <a:pt x="140" y="686"/>
                  </a:lnTo>
                  <a:lnTo>
                    <a:pt x="138" y="686"/>
                  </a:lnTo>
                  <a:lnTo>
                    <a:pt x="138" y="688"/>
                  </a:lnTo>
                  <a:lnTo>
                    <a:pt x="136" y="688"/>
                  </a:lnTo>
                  <a:lnTo>
                    <a:pt x="134" y="688"/>
                  </a:lnTo>
                  <a:lnTo>
                    <a:pt x="133" y="688"/>
                  </a:lnTo>
                  <a:lnTo>
                    <a:pt x="131" y="688"/>
                  </a:lnTo>
                  <a:lnTo>
                    <a:pt x="131" y="690"/>
                  </a:lnTo>
                  <a:lnTo>
                    <a:pt x="129" y="690"/>
                  </a:lnTo>
                  <a:lnTo>
                    <a:pt x="127" y="692"/>
                  </a:lnTo>
                  <a:lnTo>
                    <a:pt x="127" y="694"/>
                  </a:lnTo>
                  <a:lnTo>
                    <a:pt x="127" y="696"/>
                  </a:lnTo>
                  <a:lnTo>
                    <a:pt x="125" y="698"/>
                  </a:lnTo>
                  <a:lnTo>
                    <a:pt x="125" y="700"/>
                  </a:lnTo>
                  <a:lnTo>
                    <a:pt x="123" y="702"/>
                  </a:lnTo>
                  <a:lnTo>
                    <a:pt x="121" y="704"/>
                  </a:lnTo>
                  <a:lnTo>
                    <a:pt x="123" y="704"/>
                  </a:lnTo>
                  <a:lnTo>
                    <a:pt x="125" y="706"/>
                  </a:lnTo>
                  <a:lnTo>
                    <a:pt x="125" y="704"/>
                  </a:lnTo>
                  <a:lnTo>
                    <a:pt x="125" y="702"/>
                  </a:lnTo>
                  <a:lnTo>
                    <a:pt x="127" y="702"/>
                  </a:lnTo>
                  <a:lnTo>
                    <a:pt x="127" y="700"/>
                  </a:lnTo>
                  <a:lnTo>
                    <a:pt x="129" y="700"/>
                  </a:lnTo>
                  <a:lnTo>
                    <a:pt x="129" y="702"/>
                  </a:lnTo>
                  <a:lnTo>
                    <a:pt x="131" y="702"/>
                  </a:lnTo>
                  <a:lnTo>
                    <a:pt x="131" y="700"/>
                  </a:lnTo>
                  <a:lnTo>
                    <a:pt x="131" y="698"/>
                  </a:lnTo>
                  <a:lnTo>
                    <a:pt x="133" y="698"/>
                  </a:lnTo>
                  <a:lnTo>
                    <a:pt x="134" y="698"/>
                  </a:lnTo>
                  <a:lnTo>
                    <a:pt x="136" y="698"/>
                  </a:lnTo>
                  <a:lnTo>
                    <a:pt x="136" y="696"/>
                  </a:lnTo>
                  <a:lnTo>
                    <a:pt x="138" y="696"/>
                  </a:lnTo>
                  <a:lnTo>
                    <a:pt x="138" y="698"/>
                  </a:lnTo>
                  <a:lnTo>
                    <a:pt x="140" y="698"/>
                  </a:lnTo>
                  <a:lnTo>
                    <a:pt x="142" y="698"/>
                  </a:lnTo>
                  <a:lnTo>
                    <a:pt x="142" y="696"/>
                  </a:lnTo>
                  <a:lnTo>
                    <a:pt x="144" y="696"/>
                  </a:lnTo>
                  <a:lnTo>
                    <a:pt x="144" y="698"/>
                  </a:lnTo>
                  <a:lnTo>
                    <a:pt x="146" y="698"/>
                  </a:lnTo>
                  <a:lnTo>
                    <a:pt x="146" y="700"/>
                  </a:lnTo>
                  <a:lnTo>
                    <a:pt x="146" y="702"/>
                  </a:lnTo>
                  <a:lnTo>
                    <a:pt x="146" y="704"/>
                  </a:lnTo>
                  <a:lnTo>
                    <a:pt x="148" y="704"/>
                  </a:lnTo>
                  <a:lnTo>
                    <a:pt x="150" y="704"/>
                  </a:lnTo>
                  <a:lnTo>
                    <a:pt x="150" y="702"/>
                  </a:lnTo>
                  <a:lnTo>
                    <a:pt x="152" y="704"/>
                  </a:lnTo>
                  <a:lnTo>
                    <a:pt x="150" y="706"/>
                  </a:lnTo>
                  <a:lnTo>
                    <a:pt x="152" y="706"/>
                  </a:lnTo>
                  <a:lnTo>
                    <a:pt x="154" y="706"/>
                  </a:lnTo>
                  <a:lnTo>
                    <a:pt x="154" y="708"/>
                  </a:lnTo>
                  <a:lnTo>
                    <a:pt x="156" y="708"/>
                  </a:lnTo>
                  <a:lnTo>
                    <a:pt x="154" y="708"/>
                  </a:lnTo>
                  <a:lnTo>
                    <a:pt x="154" y="709"/>
                  </a:lnTo>
                  <a:lnTo>
                    <a:pt x="156" y="709"/>
                  </a:lnTo>
                  <a:lnTo>
                    <a:pt x="158" y="708"/>
                  </a:lnTo>
                  <a:lnTo>
                    <a:pt x="160" y="708"/>
                  </a:lnTo>
                  <a:lnTo>
                    <a:pt x="160" y="709"/>
                  </a:lnTo>
                  <a:lnTo>
                    <a:pt x="160" y="711"/>
                  </a:lnTo>
                  <a:lnTo>
                    <a:pt x="162" y="711"/>
                  </a:lnTo>
                  <a:lnTo>
                    <a:pt x="164" y="711"/>
                  </a:lnTo>
                  <a:lnTo>
                    <a:pt x="164" y="713"/>
                  </a:lnTo>
                  <a:lnTo>
                    <a:pt x="164" y="715"/>
                  </a:lnTo>
                  <a:lnTo>
                    <a:pt x="164" y="717"/>
                  </a:lnTo>
                  <a:lnTo>
                    <a:pt x="166" y="717"/>
                  </a:lnTo>
                  <a:lnTo>
                    <a:pt x="168" y="717"/>
                  </a:lnTo>
                  <a:lnTo>
                    <a:pt x="170" y="717"/>
                  </a:lnTo>
                  <a:lnTo>
                    <a:pt x="170" y="715"/>
                  </a:lnTo>
                  <a:lnTo>
                    <a:pt x="170" y="713"/>
                  </a:lnTo>
                  <a:lnTo>
                    <a:pt x="172" y="713"/>
                  </a:lnTo>
                  <a:lnTo>
                    <a:pt x="174" y="713"/>
                  </a:lnTo>
                  <a:lnTo>
                    <a:pt x="174" y="715"/>
                  </a:lnTo>
                  <a:lnTo>
                    <a:pt x="172" y="715"/>
                  </a:lnTo>
                  <a:lnTo>
                    <a:pt x="172" y="717"/>
                  </a:lnTo>
                  <a:lnTo>
                    <a:pt x="174" y="717"/>
                  </a:lnTo>
                  <a:lnTo>
                    <a:pt x="174" y="719"/>
                  </a:lnTo>
                  <a:lnTo>
                    <a:pt x="172" y="719"/>
                  </a:lnTo>
                  <a:lnTo>
                    <a:pt x="174" y="719"/>
                  </a:lnTo>
                  <a:lnTo>
                    <a:pt x="176" y="719"/>
                  </a:lnTo>
                  <a:lnTo>
                    <a:pt x="178" y="717"/>
                  </a:lnTo>
                  <a:lnTo>
                    <a:pt x="178" y="719"/>
                  </a:lnTo>
                  <a:lnTo>
                    <a:pt x="178" y="721"/>
                  </a:lnTo>
                  <a:lnTo>
                    <a:pt x="180" y="721"/>
                  </a:lnTo>
                  <a:lnTo>
                    <a:pt x="180" y="719"/>
                  </a:lnTo>
                  <a:lnTo>
                    <a:pt x="182" y="721"/>
                  </a:lnTo>
                  <a:lnTo>
                    <a:pt x="182" y="723"/>
                  </a:lnTo>
                  <a:lnTo>
                    <a:pt x="184" y="723"/>
                  </a:lnTo>
                  <a:lnTo>
                    <a:pt x="184" y="725"/>
                  </a:lnTo>
                  <a:lnTo>
                    <a:pt x="182" y="725"/>
                  </a:lnTo>
                  <a:lnTo>
                    <a:pt x="182" y="727"/>
                  </a:lnTo>
                  <a:lnTo>
                    <a:pt x="184" y="727"/>
                  </a:lnTo>
                  <a:lnTo>
                    <a:pt x="186" y="727"/>
                  </a:lnTo>
                  <a:lnTo>
                    <a:pt x="186" y="725"/>
                  </a:lnTo>
                  <a:lnTo>
                    <a:pt x="188" y="725"/>
                  </a:lnTo>
                  <a:lnTo>
                    <a:pt x="188" y="727"/>
                  </a:lnTo>
                  <a:lnTo>
                    <a:pt x="188" y="729"/>
                  </a:lnTo>
                  <a:lnTo>
                    <a:pt x="188" y="731"/>
                  </a:lnTo>
                  <a:lnTo>
                    <a:pt x="186" y="733"/>
                  </a:lnTo>
                  <a:lnTo>
                    <a:pt x="188" y="733"/>
                  </a:lnTo>
                  <a:lnTo>
                    <a:pt x="188" y="735"/>
                  </a:lnTo>
                  <a:lnTo>
                    <a:pt x="188" y="737"/>
                  </a:lnTo>
                  <a:lnTo>
                    <a:pt x="188" y="739"/>
                  </a:lnTo>
                  <a:lnTo>
                    <a:pt x="190" y="741"/>
                  </a:lnTo>
                  <a:lnTo>
                    <a:pt x="190" y="743"/>
                  </a:lnTo>
                  <a:lnTo>
                    <a:pt x="190" y="745"/>
                  </a:lnTo>
                  <a:lnTo>
                    <a:pt x="192" y="747"/>
                  </a:lnTo>
                  <a:lnTo>
                    <a:pt x="192" y="749"/>
                  </a:lnTo>
                  <a:lnTo>
                    <a:pt x="194" y="751"/>
                  </a:lnTo>
                  <a:lnTo>
                    <a:pt x="194" y="753"/>
                  </a:lnTo>
                  <a:lnTo>
                    <a:pt x="194" y="755"/>
                  </a:lnTo>
                  <a:lnTo>
                    <a:pt x="194" y="757"/>
                  </a:lnTo>
                  <a:lnTo>
                    <a:pt x="196" y="761"/>
                  </a:lnTo>
                  <a:lnTo>
                    <a:pt x="198" y="763"/>
                  </a:lnTo>
                  <a:lnTo>
                    <a:pt x="200" y="765"/>
                  </a:lnTo>
                  <a:lnTo>
                    <a:pt x="200" y="767"/>
                  </a:lnTo>
                  <a:lnTo>
                    <a:pt x="202" y="769"/>
                  </a:lnTo>
                  <a:lnTo>
                    <a:pt x="203" y="771"/>
                  </a:lnTo>
                  <a:lnTo>
                    <a:pt x="203" y="773"/>
                  </a:lnTo>
                  <a:lnTo>
                    <a:pt x="205" y="773"/>
                  </a:lnTo>
                  <a:lnTo>
                    <a:pt x="205" y="775"/>
                  </a:lnTo>
                  <a:lnTo>
                    <a:pt x="207" y="776"/>
                  </a:lnTo>
                  <a:lnTo>
                    <a:pt x="209" y="778"/>
                  </a:lnTo>
                  <a:lnTo>
                    <a:pt x="209" y="780"/>
                  </a:lnTo>
                  <a:lnTo>
                    <a:pt x="211" y="780"/>
                  </a:lnTo>
                  <a:lnTo>
                    <a:pt x="211" y="782"/>
                  </a:lnTo>
                  <a:lnTo>
                    <a:pt x="213" y="784"/>
                  </a:lnTo>
                  <a:lnTo>
                    <a:pt x="215" y="784"/>
                  </a:lnTo>
                  <a:lnTo>
                    <a:pt x="215" y="786"/>
                  </a:lnTo>
                  <a:lnTo>
                    <a:pt x="219" y="790"/>
                  </a:lnTo>
                  <a:lnTo>
                    <a:pt x="219" y="792"/>
                  </a:lnTo>
                  <a:lnTo>
                    <a:pt x="221" y="794"/>
                  </a:lnTo>
                  <a:lnTo>
                    <a:pt x="221" y="796"/>
                  </a:lnTo>
                  <a:lnTo>
                    <a:pt x="223" y="796"/>
                  </a:lnTo>
                  <a:lnTo>
                    <a:pt x="223" y="798"/>
                  </a:lnTo>
                  <a:lnTo>
                    <a:pt x="225" y="800"/>
                  </a:lnTo>
                  <a:lnTo>
                    <a:pt x="227" y="802"/>
                  </a:lnTo>
                  <a:lnTo>
                    <a:pt x="229" y="804"/>
                  </a:lnTo>
                  <a:lnTo>
                    <a:pt x="231" y="806"/>
                  </a:lnTo>
                  <a:lnTo>
                    <a:pt x="231" y="808"/>
                  </a:lnTo>
                  <a:lnTo>
                    <a:pt x="233" y="810"/>
                  </a:lnTo>
                  <a:lnTo>
                    <a:pt x="235" y="812"/>
                  </a:lnTo>
                  <a:lnTo>
                    <a:pt x="239" y="814"/>
                  </a:lnTo>
                  <a:lnTo>
                    <a:pt x="241" y="816"/>
                  </a:lnTo>
                  <a:lnTo>
                    <a:pt x="243" y="818"/>
                  </a:lnTo>
                  <a:lnTo>
                    <a:pt x="245" y="820"/>
                  </a:lnTo>
                  <a:lnTo>
                    <a:pt x="245" y="822"/>
                  </a:lnTo>
                  <a:lnTo>
                    <a:pt x="247" y="824"/>
                  </a:lnTo>
                  <a:lnTo>
                    <a:pt x="249" y="826"/>
                  </a:lnTo>
                  <a:lnTo>
                    <a:pt x="251" y="828"/>
                  </a:lnTo>
                  <a:lnTo>
                    <a:pt x="251" y="830"/>
                  </a:lnTo>
                  <a:lnTo>
                    <a:pt x="253" y="832"/>
                  </a:lnTo>
                  <a:lnTo>
                    <a:pt x="255" y="834"/>
                  </a:lnTo>
                  <a:lnTo>
                    <a:pt x="257" y="838"/>
                  </a:lnTo>
                  <a:lnTo>
                    <a:pt x="259" y="840"/>
                  </a:lnTo>
                  <a:lnTo>
                    <a:pt x="261" y="842"/>
                  </a:lnTo>
                  <a:lnTo>
                    <a:pt x="263" y="842"/>
                  </a:lnTo>
                  <a:lnTo>
                    <a:pt x="265" y="842"/>
                  </a:lnTo>
                  <a:lnTo>
                    <a:pt x="267" y="845"/>
                  </a:lnTo>
                  <a:lnTo>
                    <a:pt x="269" y="847"/>
                  </a:lnTo>
                  <a:lnTo>
                    <a:pt x="271" y="849"/>
                  </a:lnTo>
                  <a:lnTo>
                    <a:pt x="272" y="851"/>
                  </a:lnTo>
                  <a:lnTo>
                    <a:pt x="274" y="853"/>
                  </a:lnTo>
                  <a:lnTo>
                    <a:pt x="274" y="8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2" name="Freeform 8"/>
            <xdr:cNvSpPr>
              <a:spLocks/>
            </xdr:cNvSpPr>
          </xdr:nvSpPr>
          <xdr:spPr bwMode="auto">
            <a:xfrm>
              <a:off x="4848225" y="3790950"/>
              <a:ext cx="1536700" cy="415925"/>
            </a:xfrm>
            <a:custGeom>
              <a:avLst/>
              <a:gdLst>
                <a:gd name="T0" fmla="*/ 865 w 968"/>
                <a:gd name="T1" fmla="*/ 32 h 262"/>
                <a:gd name="T2" fmla="*/ 885 w 968"/>
                <a:gd name="T3" fmla="*/ 61 h 262"/>
                <a:gd name="T4" fmla="*/ 903 w 968"/>
                <a:gd name="T5" fmla="*/ 77 h 262"/>
                <a:gd name="T6" fmla="*/ 913 w 968"/>
                <a:gd name="T7" fmla="*/ 89 h 262"/>
                <a:gd name="T8" fmla="*/ 920 w 968"/>
                <a:gd name="T9" fmla="*/ 97 h 262"/>
                <a:gd name="T10" fmla="*/ 922 w 968"/>
                <a:gd name="T11" fmla="*/ 119 h 262"/>
                <a:gd name="T12" fmla="*/ 930 w 968"/>
                <a:gd name="T13" fmla="*/ 146 h 262"/>
                <a:gd name="T14" fmla="*/ 954 w 968"/>
                <a:gd name="T15" fmla="*/ 178 h 262"/>
                <a:gd name="T16" fmla="*/ 964 w 968"/>
                <a:gd name="T17" fmla="*/ 197 h 262"/>
                <a:gd name="T18" fmla="*/ 960 w 968"/>
                <a:gd name="T19" fmla="*/ 217 h 262"/>
                <a:gd name="T20" fmla="*/ 946 w 968"/>
                <a:gd name="T21" fmla="*/ 233 h 262"/>
                <a:gd name="T22" fmla="*/ 924 w 968"/>
                <a:gd name="T23" fmla="*/ 235 h 262"/>
                <a:gd name="T24" fmla="*/ 913 w 968"/>
                <a:gd name="T25" fmla="*/ 253 h 262"/>
                <a:gd name="T26" fmla="*/ 907 w 968"/>
                <a:gd name="T27" fmla="*/ 253 h 262"/>
                <a:gd name="T28" fmla="*/ 893 w 968"/>
                <a:gd name="T29" fmla="*/ 223 h 262"/>
                <a:gd name="T30" fmla="*/ 881 w 968"/>
                <a:gd name="T31" fmla="*/ 197 h 262"/>
                <a:gd name="T32" fmla="*/ 869 w 968"/>
                <a:gd name="T33" fmla="*/ 174 h 262"/>
                <a:gd name="T34" fmla="*/ 861 w 968"/>
                <a:gd name="T35" fmla="*/ 148 h 262"/>
                <a:gd name="T36" fmla="*/ 863 w 968"/>
                <a:gd name="T37" fmla="*/ 124 h 262"/>
                <a:gd name="T38" fmla="*/ 836 w 968"/>
                <a:gd name="T39" fmla="*/ 115 h 262"/>
                <a:gd name="T40" fmla="*/ 806 w 968"/>
                <a:gd name="T41" fmla="*/ 101 h 262"/>
                <a:gd name="T42" fmla="*/ 788 w 968"/>
                <a:gd name="T43" fmla="*/ 75 h 262"/>
                <a:gd name="T44" fmla="*/ 784 w 968"/>
                <a:gd name="T45" fmla="*/ 50 h 262"/>
                <a:gd name="T46" fmla="*/ 773 w 968"/>
                <a:gd name="T47" fmla="*/ 28 h 262"/>
                <a:gd name="T48" fmla="*/ 765 w 968"/>
                <a:gd name="T49" fmla="*/ 6 h 262"/>
                <a:gd name="T50" fmla="*/ 743 w 968"/>
                <a:gd name="T51" fmla="*/ 10 h 262"/>
                <a:gd name="T52" fmla="*/ 721 w 968"/>
                <a:gd name="T53" fmla="*/ 20 h 262"/>
                <a:gd name="T54" fmla="*/ 698 w 968"/>
                <a:gd name="T55" fmla="*/ 18 h 262"/>
                <a:gd name="T56" fmla="*/ 682 w 968"/>
                <a:gd name="T57" fmla="*/ 36 h 262"/>
                <a:gd name="T58" fmla="*/ 664 w 968"/>
                <a:gd name="T59" fmla="*/ 50 h 262"/>
                <a:gd name="T60" fmla="*/ 637 w 968"/>
                <a:gd name="T61" fmla="*/ 50 h 262"/>
                <a:gd name="T62" fmla="*/ 621 w 968"/>
                <a:gd name="T63" fmla="*/ 52 h 262"/>
                <a:gd name="T64" fmla="*/ 625 w 968"/>
                <a:gd name="T65" fmla="*/ 65 h 262"/>
                <a:gd name="T66" fmla="*/ 613 w 968"/>
                <a:gd name="T67" fmla="*/ 85 h 262"/>
                <a:gd name="T68" fmla="*/ 599 w 968"/>
                <a:gd name="T69" fmla="*/ 105 h 262"/>
                <a:gd name="T70" fmla="*/ 583 w 968"/>
                <a:gd name="T71" fmla="*/ 123 h 262"/>
                <a:gd name="T72" fmla="*/ 570 w 968"/>
                <a:gd name="T73" fmla="*/ 142 h 262"/>
                <a:gd name="T74" fmla="*/ 550 w 968"/>
                <a:gd name="T75" fmla="*/ 174 h 262"/>
                <a:gd name="T76" fmla="*/ 518 w 968"/>
                <a:gd name="T77" fmla="*/ 184 h 262"/>
                <a:gd name="T78" fmla="*/ 516 w 968"/>
                <a:gd name="T79" fmla="*/ 215 h 262"/>
                <a:gd name="T80" fmla="*/ 481 w 968"/>
                <a:gd name="T81" fmla="*/ 213 h 262"/>
                <a:gd name="T82" fmla="*/ 451 w 968"/>
                <a:gd name="T83" fmla="*/ 209 h 262"/>
                <a:gd name="T84" fmla="*/ 424 w 968"/>
                <a:gd name="T85" fmla="*/ 213 h 262"/>
                <a:gd name="T86" fmla="*/ 406 w 968"/>
                <a:gd name="T87" fmla="*/ 199 h 262"/>
                <a:gd name="T88" fmla="*/ 372 w 968"/>
                <a:gd name="T89" fmla="*/ 193 h 262"/>
                <a:gd name="T90" fmla="*/ 339 w 968"/>
                <a:gd name="T91" fmla="*/ 190 h 262"/>
                <a:gd name="T92" fmla="*/ 305 w 968"/>
                <a:gd name="T93" fmla="*/ 197 h 262"/>
                <a:gd name="T94" fmla="*/ 284 w 968"/>
                <a:gd name="T95" fmla="*/ 186 h 262"/>
                <a:gd name="T96" fmla="*/ 256 w 968"/>
                <a:gd name="T97" fmla="*/ 178 h 262"/>
                <a:gd name="T98" fmla="*/ 234 w 968"/>
                <a:gd name="T99" fmla="*/ 154 h 262"/>
                <a:gd name="T100" fmla="*/ 207 w 968"/>
                <a:gd name="T101" fmla="*/ 136 h 262"/>
                <a:gd name="T102" fmla="*/ 181 w 968"/>
                <a:gd name="T103" fmla="*/ 128 h 262"/>
                <a:gd name="T104" fmla="*/ 159 w 968"/>
                <a:gd name="T105" fmla="*/ 128 h 262"/>
                <a:gd name="T106" fmla="*/ 136 w 968"/>
                <a:gd name="T107" fmla="*/ 134 h 262"/>
                <a:gd name="T108" fmla="*/ 120 w 968"/>
                <a:gd name="T109" fmla="*/ 124 h 262"/>
                <a:gd name="T110" fmla="*/ 90 w 968"/>
                <a:gd name="T111" fmla="*/ 113 h 262"/>
                <a:gd name="T112" fmla="*/ 69 w 968"/>
                <a:gd name="T113" fmla="*/ 97 h 262"/>
                <a:gd name="T114" fmla="*/ 39 w 968"/>
                <a:gd name="T115" fmla="*/ 77 h 262"/>
                <a:gd name="T116" fmla="*/ 27 w 968"/>
                <a:gd name="T117" fmla="*/ 73 h 262"/>
                <a:gd name="T118" fmla="*/ 4 w 968"/>
                <a:gd name="T119" fmla="*/ 59 h 2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68" h="262">
                  <a:moveTo>
                    <a:pt x="849" y="0"/>
                  </a:moveTo>
                  <a:lnTo>
                    <a:pt x="851" y="2"/>
                  </a:lnTo>
                  <a:lnTo>
                    <a:pt x="853" y="4"/>
                  </a:lnTo>
                  <a:lnTo>
                    <a:pt x="855" y="6"/>
                  </a:lnTo>
                  <a:lnTo>
                    <a:pt x="855" y="8"/>
                  </a:lnTo>
                  <a:lnTo>
                    <a:pt x="857" y="8"/>
                  </a:lnTo>
                  <a:lnTo>
                    <a:pt x="857" y="10"/>
                  </a:lnTo>
                  <a:lnTo>
                    <a:pt x="857" y="12"/>
                  </a:lnTo>
                  <a:lnTo>
                    <a:pt x="857" y="14"/>
                  </a:lnTo>
                  <a:lnTo>
                    <a:pt x="857" y="16"/>
                  </a:lnTo>
                  <a:lnTo>
                    <a:pt x="859" y="18"/>
                  </a:lnTo>
                  <a:lnTo>
                    <a:pt x="859" y="20"/>
                  </a:lnTo>
                  <a:lnTo>
                    <a:pt x="861" y="22"/>
                  </a:lnTo>
                  <a:lnTo>
                    <a:pt x="861" y="24"/>
                  </a:lnTo>
                  <a:lnTo>
                    <a:pt x="863" y="26"/>
                  </a:lnTo>
                  <a:lnTo>
                    <a:pt x="863" y="28"/>
                  </a:lnTo>
                  <a:lnTo>
                    <a:pt x="865" y="32"/>
                  </a:lnTo>
                  <a:lnTo>
                    <a:pt x="865" y="34"/>
                  </a:lnTo>
                  <a:lnTo>
                    <a:pt x="867" y="34"/>
                  </a:lnTo>
                  <a:lnTo>
                    <a:pt x="867" y="36"/>
                  </a:lnTo>
                  <a:lnTo>
                    <a:pt x="869" y="38"/>
                  </a:lnTo>
                  <a:lnTo>
                    <a:pt x="871" y="40"/>
                  </a:lnTo>
                  <a:lnTo>
                    <a:pt x="871" y="42"/>
                  </a:lnTo>
                  <a:lnTo>
                    <a:pt x="873" y="44"/>
                  </a:lnTo>
                  <a:lnTo>
                    <a:pt x="875" y="46"/>
                  </a:lnTo>
                  <a:lnTo>
                    <a:pt x="875" y="48"/>
                  </a:lnTo>
                  <a:lnTo>
                    <a:pt x="875" y="50"/>
                  </a:lnTo>
                  <a:lnTo>
                    <a:pt x="877" y="52"/>
                  </a:lnTo>
                  <a:lnTo>
                    <a:pt x="879" y="54"/>
                  </a:lnTo>
                  <a:lnTo>
                    <a:pt x="879" y="55"/>
                  </a:lnTo>
                  <a:lnTo>
                    <a:pt x="881" y="57"/>
                  </a:lnTo>
                  <a:lnTo>
                    <a:pt x="883" y="57"/>
                  </a:lnTo>
                  <a:lnTo>
                    <a:pt x="883" y="59"/>
                  </a:lnTo>
                  <a:lnTo>
                    <a:pt x="885" y="61"/>
                  </a:lnTo>
                  <a:lnTo>
                    <a:pt x="885" y="63"/>
                  </a:lnTo>
                  <a:lnTo>
                    <a:pt x="887" y="65"/>
                  </a:lnTo>
                  <a:lnTo>
                    <a:pt x="889" y="67"/>
                  </a:lnTo>
                  <a:lnTo>
                    <a:pt x="891" y="69"/>
                  </a:lnTo>
                  <a:lnTo>
                    <a:pt x="891" y="71"/>
                  </a:lnTo>
                  <a:lnTo>
                    <a:pt x="893" y="71"/>
                  </a:lnTo>
                  <a:lnTo>
                    <a:pt x="895" y="71"/>
                  </a:lnTo>
                  <a:lnTo>
                    <a:pt x="895" y="73"/>
                  </a:lnTo>
                  <a:lnTo>
                    <a:pt x="893" y="77"/>
                  </a:lnTo>
                  <a:lnTo>
                    <a:pt x="893" y="79"/>
                  </a:lnTo>
                  <a:lnTo>
                    <a:pt x="895" y="79"/>
                  </a:lnTo>
                  <a:lnTo>
                    <a:pt x="897" y="77"/>
                  </a:lnTo>
                  <a:lnTo>
                    <a:pt x="899" y="75"/>
                  </a:lnTo>
                  <a:lnTo>
                    <a:pt x="901" y="75"/>
                  </a:lnTo>
                  <a:lnTo>
                    <a:pt x="903" y="77"/>
                  </a:lnTo>
                  <a:lnTo>
                    <a:pt x="903" y="79"/>
                  </a:lnTo>
                  <a:lnTo>
                    <a:pt x="903" y="77"/>
                  </a:lnTo>
                  <a:lnTo>
                    <a:pt x="903" y="79"/>
                  </a:lnTo>
                  <a:lnTo>
                    <a:pt x="905" y="79"/>
                  </a:lnTo>
                  <a:lnTo>
                    <a:pt x="905" y="77"/>
                  </a:lnTo>
                  <a:lnTo>
                    <a:pt x="907" y="77"/>
                  </a:lnTo>
                  <a:lnTo>
                    <a:pt x="909" y="79"/>
                  </a:lnTo>
                  <a:lnTo>
                    <a:pt x="911" y="79"/>
                  </a:lnTo>
                  <a:lnTo>
                    <a:pt x="911" y="81"/>
                  </a:lnTo>
                  <a:lnTo>
                    <a:pt x="909" y="83"/>
                  </a:lnTo>
                  <a:lnTo>
                    <a:pt x="911" y="83"/>
                  </a:lnTo>
                  <a:lnTo>
                    <a:pt x="913" y="83"/>
                  </a:lnTo>
                  <a:lnTo>
                    <a:pt x="915" y="83"/>
                  </a:lnTo>
                  <a:lnTo>
                    <a:pt x="916" y="83"/>
                  </a:lnTo>
                  <a:lnTo>
                    <a:pt x="915" y="83"/>
                  </a:lnTo>
                  <a:lnTo>
                    <a:pt x="915" y="85"/>
                  </a:lnTo>
                  <a:lnTo>
                    <a:pt x="913" y="85"/>
                  </a:lnTo>
                  <a:lnTo>
                    <a:pt x="913" y="87"/>
                  </a:lnTo>
                  <a:lnTo>
                    <a:pt x="913" y="89"/>
                  </a:lnTo>
                  <a:lnTo>
                    <a:pt x="915" y="89"/>
                  </a:lnTo>
                  <a:lnTo>
                    <a:pt x="913" y="89"/>
                  </a:lnTo>
                  <a:lnTo>
                    <a:pt x="913" y="91"/>
                  </a:lnTo>
                  <a:lnTo>
                    <a:pt x="913" y="93"/>
                  </a:lnTo>
                  <a:lnTo>
                    <a:pt x="913" y="95"/>
                  </a:lnTo>
                  <a:lnTo>
                    <a:pt x="915" y="95"/>
                  </a:lnTo>
                  <a:lnTo>
                    <a:pt x="916" y="95"/>
                  </a:lnTo>
                  <a:lnTo>
                    <a:pt x="916" y="93"/>
                  </a:lnTo>
                  <a:lnTo>
                    <a:pt x="916" y="91"/>
                  </a:lnTo>
                  <a:lnTo>
                    <a:pt x="918" y="91"/>
                  </a:lnTo>
                  <a:lnTo>
                    <a:pt x="918" y="93"/>
                  </a:lnTo>
                  <a:lnTo>
                    <a:pt x="920" y="93"/>
                  </a:lnTo>
                  <a:lnTo>
                    <a:pt x="918" y="93"/>
                  </a:lnTo>
                  <a:lnTo>
                    <a:pt x="918" y="95"/>
                  </a:lnTo>
                  <a:lnTo>
                    <a:pt x="920" y="95"/>
                  </a:lnTo>
                  <a:lnTo>
                    <a:pt x="918" y="97"/>
                  </a:lnTo>
                  <a:lnTo>
                    <a:pt x="920" y="97"/>
                  </a:lnTo>
                  <a:lnTo>
                    <a:pt x="920" y="99"/>
                  </a:lnTo>
                  <a:lnTo>
                    <a:pt x="920" y="101"/>
                  </a:lnTo>
                  <a:lnTo>
                    <a:pt x="920" y="103"/>
                  </a:lnTo>
                  <a:lnTo>
                    <a:pt x="922" y="103"/>
                  </a:lnTo>
                  <a:lnTo>
                    <a:pt x="922" y="101"/>
                  </a:lnTo>
                  <a:lnTo>
                    <a:pt x="922" y="103"/>
                  </a:lnTo>
                  <a:lnTo>
                    <a:pt x="924" y="103"/>
                  </a:lnTo>
                  <a:lnTo>
                    <a:pt x="924" y="105"/>
                  </a:lnTo>
                  <a:lnTo>
                    <a:pt x="924" y="107"/>
                  </a:lnTo>
                  <a:lnTo>
                    <a:pt x="922" y="107"/>
                  </a:lnTo>
                  <a:lnTo>
                    <a:pt x="922" y="109"/>
                  </a:lnTo>
                  <a:lnTo>
                    <a:pt x="922" y="111"/>
                  </a:lnTo>
                  <a:lnTo>
                    <a:pt x="924" y="113"/>
                  </a:lnTo>
                  <a:lnTo>
                    <a:pt x="924" y="115"/>
                  </a:lnTo>
                  <a:lnTo>
                    <a:pt x="924" y="117"/>
                  </a:lnTo>
                  <a:lnTo>
                    <a:pt x="924" y="119"/>
                  </a:lnTo>
                  <a:lnTo>
                    <a:pt x="922" y="119"/>
                  </a:lnTo>
                  <a:lnTo>
                    <a:pt x="922" y="121"/>
                  </a:lnTo>
                  <a:lnTo>
                    <a:pt x="922" y="123"/>
                  </a:lnTo>
                  <a:lnTo>
                    <a:pt x="924" y="123"/>
                  </a:lnTo>
                  <a:lnTo>
                    <a:pt x="924" y="124"/>
                  </a:lnTo>
                  <a:lnTo>
                    <a:pt x="924" y="126"/>
                  </a:lnTo>
                  <a:lnTo>
                    <a:pt x="924" y="128"/>
                  </a:lnTo>
                  <a:lnTo>
                    <a:pt x="924" y="132"/>
                  </a:lnTo>
                  <a:lnTo>
                    <a:pt x="926" y="132"/>
                  </a:lnTo>
                  <a:lnTo>
                    <a:pt x="924" y="134"/>
                  </a:lnTo>
                  <a:lnTo>
                    <a:pt x="924" y="136"/>
                  </a:lnTo>
                  <a:lnTo>
                    <a:pt x="926" y="136"/>
                  </a:lnTo>
                  <a:lnTo>
                    <a:pt x="926" y="138"/>
                  </a:lnTo>
                  <a:lnTo>
                    <a:pt x="928" y="140"/>
                  </a:lnTo>
                  <a:lnTo>
                    <a:pt x="928" y="142"/>
                  </a:lnTo>
                  <a:lnTo>
                    <a:pt x="930" y="142"/>
                  </a:lnTo>
                  <a:lnTo>
                    <a:pt x="928" y="142"/>
                  </a:lnTo>
                  <a:lnTo>
                    <a:pt x="930" y="146"/>
                  </a:lnTo>
                  <a:lnTo>
                    <a:pt x="932" y="150"/>
                  </a:lnTo>
                  <a:lnTo>
                    <a:pt x="934" y="152"/>
                  </a:lnTo>
                  <a:lnTo>
                    <a:pt x="934" y="154"/>
                  </a:lnTo>
                  <a:lnTo>
                    <a:pt x="936" y="156"/>
                  </a:lnTo>
                  <a:lnTo>
                    <a:pt x="936" y="158"/>
                  </a:lnTo>
                  <a:lnTo>
                    <a:pt x="938" y="158"/>
                  </a:lnTo>
                  <a:lnTo>
                    <a:pt x="940" y="162"/>
                  </a:lnTo>
                  <a:lnTo>
                    <a:pt x="944" y="164"/>
                  </a:lnTo>
                  <a:lnTo>
                    <a:pt x="944" y="166"/>
                  </a:lnTo>
                  <a:lnTo>
                    <a:pt x="946" y="168"/>
                  </a:lnTo>
                  <a:lnTo>
                    <a:pt x="948" y="170"/>
                  </a:lnTo>
                  <a:lnTo>
                    <a:pt x="948" y="174"/>
                  </a:lnTo>
                  <a:lnTo>
                    <a:pt x="950" y="174"/>
                  </a:lnTo>
                  <a:lnTo>
                    <a:pt x="950" y="176"/>
                  </a:lnTo>
                  <a:lnTo>
                    <a:pt x="950" y="178"/>
                  </a:lnTo>
                  <a:lnTo>
                    <a:pt x="952" y="178"/>
                  </a:lnTo>
                  <a:lnTo>
                    <a:pt x="954" y="178"/>
                  </a:lnTo>
                  <a:lnTo>
                    <a:pt x="956" y="178"/>
                  </a:lnTo>
                  <a:lnTo>
                    <a:pt x="956" y="180"/>
                  </a:lnTo>
                  <a:lnTo>
                    <a:pt x="956" y="182"/>
                  </a:lnTo>
                  <a:lnTo>
                    <a:pt x="956" y="184"/>
                  </a:lnTo>
                  <a:lnTo>
                    <a:pt x="956" y="186"/>
                  </a:lnTo>
                  <a:lnTo>
                    <a:pt x="958" y="186"/>
                  </a:lnTo>
                  <a:lnTo>
                    <a:pt x="960" y="186"/>
                  </a:lnTo>
                  <a:lnTo>
                    <a:pt x="962" y="186"/>
                  </a:lnTo>
                  <a:lnTo>
                    <a:pt x="962" y="188"/>
                  </a:lnTo>
                  <a:lnTo>
                    <a:pt x="962" y="190"/>
                  </a:lnTo>
                  <a:lnTo>
                    <a:pt x="960" y="190"/>
                  </a:lnTo>
                  <a:lnTo>
                    <a:pt x="960" y="191"/>
                  </a:lnTo>
                  <a:lnTo>
                    <a:pt x="962" y="191"/>
                  </a:lnTo>
                  <a:lnTo>
                    <a:pt x="962" y="193"/>
                  </a:lnTo>
                  <a:lnTo>
                    <a:pt x="962" y="195"/>
                  </a:lnTo>
                  <a:lnTo>
                    <a:pt x="964" y="195"/>
                  </a:lnTo>
                  <a:lnTo>
                    <a:pt x="964" y="197"/>
                  </a:lnTo>
                  <a:lnTo>
                    <a:pt x="964" y="199"/>
                  </a:lnTo>
                  <a:lnTo>
                    <a:pt x="964" y="201"/>
                  </a:lnTo>
                  <a:lnTo>
                    <a:pt x="964" y="203"/>
                  </a:lnTo>
                  <a:lnTo>
                    <a:pt x="966" y="203"/>
                  </a:lnTo>
                  <a:lnTo>
                    <a:pt x="964" y="205"/>
                  </a:lnTo>
                  <a:lnTo>
                    <a:pt x="966" y="205"/>
                  </a:lnTo>
                  <a:lnTo>
                    <a:pt x="968" y="205"/>
                  </a:lnTo>
                  <a:lnTo>
                    <a:pt x="968" y="207"/>
                  </a:lnTo>
                  <a:lnTo>
                    <a:pt x="968" y="209"/>
                  </a:lnTo>
                  <a:lnTo>
                    <a:pt x="968" y="211"/>
                  </a:lnTo>
                  <a:lnTo>
                    <a:pt x="968" y="213"/>
                  </a:lnTo>
                  <a:lnTo>
                    <a:pt x="966" y="213"/>
                  </a:lnTo>
                  <a:lnTo>
                    <a:pt x="964" y="213"/>
                  </a:lnTo>
                  <a:lnTo>
                    <a:pt x="964" y="215"/>
                  </a:lnTo>
                  <a:lnTo>
                    <a:pt x="962" y="215"/>
                  </a:lnTo>
                  <a:lnTo>
                    <a:pt x="962" y="217"/>
                  </a:lnTo>
                  <a:lnTo>
                    <a:pt x="960" y="217"/>
                  </a:lnTo>
                  <a:lnTo>
                    <a:pt x="958" y="217"/>
                  </a:lnTo>
                  <a:lnTo>
                    <a:pt x="956" y="217"/>
                  </a:lnTo>
                  <a:lnTo>
                    <a:pt x="954" y="217"/>
                  </a:lnTo>
                  <a:lnTo>
                    <a:pt x="954" y="215"/>
                  </a:lnTo>
                  <a:lnTo>
                    <a:pt x="952" y="215"/>
                  </a:lnTo>
                  <a:lnTo>
                    <a:pt x="950" y="215"/>
                  </a:lnTo>
                  <a:lnTo>
                    <a:pt x="950" y="217"/>
                  </a:lnTo>
                  <a:lnTo>
                    <a:pt x="948" y="217"/>
                  </a:lnTo>
                  <a:lnTo>
                    <a:pt x="948" y="219"/>
                  </a:lnTo>
                  <a:lnTo>
                    <a:pt x="948" y="221"/>
                  </a:lnTo>
                  <a:lnTo>
                    <a:pt x="946" y="221"/>
                  </a:lnTo>
                  <a:lnTo>
                    <a:pt x="946" y="223"/>
                  </a:lnTo>
                  <a:lnTo>
                    <a:pt x="946" y="225"/>
                  </a:lnTo>
                  <a:lnTo>
                    <a:pt x="946" y="227"/>
                  </a:lnTo>
                  <a:lnTo>
                    <a:pt x="946" y="229"/>
                  </a:lnTo>
                  <a:lnTo>
                    <a:pt x="946" y="231"/>
                  </a:lnTo>
                  <a:lnTo>
                    <a:pt x="946" y="233"/>
                  </a:lnTo>
                  <a:lnTo>
                    <a:pt x="946" y="235"/>
                  </a:lnTo>
                  <a:lnTo>
                    <a:pt x="944" y="235"/>
                  </a:lnTo>
                  <a:lnTo>
                    <a:pt x="944" y="237"/>
                  </a:lnTo>
                  <a:lnTo>
                    <a:pt x="942" y="237"/>
                  </a:lnTo>
                  <a:lnTo>
                    <a:pt x="942" y="239"/>
                  </a:lnTo>
                  <a:lnTo>
                    <a:pt x="940" y="239"/>
                  </a:lnTo>
                  <a:lnTo>
                    <a:pt x="938" y="239"/>
                  </a:lnTo>
                  <a:lnTo>
                    <a:pt x="936" y="239"/>
                  </a:lnTo>
                  <a:lnTo>
                    <a:pt x="934" y="239"/>
                  </a:lnTo>
                  <a:lnTo>
                    <a:pt x="932" y="239"/>
                  </a:lnTo>
                  <a:lnTo>
                    <a:pt x="932" y="237"/>
                  </a:lnTo>
                  <a:lnTo>
                    <a:pt x="930" y="239"/>
                  </a:lnTo>
                  <a:lnTo>
                    <a:pt x="930" y="237"/>
                  </a:lnTo>
                  <a:lnTo>
                    <a:pt x="928" y="237"/>
                  </a:lnTo>
                  <a:lnTo>
                    <a:pt x="926" y="237"/>
                  </a:lnTo>
                  <a:lnTo>
                    <a:pt x="926" y="235"/>
                  </a:lnTo>
                  <a:lnTo>
                    <a:pt x="924" y="235"/>
                  </a:lnTo>
                  <a:lnTo>
                    <a:pt x="922" y="235"/>
                  </a:lnTo>
                  <a:lnTo>
                    <a:pt x="922" y="233"/>
                  </a:lnTo>
                  <a:lnTo>
                    <a:pt x="920" y="233"/>
                  </a:lnTo>
                  <a:lnTo>
                    <a:pt x="918" y="233"/>
                  </a:lnTo>
                  <a:lnTo>
                    <a:pt x="918" y="235"/>
                  </a:lnTo>
                  <a:lnTo>
                    <a:pt x="916" y="235"/>
                  </a:lnTo>
                  <a:lnTo>
                    <a:pt x="915" y="235"/>
                  </a:lnTo>
                  <a:lnTo>
                    <a:pt x="915" y="237"/>
                  </a:lnTo>
                  <a:lnTo>
                    <a:pt x="915" y="239"/>
                  </a:lnTo>
                  <a:lnTo>
                    <a:pt x="915" y="241"/>
                  </a:lnTo>
                  <a:lnTo>
                    <a:pt x="915" y="243"/>
                  </a:lnTo>
                  <a:lnTo>
                    <a:pt x="913" y="243"/>
                  </a:lnTo>
                  <a:lnTo>
                    <a:pt x="913" y="245"/>
                  </a:lnTo>
                  <a:lnTo>
                    <a:pt x="913" y="247"/>
                  </a:lnTo>
                  <a:lnTo>
                    <a:pt x="913" y="249"/>
                  </a:lnTo>
                  <a:lnTo>
                    <a:pt x="913" y="251"/>
                  </a:lnTo>
                  <a:lnTo>
                    <a:pt x="913" y="253"/>
                  </a:lnTo>
                  <a:lnTo>
                    <a:pt x="915" y="253"/>
                  </a:lnTo>
                  <a:lnTo>
                    <a:pt x="915" y="255"/>
                  </a:lnTo>
                  <a:lnTo>
                    <a:pt x="916" y="255"/>
                  </a:lnTo>
                  <a:lnTo>
                    <a:pt x="916" y="257"/>
                  </a:lnTo>
                  <a:lnTo>
                    <a:pt x="918" y="257"/>
                  </a:lnTo>
                  <a:lnTo>
                    <a:pt x="918" y="258"/>
                  </a:lnTo>
                  <a:lnTo>
                    <a:pt x="918" y="260"/>
                  </a:lnTo>
                  <a:lnTo>
                    <a:pt x="916" y="260"/>
                  </a:lnTo>
                  <a:lnTo>
                    <a:pt x="916" y="262"/>
                  </a:lnTo>
                  <a:lnTo>
                    <a:pt x="915" y="262"/>
                  </a:lnTo>
                  <a:lnTo>
                    <a:pt x="915" y="260"/>
                  </a:lnTo>
                  <a:lnTo>
                    <a:pt x="913" y="260"/>
                  </a:lnTo>
                  <a:lnTo>
                    <a:pt x="911" y="258"/>
                  </a:lnTo>
                  <a:lnTo>
                    <a:pt x="909" y="257"/>
                  </a:lnTo>
                  <a:lnTo>
                    <a:pt x="907" y="257"/>
                  </a:lnTo>
                  <a:lnTo>
                    <a:pt x="907" y="255"/>
                  </a:lnTo>
                  <a:lnTo>
                    <a:pt x="907" y="253"/>
                  </a:lnTo>
                  <a:lnTo>
                    <a:pt x="905" y="253"/>
                  </a:lnTo>
                  <a:lnTo>
                    <a:pt x="905" y="251"/>
                  </a:lnTo>
                  <a:lnTo>
                    <a:pt x="905" y="249"/>
                  </a:lnTo>
                  <a:lnTo>
                    <a:pt x="903" y="249"/>
                  </a:lnTo>
                  <a:lnTo>
                    <a:pt x="903" y="247"/>
                  </a:lnTo>
                  <a:lnTo>
                    <a:pt x="903" y="245"/>
                  </a:lnTo>
                  <a:lnTo>
                    <a:pt x="901" y="245"/>
                  </a:lnTo>
                  <a:lnTo>
                    <a:pt x="901" y="243"/>
                  </a:lnTo>
                  <a:lnTo>
                    <a:pt x="901" y="241"/>
                  </a:lnTo>
                  <a:lnTo>
                    <a:pt x="899" y="239"/>
                  </a:lnTo>
                  <a:lnTo>
                    <a:pt x="899" y="237"/>
                  </a:lnTo>
                  <a:lnTo>
                    <a:pt x="899" y="235"/>
                  </a:lnTo>
                  <a:lnTo>
                    <a:pt x="897" y="233"/>
                  </a:lnTo>
                  <a:lnTo>
                    <a:pt x="897" y="231"/>
                  </a:lnTo>
                  <a:lnTo>
                    <a:pt x="895" y="229"/>
                  </a:lnTo>
                  <a:lnTo>
                    <a:pt x="895" y="225"/>
                  </a:lnTo>
                  <a:lnTo>
                    <a:pt x="893" y="223"/>
                  </a:lnTo>
                  <a:lnTo>
                    <a:pt x="893" y="221"/>
                  </a:lnTo>
                  <a:lnTo>
                    <a:pt x="893" y="219"/>
                  </a:lnTo>
                  <a:lnTo>
                    <a:pt x="891" y="217"/>
                  </a:lnTo>
                  <a:lnTo>
                    <a:pt x="891" y="215"/>
                  </a:lnTo>
                  <a:lnTo>
                    <a:pt x="889" y="213"/>
                  </a:lnTo>
                  <a:lnTo>
                    <a:pt x="889" y="211"/>
                  </a:lnTo>
                  <a:lnTo>
                    <a:pt x="887" y="211"/>
                  </a:lnTo>
                  <a:lnTo>
                    <a:pt x="887" y="209"/>
                  </a:lnTo>
                  <a:lnTo>
                    <a:pt x="885" y="209"/>
                  </a:lnTo>
                  <a:lnTo>
                    <a:pt x="885" y="207"/>
                  </a:lnTo>
                  <a:lnTo>
                    <a:pt x="883" y="207"/>
                  </a:lnTo>
                  <a:lnTo>
                    <a:pt x="883" y="205"/>
                  </a:lnTo>
                  <a:lnTo>
                    <a:pt x="883" y="203"/>
                  </a:lnTo>
                  <a:lnTo>
                    <a:pt x="883" y="201"/>
                  </a:lnTo>
                  <a:lnTo>
                    <a:pt x="881" y="201"/>
                  </a:lnTo>
                  <a:lnTo>
                    <a:pt x="881" y="199"/>
                  </a:lnTo>
                  <a:lnTo>
                    <a:pt x="881" y="197"/>
                  </a:lnTo>
                  <a:lnTo>
                    <a:pt x="881" y="195"/>
                  </a:lnTo>
                  <a:lnTo>
                    <a:pt x="879" y="195"/>
                  </a:lnTo>
                  <a:lnTo>
                    <a:pt x="879" y="193"/>
                  </a:lnTo>
                  <a:lnTo>
                    <a:pt x="879" y="191"/>
                  </a:lnTo>
                  <a:lnTo>
                    <a:pt x="879" y="190"/>
                  </a:lnTo>
                  <a:lnTo>
                    <a:pt x="879" y="188"/>
                  </a:lnTo>
                  <a:lnTo>
                    <a:pt x="877" y="188"/>
                  </a:lnTo>
                  <a:lnTo>
                    <a:pt x="877" y="186"/>
                  </a:lnTo>
                  <a:lnTo>
                    <a:pt x="875" y="184"/>
                  </a:lnTo>
                  <a:lnTo>
                    <a:pt x="875" y="182"/>
                  </a:lnTo>
                  <a:lnTo>
                    <a:pt x="873" y="182"/>
                  </a:lnTo>
                  <a:lnTo>
                    <a:pt x="873" y="180"/>
                  </a:lnTo>
                  <a:lnTo>
                    <a:pt x="871" y="180"/>
                  </a:lnTo>
                  <a:lnTo>
                    <a:pt x="871" y="178"/>
                  </a:lnTo>
                  <a:lnTo>
                    <a:pt x="871" y="176"/>
                  </a:lnTo>
                  <a:lnTo>
                    <a:pt x="869" y="176"/>
                  </a:lnTo>
                  <a:lnTo>
                    <a:pt x="869" y="174"/>
                  </a:lnTo>
                  <a:lnTo>
                    <a:pt x="867" y="174"/>
                  </a:lnTo>
                  <a:lnTo>
                    <a:pt x="867" y="172"/>
                  </a:lnTo>
                  <a:lnTo>
                    <a:pt x="865" y="172"/>
                  </a:lnTo>
                  <a:lnTo>
                    <a:pt x="865" y="170"/>
                  </a:lnTo>
                  <a:lnTo>
                    <a:pt x="863" y="168"/>
                  </a:lnTo>
                  <a:lnTo>
                    <a:pt x="863" y="166"/>
                  </a:lnTo>
                  <a:lnTo>
                    <a:pt x="861" y="166"/>
                  </a:lnTo>
                  <a:lnTo>
                    <a:pt x="861" y="164"/>
                  </a:lnTo>
                  <a:lnTo>
                    <a:pt x="859" y="162"/>
                  </a:lnTo>
                  <a:lnTo>
                    <a:pt x="859" y="160"/>
                  </a:lnTo>
                  <a:lnTo>
                    <a:pt x="859" y="158"/>
                  </a:lnTo>
                  <a:lnTo>
                    <a:pt x="859" y="156"/>
                  </a:lnTo>
                  <a:lnTo>
                    <a:pt x="859" y="154"/>
                  </a:lnTo>
                  <a:lnTo>
                    <a:pt x="859" y="152"/>
                  </a:lnTo>
                  <a:lnTo>
                    <a:pt x="861" y="152"/>
                  </a:lnTo>
                  <a:lnTo>
                    <a:pt x="861" y="150"/>
                  </a:lnTo>
                  <a:lnTo>
                    <a:pt x="861" y="148"/>
                  </a:lnTo>
                  <a:lnTo>
                    <a:pt x="861" y="146"/>
                  </a:lnTo>
                  <a:lnTo>
                    <a:pt x="863" y="146"/>
                  </a:lnTo>
                  <a:lnTo>
                    <a:pt x="863" y="144"/>
                  </a:lnTo>
                  <a:lnTo>
                    <a:pt x="863" y="142"/>
                  </a:lnTo>
                  <a:lnTo>
                    <a:pt x="863" y="140"/>
                  </a:lnTo>
                  <a:lnTo>
                    <a:pt x="865" y="140"/>
                  </a:lnTo>
                  <a:lnTo>
                    <a:pt x="865" y="138"/>
                  </a:lnTo>
                  <a:lnTo>
                    <a:pt x="865" y="136"/>
                  </a:lnTo>
                  <a:lnTo>
                    <a:pt x="865" y="134"/>
                  </a:lnTo>
                  <a:lnTo>
                    <a:pt x="867" y="132"/>
                  </a:lnTo>
                  <a:lnTo>
                    <a:pt x="869" y="130"/>
                  </a:lnTo>
                  <a:lnTo>
                    <a:pt x="869" y="128"/>
                  </a:lnTo>
                  <a:lnTo>
                    <a:pt x="869" y="126"/>
                  </a:lnTo>
                  <a:lnTo>
                    <a:pt x="867" y="126"/>
                  </a:lnTo>
                  <a:lnTo>
                    <a:pt x="865" y="126"/>
                  </a:lnTo>
                  <a:lnTo>
                    <a:pt x="863" y="126"/>
                  </a:lnTo>
                  <a:lnTo>
                    <a:pt x="863" y="124"/>
                  </a:lnTo>
                  <a:lnTo>
                    <a:pt x="861" y="124"/>
                  </a:lnTo>
                  <a:lnTo>
                    <a:pt x="859" y="124"/>
                  </a:lnTo>
                  <a:lnTo>
                    <a:pt x="857" y="124"/>
                  </a:lnTo>
                  <a:lnTo>
                    <a:pt x="857" y="123"/>
                  </a:lnTo>
                  <a:lnTo>
                    <a:pt x="855" y="123"/>
                  </a:lnTo>
                  <a:lnTo>
                    <a:pt x="853" y="123"/>
                  </a:lnTo>
                  <a:lnTo>
                    <a:pt x="851" y="121"/>
                  </a:lnTo>
                  <a:lnTo>
                    <a:pt x="849" y="121"/>
                  </a:lnTo>
                  <a:lnTo>
                    <a:pt x="847" y="121"/>
                  </a:lnTo>
                  <a:lnTo>
                    <a:pt x="847" y="119"/>
                  </a:lnTo>
                  <a:lnTo>
                    <a:pt x="846" y="119"/>
                  </a:lnTo>
                  <a:lnTo>
                    <a:pt x="844" y="119"/>
                  </a:lnTo>
                  <a:lnTo>
                    <a:pt x="842" y="119"/>
                  </a:lnTo>
                  <a:lnTo>
                    <a:pt x="840" y="117"/>
                  </a:lnTo>
                  <a:lnTo>
                    <a:pt x="838" y="117"/>
                  </a:lnTo>
                  <a:lnTo>
                    <a:pt x="836" y="117"/>
                  </a:lnTo>
                  <a:lnTo>
                    <a:pt x="836" y="115"/>
                  </a:lnTo>
                  <a:lnTo>
                    <a:pt x="834" y="115"/>
                  </a:lnTo>
                  <a:lnTo>
                    <a:pt x="832" y="113"/>
                  </a:lnTo>
                  <a:lnTo>
                    <a:pt x="830" y="113"/>
                  </a:lnTo>
                  <a:lnTo>
                    <a:pt x="828" y="113"/>
                  </a:lnTo>
                  <a:lnTo>
                    <a:pt x="826" y="113"/>
                  </a:lnTo>
                  <a:lnTo>
                    <a:pt x="824" y="113"/>
                  </a:lnTo>
                  <a:lnTo>
                    <a:pt x="822" y="113"/>
                  </a:lnTo>
                  <a:lnTo>
                    <a:pt x="820" y="113"/>
                  </a:lnTo>
                  <a:lnTo>
                    <a:pt x="818" y="113"/>
                  </a:lnTo>
                  <a:lnTo>
                    <a:pt x="816" y="111"/>
                  </a:lnTo>
                  <a:lnTo>
                    <a:pt x="814" y="109"/>
                  </a:lnTo>
                  <a:lnTo>
                    <a:pt x="812" y="107"/>
                  </a:lnTo>
                  <a:lnTo>
                    <a:pt x="810" y="107"/>
                  </a:lnTo>
                  <a:lnTo>
                    <a:pt x="810" y="105"/>
                  </a:lnTo>
                  <a:lnTo>
                    <a:pt x="808" y="105"/>
                  </a:lnTo>
                  <a:lnTo>
                    <a:pt x="806" y="103"/>
                  </a:lnTo>
                  <a:lnTo>
                    <a:pt x="806" y="101"/>
                  </a:lnTo>
                  <a:lnTo>
                    <a:pt x="804" y="101"/>
                  </a:lnTo>
                  <a:lnTo>
                    <a:pt x="804" y="99"/>
                  </a:lnTo>
                  <a:lnTo>
                    <a:pt x="802" y="97"/>
                  </a:lnTo>
                  <a:lnTo>
                    <a:pt x="802" y="95"/>
                  </a:lnTo>
                  <a:lnTo>
                    <a:pt x="800" y="95"/>
                  </a:lnTo>
                  <a:lnTo>
                    <a:pt x="800" y="93"/>
                  </a:lnTo>
                  <a:lnTo>
                    <a:pt x="798" y="91"/>
                  </a:lnTo>
                  <a:lnTo>
                    <a:pt x="798" y="89"/>
                  </a:lnTo>
                  <a:lnTo>
                    <a:pt x="796" y="87"/>
                  </a:lnTo>
                  <a:lnTo>
                    <a:pt x="796" y="85"/>
                  </a:lnTo>
                  <a:lnTo>
                    <a:pt x="794" y="83"/>
                  </a:lnTo>
                  <a:lnTo>
                    <a:pt x="794" y="81"/>
                  </a:lnTo>
                  <a:lnTo>
                    <a:pt x="792" y="81"/>
                  </a:lnTo>
                  <a:lnTo>
                    <a:pt x="792" y="79"/>
                  </a:lnTo>
                  <a:lnTo>
                    <a:pt x="790" y="79"/>
                  </a:lnTo>
                  <a:lnTo>
                    <a:pt x="790" y="77"/>
                  </a:lnTo>
                  <a:lnTo>
                    <a:pt x="788" y="75"/>
                  </a:lnTo>
                  <a:lnTo>
                    <a:pt x="786" y="75"/>
                  </a:lnTo>
                  <a:lnTo>
                    <a:pt x="786" y="73"/>
                  </a:lnTo>
                  <a:lnTo>
                    <a:pt x="786" y="71"/>
                  </a:lnTo>
                  <a:lnTo>
                    <a:pt x="786" y="69"/>
                  </a:lnTo>
                  <a:lnTo>
                    <a:pt x="788" y="69"/>
                  </a:lnTo>
                  <a:lnTo>
                    <a:pt x="788" y="67"/>
                  </a:lnTo>
                  <a:lnTo>
                    <a:pt x="788" y="65"/>
                  </a:lnTo>
                  <a:lnTo>
                    <a:pt x="786" y="65"/>
                  </a:lnTo>
                  <a:lnTo>
                    <a:pt x="786" y="63"/>
                  </a:lnTo>
                  <a:lnTo>
                    <a:pt x="786" y="61"/>
                  </a:lnTo>
                  <a:lnTo>
                    <a:pt x="786" y="59"/>
                  </a:lnTo>
                  <a:lnTo>
                    <a:pt x="786" y="57"/>
                  </a:lnTo>
                  <a:lnTo>
                    <a:pt x="786" y="55"/>
                  </a:lnTo>
                  <a:lnTo>
                    <a:pt x="786" y="54"/>
                  </a:lnTo>
                  <a:lnTo>
                    <a:pt x="786" y="52"/>
                  </a:lnTo>
                  <a:lnTo>
                    <a:pt x="784" y="52"/>
                  </a:lnTo>
                  <a:lnTo>
                    <a:pt x="784" y="50"/>
                  </a:lnTo>
                  <a:lnTo>
                    <a:pt x="784" y="48"/>
                  </a:lnTo>
                  <a:lnTo>
                    <a:pt x="782" y="46"/>
                  </a:lnTo>
                  <a:lnTo>
                    <a:pt x="782" y="44"/>
                  </a:lnTo>
                  <a:lnTo>
                    <a:pt x="784" y="44"/>
                  </a:lnTo>
                  <a:lnTo>
                    <a:pt x="784" y="42"/>
                  </a:lnTo>
                  <a:lnTo>
                    <a:pt x="782" y="44"/>
                  </a:lnTo>
                  <a:lnTo>
                    <a:pt x="782" y="42"/>
                  </a:lnTo>
                  <a:lnTo>
                    <a:pt x="780" y="40"/>
                  </a:lnTo>
                  <a:lnTo>
                    <a:pt x="780" y="38"/>
                  </a:lnTo>
                  <a:lnTo>
                    <a:pt x="778" y="36"/>
                  </a:lnTo>
                  <a:lnTo>
                    <a:pt x="778" y="34"/>
                  </a:lnTo>
                  <a:lnTo>
                    <a:pt x="777" y="34"/>
                  </a:lnTo>
                  <a:lnTo>
                    <a:pt x="777" y="32"/>
                  </a:lnTo>
                  <a:lnTo>
                    <a:pt x="775" y="32"/>
                  </a:lnTo>
                  <a:lnTo>
                    <a:pt x="773" y="32"/>
                  </a:lnTo>
                  <a:lnTo>
                    <a:pt x="773" y="30"/>
                  </a:lnTo>
                  <a:lnTo>
                    <a:pt x="773" y="28"/>
                  </a:lnTo>
                  <a:lnTo>
                    <a:pt x="771" y="28"/>
                  </a:lnTo>
                  <a:lnTo>
                    <a:pt x="771" y="26"/>
                  </a:lnTo>
                  <a:lnTo>
                    <a:pt x="771" y="24"/>
                  </a:lnTo>
                  <a:lnTo>
                    <a:pt x="769" y="24"/>
                  </a:lnTo>
                  <a:lnTo>
                    <a:pt x="769" y="22"/>
                  </a:lnTo>
                  <a:lnTo>
                    <a:pt x="767" y="22"/>
                  </a:lnTo>
                  <a:lnTo>
                    <a:pt x="767" y="20"/>
                  </a:lnTo>
                  <a:lnTo>
                    <a:pt x="765" y="20"/>
                  </a:lnTo>
                  <a:lnTo>
                    <a:pt x="765" y="18"/>
                  </a:lnTo>
                  <a:lnTo>
                    <a:pt x="765" y="16"/>
                  </a:lnTo>
                  <a:lnTo>
                    <a:pt x="765" y="14"/>
                  </a:lnTo>
                  <a:lnTo>
                    <a:pt x="767" y="14"/>
                  </a:lnTo>
                  <a:lnTo>
                    <a:pt x="767" y="12"/>
                  </a:lnTo>
                  <a:lnTo>
                    <a:pt x="767" y="10"/>
                  </a:lnTo>
                  <a:lnTo>
                    <a:pt x="767" y="8"/>
                  </a:lnTo>
                  <a:lnTo>
                    <a:pt x="765" y="8"/>
                  </a:lnTo>
                  <a:lnTo>
                    <a:pt x="765" y="6"/>
                  </a:lnTo>
                  <a:lnTo>
                    <a:pt x="765" y="4"/>
                  </a:lnTo>
                  <a:lnTo>
                    <a:pt x="763" y="4"/>
                  </a:lnTo>
                  <a:lnTo>
                    <a:pt x="761" y="4"/>
                  </a:lnTo>
                  <a:lnTo>
                    <a:pt x="759" y="4"/>
                  </a:lnTo>
                  <a:lnTo>
                    <a:pt x="757" y="4"/>
                  </a:lnTo>
                  <a:lnTo>
                    <a:pt x="757" y="2"/>
                  </a:lnTo>
                  <a:lnTo>
                    <a:pt x="755" y="2"/>
                  </a:lnTo>
                  <a:lnTo>
                    <a:pt x="753" y="2"/>
                  </a:lnTo>
                  <a:lnTo>
                    <a:pt x="753" y="4"/>
                  </a:lnTo>
                  <a:lnTo>
                    <a:pt x="751" y="4"/>
                  </a:lnTo>
                  <a:lnTo>
                    <a:pt x="751" y="6"/>
                  </a:lnTo>
                  <a:lnTo>
                    <a:pt x="749" y="6"/>
                  </a:lnTo>
                  <a:lnTo>
                    <a:pt x="749" y="8"/>
                  </a:lnTo>
                  <a:lnTo>
                    <a:pt x="747" y="8"/>
                  </a:lnTo>
                  <a:lnTo>
                    <a:pt x="747" y="10"/>
                  </a:lnTo>
                  <a:lnTo>
                    <a:pt x="745" y="10"/>
                  </a:lnTo>
                  <a:lnTo>
                    <a:pt x="743" y="10"/>
                  </a:lnTo>
                  <a:lnTo>
                    <a:pt x="741" y="10"/>
                  </a:lnTo>
                  <a:lnTo>
                    <a:pt x="739" y="10"/>
                  </a:lnTo>
                  <a:lnTo>
                    <a:pt x="737" y="10"/>
                  </a:lnTo>
                  <a:lnTo>
                    <a:pt x="737" y="12"/>
                  </a:lnTo>
                  <a:lnTo>
                    <a:pt x="735" y="12"/>
                  </a:lnTo>
                  <a:lnTo>
                    <a:pt x="733" y="12"/>
                  </a:lnTo>
                  <a:lnTo>
                    <a:pt x="731" y="12"/>
                  </a:lnTo>
                  <a:lnTo>
                    <a:pt x="731" y="10"/>
                  </a:lnTo>
                  <a:lnTo>
                    <a:pt x="729" y="12"/>
                  </a:lnTo>
                  <a:lnTo>
                    <a:pt x="727" y="12"/>
                  </a:lnTo>
                  <a:lnTo>
                    <a:pt x="725" y="12"/>
                  </a:lnTo>
                  <a:lnTo>
                    <a:pt x="725" y="14"/>
                  </a:lnTo>
                  <a:lnTo>
                    <a:pt x="725" y="16"/>
                  </a:lnTo>
                  <a:lnTo>
                    <a:pt x="723" y="16"/>
                  </a:lnTo>
                  <a:lnTo>
                    <a:pt x="723" y="18"/>
                  </a:lnTo>
                  <a:lnTo>
                    <a:pt x="721" y="18"/>
                  </a:lnTo>
                  <a:lnTo>
                    <a:pt x="721" y="20"/>
                  </a:lnTo>
                  <a:lnTo>
                    <a:pt x="719" y="20"/>
                  </a:lnTo>
                  <a:lnTo>
                    <a:pt x="719" y="22"/>
                  </a:lnTo>
                  <a:lnTo>
                    <a:pt x="717" y="22"/>
                  </a:lnTo>
                  <a:lnTo>
                    <a:pt x="717" y="24"/>
                  </a:lnTo>
                  <a:lnTo>
                    <a:pt x="715" y="24"/>
                  </a:lnTo>
                  <a:lnTo>
                    <a:pt x="713" y="24"/>
                  </a:lnTo>
                  <a:lnTo>
                    <a:pt x="711" y="24"/>
                  </a:lnTo>
                  <a:lnTo>
                    <a:pt x="709" y="24"/>
                  </a:lnTo>
                  <a:lnTo>
                    <a:pt x="708" y="24"/>
                  </a:lnTo>
                  <a:lnTo>
                    <a:pt x="706" y="24"/>
                  </a:lnTo>
                  <a:lnTo>
                    <a:pt x="704" y="24"/>
                  </a:lnTo>
                  <a:lnTo>
                    <a:pt x="704" y="22"/>
                  </a:lnTo>
                  <a:lnTo>
                    <a:pt x="702" y="22"/>
                  </a:lnTo>
                  <a:lnTo>
                    <a:pt x="702" y="20"/>
                  </a:lnTo>
                  <a:lnTo>
                    <a:pt x="700" y="20"/>
                  </a:lnTo>
                  <a:lnTo>
                    <a:pt x="700" y="18"/>
                  </a:lnTo>
                  <a:lnTo>
                    <a:pt x="698" y="18"/>
                  </a:lnTo>
                  <a:lnTo>
                    <a:pt x="696" y="18"/>
                  </a:lnTo>
                  <a:lnTo>
                    <a:pt x="696" y="20"/>
                  </a:lnTo>
                  <a:lnTo>
                    <a:pt x="696" y="22"/>
                  </a:lnTo>
                  <a:lnTo>
                    <a:pt x="694" y="22"/>
                  </a:lnTo>
                  <a:lnTo>
                    <a:pt x="694" y="24"/>
                  </a:lnTo>
                  <a:lnTo>
                    <a:pt x="692" y="24"/>
                  </a:lnTo>
                  <a:lnTo>
                    <a:pt x="692" y="26"/>
                  </a:lnTo>
                  <a:lnTo>
                    <a:pt x="690" y="26"/>
                  </a:lnTo>
                  <a:lnTo>
                    <a:pt x="690" y="28"/>
                  </a:lnTo>
                  <a:lnTo>
                    <a:pt x="690" y="30"/>
                  </a:lnTo>
                  <a:lnTo>
                    <a:pt x="688" y="30"/>
                  </a:lnTo>
                  <a:lnTo>
                    <a:pt x="688" y="32"/>
                  </a:lnTo>
                  <a:lnTo>
                    <a:pt x="686" y="32"/>
                  </a:lnTo>
                  <a:lnTo>
                    <a:pt x="686" y="34"/>
                  </a:lnTo>
                  <a:lnTo>
                    <a:pt x="684" y="34"/>
                  </a:lnTo>
                  <a:lnTo>
                    <a:pt x="684" y="36"/>
                  </a:lnTo>
                  <a:lnTo>
                    <a:pt x="682" y="36"/>
                  </a:lnTo>
                  <a:lnTo>
                    <a:pt x="682" y="38"/>
                  </a:lnTo>
                  <a:lnTo>
                    <a:pt x="680" y="38"/>
                  </a:lnTo>
                  <a:lnTo>
                    <a:pt x="680" y="40"/>
                  </a:lnTo>
                  <a:lnTo>
                    <a:pt x="678" y="40"/>
                  </a:lnTo>
                  <a:lnTo>
                    <a:pt x="678" y="42"/>
                  </a:lnTo>
                  <a:lnTo>
                    <a:pt x="678" y="44"/>
                  </a:lnTo>
                  <a:lnTo>
                    <a:pt x="678" y="46"/>
                  </a:lnTo>
                  <a:lnTo>
                    <a:pt x="676" y="48"/>
                  </a:lnTo>
                  <a:lnTo>
                    <a:pt x="676" y="50"/>
                  </a:lnTo>
                  <a:lnTo>
                    <a:pt x="676" y="52"/>
                  </a:lnTo>
                  <a:lnTo>
                    <a:pt x="674" y="52"/>
                  </a:lnTo>
                  <a:lnTo>
                    <a:pt x="672" y="52"/>
                  </a:lnTo>
                  <a:lnTo>
                    <a:pt x="670" y="52"/>
                  </a:lnTo>
                  <a:lnTo>
                    <a:pt x="668" y="52"/>
                  </a:lnTo>
                  <a:lnTo>
                    <a:pt x="666" y="52"/>
                  </a:lnTo>
                  <a:lnTo>
                    <a:pt x="666" y="50"/>
                  </a:lnTo>
                  <a:lnTo>
                    <a:pt x="664" y="50"/>
                  </a:lnTo>
                  <a:lnTo>
                    <a:pt x="662" y="50"/>
                  </a:lnTo>
                  <a:lnTo>
                    <a:pt x="660" y="52"/>
                  </a:lnTo>
                  <a:lnTo>
                    <a:pt x="658" y="52"/>
                  </a:lnTo>
                  <a:lnTo>
                    <a:pt x="656" y="52"/>
                  </a:lnTo>
                  <a:lnTo>
                    <a:pt x="654" y="52"/>
                  </a:lnTo>
                  <a:lnTo>
                    <a:pt x="652" y="52"/>
                  </a:lnTo>
                  <a:lnTo>
                    <a:pt x="650" y="52"/>
                  </a:lnTo>
                  <a:lnTo>
                    <a:pt x="648" y="52"/>
                  </a:lnTo>
                  <a:lnTo>
                    <a:pt x="648" y="50"/>
                  </a:lnTo>
                  <a:lnTo>
                    <a:pt x="646" y="50"/>
                  </a:lnTo>
                  <a:lnTo>
                    <a:pt x="646" y="48"/>
                  </a:lnTo>
                  <a:lnTo>
                    <a:pt x="644" y="48"/>
                  </a:lnTo>
                  <a:lnTo>
                    <a:pt x="642" y="48"/>
                  </a:lnTo>
                  <a:lnTo>
                    <a:pt x="640" y="48"/>
                  </a:lnTo>
                  <a:lnTo>
                    <a:pt x="639" y="48"/>
                  </a:lnTo>
                  <a:lnTo>
                    <a:pt x="639" y="50"/>
                  </a:lnTo>
                  <a:lnTo>
                    <a:pt x="637" y="50"/>
                  </a:lnTo>
                  <a:lnTo>
                    <a:pt x="637" y="52"/>
                  </a:lnTo>
                  <a:lnTo>
                    <a:pt x="637" y="54"/>
                  </a:lnTo>
                  <a:lnTo>
                    <a:pt x="635" y="54"/>
                  </a:lnTo>
                  <a:lnTo>
                    <a:pt x="635" y="55"/>
                  </a:lnTo>
                  <a:lnTo>
                    <a:pt x="633" y="55"/>
                  </a:lnTo>
                  <a:lnTo>
                    <a:pt x="633" y="57"/>
                  </a:lnTo>
                  <a:lnTo>
                    <a:pt x="631" y="57"/>
                  </a:lnTo>
                  <a:lnTo>
                    <a:pt x="629" y="57"/>
                  </a:lnTo>
                  <a:lnTo>
                    <a:pt x="627" y="57"/>
                  </a:lnTo>
                  <a:lnTo>
                    <a:pt x="627" y="55"/>
                  </a:lnTo>
                  <a:lnTo>
                    <a:pt x="627" y="54"/>
                  </a:lnTo>
                  <a:lnTo>
                    <a:pt x="629" y="54"/>
                  </a:lnTo>
                  <a:lnTo>
                    <a:pt x="629" y="52"/>
                  </a:lnTo>
                  <a:lnTo>
                    <a:pt x="627" y="52"/>
                  </a:lnTo>
                  <a:lnTo>
                    <a:pt x="625" y="52"/>
                  </a:lnTo>
                  <a:lnTo>
                    <a:pt x="623" y="52"/>
                  </a:lnTo>
                  <a:lnTo>
                    <a:pt x="621" y="52"/>
                  </a:lnTo>
                  <a:lnTo>
                    <a:pt x="619" y="52"/>
                  </a:lnTo>
                  <a:lnTo>
                    <a:pt x="617" y="52"/>
                  </a:lnTo>
                  <a:lnTo>
                    <a:pt x="615" y="52"/>
                  </a:lnTo>
                  <a:lnTo>
                    <a:pt x="615" y="54"/>
                  </a:lnTo>
                  <a:lnTo>
                    <a:pt x="615" y="55"/>
                  </a:lnTo>
                  <a:lnTo>
                    <a:pt x="615" y="57"/>
                  </a:lnTo>
                  <a:lnTo>
                    <a:pt x="617" y="57"/>
                  </a:lnTo>
                  <a:lnTo>
                    <a:pt x="617" y="59"/>
                  </a:lnTo>
                  <a:lnTo>
                    <a:pt x="619" y="59"/>
                  </a:lnTo>
                  <a:lnTo>
                    <a:pt x="621" y="59"/>
                  </a:lnTo>
                  <a:lnTo>
                    <a:pt x="623" y="59"/>
                  </a:lnTo>
                  <a:lnTo>
                    <a:pt x="625" y="59"/>
                  </a:lnTo>
                  <a:lnTo>
                    <a:pt x="625" y="61"/>
                  </a:lnTo>
                  <a:lnTo>
                    <a:pt x="627" y="61"/>
                  </a:lnTo>
                  <a:lnTo>
                    <a:pt x="627" y="63"/>
                  </a:lnTo>
                  <a:lnTo>
                    <a:pt x="627" y="65"/>
                  </a:lnTo>
                  <a:lnTo>
                    <a:pt x="625" y="65"/>
                  </a:lnTo>
                  <a:lnTo>
                    <a:pt x="623" y="67"/>
                  </a:lnTo>
                  <a:lnTo>
                    <a:pt x="623" y="69"/>
                  </a:lnTo>
                  <a:lnTo>
                    <a:pt x="623" y="71"/>
                  </a:lnTo>
                  <a:lnTo>
                    <a:pt x="623" y="73"/>
                  </a:lnTo>
                  <a:lnTo>
                    <a:pt x="623" y="75"/>
                  </a:lnTo>
                  <a:lnTo>
                    <a:pt x="623" y="77"/>
                  </a:lnTo>
                  <a:lnTo>
                    <a:pt x="621" y="77"/>
                  </a:lnTo>
                  <a:lnTo>
                    <a:pt x="621" y="79"/>
                  </a:lnTo>
                  <a:lnTo>
                    <a:pt x="619" y="79"/>
                  </a:lnTo>
                  <a:lnTo>
                    <a:pt x="617" y="79"/>
                  </a:lnTo>
                  <a:lnTo>
                    <a:pt x="617" y="81"/>
                  </a:lnTo>
                  <a:lnTo>
                    <a:pt x="615" y="81"/>
                  </a:lnTo>
                  <a:lnTo>
                    <a:pt x="615" y="83"/>
                  </a:lnTo>
                  <a:lnTo>
                    <a:pt x="615" y="85"/>
                  </a:lnTo>
                  <a:lnTo>
                    <a:pt x="613" y="85"/>
                  </a:lnTo>
                  <a:lnTo>
                    <a:pt x="615" y="85"/>
                  </a:lnTo>
                  <a:lnTo>
                    <a:pt x="613" y="85"/>
                  </a:lnTo>
                  <a:lnTo>
                    <a:pt x="613" y="87"/>
                  </a:lnTo>
                  <a:lnTo>
                    <a:pt x="615" y="87"/>
                  </a:lnTo>
                  <a:lnTo>
                    <a:pt x="615" y="89"/>
                  </a:lnTo>
                  <a:lnTo>
                    <a:pt x="615" y="91"/>
                  </a:lnTo>
                  <a:lnTo>
                    <a:pt x="615" y="93"/>
                  </a:lnTo>
                  <a:lnTo>
                    <a:pt x="615" y="97"/>
                  </a:lnTo>
                  <a:lnTo>
                    <a:pt x="613" y="99"/>
                  </a:lnTo>
                  <a:lnTo>
                    <a:pt x="611" y="99"/>
                  </a:lnTo>
                  <a:lnTo>
                    <a:pt x="611" y="101"/>
                  </a:lnTo>
                  <a:lnTo>
                    <a:pt x="609" y="101"/>
                  </a:lnTo>
                  <a:lnTo>
                    <a:pt x="609" y="103"/>
                  </a:lnTo>
                  <a:lnTo>
                    <a:pt x="607" y="103"/>
                  </a:lnTo>
                  <a:lnTo>
                    <a:pt x="607" y="105"/>
                  </a:lnTo>
                  <a:lnTo>
                    <a:pt x="605" y="105"/>
                  </a:lnTo>
                  <a:lnTo>
                    <a:pt x="603" y="105"/>
                  </a:lnTo>
                  <a:lnTo>
                    <a:pt x="601" y="105"/>
                  </a:lnTo>
                  <a:lnTo>
                    <a:pt x="599" y="105"/>
                  </a:lnTo>
                  <a:lnTo>
                    <a:pt x="597" y="105"/>
                  </a:lnTo>
                  <a:lnTo>
                    <a:pt x="597" y="107"/>
                  </a:lnTo>
                  <a:lnTo>
                    <a:pt x="595" y="107"/>
                  </a:lnTo>
                  <a:lnTo>
                    <a:pt x="593" y="107"/>
                  </a:lnTo>
                  <a:lnTo>
                    <a:pt x="591" y="107"/>
                  </a:lnTo>
                  <a:lnTo>
                    <a:pt x="589" y="107"/>
                  </a:lnTo>
                  <a:lnTo>
                    <a:pt x="587" y="107"/>
                  </a:lnTo>
                  <a:lnTo>
                    <a:pt x="587" y="109"/>
                  </a:lnTo>
                  <a:lnTo>
                    <a:pt x="585" y="109"/>
                  </a:lnTo>
                  <a:lnTo>
                    <a:pt x="585" y="111"/>
                  </a:lnTo>
                  <a:lnTo>
                    <a:pt x="585" y="113"/>
                  </a:lnTo>
                  <a:lnTo>
                    <a:pt x="583" y="113"/>
                  </a:lnTo>
                  <a:lnTo>
                    <a:pt x="583" y="115"/>
                  </a:lnTo>
                  <a:lnTo>
                    <a:pt x="583" y="117"/>
                  </a:lnTo>
                  <a:lnTo>
                    <a:pt x="583" y="119"/>
                  </a:lnTo>
                  <a:lnTo>
                    <a:pt x="583" y="121"/>
                  </a:lnTo>
                  <a:lnTo>
                    <a:pt x="583" y="123"/>
                  </a:lnTo>
                  <a:lnTo>
                    <a:pt x="581" y="123"/>
                  </a:lnTo>
                  <a:lnTo>
                    <a:pt x="581" y="124"/>
                  </a:lnTo>
                  <a:lnTo>
                    <a:pt x="581" y="126"/>
                  </a:lnTo>
                  <a:lnTo>
                    <a:pt x="581" y="128"/>
                  </a:lnTo>
                  <a:lnTo>
                    <a:pt x="581" y="130"/>
                  </a:lnTo>
                  <a:lnTo>
                    <a:pt x="581" y="132"/>
                  </a:lnTo>
                  <a:lnTo>
                    <a:pt x="579" y="132"/>
                  </a:lnTo>
                  <a:lnTo>
                    <a:pt x="579" y="134"/>
                  </a:lnTo>
                  <a:lnTo>
                    <a:pt x="579" y="136"/>
                  </a:lnTo>
                  <a:lnTo>
                    <a:pt x="577" y="136"/>
                  </a:lnTo>
                  <a:lnTo>
                    <a:pt x="577" y="138"/>
                  </a:lnTo>
                  <a:lnTo>
                    <a:pt x="575" y="138"/>
                  </a:lnTo>
                  <a:lnTo>
                    <a:pt x="575" y="140"/>
                  </a:lnTo>
                  <a:lnTo>
                    <a:pt x="573" y="140"/>
                  </a:lnTo>
                  <a:lnTo>
                    <a:pt x="571" y="140"/>
                  </a:lnTo>
                  <a:lnTo>
                    <a:pt x="571" y="142"/>
                  </a:lnTo>
                  <a:lnTo>
                    <a:pt x="570" y="142"/>
                  </a:lnTo>
                  <a:lnTo>
                    <a:pt x="568" y="142"/>
                  </a:lnTo>
                  <a:lnTo>
                    <a:pt x="566" y="144"/>
                  </a:lnTo>
                  <a:lnTo>
                    <a:pt x="566" y="146"/>
                  </a:lnTo>
                  <a:lnTo>
                    <a:pt x="564" y="146"/>
                  </a:lnTo>
                  <a:lnTo>
                    <a:pt x="562" y="146"/>
                  </a:lnTo>
                  <a:lnTo>
                    <a:pt x="562" y="148"/>
                  </a:lnTo>
                  <a:lnTo>
                    <a:pt x="560" y="148"/>
                  </a:lnTo>
                  <a:lnTo>
                    <a:pt x="560" y="150"/>
                  </a:lnTo>
                  <a:lnTo>
                    <a:pt x="560" y="152"/>
                  </a:lnTo>
                  <a:lnTo>
                    <a:pt x="558" y="152"/>
                  </a:lnTo>
                  <a:lnTo>
                    <a:pt x="558" y="154"/>
                  </a:lnTo>
                  <a:lnTo>
                    <a:pt x="558" y="156"/>
                  </a:lnTo>
                  <a:lnTo>
                    <a:pt x="558" y="158"/>
                  </a:lnTo>
                  <a:lnTo>
                    <a:pt x="556" y="162"/>
                  </a:lnTo>
                  <a:lnTo>
                    <a:pt x="554" y="166"/>
                  </a:lnTo>
                  <a:lnTo>
                    <a:pt x="552" y="170"/>
                  </a:lnTo>
                  <a:lnTo>
                    <a:pt x="550" y="174"/>
                  </a:lnTo>
                  <a:lnTo>
                    <a:pt x="548" y="176"/>
                  </a:lnTo>
                  <a:lnTo>
                    <a:pt x="546" y="176"/>
                  </a:lnTo>
                  <a:lnTo>
                    <a:pt x="544" y="178"/>
                  </a:lnTo>
                  <a:lnTo>
                    <a:pt x="542" y="178"/>
                  </a:lnTo>
                  <a:lnTo>
                    <a:pt x="540" y="178"/>
                  </a:lnTo>
                  <a:lnTo>
                    <a:pt x="538" y="178"/>
                  </a:lnTo>
                  <a:lnTo>
                    <a:pt x="536" y="178"/>
                  </a:lnTo>
                  <a:lnTo>
                    <a:pt x="534" y="178"/>
                  </a:lnTo>
                  <a:lnTo>
                    <a:pt x="534" y="180"/>
                  </a:lnTo>
                  <a:lnTo>
                    <a:pt x="532" y="180"/>
                  </a:lnTo>
                  <a:lnTo>
                    <a:pt x="530" y="180"/>
                  </a:lnTo>
                  <a:lnTo>
                    <a:pt x="528" y="180"/>
                  </a:lnTo>
                  <a:lnTo>
                    <a:pt x="526" y="182"/>
                  </a:lnTo>
                  <a:lnTo>
                    <a:pt x="524" y="182"/>
                  </a:lnTo>
                  <a:lnTo>
                    <a:pt x="522" y="182"/>
                  </a:lnTo>
                  <a:lnTo>
                    <a:pt x="520" y="184"/>
                  </a:lnTo>
                  <a:lnTo>
                    <a:pt x="518" y="184"/>
                  </a:lnTo>
                  <a:lnTo>
                    <a:pt x="512" y="190"/>
                  </a:lnTo>
                  <a:lnTo>
                    <a:pt x="510" y="190"/>
                  </a:lnTo>
                  <a:lnTo>
                    <a:pt x="510" y="191"/>
                  </a:lnTo>
                  <a:lnTo>
                    <a:pt x="510" y="193"/>
                  </a:lnTo>
                  <a:lnTo>
                    <a:pt x="508" y="195"/>
                  </a:lnTo>
                  <a:lnTo>
                    <a:pt x="508" y="197"/>
                  </a:lnTo>
                  <a:lnTo>
                    <a:pt x="508" y="199"/>
                  </a:lnTo>
                  <a:lnTo>
                    <a:pt x="510" y="199"/>
                  </a:lnTo>
                  <a:lnTo>
                    <a:pt x="510" y="201"/>
                  </a:lnTo>
                  <a:lnTo>
                    <a:pt x="510" y="203"/>
                  </a:lnTo>
                  <a:lnTo>
                    <a:pt x="512" y="205"/>
                  </a:lnTo>
                  <a:lnTo>
                    <a:pt x="512" y="207"/>
                  </a:lnTo>
                  <a:lnTo>
                    <a:pt x="514" y="207"/>
                  </a:lnTo>
                  <a:lnTo>
                    <a:pt x="514" y="209"/>
                  </a:lnTo>
                  <a:lnTo>
                    <a:pt x="514" y="211"/>
                  </a:lnTo>
                  <a:lnTo>
                    <a:pt x="516" y="213"/>
                  </a:lnTo>
                  <a:lnTo>
                    <a:pt x="516" y="215"/>
                  </a:lnTo>
                  <a:lnTo>
                    <a:pt x="514" y="215"/>
                  </a:lnTo>
                  <a:lnTo>
                    <a:pt x="510" y="217"/>
                  </a:lnTo>
                  <a:lnTo>
                    <a:pt x="508" y="217"/>
                  </a:lnTo>
                  <a:lnTo>
                    <a:pt x="506" y="215"/>
                  </a:lnTo>
                  <a:lnTo>
                    <a:pt x="504" y="215"/>
                  </a:lnTo>
                  <a:lnTo>
                    <a:pt x="502" y="215"/>
                  </a:lnTo>
                  <a:lnTo>
                    <a:pt x="501" y="215"/>
                  </a:lnTo>
                  <a:lnTo>
                    <a:pt x="499" y="215"/>
                  </a:lnTo>
                  <a:lnTo>
                    <a:pt x="495" y="215"/>
                  </a:lnTo>
                  <a:lnTo>
                    <a:pt x="493" y="215"/>
                  </a:lnTo>
                  <a:lnTo>
                    <a:pt x="491" y="215"/>
                  </a:lnTo>
                  <a:lnTo>
                    <a:pt x="489" y="215"/>
                  </a:lnTo>
                  <a:lnTo>
                    <a:pt x="489" y="213"/>
                  </a:lnTo>
                  <a:lnTo>
                    <a:pt x="487" y="213"/>
                  </a:lnTo>
                  <a:lnTo>
                    <a:pt x="485" y="213"/>
                  </a:lnTo>
                  <a:lnTo>
                    <a:pt x="483" y="213"/>
                  </a:lnTo>
                  <a:lnTo>
                    <a:pt x="481" y="213"/>
                  </a:lnTo>
                  <a:lnTo>
                    <a:pt x="479" y="213"/>
                  </a:lnTo>
                  <a:lnTo>
                    <a:pt x="477" y="211"/>
                  </a:lnTo>
                  <a:lnTo>
                    <a:pt x="475" y="211"/>
                  </a:lnTo>
                  <a:lnTo>
                    <a:pt x="473" y="211"/>
                  </a:lnTo>
                  <a:lnTo>
                    <a:pt x="471" y="211"/>
                  </a:lnTo>
                  <a:lnTo>
                    <a:pt x="469" y="211"/>
                  </a:lnTo>
                  <a:lnTo>
                    <a:pt x="469" y="209"/>
                  </a:lnTo>
                  <a:lnTo>
                    <a:pt x="467" y="209"/>
                  </a:lnTo>
                  <a:lnTo>
                    <a:pt x="465" y="209"/>
                  </a:lnTo>
                  <a:lnTo>
                    <a:pt x="463" y="209"/>
                  </a:lnTo>
                  <a:lnTo>
                    <a:pt x="461" y="209"/>
                  </a:lnTo>
                  <a:lnTo>
                    <a:pt x="459" y="209"/>
                  </a:lnTo>
                  <a:lnTo>
                    <a:pt x="457" y="209"/>
                  </a:lnTo>
                  <a:lnTo>
                    <a:pt x="455" y="209"/>
                  </a:lnTo>
                  <a:lnTo>
                    <a:pt x="455" y="207"/>
                  </a:lnTo>
                  <a:lnTo>
                    <a:pt x="453" y="207"/>
                  </a:lnTo>
                  <a:lnTo>
                    <a:pt x="451" y="209"/>
                  </a:lnTo>
                  <a:lnTo>
                    <a:pt x="449" y="209"/>
                  </a:lnTo>
                  <a:lnTo>
                    <a:pt x="447" y="209"/>
                  </a:lnTo>
                  <a:lnTo>
                    <a:pt x="445" y="209"/>
                  </a:lnTo>
                  <a:lnTo>
                    <a:pt x="443" y="209"/>
                  </a:lnTo>
                  <a:lnTo>
                    <a:pt x="441" y="209"/>
                  </a:lnTo>
                  <a:lnTo>
                    <a:pt x="441" y="207"/>
                  </a:lnTo>
                  <a:lnTo>
                    <a:pt x="439" y="207"/>
                  </a:lnTo>
                  <a:lnTo>
                    <a:pt x="439" y="209"/>
                  </a:lnTo>
                  <a:lnTo>
                    <a:pt x="437" y="209"/>
                  </a:lnTo>
                  <a:lnTo>
                    <a:pt x="437" y="211"/>
                  </a:lnTo>
                  <a:lnTo>
                    <a:pt x="435" y="211"/>
                  </a:lnTo>
                  <a:lnTo>
                    <a:pt x="433" y="213"/>
                  </a:lnTo>
                  <a:lnTo>
                    <a:pt x="432" y="215"/>
                  </a:lnTo>
                  <a:lnTo>
                    <a:pt x="430" y="217"/>
                  </a:lnTo>
                  <a:lnTo>
                    <a:pt x="428" y="215"/>
                  </a:lnTo>
                  <a:lnTo>
                    <a:pt x="426" y="213"/>
                  </a:lnTo>
                  <a:lnTo>
                    <a:pt x="424" y="213"/>
                  </a:lnTo>
                  <a:lnTo>
                    <a:pt x="422" y="213"/>
                  </a:lnTo>
                  <a:lnTo>
                    <a:pt x="422" y="211"/>
                  </a:lnTo>
                  <a:lnTo>
                    <a:pt x="420" y="211"/>
                  </a:lnTo>
                  <a:lnTo>
                    <a:pt x="418" y="209"/>
                  </a:lnTo>
                  <a:lnTo>
                    <a:pt x="418" y="211"/>
                  </a:lnTo>
                  <a:lnTo>
                    <a:pt x="416" y="209"/>
                  </a:lnTo>
                  <a:lnTo>
                    <a:pt x="414" y="209"/>
                  </a:lnTo>
                  <a:lnTo>
                    <a:pt x="412" y="207"/>
                  </a:lnTo>
                  <a:lnTo>
                    <a:pt x="412" y="205"/>
                  </a:lnTo>
                  <a:lnTo>
                    <a:pt x="410" y="205"/>
                  </a:lnTo>
                  <a:lnTo>
                    <a:pt x="412" y="205"/>
                  </a:lnTo>
                  <a:lnTo>
                    <a:pt x="412" y="203"/>
                  </a:lnTo>
                  <a:lnTo>
                    <a:pt x="410" y="203"/>
                  </a:lnTo>
                  <a:lnTo>
                    <a:pt x="410" y="201"/>
                  </a:lnTo>
                  <a:lnTo>
                    <a:pt x="408" y="201"/>
                  </a:lnTo>
                  <a:lnTo>
                    <a:pt x="406" y="201"/>
                  </a:lnTo>
                  <a:lnTo>
                    <a:pt x="406" y="199"/>
                  </a:lnTo>
                  <a:lnTo>
                    <a:pt x="404" y="199"/>
                  </a:lnTo>
                  <a:lnTo>
                    <a:pt x="404" y="197"/>
                  </a:lnTo>
                  <a:lnTo>
                    <a:pt x="404" y="195"/>
                  </a:lnTo>
                  <a:lnTo>
                    <a:pt x="402" y="195"/>
                  </a:lnTo>
                  <a:lnTo>
                    <a:pt x="400" y="195"/>
                  </a:lnTo>
                  <a:lnTo>
                    <a:pt x="400" y="193"/>
                  </a:lnTo>
                  <a:lnTo>
                    <a:pt x="398" y="193"/>
                  </a:lnTo>
                  <a:lnTo>
                    <a:pt x="396" y="193"/>
                  </a:lnTo>
                  <a:lnTo>
                    <a:pt x="394" y="193"/>
                  </a:lnTo>
                  <a:lnTo>
                    <a:pt x="392" y="195"/>
                  </a:lnTo>
                  <a:lnTo>
                    <a:pt x="390" y="195"/>
                  </a:lnTo>
                  <a:lnTo>
                    <a:pt x="388" y="195"/>
                  </a:lnTo>
                  <a:lnTo>
                    <a:pt x="384" y="195"/>
                  </a:lnTo>
                  <a:lnTo>
                    <a:pt x="380" y="195"/>
                  </a:lnTo>
                  <a:lnTo>
                    <a:pt x="378" y="195"/>
                  </a:lnTo>
                  <a:lnTo>
                    <a:pt x="374" y="193"/>
                  </a:lnTo>
                  <a:lnTo>
                    <a:pt x="372" y="193"/>
                  </a:lnTo>
                  <a:lnTo>
                    <a:pt x="372" y="191"/>
                  </a:lnTo>
                  <a:lnTo>
                    <a:pt x="370" y="191"/>
                  </a:lnTo>
                  <a:lnTo>
                    <a:pt x="370" y="190"/>
                  </a:lnTo>
                  <a:lnTo>
                    <a:pt x="368" y="190"/>
                  </a:lnTo>
                  <a:lnTo>
                    <a:pt x="364" y="190"/>
                  </a:lnTo>
                  <a:lnTo>
                    <a:pt x="363" y="190"/>
                  </a:lnTo>
                  <a:lnTo>
                    <a:pt x="359" y="188"/>
                  </a:lnTo>
                  <a:lnTo>
                    <a:pt x="355" y="188"/>
                  </a:lnTo>
                  <a:lnTo>
                    <a:pt x="353" y="188"/>
                  </a:lnTo>
                  <a:lnTo>
                    <a:pt x="351" y="188"/>
                  </a:lnTo>
                  <a:lnTo>
                    <a:pt x="349" y="186"/>
                  </a:lnTo>
                  <a:lnTo>
                    <a:pt x="347" y="188"/>
                  </a:lnTo>
                  <a:lnTo>
                    <a:pt x="345" y="188"/>
                  </a:lnTo>
                  <a:lnTo>
                    <a:pt x="345" y="190"/>
                  </a:lnTo>
                  <a:lnTo>
                    <a:pt x="343" y="190"/>
                  </a:lnTo>
                  <a:lnTo>
                    <a:pt x="341" y="190"/>
                  </a:lnTo>
                  <a:lnTo>
                    <a:pt x="339" y="190"/>
                  </a:lnTo>
                  <a:lnTo>
                    <a:pt x="339" y="191"/>
                  </a:lnTo>
                  <a:lnTo>
                    <a:pt x="337" y="191"/>
                  </a:lnTo>
                  <a:lnTo>
                    <a:pt x="337" y="193"/>
                  </a:lnTo>
                  <a:lnTo>
                    <a:pt x="335" y="193"/>
                  </a:lnTo>
                  <a:lnTo>
                    <a:pt x="333" y="193"/>
                  </a:lnTo>
                  <a:lnTo>
                    <a:pt x="331" y="193"/>
                  </a:lnTo>
                  <a:lnTo>
                    <a:pt x="329" y="195"/>
                  </a:lnTo>
                  <a:lnTo>
                    <a:pt x="327" y="195"/>
                  </a:lnTo>
                  <a:lnTo>
                    <a:pt x="325" y="195"/>
                  </a:lnTo>
                  <a:lnTo>
                    <a:pt x="321" y="197"/>
                  </a:lnTo>
                  <a:lnTo>
                    <a:pt x="319" y="197"/>
                  </a:lnTo>
                  <a:lnTo>
                    <a:pt x="317" y="199"/>
                  </a:lnTo>
                  <a:lnTo>
                    <a:pt x="315" y="199"/>
                  </a:lnTo>
                  <a:lnTo>
                    <a:pt x="313" y="199"/>
                  </a:lnTo>
                  <a:lnTo>
                    <a:pt x="309" y="199"/>
                  </a:lnTo>
                  <a:lnTo>
                    <a:pt x="307" y="199"/>
                  </a:lnTo>
                  <a:lnTo>
                    <a:pt x="305" y="197"/>
                  </a:lnTo>
                  <a:lnTo>
                    <a:pt x="303" y="197"/>
                  </a:lnTo>
                  <a:lnTo>
                    <a:pt x="303" y="195"/>
                  </a:lnTo>
                  <a:lnTo>
                    <a:pt x="301" y="195"/>
                  </a:lnTo>
                  <a:lnTo>
                    <a:pt x="299" y="195"/>
                  </a:lnTo>
                  <a:lnTo>
                    <a:pt x="297" y="193"/>
                  </a:lnTo>
                  <a:lnTo>
                    <a:pt x="295" y="193"/>
                  </a:lnTo>
                  <a:lnTo>
                    <a:pt x="297" y="193"/>
                  </a:lnTo>
                  <a:lnTo>
                    <a:pt x="297" y="191"/>
                  </a:lnTo>
                  <a:lnTo>
                    <a:pt x="295" y="191"/>
                  </a:lnTo>
                  <a:lnTo>
                    <a:pt x="294" y="191"/>
                  </a:lnTo>
                  <a:lnTo>
                    <a:pt x="294" y="190"/>
                  </a:lnTo>
                  <a:lnTo>
                    <a:pt x="292" y="190"/>
                  </a:lnTo>
                  <a:lnTo>
                    <a:pt x="290" y="190"/>
                  </a:lnTo>
                  <a:lnTo>
                    <a:pt x="288" y="190"/>
                  </a:lnTo>
                  <a:lnTo>
                    <a:pt x="286" y="188"/>
                  </a:lnTo>
                  <a:lnTo>
                    <a:pt x="286" y="186"/>
                  </a:lnTo>
                  <a:lnTo>
                    <a:pt x="284" y="186"/>
                  </a:lnTo>
                  <a:lnTo>
                    <a:pt x="282" y="186"/>
                  </a:lnTo>
                  <a:lnTo>
                    <a:pt x="282" y="184"/>
                  </a:lnTo>
                  <a:lnTo>
                    <a:pt x="280" y="184"/>
                  </a:lnTo>
                  <a:lnTo>
                    <a:pt x="278" y="184"/>
                  </a:lnTo>
                  <a:lnTo>
                    <a:pt x="276" y="184"/>
                  </a:lnTo>
                  <a:lnTo>
                    <a:pt x="274" y="184"/>
                  </a:lnTo>
                  <a:lnTo>
                    <a:pt x="272" y="184"/>
                  </a:lnTo>
                  <a:lnTo>
                    <a:pt x="270" y="184"/>
                  </a:lnTo>
                  <a:lnTo>
                    <a:pt x="268" y="184"/>
                  </a:lnTo>
                  <a:lnTo>
                    <a:pt x="268" y="182"/>
                  </a:lnTo>
                  <a:lnTo>
                    <a:pt x="266" y="182"/>
                  </a:lnTo>
                  <a:lnTo>
                    <a:pt x="264" y="182"/>
                  </a:lnTo>
                  <a:lnTo>
                    <a:pt x="262" y="180"/>
                  </a:lnTo>
                  <a:lnTo>
                    <a:pt x="260" y="180"/>
                  </a:lnTo>
                  <a:lnTo>
                    <a:pt x="258" y="180"/>
                  </a:lnTo>
                  <a:lnTo>
                    <a:pt x="258" y="178"/>
                  </a:lnTo>
                  <a:lnTo>
                    <a:pt x="256" y="178"/>
                  </a:lnTo>
                  <a:lnTo>
                    <a:pt x="254" y="176"/>
                  </a:lnTo>
                  <a:lnTo>
                    <a:pt x="252" y="174"/>
                  </a:lnTo>
                  <a:lnTo>
                    <a:pt x="250" y="172"/>
                  </a:lnTo>
                  <a:lnTo>
                    <a:pt x="248" y="172"/>
                  </a:lnTo>
                  <a:lnTo>
                    <a:pt x="248" y="170"/>
                  </a:lnTo>
                  <a:lnTo>
                    <a:pt x="246" y="170"/>
                  </a:lnTo>
                  <a:lnTo>
                    <a:pt x="244" y="168"/>
                  </a:lnTo>
                  <a:lnTo>
                    <a:pt x="242" y="166"/>
                  </a:lnTo>
                  <a:lnTo>
                    <a:pt x="240" y="164"/>
                  </a:lnTo>
                  <a:lnTo>
                    <a:pt x="240" y="162"/>
                  </a:lnTo>
                  <a:lnTo>
                    <a:pt x="238" y="162"/>
                  </a:lnTo>
                  <a:lnTo>
                    <a:pt x="236" y="160"/>
                  </a:lnTo>
                  <a:lnTo>
                    <a:pt x="236" y="158"/>
                  </a:lnTo>
                  <a:lnTo>
                    <a:pt x="234" y="158"/>
                  </a:lnTo>
                  <a:lnTo>
                    <a:pt x="234" y="156"/>
                  </a:lnTo>
                  <a:lnTo>
                    <a:pt x="232" y="156"/>
                  </a:lnTo>
                  <a:lnTo>
                    <a:pt x="234" y="154"/>
                  </a:lnTo>
                  <a:lnTo>
                    <a:pt x="232" y="152"/>
                  </a:lnTo>
                  <a:lnTo>
                    <a:pt x="230" y="150"/>
                  </a:lnTo>
                  <a:lnTo>
                    <a:pt x="228" y="150"/>
                  </a:lnTo>
                  <a:lnTo>
                    <a:pt x="226" y="150"/>
                  </a:lnTo>
                  <a:lnTo>
                    <a:pt x="225" y="148"/>
                  </a:lnTo>
                  <a:lnTo>
                    <a:pt x="225" y="146"/>
                  </a:lnTo>
                  <a:lnTo>
                    <a:pt x="223" y="146"/>
                  </a:lnTo>
                  <a:lnTo>
                    <a:pt x="223" y="144"/>
                  </a:lnTo>
                  <a:lnTo>
                    <a:pt x="221" y="144"/>
                  </a:lnTo>
                  <a:lnTo>
                    <a:pt x="219" y="144"/>
                  </a:lnTo>
                  <a:lnTo>
                    <a:pt x="217" y="144"/>
                  </a:lnTo>
                  <a:lnTo>
                    <a:pt x="217" y="142"/>
                  </a:lnTo>
                  <a:lnTo>
                    <a:pt x="215" y="140"/>
                  </a:lnTo>
                  <a:lnTo>
                    <a:pt x="213" y="140"/>
                  </a:lnTo>
                  <a:lnTo>
                    <a:pt x="211" y="138"/>
                  </a:lnTo>
                  <a:lnTo>
                    <a:pt x="209" y="136"/>
                  </a:lnTo>
                  <a:lnTo>
                    <a:pt x="207" y="136"/>
                  </a:lnTo>
                  <a:lnTo>
                    <a:pt x="207" y="134"/>
                  </a:lnTo>
                  <a:lnTo>
                    <a:pt x="205" y="134"/>
                  </a:lnTo>
                  <a:lnTo>
                    <a:pt x="205" y="132"/>
                  </a:lnTo>
                  <a:lnTo>
                    <a:pt x="203" y="132"/>
                  </a:lnTo>
                  <a:lnTo>
                    <a:pt x="201" y="130"/>
                  </a:lnTo>
                  <a:lnTo>
                    <a:pt x="199" y="130"/>
                  </a:lnTo>
                  <a:lnTo>
                    <a:pt x="197" y="130"/>
                  </a:lnTo>
                  <a:lnTo>
                    <a:pt x="195" y="130"/>
                  </a:lnTo>
                  <a:lnTo>
                    <a:pt x="193" y="130"/>
                  </a:lnTo>
                  <a:lnTo>
                    <a:pt x="191" y="130"/>
                  </a:lnTo>
                  <a:lnTo>
                    <a:pt x="189" y="130"/>
                  </a:lnTo>
                  <a:lnTo>
                    <a:pt x="187" y="130"/>
                  </a:lnTo>
                  <a:lnTo>
                    <a:pt x="187" y="128"/>
                  </a:lnTo>
                  <a:lnTo>
                    <a:pt x="185" y="128"/>
                  </a:lnTo>
                  <a:lnTo>
                    <a:pt x="183" y="128"/>
                  </a:lnTo>
                  <a:lnTo>
                    <a:pt x="183" y="130"/>
                  </a:lnTo>
                  <a:lnTo>
                    <a:pt x="181" y="128"/>
                  </a:lnTo>
                  <a:lnTo>
                    <a:pt x="179" y="128"/>
                  </a:lnTo>
                  <a:lnTo>
                    <a:pt x="177" y="128"/>
                  </a:lnTo>
                  <a:lnTo>
                    <a:pt x="177" y="126"/>
                  </a:lnTo>
                  <a:lnTo>
                    <a:pt x="175" y="126"/>
                  </a:lnTo>
                  <a:lnTo>
                    <a:pt x="173" y="124"/>
                  </a:lnTo>
                  <a:lnTo>
                    <a:pt x="171" y="124"/>
                  </a:lnTo>
                  <a:lnTo>
                    <a:pt x="171" y="123"/>
                  </a:lnTo>
                  <a:lnTo>
                    <a:pt x="169" y="123"/>
                  </a:lnTo>
                  <a:lnTo>
                    <a:pt x="169" y="121"/>
                  </a:lnTo>
                  <a:lnTo>
                    <a:pt x="167" y="121"/>
                  </a:lnTo>
                  <a:lnTo>
                    <a:pt x="165" y="121"/>
                  </a:lnTo>
                  <a:lnTo>
                    <a:pt x="165" y="123"/>
                  </a:lnTo>
                  <a:lnTo>
                    <a:pt x="163" y="123"/>
                  </a:lnTo>
                  <a:lnTo>
                    <a:pt x="161" y="124"/>
                  </a:lnTo>
                  <a:lnTo>
                    <a:pt x="159" y="124"/>
                  </a:lnTo>
                  <a:lnTo>
                    <a:pt x="159" y="126"/>
                  </a:lnTo>
                  <a:lnTo>
                    <a:pt x="159" y="128"/>
                  </a:lnTo>
                  <a:lnTo>
                    <a:pt x="157" y="128"/>
                  </a:lnTo>
                  <a:lnTo>
                    <a:pt x="157" y="126"/>
                  </a:lnTo>
                  <a:lnTo>
                    <a:pt x="156" y="126"/>
                  </a:lnTo>
                  <a:lnTo>
                    <a:pt x="156" y="128"/>
                  </a:lnTo>
                  <a:lnTo>
                    <a:pt x="154" y="128"/>
                  </a:lnTo>
                  <a:lnTo>
                    <a:pt x="152" y="128"/>
                  </a:lnTo>
                  <a:lnTo>
                    <a:pt x="152" y="130"/>
                  </a:lnTo>
                  <a:lnTo>
                    <a:pt x="152" y="132"/>
                  </a:lnTo>
                  <a:lnTo>
                    <a:pt x="150" y="132"/>
                  </a:lnTo>
                  <a:lnTo>
                    <a:pt x="150" y="134"/>
                  </a:lnTo>
                  <a:lnTo>
                    <a:pt x="148" y="134"/>
                  </a:lnTo>
                  <a:lnTo>
                    <a:pt x="146" y="134"/>
                  </a:lnTo>
                  <a:lnTo>
                    <a:pt x="144" y="134"/>
                  </a:lnTo>
                  <a:lnTo>
                    <a:pt x="142" y="134"/>
                  </a:lnTo>
                  <a:lnTo>
                    <a:pt x="140" y="134"/>
                  </a:lnTo>
                  <a:lnTo>
                    <a:pt x="138" y="134"/>
                  </a:lnTo>
                  <a:lnTo>
                    <a:pt x="136" y="134"/>
                  </a:lnTo>
                  <a:lnTo>
                    <a:pt x="134" y="134"/>
                  </a:lnTo>
                  <a:lnTo>
                    <a:pt x="134" y="132"/>
                  </a:lnTo>
                  <a:lnTo>
                    <a:pt x="134" y="130"/>
                  </a:lnTo>
                  <a:lnTo>
                    <a:pt x="132" y="130"/>
                  </a:lnTo>
                  <a:lnTo>
                    <a:pt x="132" y="128"/>
                  </a:lnTo>
                  <a:lnTo>
                    <a:pt x="132" y="126"/>
                  </a:lnTo>
                  <a:lnTo>
                    <a:pt x="132" y="124"/>
                  </a:lnTo>
                  <a:lnTo>
                    <a:pt x="130" y="124"/>
                  </a:lnTo>
                  <a:lnTo>
                    <a:pt x="130" y="123"/>
                  </a:lnTo>
                  <a:lnTo>
                    <a:pt x="128" y="123"/>
                  </a:lnTo>
                  <a:lnTo>
                    <a:pt x="126" y="121"/>
                  </a:lnTo>
                  <a:lnTo>
                    <a:pt x="124" y="121"/>
                  </a:lnTo>
                  <a:lnTo>
                    <a:pt x="122" y="121"/>
                  </a:lnTo>
                  <a:lnTo>
                    <a:pt x="122" y="123"/>
                  </a:lnTo>
                  <a:lnTo>
                    <a:pt x="122" y="124"/>
                  </a:lnTo>
                  <a:lnTo>
                    <a:pt x="120" y="123"/>
                  </a:lnTo>
                  <a:lnTo>
                    <a:pt x="120" y="124"/>
                  </a:lnTo>
                  <a:lnTo>
                    <a:pt x="118" y="124"/>
                  </a:lnTo>
                  <a:lnTo>
                    <a:pt x="116" y="124"/>
                  </a:lnTo>
                  <a:lnTo>
                    <a:pt x="114" y="123"/>
                  </a:lnTo>
                  <a:lnTo>
                    <a:pt x="112" y="123"/>
                  </a:lnTo>
                  <a:lnTo>
                    <a:pt x="110" y="124"/>
                  </a:lnTo>
                  <a:lnTo>
                    <a:pt x="108" y="124"/>
                  </a:lnTo>
                  <a:lnTo>
                    <a:pt x="108" y="123"/>
                  </a:lnTo>
                  <a:lnTo>
                    <a:pt x="106" y="123"/>
                  </a:lnTo>
                  <a:lnTo>
                    <a:pt x="106" y="121"/>
                  </a:lnTo>
                  <a:lnTo>
                    <a:pt x="104" y="119"/>
                  </a:lnTo>
                  <a:lnTo>
                    <a:pt x="102" y="117"/>
                  </a:lnTo>
                  <a:lnTo>
                    <a:pt x="100" y="115"/>
                  </a:lnTo>
                  <a:lnTo>
                    <a:pt x="98" y="115"/>
                  </a:lnTo>
                  <a:lnTo>
                    <a:pt x="96" y="115"/>
                  </a:lnTo>
                  <a:lnTo>
                    <a:pt x="94" y="115"/>
                  </a:lnTo>
                  <a:lnTo>
                    <a:pt x="92" y="113"/>
                  </a:lnTo>
                  <a:lnTo>
                    <a:pt x="90" y="113"/>
                  </a:lnTo>
                  <a:lnTo>
                    <a:pt x="90" y="111"/>
                  </a:lnTo>
                  <a:lnTo>
                    <a:pt x="90" y="109"/>
                  </a:lnTo>
                  <a:lnTo>
                    <a:pt x="88" y="109"/>
                  </a:lnTo>
                  <a:lnTo>
                    <a:pt x="88" y="107"/>
                  </a:lnTo>
                  <a:lnTo>
                    <a:pt x="87" y="107"/>
                  </a:lnTo>
                  <a:lnTo>
                    <a:pt x="85" y="107"/>
                  </a:lnTo>
                  <a:lnTo>
                    <a:pt x="83" y="105"/>
                  </a:lnTo>
                  <a:lnTo>
                    <a:pt x="81" y="105"/>
                  </a:lnTo>
                  <a:lnTo>
                    <a:pt x="79" y="107"/>
                  </a:lnTo>
                  <a:lnTo>
                    <a:pt x="77" y="107"/>
                  </a:lnTo>
                  <a:lnTo>
                    <a:pt x="75" y="107"/>
                  </a:lnTo>
                  <a:lnTo>
                    <a:pt x="75" y="105"/>
                  </a:lnTo>
                  <a:lnTo>
                    <a:pt x="73" y="105"/>
                  </a:lnTo>
                  <a:lnTo>
                    <a:pt x="73" y="103"/>
                  </a:lnTo>
                  <a:lnTo>
                    <a:pt x="71" y="101"/>
                  </a:lnTo>
                  <a:lnTo>
                    <a:pt x="71" y="99"/>
                  </a:lnTo>
                  <a:lnTo>
                    <a:pt x="69" y="97"/>
                  </a:lnTo>
                  <a:lnTo>
                    <a:pt x="67" y="97"/>
                  </a:lnTo>
                  <a:lnTo>
                    <a:pt x="67" y="95"/>
                  </a:lnTo>
                  <a:lnTo>
                    <a:pt x="65" y="95"/>
                  </a:lnTo>
                  <a:lnTo>
                    <a:pt x="63" y="95"/>
                  </a:lnTo>
                  <a:lnTo>
                    <a:pt x="61" y="93"/>
                  </a:lnTo>
                  <a:lnTo>
                    <a:pt x="57" y="89"/>
                  </a:lnTo>
                  <a:lnTo>
                    <a:pt x="55" y="89"/>
                  </a:lnTo>
                  <a:lnTo>
                    <a:pt x="53" y="87"/>
                  </a:lnTo>
                  <a:lnTo>
                    <a:pt x="49" y="87"/>
                  </a:lnTo>
                  <a:lnTo>
                    <a:pt x="49" y="85"/>
                  </a:lnTo>
                  <a:lnTo>
                    <a:pt x="47" y="85"/>
                  </a:lnTo>
                  <a:lnTo>
                    <a:pt x="47" y="83"/>
                  </a:lnTo>
                  <a:lnTo>
                    <a:pt x="45" y="83"/>
                  </a:lnTo>
                  <a:lnTo>
                    <a:pt x="43" y="81"/>
                  </a:lnTo>
                  <a:lnTo>
                    <a:pt x="41" y="81"/>
                  </a:lnTo>
                  <a:lnTo>
                    <a:pt x="41" y="79"/>
                  </a:lnTo>
                  <a:lnTo>
                    <a:pt x="39" y="77"/>
                  </a:lnTo>
                  <a:lnTo>
                    <a:pt x="37" y="75"/>
                  </a:lnTo>
                  <a:lnTo>
                    <a:pt x="35" y="75"/>
                  </a:lnTo>
                  <a:lnTo>
                    <a:pt x="35" y="77"/>
                  </a:lnTo>
                  <a:lnTo>
                    <a:pt x="33" y="77"/>
                  </a:lnTo>
                  <a:lnTo>
                    <a:pt x="33" y="79"/>
                  </a:lnTo>
                  <a:lnTo>
                    <a:pt x="31" y="79"/>
                  </a:lnTo>
                  <a:lnTo>
                    <a:pt x="31" y="81"/>
                  </a:lnTo>
                  <a:lnTo>
                    <a:pt x="31" y="83"/>
                  </a:lnTo>
                  <a:lnTo>
                    <a:pt x="29" y="83"/>
                  </a:lnTo>
                  <a:lnTo>
                    <a:pt x="29" y="81"/>
                  </a:lnTo>
                  <a:lnTo>
                    <a:pt x="27" y="81"/>
                  </a:lnTo>
                  <a:lnTo>
                    <a:pt x="27" y="79"/>
                  </a:lnTo>
                  <a:lnTo>
                    <a:pt x="25" y="79"/>
                  </a:lnTo>
                  <a:lnTo>
                    <a:pt x="25" y="77"/>
                  </a:lnTo>
                  <a:lnTo>
                    <a:pt x="25" y="75"/>
                  </a:lnTo>
                  <a:lnTo>
                    <a:pt x="27" y="75"/>
                  </a:lnTo>
                  <a:lnTo>
                    <a:pt x="27" y="73"/>
                  </a:lnTo>
                  <a:lnTo>
                    <a:pt x="29" y="73"/>
                  </a:lnTo>
                  <a:lnTo>
                    <a:pt x="27" y="71"/>
                  </a:lnTo>
                  <a:lnTo>
                    <a:pt x="25" y="71"/>
                  </a:lnTo>
                  <a:lnTo>
                    <a:pt x="25" y="69"/>
                  </a:lnTo>
                  <a:lnTo>
                    <a:pt x="23" y="69"/>
                  </a:lnTo>
                  <a:lnTo>
                    <a:pt x="21" y="67"/>
                  </a:lnTo>
                  <a:lnTo>
                    <a:pt x="19" y="67"/>
                  </a:lnTo>
                  <a:lnTo>
                    <a:pt x="18" y="67"/>
                  </a:lnTo>
                  <a:lnTo>
                    <a:pt x="18" y="65"/>
                  </a:lnTo>
                  <a:lnTo>
                    <a:pt x="16" y="65"/>
                  </a:lnTo>
                  <a:lnTo>
                    <a:pt x="14" y="65"/>
                  </a:lnTo>
                  <a:lnTo>
                    <a:pt x="12" y="63"/>
                  </a:lnTo>
                  <a:lnTo>
                    <a:pt x="10" y="63"/>
                  </a:lnTo>
                  <a:lnTo>
                    <a:pt x="8" y="61"/>
                  </a:lnTo>
                  <a:lnTo>
                    <a:pt x="6" y="61"/>
                  </a:lnTo>
                  <a:lnTo>
                    <a:pt x="4" y="61"/>
                  </a:lnTo>
                  <a:lnTo>
                    <a:pt x="4" y="59"/>
                  </a:lnTo>
                  <a:lnTo>
                    <a:pt x="2" y="59"/>
                  </a:lnTo>
                  <a:lnTo>
                    <a:pt x="2" y="57"/>
                  </a:lnTo>
                  <a:lnTo>
                    <a:pt x="0" y="57"/>
                  </a:lnTo>
                  <a:lnTo>
                    <a:pt x="0" y="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3" name="Freeform 9"/>
            <xdr:cNvSpPr>
              <a:spLocks/>
            </xdr:cNvSpPr>
          </xdr:nvSpPr>
          <xdr:spPr bwMode="auto">
            <a:xfrm>
              <a:off x="3502025" y="2668588"/>
              <a:ext cx="1346200" cy="1209675"/>
            </a:xfrm>
            <a:custGeom>
              <a:avLst/>
              <a:gdLst>
                <a:gd name="T0" fmla="*/ 820 w 848"/>
                <a:gd name="T1" fmla="*/ 749 h 762"/>
                <a:gd name="T2" fmla="*/ 791 w 848"/>
                <a:gd name="T3" fmla="*/ 733 h 762"/>
                <a:gd name="T4" fmla="*/ 775 w 848"/>
                <a:gd name="T5" fmla="*/ 753 h 762"/>
                <a:gd name="T6" fmla="*/ 753 w 848"/>
                <a:gd name="T7" fmla="*/ 759 h 762"/>
                <a:gd name="T8" fmla="*/ 728 w 848"/>
                <a:gd name="T9" fmla="*/ 739 h 762"/>
                <a:gd name="T10" fmla="*/ 712 w 848"/>
                <a:gd name="T11" fmla="*/ 723 h 762"/>
                <a:gd name="T12" fmla="*/ 690 w 848"/>
                <a:gd name="T13" fmla="*/ 731 h 762"/>
                <a:gd name="T14" fmla="*/ 664 w 848"/>
                <a:gd name="T15" fmla="*/ 731 h 762"/>
                <a:gd name="T16" fmla="*/ 635 w 848"/>
                <a:gd name="T17" fmla="*/ 733 h 762"/>
                <a:gd name="T18" fmla="*/ 611 w 848"/>
                <a:gd name="T19" fmla="*/ 739 h 762"/>
                <a:gd name="T20" fmla="*/ 595 w 848"/>
                <a:gd name="T21" fmla="*/ 721 h 762"/>
                <a:gd name="T22" fmla="*/ 582 w 848"/>
                <a:gd name="T23" fmla="*/ 729 h 762"/>
                <a:gd name="T24" fmla="*/ 560 w 848"/>
                <a:gd name="T25" fmla="*/ 719 h 762"/>
                <a:gd name="T26" fmla="*/ 538 w 848"/>
                <a:gd name="T27" fmla="*/ 699 h 762"/>
                <a:gd name="T28" fmla="*/ 509 w 848"/>
                <a:gd name="T29" fmla="*/ 692 h 762"/>
                <a:gd name="T30" fmla="*/ 473 w 848"/>
                <a:gd name="T31" fmla="*/ 684 h 762"/>
                <a:gd name="T32" fmla="*/ 452 w 848"/>
                <a:gd name="T33" fmla="*/ 672 h 762"/>
                <a:gd name="T34" fmla="*/ 422 w 848"/>
                <a:gd name="T35" fmla="*/ 648 h 762"/>
                <a:gd name="T36" fmla="*/ 396 w 848"/>
                <a:gd name="T37" fmla="*/ 644 h 762"/>
                <a:gd name="T38" fmla="*/ 418 w 848"/>
                <a:gd name="T39" fmla="*/ 613 h 762"/>
                <a:gd name="T40" fmla="*/ 428 w 848"/>
                <a:gd name="T41" fmla="*/ 583 h 762"/>
                <a:gd name="T42" fmla="*/ 434 w 848"/>
                <a:gd name="T43" fmla="*/ 577 h 762"/>
                <a:gd name="T44" fmla="*/ 426 w 848"/>
                <a:gd name="T45" fmla="*/ 556 h 762"/>
                <a:gd name="T46" fmla="*/ 394 w 848"/>
                <a:gd name="T47" fmla="*/ 556 h 762"/>
                <a:gd name="T48" fmla="*/ 396 w 848"/>
                <a:gd name="T49" fmla="*/ 530 h 762"/>
                <a:gd name="T50" fmla="*/ 396 w 848"/>
                <a:gd name="T51" fmla="*/ 502 h 762"/>
                <a:gd name="T52" fmla="*/ 381 w 848"/>
                <a:gd name="T53" fmla="*/ 467 h 762"/>
                <a:gd name="T54" fmla="*/ 357 w 848"/>
                <a:gd name="T55" fmla="*/ 431 h 762"/>
                <a:gd name="T56" fmla="*/ 341 w 848"/>
                <a:gd name="T57" fmla="*/ 400 h 762"/>
                <a:gd name="T58" fmla="*/ 312 w 848"/>
                <a:gd name="T59" fmla="*/ 402 h 762"/>
                <a:gd name="T60" fmla="*/ 276 w 848"/>
                <a:gd name="T61" fmla="*/ 431 h 762"/>
                <a:gd name="T62" fmla="*/ 241 w 848"/>
                <a:gd name="T63" fmla="*/ 427 h 762"/>
                <a:gd name="T64" fmla="*/ 209 w 848"/>
                <a:gd name="T65" fmla="*/ 418 h 762"/>
                <a:gd name="T66" fmla="*/ 193 w 848"/>
                <a:gd name="T67" fmla="*/ 410 h 762"/>
                <a:gd name="T68" fmla="*/ 164 w 848"/>
                <a:gd name="T69" fmla="*/ 398 h 762"/>
                <a:gd name="T70" fmla="*/ 174 w 848"/>
                <a:gd name="T71" fmla="*/ 437 h 762"/>
                <a:gd name="T72" fmla="*/ 152 w 848"/>
                <a:gd name="T73" fmla="*/ 443 h 762"/>
                <a:gd name="T74" fmla="*/ 112 w 848"/>
                <a:gd name="T75" fmla="*/ 418 h 762"/>
                <a:gd name="T76" fmla="*/ 89 w 848"/>
                <a:gd name="T77" fmla="*/ 398 h 762"/>
                <a:gd name="T78" fmla="*/ 49 w 848"/>
                <a:gd name="T79" fmla="*/ 384 h 762"/>
                <a:gd name="T80" fmla="*/ 22 w 848"/>
                <a:gd name="T81" fmla="*/ 384 h 762"/>
                <a:gd name="T82" fmla="*/ 10 w 848"/>
                <a:gd name="T83" fmla="*/ 325 h 762"/>
                <a:gd name="T84" fmla="*/ 4 w 848"/>
                <a:gd name="T85" fmla="*/ 303 h 762"/>
                <a:gd name="T86" fmla="*/ 20 w 848"/>
                <a:gd name="T87" fmla="*/ 290 h 762"/>
                <a:gd name="T88" fmla="*/ 36 w 848"/>
                <a:gd name="T89" fmla="*/ 270 h 762"/>
                <a:gd name="T90" fmla="*/ 55 w 848"/>
                <a:gd name="T91" fmla="*/ 248 h 762"/>
                <a:gd name="T92" fmla="*/ 79 w 848"/>
                <a:gd name="T93" fmla="*/ 234 h 762"/>
                <a:gd name="T94" fmla="*/ 95 w 848"/>
                <a:gd name="T95" fmla="*/ 207 h 762"/>
                <a:gd name="T96" fmla="*/ 124 w 848"/>
                <a:gd name="T97" fmla="*/ 193 h 762"/>
                <a:gd name="T98" fmla="*/ 154 w 848"/>
                <a:gd name="T99" fmla="*/ 171 h 762"/>
                <a:gd name="T100" fmla="*/ 181 w 848"/>
                <a:gd name="T101" fmla="*/ 146 h 762"/>
                <a:gd name="T102" fmla="*/ 176 w 848"/>
                <a:gd name="T103" fmla="*/ 124 h 762"/>
                <a:gd name="T104" fmla="*/ 187 w 848"/>
                <a:gd name="T105" fmla="*/ 90 h 762"/>
                <a:gd name="T106" fmla="*/ 179 w 848"/>
                <a:gd name="T107" fmla="*/ 71 h 762"/>
                <a:gd name="T108" fmla="*/ 154 w 848"/>
                <a:gd name="T109" fmla="*/ 73 h 762"/>
                <a:gd name="T110" fmla="*/ 140 w 848"/>
                <a:gd name="T111" fmla="*/ 61 h 762"/>
                <a:gd name="T112" fmla="*/ 166 w 848"/>
                <a:gd name="T113" fmla="*/ 31 h 762"/>
                <a:gd name="T114" fmla="*/ 195 w 848"/>
                <a:gd name="T115" fmla="*/ 10 h 762"/>
                <a:gd name="T116" fmla="*/ 223 w 848"/>
                <a:gd name="T117" fmla="*/ 23 h 762"/>
                <a:gd name="T118" fmla="*/ 246 w 848"/>
                <a:gd name="T119" fmla="*/ 6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48" h="762">
                  <a:moveTo>
                    <a:pt x="848" y="762"/>
                  </a:moveTo>
                  <a:lnTo>
                    <a:pt x="846" y="761"/>
                  </a:lnTo>
                  <a:lnTo>
                    <a:pt x="844" y="761"/>
                  </a:lnTo>
                  <a:lnTo>
                    <a:pt x="844" y="759"/>
                  </a:lnTo>
                  <a:lnTo>
                    <a:pt x="842" y="757"/>
                  </a:lnTo>
                  <a:lnTo>
                    <a:pt x="840" y="755"/>
                  </a:lnTo>
                  <a:lnTo>
                    <a:pt x="838" y="755"/>
                  </a:lnTo>
                  <a:lnTo>
                    <a:pt x="836" y="753"/>
                  </a:lnTo>
                  <a:lnTo>
                    <a:pt x="834" y="753"/>
                  </a:lnTo>
                  <a:lnTo>
                    <a:pt x="832" y="753"/>
                  </a:lnTo>
                  <a:lnTo>
                    <a:pt x="830" y="753"/>
                  </a:lnTo>
                  <a:lnTo>
                    <a:pt x="828" y="753"/>
                  </a:lnTo>
                  <a:lnTo>
                    <a:pt x="826" y="751"/>
                  </a:lnTo>
                  <a:lnTo>
                    <a:pt x="824" y="751"/>
                  </a:lnTo>
                  <a:lnTo>
                    <a:pt x="822" y="751"/>
                  </a:lnTo>
                  <a:lnTo>
                    <a:pt x="820" y="751"/>
                  </a:lnTo>
                  <a:lnTo>
                    <a:pt x="820" y="749"/>
                  </a:lnTo>
                  <a:lnTo>
                    <a:pt x="818" y="749"/>
                  </a:lnTo>
                  <a:lnTo>
                    <a:pt x="816" y="747"/>
                  </a:lnTo>
                  <a:lnTo>
                    <a:pt x="814" y="747"/>
                  </a:lnTo>
                  <a:lnTo>
                    <a:pt x="812" y="747"/>
                  </a:lnTo>
                  <a:lnTo>
                    <a:pt x="812" y="745"/>
                  </a:lnTo>
                  <a:lnTo>
                    <a:pt x="810" y="745"/>
                  </a:lnTo>
                  <a:lnTo>
                    <a:pt x="808" y="743"/>
                  </a:lnTo>
                  <a:lnTo>
                    <a:pt x="806" y="741"/>
                  </a:lnTo>
                  <a:lnTo>
                    <a:pt x="804" y="741"/>
                  </a:lnTo>
                  <a:lnTo>
                    <a:pt x="804" y="739"/>
                  </a:lnTo>
                  <a:lnTo>
                    <a:pt x="802" y="739"/>
                  </a:lnTo>
                  <a:lnTo>
                    <a:pt x="802" y="737"/>
                  </a:lnTo>
                  <a:lnTo>
                    <a:pt x="800" y="737"/>
                  </a:lnTo>
                  <a:lnTo>
                    <a:pt x="797" y="737"/>
                  </a:lnTo>
                  <a:lnTo>
                    <a:pt x="795" y="735"/>
                  </a:lnTo>
                  <a:lnTo>
                    <a:pt x="793" y="735"/>
                  </a:lnTo>
                  <a:lnTo>
                    <a:pt x="791" y="733"/>
                  </a:lnTo>
                  <a:lnTo>
                    <a:pt x="791" y="735"/>
                  </a:lnTo>
                  <a:lnTo>
                    <a:pt x="791" y="737"/>
                  </a:lnTo>
                  <a:lnTo>
                    <a:pt x="789" y="737"/>
                  </a:lnTo>
                  <a:lnTo>
                    <a:pt x="787" y="739"/>
                  </a:lnTo>
                  <a:lnTo>
                    <a:pt x="785" y="739"/>
                  </a:lnTo>
                  <a:lnTo>
                    <a:pt x="785" y="741"/>
                  </a:lnTo>
                  <a:lnTo>
                    <a:pt x="783" y="741"/>
                  </a:lnTo>
                  <a:lnTo>
                    <a:pt x="783" y="743"/>
                  </a:lnTo>
                  <a:lnTo>
                    <a:pt x="781" y="743"/>
                  </a:lnTo>
                  <a:lnTo>
                    <a:pt x="781" y="745"/>
                  </a:lnTo>
                  <a:lnTo>
                    <a:pt x="779" y="745"/>
                  </a:lnTo>
                  <a:lnTo>
                    <a:pt x="779" y="747"/>
                  </a:lnTo>
                  <a:lnTo>
                    <a:pt x="777" y="747"/>
                  </a:lnTo>
                  <a:lnTo>
                    <a:pt x="777" y="749"/>
                  </a:lnTo>
                  <a:lnTo>
                    <a:pt x="777" y="751"/>
                  </a:lnTo>
                  <a:lnTo>
                    <a:pt x="775" y="751"/>
                  </a:lnTo>
                  <a:lnTo>
                    <a:pt x="775" y="753"/>
                  </a:lnTo>
                  <a:lnTo>
                    <a:pt x="775" y="755"/>
                  </a:lnTo>
                  <a:lnTo>
                    <a:pt x="775" y="757"/>
                  </a:lnTo>
                  <a:lnTo>
                    <a:pt x="773" y="757"/>
                  </a:lnTo>
                  <a:lnTo>
                    <a:pt x="771" y="757"/>
                  </a:lnTo>
                  <a:lnTo>
                    <a:pt x="771" y="759"/>
                  </a:lnTo>
                  <a:lnTo>
                    <a:pt x="769" y="759"/>
                  </a:lnTo>
                  <a:lnTo>
                    <a:pt x="767" y="759"/>
                  </a:lnTo>
                  <a:lnTo>
                    <a:pt x="765" y="759"/>
                  </a:lnTo>
                  <a:lnTo>
                    <a:pt x="763" y="761"/>
                  </a:lnTo>
                  <a:lnTo>
                    <a:pt x="761" y="761"/>
                  </a:lnTo>
                  <a:lnTo>
                    <a:pt x="759" y="761"/>
                  </a:lnTo>
                  <a:lnTo>
                    <a:pt x="757" y="761"/>
                  </a:lnTo>
                  <a:lnTo>
                    <a:pt x="757" y="759"/>
                  </a:lnTo>
                  <a:lnTo>
                    <a:pt x="757" y="757"/>
                  </a:lnTo>
                  <a:lnTo>
                    <a:pt x="755" y="757"/>
                  </a:lnTo>
                  <a:lnTo>
                    <a:pt x="755" y="759"/>
                  </a:lnTo>
                  <a:lnTo>
                    <a:pt x="753" y="759"/>
                  </a:lnTo>
                  <a:lnTo>
                    <a:pt x="751" y="759"/>
                  </a:lnTo>
                  <a:lnTo>
                    <a:pt x="749" y="759"/>
                  </a:lnTo>
                  <a:lnTo>
                    <a:pt x="747" y="759"/>
                  </a:lnTo>
                  <a:lnTo>
                    <a:pt x="745" y="759"/>
                  </a:lnTo>
                  <a:lnTo>
                    <a:pt x="743" y="757"/>
                  </a:lnTo>
                  <a:lnTo>
                    <a:pt x="741" y="755"/>
                  </a:lnTo>
                  <a:lnTo>
                    <a:pt x="739" y="753"/>
                  </a:lnTo>
                  <a:lnTo>
                    <a:pt x="737" y="751"/>
                  </a:lnTo>
                  <a:lnTo>
                    <a:pt x="735" y="749"/>
                  </a:lnTo>
                  <a:lnTo>
                    <a:pt x="733" y="749"/>
                  </a:lnTo>
                  <a:lnTo>
                    <a:pt x="735" y="747"/>
                  </a:lnTo>
                  <a:lnTo>
                    <a:pt x="733" y="747"/>
                  </a:lnTo>
                  <a:lnTo>
                    <a:pt x="733" y="745"/>
                  </a:lnTo>
                  <a:lnTo>
                    <a:pt x="731" y="745"/>
                  </a:lnTo>
                  <a:lnTo>
                    <a:pt x="731" y="743"/>
                  </a:lnTo>
                  <a:lnTo>
                    <a:pt x="729" y="741"/>
                  </a:lnTo>
                  <a:lnTo>
                    <a:pt x="728" y="739"/>
                  </a:lnTo>
                  <a:lnTo>
                    <a:pt x="726" y="737"/>
                  </a:lnTo>
                  <a:lnTo>
                    <a:pt x="726" y="735"/>
                  </a:lnTo>
                  <a:lnTo>
                    <a:pt x="724" y="735"/>
                  </a:lnTo>
                  <a:lnTo>
                    <a:pt x="724" y="733"/>
                  </a:lnTo>
                  <a:lnTo>
                    <a:pt x="724" y="731"/>
                  </a:lnTo>
                  <a:lnTo>
                    <a:pt x="722" y="731"/>
                  </a:lnTo>
                  <a:lnTo>
                    <a:pt x="722" y="729"/>
                  </a:lnTo>
                  <a:lnTo>
                    <a:pt x="722" y="727"/>
                  </a:lnTo>
                  <a:lnTo>
                    <a:pt x="720" y="727"/>
                  </a:lnTo>
                  <a:lnTo>
                    <a:pt x="720" y="725"/>
                  </a:lnTo>
                  <a:lnTo>
                    <a:pt x="718" y="725"/>
                  </a:lnTo>
                  <a:lnTo>
                    <a:pt x="718" y="723"/>
                  </a:lnTo>
                  <a:lnTo>
                    <a:pt x="718" y="721"/>
                  </a:lnTo>
                  <a:lnTo>
                    <a:pt x="716" y="721"/>
                  </a:lnTo>
                  <a:lnTo>
                    <a:pt x="716" y="723"/>
                  </a:lnTo>
                  <a:lnTo>
                    <a:pt x="714" y="723"/>
                  </a:lnTo>
                  <a:lnTo>
                    <a:pt x="712" y="723"/>
                  </a:lnTo>
                  <a:lnTo>
                    <a:pt x="710" y="723"/>
                  </a:lnTo>
                  <a:lnTo>
                    <a:pt x="708" y="723"/>
                  </a:lnTo>
                  <a:lnTo>
                    <a:pt x="708" y="721"/>
                  </a:lnTo>
                  <a:lnTo>
                    <a:pt x="706" y="721"/>
                  </a:lnTo>
                  <a:lnTo>
                    <a:pt x="706" y="719"/>
                  </a:lnTo>
                  <a:lnTo>
                    <a:pt x="704" y="719"/>
                  </a:lnTo>
                  <a:lnTo>
                    <a:pt x="702" y="721"/>
                  </a:lnTo>
                  <a:lnTo>
                    <a:pt x="700" y="721"/>
                  </a:lnTo>
                  <a:lnTo>
                    <a:pt x="698" y="723"/>
                  </a:lnTo>
                  <a:lnTo>
                    <a:pt x="698" y="725"/>
                  </a:lnTo>
                  <a:lnTo>
                    <a:pt x="696" y="725"/>
                  </a:lnTo>
                  <a:lnTo>
                    <a:pt x="696" y="727"/>
                  </a:lnTo>
                  <a:lnTo>
                    <a:pt x="694" y="727"/>
                  </a:lnTo>
                  <a:lnTo>
                    <a:pt x="694" y="729"/>
                  </a:lnTo>
                  <a:lnTo>
                    <a:pt x="692" y="729"/>
                  </a:lnTo>
                  <a:lnTo>
                    <a:pt x="692" y="731"/>
                  </a:lnTo>
                  <a:lnTo>
                    <a:pt x="690" y="731"/>
                  </a:lnTo>
                  <a:lnTo>
                    <a:pt x="688" y="733"/>
                  </a:lnTo>
                  <a:lnTo>
                    <a:pt x="686" y="733"/>
                  </a:lnTo>
                  <a:lnTo>
                    <a:pt x="684" y="733"/>
                  </a:lnTo>
                  <a:lnTo>
                    <a:pt x="682" y="731"/>
                  </a:lnTo>
                  <a:lnTo>
                    <a:pt x="680" y="731"/>
                  </a:lnTo>
                  <a:lnTo>
                    <a:pt x="680" y="729"/>
                  </a:lnTo>
                  <a:lnTo>
                    <a:pt x="678" y="729"/>
                  </a:lnTo>
                  <a:lnTo>
                    <a:pt x="678" y="727"/>
                  </a:lnTo>
                  <a:lnTo>
                    <a:pt x="676" y="727"/>
                  </a:lnTo>
                  <a:lnTo>
                    <a:pt x="676" y="729"/>
                  </a:lnTo>
                  <a:lnTo>
                    <a:pt x="674" y="729"/>
                  </a:lnTo>
                  <a:lnTo>
                    <a:pt x="672" y="729"/>
                  </a:lnTo>
                  <a:lnTo>
                    <a:pt x="670" y="729"/>
                  </a:lnTo>
                  <a:lnTo>
                    <a:pt x="670" y="731"/>
                  </a:lnTo>
                  <a:lnTo>
                    <a:pt x="668" y="731"/>
                  </a:lnTo>
                  <a:lnTo>
                    <a:pt x="666" y="731"/>
                  </a:lnTo>
                  <a:lnTo>
                    <a:pt x="664" y="731"/>
                  </a:lnTo>
                  <a:lnTo>
                    <a:pt x="662" y="731"/>
                  </a:lnTo>
                  <a:lnTo>
                    <a:pt x="660" y="731"/>
                  </a:lnTo>
                  <a:lnTo>
                    <a:pt x="659" y="729"/>
                  </a:lnTo>
                  <a:lnTo>
                    <a:pt x="657" y="729"/>
                  </a:lnTo>
                  <a:lnTo>
                    <a:pt x="655" y="729"/>
                  </a:lnTo>
                  <a:lnTo>
                    <a:pt x="653" y="729"/>
                  </a:lnTo>
                  <a:lnTo>
                    <a:pt x="651" y="729"/>
                  </a:lnTo>
                  <a:lnTo>
                    <a:pt x="649" y="731"/>
                  </a:lnTo>
                  <a:lnTo>
                    <a:pt x="647" y="731"/>
                  </a:lnTo>
                  <a:lnTo>
                    <a:pt x="645" y="731"/>
                  </a:lnTo>
                  <a:lnTo>
                    <a:pt x="643" y="731"/>
                  </a:lnTo>
                  <a:lnTo>
                    <a:pt x="641" y="731"/>
                  </a:lnTo>
                  <a:lnTo>
                    <a:pt x="641" y="733"/>
                  </a:lnTo>
                  <a:lnTo>
                    <a:pt x="639" y="733"/>
                  </a:lnTo>
                  <a:lnTo>
                    <a:pt x="639" y="731"/>
                  </a:lnTo>
                  <a:lnTo>
                    <a:pt x="637" y="733"/>
                  </a:lnTo>
                  <a:lnTo>
                    <a:pt x="635" y="733"/>
                  </a:lnTo>
                  <a:lnTo>
                    <a:pt x="635" y="735"/>
                  </a:lnTo>
                  <a:lnTo>
                    <a:pt x="633" y="735"/>
                  </a:lnTo>
                  <a:lnTo>
                    <a:pt x="631" y="735"/>
                  </a:lnTo>
                  <a:lnTo>
                    <a:pt x="631" y="737"/>
                  </a:lnTo>
                  <a:lnTo>
                    <a:pt x="629" y="737"/>
                  </a:lnTo>
                  <a:lnTo>
                    <a:pt x="629" y="739"/>
                  </a:lnTo>
                  <a:lnTo>
                    <a:pt x="627" y="739"/>
                  </a:lnTo>
                  <a:lnTo>
                    <a:pt x="625" y="739"/>
                  </a:lnTo>
                  <a:lnTo>
                    <a:pt x="623" y="739"/>
                  </a:lnTo>
                  <a:lnTo>
                    <a:pt x="621" y="739"/>
                  </a:lnTo>
                  <a:lnTo>
                    <a:pt x="619" y="739"/>
                  </a:lnTo>
                  <a:lnTo>
                    <a:pt x="619" y="741"/>
                  </a:lnTo>
                  <a:lnTo>
                    <a:pt x="617" y="741"/>
                  </a:lnTo>
                  <a:lnTo>
                    <a:pt x="615" y="741"/>
                  </a:lnTo>
                  <a:lnTo>
                    <a:pt x="613" y="741"/>
                  </a:lnTo>
                  <a:lnTo>
                    <a:pt x="611" y="741"/>
                  </a:lnTo>
                  <a:lnTo>
                    <a:pt x="611" y="739"/>
                  </a:lnTo>
                  <a:lnTo>
                    <a:pt x="609" y="739"/>
                  </a:lnTo>
                  <a:lnTo>
                    <a:pt x="607" y="739"/>
                  </a:lnTo>
                  <a:lnTo>
                    <a:pt x="605" y="739"/>
                  </a:lnTo>
                  <a:lnTo>
                    <a:pt x="603" y="739"/>
                  </a:lnTo>
                  <a:lnTo>
                    <a:pt x="603" y="737"/>
                  </a:lnTo>
                  <a:lnTo>
                    <a:pt x="601" y="737"/>
                  </a:lnTo>
                  <a:lnTo>
                    <a:pt x="601" y="735"/>
                  </a:lnTo>
                  <a:lnTo>
                    <a:pt x="599" y="735"/>
                  </a:lnTo>
                  <a:lnTo>
                    <a:pt x="599" y="733"/>
                  </a:lnTo>
                  <a:lnTo>
                    <a:pt x="599" y="731"/>
                  </a:lnTo>
                  <a:lnTo>
                    <a:pt x="599" y="729"/>
                  </a:lnTo>
                  <a:lnTo>
                    <a:pt x="597" y="729"/>
                  </a:lnTo>
                  <a:lnTo>
                    <a:pt x="597" y="727"/>
                  </a:lnTo>
                  <a:lnTo>
                    <a:pt x="597" y="725"/>
                  </a:lnTo>
                  <a:lnTo>
                    <a:pt x="595" y="725"/>
                  </a:lnTo>
                  <a:lnTo>
                    <a:pt x="595" y="723"/>
                  </a:lnTo>
                  <a:lnTo>
                    <a:pt x="595" y="721"/>
                  </a:lnTo>
                  <a:lnTo>
                    <a:pt x="593" y="721"/>
                  </a:lnTo>
                  <a:lnTo>
                    <a:pt x="593" y="719"/>
                  </a:lnTo>
                  <a:lnTo>
                    <a:pt x="593" y="717"/>
                  </a:lnTo>
                  <a:lnTo>
                    <a:pt x="591" y="717"/>
                  </a:lnTo>
                  <a:lnTo>
                    <a:pt x="590" y="717"/>
                  </a:lnTo>
                  <a:lnTo>
                    <a:pt x="588" y="717"/>
                  </a:lnTo>
                  <a:lnTo>
                    <a:pt x="586" y="717"/>
                  </a:lnTo>
                  <a:lnTo>
                    <a:pt x="586" y="719"/>
                  </a:lnTo>
                  <a:lnTo>
                    <a:pt x="584" y="719"/>
                  </a:lnTo>
                  <a:lnTo>
                    <a:pt x="582" y="719"/>
                  </a:lnTo>
                  <a:lnTo>
                    <a:pt x="580" y="719"/>
                  </a:lnTo>
                  <a:lnTo>
                    <a:pt x="580" y="721"/>
                  </a:lnTo>
                  <a:lnTo>
                    <a:pt x="580" y="723"/>
                  </a:lnTo>
                  <a:lnTo>
                    <a:pt x="580" y="725"/>
                  </a:lnTo>
                  <a:lnTo>
                    <a:pt x="582" y="725"/>
                  </a:lnTo>
                  <a:lnTo>
                    <a:pt x="582" y="727"/>
                  </a:lnTo>
                  <a:lnTo>
                    <a:pt x="582" y="729"/>
                  </a:lnTo>
                  <a:lnTo>
                    <a:pt x="582" y="731"/>
                  </a:lnTo>
                  <a:lnTo>
                    <a:pt x="580" y="731"/>
                  </a:lnTo>
                  <a:lnTo>
                    <a:pt x="578" y="731"/>
                  </a:lnTo>
                  <a:lnTo>
                    <a:pt x="576" y="731"/>
                  </a:lnTo>
                  <a:lnTo>
                    <a:pt x="574" y="731"/>
                  </a:lnTo>
                  <a:lnTo>
                    <a:pt x="572" y="731"/>
                  </a:lnTo>
                  <a:lnTo>
                    <a:pt x="570" y="731"/>
                  </a:lnTo>
                  <a:lnTo>
                    <a:pt x="568" y="731"/>
                  </a:lnTo>
                  <a:lnTo>
                    <a:pt x="568" y="729"/>
                  </a:lnTo>
                  <a:lnTo>
                    <a:pt x="566" y="729"/>
                  </a:lnTo>
                  <a:lnTo>
                    <a:pt x="566" y="727"/>
                  </a:lnTo>
                  <a:lnTo>
                    <a:pt x="564" y="727"/>
                  </a:lnTo>
                  <a:lnTo>
                    <a:pt x="564" y="725"/>
                  </a:lnTo>
                  <a:lnTo>
                    <a:pt x="562" y="723"/>
                  </a:lnTo>
                  <a:lnTo>
                    <a:pt x="560" y="723"/>
                  </a:lnTo>
                  <a:lnTo>
                    <a:pt x="560" y="721"/>
                  </a:lnTo>
                  <a:lnTo>
                    <a:pt x="560" y="719"/>
                  </a:lnTo>
                  <a:lnTo>
                    <a:pt x="558" y="719"/>
                  </a:lnTo>
                  <a:lnTo>
                    <a:pt x="558" y="717"/>
                  </a:lnTo>
                  <a:lnTo>
                    <a:pt x="556" y="717"/>
                  </a:lnTo>
                  <a:lnTo>
                    <a:pt x="556" y="715"/>
                  </a:lnTo>
                  <a:lnTo>
                    <a:pt x="554" y="715"/>
                  </a:lnTo>
                  <a:lnTo>
                    <a:pt x="554" y="713"/>
                  </a:lnTo>
                  <a:lnTo>
                    <a:pt x="552" y="713"/>
                  </a:lnTo>
                  <a:lnTo>
                    <a:pt x="550" y="711"/>
                  </a:lnTo>
                  <a:lnTo>
                    <a:pt x="548" y="709"/>
                  </a:lnTo>
                  <a:lnTo>
                    <a:pt x="546" y="709"/>
                  </a:lnTo>
                  <a:lnTo>
                    <a:pt x="546" y="707"/>
                  </a:lnTo>
                  <a:lnTo>
                    <a:pt x="544" y="707"/>
                  </a:lnTo>
                  <a:lnTo>
                    <a:pt x="544" y="705"/>
                  </a:lnTo>
                  <a:lnTo>
                    <a:pt x="542" y="705"/>
                  </a:lnTo>
                  <a:lnTo>
                    <a:pt x="542" y="703"/>
                  </a:lnTo>
                  <a:lnTo>
                    <a:pt x="540" y="701"/>
                  </a:lnTo>
                  <a:lnTo>
                    <a:pt x="538" y="699"/>
                  </a:lnTo>
                  <a:lnTo>
                    <a:pt x="538" y="697"/>
                  </a:lnTo>
                  <a:lnTo>
                    <a:pt x="536" y="697"/>
                  </a:lnTo>
                  <a:lnTo>
                    <a:pt x="534" y="695"/>
                  </a:lnTo>
                  <a:lnTo>
                    <a:pt x="532" y="695"/>
                  </a:lnTo>
                  <a:lnTo>
                    <a:pt x="530" y="695"/>
                  </a:lnTo>
                  <a:lnTo>
                    <a:pt x="530" y="694"/>
                  </a:lnTo>
                  <a:lnTo>
                    <a:pt x="528" y="694"/>
                  </a:lnTo>
                  <a:lnTo>
                    <a:pt x="526" y="694"/>
                  </a:lnTo>
                  <a:lnTo>
                    <a:pt x="524" y="694"/>
                  </a:lnTo>
                  <a:lnTo>
                    <a:pt x="522" y="694"/>
                  </a:lnTo>
                  <a:lnTo>
                    <a:pt x="521" y="694"/>
                  </a:lnTo>
                  <a:lnTo>
                    <a:pt x="519" y="694"/>
                  </a:lnTo>
                  <a:lnTo>
                    <a:pt x="517" y="694"/>
                  </a:lnTo>
                  <a:lnTo>
                    <a:pt x="515" y="694"/>
                  </a:lnTo>
                  <a:lnTo>
                    <a:pt x="513" y="694"/>
                  </a:lnTo>
                  <a:lnTo>
                    <a:pt x="513" y="692"/>
                  </a:lnTo>
                  <a:lnTo>
                    <a:pt x="509" y="692"/>
                  </a:lnTo>
                  <a:lnTo>
                    <a:pt x="507" y="692"/>
                  </a:lnTo>
                  <a:lnTo>
                    <a:pt x="505" y="692"/>
                  </a:lnTo>
                  <a:lnTo>
                    <a:pt x="503" y="692"/>
                  </a:lnTo>
                  <a:lnTo>
                    <a:pt x="501" y="692"/>
                  </a:lnTo>
                  <a:lnTo>
                    <a:pt x="499" y="692"/>
                  </a:lnTo>
                  <a:lnTo>
                    <a:pt x="497" y="692"/>
                  </a:lnTo>
                  <a:lnTo>
                    <a:pt x="495" y="692"/>
                  </a:lnTo>
                  <a:lnTo>
                    <a:pt x="493" y="692"/>
                  </a:lnTo>
                  <a:lnTo>
                    <a:pt x="491" y="692"/>
                  </a:lnTo>
                  <a:lnTo>
                    <a:pt x="487" y="692"/>
                  </a:lnTo>
                  <a:lnTo>
                    <a:pt x="485" y="690"/>
                  </a:lnTo>
                  <a:lnTo>
                    <a:pt x="481" y="690"/>
                  </a:lnTo>
                  <a:lnTo>
                    <a:pt x="479" y="690"/>
                  </a:lnTo>
                  <a:lnTo>
                    <a:pt x="479" y="688"/>
                  </a:lnTo>
                  <a:lnTo>
                    <a:pt x="477" y="688"/>
                  </a:lnTo>
                  <a:lnTo>
                    <a:pt x="475" y="686"/>
                  </a:lnTo>
                  <a:lnTo>
                    <a:pt x="473" y="684"/>
                  </a:lnTo>
                  <a:lnTo>
                    <a:pt x="471" y="684"/>
                  </a:lnTo>
                  <a:lnTo>
                    <a:pt x="469" y="684"/>
                  </a:lnTo>
                  <a:lnTo>
                    <a:pt x="469" y="682"/>
                  </a:lnTo>
                  <a:lnTo>
                    <a:pt x="467" y="682"/>
                  </a:lnTo>
                  <a:lnTo>
                    <a:pt x="465" y="682"/>
                  </a:lnTo>
                  <a:lnTo>
                    <a:pt x="463" y="682"/>
                  </a:lnTo>
                  <a:lnTo>
                    <a:pt x="461" y="682"/>
                  </a:lnTo>
                  <a:lnTo>
                    <a:pt x="459" y="682"/>
                  </a:lnTo>
                  <a:lnTo>
                    <a:pt x="457" y="682"/>
                  </a:lnTo>
                  <a:lnTo>
                    <a:pt x="455" y="682"/>
                  </a:lnTo>
                  <a:lnTo>
                    <a:pt x="453" y="682"/>
                  </a:lnTo>
                  <a:lnTo>
                    <a:pt x="453" y="680"/>
                  </a:lnTo>
                  <a:lnTo>
                    <a:pt x="453" y="678"/>
                  </a:lnTo>
                  <a:lnTo>
                    <a:pt x="453" y="676"/>
                  </a:lnTo>
                  <a:lnTo>
                    <a:pt x="453" y="674"/>
                  </a:lnTo>
                  <a:lnTo>
                    <a:pt x="453" y="672"/>
                  </a:lnTo>
                  <a:lnTo>
                    <a:pt x="452" y="672"/>
                  </a:lnTo>
                  <a:lnTo>
                    <a:pt x="452" y="670"/>
                  </a:lnTo>
                  <a:lnTo>
                    <a:pt x="450" y="668"/>
                  </a:lnTo>
                  <a:lnTo>
                    <a:pt x="450" y="666"/>
                  </a:lnTo>
                  <a:lnTo>
                    <a:pt x="448" y="664"/>
                  </a:lnTo>
                  <a:lnTo>
                    <a:pt x="448" y="662"/>
                  </a:lnTo>
                  <a:lnTo>
                    <a:pt x="448" y="660"/>
                  </a:lnTo>
                  <a:lnTo>
                    <a:pt x="446" y="658"/>
                  </a:lnTo>
                  <a:lnTo>
                    <a:pt x="446" y="656"/>
                  </a:lnTo>
                  <a:lnTo>
                    <a:pt x="446" y="654"/>
                  </a:lnTo>
                  <a:lnTo>
                    <a:pt x="444" y="654"/>
                  </a:lnTo>
                  <a:lnTo>
                    <a:pt x="432" y="652"/>
                  </a:lnTo>
                  <a:lnTo>
                    <a:pt x="430" y="652"/>
                  </a:lnTo>
                  <a:lnTo>
                    <a:pt x="428" y="650"/>
                  </a:lnTo>
                  <a:lnTo>
                    <a:pt x="426" y="650"/>
                  </a:lnTo>
                  <a:lnTo>
                    <a:pt x="424" y="650"/>
                  </a:lnTo>
                  <a:lnTo>
                    <a:pt x="422" y="650"/>
                  </a:lnTo>
                  <a:lnTo>
                    <a:pt x="422" y="648"/>
                  </a:lnTo>
                  <a:lnTo>
                    <a:pt x="420" y="648"/>
                  </a:lnTo>
                  <a:lnTo>
                    <a:pt x="418" y="648"/>
                  </a:lnTo>
                  <a:lnTo>
                    <a:pt x="416" y="648"/>
                  </a:lnTo>
                  <a:lnTo>
                    <a:pt x="414" y="648"/>
                  </a:lnTo>
                  <a:lnTo>
                    <a:pt x="410" y="650"/>
                  </a:lnTo>
                  <a:lnTo>
                    <a:pt x="408" y="650"/>
                  </a:lnTo>
                  <a:lnTo>
                    <a:pt x="406" y="650"/>
                  </a:lnTo>
                  <a:lnTo>
                    <a:pt x="402" y="652"/>
                  </a:lnTo>
                  <a:lnTo>
                    <a:pt x="400" y="652"/>
                  </a:lnTo>
                  <a:lnTo>
                    <a:pt x="396" y="652"/>
                  </a:lnTo>
                  <a:lnTo>
                    <a:pt x="392" y="654"/>
                  </a:lnTo>
                  <a:lnTo>
                    <a:pt x="392" y="652"/>
                  </a:lnTo>
                  <a:lnTo>
                    <a:pt x="394" y="650"/>
                  </a:lnTo>
                  <a:lnTo>
                    <a:pt x="394" y="648"/>
                  </a:lnTo>
                  <a:lnTo>
                    <a:pt x="396" y="648"/>
                  </a:lnTo>
                  <a:lnTo>
                    <a:pt x="396" y="646"/>
                  </a:lnTo>
                  <a:lnTo>
                    <a:pt x="396" y="644"/>
                  </a:lnTo>
                  <a:lnTo>
                    <a:pt x="398" y="644"/>
                  </a:lnTo>
                  <a:lnTo>
                    <a:pt x="398" y="642"/>
                  </a:lnTo>
                  <a:lnTo>
                    <a:pt x="400" y="640"/>
                  </a:lnTo>
                  <a:lnTo>
                    <a:pt x="400" y="638"/>
                  </a:lnTo>
                  <a:lnTo>
                    <a:pt x="402" y="636"/>
                  </a:lnTo>
                  <a:lnTo>
                    <a:pt x="402" y="634"/>
                  </a:lnTo>
                  <a:lnTo>
                    <a:pt x="404" y="632"/>
                  </a:lnTo>
                  <a:lnTo>
                    <a:pt x="406" y="630"/>
                  </a:lnTo>
                  <a:lnTo>
                    <a:pt x="408" y="628"/>
                  </a:lnTo>
                  <a:lnTo>
                    <a:pt x="410" y="625"/>
                  </a:lnTo>
                  <a:lnTo>
                    <a:pt x="412" y="625"/>
                  </a:lnTo>
                  <a:lnTo>
                    <a:pt x="412" y="623"/>
                  </a:lnTo>
                  <a:lnTo>
                    <a:pt x="414" y="619"/>
                  </a:lnTo>
                  <a:lnTo>
                    <a:pt x="414" y="617"/>
                  </a:lnTo>
                  <a:lnTo>
                    <a:pt x="416" y="615"/>
                  </a:lnTo>
                  <a:lnTo>
                    <a:pt x="416" y="613"/>
                  </a:lnTo>
                  <a:lnTo>
                    <a:pt x="418" y="613"/>
                  </a:lnTo>
                  <a:lnTo>
                    <a:pt x="418" y="611"/>
                  </a:lnTo>
                  <a:lnTo>
                    <a:pt x="420" y="609"/>
                  </a:lnTo>
                  <a:lnTo>
                    <a:pt x="422" y="609"/>
                  </a:lnTo>
                  <a:lnTo>
                    <a:pt x="424" y="607"/>
                  </a:lnTo>
                  <a:lnTo>
                    <a:pt x="426" y="605"/>
                  </a:lnTo>
                  <a:lnTo>
                    <a:pt x="426" y="603"/>
                  </a:lnTo>
                  <a:lnTo>
                    <a:pt x="426" y="601"/>
                  </a:lnTo>
                  <a:lnTo>
                    <a:pt x="432" y="599"/>
                  </a:lnTo>
                  <a:lnTo>
                    <a:pt x="432" y="597"/>
                  </a:lnTo>
                  <a:lnTo>
                    <a:pt x="436" y="597"/>
                  </a:lnTo>
                  <a:lnTo>
                    <a:pt x="438" y="595"/>
                  </a:lnTo>
                  <a:lnTo>
                    <a:pt x="436" y="591"/>
                  </a:lnTo>
                  <a:lnTo>
                    <a:pt x="436" y="589"/>
                  </a:lnTo>
                  <a:lnTo>
                    <a:pt x="434" y="587"/>
                  </a:lnTo>
                  <a:lnTo>
                    <a:pt x="432" y="585"/>
                  </a:lnTo>
                  <a:lnTo>
                    <a:pt x="430" y="585"/>
                  </a:lnTo>
                  <a:lnTo>
                    <a:pt x="428" y="583"/>
                  </a:lnTo>
                  <a:lnTo>
                    <a:pt x="426" y="583"/>
                  </a:lnTo>
                  <a:lnTo>
                    <a:pt x="424" y="581"/>
                  </a:lnTo>
                  <a:lnTo>
                    <a:pt x="420" y="579"/>
                  </a:lnTo>
                  <a:lnTo>
                    <a:pt x="418" y="579"/>
                  </a:lnTo>
                  <a:lnTo>
                    <a:pt x="416" y="577"/>
                  </a:lnTo>
                  <a:lnTo>
                    <a:pt x="416" y="575"/>
                  </a:lnTo>
                  <a:lnTo>
                    <a:pt x="418" y="575"/>
                  </a:lnTo>
                  <a:lnTo>
                    <a:pt x="420" y="575"/>
                  </a:lnTo>
                  <a:lnTo>
                    <a:pt x="422" y="575"/>
                  </a:lnTo>
                  <a:lnTo>
                    <a:pt x="424" y="575"/>
                  </a:lnTo>
                  <a:lnTo>
                    <a:pt x="426" y="575"/>
                  </a:lnTo>
                  <a:lnTo>
                    <a:pt x="426" y="573"/>
                  </a:lnTo>
                  <a:lnTo>
                    <a:pt x="428" y="573"/>
                  </a:lnTo>
                  <a:lnTo>
                    <a:pt x="430" y="573"/>
                  </a:lnTo>
                  <a:lnTo>
                    <a:pt x="430" y="575"/>
                  </a:lnTo>
                  <a:lnTo>
                    <a:pt x="432" y="575"/>
                  </a:lnTo>
                  <a:lnTo>
                    <a:pt x="434" y="577"/>
                  </a:lnTo>
                  <a:lnTo>
                    <a:pt x="436" y="575"/>
                  </a:lnTo>
                  <a:lnTo>
                    <a:pt x="436" y="573"/>
                  </a:lnTo>
                  <a:lnTo>
                    <a:pt x="436" y="571"/>
                  </a:lnTo>
                  <a:lnTo>
                    <a:pt x="434" y="571"/>
                  </a:lnTo>
                  <a:lnTo>
                    <a:pt x="434" y="569"/>
                  </a:lnTo>
                  <a:lnTo>
                    <a:pt x="434" y="567"/>
                  </a:lnTo>
                  <a:lnTo>
                    <a:pt x="434" y="565"/>
                  </a:lnTo>
                  <a:lnTo>
                    <a:pt x="432" y="563"/>
                  </a:lnTo>
                  <a:lnTo>
                    <a:pt x="432" y="561"/>
                  </a:lnTo>
                  <a:lnTo>
                    <a:pt x="432" y="560"/>
                  </a:lnTo>
                  <a:lnTo>
                    <a:pt x="432" y="558"/>
                  </a:lnTo>
                  <a:lnTo>
                    <a:pt x="432" y="556"/>
                  </a:lnTo>
                  <a:lnTo>
                    <a:pt x="430" y="556"/>
                  </a:lnTo>
                  <a:lnTo>
                    <a:pt x="430" y="554"/>
                  </a:lnTo>
                  <a:lnTo>
                    <a:pt x="428" y="554"/>
                  </a:lnTo>
                  <a:lnTo>
                    <a:pt x="428" y="556"/>
                  </a:lnTo>
                  <a:lnTo>
                    <a:pt x="426" y="556"/>
                  </a:lnTo>
                  <a:lnTo>
                    <a:pt x="424" y="556"/>
                  </a:lnTo>
                  <a:lnTo>
                    <a:pt x="422" y="556"/>
                  </a:lnTo>
                  <a:lnTo>
                    <a:pt x="420" y="556"/>
                  </a:lnTo>
                  <a:lnTo>
                    <a:pt x="418" y="556"/>
                  </a:lnTo>
                  <a:lnTo>
                    <a:pt x="416" y="556"/>
                  </a:lnTo>
                  <a:lnTo>
                    <a:pt x="414" y="556"/>
                  </a:lnTo>
                  <a:lnTo>
                    <a:pt x="414" y="558"/>
                  </a:lnTo>
                  <a:lnTo>
                    <a:pt x="412" y="558"/>
                  </a:lnTo>
                  <a:lnTo>
                    <a:pt x="408" y="558"/>
                  </a:lnTo>
                  <a:lnTo>
                    <a:pt x="408" y="556"/>
                  </a:lnTo>
                  <a:lnTo>
                    <a:pt x="406" y="556"/>
                  </a:lnTo>
                  <a:lnTo>
                    <a:pt x="404" y="556"/>
                  </a:lnTo>
                  <a:lnTo>
                    <a:pt x="402" y="556"/>
                  </a:lnTo>
                  <a:lnTo>
                    <a:pt x="400" y="554"/>
                  </a:lnTo>
                  <a:lnTo>
                    <a:pt x="398" y="554"/>
                  </a:lnTo>
                  <a:lnTo>
                    <a:pt x="396" y="556"/>
                  </a:lnTo>
                  <a:lnTo>
                    <a:pt x="394" y="556"/>
                  </a:lnTo>
                  <a:lnTo>
                    <a:pt x="394" y="558"/>
                  </a:lnTo>
                  <a:lnTo>
                    <a:pt x="392" y="558"/>
                  </a:lnTo>
                  <a:lnTo>
                    <a:pt x="390" y="556"/>
                  </a:lnTo>
                  <a:lnTo>
                    <a:pt x="390" y="554"/>
                  </a:lnTo>
                  <a:lnTo>
                    <a:pt x="390" y="552"/>
                  </a:lnTo>
                  <a:lnTo>
                    <a:pt x="390" y="550"/>
                  </a:lnTo>
                  <a:lnTo>
                    <a:pt x="388" y="548"/>
                  </a:lnTo>
                  <a:lnTo>
                    <a:pt x="390" y="546"/>
                  </a:lnTo>
                  <a:lnTo>
                    <a:pt x="388" y="544"/>
                  </a:lnTo>
                  <a:lnTo>
                    <a:pt x="390" y="544"/>
                  </a:lnTo>
                  <a:lnTo>
                    <a:pt x="392" y="542"/>
                  </a:lnTo>
                  <a:lnTo>
                    <a:pt x="392" y="540"/>
                  </a:lnTo>
                  <a:lnTo>
                    <a:pt x="392" y="538"/>
                  </a:lnTo>
                  <a:lnTo>
                    <a:pt x="390" y="536"/>
                  </a:lnTo>
                  <a:lnTo>
                    <a:pt x="390" y="534"/>
                  </a:lnTo>
                  <a:lnTo>
                    <a:pt x="392" y="532"/>
                  </a:lnTo>
                  <a:lnTo>
                    <a:pt x="396" y="530"/>
                  </a:lnTo>
                  <a:lnTo>
                    <a:pt x="398" y="528"/>
                  </a:lnTo>
                  <a:lnTo>
                    <a:pt x="400" y="528"/>
                  </a:lnTo>
                  <a:lnTo>
                    <a:pt x="400" y="526"/>
                  </a:lnTo>
                  <a:lnTo>
                    <a:pt x="402" y="526"/>
                  </a:lnTo>
                  <a:lnTo>
                    <a:pt x="406" y="524"/>
                  </a:lnTo>
                  <a:lnTo>
                    <a:pt x="402" y="520"/>
                  </a:lnTo>
                  <a:lnTo>
                    <a:pt x="402" y="518"/>
                  </a:lnTo>
                  <a:lnTo>
                    <a:pt x="402" y="516"/>
                  </a:lnTo>
                  <a:lnTo>
                    <a:pt x="400" y="514"/>
                  </a:lnTo>
                  <a:lnTo>
                    <a:pt x="400" y="512"/>
                  </a:lnTo>
                  <a:lnTo>
                    <a:pt x="400" y="510"/>
                  </a:lnTo>
                  <a:lnTo>
                    <a:pt x="398" y="510"/>
                  </a:lnTo>
                  <a:lnTo>
                    <a:pt x="398" y="508"/>
                  </a:lnTo>
                  <a:lnTo>
                    <a:pt x="398" y="506"/>
                  </a:lnTo>
                  <a:lnTo>
                    <a:pt x="396" y="506"/>
                  </a:lnTo>
                  <a:lnTo>
                    <a:pt x="396" y="504"/>
                  </a:lnTo>
                  <a:lnTo>
                    <a:pt x="396" y="502"/>
                  </a:lnTo>
                  <a:lnTo>
                    <a:pt x="396" y="500"/>
                  </a:lnTo>
                  <a:lnTo>
                    <a:pt x="394" y="496"/>
                  </a:lnTo>
                  <a:lnTo>
                    <a:pt x="392" y="494"/>
                  </a:lnTo>
                  <a:lnTo>
                    <a:pt x="392" y="493"/>
                  </a:lnTo>
                  <a:lnTo>
                    <a:pt x="392" y="491"/>
                  </a:lnTo>
                  <a:lnTo>
                    <a:pt x="392" y="489"/>
                  </a:lnTo>
                  <a:lnTo>
                    <a:pt x="390" y="487"/>
                  </a:lnTo>
                  <a:lnTo>
                    <a:pt x="390" y="485"/>
                  </a:lnTo>
                  <a:lnTo>
                    <a:pt x="388" y="485"/>
                  </a:lnTo>
                  <a:lnTo>
                    <a:pt x="386" y="483"/>
                  </a:lnTo>
                  <a:lnTo>
                    <a:pt x="384" y="481"/>
                  </a:lnTo>
                  <a:lnTo>
                    <a:pt x="384" y="479"/>
                  </a:lnTo>
                  <a:lnTo>
                    <a:pt x="384" y="477"/>
                  </a:lnTo>
                  <a:lnTo>
                    <a:pt x="383" y="475"/>
                  </a:lnTo>
                  <a:lnTo>
                    <a:pt x="383" y="473"/>
                  </a:lnTo>
                  <a:lnTo>
                    <a:pt x="383" y="471"/>
                  </a:lnTo>
                  <a:lnTo>
                    <a:pt x="381" y="467"/>
                  </a:lnTo>
                  <a:lnTo>
                    <a:pt x="381" y="465"/>
                  </a:lnTo>
                  <a:lnTo>
                    <a:pt x="379" y="463"/>
                  </a:lnTo>
                  <a:lnTo>
                    <a:pt x="377" y="455"/>
                  </a:lnTo>
                  <a:lnTo>
                    <a:pt x="377" y="453"/>
                  </a:lnTo>
                  <a:lnTo>
                    <a:pt x="373" y="449"/>
                  </a:lnTo>
                  <a:lnTo>
                    <a:pt x="371" y="447"/>
                  </a:lnTo>
                  <a:lnTo>
                    <a:pt x="371" y="445"/>
                  </a:lnTo>
                  <a:lnTo>
                    <a:pt x="369" y="443"/>
                  </a:lnTo>
                  <a:lnTo>
                    <a:pt x="367" y="441"/>
                  </a:lnTo>
                  <a:lnTo>
                    <a:pt x="365" y="439"/>
                  </a:lnTo>
                  <a:lnTo>
                    <a:pt x="365" y="437"/>
                  </a:lnTo>
                  <a:lnTo>
                    <a:pt x="363" y="437"/>
                  </a:lnTo>
                  <a:lnTo>
                    <a:pt x="363" y="435"/>
                  </a:lnTo>
                  <a:lnTo>
                    <a:pt x="361" y="435"/>
                  </a:lnTo>
                  <a:lnTo>
                    <a:pt x="361" y="433"/>
                  </a:lnTo>
                  <a:lnTo>
                    <a:pt x="359" y="431"/>
                  </a:lnTo>
                  <a:lnTo>
                    <a:pt x="357" y="431"/>
                  </a:lnTo>
                  <a:lnTo>
                    <a:pt x="355" y="429"/>
                  </a:lnTo>
                  <a:lnTo>
                    <a:pt x="353" y="427"/>
                  </a:lnTo>
                  <a:lnTo>
                    <a:pt x="351" y="427"/>
                  </a:lnTo>
                  <a:lnTo>
                    <a:pt x="349" y="426"/>
                  </a:lnTo>
                  <a:lnTo>
                    <a:pt x="349" y="424"/>
                  </a:lnTo>
                  <a:lnTo>
                    <a:pt x="349" y="422"/>
                  </a:lnTo>
                  <a:lnTo>
                    <a:pt x="349" y="420"/>
                  </a:lnTo>
                  <a:lnTo>
                    <a:pt x="349" y="418"/>
                  </a:lnTo>
                  <a:lnTo>
                    <a:pt x="347" y="418"/>
                  </a:lnTo>
                  <a:lnTo>
                    <a:pt x="347" y="416"/>
                  </a:lnTo>
                  <a:lnTo>
                    <a:pt x="345" y="414"/>
                  </a:lnTo>
                  <a:lnTo>
                    <a:pt x="345" y="412"/>
                  </a:lnTo>
                  <a:lnTo>
                    <a:pt x="343" y="410"/>
                  </a:lnTo>
                  <a:lnTo>
                    <a:pt x="343" y="408"/>
                  </a:lnTo>
                  <a:lnTo>
                    <a:pt x="343" y="406"/>
                  </a:lnTo>
                  <a:lnTo>
                    <a:pt x="341" y="404"/>
                  </a:lnTo>
                  <a:lnTo>
                    <a:pt x="341" y="400"/>
                  </a:lnTo>
                  <a:lnTo>
                    <a:pt x="339" y="398"/>
                  </a:lnTo>
                  <a:lnTo>
                    <a:pt x="339" y="396"/>
                  </a:lnTo>
                  <a:lnTo>
                    <a:pt x="337" y="396"/>
                  </a:lnTo>
                  <a:lnTo>
                    <a:pt x="335" y="396"/>
                  </a:lnTo>
                  <a:lnTo>
                    <a:pt x="333" y="396"/>
                  </a:lnTo>
                  <a:lnTo>
                    <a:pt x="331" y="396"/>
                  </a:lnTo>
                  <a:lnTo>
                    <a:pt x="329" y="396"/>
                  </a:lnTo>
                  <a:lnTo>
                    <a:pt x="327" y="396"/>
                  </a:lnTo>
                  <a:lnTo>
                    <a:pt x="325" y="396"/>
                  </a:lnTo>
                  <a:lnTo>
                    <a:pt x="325" y="398"/>
                  </a:lnTo>
                  <a:lnTo>
                    <a:pt x="323" y="398"/>
                  </a:lnTo>
                  <a:lnTo>
                    <a:pt x="321" y="400"/>
                  </a:lnTo>
                  <a:lnTo>
                    <a:pt x="319" y="400"/>
                  </a:lnTo>
                  <a:lnTo>
                    <a:pt x="317" y="400"/>
                  </a:lnTo>
                  <a:lnTo>
                    <a:pt x="315" y="402"/>
                  </a:lnTo>
                  <a:lnTo>
                    <a:pt x="314" y="402"/>
                  </a:lnTo>
                  <a:lnTo>
                    <a:pt x="312" y="402"/>
                  </a:lnTo>
                  <a:lnTo>
                    <a:pt x="312" y="404"/>
                  </a:lnTo>
                  <a:lnTo>
                    <a:pt x="310" y="404"/>
                  </a:lnTo>
                  <a:lnTo>
                    <a:pt x="310" y="406"/>
                  </a:lnTo>
                  <a:lnTo>
                    <a:pt x="308" y="406"/>
                  </a:lnTo>
                  <a:lnTo>
                    <a:pt x="306" y="406"/>
                  </a:lnTo>
                  <a:lnTo>
                    <a:pt x="304" y="408"/>
                  </a:lnTo>
                  <a:lnTo>
                    <a:pt x="302" y="408"/>
                  </a:lnTo>
                  <a:lnTo>
                    <a:pt x="300" y="410"/>
                  </a:lnTo>
                  <a:lnTo>
                    <a:pt x="298" y="412"/>
                  </a:lnTo>
                  <a:lnTo>
                    <a:pt x="298" y="414"/>
                  </a:lnTo>
                  <a:lnTo>
                    <a:pt x="296" y="416"/>
                  </a:lnTo>
                  <a:lnTo>
                    <a:pt x="294" y="422"/>
                  </a:lnTo>
                  <a:lnTo>
                    <a:pt x="290" y="426"/>
                  </a:lnTo>
                  <a:lnTo>
                    <a:pt x="282" y="429"/>
                  </a:lnTo>
                  <a:lnTo>
                    <a:pt x="280" y="429"/>
                  </a:lnTo>
                  <a:lnTo>
                    <a:pt x="278" y="431"/>
                  </a:lnTo>
                  <a:lnTo>
                    <a:pt x="276" y="431"/>
                  </a:lnTo>
                  <a:lnTo>
                    <a:pt x="274" y="431"/>
                  </a:lnTo>
                  <a:lnTo>
                    <a:pt x="270" y="431"/>
                  </a:lnTo>
                  <a:lnTo>
                    <a:pt x="268" y="431"/>
                  </a:lnTo>
                  <a:lnTo>
                    <a:pt x="264" y="431"/>
                  </a:lnTo>
                  <a:lnTo>
                    <a:pt x="260" y="431"/>
                  </a:lnTo>
                  <a:lnTo>
                    <a:pt x="256" y="431"/>
                  </a:lnTo>
                  <a:lnTo>
                    <a:pt x="254" y="431"/>
                  </a:lnTo>
                  <a:lnTo>
                    <a:pt x="254" y="429"/>
                  </a:lnTo>
                  <a:lnTo>
                    <a:pt x="252" y="429"/>
                  </a:lnTo>
                  <a:lnTo>
                    <a:pt x="250" y="427"/>
                  </a:lnTo>
                  <a:lnTo>
                    <a:pt x="250" y="426"/>
                  </a:lnTo>
                  <a:lnTo>
                    <a:pt x="248" y="422"/>
                  </a:lnTo>
                  <a:lnTo>
                    <a:pt x="248" y="424"/>
                  </a:lnTo>
                  <a:lnTo>
                    <a:pt x="246" y="426"/>
                  </a:lnTo>
                  <a:lnTo>
                    <a:pt x="245" y="427"/>
                  </a:lnTo>
                  <a:lnTo>
                    <a:pt x="243" y="427"/>
                  </a:lnTo>
                  <a:lnTo>
                    <a:pt x="241" y="427"/>
                  </a:lnTo>
                  <a:lnTo>
                    <a:pt x="239" y="427"/>
                  </a:lnTo>
                  <a:lnTo>
                    <a:pt x="235" y="429"/>
                  </a:lnTo>
                  <a:lnTo>
                    <a:pt x="233" y="429"/>
                  </a:lnTo>
                  <a:lnTo>
                    <a:pt x="231" y="429"/>
                  </a:lnTo>
                  <a:lnTo>
                    <a:pt x="225" y="435"/>
                  </a:lnTo>
                  <a:lnTo>
                    <a:pt x="223" y="437"/>
                  </a:lnTo>
                  <a:lnTo>
                    <a:pt x="219" y="437"/>
                  </a:lnTo>
                  <a:lnTo>
                    <a:pt x="213" y="437"/>
                  </a:lnTo>
                  <a:lnTo>
                    <a:pt x="213" y="435"/>
                  </a:lnTo>
                  <a:lnTo>
                    <a:pt x="213" y="431"/>
                  </a:lnTo>
                  <a:lnTo>
                    <a:pt x="213" y="429"/>
                  </a:lnTo>
                  <a:lnTo>
                    <a:pt x="211" y="427"/>
                  </a:lnTo>
                  <a:lnTo>
                    <a:pt x="211" y="426"/>
                  </a:lnTo>
                  <a:lnTo>
                    <a:pt x="211" y="424"/>
                  </a:lnTo>
                  <a:lnTo>
                    <a:pt x="211" y="422"/>
                  </a:lnTo>
                  <a:lnTo>
                    <a:pt x="211" y="420"/>
                  </a:lnTo>
                  <a:lnTo>
                    <a:pt x="209" y="418"/>
                  </a:lnTo>
                  <a:lnTo>
                    <a:pt x="209" y="416"/>
                  </a:lnTo>
                  <a:lnTo>
                    <a:pt x="209" y="414"/>
                  </a:lnTo>
                  <a:lnTo>
                    <a:pt x="207" y="414"/>
                  </a:lnTo>
                  <a:lnTo>
                    <a:pt x="205" y="416"/>
                  </a:lnTo>
                  <a:lnTo>
                    <a:pt x="203" y="416"/>
                  </a:lnTo>
                  <a:lnTo>
                    <a:pt x="201" y="416"/>
                  </a:lnTo>
                  <a:lnTo>
                    <a:pt x="201" y="418"/>
                  </a:lnTo>
                  <a:lnTo>
                    <a:pt x="199" y="418"/>
                  </a:lnTo>
                  <a:lnTo>
                    <a:pt x="197" y="418"/>
                  </a:lnTo>
                  <a:lnTo>
                    <a:pt x="197" y="420"/>
                  </a:lnTo>
                  <a:lnTo>
                    <a:pt x="195" y="420"/>
                  </a:lnTo>
                  <a:lnTo>
                    <a:pt x="193" y="420"/>
                  </a:lnTo>
                  <a:lnTo>
                    <a:pt x="193" y="418"/>
                  </a:lnTo>
                  <a:lnTo>
                    <a:pt x="193" y="416"/>
                  </a:lnTo>
                  <a:lnTo>
                    <a:pt x="193" y="414"/>
                  </a:lnTo>
                  <a:lnTo>
                    <a:pt x="193" y="412"/>
                  </a:lnTo>
                  <a:lnTo>
                    <a:pt x="193" y="410"/>
                  </a:lnTo>
                  <a:lnTo>
                    <a:pt x="193" y="406"/>
                  </a:lnTo>
                  <a:lnTo>
                    <a:pt x="193" y="404"/>
                  </a:lnTo>
                  <a:lnTo>
                    <a:pt x="191" y="400"/>
                  </a:lnTo>
                  <a:lnTo>
                    <a:pt x="191" y="398"/>
                  </a:lnTo>
                  <a:lnTo>
                    <a:pt x="191" y="392"/>
                  </a:lnTo>
                  <a:lnTo>
                    <a:pt x="187" y="390"/>
                  </a:lnTo>
                  <a:lnTo>
                    <a:pt x="185" y="390"/>
                  </a:lnTo>
                  <a:lnTo>
                    <a:pt x="183" y="392"/>
                  </a:lnTo>
                  <a:lnTo>
                    <a:pt x="181" y="392"/>
                  </a:lnTo>
                  <a:lnTo>
                    <a:pt x="179" y="392"/>
                  </a:lnTo>
                  <a:lnTo>
                    <a:pt x="177" y="392"/>
                  </a:lnTo>
                  <a:lnTo>
                    <a:pt x="176" y="394"/>
                  </a:lnTo>
                  <a:lnTo>
                    <a:pt x="174" y="394"/>
                  </a:lnTo>
                  <a:lnTo>
                    <a:pt x="172" y="396"/>
                  </a:lnTo>
                  <a:lnTo>
                    <a:pt x="170" y="396"/>
                  </a:lnTo>
                  <a:lnTo>
                    <a:pt x="166" y="398"/>
                  </a:lnTo>
                  <a:lnTo>
                    <a:pt x="164" y="398"/>
                  </a:lnTo>
                  <a:lnTo>
                    <a:pt x="162" y="398"/>
                  </a:lnTo>
                  <a:lnTo>
                    <a:pt x="162" y="400"/>
                  </a:lnTo>
                  <a:lnTo>
                    <a:pt x="164" y="400"/>
                  </a:lnTo>
                  <a:lnTo>
                    <a:pt x="164" y="402"/>
                  </a:lnTo>
                  <a:lnTo>
                    <a:pt x="168" y="406"/>
                  </a:lnTo>
                  <a:lnTo>
                    <a:pt x="168" y="408"/>
                  </a:lnTo>
                  <a:lnTo>
                    <a:pt x="170" y="410"/>
                  </a:lnTo>
                  <a:lnTo>
                    <a:pt x="174" y="414"/>
                  </a:lnTo>
                  <a:lnTo>
                    <a:pt x="174" y="416"/>
                  </a:lnTo>
                  <a:lnTo>
                    <a:pt x="176" y="418"/>
                  </a:lnTo>
                  <a:lnTo>
                    <a:pt x="177" y="424"/>
                  </a:lnTo>
                  <a:lnTo>
                    <a:pt x="177" y="427"/>
                  </a:lnTo>
                  <a:lnTo>
                    <a:pt x="177" y="429"/>
                  </a:lnTo>
                  <a:lnTo>
                    <a:pt x="177" y="433"/>
                  </a:lnTo>
                  <a:lnTo>
                    <a:pt x="177" y="435"/>
                  </a:lnTo>
                  <a:lnTo>
                    <a:pt x="176" y="435"/>
                  </a:lnTo>
                  <a:lnTo>
                    <a:pt x="174" y="437"/>
                  </a:lnTo>
                  <a:lnTo>
                    <a:pt x="172" y="437"/>
                  </a:lnTo>
                  <a:lnTo>
                    <a:pt x="172" y="439"/>
                  </a:lnTo>
                  <a:lnTo>
                    <a:pt x="172" y="441"/>
                  </a:lnTo>
                  <a:lnTo>
                    <a:pt x="170" y="441"/>
                  </a:lnTo>
                  <a:lnTo>
                    <a:pt x="168" y="441"/>
                  </a:lnTo>
                  <a:lnTo>
                    <a:pt x="166" y="441"/>
                  </a:lnTo>
                  <a:lnTo>
                    <a:pt x="166" y="443"/>
                  </a:lnTo>
                  <a:lnTo>
                    <a:pt x="164" y="443"/>
                  </a:lnTo>
                  <a:lnTo>
                    <a:pt x="162" y="443"/>
                  </a:lnTo>
                  <a:lnTo>
                    <a:pt x="162" y="445"/>
                  </a:lnTo>
                  <a:lnTo>
                    <a:pt x="162" y="443"/>
                  </a:lnTo>
                  <a:lnTo>
                    <a:pt x="160" y="445"/>
                  </a:lnTo>
                  <a:lnTo>
                    <a:pt x="158" y="445"/>
                  </a:lnTo>
                  <a:lnTo>
                    <a:pt x="156" y="445"/>
                  </a:lnTo>
                  <a:lnTo>
                    <a:pt x="154" y="445"/>
                  </a:lnTo>
                  <a:lnTo>
                    <a:pt x="152" y="445"/>
                  </a:lnTo>
                  <a:lnTo>
                    <a:pt x="152" y="443"/>
                  </a:lnTo>
                  <a:lnTo>
                    <a:pt x="150" y="441"/>
                  </a:lnTo>
                  <a:lnTo>
                    <a:pt x="150" y="439"/>
                  </a:lnTo>
                  <a:lnTo>
                    <a:pt x="150" y="435"/>
                  </a:lnTo>
                  <a:lnTo>
                    <a:pt x="150" y="433"/>
                  </a:lnTo>
                  <a:lnTo>
                    <a:pt x="150" y="431"/>
                  </a:lnTo>
                  <a:lnTo>
                    <a:pt x="150" y="429"/>
                  </a:lnTo>
                  <a:lnTo>
                    <a:pt x="150" y="427"/>
                  </a:lnTo>
                  <a:lnTo>
                    <a:pt x="148" y="426"/>
                  </a:lnTo>
                  <a:lnTo>
                    <a:pt x="148" y="424"/>
                  </a:lnTo>
                  <a:lnTo>
                    <a:pt x="148" y="422"/>
                  </a:lnTo>
                  <a:lnTo>
                    <a:pt x="144" y="420"/>
                  </a:lnTo>
                  <a:lnTo>
                    <a:pt x="142" y="420"/>
                  </a:lnTo>
                  <a:lnTo>
                    <a:pt x="136" y="420"/>
                  </a:lnTo>
                  <a:lnTo>
                    <a:pt x="130" y="420"/>
                  </a:lnTo>
                  <a:lnTo>
                    <a:pt x="124" y="418"/>
                  </a:lnTo>
                  <a:lnTo>
                    <a:pt x="116" y="418"/>
                  </a:lnTo>
                  <a:lnTo>
                    <a:pt x="112" y="418"/>
                  </a:lnTo>
                  <a:lnTo>
                    <a:pt x="108" y="416"/>
                  </a:lnTo>
                  <a:lnTo>
                    <a:pt x="107" y="416"/>
                  </a:lnTo>
                  <a:lnTo>
                    <a:pt x="103" y="416"/>
                  </a:lnTo>
                  <a:lnTo>
                    <a:pt x="101" y="416"/>
                  </a:lnTo>
                  <a:lnTo>
                    <a:pt x="101" y="414"/>
                  </a:lnTo>
                  <a:lnTo>
                    <a:pt x="101" y="412"/>
                  </a:lnTo>
                  <a:lnTo>
                    <a:pt x="101" y="410"/>
                  </a:lnTo>
                  <a:lnTo>
                    <a:pt x="99" y="404"/>
                  </a:lnTo>
                  <a:lnTo>
                    <a:pt x="99" y="402"/>
                  </a:lnTo>
                  <a:lnTo>
                    <a:pt x="99" y="400"/>
                  </a:lnTo>
                  <a:lnTo>
                    <a:pt x="99" y="398"/>
                  </a:lnTo>
                  <a:lnTo>
                    <a:pt x="99" y="396"/>
                  </a:lnTo>
                  <a:lnTo>
                    <a:pt x="99" y="394"/>
                  </a:lnTo>
                  <a:lnTo>
                    <a:pt x="99" y="392"/>
                  </a:lnTo>
                  <a:lnTo>
                    <a:pt x="95" y="394"/>
                  </a:lnTo>
                  <a:lnTo>
                    <a:pt x="93" y="396"/>
                  </a:lnTo>
                  <a:lnTo>
                    <a:pt x="89" y="398"/>
                  </a:lnTo>
                  <a:lnTo>
                    <a:pt x="87" y="398"/>
                  </a:lnTo>
                  <a:lnTo>
                    <a:pt x="85" y="398"/>
                  </a:lnTo>
                  <a:lnTo>
                    <a:pt x="81" y="400"/>
                  </a:lnTo>
                  <a:lnTo>
                    <a:pt x="73" y="394"/>
                  </a:lnTo>
                  <a:lnTo>
                    <a:pt x="71" y="394"/>
                  </a:lnTo>
                  <a:lnTo>
                    <a:pt x="67" y="392"/>
                  </a:lnTo>
                  <a:lnTo>
                    <a:pt x="67" y="390"/>
                  </a:lnTo>
                  <a:lnTo>
                    <a:pt x="65" y="390"/>
                  </a:lnTo>
                  <a:lnTo>
                    <a:pt x="61" y="388"/>
                  </a:lnTo>
                  <a:lnTo>
                    <a:pt x="59" y="388"/>
                  </a:lnTo>
                  <a:lnTo>
                    <a:pt x="57" y="388"/>
                  </a:lnTo>
                  <a:lnTo>
                    <a:pt x="57" y="386"/>
                  </a:lnTo>
                  <a:lnTo>
                    <a:pt x="55" y="386"/>
                  </a:lnTo>
                  <a:lnTo>
                    <a:pt x="53" y="386"/>
                  </a:lnTo>
                  <a:lnTo>
                    <a:pt x="53" y="384"/>
                  </a:lnTo>
                  <a:lnTo>
                    <a:pt x="51" y="384"/>
                  </a:lnTo>
                  <a:lnTo>
                    <a:pt x="49" y="384"/>
                  </a:lnTo>
                  <a:lnTo>
                    <a:pt x="47" y="384"/>
                  </a:lnTo>
                  <a:lnTo>
                    <a:pt x="45" y="384"/>
                  </a:lnTo>
                  <a:lnTo>
                    <a:pt x="43" y="384"/>
                  </a:lnTo>
                  <a:lnTo>
                    <a:pt x="43" y="386"/>
                  </a:lnTo>
                  <a:lnTo>
                    <a:pt x="41" y="386"/>
                  </a:lnTo>
                  <a:lnTo>
                    <a:pt x="39" y="386"/>
                  </a:lnTo>
                  <a:lnTo>
                    <a:pt x="38" y="386"/>
                  </a:lnTo>
                  <a:lnTo>
                    <a:pt x="36" y="386"/>
                  </a:lnTo>
                  <a:lnTo>
                    <a:pt x="36" y="388"/>
                  </a:lnTo>
                  <a:lnTo>
                    <a:pt x="34" y="388"/>
                  </a:lnTo>
                  <a:lnTo>
                    <a:pt x="32" y="388"/>
                  </a:lnTo>
                  <a:lnTo>
                    <a:pt x="30" y="388"/>
                  </a:lnTo>
                  <a:lnTo>
                    <a:pt x="28" y="388"/>
                  </a:lnTo>
                  <a:lnTo>
                    <a:pt x="26" y="388"/>
                  </a:lnTo>
                  <a:lnTo>
                    <a:pt x="24" y="388"/>
                  </a:lnTo>
                  <a:lnTo>
                    <a:pt x="22" y="386"/>
                  </a:lnTo>
                  <a:lnTo>
                    <a:pt x="22" y="384"/>
                  </a:lnTo>
                  <a:lnTo>
                    <a:pt x="22" y="382"/>
                  </a:lnTo>
                  <a:lnTo>
                    <a:pt x="22" y="380"/>
                  </a:lnTo>
                  <a:lnTo>
                    <a:pt x="22" y="376"/>
                  </a:lnTo>
                  <a:lnTo>
                    <a:pt x="22" y="372"/>
                  </a:lnTo>
                  <a:lnTo>
                    <a:pt x="22" y="368"/>
                  </a:lnTo>
                  <a:lnTo>
                    <a:pt x="22" y="366"/>
                  </a:lnTo>
                  <a:lnTo>
                    <a:pt x="22" y="364"/>
                  </a:lnTo>
                  <a:lnTo>
                    <a:pt x="22" y="362"/>
                  </a:lnTo>
                  <a:lnTo>
                    <a:pt x="20" y="359"/>
                  </a:lnTo>
                  <a:lnTo>
                    <a:pt x="16" y="353"/>
                  </a:lnTo>
                  <a:lnTo>
                    <a:pt x="12" y="347"/>
                  </a:lnTo>
                  <a:lnTo>
                    <a:pt x="12" y="343"/>
                  </a:lnTo>
                  <a:lnTo>
                    <a:pt x="12" y="339"/>
                  </a:lnTo>
                  <a:lnTo>
                    <a:pt x="10" y="333"/>
                  </a:lnTo>
                  <a:lnTo>
                    <a:pt x="10" y="329"/>
                  </a:lnTo>
                  <a:lnTo>
                    <a:pt x="10" y="327"/>
                  </a:lnTo>
                  <a:lnTo>
                    <a:pt x="10" y="325"/>
                  </a:lnTo>
                  <a:lnTo>
                    <a:pt x="10" y="323"/>
                  </a:lnTo>
                  <a:lnTo>
                    <a:pt x="8" y="323"/>
                  </a:lnTo>
                  <a:lnTo>
                    <a:pt x="8" y="321"/>
                  </a:lnTo>
                  <a:lnTo>
                    <a:pt x="6" y="321"/>
                  </a:lnTo>
                  <a:lnTo>
                    <a:pt x="6" y="319"/>
                  </a:lnTo>
                  <a:lnTo>
                    <a:pt x="6" y="317"/>
                  </a:lnTo>
                  <a:lnTo>
                    <a:pt x="6" y="315"/>
                  </a:lnTo>
                  <a:lnTo>
                    <a:pt x="4" y="315"/>
                  </a:lnTo>
                  <a:lnTo>
                    <a:pt x="4" y="313"/>
                  </a:lnTo>
                  <a:lnTo>
                    <a:pt x="2" y="311"/>
                  </a:lnTo>
                  <a:lnTo>
                    <a:pt x="2" y="309"/>
                  </a:lnTo>
                  <a:lnTo>
                    <a:pt x="0" y="309"/>
                  </a:lnTo>
                  <a:lnTo>
                    <a:pt x="2" y="309"/>
                  </a:lnTo>
                  <a:lnTo>
                    <a:pt x="2" y="307"/>
                  </a:lnTo>
                  <a:lnTo>
                    <a:pt x="2" y="305"/>
                  </a:lnTo>
                  <a:lnTo>
                    <a:pt x="4" y="305"/>
                  </a:lnTo>
                  <a:lnTo>
                    <a:pt x="4" y="303"/>
                  </a:lnTo>
                  <a:lnTo>
                    <a:pt x="4" y="301"/>
                  </a:lnTo>
                  <a:lnTo>
                    <a:pt x="4" y="299"/>
                  </a:lnTo>
                  <a:lnTo>
                    <a:pt x="6" y="299"/>
                  </a:lnTo>
                  <a:lnTo>
                    <a:pt x="6" y="297"/>
                  </a:lnTo>
                  <a:lnTo>
                    <a:pt x="8" y="297"/>
                  </a:lnTo>
                  <a:lnTo>
                    <a:pt x="8" y="295"/>
                  </a:lnTo>
                  <a:lnTo>
                    <a:pt x="6" y="295"/>
                  </a:lnTo>
                  <a:lnTo>
                    <a:pt x="8" y="295"/>
                  </a:lnTo>
                  <a:lnTo>
                    <a:pt x="10" y="295"/>
                  </a:lnTo>
                  <a:lnTo>
                    <a:pt x="12" y="295"/>
                  </a:lnTo>
                  <a:lnTo>
                    <a:pt x="12" y="293"/>
                  </a:lnTo>
                  <a:lnTo>
                    <a:pt x="14" y="293"/>
                  </a:lnTo>
                  <a:lnTo>
                    <a:pt x="16" y="293"/>
                  </a:lnTo>
                  <a:lnTo>
                    <a:pt x="16" y="291"/>
                  </a:lnTo>
                  <a:lnTo>
                    <a:pt x="18" y="291"/>
                  </a:lnTo>
                  <a:lnTo>
                    <a:pt x="18" y="290"/>
                  </a:lnTo>
                  <a:lnTo>
                    <a:pt x="20" y="290"/>
                  </a:lnTo>
                  <a:lnTo>
                    <a:pt x="20" y="288"/>
                  </a:lnTo>
                  <a:lnTo>
                    <a:pt x="22" y="288"/>
                  </a:lnTo>
                  <a:lnTo>
                    <a:pt x="22" y="286"/>
                  </a:lnTo>
                  <a:lnTo>
                    <a:pt x="24" y="286"/>
                  </a:lnTo>
                  <a:lnTo>
                    <a:pt x="26" y="284"/>
                  </a:lnTo>
                  <a:lnTo>
                    <a:pt x="28" y="284"/>
                  </a:lnTo>
                  <a:lnTo>
                    <a:pt x="28" y="282"/>
                  </a:lnTo>
                  <a:lnTo>
                    <a:pt x="28" y="280"/>
                  </a:lnTo>
                  <a:lnTo>
                    <a:pt x="30" y="280"/>
                  </a:lnTo>
                  <a:lnTo>
                    <a:pt x="28" y="280"/>
                  </a:lnTo>
                  <a:lnTo>
                    <a:pt x="30" y="278"/>
                  </a:lnTo>
                  <a:lnTo>
                    <a:pt x="30" y="276"/>
                  </a:lnTo>
                  <a:lnTo>
                    <a:pt x="32" y="274"/>
                  </a:lnTo>
                  <a:lnTo>
                    <a:pt x="32" y="272"/>
                  </a:lnTo>
                  <a:lnTo>
                    <a:pt x="34" y="272"/>
                  </a:lnTo>
                  <a:lnTo>
                    <a:pt x="34" y="270"/>
                  </a:lnTo>
                  <a:lnTo>
                    <a:pt x="36" y="270"/>
                  </a:lnTo>
                  <a:lnTo>
                    <a:pt x="36" y="268"/>
                  </a:lnTo>
                  <a:lnTo>
                    <a:pt x="38" y="268"/>
                  </a:lnTo>
                  <a:lnTo>
                    <a:pt x="39" y="268"/>
                  </a:lnTo>
                  <a:lnTo>
                    <a:pt x="41" y="266"/>
                  </a:lnTo>
                  <a:lnTo>
                    <a:pt x="43" y="264"/>
                  </a:lnTo>
                  <a:lnTo>
                    <a:pt x="45" y="264"/>
                  </a:lnTo>
                  <a:lnTo>
                    <a:pt x="45" y="262"/>
                  </a:lnTo>
                  <a:lnTo>
                    <a:pt x="47" y="260"/>
                  </a:lnTo>
                  <a:lnTo>
                    <a:pt x="47" y="258"/>
                  </a:lnTo>
                  <a:lnTo>
                    <a:pt x="49" y="256"/>
                  </a:lnTo>
                  <a:lnTo>
                    <a:pt x="49" y="254"/>
                  </a:lnTo>
                  <a:lnTo>
                    <a:pt x="51" y="254"/>
                  </a:lnTo>
                  <a:lnTo>
                    <a:pt x="51" y="252"/>
                  </a:lnTo>
                  <a:lnTo>
                    <a:pt x="53" y="252"/>
                  </a:lnTo>
                  <a:lnTo>
                    <a:pt x="53" y="250"/>
                  </a:lnTo>
                  <a:lnTo>
                    <a:pt x="53" y="248"/>
                  </a:lnTo>
                  <a:lnTo>
                    <a:pt x="55" y="248"/>
                  </a:lnTo>
                  <a:lnTo>
                    <a:pt x="57" y="248"/>
                  </a:lnTo>
                  <a:lnTo>
                    <a:pt x="59" y="246"/>
                  </a:lnTo>
                  <a:lnTo>
                    <a:pt x="61" y="246"/>
                  </a:lnTo>
                  <a:lnTo>
                    <a:pt x="63" y="246"/>
                  </a:lnTo>
                  <a:lnTo>
                    <a:pt x="65" y="246"/>
                  </a:lnTo>
                  <a:lnTo>
                    <a:pt x="67" y="246"/>
                  </a:lnTo>
                  <a:lnTo>
                    <a:pt x="69" y="244"/>
                  </a:lnTo>
                  <a:lnTo>
                    <a:pt x="71" y="244"/>
                  </a:lnTo>
                  <a:lnTo>
                    <a:pt x="71" y="242"/>
                  </a:lnTo>
                  <a:lnTo>
                    <a:pt x="73" y="242"/>
                  </a:lnTo>
                  <a:lnTo>
                    <a:pt x="73" y="240"/>
                  </a:lnTo>
                  <a:lnTo>
                    <a:pt x="75" y="240"/>
                  </a:lnTo>
                  <a:lnTo>
                    <a:pt x="75" y="238"/>
                  </a:lnTo>
                  <a:lnTo>
                    <a:pt x="77" y="238"/>
                  </a:lnTo>
                  <a:lnTo>
                    <a:pt x="77" y="236"/>
                  </a:lnTo>
                  <a:lnTo>
                    <a:pt x="79" y="236"/>
                  </a:lnTo>
                  <a:lnTo>
                    <a:pt x="79" y="234"/>
                  </a:lnTo>
                  <a:lnTo>
                    <a:pt x="81" y="234"/>
                  </a:lnTo>
                  <a:lnTo>
                    <a:pt x="81" y="232"/>
                  </a:lnTo>
                  <a:lnTo>
                    <a:pt x="83" y="230"/>
                  </a:lnTo>
                  <a:lnTo>
                    <a:pt x="83" y="228"/>
                  </a:lnTo>
                  <a:lnTo>
                    <a:pt x="85" y="228"/>
                  </a:lnTo>
                  <a:lnTo>
                    <a:pt x="85" y="226"/>
                  </a:lnTo>
                  <a:lnTo>
                    <a:pt x="85" y="224"/>
                  </a:lnTo>
                  <a:lnTo>
                    <a:pt x="87" y="224"/>
                  </a:lnTo>
                  <a:lnTo>
                    <a:pt x="87" y="223"/>
                  </a:lnTo>
                  <a:lnTo>
                    <a:pt x="89" y="223"/>
                  </a:lnTo>
                  <a:lnTo>
                    <a:pt x="89" y="221"/>
                  </a:lnTo>
                  <a:lnTo>
                    <a:pt x="91" y="219"/>
                  </a:lnTo>
                  <a:lnTo>
                    <a:pt x="93" y="217"/>
                  </a:lnTo>
                  <a:lnTo>
                    <a:pt x="95" y="215"/>
                  </a:lnTo>
                  <a:lnTo>
                    <a:pt x="97" y="213"/>
                  </a:lnTo>
                  <a:lnTo>
                    <a:pt x="95" y="211"/>
                  </a:lnTo>
                  <a:lnTo>
                    <a:pt x="95" y="207"/>
                  </a:lnTo>
                  <a:lnTo>
                    <a:pt x="97" y="207"/>
                  </a:lnTo>
                  <a:lnTo>
                    <a:pt x="99" y="205"/>
                  </a:lnTo>
                  <a:lnTo>
                    <a:pt x="101" y="203"/>
                  </a:lnTo>
                  <a:lnTo>
                    <a:pt x="103" y="201"/>
                  </a:lnTo>
                  <a:lnTo>
                    <a:pt x="105" y="201"/>
                  </a:lnTo>
                  <a:lnTo>
                    <a:pt x="107" y="199"/>
                  </a:lnTo>
                  <a:lnTo>
                    <a:pt x="108" y="199"/>
                  </a:lnTo>
                  <a:lnTo>
                    <a:pt x="110" y="199"/>
                  </a:lnTo>
                  <a:lnTo>
                    <a:pt x="112" y="199"/>
                  </a:lnTo>
                  <a:lnTo>
                    <a:pt x="114" y="199"/>
                  </a:lnTo>
                  <a:lnTo>
                    <a:pt x="116" y="199"/>
                  </a:lnTo>
                  <a:lnTo>
                    <a:pt x="118" y="199"/>
                  </a:lnTo>
                  <a:lnTo>
                    <a:pt x="118" y="197"/>
                  </a:lnTo>
                  <a:lnTo>
                    <a:pt x="120" y="197"/>
                  </a:lnTo>
                  <a:lnTo>
                    <a:pt x="122" y="195"/>
                  </a:lnTo>
                  <a:lnTo>
                    <a:pt x="122" y="193"/>
                  </a:lnTo>
                  <a:lnTo>
                    <a:pt x="124" y="193"/>
                  </a:lnTo>
                  <a:lnTo>
                    <a:pt x="126" y="193"/>
                  </a:lnTo>
                  <a:lnTo>
                    <a:pt x="126" y="191"/>
                  </a:lnTo>
                  <a:lnTo>
                    <a:pt x="128" y="191"/>
                  </a:lnTo>
                  <a:lnTo>
                    <a:pt x="128" y="189"/>
                  </a:lnTo>
                  <a:lnTo>
                    <a:pt x="130" y="189"/>
                  </a:lnTo>
                  <a:lnTo>
                    <a:pt x="132" y="189"/>
                  </a:lnTo>
                  <a:lnTo>
                    <a:pt x="134" y="189"/>
                  </a:lnTo>
                  <a:lnTo>
                    <a:pt x="136" y="189"/>
                  </a:lnTo>
                  <a:lnTo>
                    <a:pt x="136" y="187"/>
                  </a:lnTo>
                  <a:lnTo>
                    <a:pt x="138" y="187"/>
                  </a:lnTo>
                  <a:lnTo>
                    <a:pt x="140" y="185"/>
                  </a:lnTo>
                  <a:lnTo>
                    <a:pt x="140" y="183"/>
                  </a:lnTo>
                  <a:lnTo>
                    <a:pt x="142" y="181"/>
                  </a:lnTo>
                  <a:lnTo>
                    <a:pt x="148" y="179"/>
                  </a:lnTo>
                  <a:lnTo>
                    <a:pt x="150" y="177"/>
                  </a:lnTo>
                  <a:lnTo>
                    <a:pt x="152" y="175"/>
                  </a:lnTo>
                  <a:lnTo>
                    <a:pt x="154" y="171"/>
                  </a:lnTo>
                  <a:lnTo>
                    <a:pt x="156" y="167"/>
                  </a:lnTo>
                  <a:lnTo>
                    <a:pt x="156" y="165"/>
                  </a:lnTo>
                  <a:lnTo>
                    <a:pt x="158" y="163"/>
                  </a:lnTo>
                  <a:lnTo>
                    <a:pt x="160" y="161"/>
                  </a:lnTo>
                  <a:lnTo>
                    <a:pt x="160" y="159"/>
                  </a:lnTo>
                  <a:lnTo>
                    <a:pt x="160" y="157"/>
                  </a:lnTo>
                  <a:lnTo>
                    <a:pt x="162" y="156"/>
                  </a:lnTo>
                  <a:lnTo>
                    <a:pt x="164" y="154"/>
                  </a:lnTo>
                  <a:lnTo>
                    <a:pt x="164" y="152"/>
                  </a:lnTo>
                  <a:lnTo>
                    <a:pt x="166" y="152"/>
                  </a:lnTo>
                  <a:lnTo>
                    <a:pt x="168" y="150"/>
                  </a:lnTo>
                  <a:lnTo>
                    <a:pt x="170" y="150"/>
                  </a:lnTo>
                  <a:lnTo>
                    <a:pt x="172" y="150"/>
                  </a:lnTo>
                  <a:lnTo>
                    <a:pt x="174" y="148"/>
                  </a:lnTo>
                  <a:lnTo>
                    <a:pt x="176" y="148"/>
                  </a:lnTo>
                  <a:lnTo>
                    <a:pt x="177" y="146"/>
                  </a:lnTo>
                  <a:lnTo>
                    <a:pt x="181" y="146"/>
                  </a:lnTo>
                  <a:lnTo>
                    <a:pt x="183" y="144"/>
                  </a:lnTo>
                  <a:lnTo>
                    <a:pt x="185" y="144"/>
                  </a:lnTo>
                  <a:lnTo>
                    <a:pt x="185" y="142"/>
                  </a:lnTo>
                  <a:lnTo>
                    <a:pt x="183" y="140"/>
                  </a:lnTo>
                  <a:lnTo>
                    <a:pt x="183" y="138"/>
                  </a:lnTo>
                  <a:lnTo>
                    <a:pt x="183" y="136"/>
                  </a:lnTo>
                  <a:lnTo>
                    <a:pt x="185" y="136"/>
                  </a:lnTo>
                  <a:lnTo>
                    <a:pt x="185" y="134"/>
                  </a:lnTo>
                  <a:lnTo>
                    <a:pt x="185" y="132"/>
                  </a:lnTo>
                  <a:lnTo>
                    <a:pt x="183" y="132"/>
                  </a:lnTo>
                  <a:lnTo>
                    <a:pt x="183" y="130"/>
                  </a:lnTo>
                  <a:lnTo>
                    <a:pt x="181" y="130"/>
                  </a:lnTo>
                  <a:lnTo>
                    <a:pt x="181" y="128"/>
                  </a:lnTo>
                  <a:lnTo>
                    <a:pt x="179" y="126"/>
                  </a:lnTo>
                  <a:lnTo>
                    <a:pt x="179" y="124"/>
                  </a:lnTo>
                  <a:lnTo>
                    <a:pt x="177" y="124"/>
                  </a:lnTo>
                  <a:lnTo>
                    <a:pt x="176" y="124"/>
                  </a:lnTo>
                  <a:lnTo>
                    <a:pt x="176" y="122"/>
                  </a:lnTo>
                  <a:lnTo>
                    <a:pt x="174" y="120"/>
                  </a:lnTo>
                  <a:lnTo>
                    <a:pt x="174" y="118"/>
                  </a:lnTo>
                  <a:lnTo>
                    <a:pt x="174" y="114"/>
                  </a:lnTo>
                  <a:lnTo>
                    <a:pt x="174" y="112"/>
                  </a:lnTo>
                  <a:lnTo>
                    <a:pt x="174" y="110"/>
                  </a:lnTo>
                  <a:lnTo>
                    <a:pt x="176" y="110"/>
                  </a:lnTo>
                  <a:lnTo>
                    <a:pt x="176" y="108"/>
                  </a:lnTo>
                  <a:lnTo>
                    <a:pt x="177" y="106"/>
                  </a:lnTo>
                  <a:lnTo>
                    <a:pt x="177" y="104"/>
                  </a:lnTo>
                  <a:lnTo>
                    <a:pt x="177" y="102"/>
                  </a:lnTo>
                  <a:lnTo>
                    <a:pt x="179" y="102"/>
                  </a:lnTo>
                  <a:lnTo>
                    <a:pt x="179" y="100"/>
                  </a:lnTo>
                  <a:lnTo>
                    <a:pt x="179" y="98"/>
                  </a:lnTo>
                  <a:lnTo>
                    <a:pt x="181" y="96"/>
                  </a:lnTo>
                  <a:lnTo>
                    <a:pt x="185" y="92"/>
                  </a:lnTo>
                  <a:lnTo>
                    <a:pt x="187" y="90"/>
                  </a:lnTo>
                  <a:lnTo>
                    <a:pt x="189" y="90"/>
                  </a:lnTo>
                  <a:lnTo>
                    <a:pt x="191" y="89"/>
                  </a:lnTo>
                  <a:lnTo>
                    <a:pt x="195" y="87"/>
                  </a:lnTo>
                  <a:lnTo>
                    <a:pt x="197" y="85"/>
                  </a:lnTo>
                  <a:lnTo>
                    <a:pt x="195" y="85"/>
                  </a:lnTo>
                  <a:lnTo>
                    <a:pt x="195" y="83"/>
                  </a:lnTo>
                  <a:lnTo>
                    <a:pt x="195" y="81"/>
                  </a:lnTo>
                  <a:lnTo>
                    <a:pt x="195" y="79"/>
                  </a:lnTo>
                  <a:lnTo>
                    <a:pt x="197" y="77"/>
                  </a:lnTo>
                  <a:lnTo>
                    <a:pt x="197" y="75"/>
                  </a:lnTo>
                  <a:lnTo>
                    <a:pt x="193" y="75"/>
                  </a:lnTo>
                  <a:lnTo>
                    <a:pt x="191" y="73"/>
                  </a:lnTo>
                  <a:lnTo>
                    <a:pt x="189" y="73"/>
                  </a:lnTo>
                  <a:lnTo>
                    <a:pt x="185" y="73"/>
                  </a:lnTo>
                  <a:lnTo>
                    <a:pt x="183" y="71"/>
                  </a:lnTo>
                  <a:lnTo>
                    <a:pt x="181" y="71"/>
                  </a:lnTo>
                  <a:lnTo>
                    <a:pt x="179" y="71"/>
                  </a:lnTo>
                  <a:lnTo>
                    <a:pt x="177" y="71"/>
                  </a:lnTo>
                  <a:lnTo>
                    <a:pt x="176" y="71"/>
                  </a:lnTo>
                  <a:lnTo>
                    <a:pt x="174" y="71"/>
                  </a:lnTo>
                  <a:lnTo>
                    <a:pt x="172" y="71"/>
                  </a:lnTo>
                  <a:lnTo>
                    <a:pt x="170" y="69"/>
                  </a:lnTo>
                  <a:lnTo>
                    <a:pt x="170" y="71"/>
                  </a:lnTo>
                  <a:lnTo>
                    <a:pt x="168" y="71"/>
                  </a:lnTo>
                  <a:lnTo>
                    <a:pt x="166" y="71"/>
                  </a:lnTo>
                  <a:lnTo>
                    <a:pt x="166" y="73"/>
                  </a:lnTo>
                  <a:lnTo>
                    <a:pt x="164" y="73"/>
                  </a:lnTo>
                  <a:lnTo>
                    <a:pt x="162" y="73"/>
                  </a:lnTo>
                  <a:lnTo>
                    <a:pt x="160" y="73"/>
                  </a:lnTo>
                  <a:lnTo>
                    <a:pt x="160" y="75"/>
                  </a:lnTo>
                  <a:lnTo>
                    <a:pt x="158" y="75"/>
                  </a:lnTo>
                  <a:lnTo>
                    <a:pt x="156" y="75"/>
                  </a:lnTo>
                  <a:lnTo>
                    <a:pt x="156" y="73"/>
                  </a:lnTo>
                  <a:lnTo>
                    <a:pt x="154" y="73"/>
                  </a:lnTo>
                  <a:lnTo>
                    <a:pt x="152" y="73"/>
                  </a:lnTo>
                  <a:lnTo>
                    <a:pt x="150" y="73"/>
                  </a:lnTo>
                  <a:lnTo>
                    <a:pt x="148" y="73"/>
                  </a:lnTo>
                  <a:lnTo>
                    <a:pt x="146" y="73"/>
                  </a:lnTo>
                  <a:lnTo>
                    <a:pt x="144" y="73"/>
                  </a:lnTo>
                  <a:lnTo>
                    <a:pt x="142" y="73"/>
                  </a:lnTo>
                  <a:lnTo>
                    <a:pt x="140" y="73"/>
                  </a:lnTo>
                  <a:lnTo>
                    <a:pt x="138" y="73"/>
                  </a:lnTo>
                  <a:lnTo>
                    <a:pt x="136" y="71"/>
                  </a:lnTo>
                  <a:lnTo>
                    <a:pt x="134" y="71"/>
                  </a:lnTo>
                  <a:lnTo>
                    <a:pt x="132" y="71"/>
                  </a:lnTo>
                  <a:lnTo>
                    <a:pt x="134" y="71"/>
                  </a:lnTo>
                  <a:lnTo>
                    <a:pt x="136" y="69"/>
                  </a:lnTo>
                  <a:lnTo>
                    <a:pt x="136" y="67"/>
                  </a:lnTo>
                  <a:lnTo>
                    <a:pt x="138" y="65"/>
                  </a:lnTo>
                  <a:lnTo>
                    <a:pt x="140" y="63"/>
                  </a:lnTo>
                  <a:lnTo>
                    <a:pt x="140" y="61"/>
                  </a:lnTo>
                  <a:lnTo>
                    <a:pt x="142" y="61"/>
                  </a:lnTo>
                  <a:lnTo>
                    <a:pt x="142" y="59"/>
                  </a:lnTo>
                  <a:lnTo>
                    <a:pt x="144" y="59"/>
                  </a:lnTo>
                  <a:lnTo>
                    <a:pt x="144" y="57"/>
                  </a:lnTo>
                  <a:lnTo>
                    <a:pt x="146" y="55"/>
                  </a:lnTo>
                  <a:lnTo>
                    <a:pt x="148" y="53"/>
                  </a:lnTo>
                  <a:lnTo>
                    <a:pt x="150" y="51"/>
                  </a:lnTo>
                  <a:lnTo>
                    <a:pt x="152" y="47"/>
                  </a:lnTo>
                  <a:lnTo>
                    <a:pt x="154" y="45"/>
                  </a:lnTo>
                  <a:lnTo>
                    <a:pt x="156" y="43"/>
                  </a:lnTo>
                  <a:lnTo>
                    <a:pt x="158" y="41"/>
                  </a:lnTo>
                  <a:lnTo>
                    <a:pt x="158" y="39"/>
                  </a:lnTo>
                  <a:lnTo>
                    <a:pt x="160" y="37"/>
                  </a:lnTo>
                  <a:lnTo>
                    <a:pt x="160" y="35"/>
                  </a:lnTo>
                  <a:lnTo>
                    <a:pt x="160" y="33"/>
                  </a:lnTo>
                  <a:lnTo>
                    <a:pt x="162" y="33"/>
                  </a:lnTo>
                  <a:lnTo>
                    <a:pt x="166" y="31"/>
                  </a:lnTo>
                  <a:lnTo>
                    <a:pt x="170" y="29"/>
                  </a:lnTo>
                  <a:lnTo>
                    <a:pt x="170" y="27"/>
                  </a:lnTo>
                  <a:lnTo>
                    <a:pt x="172" y="25"/>
                  </a:lnTo>
                  <a:lnTo>
                    <a:pt x="174" y="23"/>
                  </a:lnTo>
                  <a:lnTo>
                    <a:pt x="174" y="22"/>
                  </a:lnTo>
                  <a:lnTo>
                    <a:pt x="176" y="20"/>
                  </a:lnTo>
                  <a:lnTo>
                    <a:pt x="177" y="20"/>
                  </a:lnTo>
                  <a:lnTo>
                    <a:pt x="179" y="18"/>
                  </a:lnTo>
                  <a:lnTo>
                    <a:pt x="179" y="16"/>
                  </a:lnTo>
                  <a:lnTo>
                    <a:pt x="181" y="14"/>
                  </a:lnTo>
                  <a:lnTo>
                    <a:pt x="183" y="12"/>
                  </a:lnTo>
                  <a:lnTo>
                    <a:pt x="183" y="10"/>
                  </a:lnTo>
                  <a:lnTo>
                    <a:pt x="185" y="10"/>
                  </a:lnTo>
                  <a:lnTo>
                    <a:pt x="185" y="8"/>
                  </a:lnTo>
                  <a:lnTo>
                    <a:pt x="187" y="6"/>
                  </a:lnTo>
                  <a:lnTo>
                    <a:pt x="195" y="8"/>
                  </a:lnTo>
                  <a:lnTo>
                    <a:pt x="195" y="10"/>
                  </a:lnTo>
                  <a:lnTo>
                    <a:pt x="197" y="10"/>
                  </a:lnTo>
                  <a:lnTo>
                    <a:pt x="201" y="10"/>
                  </a:lnTo>
                  <a:lnTo>
                    <a:pt x="203" y="10"/>
                  </a:lnTo>
                  <a:lnTo>
                    <a:pt x="205" y="12"/>
                  </a:lnTo>
                  <a:lnTo>
                    <a:pt x="207" y="12"/>
                  </a:lnTo>
                  <a:lnTo>
                    <a:pt x="209" y="14"/>
                  </a:lnTo>
                  <a:lnTo>
                    <a:pt x="211" y="14"/>
                  </a:lnTo>
                  <a:lnTo>
                    <a:pt x="213" y="16"/>
                  </a:lnTo>
                  <a:lnTo>
                    <a:pt x="213" y="18"/>
                  </a:lnTo>
                  <a:lnTo>
                    <a:pt x="215" y="20"/>
                  </a:lnTo>
                  <a:lnTo>
                    <a:pt x="217" y="22"/>
                  </a:lnTo>
                  <a:lnTo>
                    <a:pt x="219" y="23"/>
                  </a:lnTo>
                  <a:lnTo>
                    <a:pt x="219" y="25"/>
                  </a:lnTo>
                  <a:lnTo>
                    <a:pt x="221" y="25"/>
                  </a:lnTo>
                  <a:lnTo>
                    <a:pt x="221" y="27"/>
                  </a:lnTo>
                  <a:lnTo>
                    <a:pt x="221" y="25"/>
                  </a:lnTo>
                  <a:lnTo>
                    <a:pt x="223" y="23"/>
                  </a:lnTo>
                  <a:lnTo>
                    <a:pt x="223" y="22"/>
                  </a:lnTo>
                  <a:lnTo>
                    <a:pt x="225" y="22"/>
                  </a:lnTo>
                  <a:lnTo>
                    <a:pt x="225" y="20"/>
                  </a:lnTo>
                  <a:lnTo>
                    <a:pt x="227" y="20"/>
                  </a:lnTo>
                  <a:lnTo>
                    <a:pt x="227" y="18"/>
                  </a:lnTo>
                  <a:lnTo>
                    <a:pt x="229" y="18"/>
                  </a:lnTo>
                  <a:lnTo>
                    <a:pt x="229" y="16"/>
                  </a:lnTo>
                  <a:lnTo>
                    <a:pt x="231" y="16"/>
                  </a:lnTo>
                  <a:lnTo>
                    <a:pt x="233" y="14"/>
                  </a:lnTo>
                  <a:lnTo>
                    <a:pt x="235" y="14"/>
                  </a:lnTo>
                  <a:lnTo>
                    <a:pt x="237" y="14"/>
                  </a:lnTo>
                  <a:lnTo>
                    <a:pt x="239" y="14"/>
                  </a:lnTo>
                  <a:lnTo>
                    <a:pt x="241" y="12"/>
                  </a:lnTo>
                  <a:lnTo>
                    <a:pt x="243" y="10"/>
                  </a:lnTo>
                  <a:lnTo>
                    <a:pt x="245" y="8"/>
                  </a:lnTo>
                  <a:lnTo>
                    <a:pt x="245" y="6"/>
                  </a:lnTo>
                  <a:lnTo>
                    <a:pt x="246" y="6"/>
                  </a:lnTo>
                  <a:lnTo>
                    <a:pt x="246" y="4"/>
                  </a:lnTo>
                  <a:lnTo>
                    <a:pt x="248" y="4"/>
                  </a:lnTo>
                  <a:lnTo>
                    <a:pt x="248" y="2"/>
                  </a:lnTo>
                  <a:lnTo>
                    <a:pt x="24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4" name="Freeform 10"/>
            <xdr:cNvSpPr>
              <a:spLocks/>
            </xdr:cNvSpPr>
          </xdr:nvSpPr>
          <xdr:spPr bwMode="auto">
            <a:xfrm>
              <a:off x="3895725" y="2162175"/>
              <a:ext cx="595313" cy="603250"/>
            </a:xfrm>
            <a:custGeom>
              <a:avLst/>
              <a:gdLst>
                <a:gd name="T0" fmla="*/ 8 w 375"/>
                <a:gd name="T1" fmla="*/ 301 h 380"/>
                <a:gd name="T2" fmla="*/ 26 w 375"/>
                <a:gd name="T3" fmla="*/ 285 h 380"/>
                <a:gd name="T4" fmla="*/ 38 w 375"/>
                <a:gd name="T5" fmla="*/ 297 h 380"/>
                <a:gd name="T6" fmla="*/ 52 w 375"/>
                <a:gd name="T7" fmla="*/ 293 h 380"/>
                <a:gd name="T8" fmla="*/ 71 w 375"/>
                <a:gd name="T9" fmla="*/ 279 h 380"/>
                <a:gd name="T10" fmla="*/ 69 w 375"/>
                <a:gd name="T11" fmla="*/ 266 h 380"/>
                <a:gd name="T12" fmla="*/ 83 w 375"/>
                <a:gd name="T13" fmla="*/ 256 h 380"/>
                <a:gd name="T14" fmla="*/ 99 w 375"/>
                <a:gd name="T15" fmla="*/ 266 h 380"/>
                <a:gd name="T16" fmla="*/ 119 w 375"/>
                <a:gd name="T17" fmla="*/ 279 h 380"/>
                <a:gd name="T18" fmla="*/ 135 w 375"/>
                <a:gd name="T19" fmla="*/ 264 h 380"/>
                <a:gd name="T20" fmla="*/ 150 w 375"/>
                <a:gd name="T21" fmla="*/ 256 h 380"/>
                <a:gd name="T22" fmla="*/ 162 w 375"/>
                <a:gd name="T23" fmla="*/ 258 h 380"/>
                <a:gd name="T24" fmla="*/ 170 w 375"/>
                <a:gd name="T25" fmla="*/ 236 h 380"/>
                <a:gd name="T26" fmla="*/ 176 w 375"/>
                <a:gd name="T27" fmla="*/ 250 h 380"/>
                <a:gd name="T28" fmla="*/ 192 w 375"/>
                <a:gd name="T29" fmla="*/ 266 h 380"/>
                <a:gd name="T30" fmla="*/ 209 w 375"/>
                <a:gd name="T31" fmla="*/ 274 h 380"/>
                <a:gd name="T32" fmla="*/ 209 w 375"/>
                <a:gd name="T33" fmla="*/ 283 h 380"/>
                <a:gd name="T34" fmla="*/ 215 w 375"/>
                <a:gd name="T35" fmla="*/ 295 h 380"/>
                <a:gd name="T36" fmla="*/ 227 w 375"/>
                <a:gd name="T37" fmla="*/ 309 h 380"/>
                <a:gd name="T38" fmla="*/ 249 w 375"/>
                <a:gd name="T39" fmla="*/ 305 h 380"/>
                <a:gd name="T40" fmla="*/ 267 w 375"/>
                <a:gd name="T41" fmla="*/ 299 h 380"/>
                <a:gd name="T42" fmla="*/ 282 w 375"/>
                <a:gd name="T43" fmla="*/ 315 h 380"/>
                <a:gd name="T44" fmla="*/ 284 w 375"/>
                <a:gd name="T45" fmla="*/ 335 h 380"/>
                <a:gd name="T46" fmla="*/ 300 w 375"/>
                <a:gd name="T47" fmla="*/ 339 h 380"/>
                <a:gd name="T48" fmla="*/ 318 w 375"/>
                <a:gd name="T49" fmla="*/ 337 h 380"/>
                <a:gd name="T50" fmla="*/ 314 w 375"/>
                <a:gd name="T51" fmla="*/ 354 h 380"/>
                <a:gd name="T52" fmla="*/ 326 w 375"/>
                <a:gd name="T53" fmla="*/ 368 h 380"/>
                <a:gd name="T54" fmla="*/ 343 w 375"/>
                <a:gd name="T55" fmla="*/ 378 h 380"/>
                <a:gd name="T56" fmla="*/ 355 w 375"/>
                <a:gd name="T57" fmla="*/ 368 h 380"/>
                <a:gd name="T58" fmla="*/ 365 w 375"/>
                <a:gd name="T59" fmla="*/ 344 h 380"/>
                <a:gd name="T60" fmla="*/ 371 w 375"/>
                <a:gd name="T61" fmla="*/ 327 h 380"/>
                <a:gd name="T62" fmla="*/ 359 w 375"/>
                <a:gd name="T63" fmla="*/ 313 h 380"/>
                <a:gd name="T64" fmla="*/ 345 w 375"/>
                <a:gd name="T65" fmla="*/ 315 h 380"/>
                <a:gd name="T66" fmla="*/ 336 w 375"/>
                <a:gd name="T67" fmla="*/ 323 h 380"/>
                <a:gd name="T68" fmla="*/ 328 w 375"/>
                <a:gd name="T69" fmla="*/ 303 h 380"/>
                <a:gd name="T70" fmla="*/ 318 w 375"/>
                <a:gd name="T71" fmla="*/ 291 h 380"/>
                <a:gd name="T72" fmla="*/ 304 w 375"/>
                <a:gd name="T73" fmla="*/ 283 h 380"/>
                <a:gd name="T74" fmla="*/ 304 w 375"/>
                <a:gd name="T75" fmla="*/ 262 h 380"/>
                <a:gd name="T76" fmla="*/ 322 w 375"/>
                <a:gd name="T77" fmla="*/ 252 h 380"/>
                <a:gd name="T78" fmla="*/ 336 w 375"/>
                <a:gd name="T79" fmla="*/ 240 h 380"/>
                <a:gd name="T80" fmla="*/ 320 w 375"/>
                <a:gd name="T81" fmla="*/ 230 h 380"/>
                <a:gd name="T82" fmla="*/ 306 w 375"/>
                <a:gd name="T83" fmla="*/ 222 h 380"/>
                <a:gd name="T84" fmla="*/ 292 w 375"/>
                <a:gd name="T85" fmla="*/ 222 h 380"/>
                <a:gd name="T86" fmla="*/ 276 w 375"/>
                <a:gd name="T87" fmla="*/ 224 h 380"/>
                <a:gd name="T88" fmla="*/ 269 w 375"/>
                <a:gd name="T89" fmla="*/ 208 h 380"/>
                <a:gd name="T90" fmla="*/ 251 w 375"/>
                <a:gd name="T91" fmla="*/ 199 h 380"/>
                <a:gd name="T92" fmla="*/ 231 w 375"/>
                <a:gd name="T93" fmla="*/ 191 h 380"/>
                <a:gd name="T94" fmla="*/ 209 w 375"/>
                <a:gd name="T95" fmla="*/ 181 h 380"/>
                <a:gd name="T96" fmla="*/ 211 w 375"/>
                <a:gd name="T97" fmla="*/ 163 h 380"/>
                <a:gd name="T98" fmla="*/ 227 w 375"/>
                <a:gd name="T99" fmla="*/ 149 h 380"/>
                <a:gd name="T100" fmla="*/ 237 w 375"/>
                <a:gd name="T101" fmla="*/ 134 h 380"/>
                <a:gd name="T102" fmla="*/ 241 w 375"/>
                <a:gd name="T103" fmla="*/ 114 h 380"/>
                <a:gd name="T104" fmla="*/ 247 w 375"/>
                <a:gd name="T105" fmla="*/ 98 h 380"/>
                <a:gd name="T106" fmla="*/ 239 w 375"/>
                <a:gd name="T107" fmla="*/ 80 h 380"/>
                <a:gd name="T108" fmla="*/ 253 w 375"/>
                <a:gd name="T109" fmla="*/ 61 h 380"/>
                <a:gd name="T110" fmla="*/ 265 w 375"/>
                <a:gd name="T111" fmla="*/ 71 h 380"/>
                <a:gd name="T112" fmla="*/ 278 w 375"/>
                <a:gd name="T113" fmla="*/ 61 h 380"/>
                <a:gd name="T114" fmla="*/ 286 w 375"/>
                <a:gd name="T115" fmla="*/ 43 h 380"/>
                <a:gd name="T116" fmla="*/ 300 w 375"/>
                <a:gd name="T117" fmla="*/ 27 h 380"/>
                <a:gd name="T118" fmla="*/ 316 w 375"/>
                <a:gd name="T119" fmla="*/ 13 h 380"/>
                <a:gd name="T120" fmla="*/ 332 w 375"/>
                <a:gd name="T121" fmla="*/ 15 h 380"/>
                <a:gd name="T122" fmla="*/ 345 w 375"/>
                <a:gd name="T123" fmla="*/ 2 h 3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5" h="380">
                  <a:moveTo>
                    <a:pt x="0" y="319"/>
                  </a:moveTo>
                  <a:lnTo>
                    <a:pt x="2" y="319"/>
                  </a:lnTo>
                  <a:lnTo>
                    <a:pt x="2" y="317"/>
                  </a:lnTo>
                  <a:lnTo>
                    <a:pt x="4" y="317"/>
                  </a:lnTo>
                  <a:lnTo>
                    <a:pt x="4" y="315"/>
                  </a:lnTo>
                  <a:lnTo>
                    <a:pt x="4" y="313"/>
                  </a:lnTo>
                  <a:lnTo>
                    <a:pt x="4" y="311"/>
                  </a:lnTo>
                  <a:lnTo>
                    <a:pt x="6" y="311"/>
                  </a:lnTo>
                  <a:lnTo>
                    <a:pt x="6" y="309"/>
                  </a:lnTo>
                  <a:lnTo>
                    <a:pt x="6" y="307"/>
                  </a:lnTo>
                  <a:lnTo>
                    <a:pt x="6" y="305"/>
                  </a:lnTo>
                  <a:lnTo>
                    <a:pt x="6" y="303"/>
                  </a:lnTo>
                  <a:lnTo>
                    <a:pt x="8" y="301"/>
                  </a:lnTo>
                  <a:lnTo>
                    <a:pt x="8" y="299"/>
                  </a:lnTo>
                  <a:lnTo>
                    <a:pt x="10" y="297"/>
                  </a:lnTo>
                  <a:lnTo>
                    <a:pt x="10" y="295"/>
                  </a:lnTo>
                  <a:lnTo>
                    <a:pt x="12" y="293"/>
                  </a:lnTo>
                  <a:lnTo>
                    <a:pt x="14" y="293"/>
                  </a:lnTo>
                  <a:lnTo>
                    <a:pt x="16" y="293"/>
                  </a:lnTo>
                  <a:lnTo>
                    <a:pt x="18" y="291"/>
                  </a:lnTo>
                  <a:lnTo>
                    <a:pt x="18" y="289"/>
                  </a:lnTo>
                  <a:lnTo>
                    <a:pt x="20" y="289"/>
                  </a:lnTo>
                  <a:lnTo>
                    <a:pt x="20" y="287"/>
                  </a:lnTo>
                  <a:lnTo>
                    <a:pt x="20" y="285"/>
                  </a:lnTo>
                  <a:lnTo>
                    <a:pt x="22" y="285"/>
                  </a:lnTo>
                  <a:lnTo>
                    <a:pt x="26" y="285"/>
                  </a:lnTo>
                  <a:lnTo>
                    <a:pt x="26" y="283"/>
                  </a:lnTo>
                  <a:lnTo>
                    <a:pt x="28" y="283"/>
                  </a:lnTo>
                  <a:lnTo>
                    <a:pt x="32" y="281"/>
                  </a:lnTo>
                  <a:lnTo>
                    <a:pt x="34" y="281"/>
                  </a:lnTo>
                  <a:lnTo>
                    <a:pt x="34" y="285"/>
                  </a:lnTo>
                  <a:lnTo>
                    <a:pt x="34" y="287"/>
                  </a:lnTo>
                  <a:lnTo>
                    <a:pt x="34" y="289"/>
                  </a:lnTo>
                  <a:lnTo>
                    <a:pt x="34" y="291"/>
                  </a:lnTo>
                  <a:lnTo>
                    <a:pt x="34" y="293"/>
                  </a:lnTo>
                  <a:lnTo>
                    <a:pt x="34" y="295"/>
                  </a:lnTo>
                  <a:lnTo>
                    <a:pt x="34" y="297"/>
                  </a:lnTo>
                  <a:lnTo>
                    <a:pt x="36" y="297"/>
                  </a:lnTo>
                  <a:lnTo>
                    <a:pt x="38" y="297"/>
                  </a:lnTo>
                  <a:lnTo>
                    <a:pt x="40" y="297"/>
                  </a:lnTo>
                  <a:lnTo>
                    <a:pt x="42" y="297"/>
                  </a:lnTo>
                  <a:lnTo>
                    <a:pt x="42" y="299"/>
                  </a:lnTo>
                  <a:lnTo>
                    <a:pt x="44" y="301"/>
                  </a:lnTo>
                  <a:lnTo>
                    <a:pt x="44" y="303"/>
                  </a:lnTo>
                  <a:lnTo>
                    <a:pt x="46" y="301"/>
                  </a:lnTo>
                  <a:lnTo>
                    <a:pt x="46" y="299"/>
                  </a:lnTo>
                  <a:lnTo>
                    <a:pt x="48" y="299"/>
                  </a:lnTo>
                  <a:lnTo>
                    <a:pt x="48" y="297"/>
                  </a:lnTo>
                  <a:lnTo>
                    <a:pt x="50" y="297"/>
                  </a:lnTo>
                  <a:lnTo>
                    <a:pt x="50" y="295"/>
                  </a:lnTo>
                  <a:lnTo>
                    <a:pt x="52" y="295"/>
                  </a:lnTo>
                  <a:lnTo>
                    <a:pt x="52" y="293"/>
                  </a:lnTo>
                  <a:lnTo>
                    <a:pt x="54" y="291"/>
                  </a:lnTo>
                  <a:lnTo>
                    <a:pt x="56" y="291"/>
                  </a:lnTo>
                  <a:lnTo>
                    <a:pt x="56" y="289"/>
                  </a:lnTo>
                  <a:lnTo>
                    <a:pt x="58" y="289"/>
                  </a:lnTo>
                  <a:lnTo>
                    <a:pt x="60" y="287"/>
                  </a:lnTo>
                  <a:lnTo>
                    <a:pt x="62" y="285"/>
                  </a:lnTo>
                  <a:lnTo>
                    <a:pt x="64" y="285"/>
                  </a:lnTo>
                  <a:lnTo>
                    <a:pt x="64" y="283"/>
                  </a:lnTo>
                  <a:lnTo>
                    <a:pt x="66" y="283"/>
                  </a:lnTo>
                  <a:lnTo>
                    <a:pt x="66" y="281"/>
                  </a:lnTo>
                  <a:lnTo>
                    <a:pt x="67" y="281"/>
                  </a:lnTo>
                  <a:lnTo>
                    <a:pt x="69" y="281"/>
                  </a:lnTo>
                  <a:lnTo>
                    <a:pt x="71" y="279"/>
                  </a:lnTo>
                  <a:lnTo>
                    <a:pt x="73" y="279"/>
                  </a:lnTo>
                  <a:lnTo>
                    <a:pt x="73" y="277"/>
                  </a:lnTo>
                  <a:lnTo>
                    <a:pt x="75" y="275"/>
                  </a:lnTo>
                  <a:lnTo>
                    <a:pt x="77" y="275"/>
                  </a:lnTo>
                  <a:lnTo>
                    <a:pt x="75" y="275"/>
                  </a:lnTo>
                  <a:lnTo>
                    <a:pt x="73" y="274"/>
                  </a:lnTo>
                  <a:lnTo>
                    <a:pt x="71" y="272"/>
                  </a:lnTo>
                  <a:lnTo>
                    <a:pt x="71" y="270"/>
                  </a:lnTo>
                  <a:lnTo>
                    <a:pt x="69" y="270"/>
                  </a:lnTo>
                  <a:lnTo>
                    <a:pt x="69" y="268"/>
                  </a:lnTo>
                  <a:lnTo>
                    <a:pt x="67" y="268"/>
                  </a:lnTo>
                  <a:lnTo>
                    <a:pt x="67" y="266"/>
                  </a:lnTo>
                  <a:lnTo>
                    <a:pt x="69" y="266"/>
                  </a:lnTo>
                  <a:lnTo>
                    <a:pt x="71" y="264"/>
                  </a:lnTo>
                  <a:lnTo>
                    <a:pt x="73" y="264"/>
                  </a:lnTo>
                  <a:lnTo>
                    <a:pt x="73" y="262"/>
                  </a:lnTo>
                  <a:lnTo>
                    <a:pt x="75" y="262"/>
                  </a:lnTo>
                  <a:lnTo>
                    <a:pt x="75" y="260"/>
                  </a:lnTo>
                  <a:lnTo>
                    <a:pt x="77" y="260"/>
                  </a:lnTo>
                  <a:lnTo>
                    <a:pt x="77" y="258"/>
                  </a:lnTo>
                  <a:lnTo>
                    <a:pt x="79" y="258"/>
                  </a:lnTo>
                  <a:lnTo>
                    <a:pt x="79" y="256"/>
                  </a:lnTo>
                  <a:lnTo>
                    <a:pt x="79" y="254"/>
                  </a:lnTo>
                  <a:lnTo>
                    <a:pt x="81" y="254"/>
                  </a:lnTo>
                  <a:lnTo>
                    <a:pt x="83" y="254"/>
                  </a:lnTo>
                  <a:lnTo>
                    <a:pt x="83" y="256"/>
                  </a:lnTo>
                  <a:lnTo>
                    <a:pt x="85" y="258"/>
                  </a:lnTo>
                  <a:lnTo>
                    <a:pt x="87" y="258"/>
                  </a:lnTo>
                  <a:lnTo>
                    <a:pt x="89" y="258"/>
                  </a:lnTo>
                  <a:lnTo>
                    <a:pt x="91" y="256"/>
                  </a:lnTo>
                  <a:lnTo>
                    <a:pt x="93" y="256"/>
                  </a:lnTo>
                  <a:lnTo>
                    <a:pt x="93" y="258"/>
                  </a:lnTo>
                  <a:lnTo>
                    <a:pt x="93" y="260"/>
                  </a:lnTo>
                  <a:lnTo>
                    <a:pt x="93" y="262"/>
                  </a:lnTo>
                  <a:lnTo>
                    <a:pt x="95" y="262"/>
                  </a:lnTo>
                  <a:lnTo>
                    <a:pt x="95" y="264"/>
                  </a:lnTo>
                  <a:lnTo>
                    <a:pt x="97" y="264"/>
                  </a:lnTo>
                  <a:lnTo>
                    <a:pt x="99" y="264"/>
                  </a:lnTo>
                  <a:lnTo>
                    <a:pt x="99" y="266"/>
                  </a:lnTo>
                  <a:lnTo>
                    <a:pt x="101" y="268"/>
                  </a:lnTo>
                  <a:lnTo>
                    <a:pt x="103" y="268"/>
                  </a:lnTo>
                  <a:lnTo>
                    <a:pt x="105" y="270"/>
                  </a:lnTo>
                  <a:lnTo>
                    <a:pt x="105" y="272"/>
                  </a:lnTo>
                  <a:lnTo>
                    <a:pt x="107" y="272"/>
                  </a:lnTo>
                  <a:lnTo>
                    <a:pt x="107" y="274"/>
                  </a:lnTo>
                  <a:lnTo>
                    <a:pt x="109" y="274"/>
                  </a:lnTo>
                  <a:lnTo>
                    <a:pt x="111" y="274"/>
                  </a:lnTo>
                  <a:lnTo>
                    <a:pt x="111" y="275"/>
                  </a:lnTo>
                  <a:lnTo>
                    <a:pt x="113" y="275"/>
                  </a:lnTo>
                  <a:lnTo>
                    <a:pt x="115" y="277"/>
                  </a:lnTo>
                  <a:lnTo>
                    <a:pt x="117" y="279"/>
                  </a:lnTo>
                  <a:lnTo>
                    <a:pt x="119" y="279"/>
                  </a:lnTo>
                  <a:lnTo>
                    <a:pt x="121" y="279"/>
                  </a:lnTo>
                  <a:lnTo>
                    <a:pt x="123" y="279"/>
                  </a:lnTo>
                  <a:lnTo>
                    <a:pt x="125" y="279"/>
                  </a:lnTo>
                  <a:lnTo>
                    <a:pt x="127" y="277"/>
                  </a:lnTo>
                  <a:lnTo>
                    <a:pt x="129" y="275"/>
                  </a:lnTo>
                  <a:lnTo>
                    <a:pt x="131" y="274"/>
                  </a:lnTo>
                  <a:lnTo>
                    <a:pt x="131" y="272"/>
                  </a:lnTo>
                  <a:lnTo>
                    <a:pt x="131" y="270"/>
                  </a:lnTo>
                  <a:lnTo>
                    <a:pt x="133" y="270"/>
                  </a:lnTo>
                  <a:lnTo>
                    <a:pt x="133" y="268"/>
                  </a:lnTo>
                  <a:lnTo>
                    <a:pt x="133" y="266"/>
                  </a:lnTo>
                  <a:lnTo>
                    <a:pt x="135" y="266"/>
                  </a:lnTo>
                  <a:lnTo>
                    <a:pt x="135" y="264"/>
                  </a:lnTo>
                  <a:lnTo>
                    <a:pt x="136" y="262"/>
                  </a:lnTo>
                  <a:lnTo>
                    <a:pt x="138" y="260"/>
                  </a:lnTo>
                  <a:lnTo>
                    <a:pt x="140" y="258"/>
                  </a:lnTo>
                  <a:lnTo>
                    <a:pt x="140" y="256"/>
                  </a:lnTo>
                  <a:lnTo>
                    <a:pt x="142" y="256"/>
                  </a:lnTo>
                  <a:lnTo>
                    <a:pt x="142" y="254"/>
                  </a:lnTo>
                  <a:lnTo>
                    <a:pt x="144" y="254"/>
                  </a:lnTo>
                  <a:lnTo>
                    <a:pt x="144" y="252"/>
                  </a:lnTo>
                  <a:lnTo>
                    <a:pt x="146" y="250"/>
                  </a:lnTo>
                  <a:lnTo>
                    <a:pt x="148" y="250"/>
                  </a:lnTo>
                  <a:lnTo>
                    <a:pt x="148" y="252"/>
                  </a:lnTo>
                  <a:lnTo>
                    <a:pt x="150" y="254"/>
                  </a:lnTo>
                  <a:lnTo>
                    <a:pt x="150" y="256"/>
                  </a:lnTo>
                  <a:lnTo>
                    <a:pt x="152" y="258"/>
                  </a:lnTo>
                  <a:lnTo>
                    <a:pt x="154" y="260"/>
                  </a:lnTo>
                  <a:lnTo>
                    <a:pt x="154" y="262"/>
                  </a:lnTo>
                  <a:lnTo>
                    <a:pt x="156" y="264"/>
                  </a:lnTo>
                  <a:lnTo>
                    <a:pt x="156" y="266"/>
                  </a:lnTo>
                  <a:lnTo>
                    <a:pt x="158" y="270"/>
                  </a:lnTo>
                  <a:lnTo>
                    <a:pt x="160" y="270"/>
                  </a:lnTo>
                  <a:lnTo>
                    <a:pt x="160" y="268"/>
                  </a:lnTo>
                  <a:lnTo>
                    <a:pt x="160" y="266"/>
                  </a:lnTo>
                  <a:lnTo>
                    <a:pt x="160" y="264"/>
                  </a:lnTo>
                  <a:lnTo>
                    <a:pt x="160" y="262"/>
                  </a:lnTo>
                  <a:lnTo>
                    <a:pt x="162" y="260"/>
                  </a:lnTo>
                  <a:lnTo>
                    <a:pt x="162" y="258"/>
                  </a:lnTo>
                  <a:lnTo>
                    <a:pt x="162" y="256"/>
                  </a:lnTo>
                  <a:lnTo>
                    <a:pt x="162" y="254"/>
                  </a:lnTo>
                  <a:lnTo>
                    <a:pt x="164" y="254"/>
                  </a:lnTo>
                  <a:lnTo>
                    <a:pt x="164" y="250"/>
                  </a:lnTo>
                  <a:lnTo>
                    <a:pt x="164" y="248"/>
                  </a:lnTo>
                  <a:lnTo>
                    <a:pt x="166" y="246"/>
                  </a:lnTo>
                  <a:lnTo>
                    <a:pt x="166" y="244"/>
                  </a:lnTo>
                  <a:lnTo>
                    <a:pt x="166" y="242"/>
                  </a:lnTo>
                  <a:lnTo>
                    <a:pt x="168" y="240"/>
                  </a:lnTo>
                  <a:lnTo>
                    <a:pt x="168" y="238"/>
                  </a:lnTo>
                  <a:lnTo>
                    <a:pt x="168" y="236"/>
                  </a:lnTo>
                  <a:lnTo>
                    <a:pt x="170" y="234"/>
                  </a:lnTo>
                  <a:lnTo>
                    <a:pt x="170" y="236"/>
                  </a:lnTo>
                  <a:lnTo>
                    <a:pt x="170" y="238"/>
                  </a:lnTo>
                  <a:lnTo>
                    <a:pt x="172" y="238"/>
                  </a:lnTo>
                  <a:lnTo>
                    <a:pt x="172" y="240"/>
                  </a:lnTo>
                  <a:lnTo>
                    <a:pt x="172" y="242"/>
                  </a:lnTo>
                  <a:lnTo>
                    <a:pt x="172" y="244"/>
                  </a:lnTo>
                  <a:lnTo>
                    <a:pt x="170" y="244"/>
                  </a:lnTo>
                  <a:lnTo>
                    <a:pt x="170" y="246"/>
                  </a:lnTo>
                  <a:lnTo>
                    <a:pt x="170" y="248"/>
                  </a:lnTo>
                  <a:lnTo>
                    <a:pt x="172" y="248"/>
                  </a:lnTo>
                  <a:lnTo>
                    <a:pt x="174" y="246"/>
                  </a:lnTo>
                  <a:lnTo>
                    <a:pt x="176" y="246"/>
                  </a:lnTo>
                  <a:lnTo>
                    <a:pt x="176" y="248"/>
                  </a:lnTo>
                  <a:lnTo>
                    <a:pt x="176" y="250"/>
                  </a:lnTo>
                  <a:lnTo>
                    <a:pt x="178" y="252"/>
                  </a:lnTo>
                  <a:lnTo>
                    <a:pt x="180" y="252"/>
                  </a:lnTo>
                  <a:lnTo>
                    <a:pt x="180" y="254"/>
                  </a:lnTo>
                  <a:lnTo>
                    <a:pt x="180" y="256"/>
                  </a:lnTo>
                  <a:lnTo>
                    <a:pt x="182" y="256"/>
                  </a:lnTo>
                  <a:lnTo>
                    <a:pt x="182" y="258"/>
                  </a:lnTo>
                  <a:lnTo>
                    <a:pt x="184" y="260"/>
                  </a:lnTo>
                  <a:lnTo>
                    <a:pt x="186" y="260"/>
                  </a:lnTo>
                  <a:lnTo>
                    <a:pt x="188" y="260"/>
                  </a:lnTo>
                  <a:lnTo>
                    <a:pt x="188" y="262"/>
                  </a:lnTo>
                  <a:lnTo>
                    <a:pt x="190" y="262"/>
                  </a:lnTo>
                  <a:lnTo>
                    <a:pt x="190" y="264"/>
                  </a:lnTo>
                  <a:lnTo>
                    <a:pt x="192" y="266"/>
                  </a:lnTo>
                  <a:lnTo>
                    <a:pt x="194" y="266"/>
                  </a:lnTo>
                  <a:lnTo>
                    <a:pt x="196" y="266"/>
                  </a:lnTo>
                  <a:lnTo>
                    <a:pt x="196" y="268"/>
                  </a:lnTo>
                  <a:lnTo>
                    <a:pt x="198" y="268"/>
                  </a:lnTo>
                  <a:lnTo>
                    <a:pt x="198" y="270"/>
                  </a:lnTo>
                  <a:lnTo>
                    <a:pt x="200" y="270"/>
                  </a:lnTo>
                  <a:lnTo>
                    <a:pt x="202" y="270"/>
                  </a:lnTo>
                  <a:lnTo>
                    <a:pt x="202" y="272"/>
                  </a:lnTo>
                  <a:lnTo>
                    <a:pt x="204" y="272"/>
                  </a:lnTo>
                  <a:lnTo>
                    <a:pt x="204" y="274"/>
                  </a:lnTo>
                  <a:lnTo>
                    <a:pt x="205" y="274"/>
                  </a:lnTo>
                  <a:lnTo>
                    <a:pt x="207" y="274"/>
                  </a:lnTo>
                  <a:lnTo>
                    <a:pt x="209" y="274"/>
                  </a:lnTo>
                  <a:lnTo>
                    <a:pt x="211" y="274"/>
                  </a:lnTo>
                  <a:lnTo>
                    <a:pt x="213" y="274"/>
                  </a:lnTo>
                  <a:lnTo>
                    <a:pt x="215" y="274"/>
                  </a:lnTo>
                  <a:lnTo>
                    <a:pt x="215" y="272"/>
                  </a:lnTo>
                  <a:lnTo>
                    <a:pt x="217" y="274"/>
                  </a:lnTo>
                  <a:lnTo>
                    <a:pt x="217" y="275"/>
                  </a:lnTo>
                  <a:lnTo>
                    <a:pt x="215" y="275"/>
                  </a:lnTo>
                  <a:lnTo>
                    <a:pt x="215" y="277"/>
                  </a:lnTo>
                  <a:lnTo>
                    <a:pt x="213" y="279"/>
                  </a:lnTo>
                  <a:lnTo>
                    <a:pt x="213" y="281"/>
                  </a:lnTo>
                  <a:lnTo>
                    <a:pt x="211" y="281"/>
                  </a:lnTo>
                  <a:lnTo>
                    <a:pt x="211" y="283"/>
                  </a:lnTo>
                  <a:lnTo>
                    <a:pt x="209" y="283"/>
                  </a:lnTo>
                  <a:lnTo>
                    <a:pt x="209" y="285"/>
                  </a:lnTo>
                  <a:lnTo>
                    <a:pt x="209" y="287"/>
                  </a:lnTo>
                  <a:lnTo>
                    <a:pt x="207" y="287"/>
                  </a:lnTo>
                  <a:lnTo>
                    <a:pt x="207" y="289"/>
                  </a:lnTo>
                  <a:lnTo>
                    <a:pt x="207" y="291"/>
                  </a:lnTo>
                  <a:lnTo>
                    <a:pt x="209" y="291"/>
                  </a:lnTo>
                  <a:lnTo>
                    <a:pt x="209" y="293"/>
                  </a:lnTo>
                  <a:lnTo>
                    <a:pt x="211" y="293"/>
                  </a:lnTo>
                  <a:lnTo>
                    <a:pt x="211" y="295"/>
                  </a:lnTo>
                  <a:lnTo>
                    <a:pt x="213" y="295"/>
                  </a:lnTo>
                  <a:lnTo>
                    <a:pt x="215" y="295"/>
                  </a:lnTo>
                  <a:lnTo>
                    <a:pt x="215" y="297"/>
                  </a:lnTo>
                  <a:lnTo>
                    <a:pt x="215" y="295"/>
                  </a:lnTo>
                  <a:lnTo>
                    <a:pt x="217" y="295"/>
                  </a:lnTo>
                  <a:lnTo>
                    <a:pt x="217" y="297"/>
                  </a:lnTo>
                  <a:lnTo>
                    <a:pt x="219" y="297"/>
                  </a:lnTo>
                  <a:lnTo>
                    <a:pt x="219" y="299"/>
                  </a:lnTo>
                  <a:lnTo>
                    <a:pt x="221" y="299"/>
                  </a:lnTo>
                  <a:lnTo>
                    <a:pt x="221" y="301"/>
                  </a:lnTo>
                  <a:lnTo>
                    <a:pt x="221" y="303"/>
                  </a:lnTo>
                  <a:lnTo>
                    <a:pt x="223" y="303"/>
                  </a:lnTo>
                  <a:lnTo>
                    <a:pt x="223" y="305"/>
                  </a:lnTo>
                  <a:lnTo>
                    <a:pt x="225" y="305"/>
                  </a:lnTo>
                  <a:lnTo>
                    <a:pt x="225" y="307"/>
                  </a:lnTo>
                  <a:lnTo>
                    <a:pt x="227" y="307"/>
                  </a:lnTo>
                  <a:lnTo>
                    <a:pt x="227" y="309"/>
                  </a:lnTo>
                  <a:lnTo>
                    <a:pt x="229" y="309"/>
                  </a:lnTo>
                  <a:lnTo>
                    <a:pt x="229" y="311"/>
                  </a:lnTo>
                  <a:lnTo>
                    <a:pt x="231" y="311"/>
                  </a:lnTo>
                  <a:lnTo>
                    <a:pt x="233" y="311"/>
                  </a:lnTo>
                  <a:lnTo>
                    <a:pt x="235" y="311"/>
                  </a:lnTo>
                  <a:lnTo>
                    <a:pt x="235" y="313"/>
                  </a:lnTo>
                  <a:lnTo>
                    <a:pt x="237" y="311"/>
                  </a:lnTo>
                  <a:lnTo>
                    <a:pt x="239" y="311"/>
                  </a:lnTo>
                  <a:lnTo>
                    <a:pt x="241" y="309"/>
                  </a:lnTo>
                  <a:lnTo>
                    <a:pt x="241" y="307"/>
                  </a:lnTo>
                  <a:lnTo>
                    <a:pt x="245" y="307"/>
                  </a:lnTo>
                  <a:lnTo>
                    <a:pt x="247" y="305"/>
                  </a:lnTo>
                  <a:lnTo>
                    <a:pt x="249" y="305"/>
                  </a:lnTo>
                  <a:lnTo>
                    <a:pt x="251" y="305"/>
                  </a:lnTo>
                  <a:lnTo>
                    <a:pt x="253" y="305"/>
                  </a:lnTo>
                  <a:lnTo>
                    <a:pt x="253" y="303"/>
                  </a:lnTo>
                  <a:lnTo>
                    <a:pt x="255" y="301"/>
                  </a:lnTo>
                  <a:lnTo>
                    <a:pt x="257" y="299"/>
                  </a:lnTo>
                  <a:lnTo>
                    <a:pt x="259" y="299"/>
                  </a:lnTo>
                  <a:lnTo>
                    <a:pt x="259" y="297"/>
                  </a:lnTo>
                  <a:lnTo>
                    <a:pt x="261" y="295"/>
                  </a:lnTo>
                  <a:lnTo>
                    <a:pt x="261" y="293"/>
                  </a:lnTo>
                  <a:lnTo>
                    <a:pt x="263" y="293"/>
                  </a:lnTo>
                  <a:lnTo>
                    <a:pt x="263" y="295"/>
                  </a:lnTo>
                  <a:lnTo>
                    <a:pt x="265" y="297"/>
                  </a:lnTo>
                  <a:lnTo>
                    <a:pt x="267" y="299"/>
                  </a:lnTo>
                  <a:lnTo>
                    <a:pt x="269" y="301"/>
                  </a:lnTo>
                  <a:lnTo>
                    <a:pt x="271" y="301"/>
                  </a:lnTo>
                  <a:lnTo>
                    <a:pt x="271" y="303"/>
                  </a:lnTo>
                  <a:lnTo>
                    <a:pt x="273" y="303"/>
                  </a:lnTo>
                  <a:lnTo>
                    <a:pt x="273" y="305"/>
                  </a:lnTo>
                  <a:lnTo>
                    <a:pt x="273" y="307"/>
                  </a:lnTo>
                  <a:lnTo>
                    <a:pt x="274" y="307"/>
                  </a:lnTo>
                  <a:lnTo>
                    <a:pt x="274" y="309"/>
                  </a:lnTo>
                  <a:lnTo>
                    <a:pt x="274" y="311"/>
                  </a:lnTo>
                  <a:lnTo>
                    <a:pt x="276" y="311"/>
                  </a:lnTo>
                  <a:lnTo>
                    <a:pt x="278" y="313"/>
                  </a:lnTo>
                  <a:lnTo>
                    <a:pt x="280" y="313"/>
                  </a:lnTo>
                  <a:lnTo>
                    <a:pt x="282" y="315"/>
                  </a:lnTo>
                  <a:lnTo>
                    <a:pt x="284" y="317"/>
                  </a:lnTo>
                  <a:lnTo>
                    <a:pt x="284" y="319"/>
                  </a:lnTo>
                  <a:lnTo>
                    <a:pt x="286" y="321"/>
                  </a:lnTo>
                  <a:lnTo>
                    <a:pt x="288" y="323"/>
                  </a:lnTo>
                  <a:lnTo>
                    <a:pt x="288" y="325"/>
                  </a:lnTo>
                  <a:lnTo>
                    <a:pt x="290" y="325"/>
                  </a:lnTo>
                  <a:lnTo>
                    <a:pt x="290" y="327"/>
                  </a:lnTo>
                  <a:lnTo>
                    <a:pt x="288" y="329"/>
                  </a:lnTo>
                  <a:lnTo>
                    <a:pt x="288" y="331"/>
                  </a:lnTo>
                  <a:lnTo>
                    <a:pt x="286" y="331"/>
                  </a:lnTo>
                  <a:lnTo>
                    <a:pt x="286" y="333"/>
                  </a:lnTo>
                  <a:lnTo>
                    <a:pt x="284" y="333"/>
                  </a:lnTo>
                  <a:lnTo>
                    <a:pt x="284" y="335"/>
                  </a:lnTo>
                  <a:lnTo>
                    <a:pt x="282" y="337"/>
                  </a:lnTo>
                  <a:lnTo>
                    <a:pt x="282" y="339"/>
                  </a:lnTo>
                  <a:lnTo>
                    <a:pt x="286" y="341"/>
                  </a:lnTo>
                  <a:lnTo>
                    <a:pt x="288" y="341"/>
                  </a:lnTo>
                  <a:lnTo>
                    <a:pt x="290" y="342"/>
                  </a:lnTo>
                  <a:lnTo>
                    <a:pt x="292" y="342"/>
                  </a:lnTo>
                  <a:lnTo>
                    <a:pt x="294" y="344"/>
                  </a:lnTo>
                  <a:lnTo>
                    <a:pt x="296" y="346"/>
                  </a:lnTo>
                  <a:lnTo>
                    <a:pt x="296" y="344"/>
                  </a:lnTo>
                  <a:lnTo>
                    <a:pt x="298" y="344"/>
                  </a:lnTo>
                  <a:lnTo>
                    <a:pt x="298" y="342"/>
                  </a:lnTo>
                  <a:lnTo>
                    <a:pt x="300" y="341"/>
                  </a:lnTo>
                  <a:lnTo>
                    <a:pt x="300" y="339"/>
                  </a:lnTo>
                  <a:lnTo>
                    <a:pt x="300" y="337"/>
                  </a:lnTo>
                  <a:lnTo>
                    <a:pt x="302" y="335"/>
                  </a:lnTo>
                  <a:lnTo>
                    <a:pt x="304" y="335"/>
                  </a:lnTo>
                  <a:lnTo>
                    <a:pt x="304" y="333"/>
                  </a:lnTo>
                  <a:lnTo>
                    <a:pt x="306" y="333"/>
                  </a:lnTo>
                  <a:lnTo>
                    <a:pt x="308" y="333"/>
                  </a:lnTo>
                  <a:lnTo>
                    <a:pt x="310" y="333"/>
                  </a:lnTo>
                  <a:lnTo>
                    <a:pt x="312" y="333"/>
                  </a:lnTo>
                  <a:lnTo>
                    <a:pt x="314" y="333"/>
                  </a:lnTo>
                  <a:lnTo>
                    <a:pt x="314" y="335"/>
                  </a:lnTo>
                  <a:lnTo>
                    <a:pt x="316" y="335"/>
                  </a:lnTo>
                  <a:lnTo>
                    <a:pt x="318" y="335"/>
                  </a:lnTo>
                  <a:lnTo>
                    <a:pt x="318" y="337"/>
                  </a:lnTo>
                  <a:lnTo>
                    <a:pt x="318" y="339"/>
                  </a:lnTo>
                  <a:lnTo>
                    <a:pt x="316" y="339"/>
                  </a:lnTo>
                  <a:lnTo>
                    <a:pt x="316" y="341"/>
                  </a:lnTo>
                  <a:lnTo>
                    <a:pt x="316" y="342"/>
                  </a:lnTo>
                  <a:lnTo>
                    <a:pt x="314" y="342"/>
                  </a:lnTo>
                  <a:lnTo>
                    <a:pt x="314" y="344"/>
                  </a:lnTo>
                  <a:lnTo>
                    <a:pt x="314" y="346"/>
                  </a:lnTo>
                  <a:lnTo>
                    <a:pt x="314" y="348"/>
                  </a:lnTo>
                  <a:lnTo>
                    <a:pt x="314" y="350"/>
                  </a:lnTo>
                  <a:lnTo>
                    <a:pt x="312" y="350"/>
                  </a:lnTo>
                  <a:lnTo>
                    <a:pt x="314" y="352"/>
                  </a:lnTo>
                  <a:lnTo>
                    <a:pt x="312" y="352"/>
                  </a:lnTo>
                  <a:lnTo>
                    <a:pt x="314" y="354"/>
                  </a:lnTo>
                  <a:lnTo>
                    <a:pt x="314" y="356"/>
                  </a:lnTo>
                  <a:lnTo>
                    <a:pt x="312" y="356"/>
                  </a:lnTo>
                  <a:lnTo>
                    <a:pt x="314" y="358"/>
                  </a:lnTo>
                  <a:lnTo>
                    <a:pt x="314" y="360"/>
                  </a:lnTo>
                  <a:lnTo>
                    <a:pt x="316" y="362"/>
                  </a:lnTo>
                  <a:lnTo>
                    <a:pt x="316" y="364"/>
                  </a:lnTo>
                  <a:lnTo>
                    <a:pt x="318" y="364"/>
                  </a:lnTo>
                  <a:lnTo>
                    <a:pt x="320" y="366"/>
                  </a:lnTo>
                  <a:lnTo>
                    <a:pt x="320" y="364"/>
                  </a:lnTo>
                  <a:lnTo>
                    <a:pt x="322" y="366"/>
                  </a:lnTo>
                  <a:lnTo>
                    <a:pt x="324" y="366"/>
                  </a:lnTo>
                  <a:lnTo>
                    <a:pt x="324" y="368"/>
                  </a:lnTo>
                  <a:lnTo>
                    <a:pt x="326" y="368"/>
                  </a:lnTo>
                  <a:lnTo>
                    <a:pt x="326" y="370"/>
                  </a:lnTo>
                  <a:lnTo>
                    <a:pt x="328" y="370"/>
                  </a:lnTo>
                  <a:lnTo>
                    <a:pt x="328" y="372"/>
                  </a:lnTo>
                  <a:lnTo>
                    <a:pt x="330" y="372"/>
                  </a:lnTo>
                  <a:lnTo>
                    <a:pt x="332" y="372"/>
                  </a:lnTo>
                  <a:lnTo>
                    <a:pt x="334" y="372"/>
                  </a:lnTo>
                  <a:lnTo>
                    <a:pt x="336" y="372"/>
                  </a:lnTo>
                  <a:lnTo>
                    <a:pt x="336" y="374"/>
                  </a:lnTo>
                  <a:lnTo>
                    <a:pt x="338" y="374"/>
                  </a:lnTo>
                  <a:lnTo>
                    <a:pt x="340" y="376"/>
                  </a:lnTo>
                  <a:lnTo>
                    <a:pt x="342" y="376"/>
                  </a:lnTo>
                  <a:lnTo>
                    <a:pt x="343" y="376"/>
                  </a:lnTo>
                  <a:lnTo>
                    <a:pt x="343" y="378"/>
                  </a:lnTo>
                  <a:lnTo>
                    <a:pt x="345" y="378"/>
                  </a:lnTo>
                  <a:lnTo>
                    <a:pt x="347" y="378"/>
                  </a:lnTo>
                  <a:lnTo>
                    <a:pt x="349" y="378"/>
                  </a:lnTo>
                  <a:lnTo>
                    <a:pt x="351" y="378"/>
                  </a:lnTo>
                  <a:lnTo>
                    <a:pt x="351" y="380"/>
                  </a:lnTo>
                  <a:lnTo>
                    <a:pt x="351" y="378"/>
                  </a:lnTo>
                  <a:lnTo>
                    <a:pt x="353" y="378"/>
                  </a:lnTo>
                  <a:lnTo>
                    <a:pt x="355" y="378"/>
                  </a:lnTo>
                  <a:lnTo>
                    <a:pt x="355" y="376"/>
                  </a:lnTo>
                  <a:lnTo>
                    <a:pt x="355" y="374"/>
                  </a:lnTo>
                  <a:lnTo>
                    <a:pt x="355" y="372"/>
                  </a:lnTo>
                  <a:lnTo>
                    <a:pt x="355" y="370"/>
                  </a:lnTo>
                  <a:lnTo>
                    <a:pt x="355" y="368"/>
                  </a:lnTo>
                  <a:lnTo>
                    <a:pt x="357" y="366"/>
                  </a:lnTo>
                  <a:lnTo>
                    <a:pt x="357" y="364"/>
                  </a:lnTo>
                  <a:lnTo>
                    <a:pt x="355" y="360"/>
                  </a:lnTo>
                  <a:lnTo>
                    <a:pt x="355" y="358"/>
                  </a:lnTo>
                  <a:lnTo>
                    <a:pt x="357" y="358"/>
                  </a:lnTo>
                  <a:lnTo>
                    <a:pt x="357" y="356"/>
                  </a:lnTo>
                  <a:lnTo>
                    <a:pt x="357" y="354"/>
                  </a:lnTo>
                  <a:lnTo>
                    <a:pt x="359" y="352"/>
                  </a:lnTo>
                  <a:lnTo>
                    <a:pt x="361" y="350"/>
                  </a:lnTo>
                  <a:lnTo>
                    <a:pt x="363" y="348"/>
                  </a:lnTo>
                  <a:lnTo>
                    <a:pt x="365" y="348"/>
                  </a:lnTo>
                  <a:lnTo>
                    <a:pt x="365" y="346"/>
                  </a:lnTo>
                  <a:lnTo>
                    <a:pt x="365" y="344"/>
                  </a:lnTo>
                  <a:lnTo>
                    <a:pt x="365" y="342"/>
                  </a:lnTo>
                  <a:lnTo>
                    <a:pt x="365" y="341"/>
                  </a:lnTo>
                  <a:lnTo>
                    <a:pt x="367" y="341"/>
                  </a:lnTo>
                  <a:lnTo>
                    <a:pt x="369" y="339"/>
                  </a:lnTo>
                  <a:lnTo>
                    <a:pt x="371" y="339"/>
                  </a:lnTo>
                  <a:lnTo>
                    <a:pt x="371" y="337"/>
                  </a:lnTo>
                  <a:lnTo>
                    <a:pt x="373" y="335"/>
                  </a:lnTo>
                  <a:lnTo>
                    <a:pt x="373" y="333"/>
                  </a:lnTo>
                  <a:lnTo>
                    <a:pt x="375" y="333"/>
                  </a:lnTo>
                  <a:lnTo>
                    <a:pt x="375" y="331"/>
                  </a:lnTo>
                  <a:lnTo>
                    <a:pt x="375" y="329"/>
                  </a:lnTo>
                  <a:lnTo>
                    <a:pt x="373" y="329"/>
                  </a:lnTo>
                  <a:lnTo>
                    <a:pt x="371" y="327"/>
                  </a:lnTo>
                  <a:lnTo>
                    <a:pt x="371" y="325"/>
                  </a:lnTo>
                  <a:lnTo>
                    <a:pt x="369" y="325"/>
                  </a:lnTo>
                  <a:lnTo>
                    <a:pt x="369" y="323"/>
                  </a:lnTo>
                  <a:lnTo>
                    <a:pt x="367" y="323"/>
                  </a:lnTo>
                  <a:lnTo>
                    <a:pt x="367" y="321"/>
                  </a:lnTo>
                  <a:lnTo>
                    <a:pt x="367" y="319"/>
                  </a:lnTo>
                  <a:lnTo>
                    <a:pt x="365" y="319"/>
                  </a:lnTo>
                  <a:lnTo>
                    <a:pt x="365" y="317"/>
                  </a:lnTo>
                  <a:lnTo>
                    <a:pt x="363" y="317"/>
                  </a:lnTo>
                  <a:lnTo>
                    <a:pt x="363" y="315"/>
                  </a:lnTo>
                  <a:lnTo>
                    <a:pt x="361" y="315"/>
                  </a:lnTo>
                  <a:lnTo>
                    <a:pt x="361" y="313"/>
                  </a:lnTo>
                  <a:lnTo>
                    <a:pt x="359" y="313"/>
                  </a:lnTo>
                  <a:lnTo>
                    <a:pt x="357" y="311"/>
                  </a:lnTo>
                  <a:lnTo>
                    <a:pt x="355" y="311"/>
                  </a:lnTo>
                  <a:lnTo>
                    <a:pt x="353" y="311"/>
                  </a:lnTo>
                  <a:lnTo>
                    <a:pt x="351" y="311"/>
                  </a:lnTo>
                  <a:lnTo>
                    <a:pt x="351" y="309"/>
                  </a:lnTo>
                  <a:lnTo>
                    <a:pt x="349" y="309"/>
                  </a:lnTo>
                  <a:lnTo>
                    <a:pt x="347" y="309"/>
                  </a:lnTo>
                  <a:lnTo>
                    <a:pt x="345" y="309"/>
                  </a:lnTo>
                  <a:lnTo>
                    <a:pt x="345" y="307"/>
                  </a:lnTo>
                  <a:lnTo>
                    <a:pt x="345" y="309"/>
                  </a:lnTo>
                  <a:lnTo>
                    <a:pt x="345" y="311"/>
                  </a:lnTo>
                  <a:lnTo>
                    <a:pt x="345" y="313"/>
                  </a:lnTo>
                  <a:lnTo>
                    <a:pt x="345" y="315"/>
                  </a:lnTo>
                  <a:lnTo>
                    <a:pt x="343" y="317"/>
                  </a:lnTo>
                  <a:lnTo>
                    <a:pt x="343" y="319"/>
                  </a:lnTo>
                  <a:lnTo>
                    <a:pt x="342" y="321"/>
                  </a:lnTo>
                  <a:lnTo>
                    <a:pt x="342" y="323"/>
                  </a:lnTo>
                  <a:lnTo>
                    <a:pt x="340" y="323"/>
                  </a:lnTo>
                  <a:lnTo>
                    <a:pt x="340" y="325"/>
                  </a:lnTo>
                  <a:lnTo>
                    <a:pt x="338" y="325"/>
                  </a:lnTo>
                  <a:lnTo>
                    <a:pt x="338" y="327"/>
                  </a:lnTo>
                  <a:lnTo>
                    <a:pt x="336" y="327"/>
                  </a:lnTo>
                  <a:lnTo>
                    <a:pt x="334" y="327"/>
                  </a:lnTo>
                  <a:lnTo>
                    <a:pt x="334" y="325"/>
                  </a:lnTo>
                  <a:lnTo>
                    <a:pt x="334" y="323"/>
                  </a:lnTo>
                  <a:lnTo>
                    <a:pt x="336" y="323"/>
                  </a:lnTo>
                  <a:lnTo>
                    <a:pt x="336" y="321"/>
                  </a:lnTo>
                  <a:lnTo>
                    <a:pt x="336" y="319"/>
                  </a:lnTo>
                  <a:lnTo>
                    <a:pt x="336" y="317"/>
                  </a:lnTo>
                  <a:lnTo>
                    <a:pt x="334" y="317"/>
                  </a:lnTo>
                  <a:lnTo>
                    <a:pt x="334" y="315"/>
                  </a:lnTo>
                  <a:lnTo>
                    <a:pt x="334" y="313"/>
                  </a:lnTo>
                  <a:lnTo>
                    <a:pt x="332" y="311"/>
                  </a:lnTo>
                  <a:lnTo>
                    <a:pt x="332" y="309"/>
                  </a:lnTo>
                  <a:lnTo>
                    <a:pt x="330" y="309"/>
                  </a:lnTo>
                  <a:lnTo>
                    <a:pt x="330" y="307"/>
                  </a:lnTo>
                  <a:lnTo>
                    <a:pt x="330" y="305"/>
                  </a:lnTo>
                  <a:lnTo>
                    <a:pt x="328" y="305"/>
                  </a:lnTo>
                  <a:lnTo>
                    <a:pt x="328" y="303"/>
                  </a:lnTo>
                  <a:lnTo>
                    <a:pt x="330" y="303"/>
                  </a:lnTo>
                  <a:lnTo>
                    <a:pt x="330" y="301"/>
                  </a:lnTo>
                  <a:lnTo>
                    <a:pt x="328" y="301"/>
                  </a:lnTo>
                  <a:lnTo>
                    <a:pt x="328" y="299"/>
                  </a:lnTo>
                  <a:lnTo>
                    <a:pt x="328" y="297"/>
                  </a:lnTo>
                  <a:lnTo>
                    <a:pt x="328" y="295"/>
                  </a:lnTo>
                  <a:lnTo>
                    <a:pt x="326" y="295"/>
                  </a:lnTo>
                  <a:lnTo>
                    <a:pt x="326" y="293"/>
                  </a:lnTo>
                  <a:lnTo>
                    <a:pt x="324" y="293"/>
                  </a:lnTo>
                  <a:lnTo>
                    <a:pt x="324" y="291"/>
                  </a:lnTo>
                  <a:lnTo>
                    <a:pt x="322" y="291"/>
                  </a:lnTo>
                  <a:lnTo>
                    <a:pt x="320" y="291"/>
                  </a:lnTo>
                  <a:lnTo>
                    <a:pt x="318" y="291"/>
                  </a:lnTo>
                  <a:lnTo>
                    <a:pt x="318" y="289"/>
                  </a:lnTo>
                  <a:lnTo>
                    <a:pt x="318" y="287"/>
                  </a:lnTo>
                  <a:lnTo>
                    <a:pt x="316" y="287"/>
                  </a:lnTo>
                  <a:lnTo>
                    <a:pt x="316" y="289"/>
                  </a:lnTo>
                  <a:lnTo>
                    <a:pt x="314" y="289"/>
                  </a:lnTo>
                  <a:lnTo>
                    <a:pt x="312" y="289"/>
                  </a:lnTo>
                  <a:lnTo>
                    <a:pt x="310" y="289"/>
                  </a:lnTo>
                  <a:lnTo>
                    <a:pt x="308" y="289"/>
                  </a:lnTo>
                  <a:lnTo>
                    <a:pt x="308" y="287"/>
                  </a:lnTo>
                  <a:lnTo>
                    <a:pt x="308" y="285"/>
                  </a:lnTo>
                  <a:lnTo>
                    <a:pt x="306" y="285"/>
                  </a:lnTo>
                  <a:lnTo>
                    <a:pt x="306" y="283"/>
                  </a:lnTo>
                  <a:lnTo>
                    <a:pt x="304" y="283"/>
                  </a:lnTo>
                  <a:lnTo>
                    <a:pt x="302" y="283"/>
                  </a:lnTo>
                  <a:lnTo>
                    <a:pt x="302" y="281"/>
                  </a:lnTo>
                  <a:lnTo>
                    <a:pt x="302" y="279"/>
                  </a:lnTo>
                  <a:lnTo>
                    <a:pt x="304" y="277"/>
                  </a:lnTo>
                  <a:lnTo>
                    <a:pt x="304" y="275"/>
                  </a:lnTo>
                  <a:lnTo>
                    <a:pt x="304" y="274"/>
                  </a:lnTo>
                  <a:lnTo>
                    <a:pt x="304" y="272"/>
                  </a:lnTo>
                  <a:lnTo>
                    <a:pt x="306" y="270"/>
                  </a:lnTo>
                  <a:lnTo>
                    <a:pt x="306" y="268"/>
                  </a:lnTo>
                  <a:lnTo>
                    <a:pt x="306" y="266"/>
                  </a:lnTo>
                  <a:lnTo>
                    <a:pt x="306" y="264"/>
                  </a:lnTo>
                  <a:lnTo>
                    <a:pt x="304" y="264"/>
                  </a:lnTo>
                  <a:lnTo>
                    <a:pt x="304" y="262"/>
                  </a:lnTo>
                  <a:lnTo>
                    <a:pt x="306" y="262"/>
                  </a:lnTo>
                  <a:lnTo>
                    <a:pt x="306" y="260"/>
                  </a:lnTo>
                  <a:lnTo>
                    <a:pt x="308" y="260"/>
                  </a:lnTo>
                  <a:lnTo>
                    <a:pt x="310" y="260"/>
                  </a:lnTo>
                  <a:lnTo>
                    <a:pt x="310" y="258"/>
                  </a:lnTo>
                  <a:lnTo>
                    <a:pt x="312" y="258"/>
                  </a:lnTo>
                  <a:lnTo>
                    <a:pt x="314" y="258"/>
                  </a:lnTo>
                  <a:lnTo>
                    <a:pt x="316" y="258"/>
                  </a:lnTo>
                  <a:lnTo>
                    <a:pt x="316" y="256"/>
                  </a:lnTo>
                  <a:lnTo>
                    <a:pt x="318" y="256"/>
                  </a:lnTo>
                  <a:lnTo>
                    <a:pt x="318" y="254"/>
                  </a:lnTo>
                  <a:lnTo>
                    <a:pt x="320" y="252"/>
                  </a:lnTo>
                  <a:lnTo>
                    <a:pt x="322" y="252"/>
                  </a:lnTo>
                  <a:lnTo>
                    <a:pt x="322" y="250"/>
                  </a:lnTo>
                  <a:lnTo>
                    <a:pt x="324" y="250"/>
                  </a:lnTo>
                  <a:lnTo>
                    <a:pt x="326" y="250"/>
                  </a:lnTo>
                  <a:lnTo>
                    <a:pt x="326" y="248"/>
                  </a:lnTo>
                  <a:lnTo>
                    <a:pt x="328" y="248"/>
                  </a:lnTo>
                  <a:lnTo>
                    <a:pt x="328" y="246"/>
                  </a:lnTo>
                  <a:lnTo>
                    <a:pt x="330" y="246"/>
                  </a:lnTo>
                  <a:lnTo>
                    <a:pt x="330" y="244"/>
                  </a:lnTo>
                  <a:lnTo>
                    <a:pt x="332" y="244"/>
                  </a:lnTo>
                  <a:lnTo>
                    <a:pt x="332" y="242"/>
                  </a:lnTo>
                  <a:lnTo>
                    <a:pt x="334" y="242"/>
                  </a:lnTo>
                  <a:lnTo>
                    <a:pt x="334" y="240"/>
                  </a:lnTo>
                  <a:lnTo>
                    <a:pt x="336" y="240"/>
                  </a:lnTo>
                  <a:lnTo>
                    <a:pt x="336" y="238"/>
                  </a:lnTo>
                  <a:lnTo>
                    <a:pt x="334" y="238"/>
                  </a:lnTo>
                  <a:lnTo>
                    <a:pt x="332" y="238"/>
                  </a:lnTo>
                  <a:lnTo>
                    <a:pt x="332" y="236"/>
                  </a:lnTo>
                  <a:lnTo>
                    <a:pt x="330" y="236"/>
                  </a:lnTo>
                  <a:lnTo>
                    <a:pt x="330" y="234"/>
                  </a:lnTo>
                  <a:lnTo>
                    <a:pt x="328" y="234"/>
                  </a:lnTo>
                  <a:lnTo>
                    <a:pt x="326" y="234"/>
                  </a:lnTo>
                  <a:lnTo>
                    <a:pt x="324" y="234"/>
                  </a:lnTo>
                  <a:lnTo>
                    <a:pt x="324" y="232"/>
                  </a:lnTo>
                  <a:lnTo>
                    <a:pt x="322" y="232"/>
                  </a:lnTo>
                  <a:lnTo>
                    <a:pt x="320" y="232"/>
                  </a:lnTo>
                  <a:lnTo>
                    <a:pt x="320" y="230"/>
                  </a:lnTo>
                  <a:lnTo>
                    <a:pt x="318" y="230"/>
                  </a:lnTo>
                  <a:lnTo>
                    <a:pt x="318" y="228"/>
                  </a:lnTo>
                  <a:lnTo>
                    <a:pt x="316" y="228"/>
                  </a:lnTo>
                  <a:lnTo>
                    <a:pt x="314" y="226"/>
                  </a:lnTo>
                  <a:lnTo>
                    <a:pt x="314" y="224"/>
                  </a:lnTo>
                  <a:lnTo>
                    <a:pt x="312" y="224"/>
                  </a:lnTo>
                  <a:lnTo>
                    <a:pt x="312" y="222"/>
                  </a:lnTo>
                  <a:lnTo>
                    <a:pt x="310" y="220"/>
                  </a:lnTo>
                  <a:lnTo>
                    <a:pt x="310" y="218"/>
                  </a:lnTo>
                  <a:lnTo>
                    <a:pt x="308" y="218"/>
                  </a:lnTo>
                  <a:lnTo>
                    <a:pt x="308" y="220"/>
                  </a:lnTo>
                  <a:lnTo>
                    <a:pt x="306" y="220"/>
                  </a:lnTo>
                  <a:lnTo>
                    <a:pt x="306" y="222"/>
                  </a:lnTo>
                  <a:lnTo>
                    <a:pt x="304" y="222"/>
                  </a:lnTo>
                  <a:lnTo>
                    <a:pt x="304" y="224"/>
                  </a:lnTo>
                  <a:lnTo>
                    <a:pt x="302" y="224"/>
                  </a:lnTo>
                  <a:lnTo>
                    <a:pt x="302" y="226"/>
                  </a:lnTo>
                  <a:lnTo>
                    <a:pt x="300" y="226"/>
                  </a:lnTo>
                  <a:lnTo>
                    <a:pt x="300" y="228"/>
                  </a:lnTo>
                  <a:lnTo>
                    <a:pt x="298" y="228"/>
                  </a:lnTo>
                  <a:lnTo>
                    <a:pt x="296" y="228"/>
                  </a:lnTo>
                  <a:lnTo>
                    <a:pt x="294" y="228"/>
                  </a:lnTo>
                  <a:lnTo>
                    <a:pt x="292" y="228"/>
                  </a:lnTo>
                  <a:lnTo>
                    <a:pt x="292" y="226"/>
                  </a:lnTo>
                  <a:lnTo>
                    <a:pt x="292" y="224"/>
                  </a:lnTo>
                  <a:lnTo>
                    <a:pt x="292" y="222"/>
                  </a:lnTo>
                  <a:lnTo>
                    <a:pt x="292" y="220"/>
                  </a:lnTo>
                  <a:lnTo>
                    <a:pt x="290" y="220"/>
                  </a:lnTo>
                  <a:lnTo>
                    <a:pt x="288" y="220"/>
                  </a:lnTo>
                  <a:lnTo>
                    <a:pt x="286" y="220"/>
                  </a:lnTo>
                  <a:lnTo>
                    <a:pt x="284" y="220"/>
                  </a:lnTo>
                  <a:lnTo>
                    <a:pt x="284" y="222"/>
                  </a:lnTo>
                  <a:lnTo>
                    <a:pt x="282" y="222"/>
                  </a:lnTo>
                  <a:lnTo>
                    <a:pt x="282" y="224"/>
                  </a:lnTo>
                  <a:lnTo>
                    <a:pt x="280" y="224"/>
                  </a:lnTo>
                  <a:lnTo>
                    <a:pt x="280" y="226"/>
                  </a:lnTo>
                  <a:lnTo>
                    <a:pt x="278" y="226"/>
                  </a:lnTo>
                  <a:lnTo>
                    <a:pt x="276" y="226"/>
                  </a:lnTo>
                  <a:lnTo>
                    <a:pt x="276" y="224"/>
                  </a:lnTo>
                  <a:lnTo>
                    <a:pt x="276" y="222"/>
                  </a:lnTo>
                  <a:lnTo>
                    <a:pt x="274" y="220"/>
                  </a:lnTo>
                  <a:lnTo>
                    <a:pt x="276" y="220"/>
                  </a:lnTo>
                  <a:lnTo>
                    <a:pt x="276" y="218"/>
                  </a:lnTo>
                  <a:lnTo>
                    <a:pt x="276" y="216"/>
                  </a:lnTo>
                  <a:lnTo>
                    <a:pt x="276" y="214"/>
                  </a:lnTo>
                  <a:lnTo>
                    <a:pt x="276" y="212"/>
                  </a:lnTo>
                  <a:lnTo>
                    <a:pt x="276" y="210"/>
                  </a:lnTo>
                  <a:lnTo>
                    <a:pt x="274" y="210"/>
                  </a:lnTo>
                  <a:lnTo>
                    <a:pt x="273" y="210"/>
                  </a:lnTo>
                  <a:lnTo>
                    <a:pt x="271" y="210"/>
                  </a:lnTo>
                  <a:lnTo>
                    <a:pt x="271" y="208"/>
                  </a:lnTo>
                  <a:lnTo>
                    <a:pt x="269" y="208"/>
                  </a:lnTo>
                  <a:lnTo>
                    <a:pt x="267" y="208"/>
                  </a:lnTo>
                  <a:lnTo>
                    <a:pt x="267" y="207"/>
                  </a:lnTo>
                  <a:lnTo>
                    <a:pt x="265" y="207"/>
                  </a:lnTo>
                  <a:lnTo>
                    <a:pt x="263" y="207"/>
                  </a:lnTo>
                  <a:lnTo>
                    <a:pt x="261" y="205"/>
                  </a:lnTo>
                  <a:lnTo>
                    <a:pt x="259" y="205"/>
                  </a:lnTo>
                  <a:lnTo>
                    <a:pt x="257" y="205"/>
                  </a:lnTo>
                  <a:lnTo>
                    <a:pt x="257" y="203"/>
                  </a:lnTo>
                  <a:lnTo>
                    <a:pt x="255" y="203"/>
                  </a:lnTo>
                  <a:lnTo>
                    <a:pt x="255" y="201"/>
                  </a:lnTo>
                  <a:lnTo>
                    <a:pt x="253" y="201"/>
                  </a:lnTo>
                  <a:lnTo>
                    <a:pt x="253" y="199"/>
                  </a:lnTo>
                  <a:lnTo>
                    <a:pt x="251" y="199"/>
                  </a:lnTo>
                  <a:lnTo>
                    <a:pt x="249" y="199"/>
                  </a:lnTo>
                  <a:lnTo>
                    <a:pt x="247" y="199"/>
                  </a:lnTo>
                  <a:lnTo>
                    <a:pt x="245" y="199"/>
                  </a:lnTo>
                  <a:lnTo>
                    <a:pt x="245" y="197"/>
                  </a:lnTo>
                  <a:lnTo>
                    <a:pt x="243" y="197"/>
                  </a:lnTo>
                  <a:lnTo>
                    <a:pt x="241" y="197"/>
                  </a:lnTo>
                  <a:lnTo>
                    <a:pt x="239" y="195"/>
                  </a:lnTo>
                  <a:lnTo>
                    <a:pt x="237" y="195"/>
                  </a:lnTo>
                  <a:lnTo>
                    <a:pt x="237" y="193"/>
                  </a:lnTo>
                  <a:lnTo>
                    <a:pt x="235" y="193"/>
                  </a:lnTo>
                  <a:lnTo>
                    <a:pt x="233" y="193"/>
                  </a:lnTo>
                  <a:lnTo>
                    <a:pt x="231" y="193"/>
                  </a:lnTo>
                  <a:lnTo>
                    <a:pt x="231" y="191"/>
                  </a:lnTo>
                  <a:lnTo>
                    <a:pt x="229" y="191"/>
                  </a:lnTo>
                  <a:lnTo>
                    <a:pt x="227" y="191"/>
                  </a:lnTo>
                  <a:lnTo>
                    <a:pt x="225" y="191"/>
                  </a:lnTo>
                  <a:lnTo>
                    <a:pt x="223" y="189"/>
                  </a:lnTo>
                  <a:lnTo>
                    <a:pt x="221" y="189"/>
                  </a:lnTo>
                  <a:lnTo>
                    <a:pt x="219" y="187"/>
                  </a:lnTo>
                  <a:lnTo>
                    <a:pt x="217" y="185"/>
                  </a:lnTo>
                  <a:lnTo>
                    <a:pt x="215" y="185"/>
                  </a:lnTo>
                  <a:lnTo>
                    <a:pt x="215" y="183"/>
                  </a:lnTo>
                  <a:lnTo>
                    <a:pt x="213" y="183"/>
                  </a:lnTo>
                  <a:lnTo>
                    <a:pt x="211" y="183"/>
                  </a:lnTo>
                  <a:lnTo>
                    <a:pt x="211" y="181"/>
                  </a:lnTo>
                  <a:lnTo>
                    <a:pt x="209" y="181"/>
                  </a:lnTo>
                  <a:lnTo>
                    <a:pt x="209" y="179"/>
                  </a:lnTo>
                  <a:lnTo>
                    <a:pt x="207" y="179"/>
                  </a:lnTo>
                  <a:lnTo>
                    <a:pt x="205" y="177"/>
                  </a:lnTo>
                  <a:lnTo>
                    <a:pt x="204" y="177"/>
                  </a:lnTo>
                  <a:lnTo>
                    <a:pt x="205" y="175"/>
                  </a:lnTo>
                  <a:lnTo>
                    <a:pt x="205" y="173"/>
                  </a:lnTo>
                  <a:lnTo>
                    <a:pt x="205" y="171"/>
                  </a:lnTo>
                  <a:lnTo>
                    <a:pt x="207" y="171"/>
                  </a:lnTo>
                  <a:lnTo>
                    <a:pt x="207" y="169"/>
                  </a:lnTo>
                  <a:lnTo>
                    <a:pt x="209" y="167"/>
                  </a:lnTo>
                  <a:lnTo>
                    <a:pt x="209" y="165"/>
                  </a:lnTo>
                  <a:lnTo>
                    <a:pt x="211" y="165"/>
                  </a:lnTo>
                  <a:lnTo>
                    <a:pt x="211" y="163"/>
                  </a:lnTo>
                  <a:lnTo>
                    <a:pt x="213" y="163"/>
                  </a:lnTo>
                  <a:lnTo>
                    <a:pt x="213" y="161"/>
                  </a:lnTo>
                  <a:lnTo>
                    <a:pt x="215" y="159"/>
                  </a:lnTo>
                  <a:lnTo>
                    <a:pt x="215" y="157"/>
                  </a:lnTo>
                  <a:lnTo>
                    <a:pt x="217" y="157"/>
                  </a:lnTo>
                  <a:lnTo>
                    <a:pt x="219" y="157"/>
                  </a:lnTo>
                  <a:lnTo>
                    <a:pt x="219" y="155"/>
                  </a:lnTo>
                  <a:lnTo>
                    <a:pt x="221" y="155"/>
                  </a:lnTo>
                  <a:lnTo>
                    <a:pt x="221" y="153"/>
                  </a:lnTo>
                  <a:lnTo>
                    <a:pt x="223" y="153"/>
                  </a:lnTo>
                  <a:lnTo>
                    <a:pt x="223" y="151"/>
                  </a:lnTo>
                  <a:lnTo>
                    <a:pt x="225" y="151"/>
                  </a:lnTo>
                  <a:lnTo>
                    <a:pt x="227" y="149"/>
                  </a:lnTo>
                  <a:lnTo>
                    <a:pt x="227" y="147"/>
                  </a:lnTo>
                  <a:lnTo>
                    <a:pt x="229" y="147"/>
                  </a:lnTo>
                  <a:lnTo>
                    <a:pt x="229" y="145"/>
                  </a:lnTo>
                  <a:lnTo>
                    <a:pt x="231" y="145"/>
                  </a:lnTo>
                  <a:lnTo>
                    <a:pt x="231" y="143"/>
                  </a:lnTo>
                  <a:lnTo>
                    <a:pt x="231" y="141"/>
                  </a:lnTo>
                  <a:lnTo>
                    <a:pt x="231" y="139"/>
                  </a:lnTo>
                  <a:lnTo>
                    <a:pt x="233" y="139"/>
                  </a:lnTo>
                  <a:lnTo>
                    <a:pt x="233" y="138"/>
                  </a:lnTo>
                  <a:lnTo>
                    <a:pt x="233" y="136"/>
                  </a:lnTo>
                  <a:lnTo>
                    <a:pt x="235" y="136"/>
                  </a:lnTo>
                  <a:lnTo>
                    <a:pt x="235" y="134"/>
                  </a:lnTo>
                  <a:lnTo>
                    <a:pt x="237" y="134"/>
                  </a:lnTo>
                  <a:lnTo>
                    <a:pt x="237" y="132"/>
                  </a:lnTo>
                  <a:lnTo>
                    <a:pt x="239" y="132"/>
                  </a:lnTo>
                  <a:lnTo>
                    <a:pt x="239" y="130"/>
                  </a:lnTo>
                  <a:lnTo>
                    <a:pt x="239" y="128"/>
                  </a:lnTo>
                  <a:lnTo>
                    <a:pt x="239" y="126"/>
                  </a:lnTo>
                  <a:lnTo>
                    <a:pt x="239" y="124"/>
                  </a:lnTo>
                  <a:lnTo>
                    <a:pt x="241" y="124"/>
                  </a:lnTo>
                  <a:lnTo>
                    <a:pt x="239" y="124"/>
                  </a:lnTo>
                  <a:lnTo>
                    <a:pt x="241" y="122"/>
                  </a:lnTo>
                  <a:lnTo>
                    <a:pt x="241" y="120"/>
                  </a:lnTo>
                  <a:lnTo>
                    <a:pt x="241" y="118"/>
                  </a:lnTo>
                  <a:lnTo>
                    <a:pt x="241" y="116"/>
                  </a:lnTo>
                  <a:lnTo>
                    <a:pt x="241" y="114"/>
                  </a:lnTo>
                  <a:lnTo>
                    <a:pt x="241" y="112"/>
                  </a:lnTo>
                  <a:lnTo>
                    <a:pt x="241" y="110"/>
                  </a:lnTo>
                  <a:lnTo>
                    <a:pt x="243" y="110"/>
                  </a:lnTo>
                  <a:lnTo>
                    <a:pt x="243" y="108"/>
                  </a:lnTo>
                  <a:lnTo>
                    <a:pt x="245" y="108"/>
                  </a:lnTo>
                  <a:lnTo>
                    <a:pt x="245" y="106"/>
                  </a:lnTo>
                  <a:lnTo>
                    <a:pt x="245" y="104"/>
                  </a:lnTo>
                  <a:lnTo>
                    <a:pt x="247" y="104"/>
                  </a:lnTo>
                  <a:lnTo>
                    <a:pt x="247" y="102"/>
                  </a:lnTo>
                  <a:lnTo>
                    <a:pt x="245" y="102"/>
                  </a:lnTo>
                  <a:lnTo>
                    <a:pt x="247" y="102"/>
                  </a:lnTo>
                  <a:lnTo>
                    <a:pt x="247" y="100"/>
                  </a:lnTo>
                  <a:lnTo>
                    <a:pt x="247" y="98"/>
                  </a:lnTo>
                  <a:lnTo>
                    <a:pt x="247" y="96"/>
                  </a:lnTo>
                  <a:lnTo>
                    <a:pt x="247" y="94"/>
                  </a:lnTo>
                  <a:lnTo>
                    <a:pt x="247" y="92"/>
                  </a:lnTo>
                  <a:lnTo>
                    <a:pt x="247" y="90"/>
                  </a:lnTo>
                  <a:lnTo>
                    <a:pt x="247" y="88"/>
                  </a:lnTo>
                  <a:lnTo>
                    <a:pt x="247" y="86"/>
                  </a:lnTo>
                  <a:lnTo>
                    <a:pt x="247" y="84"/>
                  </a:lnTo>
                  <a:lnTo>
                    <a:pt x="245" y="84"/>
                  </a:lnTo>
                  <a:lnTo>
                    <a:pt x="245" y="82"/>
                  </a:lnTo>
                  <a:lnTo>
                    <a:pt x="243" y="82"/>
                  </a:lnTo>
                  <a:lnTo>
                    <a:pt x="243" y="80"/>
                  </a:lnTo>
                  <a:lnTo>
                    <a:pt x="241" y="80"/>
                  </a:lnTo>
                  <a:lnTo>
                    <a:pt x="239" y="80"/>
                  </a:lnTo>
                  <a:lnTo>
                    <a:pt x="239" y="78"/>
                  </a:lnTo>
                  <a:lnTo>
                    <a:pt x="241" y="76"/>
                  </a:lnTo>
                  <a:lnTo>
                    <a:pt x="243" y="74"/>
                  </a:lnTo>
                  <a:lnTo>
                    <a:pt x="243" y="72"/>
                  </a:lnTo>
                  <a:lnTo>
                    <a:pt x="245" y="71"/>
                  </a:lnTo>
                  <a:lnTo>
                    <a:pt x="247" y="69"/>
                  </a:lnTo>
                  <a:lnTo>
                    <a:pt x="247" y="67"/>
                  </a:lnTo>
                  <a:lnTo>
                    <a:pt x="249" y="67"/>
                  </a:lnTo>
                  <a:lnTo>
                    <a:pt x="249" y="65"/>
                  </a:lnTo>
                  <a:lnTo>
                    <a:pt x="251" y="65"/>
                  </a:lnTo>
                  <a:lnTo>
                    <a:pt x="251" y="63"/>
                  </a:lnTo>
                  <a:lnTo>
                    <a:pt x="253" y="63"/>
                  </a:lnTo>
                  <a:lnTo>
                    <a:pt x="253" y="61"/>
                  </a:lnTo>
                  <a:lnTo>
                    <a:pt x="255" y="61"/>
                  </a:lnTo>
                  <a:lnTo>
                    <a:pt x="255" y="59"/>
                  </a:lnTo>
                  <a:lnTo>
                    <a:pt x="257" y="59"/>
                  </a:lnTo>
                  <a:lnTo>
                    <a:pt x="257" y="61"/>
                  </a:lnTo>
                  <a:lnTo>
                    <a:pt x="257" y="63"/>
                  </a:lnTo>
                  <a:lnTo>
                    <a:pt x="259" y="63"/>
                  </a:lnTo>
                  <a:lnTo>
                    <a:pt x="259" y="65"/>
                  </a:lnTo>
                  <a:lnTo>
                    <a:pt x="261" y="65"/>
                  </a:lnTo>
                  <a:lnTo>
                    <a:pt x="261" y="67"/>
                  </a:lnTo>
                  <a:lnTo>
                    <a:pt x="263" y="67"/>
                  </a:lnTo>
                  <a:lnTo>
                    <a:pt x="263" y="69"/>
                  </a:lnTo>
                  <a:lnTo>
                    <a:pt x="265" y="69"/>
                  </a:lnTo>
                  <a:lnTo>
                    <a:pt x="265" y="71"/>
                  </a:lnTo>
                  <a:lnTo>
                    <a:pt x="265" y="72"/>
                  </a:lnTo>
                  <a:lnTo>
                    <a:pt x="267" y="72"/>
                  </a:lnTo>
                  <a:lnTo>
                    <a:pt x="267" y="71"/>
                  </a:lnTo>
                  <a:lnTo>
                    <a:pt x="267" y="69"/>
                  </a:lnTo>
                  <a:lnTo>
                    <a:pt x="269" y="69"/>
                  </a:lnTo>
                  <a:lnTo>
                    <a:pt x="269" y="67"/>
                  </a:lnTo>
                  <a:lnTo>
                    <a:pt x="271" y="67"/>
                  </a:lnTo>
                  <a:lnTo>
                    <a:pt x="271" y="65"/>
                  </a:lnTo>
                  <a:lnTo>
                    <a:pt x="273" y="65"/>
                  </a:lnTo>
                  <a:lnTo>
                    <a:pt x="274" y="65"/>
                  </a:lnTo>
                  <a:lnTo>
                    <a:pt x="274" y="63"/>
                  </a:lnTo>
                  <a:lnTo>
                    <a:pt x="276" y="63"/>
                  </a:lnTo>
                  <a:lnTo>
                    <a:pt x="278" y="61"/>
                  </a:lnTo>
                  <a:lnTo>
                    <a:pt x="278" y="59"/>
                  </a:lnTo>
                  <a:lnTo>
                    <a:pt x="280" y="57"/>
                  </a:lnTo>
                  <a:lnTo>
                    <a:pt x="280" y="55"/>
                  </a:lnTo>
                  <a:lnTo>
                    <a:pt x="282" y="55"/>
                  </a:lnTo>
                  <a:lnTo>
                    <a:pt x="280" y="55"/>
                  </a:lnTo>
                  <a:lnTo>
                    <a:pt x="282" y="55"/>
                  </a:lnTo>
                  <a:lnTo>
                    <a:pt x="282" y="53"/>
                  </a:lnTo>
                  <a:lnTo>
                    <a:pt x="282" y="51"/>
                  </a:lnTo>
                  <a:lnTo>
                    <a:pt x="284" y="49"/>
                  </a:lnTo>
                  <a:lnTo>
                    <a:pt x="284" y="47"/>
                  </a:lnTo>
                  <a:lnTo>
                    <a:pt x="284" y="45"/>
                  </a:lnTo>
                  <a:lnTo>
                    <a:pt x="286" y="45"/>
                  </a:lnTo>
                  <a:lnTo>
                    <a:pt x="286" y="43"/>
                  </a:lnTo>
                  <a:lnTo>
                    <a:pt x="288" y="43"/>
                  </a:lnTo>
                  <a:lnTo>
                    <a:pt x="288" y="41"/>
                  </a:lnTo>
                  <a:lnTo>
                    <a:pt x="290" y="39"/>
                  </a:lnTo>
                  <a:lnTo>
                    <a:pt x="290" y="37"/>
                  </a:lnTo>
                  <a:lnTo>
                    <a:pt x="292" y="37"/>
                  </a:lnTo>
                  <a:lnTo>
                    <a:pt x="292" y="35"/>
                  </a:lnTo>
                  <a:lnTo>
                    <a:pt x="294" y="35"/>
                  </a:lnTo>
                  <a:lnTo>
                    <a:pt x="294" y="33"/>
                  </a:lnTo>
                  <a:lnTo>
                    <a:pt x="296" y="31"/>
                  </a:lnTo>
                  <a:lnTo>
                    <a:pt x="296" y="29"/>
                  </a:lnTo>
                  <a:lnTo>
                    <a:pt x="298" y="29"/>
                  </a:lnTo>
                  <a:lnTo>
                    <a:pt x="298" y="27"/>
                  </a:lnTo>
                  <a:lnTo>
                    <a:pt x="300" y="27"/>
                  </a:lnTo>
                  <a:lnTo>
                    <a:pt x="300" y="25"/>
                  </a:lnTo>
                  <a:lnTo>
                    <a:pt x="302" y="25"/>
                  </a:lnTo>
                  <a:lnTo>
                    <a:pt x="302" y="23"/>
                  </a:lnTo>
                  <a:lnTo>
                    <a:pt x="304" y="23"/>
                  </a:lnTo>
                  <a:lnTo>
                    <a:pt x="306" y="21"/>
                  </a:lnTo>
                  <a:lnTo>
                    <a:pt x="308" y="21"/>
                  </a:lnTo>
                  <a:lnTo>
                    <a:pt x="308" y="19"/>
                  </a:lnTo>
                  <a:lnTo>
                    <a:pt x="310" y="19"/>
                  </a:lnTo>
                  <a:lnTo>
                    <a:pt x="310" y="17"/>
                  </a:lnTo>
                  <a:lnTo>
                    <a:pt x="312" y="17"/>
                  </a:lnTo>
                  <a:lnTo>
                    <a:pt x="312" y="15"/>
                  </a:lnTo>
                  <a:lnTo>
                    <a:pt x="314" y="13"/>
                  </a:lnTo>
                  <a:lnTo>
                    <a:pt x="316" y="13"/>
                  </a:lnTo>
                  <a:lnTo>
                    <a:pt x="316" y="11"/>
                  </a:lnTo>
                  <a:lnTo>
                    <a:pt x="316" y="9"/>
                  </a:lnTo>
                  <a:lnTo>
                    <a:pt x="318" y="9"/>
                  </a:lnTo>
                  <a:lnTo>
                    <a:pt x="318" y="11"/>
                  </a:lnTo>
                  <a:lnTo>
                    <a:pt x="320" y="13"/>
                  </a:lnTo>
                  <a:lnTo>
                    <a:pt x="322" y="13"/>
                  </a:lnTo>
                  <a:lnTo>
                    <a:pt x="324" y="13"/>
                  </a:lnTo>
                  <a:lnTo>
                    <a:pt x="326" y="13"/>
                  </a:lnTo>
                  <a:lnTo>
                    <a:pt x="328" y="15"/>
                  </a:lnTo>
                  <a:lnTo>
                    <a:pt x="328" y="17"/>
                  </a:lnTo>
                  <a:lnTo>
                    <a:pt x="330" y="17"/>
                  </a:lnTo>
                  <a:lnTo>
                    <a:pt x="332" y="17"/>
                  </a:lnTo>
                  <a:lnTo>
                    <a:pt x="332" y="15"/>
                  </a:lnTo>
                  <a:lnTo>
                    <a:pt x="334" y="13"/>
                  </a:lnTo>
                  <a:lnTo>
                    <a:pt x="334" y="11"/>
                  </a:lnTo>
                  <a:lnTo>
                    <a:pt x="336" y="11"/>
                  </a:lnTo>
                  <a:lnTo>
                    <a:pt x="336" y="9"/>
                  </a:lnTo>
                  <a:lnTo>
                    <a:pt x="338" y="9"/>
                  </a:lnTo>
                  <a:lnTo>
                    <a:pt x="338" y="7"/>
                  </a:lnTo>
                  <a:lnTo>
                    <a:pt x="340" y="7"/>
                  </a:lnTo>
                  <a:lnTo>
                    <a:pt x="340" y="5"/>
                  </a:lnTo>
                  <a:lnTo>
                    <a:pt x="342" y="4"/>
                  </a:lnTo>
                  <a:lnTo>
                    <a:pt x="342" y="2"/>
                  </a:lnTo>
                  <a:lnTo>
                    <a:pt x="343" y="0"/>
                  </a:lnTo>
                  <a:lnTo>
                    <a:pt x="343" y="2"/>
                  </a:lnTo>
                  <a:lnTo>
                    <a:pt x="345" y="2"/>
                  </a:lnTo>
                  <a:lnTo>
                    <a:pt x="347" y="2"/>
                  </a:lnTo>
                  <a:lnTo>
                    <a:pt x="347" y="4"/>
                  </a:lnTo>
                  <a:lnTo>
                    <a:pt x="349" y="4"/>
                  </a:lnTo>
                  <a:lnTo>
                    <a:pt x="349" y="5"/>
                  </a:lnTo>
                  <a:lnTo>
                    <a:pt x="351" y="5"/>
                  </a:lnTo>
                  <a:lnTo>
                    <a:pt x="351" y="7"/>
                  </a:lnTo>
                  <a:lnTo>
                    <a:pt x="351" y="9"/>
                  </a:lnTo>
                  <a:lnTo>
                    <a:pt x="351" y="11"/>
                  </a:lnTo>
                  <a:lnTo>
                    <a:pt x="353" y="13"/>
                  </a:lnTo>
                  <a:lnTo>
                    <a:pt x="353" y="15"/>
                  </a:lnTo>
                  <a:lnTo>
                    <a:pt x="355" y="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5" name="Freeform 12"/>
            <xdr:cNvSpPr>
              <a:spLocks/>
            </xdr:cNvSpPr>
          </xdr:nvSpPr>
          <xdr:spPr bwMode="auto">
            <a:xfrm>
              <a:off x="5561013" y="660400"/>
              <a:ext cx="1089025" cy="1814513"/>
            </a:xfrm>
            <a:custGeom>
              <a:avLst/>
              <a:gdLst>
                <a:gd name="T0" fmla="*/ 12 w 686"/>
                <a:gd name="T1" fmla="*/ 19 h 1143"/>
                <a:gd name="T2" fmla="*/ 16 w 686"/>
                <a:gd name="T3" fmla="*/ 45 h 1143"/>
                <a:gd name="T4" fmla="*/ 34 w 686"/>
                <a:gd name="T5" fmla="*/ 71 h 1143"/>
                <a:gd name="T6" fmla="*/ 44 w 686"/>
                <a:gd name="T7" fmla="*/ 94 h 1143"/>
                <a:gd name="T8" fmla="*/ 57 w 686"/>
                <a:gd name="T9" fmla="*/ 112 h 1143"/>
                <a:gd name="T10" fmla="*/ 81 w 686"/>
                <a:gd name="T11" fmla="*/ 126 h 1143"/>
                <a:gd name="T12" fmla="*/ 99 w 686"/>
                <a:gd name="T13" fmla="*/ 147 h 1143"/>
                <a:gd name="T14" fmla="*/ 109 w 686"/>
                <a:gd name="T15" fmla="*/ 171 h 1143"/>
                <a:gd name="T16" fmla="*/ 124 w 686"/>
                <a:gd name="T17" fmla="*/ 191 h 1143"/>
                <a:gd name="T18" fmla="*/ 146 w 686"/>
                <a:gd name="T19" fmla="*/ 193 h 1143"/>
                <a:gd name="T20" fmla="*/ 170 w 686"/>
                <a:gd name="T21" fmla="*/ 199 h 1143"/>
                <a:gd name="T22" fmla="*/ 174 w 686"/>
                <a:gd name="T23" fmla="*/ 222 h 1143"/>
                <a:gd name="T24" fmla="*/ 184 w 686"/>
                <a:gd name="T25" fmla="*/ 246 h 1143"/>
                <a:gd name="T26" fmla="*/ 197 w 686"/>
                <a:gd name="T27" fmla="*/ 260 h 1143"/>
                <a:gd name="T28" fmla="*/ 215 w 686"/>
                <a:gd name="T29" fmla="*/ 260 h 1143"/>
                <a:gd name="T30" fmla="*/ 231 w 686"/>
                <a:gd name="T31" fmla="*/ 272 h 1143"/>
                <a:gd name="T32" fmla="*/ 253 w 686"/>
                <a:gd name="T33" fmla="*/ 281 h 1143"/>
                <a:gd name="T34" fmla="*/ 276 w 686"/>
                <a:gd name="T35" fmla="*/ 293 h 1143"/>
                <a:gd name="T36" fmla="*/ 272 w 686"/>
                <a:gd name="T37" fmla="*/ 315 h 1143"/>
                <a:gd name="T38" fmla="*/ 268 w 686"/>
                <a:gd name="T39" fmla="*/ 335 h 1143"/>
                <a:gd name="T40" fmla="*/ 272 w 686"/>
                <a:gd name="T41" fmla="*/ 358 h 1143"/>
                <a:gd name="T42" fmla="*/ 268 w 686"/>
                <a:gd name="T43" fmla="*/ 382 h 1143"/>
                <a:gd name="T44" fmla="*/ 257 w 686"/>
                <a:gd name="T45" fmla="*/ 404 h 1143"/>
                <a:gd name="T46" fmla="*/ 257 w 686"/>
                <a:gd name="T47" fmla="*/ 423 h 1143"/>
                <a:gd name="T48" fmla="*/ 268 w 686"/>
                <a:gd name="T49" fmla="*/ 449 h 1143"/>
                <a:gd name="T50" fmla="*/ 272 w 686"/>
                <a:gd name="T51" fmla="*/ 486 h 1143"/>
                <a:gd name="T52" fmla="*/ 298 w 686"/>
                <a:gd name="T53" fmla="*/ 504 h 1143"/>
                <a:gd name="T54" fmla="*/ 314 w 686"/>
                <a:gd name="T55" fmla="*/ 532 h 1143"/>
                <a:gd name="T56" fmla="*/ 345 w 686"/>
                <a:gd name="T57" fmla="*/ 559 h 1143"/>
                <a:gd name="T58" fmla="*/ 347 w 686"/>
                <a:gd name="T59" fmla="*/ 585 h 1143"/>
                <a:gd name="T60" fmla="*/ 341 w 686"/>
                <a:gd name="T61" fmla="*/ 616 h 1143"/>
                <a:gd name="T62" fmla="*/ 345 w 686"/>
                <a:gd name="T63" fmla="*/ 652 h 1143"/>
                <a:gd name="T64" fmla="*/ 359 w 686"/>
                <a:gd name="T65" fmla="*/ 680 h 1143"/>
                <a:gd name="T66" fmla="*/ 377 w 686"/>
                <a:gd name="T67" fmla="*/ 697 h 1143"/>
                <a:gd name="T68" fmla="*/ 400 w 686"/>
                <a:gd name="T69" fmla="*/ 703 h 1143"/>
                <a:gd name="T70" fmla="*/ 424 w 686"/>
                <a:gd name="T71" fmla="*/ 713 h 1143"/>
                <a:gd name="T72" fmla="*/ 448 w 686"/>
                <a:gd name="T73" fmla="*/ 719 h 1143"/>
                <a:gd name="T74" fmla="*/ 467 w 686"/>
                <a:gd name="T75" fmla="*/ 725 h 1143"/>
                <a:gd name="T76" fmla="*/ 469 w 686"/>
                <a:gd name="T77" fmla="*/ 745 h 1143"/>
                <a:gd name="T78" fmla="*/ 467 w 686"/>
                <a:gd name="T79" fmla="*/ 766 h 1143"/>
                <a:gd name="T80" fmla="*/ 460 w 686"/>
                <a:gd name="T81" fmla="*/ 788 h 1143"/>
                <a:gd name="T82" fmla="*/ 456 w 686"/>
                <a:gd name="T83" fmla="*/ 810 h 1143"/>
                <a:gd name="T84" fmla="*/ 483 w 686"/>
                <a:gd name="T85" fmla="*/ 825 h 1143"/>
                <a:gd name="T86" fmla="*/ 511 w 686"/>
                <a:gd name="T87" fmla="*/ 825 h 1143"/>
                <a:gd name="T88" fmla="*/ 540 w 686"/>
                <a:gd name="T89" fmla="*/ 816 h 1143"/>
                <a:gd name="T90" fmla="*/ 574 w 686"/>
                <a:gd name="T91" fmla="*/ 804 h 1143"/>
                <a:gd name="T92" fmla="*/ 605 w 686"/>
                <a:gd name="T93" fmla="*/ 814 h 1143"/>
                <a:gd name="T94" fmla="*/ 627 w 686"/>
                <a:gd name="T95" fmla="*/ 827 h 1143"/>
                <a:gd name="T96" fmla="*/ 651 w 686"/>
                <a:gd name="T97" fmla="*/ 847 h 1143"/>
                <a:gd name="T98" fmla="*/ 665 w 686"/>
                <a:gd name="T99" fmla="*/ 877 h 1143"/>
                <a:gd name="T100" fmla="*/ 673 w 686"/>
                <a:gd name="T101" fmla="*/ 904 h 1143"/>
                <a:gd name="T102" fmla="*/ 674 w 686"/>
                <a:gd name="T103" fmla="*/ 930 h 1143"/>
                <a:gd name="T104" fmla="*/ 676 w 686"/>
                <a:gd name="T105" fmla="*/ 953 h 1143"/>
                <a:gd name="T106" fmla="*/ 663 w 686"/>
                <a:gd name="T107" fmla="*/ 977 h 1143"/>
                <a:gd name="T108" fmla="*/ 651 w 686"/>
                <a:gd name="T109" fmla="*/ 1005 h 1143"/>
                <a:gd name="T110" fmla="*/ 633 w 686"/>
                <a:gd name="T111" fmla="*/ 1030 h 1143"/>
                <a:gd name="T112" fmla="*/ 611 w 686"/>
                <a:gd name="T113" fmla="*/ 1060 h 1143"/>
                <a:gd name="T114" fmla="*/ 598 w 686"/>
                <a:gd name="T115" fmla="*/ 1095 h 1143"/>
                <a:gd name="T116" fmla="*/ 572 w 686"/>
                <a:gd name="T117" fmla="*/ 1117 h 1143"/>
                <a:gd name="T118" fmla="*/ 584 w 686"/>
                <a:gd name="T119" fmla="*/ 1135 h 1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86" h="1143">
                  <a:moveTo>
                    <a:pt x="0" y="2"/>
                  </a:moveTo>
                  <a:lnTo>
                    <a:pt x="2" y="2"/>
                  </a:lnTo>
                  <a:lnTo>
                    <a:pt x="4" y="2"/>
                  </a:lnTo>
                  <a:lnTo>
                    <a:pt x="6" y="0"/>
                  </a:lnTo>
                  <a:lnTo>
                    <a:pt x="6" y="2"/>
                  </a:lnTo>
                  <a:lnTo>
                    <a:pt x="6" y="4"/>
                  </a:lnTo>
                  <a:lnTo>
                    <a:pt x="6" y="6"/>
                  </a:lnTo>
                  <a:lnTo>
                    <a:pt x="6" y="8"/>
                  </a:lnTo>
                  <a:lnTo>
                    <a:pt x="8" y="8"/>
                  </a:lnTo>
                  <a:lnTo>
                    <a:pt x="10" y="8"/>
                  </a:lnTo>
                  <a:lnTo>
                    <a:pt x="10" y="9"/>
                  </a:lnTo>
                  <a:lnTo>
                    <a:pt x="12" y="9"/>
                  </a:lnTo>
                  <a:lnTo>
                    <a:pt x="12" y="11"/>
                  </a:lnTo>
                  <a:lnTo>
                    <a:pt x="12" y="13"/>
                  </a:lnTo>
                  <a:lnTo>
                    <a:pt x="12" y="15"/>
                  </a:lnTo>
                  <a:lnTo>
                    <a:pt x="12" y="17"/>
                  </a:lnTo>
                  <a:lnTo>
                    <a:pt x="12" y="19"/>
                  </a:lnTo>
                  <a:lnTo>
                    <a:pt x="12" y="21"/>
                  </a:lnTo>
                  <a:lnTo>
                    <a:pt x="12" y="23"/>
                  </a:lnTo>
                  <a:lnTo>
                    <a:pt x="12" y="25"/>
                  </a:lnTo>
                  <a:lnTo>
                    <a:pt x="12" y="27"/>
                  </a:lnTo>
                  <a:lnTo>
                    <a:pt x="14" y="27"/>
                  </a:lnTo>
                  <a:lnTo>
                    <a:pt x="14" y="29"/>
                  </a:lnTo>
                  <a:lnTo>
                    <a:pt x="14" y="31"/>
                  </a:lnTo>
                  <a:lnTo>
                    <a:pt x="14" y="33"/>
                  </a:lnTo>
                  <a:lnTo>
                    <a:pt x="14" y="35"/>
                  </a:lnTo>
                  <a:lnTo>
                    <a:pt x="12" y="35"/>
                  </a:lnTo>
                  <a:lnTo>
                    <a:pt x="12" y="37"/>
                  </a:lnTo>
                  <a:lnTo>
                    <a:pt x="12" y="39"/>
                  </a:lnTo>
                  <a:lnTo>
                    <a:pt x="12" y="41"/>
                  </a:lnTo>
                  <a:lnTo>
                    <a:pt x="12" y="43"/>
                  </a:lnTo>
                  <a:lnTo>
                    <a:pt x="14" y="43"/>
                  </a:lnTo>
                  <a:lnTo>
                    <a:pt x="14" y="45"/>
                  </a:lnTo>
                  <a:lnTo>
                    <a:pt x="16" y="45"/>
                  </a:lnTo>
                  <a:lnTo>
                    <a:pt x="16" y="47"/>
                  </a:lnTo>
                  <a:lnTo>
                    <a:pt x="16" y="49"/>
                  </a:lnTo>
                  <a:lnTo>
                    <a:pt x="16" y="51"/>
                  </a:lnTo>
                  <a:lnTo>
                    <a:pt x="18" y="51"/>
                  </a:lnTo>
                  <a:lnTo>
                    <a:pt x="18" y="53"/>
                  </a:lnTo>
                  <a:lnTo>
                    <a:pt x="20" y="53"/>
                  </a:lnTo>
                  <a:lnTo>
                    <a:pt x="20" y="55"/>
                  </a:lnTo>
                  <a:lnTo>
                    <a:pt x="22" y="55"/>
                  </a:lnTo>
                  <a:lnTo>
                    <a:pt x="24" y="57"/>
                  </a:lnTo>
                  <a:lnTo>
                    <a:pt x="26" y="57"/>
                  </a:lnTo>
                  <a:lnTo>
                    <a:pt x="26" y="59"/>
                  </a:lnTo>
                  <a:lnTo>
                    <a:pt x="28" y="61"/>
                  </a:lnTo>
                  <a:lnTo>
                    <a:pt x="28" y="63"/>
                  </a:lnTo>
                  <a:lnTo>
                    <a:pt x="30" y="63"/>
                  </a:lnTo>
                  <a:lnTo>
                    <a:pt x="32" y="65"/>
                  </a:lnTo>
                  <a:lnTo>
                    <a:pt x="32" y="69"/>
                  </a:lnTo>
                  <a:lnTo>
                    <a:pt x="34" y="71"/>
                  </a:lnTo>
                  <a:lnTo>
                    <a:pt x="34" y="73"/>
                  </a:lnTo>
                  <a:lnTo>
                    <a:pt x="34" y="75"/>
                  </a:lnTo>
                  <a:lnTo>
                    <a:pt x="34" y="76"/>
                  </a:lnTo>
                  <a:lnTo>
                    <a:pt x="34" y="78"/>
                  </a:lnTo>
                  <a:lnTo>
                    <a:pt x="34" y="80"/>
                  </a:lnTo>
                  <a:lnTo>
                    <a:pt x="36" y="82"/>
                  </a:lnTo>
                  <a:lnTo>
                    <a:pt x="34" y="82"/>
                  </a:lnTo>
                  <a:lnTo>
                    <a:pt x="36" y="82"/>
                  </a:lnTo>
                  <a:lnTo>
                    <a:pt x="36" y="84"/>
                  </a:lnTo>
                  <a:lnTo>
                    <a:pt x="38" y="84"/>
                  </a:lnTo>
                  <a:lnTo>
                    <a:pt x="38" y="86"/>
                  </a:lnTo>
                  <a:lnTo>
                    <a:pt x="40" y="86"/>
                  </a:lnTo>
                  <a:lnTo>
                    <a:pt x="40" y="88"/>
                  </a:lnTo>
                  <a:lnTo>
                    <a:pt x="40" y="90"/>
                  </a:lnTo>
                  <a:lnTo>
                    <a:pt x="40" y="92"/>
                  </a:lnTo>
                  <a:lnTo>
                    <a:pt x="42" y="92"/>
                  </a:lnTo>
                  <a:lnTo>
                    <a:pt x="44" y="94"/>
                  </a:lnTo>
                  <a:lnTo>
                    <a:pt x="44" y="96"/>
                  </a:lnTo>
                  <a:lnTo>
                    <a:pt x="44" y="98"/>
                  </a:lnTo>
                  <a:lnTo>
                    <a:pt x="44" y="100"/>
                  </a:lnTo>
                  <a:lnTo>
                    <a:pt x="44" y="102"/>
                  </a:lnTo>
                  <a:lnTo>
                    <a:pt x="46" y="102"/>
                  </a:lnTo>
                  <a:lnTo>
                    <a:pt x="46" y="104"/>
                  </a:lnTo>
                  <a:lnTo>
                    <a:pt x="44" y="106"/>
                  </a:lnTo>
                  <a:lnTo>
                    <a:pt x="44" y="108"/>
                  </a:lnTo>
                  <a:lnTo>
                    <a:pt x="46" y="108"/>
                  </a:lnTo>
                  <a:lnTo>
                    <a:pt x="48" y="110"/>
                  </a:lnTo>
                  <a:lnTo>
                    <a:pt x="50" y="112"/>
                  </a:lnTo>
                  <a:lnTo>
                    <a:pt x="50" y="114"/>
                  </a:lnTo>
                  <a:lnTo>
                    <a:pt x="52" y="114"/>
                  </a:lnTo>
                  <a:lnTo>
                    <a:pt x="53" y="114"/>
                  </a:lnTo>
                  <a:lnTo>
                    <a:pt x="53" y="112"/>
                  </a:lnTo>
                  <a:lnTo>
                    <a:pt x="55" y="112"/>
                  </a:lnTo>
                  <a:lnTo>
                    <a:pt x="57" y="112"/>
                  </a:lnTo>
                  <a:lnTo>
                    <a:pt x="57" y="114"/>
                  </a:lnTo>
                  <a:lnTo>
                    <a:pt x="59" y="114"/>
                  </a:lnTo>
                  <a:lnTo>
                    <a:pt x="59" y="116"/>
                  </a:lnTo>
                  <a:lnTo>
                    <a:pt x="61" y="116"/>
                  </a:lnTo>
                  <a:lnTo>
                    <a:pt x="61" y="118"/>
                  </a:lnTo>
                  <a:lnTo>
                    <a:pt x="63" y="118"/>
                  </a:lnTo>
                  <a:lnTo>
                    <a:pt x="63" y="120"/>
                  </a:lnTo>
                  <a:lnTo>
                    <a:pt x="65" y="122"/>
                  </a:lnTo>
                  <a:lnTo>
                    <a:pt x="67" y="122"/>
                  </a:lnTo>
                  <a:lnTo>
                    <a:pt x="67" y="124"/>
                  </a:lnTo>
                  <a:lnTo>
                    <a:pt x="69" y="124"/>
                  </a:lnTo>
                  <a:lnTo>
                    <a:pt x="71" y="124"/>
                  </a:lnTo>
                  <a:lnTo>
                    <a:pt x="73" y="124"/>
                  </a:lnTo>
                  <a:lnTo>
                    <a:pt x="75" y="124"/>
                  </a:lnTo>
                  <a:lnTo>
                    <a:pt x="77" y="124"/>
                  </a:lnTo>
                  <a:lnTo>
                    <a:pt x="79" y="126"/>
                  </a:lnTo>
                  <a:lnTo>
                    <a:pt x="81" y="126"/>
                  </a:lnTo>
                  <a:lnTo>
                    <a:pt x="83" y="128"/>
                  </a:lnTo>
                  <a:lnTo>
                    <a:pt x="83" y="130"/>
                  </a:lnTo>
                  <a:lnTo>
                    <a:pt x="83" y="132"/>
                  </a:lnTo>
                  <a:lnTo>
                    <a:pt x="85" y="132"/>
                  </a:lnTo>
                  <a:lnTo>
                    <a:pt x="87" y="132"/>
                  </a:lnTo>
                  <a:lnTo>
                    <a:pt x="89" y="132"/>
                  </a:lnTo>
                  <a:lnTo>
                    <a:pt x="89" y="134"/>
                  </a:lnTo>
                  <a:lnTo>
                    <a:pt x="89" y="136"/>
                  </a:lnTo>
                  <a:lnTo>
                    <a:pt x="89" y="138"/>
                  </a:lnTo>
                  <a:lnTo>
                    <a:pt x="91" y="138"/>
                  </a:lnTo>
                  <a:lnTo>
                    <a:pt x="91" y="140"/>
                  </a:lnTo>
                  <a:lnTo>
                    <a:pt x="91" y="142"/>
                  </a:lnTo>
                  <a:lnTo>
                    <a:pt x="91" y="143"/>
                  </a:lnTo>
                  <a:lnTo>
                    <a:pt x="93" y="143"/>
                  </a:lnTo>
                  <a:lnTo>
                    <a:pt x="95" y="145"/>
                  </a:lnTo>
                  <a:lnTo>
                    <a:pt x="97" y="145"/>
                  </a:lnTo>
                  <a:lnTo>
                    <a:pt x="99" y="147"/>
                  </a:lnTo>
                  <a:lnTo>
                    <a:pt x="99" y="149"/>
                  </a:lnTo>
                  <a:lnTo>
                    <a:pt x="101" y="149"/>
                  </a:lnTo>
                  <a:lnTo>
                    <a:pt x="101" y="151"/>
                  </a:lnTo>
                  <a:lnTo>
                    <a:pt x="101" y="153"/>
                  </a:lnTo>
                  <a:lnTo>
                    <a:pt x="101" y="155"/>
                  </a:lnTo>
                  <a:lnTo>
                    <a:pt x="103" y="155"/>
                  </a:lnTo>
                  <a:lnTo>
                    <a:pt x="103" y="159"/>
                  </a:lnTo>
                  <a:lnTo>
                    <a:pt x="103" y="161"/>
                  </a:lnTo>
                  <a:lnTo>
                    <a:pt x="105" y="161"/>
                  </a:lnTo>
                  <a:lnTo>
                    <a:pt x="105" y="163"/>
                  </a:lnTo>
                  <a:lnTo>
                    <a:pt x="105" y="165"/>
                  </a:lnTo>
                  <a:lnTo>
                    <a:pt x="107" y="165"/>
                  </a:lnTo>
                  <a:lnTo>
                    <a:pt x="109" y="165"/>
                  </a:lnTo>
                  <a:lnTo>
                    <a:pt x="107" y="167"/>
                  </a:lnTo>
                  <a:lnTo>
                    <a:pt x="107" y="169"/>
                  </a:lnTo>
                  <a:lnTo>
                    <a:pt x="107" y="171"/>
                  </a:lnTo>
                  <a:lnTo>
                    <a:pt x="109" y="171"/>
                  </a:lnTo>
                  <a:lnTo>
                    <a:pt x="111" y="171"/>
                  </a:lnTo>
                  <a:lnTo>
                    <a:pt x="111" y="173"/>
                  </a:lnTo>
                  <a:lnTo>
                    <a:pt x="111" y="175"/>
                  </a:lnTo>
                  <a:lnTo>
                    <a:pt x="111" y="177"/>
                  </a:lnTo>
                  <a:lnTo>
                    <a:pt x="113" y="177"/>
                  </a:lnTo>
                  <a:lnTo>
                    <a:pt x="113" y="179"/>
                  </a:lnTo>
                  <a:lnTo>
                    <a:pt x="115" y="179"/>
                  </a:lnTo>
                  <a:lnTo>
                    <a:pt x="115" y="181"/>
                  </a:lnTo>
                  <a:lnTo>
                    <a:pt x="117" y="181"/>
                  </a:lnTo>
                  <a:lnTo>
                    <a:pt x="117" y="183"/>
                  </a:lnTo>
                  <a:lnTo>
                    <a:pt x="119" y="183"/>
                  </a:lnTo>
                  <a:lnTo>
                    <a:pt x="121" y="183"/>
                  </a:lnTo>
                  <a:lnTo>
                    <a:pt x="121" y="185"/>
                  </a:lnTo>
                  <a:lnTo>
                    <a:pt x="122" y="187"/>
                  </a:lnTo>
                  <a:lnTo>
                    <a:pt x="124" y="187"/>
                  </a:lnTo>
                  <a:lnTo>
                    <a:pt x="124" y="189"/>
                  </a:lnTo>
                  <a:lnTo>
                    <a:pt x="124" y="191"/>
                  </a:lnTo>
                  <a:lnTo>
                    <a:pt x="126" y="191"/>
                  </a:lnTo>
                  <a:lnTo>
                    <a:pt x="128" y="191"/>
                  </a:lnTo>
                  <a:lnTo>
                    <a:pt x="128" y="193"/>
                  </a:lnTo>
                  <a:lnTo>
                    <a:pt x="130" y="193"/>
                  </a:lnTo>
                  <a:lnTo>
                    <a:pt x="130" y="191"/>
                  </a:lnTo>
                  <a:lnTo>
                    <a:pt x="132" y="191"/>
                  </a:lnTo>
                  <a:lnTo>
                    <a:pt x="132" y="189"/>
                  </a:lnTo>
                  <a:lnTo>
                    <a:pt x="134" y="189"/>
                  </a:lnTo>
                  <a:lnTo>
                    <a:pt x="136" y="191"/>
                  </a:lnTo>
                  <a:lnTo>
                    <a:pt x="138" y="191"/>
                  </a:lnTo>
                  <a:lnTo>
                    <a:pt x="138" y="193"/>
                  </a:lnTo>
                  <a:lnTo>
                    <a:pt x="138" y="195"/>
                  </a:lnTo>
                  <a:lnTo>
                    <a:pt x="138" y="193"/>
                  </a:lnTo>
                  <a:lnTo>
                    <a:pt x="140" y="193"/>
                  </a:lnTo>
                  <a:lnTo>
                    <a:pt x="142" y="193"/>
                  </a:lnTo>
                  <a:lnTo>
                    <a:pt x="144" y="193"/>
                  </a:lnTo>
                  <a:lnTo>
                    <a:pt x="146" y="193"/>
                  </a:lnTo>
                  <a:lnTo>
                    <a:pt x="148" y="193"/>
                  </a:lnTo>
                  <a:lnTo>
                    <a:pt x="150" y="193"/>
                  </a:lnTo>
                  <a:lnTo>
                    <a:pt x="150" y="195"/>
                  </a:lnTo>
                  <a:lnTo>
                    <a:pt x="152" y="195"/>
                  </a:lnTo>
                  <a:lnTo>
                    <a:pt x="154" y="195"/>
                  </a:lnTo>
                  <a:lnTo>
                    <a:pt x="154" y="193"/>
                  </a:lnTo>
                  <a:lnTo>
                    <a:pt x="156" y="193"/>
                  </a:lnTo>
                  <a:lnTo>
                    <a:pt x="158" y="191"/>
                  </a:lnTo>
                  <a:lnTo>
                    <a:pt x="160" y="191"/>
                  </a:lnTo>
                  <a:lnTo>
                    <a:pt x="162" y="191"/>
                  </a:lnTo>
                  <a:lnTo>
                    <a:pt x="164" y="193"/>
                  </a:lnTo>
                  <a:lnTo>
                    <a:pt x="166" y="193"/>
                  </a:lnTo>
                  <a:lnTo>
                    <a:pt x="166" y="195"/>
                  </a:lnTo>
                  <a:lnTo>
                    <a:pt x="168" y="195"/>
                  </a:lnTo>
                  <a:lnTo>
                    <a:pt x="170" y="195"/>
                  </a:lnTo>
                  <a:lnTo>
                    <a:pt x="170" y="197"/>
                  </a:lnTo>
                  <a:lnTo>
                    <a:pt x="170" y="199"/>
                  </a:lnTo>
                  <a:lnTo>
                    <a:pt x="168" y="199"/>
                  </a:lnTo>
                  <a:lnTo>
                    <a:pt x="168" y="201"/>
                  </a:lnTo>
                  <a:lnTo>
                    <a:pt x="170" y="201"/>
                  </a:lnTo>
                  <a:lnTo>
                    <a:pt x="170" y="203"/>
                  </a:lnTo>
                  <a:lnTo>
                    <a:pt x="172" y="203"/>
                  </a:lnTo>
                  <a:lnTo>
                    <a:pt x="172" y="205"/>
                  </a:lnTo>
                  <a:lnTo>
                    <a:pt x="174" y="205"/>
                  </a:lnTo>
                  <a:lnTo>
                    <a:pt x="174" y="207"/>
                  </a:lnTo>
                  <a:lnTo>
                    <a:pt x="174" y="209"/>
                  </a:lnTo>
                  <a:lnTo>
                    <a:pt x="172" y="211"/>
                  </a:lnTo>
                  <a:lnTo>
                    <a:pt x="174" y="212"/>
                  </a:lnTo>
                  <a:lnTo>
                    <a:pt x="174" y="214"/>
                  </a:lnTo>
                  <a:lnTo>
                    <a:pt x="174" y="216"/>
                  </a:lnTo>
                  <a:lnTo>
                    <a:pt x="174" y="218"/>
                  </a:lnTo>
                  <a:lnTo>
                    <a:pt x="172" y="218"/>
                  </a:lnTo>
                  <a:lnTo>
                    <a:pt x="172" y="220"/>
                  </a:lnTo>
                  <a:lnTo>
                    <a:pt x="174" y="222"/>
                  </a:lnTo>
                  <a:lnTo>
                    <a:pt x="174" y="224"/>
                  </a:lnTo>
                  <a:lnTo>
                    <a:pt x="174" y="226"/>
                  </a:lnTo>
                  <a:lnTo>
                    <a:pt x="172" y="226"/>
                  </a:lnTo>
                  <a:lnTo>
                    <a:pt x="172" y="228"/>
                  </a:lnTo>
                  <a:lnTo>
                    <a:pt x="172" y="230"/>
                  </a:lnTo>
                  <a:lnTo>
                    <a:pt x="172" y="232"/>
                  </a:lnTo>
                  <a:lnTo>
                    <a:pt x="172" y="234"/>
                  </a:lnTo>
                  <a:lnTo>
                    <a:pt x="172" y="236"/>
                  </a:lnTo>
                  <a:lnTo>
                    <a:pt x="174" y="238"/>
                  </a:lnTo>
                  <a:lnTo>
                    <a:pt x="176" y="238"/>
                  </a:lnTo>
                  <a:lnTo>
                    <a:pt x="176" y="240"/>
                  </a:lnTo>
                  <a:lnTo>
                    <a:pt x="176" y="242"/>
                  </a:lnTo>
                  <a:lnTo>
                    <a:pt x="178" y="242"/>
                  </a:lnTo>
                  <a:lnTo>
                    <a:pt x="180" y="242"/>
                  </a:lnTo>
                  <a:lnTo>
                    <a:pt x="182" y="244"/>
                  </a:lnTo>
                  <a:lnTo>
                    <a:pt x="184" y="244"/>
                  </a:lnTo>
                  <a:lnTo>
                    <a:pt x="184" y="246"/>
                  </a:lnTo>
                  <a:lnTo>
                    <a:pt x="184" y="248"/>
                  </a:lnTo>
                  <a:lnTo>
                    <a:pt x="184" y="250"/>
                  </a:lnTo>
                  <a:lnTo>
                    <a:pt x="182" y="250"/>
                  </a:lnTo>
                  <a:lnTo>
                    <a:pt x="182" y="252"/>
                  </a:lnTo>
                  <a:lnTo>
                    <a:pt x="180" y="252"/>
                  </a:lnTo>
                  <a:lnTo>
                    <a:pt x="182" y="252"/>
                  </a:lnTo>
                  <a:lnTo>
                    <a:pt x="182" y="254"/>
                  </a:lnTo>
                  <a:lnTo>
                    <a:pt x="184" y="254"/>
                  </a:lnTo>
                  <a:lnTo>
                    <a:pt x="186" y="254"/>
                  </a:lnTo>
                  <a:lnTo>
                    <a:pt x="186" y="256"/>
                  </a:lnTo>
                  <a:lnTo>
                    <a:pt x="188" y="256"/>
                  </a:lnTo>
                  <a:lnTo>
                    <a:pt x="190" y="256"/>
                  </a:lnTo>
                  <a:lnTo>
                    <a:pt x="191" y="258"/>
                  </a:lnTo>
                  <a:lnTo>
                    <a:pt x="193" y="258"/>
                  </a:lnTo>
                  <a:lnTo>
                    <a:pt x="195" y="258"/>
                  </a:lnTo>
                  <a:lnTo>
                    <a:pt x="195" y="260"/>
                  </a:lnTo>
                  <a:lnTo>
                    <a:pt x="197" y="260"/>
                  </a:lnTo>
                  <a:lnTo>
                    <a:pt x="199" y="260"/>
                  </a:lnTo>
                  <a:lnTo>
                    <a:pt x="199" y="262"/>
                  </a:lnTo>
                  <a:lnTo>
                    <a:pt x="199" y="260"/>
                  </a:lnTo>
                  <a:lnTo>
                    <a:pt x="201" y="260"/>
                  </a:lnTo>
                  <a:lnTo>
                    <a:pt x="201" y="262"/>
                  </a:lnTo>
                  <a:lnTo>
                    <a:pt x="201" y="264"/>
                  </a:lnTo>
                  <a:lnTo>
                    <a:pt x="201" y="266"/>
                  </a:lnTo>
                  <a:lnTo>
                    <a:pt x="201" y="268"/>
                  </a:lnTo>
                  <a:lnTo>
                    <a:pt x="203" y="268"/>
                  </a:lnTo>
                  <a:lnTo>
                    <a:pt x="205" y="266"/>
                  </a:lnTo>
                  <a:lnTo>
                    <a:pt x="205" y="264"/>
                  </a:lnTo>
                  <a:lnTo>
                    <a:pt x="207" y="264"/>
                  </a:lnTo>
                  <a:lnTo>
                    <a:pt x="209" y="264"/>
                  </a:lnTo>
                  <a:lnTo>
                    <a:pt x="211" y="264"/>
                  </a:lnTo>
                  <a:lnTo>
                    <a:pt x="213" y="262"/>
                  </a:lnTo>
                  <a:lnTo>
                    <a:pt x="213" y="260"/>
                  </a:lnTo>
                  <a:lnTo>
                    <a:pt x="215" y="260"/>
                  </a:lnTo>
                  <a:lnTo>
                    <a:pt x="217" y="258"/>
                  </a:lnTo>
                  <a:lnTo>
                    <a:pt x="219" y="258"/>
                  </a:lnTo>
                  <a:lnTo>
                    <a:pt x="221" y="258"/>
                  </a:lnTo>
                  <a:lnTo>
                    <a:pt x="221" y="260"/>
                  </a:lnTo>
                  <a:lnTo>
                    <a:pt x="221" y="262"/>
                  </a:lnTo>
                  <a:lnTo>
                    <a:pt x="219" y="262"/>
                  </a:lnTo>
                  <a:lnTo>
                    <a:pt x="221" y="262"/>
                  </a:lnTo>
                  <a:lnTo>
                    <a:pt x="221" y="264"/>
                  </a:lnTo>
                  <a:lnTo>
                    <a:pt x="221" y="266"/>
                  </a:lnTo>
                  <a:lnTo>
                    <a:pt x="223" y="266"/>
                  </a:lnTo>
                  <a:lnTo>
                    <a:pt x="223" y="268"/>
                  </a:lnTo>
                  <a:lnTo>
                    <a:pt x="223" y="270"/>
                  </a:lnTo>
                  <a:lnTo>
                    <a:pt x="223" y="272"/>
                  </a:lnTo>
                  <a:lnTo>
                    <a:pt x="225" y="272"/>
                  </a:lnTo>
                  <a:lnTo>
                    <a:pt x="227" y="272"/>
                  </a:lnTo>
                  <a:lnTo>
                    <a:pt x="229" y="272"/>
                  </a:lnTo>
                  <a:lnTo>
                    <a:pt x="231" y="272"/>
                  </a:lnTo>
                  <a:lnTo>
                    <a:pt x="233" y="272"/>
                  </a:lnTo>
                  <a:lnTo>
                    <a:pt x="235" y="274"/>
                  </a:lnTo>
                  <a:lnTo>
                    <a:pt x="237" y="274"/>
                  </a:lnTo>
                  <a:lnTo>
                    <a:pt x="237" y="276"/>
                  </a:lnTo>
                  <a:lnTo>
                    <a:pt x="239" y="276"/>
                  </a:lnTo>
                  <a:lnTo>
                    <a:pt x="241" y="276"/>
                  </a:lnTo>
                  <a:lnTo>
                    <a:pt x="243" y="276"/>
                  </a:lnTo>
                  <a:lnTo>
                    <a:pt x="245" y="276"/>
                  </a:lnTo>
                  <a:lnTo>
                    <a:pt x="245" y="278"/>
                  </a:lnTo>
                  <a:lnTo>
                    <a:pt x="247" y="278"/>
                  </a:lnTo>
                  <a:lnTo>
                    <a:pt x="247" y="276"/>
                  </a:lnTo>
                  <a:lnTo>
                    <a:pt x="247" y="278"/>
                  </a:lnTo>
                  <a:lnTo>
                    <a:pt x="249" y="278"/>
                  </a:lnTo>
                  <a:lnTo>
                    <a:pt x="251" y="278"/>
                  </a:lnTo>
                  <a:lnTo>
                    <a:pt x="251" y="279"/>
                  </a:lnTo>
                  <a:lnTo>
                    <a:pt x="253" y="279"/>
                  </a:lnTo>
                  <a:lnTo>
                    <a:pt x="253" y="281"/>
                  </a:lnTo>
                  <a:lnTo>
                    <a:pt x="253" y="283"/>
                  </a:lnTo>
                  <a:lnTo>
                    <a:pt x="255" y="285"/>
                  </a:lnTo>
                  <a:lnTo>
                    <a:pt x="257" y="285"/>
                  </a:lnTo>
                  <a:lnTo>
                    <a:pt x="259" y="285"/>
                  </a:lnTo>
                  <a:lnTo>
                    <a:pt x="259" y="287"/>
                  </a:lnTo>
                  <a:lnTo>
                    <a:pt x="260" y="287"/>
                  </a:lnTo>
                  <a:lnTo>
                    <a:pt x="262" y="287"/>
                  </a:lnTo>
                  <a:lnTo>
                    <a:pt x="264" y="287"/>
                  </a:lnTo>
                  <a:lnTo>
                    <a:pt x="266" y="287"/>
                  </a:lnTo>
                  <a:lnTo>
                    <a:pt x="266" y="289"/>
                  </a:lnTo>
                  <a:lnTo>
                    <a:pt x="268" y="291"/>
                  </a:lnTo>
                  <a:lnTo>
                    <a:pt x="270" y="293"/>
                  </a:lnTo>
                  <a:lnTo>
                    <a:pt x="272" y="293"/>
                  </a:lnTo>
                  <a:lnTo>
                    <a:pt x="272" y="295"/>
                  </a:lnTo>
                  <a:lnTo>
                    <a:pt x="274" y="295"/>
                  </a:lnTo>
                  <a:lnTo>
                    <a:pt x="274" y="293"/>
                  </a:lnTo>
                  <a:lnTo>
                    <a:pt x="276" y="293"/>
                  </a:lnTo>
                  <a:lnTo>
                    <a:pt x="276" y="295"/>
                  </a:lnTo>
                  <a:lnTo>
                    <a:pt x="276" y="297"/>
                  </a:lnTo>
                  <a:lnTo>
                    <a:pt x="278" y="297"/>
                  </a:lnTo>
                  <a:lnTo>
                    <a:pt x="278" y="299"/>
                  </a:lnTo>
                  <a:lnTo>
                    <a:pt x="280" y="299"/>
                  </a:lnTo>
                  <a:lnTo>
                    <a:pt x="280" y="301"/>
                  </a:lnTo>
                  <a:lnTo>
                    <a:pt x="282" y="303"/>
                  </a:lnTo>
                  <a:lnTo>
                    <a:pt x="282" y="305"/>
                  </a:lnTo>
                  <a:lnTo>
                    <a:pt x="280" y="305"/>
                  </a:lnTo>
                  <a:lnTo>
                    <a:pt x="280" y="307"/>
                  </a:lnTo>
                  <a:lnTo>
                    <a:pt x="280" y="309"/>
                  </a:lnTo>
                  <a:lnTo>
                    <a:pt x="278" y="309"/>
                  </a:lnTo>
                  <a:lnTo>
                    <a:pt x="276" y="311"/>
                  </a:lnTo>
                  <a:lnTo>
                    <a:pt x="276" y="313"/>
                  </a:lnTo>
                  <a:lnTo>
                    <a:pt x="274" y="313"/>
                  </a:lnTo>
                  <a:lnTo>
                    <a:pt x="274" y="315"/>
                  </a:lnTo>
                  <a:lnTo>
                    <a:pt x="272" y="315"/>
                  </a:lnTo>
                  <a:lnTo>
                    <a:pt x="272" y="317"/>
                  </a:lnTo>
                  <a:lnTo>
                    <a:pt x="270" y="317"/>
                  </a:lnTo>
                  <a:lnTo>
                    <a:pt x="270" y="319"/>
                  </a:lnTo>
                  <a:lnTo>
                    <a:pt x="268" y="321"/>
                  </a:lnTo>
                  <a:lnTo>
                    <a:pt x="270" y="321"/>
                  </a:lnTo>
                  <a:lnTo>
                    <a:pt x="270" y="323"/>
                  </a:lnTo>
                  <a:lnTo>
                    <a:pt x="268" y="323"/>
                  </a:lnTo>
                  <a:lnTo>
                    <a:pt x="268" y="325"/>
                  </a:lnTo>
                  <a:lnTo>
                    <a:pt x="270" y="325"/>
                  </a:lnTo>
                  <a:lnTo>
                    <a:pt x="270" y="327"/>
                  </a:lnTo>
                  <a:lnTo>
                    <a:pt x="270" y="329"/>
                  </a:lnTo>
                  <a:lnTo>
                    <a:pt x="268" y="329"/>
                  </a:lnTo>
                  <a:lnTo>
                    <a:pt x="268" y="331"/>
                  </a:lnTo>
                  <a:lnTo>
                    <a:pt x="270" y="331"/>
                  </a:lnTo>
                  <a:lnTo>
                    <a:pt x="270" y="333"/>
                  </a:lnTo>
                  <a:lnTo>
                    <a:pt x="270" y="335"/>
                  </a:lnTo>
                  <a:lnTo>
                    <a:pt x="268" y="335"/>
                  </a:lnTo>
                  <a:lnTo>
                    <a:pt x="268" y="337"/>
                  </a:lnTo>
                  <a:lnTo>
                    <a:pt x="268" y="339"/>
                  </a:lnTo>
                  <a:lnTo>
                    <a:pt x="268" y="341"/>
                  </a:lnTo>
                  <a:lnTo>
                    <a:pt x="266" y="341"/>
                  </a:lnTo>
                  <a:lnTo>
                    <a:pt x="266" y="343"/>
                  </a:lnTo>
                  <a:lnTo>
                    <a:pt x="266" y="345"/>
                  </a:lnTo>
                  <a:lnTo>
                    <a:pt x="268" y="345"/>
                  </a:lnTo>
                  <a:lnTo>
                    <a:pt x="268" y="346"/>
                  </a:lnTo>
                  <a:lnTo>
                    <a:pt x="270" y="348"/>
                  </a:lnTo>
                  <a:lnTo>
                    <a:pt x="270" y="350"/>
                  </a:lnTo>
                  <a:lnTo>
                    <a:pt x="272" y="350"/>
                  </a:lnTo>
                  <a:lnTo>
                    <a:pt x="272" y="352"/>
                  </a:lnTo>
                  <a:lnTo>
                    <a:pt x="274" y="352"/>
                  </a:lnTo>
                  <a:lnTo>
                    <a:pt x="274" y="354"/>
                  </a:lnTo>
                  <a:lnTo>
                    <a:pt x="274" y="356"/>
                  </a:lnTo>
                  <a:lnTo>
                    <a:pt x="272" y="356"/>
                  </a:lnTo>
                  <a:lnTo>
                    <a:pt x="272" y="358"/>
                  </a:lnTo>
                  <a:lnTo>
                    <a:pt x="272" y="360"/>
                  </a:lnTo>
                  <a:lnTo>
                    <a:pt x="274" y="360"/>
                  </a:lnTo>
                  <a:lnTo>
                    <a:pt x="274" y="362"/>
                  </a:lnTo>
                  <a:lnTo>
                    <a:pt x="274" y="364"/>
                  </a:lnTo>
                  <a:lnTo>
                    <a:pt x="272" y="364"/>
                  </a:lnTo>
                  <a:lnTo>
                    <a:pt x="272" y="366"/>
                  </a:lnTo>
                  <a:lnTo>
                    <a:pt x="272" y="368"/>
                  </a:lnTo>
                  <a:lnTo>
                    <a:pt x="272" y="370"/>
                  </a:lnTo>
                  <a:lnTo>
                    <a:pt x="270" y="370"/>
                  </a:lnTo>
                  <a:lnTo>
                    <a:pt x="270" y="372"/>
                  </a:lnTo>
                  <a:lnTo>
                    <a:pt x="270" y="374"/>
                  </a:lnTo>
                  <a:lnTo>
                    <a:pt x="268" y="374"/>
                  </a:lnTo>
                  <a:lnTo>
                    <a:pt x="268" y="376"/>
                  </a:lnTo>
                  <a:lnTo>
                    <a:pt x="268" y="378"/>
                  </a:lnTo>
                  <a:lnTo>
                    <a:pt x="266" y="380"/>
                  </a:lnTo>
                  <a:lnTo>
                    <a:pt x="266" y="382"/>
                  </a:lnTo>
                  <a:lnTo>
                    <a:pt x="268" y="382"/>
                  </a:lnTo>
                  <a:lnTo>
                    <a:pt x="268" y="384"/>
                  </a:lnTo>
                  <a:lnTo>
                    <a:pt x="266" y="384"/>
                  </a:lnTo>
                  <a:lnTo>
                    <a:pt x="266" y="386"/>
                  </a:lnTo>
                  <a:lnTo>
                    <a:pt x="266" y="388"/>
                  </a:lnTo>
                  <a:lnTo>
                    <a:pt x="264" y="388"/>
                  </a:lnTo>
                  <a:lnTo>
                    <a:pt x="264" y="390"/>
                  </a:lnTo>
                  <a:lnTo>
                    <a:pt x="262" y="390"/>
                  </a:lnTo>
                  <a:lnTo>
                    <a:pt x="260" y="390"/>
                  </a:lnTo>
                  <a:lnTo>
                    <a:pt x="260" y="388"/>
                  </a:lnTo>
                  <a:lnTo>
                    <a:pt x="260" y="390"/>
                  </a:lnTo>
                  <a:lnTo>
                    <a:pt x="260" y="392"/>
                  </a:lnTo>
                  <a:lnTo>
                    <a:pt x="260" y="394"/>
                  </a:lnTo>
                  <a:lnTo>
                    <a:pt x="260" y="396"/>
                  </a:lnTo>
                  <a:lnTo>
                    <a:pt x="259" y="398"/>
                  </a:lnTo>
                  <a:lnTo>
                    <a:pt x="257" y="400"/>
                  </a:lnTo>
                  <a:lnTo>
                    <a:pt x="257" y="402"/>
                  </a:lnTo>
                  <a:lnTo>
                    <a:pt x="257" y="404"/>
                  </a:lnTo>
                  <a:lnTo>
                    <a:pt x="255" y="404"/>
                  </a:lnTo>
                  <a:lnTo>
                    <a:pt x="255" y="406"/>
                  </a:lnTo>
                  <a:lnTo>
                    <a:pt x="253" y="408"/>
                  </a:lnTo>
                  <a:lnTo>
                    <a:pt x="253" y="410"/>
                  </a:lnTo>
                  <a:lnTo>
                    <a:pt x="251" y="410"/>
                  </a:lnTo>
                  <a:lnTo>
                    <a:pt x="251" y="412"/>
                  </a:lnTo>
                  <a:lnTo>
                    <a:pt x="251" y="413"/>
                  </a:lnTo>
                  <a:lnTo>
                    <a:pt x="251" y="415"/>
                  </a:lnTo>
                  <a:lnTo>
                    <a:pt x="251" y="417"/>
                  </a:lnTo>
                  <a:lnTo>
                    <a:pt x="251" y="419"/>
                  </a:lnTo>
                  <a:lnTo>
                    <a:pt x="253" y="419"/>
                  </a:lnTo>
                  <a:lnTo>
                    <a:pt x="253" y="421"/>
                  </a:lnTo>
                  <a:lnTo>
                    <a:pt x="253" y="419"/>
                  </a:lnTo>
                  <a:lnTo>
                    <a:pt x="255" y="421"/>
                  </a:lnTo>
                  <a:lnTo>
                    <a:pt x="255" y="419"/>
                  </a:lnTo>
                  <a:lnTo>
                    <a:pt x="257" y="421"/>
                  </a:lnTo>
                  <a:lnTo>
                    <a:pt x="257" y="423"/>
                  </a:lnTo>
                  <a:lnTo>
                    <a:pt x="259" y="425"/>
                  </a:lnTo>
                  <a:lnTo>
                    <a:pt x="259" y="427"/>
                  </a:lnTo>
                  <a:lnTo>
                    <a:pt x="259" y="429"/>
                  </a:lnTo>
                  <a:lnTo>
                    <a:pt x="260" y="429"/>
                  </a:lnTo>
                  <a:lnTo>
                    <a:pt x="262" y="429"/>
                  </a:lnTo>
                  <a:lnTo>
                    <a:pt x="262" y="431"/>
                  </a:lnTo>
                  <a:lnTo>
                    <a:pt x="264" y="431"/>
                  </a:lnTo>
                  <a:lnTo>
                    <a:pt x="264" y="433"/>
                  </a:lnTo>
                  <a:lnTo>
                    <a:pt x="264" y="435"/>
                  </a:lnTo>
                  <a:lnTo>
                    <a:pt x="264" y="437"/>
                  </a:lnTo>
                  <a:lnTo>
                    <a:pt x="264" y="439"/>
                  </a:lnTo>
                  <a:lnTo>
                    <a:pt x="264" y="441"/>
                  </a:lnTo>
                  <a:lnTo>
                    <a:pt x="264" y="443"/>
                  </a:lnTo>
                  <a:lnTo>
                    <a:pt x="264" y="445"/>
                  </a:lnTo>
                  <a:lnTo>
                    <a:pt x="266" y="447"/>
                  </a:lnTo>
                  <a:lnTo>
                    <a:pt x="266" y="449"/>
                  </a:lnTo>
                  <a:lnTo>
                    <a:pt x="268" y="449"/>
                  </a:lnTo>
                  <a:lnTo>
                    <a:pt x="268" y="451"/>
                  </a:lnTo>
                  <a:lnTo>
                    <a:pt x="270" y="453"/>
                  </a:lnTo>
                  <a:lnTo>
                    <a:pt x="270" y="455"/>
                  </a:lnTo>
                  <a:lnTo>
                    <a:pt x="270" y="457"/>
                  </a:lnTo>
                  <a:lnTo>
                    <a:pt x="270" y="459"/>
                  </a:lnTo>
                  <a:lnTo>
                    <a:pt x="270" y="461"/>
                  </a:lnTo>
                  <a:lnTo>
                    <a:pt x="268" y="465"/>
                  </a:lnTo>
                  <a:lnTo>
                    <a:pt x="268" y="467"/>
                  </a:lnTo>
                  <a:lnTo>
                    <a:pt x="268" y="471"/>
                  </a:lnTo>
                  <a:lnTo>
                    <a:pt x="266" y="475"/>
                  </a:lnTo>
                  <a:lnTo>
                    <a:pt x="264" y="477"/>
                  </a:lnTo>
                  <a:lnTo>
                    <a:pt x="266" y="479"/>
                  </a:lnTo>
                  <a:lnTo>
                    <a:pt x="268" y="480"/>
                  </a:lnTo>
                  <a:lnTo>
                    <a:pt x="268" y="482"/>
                  </a:lnTo>
                  <a:lnTo>
                    <a:pt x="270" y="484"/>
                  </a:lnTo>
                  <a:lnTo>
                    <a:pt x="272" y="484"/>
                  </a:lnTo>
                  <a:lnTo>
                    <a:pt x="272" y="486"/>
                  </a:lnTo>
                  <a:lnTo>
                    <a:pt x="274" y="488"/>
                  </a:lnTo>
                  <a:lnTo>
                    <a:pt x="276" y="490"/>
                  </a:lnTo>
                  <a:lnTo>
                    <a:pt x="278" y="490"/>
                  </a:lnTo>
                  <a:lnTo>
                    <a:pt x="278" y="492"/>
                  </a:lnTo>
                  <a:lnTo>
                    <a:pt x="282" y="492"/>
                  </a:lnTo>
                  <a:lnTo>
                    <a:pt x="284" y="492"/>
                  </a:lnTo>
                  <a:lnTo>
                    <a:pt x="284" y="494"/>
                  </a:lnTo>
                  <a:lnTo>
                    <a:pt x="286" y="494"/>
                  </a:lnTo>
                  <a:lnTo>
                    <a:pt x="288" y="496"/>
                  </a:lnTo>
                  <a:lnTo>
                    <a:pt x="288" y="498"/>
                  </a:lnTo>
                  <a:lnTo>
                    <a:pt x="290" y="498"/>
                  </a:lnTo>
                  <a:lnTo>
                    <a:pt x="292" y="500"/>
                  </a:lnTo>
                  <a:lnTo>
                    <a:pt x="292" y="502"/>
                  </a:lnTo>
                  <a:lnTo>
                    <a:pt x="294" y="502"/>
                  </a:lnTo>
                  <a:lnTo>
                    <a:pt x="294" y="504"/>
                  </a:lnTo>
                  <a:lnTo>
                    <a:pt x="296" y="504"/>
                  </a:lnTo>
                  <a:lnTo>
                    <a:pt x="298" y="504"/>
                  </a:lnTo>
                  <a:lnTo>
                    <a:pt x="298" y="506"/>
                  </a:lnTo>
                  <a:lnTo>
                    <a:pt x="300" y="508"/>
                  </a:lnTo>
                  <a:lnTo>
                    <a:pt x="302" y="508"/>
                  </a:lnTo>
                  <a:lnTo>
                    <a:pt x="302" y="510"/>
                  </a:lnTo>
                  <a:lnTo>
                    <a:pt x="304" y="512"/>
                  </a:lnTo>
                  <a:lnTo>
                    <a:pt x="306" y="514"/>
                  </a:lnTo>
                  <a:lnTo>
                    <a:pt x="308" y="516"/>
                  </a:lnTo>
                  <a:lnTo>
                    <a:pt x="308" y="518"/>
                  </a:lnTo>
                  <a:lnTo>
                    <a:pt x="310" y="520"/>
                  </a:lnTo>
                  <a:lnTo>
                    <a:pt x="312" y="520"/>
                  </a:lnTo>
                  <a:lnTo>
                    <a:pt x="312" y="522"/>
                  </a:lnTo>
                  <a:lnTo>
                    <a:pt x="314" y="522"/>
                  </a:lnTo>
                  <a:lnTo>
                    <a:pt x="314" y="524"/>
                  </a:lnTo>
                  <a:lnTo>
                    <a:pt x="312" y="526"/>
                  </a:lnTo>
                  <a:lnTo>
                    <a:pt x="312" y="528"/>
                  </a:lnTo>
                  <a:lnTo>
                    <a:pt x="312" y="530"/>
                  </a:lnTo>
                  <a:lnTo>
                    <a:pt x="314" y="532"/>
                  </a:lnTo>
                  <a:lnTo>
                    <a:pt x="316" y="534"/>
                  </a:lnTo>
                  <a:lnTo>
                    <a:pt x="318" y="536"/>
                  </a:lnTo>
                  <a:lnTo>
                    <a:pt x="320" y="538"/>
                  </a:lnTo>
                  <a:lnTo>
                    <a:pt x="322" y="538"/>
                  </a:lnTo>
                  <a:lnTo>
                    <a:pt x="322" y="540"/>
                  </a:lnTo>
                  <a:lnTo>
                    <a:pt x="324" y="542"/>
                  </a:lnTo>
                  <a:lnTo>
                    <a:pt x="328" y="542"/>
                  </a:lnTo>
                  <a:lnTo>
                    <a:pt x="328" y="544"/>
                  </a:lnTo>
                  <a:lnTo>
                    <a:pt x="329" y="546"/>
                  </a:lnTo>
                  <a:lnTo>
                    <a:pt x="331" y="547"/>
                  </a:lnTo>
                  <a:lnTo>
                    <a:pt x="333" y="549"/>
                  </a:lnTo>
                  <a:lnTo>
                    <a:pt x="335" y="551"/>
                  </a:lnTo>
                  <a:lnTo>
                    <a:pt x="337" y="551"/>
                  </a:lnTo>
                  <a:lnTo>
                    <a:pt x="339" y="553"/>
                  </a:lnTo>
                  <a:lnTo>
                    <a:pt x="341" y="555"/>
                  </a:lnTo>
                  <a:lnTo>
                    <a:pt x="343" y="557"/>
                  </a:lnTo>
                  <a:lnTo>
                    <a:pt x="345" y="559"/>
                  </a:lnTo>
                  <a:lnTo>
                    <a:pt x="345" y="561"/>
                  </a:lnTo>
                  <a:lnTo>
                    <a:pt x="347" y="561"/>
                  </a:lnTo>
                  <a:lnTo>
                    <a:pt x="349" y="561"/>
                  </a:lnTo>
                  <a:lnTo>
                    <a:pt x="351" y="563"/>
                  </a:lnTo>
                  <a:lnTo>
                    <a:pt x="351" y="565"/>
                  </a:lnTo>
                  <a:lnTo>
                    <a:pt x="353" y="565"/>
                  </a:lnTo>
                  <a:lnTo>
                    <a:pt x="355" y="565"/>
                  </a:lnTo>
                  <a:lnTo>
                    <a:pt x="357" y="567"/>
                  </a:lnTo>
                  <a:lnTo>
                    <a:pt x="357" y="569"/>
                  </a:lnTo>
                  <a:lnTo>
                    <a:pt x="355" y="569"/>
                  </a:lnTo>
                  <a:lnTo>
                    <a:pt x="355" y="571"/>
                  </a:lnTo>
                  <a:lnTo>
                    <a:pt x="353" y="575"/>
                  </a:lnTo>
                  <a:lnTo>
                    <a:pt x="351" y="579"/>
                  </a:lnTo>
                  <a:lnTo>
                    <a:pt x="351" y="581"/>
                  </a:lnTo>
                  <a:lnTo>
                    <a:pt x="349" y="581"/>
                  </a:lnTo>
                  <a:lnTo>
                    <a:pt x="349" y="583"/>
                  </a:lnTo>
                  <a:lnTo>
                    <a:pt x="347" y="585"/>
                  </a:lnTo>
                  <a:lnTo>
                    <a:pt x="347" y="587"/>
                  </a:lnTo>
                  <a:lnTo>
                    <a:pt x="347" y="589"/>
                  </a:lnTo>
                  <a:lnTo>
                    <a:pt x="345" y="589"/>
                  </a:lnTo>
                  <a:lnTo>
                    <a:pt x="345" y="591"/>
                  </a:lnTo>
                  <a:lnTo>
                    <a:pt x="343" y="593"/>
                  </a:lnTo>
                  <a:lnTo>
                    <a:pt x="343" y="595"/>
                  </a:lnTo>
                  <a:lnTo>
                    <a:pt x="343" y="597"/>
                  </a:lnTo>
                  <a:lnTo>
                    <a:pt x="341" y="599"/>
                  </a:lnTo>
                  <a:lnTo>
                    <a:pt x="339" y="601"/>
                  </a:lnTo>
                  <a:lnTo>
                    <a:pt x="339" y="603"/>
                  </a:lnTo>
                  <a:lnTo>
                    <a:pt x="339" y="605"/>
                  </a:lnTo>
                  <a:lnTo>
                    <a:pt x="339" y="607"/>
                  </a:lnTo>
                  <a:lnTo>
                    <a:pt x="339" y="609"/>
                  </a:lnTo>
                  <a:lnTo>
                    <a:pt x="339" y="611"/>
                  </a:lnTo>
                  <a:lnTo>
                    <a:pt x="339" y="613"/>
                  </a:lnTo>
                  <a:lnTo>
                    <a:pt x="341" y="614"/>
                  </a:lnTo>
                  <a:lnTo>
                    <a:pt x="341" y="616"/>
                  </a:lnTo>
                  <a:lnTo>
                    <a:pt x="343" y="618"/>
                  </a:lnTo>
                  <a:lnTo>
                    <a:pt x="345" y="620"/>
                  </a:lnTo>
                  <a:lnTo>
                    <a:pt x="345" y="622"/>
                  </a:lnTo>
                  <a:lnTo>
                    <a:pt x="345" y="624"/>
                  </a:lnTo>
                  <a:lnTo>
                    <a:pt x="345" y="626"/>
                  </a:lnTo>
                  <a:lnTo>
                    <a:pt x="345" y="628"/>
                  </a:lnTo>
                  <a:lnTo>
                    <a:pt x="345" y="630"/>
                  </a:lnTo>
                  <a:lnTo>
                    <a:pt x="345" y="632"/>
                  </a:lnTo>
                  <a:lnTo>
                    <a:pt x="345" y="634"/>
                  </a:lnTo>
                  <a:lnTo>
                    <a:pt x="343" y="636"/>
                  </a:lnTo>
                  <a:lnTo>
                    <a:pt x="343" y="638"/>
                  </a:lnTo>
                  <a:lnTo>
                    <a:pt x="341" y="640"/>
                  </a:lnTo>
                  <a:lnTo>
                    <a:pt x="341" y="644"/>
                  </a:lnTo>
                  <a:lnTo>
                    <a:pt x="341" y="646"/>
                  </a:lnTo>
                  <a:lnTo>
                    <a:pt x="343" y="648"/>
                  </a:lnTo>
                  <a:lnTo>
                    <a:pt x="345" y="650"/>
                  </a:lnTo>
                  <a:lnTo>
                    <a:pt x="345" y="652"/>
                  </a:lnTo>
                  <a:lnTo>
                    <a:pt x="345" y="654"/>
                  </a:lnTo>
                  <a:lnTo>
                    <a:pt x="347" y="656"/>
                  </a:lnTo>
                  <a:lnTo>
                    <a:pt x="349" y="658"/>
                  </a:lnTo>
                  <a:lnTo>
                    <a:pt x="347" y="660"/>
                  </a:lnTo>
                  <a:lnTo>
                    <a:pt x="347" y="664"/>
                  </a:lnTo>
                  <a:lnTo>
                    <a:pt x="347" y="666"/>
                  </a:lnTo>
                  <a:lnTo>
                    <a:pt x="347" y="668"/>
                  </a:lnTo>
                  <a:lnTo>
                    <a:pt x="347" y="670"/>
                  </a:lnTo>
                  <a:lnTo>
                    <a:pt x="347" y="672"/>
                  </a:lnTo>
                  <a:lnTo>
                    <a:pt x="347" y="674"/>
                  </a:lnTo>
                  <a:lnTo>
                    <a:pt x="349" y="674"/>
                  </a:lnTo>
                  <a:lnTo>
                    <a:pt x="351" y="674"/>
                  </a:lnTo>
                  <a:lnTo>
                    <a:pt x="351" y="676"/>
                  </a:lnTo>
                  <a:lnTo>
                    <a:pt x="353" y="676"/>
                  </a:lnTo>
                  <a:lnTo>
                    <a:pt x="355" y="678"/>
                  </a:lnTo>
                  <a:lnTo>
                    <a:pt x="357" y="680"/>
                  </a:lnTo>
                  <a:lnTo>
                    <a:pt x="359" y="680"/>
                  </a:lnTo>
                  <a:lnTo>
                    <a:pt x="359" y="682"/>
                  </a:lnTo>
                  <a:lnTo>
                    <a:pt x="361" y="682"/>
                  </a:lnTo>
                  <a:lnTo>
                    <a:pt x="361" y="683"/>
                  </a:lnTo>
                  <a:lnTo>
                    <a:pt x="363" y="683"/>
                  </a:lnTo>
                  <a:lnTo>
                    <a:pt x="363" y="685"/>
                  </a:lnTo>
                  <a:lnTo>
                    <a:pt x="365" y="685"/>
                  </a:lnTo>
                  <a:lnTo>
                    <a:pt x="365" y="687"/>
                  </a:lnTo>
                  <a:lnTo>
                    <a:pt x="365" y="689"/>
                  </a:lnTo>
                  <a:lnTo>
                    <a:pt x="367" y="689"/>
                  </a:lnTo>
                  <a:lnTo>
                    <a:pt x="369" y="691"/>
                  </a:lnTo>
                  <a:lnTo>
                    <a:pt x="371" y="693"/>
                  </a:lnTo>
                  <a:lnTo>
                    <a:pt x="369" y="693"/>
                  </a:lnTo>
                  <a:lnTo>
                    <a:pt x="371" y="693"/>
                  </a:lnTo>
                  <a:lnTo>
                    <a:pt x="371" y="695"/>
                  </a:lnTo>
                  <a:lnTo>
                    <a:pt x="373" y="695"/>
                  </a:lnTo>
                  <a:lnTo>
                    <a:pt x="375" y="695"/>
                  </a:lnTo>
                  <a:lnTo>
                    <a:pt x="377" y="697"/>
                  </a:lnTo>
                  <a:lnTo>
                    <a:pt x="379" y="697"/>
                  </a:lnTo>
                  <a:lnTo>
                    <a:pt x="379" y="699"/>
                  </a:lnTo>
                  <a:lnTo>
                    <a:pt x="381" y="699"/>
                  </a:lnTo>
                  <a:lnTo>
                    <a:pt x="383" y="699"/>
                  </a:lnTo>
                  <a:lnTo>
                    <a:pt x="385" y="699"/>
                  </a:lnTo>
                  <a:lnTo>
                    <a:pt x="385" y="701"/>
                  </a:lnTo>
                  <a:lnTo>
                    <a:pt x="385" y="703"/>
                  </a:lnTo>
                  <a:lnTo>
                    <a:pt x="387" y="703"/>
                  </a:lnTo>
                  <a:lnTo>
                    <a:pt x="389" y="703"/>
                  </a:lnTo>
                  <a:lnTo>
                    <a:pt x="391" y="703"/>
                  </a:lnTo>
                  <a:lnTo>
                    <a:pt x="393" y="703"/>
                  </a:lnTo>
                  <a:lnTo>
                    <a:pt x="393" y="705"/>
                  </a:lnTo>
                  <a:lnTo>
                    <a:pt x="395" y="705"/>
                  </a:lnTo>
                  <a:lnTo>
                    <a:pt x="397" y="705"/>
                  </a:lnTo>
                  <a:lnTo>
                    <a:pt x="397" y="703"/>
                  </a:lnTo>
                  <a:lnTo>
                    <a:pt x="398" y="703"/>
                  </a:lnTo>
                  <a:lnTo>
                    <a:pt x="400" y="703"/>
                  </a:lnTo>
                  <a:lnTo>
                    <a:pt x="402" y="703"/>
                  </a:lnTo>
                  <a:lnTo>
                    <a:pt x="404" y="703"/>
                  </a:lnTo>
                  <a:lnTo>
                    <a:pt x="404" y="705"/>
                  </a:lnTo>
                  <a:lnTo>
                    <a:pt x="406" y="705"/>
                  </a:lnTo>
                  <a:lnTo>
                    <a:pt x="406" y="707"/>
                  </a:lnTo>
                  <a:lnTo>
                    <a:pt x="408" y="707"/>
                  </a:lnTo>
                  <a:lnTo>
                    <a:pt x="408" y="709"/>
                  </a:lnTo>
                  <a:lnTo>
                    <a:pt x="410" y="709"/>
                  </a:lnTo>
                  <a:lnTo>
                    <a:pt x="412" y="709"/>
                  </a:lnTo>
                  <a:lnTo>
                    <a:pt x="414" y="709"/>
                  </a:lnTo>
                  <a:lnTo>
                    <a:pt x="414" y="711"/>
                  </a:lnTo>
                  <a:lnTo>
                    <a:pt x="416" y="711"/>
                  </a:lnTo>
                  <a:lnTo>
                    <a:pt x="418" y="711"/>
                  </a:lnTo>
                  <a:lnTo>
                    <a:pt x="420" y="711"/>
                  </a:lnTo>
                  <a:lnTo>
                    <a:pt x="420" y="713"/>
                  </a:lnTo>
                  <a:lnTo>
                    <a:pt x="422" y="713"/>
                  </a:lnTo>
                  <a:lnTo>
                    <a:pt x="424" y="713"/>
                  </a:lnTo>
                  <a:lnTo>
                    <a:pt x="426" y="713"/>
                  </a:lnTo>
                  <a:lnTo>
                    <a:pt x="428" y="713"/>
                  </a:lnTo>
                  <a:lnTo>
                    <a:pt x="430" y="713"/>
                  </a:lnTo>
                  <a:lnTo>
                    <a:pt x="430" y="711"/>
                  </a:lnTo>
                  <a:lnTo>
                    <a:pt x="432" y="711"/>
                  </a:lnTo>
                  <a:lnTo>
                    <a:pt x="434" y="711"/>
                  </a:lnTo>
                  <a:lnTo>
                    <a:pt x="436" y="711"/>
                  </a:lnTo>
                  <a:lnTo>
                    <a:pt x="436" y="713"/>
                  </a:lnTo>
                  <a:lnTo>
                    <a:pt x="438" y="713"/>
                  </a:lnTo>
                  <a:lnTo>
                    <a:pt x="438" y="715"/>
                  </a:lnTo>
                  <a:lnTo>
                    <a:pt x="440" y="715"/>
                  </a:lnTo>
                  <a:lnTo>
                    <a:pt x="442" y="717"/>
                  </a:lnTo>
                  <a:lnTo>
                    <a:pt x="444" y="719"/>
                  </a:lnTo>
                  <a:lnTo>
                    <a:pt x="446" y="719"/>
                  </a:lnTo>
                  <a:lnTo>
                    <a:pt x="446" y="721"/>
                  </a:lnTo>
                  <a:lnTo>
                    <a:pt x="448" y="721"/>
                  </a:lnTo>
                  <a:lnTo>
                    <a:pt x="448" y="719"/>
                  </a:lnTo>
                  <a:lnTo>
                    <a:pt x="450" y="719"/>
                  </a:lnTo>
                  <a:lnTo>
                    <a:pt x="450" y="721"/>
                  </a:lnTo>
                  <a:lnTo>
                    <a:pt x="452" y="721"/>
                  </a:lnTo>
                  <a:lnTo>
                    <a:pt x="452" y="723"/>
                  </a:lnTo>
                  <a:lnTo>
                    <a:pt x="454" y="723"/>
                  </a:lnTo>
                  <a:lnTo>
                    <a:pt x="454" y="725"/>
                  </a:lnTo>
                  <a:lnTo>
                    <a:pt x="456" y="725"/>
                  </a:lnTo>
                  <a:lnTo>
                    <a:pt x="458" y="725"/>
                  </a:lnTo>
                  <a:lnTo>
                    <a:pt x="458" y="723"/>
                  </a:lnTo>
                  <a:lnTo>
                    <a:pt x="458" y="725"/>
                  </a:lnTo>
                  <a:lnTo>
                    <a:pt x="460" y="725"/>
                  </a:lnTo>
                  <a:lnTo>
                    <a:pt x="462" y="725"/>
                  </a:lnTo>
                  <a:lnTo>
                    <a:pt x="462" y="723"/>
                  </a:lnTo>
                  <a:lnTo>
                    <a:pt x="464" y="723"/>
                  </a:lnTo>
                  <a:lnTo>
                    <a:pt x="464" y="725"/>
                  </a:lnTo>
                  <a:lnTo>
                    <a:pt x="466" y="725"/>
                  </a:lnTo>
                  <a:lnTo>
                    <a:pt x="467" y="725"/>
                  </a:lnTo>
                  <a:lnTo>
                    <a:pt x="469" y="725"/>
                  </a:lnTo>
                  <a:lnTo>
                    <a:pt x="471" y="725"/>
                  </a:lnTo>
                  <a:lnTo>
                    <a:pt x="471" y="727"/>
                  </a:lnTo>
                  <a:lnTo>
                    <a:pt x="471" y="729"/>
                  </a:lnTo>
                  <a:lnTo>
                    <a:pt x="471" y="731"/>
                  </a:lnTo>
                  <a:lnTo>
                    <a:pt x="471" y="733"/>
                  </a:lnTo>
                  <a:lnTo>
                    <a:pt x="473" y="733"/>
                  </a:lnTo>
                  <a:lnTo>
                    <a:pt x="473" y="735"/>
                  </a:lnTo>
                  <a:lnTo>
                    <a:pt x="473" y="737"/>
                  </a:lnTo>
                  <a:lnTo>
                    <a:pt x="471" y="737"/>
                  </a:lnTo>
                  <a:lnTo>
                    <a:pt x="471" y="739"/>
                  </a:lnTo>
                  <a:lnTo>
                    <a:pt x="473" y="739"/>
                  </a:lnTo>
                  <a:lnTo>
                    <a:pt x="473" y="741"/>
                  </a:lnTo>
                  <a:lnTo>
                    <a:pt x="473" y="743"/>
                  </a:lnTo>
                  <a:lnTo>
                    <a:pt x="471" y="743"/>
                  </a:lnTo>
                  <a:lnTo>
                    <a:pt x="471" y="745"/>
                  </a:lnTo>
                  <a:lnTo>
                    <a:pt x="469" y="745"/>
                  </a:lnTo>
                  <a:lnTo>
                    <a:pt x="469" y="747"/>
                  </a:lnTo>
                  <a:lnTo>
                    <a:pt x="469" y="749"/>
                  </a:lnTo>
                  <a:lnTo>
                    <a:pt x="469" y="750"/>
                  </a:lnTo>
                  <a:lnTo>
                    <a:pt x="467" y="750"/>
                  </a:lnTo>
                  <a:lnTo>
                    <a:pt x="467" y="752"/>
                  </a:lnTo>
                  <a:lnTo>
                    <a:pt x="466" y="754"/>
                  </a:lnTo>
                  <a:lnTo>
                    <a:pt x="466" y="756"/>
                  </a:lnTo>
                  <a:lnTo>
                    <a:pt x="464" y="756"/>
                  </a:lnTo>
                  <a:lnTo>
                    <a:pt x="464" y="758"/>
                  </a:lnTo>
                  <a:lnTo>
                    <a:pt x="466" y="758"/>
                  </a:lnTo>
                  <a:lnTo>
                    <a:pt x="466" y="760"/>
                  </a:lnTo>
                  <a:lnTo>
                    <a:pt x="467" y="760"/>
                  </a:lnTo>
                  <a:lnTo>
                    <a:pt x="467" y="762"/>
                  </a:lnTo>
                  <a:lnTo>
                    <a:pt x="469" y="762"/>
                  </a:lnTo>
                  <a:lnTo>
                    <a:pt x="469" y="764"/>
                  </a:lnTo>
                  <a:lnTo>
                    <a:pt x="469" y="766"/>
                  </a:lnTo>
                  <a:lnTo>
                    <a:pt x="467" y="766"/>
                  </a:lnTo>
                  <a:lnTo>
                    <a:pt x="467" y="768"/>
                  </a:lnTo>
                  <a:lnTo>
                    <a:pt x="467" y="770"/>
                  </a:lnTo>
                  <a:lnTo>
                    <a:pt x="466" y="770"/>
                  </a:lnTo>
                  <a:lnTo>
                    <a:pt x="466" y="772"/>
                  </a:lnTo>
                  <a:lnTo>
                    <a:pt x="464" y="772"/>
                  </a:lnTo>
                  <a:lnTo>
                    <a:pt x="464" y="774"/>
                  </a:lnTo>
                  <a:lnTo>
                    <a:pt x="464" y="776"/>
                  </a:lnTo>
                  <a:lnTo>
                    <a:pt x="464" y="778"/>
                  </a:lnTo>
                  <a:lnTo>
                    <a:pt x="462" y="778"/>
                  </a:lnTo>
                  <a:lnTo>
                    <a:pt x="462" y="780"/>
                  </a:lnTo>
                  <a:lnTo>
                    <a:pt x="462" y="782"/>
                  </a:lnTo>
                  <a:lnTo>
                    <a:pt x="464" y="782"/>
                  </a:lnTo>
                  <a:lnTo>
                    <a:pt x="462" y="782"/>
                  </a:lnTo>
                  <a:lnTo>
                    <a:pt x="462" y="784"/>
                  </a:lnTo>
                  <a:lnTo>
                    <a:pt x="462" y="786"/>
                  </a:lnTo>
                  <a:lnTo>
                    <a:pt x="460" y="786"/>
                  </a:lnTo>
                  <a:lnTo>
                    <a:pt x="460" y="788"/>
                  </a:lnTo>
                  <a:lnTo>
                    <a:pt x="460" y="790"/>
                  </a:lnTo>
                  <a:lnTo>
                    <a:pt x="462" y="790"/>
                  </a:lnTo>
                  <a:lnTo>
                    <a:pt x="462" y="792"/>
                  </a:lnTo>
                  <a:lnTo>
                    <a:pt x="460" y="792"/>
                  </a:lnTo>
                  <a:lnTo>
                    <a:pt x="460" y="794"/>
                  </a:lnTo>
                  <a:lnTo>
                    <a:pt x="460" y="796"/>
                  </a:lnTo>
                  <a:lnTo>
                    <a:pt x="458" y="796"/>
                  </a:lnTo>
                  <a:lnTo>
                    <a:pt x="458" y="798"/>
                  </a:lnTo>
                  <a:lnTo>
                    <a:pt x="456" y="798"/>
                  </a:lnTo>
                  <a:lnTo>
                    <a:pt x="456" y="800"/>
                  </a:lnTo>
                  <a:lnTo>
                    <a:pt x="454" y="800"/>
                  </a:lnTo>
                  <a:lnTo>
                    <a:pt x="454" y="802"/>
                  </a:lnTo>
                  <a:lnTo>
                    <a:pt x="456" y="802"/>
                  </a:lnTo>
                  <a:lnTo>
                    <a:pt x="456" y="804"/>
                  </a:lnTo>
                  <a:lnTo>
                    <a:pt x="456" y="806"/>
                  </a:lnTo>
                  <a:lnTo>
                    <a:pt x="456" y="808"/>
                  </a:lnTo>
                  <a:lnTo>
                    <a:pt x="456" y="810"/>
                  </a:lnTo>
                  <a:lnTo>
                    <a:pt x="458" y="812"/>
                  </a:lnTo>
                  <a:lnTo>
                    <a:pt x="460" y="814"/>
                  </a:lnTo>
                  <a:lnTo>
                    <a:pt x="460" y="816"/>
                  </a:lnTo>
                  <a:lnTo>
                    <a:pt x="460" y="817"/>
                  </a:lnTo>
                  <a:lnTo>
                    <a:pt x="462" y="817"/>
                  </a:lnTo>
                  <a:lnTo>
                    <a:pt x="462" y="819"/>
                  </a:lnTo>
                  <a:lnTo>
                    <a:pt x="466" y="819"/>
                  </a:lnTo>
                  <a:lnTo>
                    <a:pt x="467" y="821"/>
                  </a:lnTo>
                  <a:lnTo>
                    <a:pt x="469" y="821"/>
                  </a:lnTo>
                  <a:lnTo>
                    <a:pt x="471" y="821"/>
                  </a:lnTo>
                  <a:lnTo>
                    <a:pt x="471" y="823"/>
                  </a:lnTo>
                  <a:lnTo>
                    <a:pt x="473" y="823"/>
                  </a:lnTo>
                  <a:lnTo>
                    <a:pt x="475" y="823"/>
                  </a:lnTo>
                  <a:lnTo>
                    <a:pt x="477" y="823"/>
                  </a:lnTo>
                  <a:lnTo>
                    <a:pt x="479" y="823"/>
                  </a:lnTo>
                  <a:lnTo>
                    <a:pt x="481" y="825"/>
                  </a:lnTo>
                  <a:lnTo>
                    <a:pt x="483" y="825"/>
                  </a:lnTo>
                  <a:lnTo>
                    <a:pt x="487" y="825"/>
                  </a:lnTo>
                  <a:lnTo>
                    <a:pt x="489" y="827"/>
                  </a:lnTo>
                  <a:lnTo>
                    <a:pt x="491" y="827"/>
                  </a:lnTo>
                  <a:lnTo>
                    <a:pt x="493" y="827"/>
                  </a:lnTo>
                  <a:lnTo>
                    <a:pt x="495" y="827"/>
                  </a:lnTo>
                  <a:lnTo>
                    <a:pt x="495" y="829"/>
                  </a:lnTo>
                  <a:lnTo>
                    <a:pt x="497" y="829"/>
                  </a:lnTo>
                  <a:lnTo>
                    <a:pt x="499" y="829"/>
                  </a:lnTo>
                  <a:lnTo>
                    <a:pt x="501" y="829"/>
                  </a:lnTo>
                  <a:lnTo>
                    <a:pt x="501" y="831"/>
                  </a:lnTo>
                  <a:lnTo>
                    <a:pt x="503" y="831"/>
                  </a:lnTo>
                  <a:lnTo>
                    <a:pt x="505" y="831"/>
                  </a:lnTo>
                  <a:lnTo>
                    <a:pt x="507" y="831"/>
                  </a:lnTo>
                  <a:lnTo>
                    <a:pt x="509" y="829"/>
                  </a:lnTo>
                  <a:lnTo>
                    <a:pt x="509" y="827"/>
                  </a:lnTo>
                  <a:lnTo>
                    <a:pt x="509" y="825"/>
                  </a:lnTo>
                  <a:lnTo>
                    <a:pt x="511" y="825"/>
                  </a:lnTo>
                  <a:lnTo>
                    <a:pt x="511" y="823"/>
                  </a:lnTo>
                  <a:lnTo>
                    <a:pt x="513" y="823"/>
                  </a:lnTo>
                  <a:lnTo>
                    <a:pt x="517" y="821"/>
                  </a:lnTo>
                  <a:lnTo>
                    <a:pt x="519" y="821"/>
                  </a:lnTo>
                  <a:lnTo>
                    <a:pt x="521" y="819"/>
                  </a:lnTo>
                  <a:lnTo>
                    <a:pt x="523" y="819"/>
                  </a:lnTo>
                  <a:lnTo>
                    <a:pt x="525" y="819"/>
                  </a:lnTo>
                  <a:lnTo>
                    <a:pt x="527" y="819"/>
                  </a:lnTo>
                  <a:lnTo>
                    <a:pt x="529" y="819"/>
                  </a:lnTo>
                  <a:lnTo>
                    <a:pt x="531" y="819"/>
                  </a:lnTo>
                  <a:lnTo>
                    <a:pt x="531" y="817"/>
                  </a:lnTo>
                  <a:lnTo>
                    <a:pt x="533" y="817"/>
                  </a:lnTo>
                  <a:lnTo>
                    <a:pt x="535" y="817"/>
                  </a:lnTo>
                  <a:lnTo>
                    <a:pt x="536" y="817"/>
                  </a:lnTo>
                  <a:lnTo>
                    <a:pt x="538" y="817"/>
                  </a:lnTo>
                  <a:lnTo>
                    <a:pt x="538" y="816"/>
                  </a:lnTo>
                  <a:lnTo>
                    <a:pt x="540" y="816"/>
                  </a:lnTo>
                  <a:lnTo>
                    <a:pt x="542" y="814"/>
                  </a:lnTo>
                  <a:lnTo>
                    <a:pt x="544" y="814"/>
                  </a:lnTo>
                  <a:lnTo>
                    <a:pt x="546" y="812"/>
                  </a:lnTo>
                  <a:lnTo>
                    <a:pt x="548" y="812"/>
                  </a:lnTo>
                  <a:lnTo>
                    <a:pt x="550" y="812"/>
                  </a:lnTo>
                  <a:lnTo>
                    <a:pt x="552" y="812"/>
                  </a:lnTo>
                  <a:lnTo>
                    <a:pt x="554" y="812"/>
                  </a:lnTo>
                  <a:lnTo>
                    <a:pt x="554" y="810"/>
                  </a:lnTo>
                  <a:lnTo>
                    <a:pt x="556" y="810"/>
                  </a:lnTo>
                  <a:lnTo>
                    <a:pt x="558" y="810"/>
                  </a:lnTo>
                  <a:lnTo>
                    <a:pt x="560" y="810"/>
                  </a:lnTo>
                  <a:lnTo>
                    <a:pt x="562" y="808"/>
                  </a:lnTo>
                  <a:lnTo>
                    <a:pt x="564" y="806"/>
                  </a:lnTo>
                  <a:lnTo>
                    <a:pt x="566" y="804"/>
                  </a:lnTo>
                  <a:lnTo>
                    <a:pt x="568" y="804"/>
                  </a:lnTo>
                  <a:lnTo>
                    <a:pt x="570" y="804"/>
                  </a:lnTo>
                  <a:lnTo>
                    <a:pt x="574" y="804"/>
                  </a:lnTo>
                  <a:lnTo>
                    <a:pt x="576" y="804"/>
                  </a:lnTo>
                  <a:lnTo>
                    <a:pt x="580" y="804"/>
                  </a:lnTo>
                  <a:lnTo>
                    <a:pt x="582" y="804"/>
                  </a:lnTo>
                  <a:lnTo>
                    <a:pt x="584" y="804"/>
                  </a:lnTo>
                  <a:lnTo>
                    <a:pt x="586" y="804"/>
                  </a:lnTo>
                  <a:lnTo>
                    <a:pt x="588" y="804"/>
                  </a:lnTo>
                  <a:lnTo>
                    <a:pt x="590" y="804"/>
                  </a:lnTo>
                  <a:lnTo>
                    <a:pt x="592" y="806"/>
                  </a:lnTo>
                  <a:lnTo>
                    <a:pt x="594" y="806"/>
                  </a:lnTo>
                  <a:lnTo>
                    <a:pt x="596" y="808"/>
                  </a:lnTo>
                  <a:lnTo>
                    <a:pt x="598" y="808"/>
                  </a:lnTo>
                  <a:lnTo>
                    <a:pt x="598" y="810"/>
                  </a:lnTo>
                  <a:lnTo>
                    <a:pt x="600" y="810"/>
                  </a:lnTo>
                  <a:lnTo>
                    <a:pt x="602" y="812"/>
                  </a:lnTo>
                  <a:lnTo>
                    <a:pt x="604" y="812"/>
                  </a:lnTo>
                  <a:lnTo>
                    <a:pt x="604" y="814"/>
                  </a:lnTo>
                  <a:lnTo>
                    <a:pt x="605" y="814"/>
                  </a:lnTo>
                  <a:lnTo>
                    <a:pt x="605" y="816"/>
                  </a:lnTo>
                  <a:lnTo>
                    <a:pt x="607" y="816"/>
                  </a:lnTo>
                  <a:lnTo>
                    <a:pt x="609" y="816"/>
                  </a:lnTo>
                  <a:lnTo>
                    <a:pt x="609" y="817"/>
                  </a:lnTo>
                  <a:lnTo>
                    <a:pt x="611" y="817"/>
                  </a:lnTo>
                  <a:lnTo>
                    <a:pt x="611" y="819"/>
                  </a:lnTo>
                  <a:lnTo>
                    <a:pt x="613" y="819"/>
                  </a:lnTo>
                  <a:lnTo>
                    <a:pt x="613" y="821"/>
                  </a:lnTo>
                  <a:lnTo>
                    <a:pt x="615" y="821"/>
                  </a:lnTo>
                  <a:lnTo>
                    <a:pt x="615" y="823"/>
                  </a:lnTo>
                  <a:lnTo>
                    <a:pt x="617" y="823"/>
                  </a:lnTo>
                  <a:lnTo>
                    <a:pt x="619" y="825"/>
                  </a:lnTo>
                  <a:lnTo>
                    <a:pt x="621" y="825"/>
                  </a:lnTo>
                  <a:lnTo>
                    <a:pt x="623" y="825"/>
                  </a:lnTo>
                  <a:lnTo>
                    <a:pt x="623" y="827"/>
                  </a:lnTo>
                  <a:lnTo>
                    <a:pt x="625" y="827"/>
                  </a:lnTo>
                  <a:lnTo>
                    <a:pt x="627" y="827"/>
                  </a:lnTo>
                  <a:lnTo>
                    <a:pt x="627" y="829"/>
                  </a:lnTo>
                  <a:lnTo>
                    <a:pt x="629" y="829"/>
                  </a:lnTo>
                  <a:lnTo>
                    <a:pt x="631" y="829"/>
                  </a:lnTo>
                  <a:lnTo>
                    <a:pt x="633" y="831"/>
                  </a:lnTo>
                  <a:lnTo>
                    <a:pt x="635" y="833"/>
                  </a:lnTo>
                  <a:lnTo>
                    <a:pt x="637" y="835"/>
                  </a:lnTo>
                  <a:lnTo>
                    <a:pt x="639" y="835"/>
                  </a:lnTo>
                  <a:lnTo>
                    <a:pt x="639" y="837"/>
                  </a:lnTo>
                  <a:lnTo>
                    <a:pt x="641" y="837"/>
                  </a:lnTo>
                  <a:lnTo>
                    <a:pt x="641" y="839"/>
                  </a:lnTo>
                  <a:lnTo>
                    <a:pt x="643" y="841"/>
                  </a:lnTo>
                  <a:lnTo>
                    <a:pt x="645" y="841"/>
                  </a:lnTo>
                  <a:lnTo>
                    <a:pt x="647" y="843"/>
                  </a:lnTo>
                  <a:lnTo>
                    <a:pt x="647" y="845"/>
                  </a:lnTo>
                  <a:lnTo>
                    <a:pt x="649" y="845"/>
                  </a:lnTo>
                  <a:lnTo>
                    <a:pt x="649" y="847"/>
                  </a:lnTo>
                  <a:lnTo>
                    <a:pt x="651" y="847"/>
                  </a:lnTo>
                  <a:lnTo>
                    <a:pt x="651" y="849"/>
                  </a:lnTo>
                  <a:lnTo>
                    <a:pt x="651" y="851"/>
                  </a:lnTo>
                  <a:lnTo>
                    <a:pt x="653" y="853"/>
                  </a:lnTo>
                  <a:lnTo>
                    <a:pt x="653" y="855"/>
                  </a:lnTo>
                  <a:lnTo>
                    <a:pt x="655" y="857"/>
                  </a:lnTo>
                  <a:lnTo>
                    <a:pt x="655" y="859"/>
                  </a:lnTo>
                  <a:lnTo>
                    <a:pt x="655" y="861"/>
                  </a:lnTo>
                  <a:lnTo>
                    <a:pt x="657" y="861"/>
                  </a:lnTo>
                  <a:lnTo>
                    <a:pt x="659" y="863"/>
                  </a:lnTo>
                  <a:lnTo>
                    <a:pt x="659" y="865"/>
                  </a:lnTo>
                  <a:lnTo>
                    <a:pt x="661" y="867"/>
                  </a:lnTo>
                  <a:lnTo>
                    <a:pt x="663" y="869"/>
                  </a:lnTo>
                  <a:lnTo>
                    <a:pt x="663" y="871"/>
                  </a:lnTo>
                  <a:lnTo>
                    <a:pt x="663" y="873"/>
                  </a:lnTo>
                  <a:lnTo>
                    <a:pt x="663" y="875"/>
                  </a:lnTo>
                  <a:lnTo>
                    <a:pt x="663" y="877"/>
                  </a:lnTo>
                  <a:lnTo>
                    <a:pt x="665" y="877"/>
                  </a:lnTo>
                  <a:lnTo>
                    <a:pt x="665" y="879"/>
                  </a:lnTo>
                  <a:lnTo>
                    <a:pt x="667" y="881"/>
                  </a:lnTo>
                  <a:lnTo>
                    <a:pt x="669" y="883"/>
                  </a:lnTo>
                  <a:lnTo>
                    <a:pt x="669" y="884"/>
                  </a:lnTo>
                  <a:lnTo>
                    <a:pt x="671" y="884"/>
                  </a:lnTo>
                  <a:lnTo>
                    <a:pt x="671" y="886"/>
                  </a:lnTo>
                  <a:lnTo>
                    <a:pt x="673" y="886"/>
                  </a:lnTo>
                  <a:lnTo>
                    <a:pt x="673" y="888"/>
                  </a:lnTo>
                  <a:lnTo>
                    <a:pt x="673" y="890"/>
                  </a:lnTo>
                  <a:lnTo>
                    <a:pt x="674" y="892"/>
                  </a:lnTo>
                  <a:lnTo>
                    <a:pt x="674" y="894"/>
                  </a:lnTo>
                  <a:lnTo>
                    <a:pt x="676" y="896"/>
                  </a:lnTo>
                  <a:lnTo>
                    <a:pt x="674" y="898"/>
                  </a:lnTo>
                  <a:lnTo>
                    <a:pt x="674" y="900"/>
                  </a:lnTo>
                  <a:lnTo>
                    <a:pt x="673" y="900"/>
                  </a:lnTo>
                  <a:lnTo>
                    <a:pt x="673" y="902"/>
                  </a:lnTo>
                  <a:lnTo>
                    <a:pt x="673" y="904"/>
                  </a:lnTo>
                  <a:lnTo>
                    <a:pt x="673" y="906"/>
                  </a:lnTo>
                  <a:lnTo>
                    <a:pt x="671" y="908"/>
                  </a:lnTo>
                  <a:lnTo>
                    <a:pt x="671" y="910"/>
                  </a:lnTo>
                  <a:lnTo>
                    <a:pt x="669" y="910"/>
                  </a:lnTo>
                  <a:lnTo>
                    <a:pt x="671" y="912"/>
                  </a:lnTo>
                  <a:lnTo>
                    <a:pt x="669" y="914"/>
                  </a:lnTo>
                  <a:lnTo>
                    <a:pt x="669" y="916"/>
                  </a:lnTo>
                  <a:lnTo>
                    <a:pt x="667" y="918"/>
                  </a:lnTo>
                  <a:lnTo>
                    <a:pt x="667" y="920"/>
                  </a:lnTo>
                  <a:lnTo>
                    <a:pt x="669" y="920"/>
                  </a:lnTo>
                  <a:lnTo>
                    <a:pt x="669" y="922"/>
                  </a:lnTo>
                  <a:lnTo>
                    <a:pt x="671" y="922"/>
                  </a:lnTo>
                  <a:lnTo>
                    <a:pt x="671" y="924"/>
                  </a:lnTo>
                  <a:lnTo>
                    <a:pt x="673" y="926"/>
                  </a:lnTo>
                  <a:lnTo>
                    <a:pt x="673" y="928"/>
                  </a:lnTo>
                  <a:lnTo>
                    <a:pt x="674" y="928"/>
                  </a:lnTo>
                  <a:lnTo>
                    <a:pt x="674" y="930"/>
                  </a:lnTo>
                  <a:lnTo>
                    <a:pt x="676" y="930"/>
                  </a:lnTo>
                  <a:lnTo>
                    <a:pt x="676" y="932"/>
                  </a:lnTo>
                  <a:lnTo>
                    <a:pt x="678" y="934"/>
                  </a:lnTo>
                  <a:lnTo>
                    <a:pt x="680" y="934"/>
                  </a:lnTo>
                  <a:lnTo>
                    <a:pt x="680" y="936"/>
                  </a:lnTo>
                  <a:lnTo>
                    <a:pt x="682" y="938"/>
                  </a:lnTo>
                  <a:lnTo>
                    <a:pt x="682" y="940"/>
                  </a:lnTo>
                  <a:lnTo>
                    <a:pt x="684" y="942"/>
                  </a:lnTo>
                  <a:lnTo>
                    <a:pt x="686" y="942"/>
                  </a:lnTo>
                  <a:lnTo>
                    <a:pt x="684" y="944"/>
                  </a:lnTo>
                  <a:lnTo>
                    <a:pt x="682" y="946"/>
                  </a:lnTo>
                  <a:lnTo>
                    <a:pt x="680" y="948"/>
                  </a:lnTo>
                  <a:lnTo>
                    <a:pt x="680" y="950"/>
                  </a:lnTo>
                  <a:lnTo>
                    <a:pt x="678" y="950"/>
                  </a:lnTo>
                  <a:lnTo>
                    <a:pt x="678" y="951"/>
                  </a:lnTo>
                  <a:lnTo>
                    <a:pt x="676" y="951"/>
                  </a:lnTo>
                  <a:lnTo>
                    <a:pt x="676" y="953"/>
                  </a:lnTo>
                  <a:lnTo>
                    <a:pt x="674" y="953"/>
                  </a:lnTo>
                  <a:lnTo>
                    <a:pt x="674" y="955"/>
                  </a:lnTo>
                  <a:lnTo>
                    <a:pt x="674" y="957"/>
                  </a:lnTo>
                  <a:lnTo>
                    <a:pt x="673" y="957"/>
                  </a:lnTo>
                  <a:lnTo>
                    <a:pt x="673" y="959"/>
                  </a:lnTo>
                  <a:lnTo>
                    <a:pt x="671" y="959"/>
                  </a:lnTo>
                  <a:lnTo>
                    <a:pt x="671" y="961"/>
                  </a:lnTo>
                  <a:lnTo>
                    <a:pt x="671" y="963"/>
                  </a:lnTo>
                  <a:lnTo>
                    <a:pt x="669" y="965"/>
                  </a:lnTo>
                  <a:lnTo>
                    <a:pt x="669" y="967"/>
                  </a:lnTo>
                  <a:lnTo>
                    <a:pt x="667" y="969"/>
                  </a:lnTo>
                  <a:lnTo>
                    <a:pt x="667" y="971"/>
                  </a:lnTo>
                  <a:lnTo>
                    <a:pt x="665" y="971"/>
                  </a:lnTo>
                  <a:lnTo>
                    <a:pt x="665" y="973"/>
                  </a:lnTo>
                  <a:lnTo>
                    <a:pt x="665" y="975"/>
                  </a:lnTo>
                  <a:lnTo>
                    <a:pt x="665" y="977"/>
                  </a:lnTo>
                  <a:lnTo>
                    <a:pt x="663" y="977"/>
                  </a:lnTo>
                  <a:lnTo>
                    <a:pt x="663" y="979"/>
                  </a:lnTo>
                  <a:lnTo>
                    <a:pt x="663" y="981"/>
                  </a:lnTo>
                  <a:lnTo>
                    <a:pt x="661" y="983"/>
                  </a:lnTo>
                  <a:lnTo>
                    <a:pt x="659" y="985"/>
                  </a:lnTo>
                  <a:lnTo>
                    <a:pt x="659" y="987"/>
                  </a:lnTo>
                  <a:lnTo>
                    <a:pt x="657" y="989"/>
                  </a:lnTo>
                  <a:lnTo>
                    <a:pt x="657" y="991"/>
                  </a:lnTo>
                  <a:lnTo>
                    <a:pt x="657" y="993"/>
                  </a:lnTo>
                  <a:lnTo>
                    <a:pt x="655" y="993"/>
                  </a:lnTo>
                  <a:lnTo>
                    <a:pt x="655" y="995"/>
                  </a:lnTo>
                  <a:lnTo>
                    <a:pt x="655" y="997"/>
                  </a:lnTo>
                  <a:lnTo>
                    <a:pt x="653" y="997"/>
                  </a:lnTo>
                  <a:lnTo>
                    <a:pt x="653" y="999"/>
                  </a:lnTo>
                  <a:lnTo>
                    <a:pt x="651" y="999"/>
                  </a:lnTo>
                  <a:lnTo>
                    <a:pt x="651" y="1001"/>
                  </a:lnTo>
                  <a:lnTo>
                    <a:pt x="651" y="1003"/>
                  </a:lnTo>
                  <a:lnTo>
                    <a:pt x="651" y="1005"/>
                  </a:lnTo>
                  <a:lnTo>
                    <a:pt x="649" y="1007"/>
                  </a:lnTo>
                  <a:lnTo>
                    <a:pt x="649" y="1009"/>
                  </a:lnTo>
                  <a:lnTo>
                    <a:pt x="647" y="1009"/>
                  </a:lnTo>
                  <a:lnTo>
                    <a:pt x="647" y="1011"/>
                  </a:lnTo>
                  <a:lnTo>
                    <a:pt x="647" y="1013"/>
                  </a:lnTo>
                  <a:lnTo>
                    <a:pt x="645" y="1013"/>
                  </a:lnTo>
                  <a:lnTo>
                    <a:pt x="645" y="1015"/>
                  </a:lnTo>
                  <a:lnTo>
                    <a:pt x="643" y="1015"/>
                  </a:lnTo>
                  <a:lnTo>
                    <a:pt x="643" y="1017"/>
                  </a:lnTo>
                  <a:lnTo>
                    <a:pt x="641" y="1017"/>
                  </a:lnTo>
                  <a:lnTo>
                    <a:pt x="641" y="1018"/>
                  </a:lnTo>
                  <a:lnTo>
                    <a:pt x="639" y="1018"/>
                  </a:lnTo>
                  <a:lnTo>
                    <a:pt x="637" y="1022"/>
                  </a:lnTo>
                  <a:lnTo>
                    <a:pt x="637" y="1024"/>
                  </a:lnTo>
                  <a:lnTo>
                    <a:pt x="635" y="1026"/>
                  </a:lnTo>
                  <a:lnTo>
                    <a:pt x="633" y="1028"/>
                  </a:lnTo>
                  <a:lnTo>
                    <a:pt x="633" y="1030"/>
                  </a:lnTo>
                  <a:lnTo>
                    <a:pt x="633" y="1032"/>
                  </a:lnTo>
                  <a:lnTo>
                    <a:pt x="631" y="1034"/>
                  </a:lnTo>
                  <a:lnTo>
                    <a:pt x="629" y="1036"/>
                  </a:lnTo>
                  <a:lnTo>
                    <a:pt x="629" y="1038"/>
                  </a:lnTo>
                  <a:lnTo>
                    <a:pt x="627" y="1040"/>
                  </a:lnTo>
                  <a:lnTo>
                    <a:pt x="625" y="1042"/>
                  </a:lnTo>
                  <a:lnTo>
                    <a:pt x="623" y="1042"/>
                  </a:lnTo>
                  <a:lnTo>
                    <a:pt x="623" y="1044"/>
                  </a:lnTo>
                  <a:lnTo>
                    <a:pt x="621" y="1044"/>
                  </a:lnTo>
                  <a:lnTo>
                    <a:pt x="621" y="1046"/>
                  </a:lnTo>
                  <a:lnTo>
                    <a:pt x="619" y="1048"/>
                  </a:lnTo>
                  <a:lnTo>
                    <a:pt x="617" y="1050"/>
                  </a:lnTo>
                  <a:lnTo>
                    <a:pt x="617" y="1052"/>
                  </a:lnTo>
                  <a:lnTo>
                    <a:pt x="615" y="1054"/>
                  </a:lnTo>
                  <a:lnTo>
                    <a:pt x="613" y="1056"/>
                  </a:lnTo>
                  <a:lnTo>
                    <a:pt x="613" y="1058"/>
                  </a:lnTo>
                  <a:lnTo>
                    <a:pt x="611" y="1060"/>
                  </a:lnTo>
                  <a:lnTo>
                    <a:pt x="611" y="1062"/>
                  </a:lnTo>
                  <a:lnTo>
                    <a:pt x="609" y="1064"/>
                  </a:lnTo>
                  <a:lnTo>
                    <a:pt x="609" y="1066"/>
                  </a:lnTo>
                  <a:lnTo>
                    <a:pt x="607" y="1066"/>
                  </a:lnTo>
                  <a:lnTo>
                    <a:pt x="607" y="1068"/>
                  </a:lnTo>
                  <a:lnTo>
                    <a:pt x="605" y="1070"/>
                  </a:lnTo>
                  <a:lnTo>
                    <a:pt x="605" y="1074"/>
                  </a:lnTo>
                  <a:lnTo>
                    <a:pt x="605" y="1076"/>
                  </a:lnTo>
                  <a:lnTo>
                    <a:pt x="604" y="1078"/>
                  </a:lnTo>
                  <a:lnTo>
                    <a:pt x="604" y="1080"/>
                  </a:lnTo>
                  <a:lnTo>
                    <a:pt x="604" y="1082"/>
                  </a:lnTo>
                  <a:lnTo>
                    <a:pt x="602" y="1085"/>
                  </a:lnTo>
                  <a:lnTo>
                    <a:pt x="602" y="1087"/>
                  </a:lnTo>
                  <a:lnTo>
                    <a:pt x="602" y="1089"/>
                  </a:lnTo>
                  <a:lnTo>
                    <a:pt x="600" y="1091"/>
                  </a:lnTo>
                  <a:lnTo>
                    <a:pt x="600" y="1093"/>
                  </a:lnTo>
                  <a:lnTo>
                    <a:pt x="598" y="1095"/>
                  </a:lnTo>
                  <a:lnTo>
                    <a:pt x="596" y="1097"/>
                  </a:lnTo>
                  <a:lnTo>
                    <a:pt x="594" y="1099"/>
                  </a:lnTo>
                  <a:lnTo>
                    <a:pt x="592" y="1099"/>
                  </a:lnTo>
                  <a:lnTo>
                    <a:pt x="592" y="1101"/>
                  </a:lnTo>
                  <a:lnTo>
                    <a:pt x="590" y="1101"/>
                  </a:lnTo>
                  <a:lnTo>
                    <a:pt x="590" y="1103"/>
                  </a:lnTo>
                  <a:lnTo>
                    <a:pt x="588" y="1103"/>
                  </a:lnTo>
                  <a:lnTo>
                    <a:pt x="586" y="1105"/>
                  </a:lnTo>
                  <a:lnTo>
                    <a:pt x="584" y="1107"/>
                  </a:lnTo>
                  <a:lnTo>
                    <a:pt x="582" y="1107"/>
                  </a:lnTo>
                  <a:lnTo>
                    <a:pt x="580" y="1109"/>
                  </a:lnTo>
                  <a:lnTo>
                    <a:pt x="580" y="1111"/>
                  </a:lnTo>
                  <a:lnTo>
                    <a:pt x="578" y="1111"/>
                  </a:lnTo>
                  <a:lnTo>
                    <a:pt x="576" y="1113"/>
                  </a:lnTo>
                  <a:lnTo>
                    <a:pt x="574" y="1115"/>
                  </a:lnTo>
                  <a:lnTo>
                    <a:pt x="572" y="1115"/>
                  </a:lnTo>
                  <a:lnTo>
                    <a:pt x="572" y="1117"/>
                  </a:lnTo>
                  <a:lnTo>
                    <a:pt x="570" y="1117"/>
                  </a:lnTo>
                  <a:lnTo>
                    <a:pt x="572" y="1117"/>
                  </a:lnTo>
                  <a:lnTo>
                    <a:pt x="572" y="1119"/>
                  </a:lnTo>
                  <a:lnTo>
                    <a:pt x="574" y="1121"/>
                  </a:lnTo>
                  <a:lnTo>
                    <a:pt x="574" y="1123"/>
                  </a:lnTo>
                  <a:lnTo>
                    <a:pt x="576" y="1123"/>
                  </a:lnTo>
                  <a:lnTo>
                    <a:pt x="576" y="1125"/>
                  </a:lnTo>
                  <a:lnTo>
                    <a:pt x="578" y="1125"/>
                  </a:lnTo>
                  <a:lnTo>
                    <a:pt x="578" y="1123"/>
                  </a:lnTo>
                  <a:lnTo>
                    <a:pt x="578" y="1125"/>
                  </a:lnTo>
                  <a:lnTo>
                    <a:pt x="580" y="1125"/>
                  </a:lnTo>
                  <a:lnTo>
                    <a:pt x="580" y="1127"/>
                  </a:lnTo>
                  <a:lnTo>
                    <a:pt x="582" y="1127"/>
                  </a:lnTo>
                  <a:lnTo>
                    <a:pt x="582" y="1129"/>
                  </a:lnTo>
                  <a:lnTo>
                    <a:pt x="584" y="1131"/>
                  </a:lnTo>
                  <a:lnTo>
                    <a:pt x="584" y="1133"/>
                  </a:lnTo>
                  <a:lnTo>
                    <a:pt x="584" y="1135"/>
                  </a:lnTo>
                  <a:lnTo>
                    <a:pt x="586" y="1137"/>
                  </a:lnTo>
                  <a:lnTo>
                    <a:pt x="586" y="1139"/>
                  </a:lnTo>
                  <a:lnTo>
                    <a:pt x="586" y="1141"/>
                  </a:lnTo>
                  <a:lnTo>
                    <a:pt x="586" y="114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6" name="Freeform 13"/>
            <xdr:cNvSpPr>
              <a:spLocks/>
            </xdr:cNvSpPr>
          </xdr:nvSpPr>
          <xdr:spPr bwMode="auto">
            <a:xfrm>
              <a:off x="5405438" y="2201863"/>
              <a:ext cx="1098550" cy="601663"/>
            </a:xfrm>
            <a:custGeom>
              <a:avLst/>
              <a:gdLst>
                <a:gd name="T0" fmla="*/ 690 w 692"/>
                <a:gd name="T1" fmla="*/ 191 h 379"/>
                <a:gd name="T2" fmla="*/ 680 w 692"/>
                <a:gd name="T3" fmla="*/ 209 h 379"/>
                <a:gd name="T4" fmla="*/ 658 w 692"/>
                <a:gd name="T5" fmla="*/ 219 h 379"/>
                <a:gd name="T6" fmla="*/ 640 w 692"/>
                <a:gd name="T7" fmla="*/ 245 h 379"/>
                <a:gd name="T8" fmla="*/ 621 w 692"/>
                <a:gd name="T9" fmla="*/ 280 h 379"/>
                <a:gd name="T10" fmla="*/ 577 w 692"/>
                <a:gd name="T11" fmla="*/ 290 h 379"/>
                <a:gd name="T12" fmla="*/ 544 w 692"/>
                <a:gd name="T13" fmla="*/ 335 h 379"/>
                <a:gd name="T14" fmla="*/ 520 w 692"/>
                <a:gd name="T15" fmla="*/ 347 h 379"/>
                <a:gd name="T16" fmla="*/ 506 w 692"/>
                <a:gd name="T17" fmla="*/ 357 h 379"/>
                <a:gd name="T18" fmla="*/ 496 w 692"/>
                <a:gd name="T19" fmla="*/ 379 h 379"/>
                <a:gd name="T20" fmla="*/ 481 w 692"/>
                <a:gd name="T21" fmla="*/ 361 h 379"/>
                <a:gd name="T22" fmla="*/ 467 w 692"/>
                <a:gd name="T23" fmla="*/ 351 h 379"/>
                <a:gd name="T24" fmla="*/ 465 w 692"/>
                <a:gd name="T25" fmla="*/ 337 h 379"/>
                <a:gd name="T26" fmla="*/ 467 w 692"/>
                <a:gd name="T27" fmla="*/ 321 h 379"/>
                <a:gd name="T28" fmla="*/ 479 w 692"/>
                <a:gd name="T29" fmla="*/ 306 h 379"/>
                <a:gd name="T30" fmla="*/ 483 w 692"/>
                <a:gd name="T31" fmla="*/ 286 h 379"/>
                <a:gd name="T32" fmla="*/ 481 w 692"/>
                <a:gd name="T33" fmla="*/ 264 h 379"/>
                <a:gd name="T34" fmla="*/ 481 w 692"/>
                <a:gd name="T35" fmla="*/ 258 h 379"/>
                <a:gd name="T36" fmla="*/ 463 w 692"/>
                <a:gd name="T37" fmla="*/ 258 h 379"/>
                <a:gd name="T38" fmla="*/ 447 w 692"/>
                <a:gd name="T39" fmla="*/ 237 h 379"/>
                <a:gd name="T40" fmla="*/ 429 w 692"/>
                <a:gd name="T41" fmla="*/ 250 h 379"/>
                <a:gd name="T42" fmla="*/ 414 w 692"/>
                <a:gd name="T43" fmla="*/ 258 h 379"/>
                <a:gd name="T44" fmla="*/ 396 w 692"/>
                <a:gd name="T45" fmla="*/ 258 h 379"/>
                <a:gd name="T46" fmla="*/ 378 w 692"/>
                <a:gd name="T47" fmla="*/ 254 h 379"/>
                <a:gd name="T48" fmla="*/ 358 w 692"/>
                <a:gd name="T49" fmla="*/ 268 h 379"/>
                <a:gd name="T50" fmla="*/ 358 w 692"/>
                <a:gd name="T51" fmla="*/ 286 h 379"/>
                <a:gd name="T52" fmla="*/ 353 w 692"/>
                <a:gd name="T53" fmla="*/ 298 h 379"/>
                <a:gd name="T54" fmla="*/ 337 w 692"/>
                <a:gd name="T55" fmla="*/ 308 h 379"/>
                <a:gd name="T56" fmla="*/ 321 w 692"/>
                <a:gd name="T57" fmla="*/ 302 h 379"/>
                <a:gd name="T58" fmla="*/ 299 w 692"/>
                <a:gd name="T59" fmla="*/ 304 h 379"/>
                <a:gd name="T60" fmla="*/ 295 w 692"/>
                <a:gd name="T61" fmla="*/ 294 h 379"/>
                <a:gd name="T62" fmla="*/ 274 w 692"/>
                <a:gd name="T63" fmla="*/ 300 h 379"/>
                <a:gd name="T64" fmla="*/ 270 w 692"/>
                <a:gd name="T65" fmla="*/ 276 h 379"/>
                <a:gd name="T66" fmla="*/ 262 w 692"/>
                <a:gd name="T67" fmla="*/ 258 h 379"/>
                <a:gd name="T68" fmla="*/ 244 w 692"/>
                <a:gd name="T69" fmla="*/ 243 h 379"/>
                <a:gd name="T70" fmla="*/ 252 w 692"/>
                <a:gd name="T71" fmla="*/ 233 h 379"/>
                <a:gd name="T72" fmla="*/ 256 w 692"/>
                <a:gd name="T73" fmla="*/ 221 h 379"/>
                <a:gd name="T74" fmla="*/ 242 w 692"/>
                <a:gd name="T75" fmla="*/ 211 h 379"/>
                <a:gd name="T76" fmla="*/ 236 w 692"/>
                <a:gd name="T77" fmla="*/ 195 h 379"/>
                <a:gd name="T78" fmla="*/ 234 w 692"/>
                <a:gd name="T79" fmla="*/ 172 h 379"/>
                <a:gd name="T80" fmla="*/ 230 w 692"/>
                <a:gd name="T81" fmla="*/ 150 h 379"/>
                <a:gd name="T82" fmla="*/ 213 w 692"/>
                <a:gd name="T83" fmla="*/ 134 h 379"/>
                <a:gd name="T84" fmla="*/ 189 w 692"/>
                <a:gd name="T85" fmla="*/ 124 h 379"/>
                <a:gd name="T86" fmla="*/ 195 w 692"/>
                <a:gd name="T87" fmla="*/ 105 h 379"/>
                <a:gd name="T88" fmla="*/ 191 w 692"/>
                <a:gd name="T89" fmla="*/ 83 h 379"/>
                <a:gd name="T90" fmla="*/ 199 w 692"/>
                <a:gd name="T91" fmla="*/ 71 h 379"/>
                <a:gd name="T92" fmla="*/ 191 w 692"/>
                <a:gd name="T93" fmla="*/ 57 h 379"/>
                <a:gd name="T94" fmla="*/ 169 w 692"/>
                <a:gd name="T95" fmla="*/ 47 h 379"/>
                <a:gd name="T96" fmla="*/ 167 w 692"/>
                <a:gd name="T97" fmla="*/ 32 h 379"/>
                <a:gd name="T98" fmla="*/ 144 w 692"/>
                <a:gd name="T99" fmla="*/ 32 h 379"/>
                <a:gd name="T100" fmla="*/ 130 w 692"/>
                <a:gd name="T101" fmla="*/ 28 h 379"/>
                <a:gd name="T102" fmla="*/ 114 w 692"/>
                <a:gd name="T103" fmla="*/ 8 h 379"/>
                <a:gd name="T104" fmla="*/ 96 w 692"/>
                <a:gd name="T105" fmla="*/ 12 h 379"/>
                <a:gd name="T106" fmla="*/ 86 w 692"/>
                <a:gd name="T107" fmla="*/ 26 h 379"/>
                <a:gd name="T108" fmla="*/ 100 w 692"/>
                <a:gd name="T109" fmla="*/ 46 h 379"/>
                <a:gd name="T110" fmla="*/ 92 w 692"/>
                <a:gd name="T111" fmla="*/ 63 h 379"/>
                <a:gd name="T112" fmla="*/ 77 w 692"/>
                <a:gd name="T113" fmla="*/ 75 h 379"/>
                <a:gd name="T114" fmla="*/ 57 w 692"/>
                <a:gd name="T115" fmla="*/ 81 h 379"/>
                <a:gd name="T116" fmla="*/ 23 w 692"/>
                <a:gd name="T117" fmla="*/ 87 h 379"/>
                <a:gd name="T118" fmla="*/ 4 w 692"/>
                <a:gd name="T119" fmla="*/ 111 h 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92" h="379">
                  <a:moveTo>
                    <a:pt x="684" y="172"/>
                  </a:moveTo>
                  <a:lnTo>
                    <a:pt x="684" y="174"/>
                  </a:lnTo>
                  <a:lnTo>
                    <a:pt x="684" y="176"/>
                  </a:lnTo>
                  <a:lnTo>
                    <a:pt x="684" y="178"/>
                  </a:lnTo>
                  <a:lnTo>
                    <a:pt x="684" y="180"/>
                  </a:lnTo>
                  <a:lnTo>
                    <a:pt x="682" y="180"/>
                  </a:lnTo>
                  <a:lnTo>
                    <a:pt x="684" y="182"/>
                  </a:lnTo>
                  <a:lnTo>
                    <a:pt x="686" y="182"/>
                  </a:lnTo>
                  <a:lnTo>
                    <a:pt x="688" y="180"/>
                  </a:lnTo>
                  <a:lnTo>
                    <a:pt x="688" y="182"/>
                  </a:lnTo>
                  <a:lnTo>
                    <a:pt x="690" y="182"/>
                  </a:lnTo>
                  <a:lnTo>
                    <a:pt x="690" y="183"/>
                  </a:lnTo>
                  <a:lnTo>
                    <a:pt x="690" y="185"/>
                  </a:lnTo>
                  <a:lnTo>
                    <a:pt x="692" y="187"/>
                  </a:lnTo>
                  <a:lnTo>
                    <a:pt x="692" y="189"/>
                  </a:lnTo>
                  <a:lnTo>
                    <a:pt x="692" y="191"/>
                  </a:lnTo>
                  <a:lnTo>
                    <a:pt x="690" y="191"/>
                  </a:lnTo>
                  <a:lnTo>
                    <a:pt x="688" y="191"/>
                  </a:lnTo>
                  <a:lnTo>
                    <a:pt x="688" y="193"/>
                  </a:lnTo>
                  <a:lnTo>
                    <a:pt x="688" y="197"/>
                  </a:lnTo>
                  <a:lnTo>
                    <a:pt x="686" y="197"/>
                  </a:lnTo>
                  <a:lnTo>
                    <a:pt x="686" y="199"/>
                  </a:lnTo>
                  <a:lnTo>
                    <a:pt x="684" y="199"/>
                  </a:lnTo>
                  <a:lnTo>
                    <a:pt x="684" y="201"/>
                  </a:lnTo>
                  <a:lnTo>
                    <a:pt x="684" y="203"/>
                  </a:lnTo>
                  <a:lnTo>
                    <a:pt x="684" y="205"/>
                  </a:lnTo>
                  <a:lnTo>
                    <a:pt x="686" y="205"/>
                  </a:lnTo>
                  <a:lnTo>
                    <a:pt x="686" y="207"/>
                  </a:lnTo>
                  <a:lnTo>
                    <a:pt x="684" y="207"/>
                  </a:lnTo>
                  <a:lnTo>
                    <a:pt x="684" y="209"/>
                  </a:lnTo>
                  <a:lnTo>
                    <a:pt x="682" y="211"/>
                  </a:lnTo>
                  <a:lnTo>
                    <a:pt x="680" y="211"/>
                  </a:lnTo>
                  <a:lnTo>
                    <a:pt x="678" y="211"/>
                  </a:lnTo>
                  <a:lnTo>
                    <a:pt x="680" y="209"/>
                  </a:lnTo>
                  <a:lnTo>
                    <a:pt x="678" y="209"/>
                  </a:lnTo>
                  <a:lnTo>
                    <a:pt x="678" y="207"/>
                  </a:lnTo>
                  <a:lnTo>
                    <a:pt x="678" y="209"/>
                  </a:lnTo>
                  <a:lnTo>
                    <a:pt x="676" y="209"/>
                  </a:lnTo>
                  <a:lnTo>
                    <a:pt x="676" y="211"/>
                  </a:lnTo>
                  <a:lnTo>
                    <a:pt x="676" y="213"/>
                  </a:lnTo>
                  <a:lnTo>
                    <a:pt x="674" y="213"/>
                  </a:lnTo>
                  <a:lnTo>
                    <a:pt x="672" y="215"/>
                  </a:lnTo>
                  <a:lnTo>
                    <a:pt x="670" y="215"/>
                  </a:lnTo>
                  <a:lnTo>
                    <a:pt x="670" y="217"/>
                  </a:lnTo>
                  <a:lnTo>
                    <a:pt x="668" y="217"/>
                  </a:lnTo>
                  <a:lnTo>
                    <a:pt x="668" y="219"/>
                  </a:lnTo>
                  <a:lnTo>
                    <a:pt x="666" y="219"/>
                  </a:lnTo>
                  <a:lnTo>
                    <a:pt x="664" y="219"/>
                  </a:lnTo>
                  <a:lnTo>
                    <a:pt x="662" y="219"/>
                  </a:lnTo>
                  <a:lnTo>
                    <a:pt x="660" y="219"/>
                  </a:lnTo>
                  <a:lnTo>
                    <a:pt x="658" y="219"/>
                  </a:lnTo>
                  <a:lnTo>
                    <a:pt x="658" y="221"/>
                  </a:lnTo>
                  <a:lnTo>
                    <a:pt x="656" y="221"/>
                  </a:lnTo>
                  <a:lnTo>
                    <a:pt x="656" y="223"/>
                  </a:lnTo>
                  <a:lnTo>
                    <a:pt x="654" y="225"/>
                  </a:lnTo>
                  <a:lnTo>
                    <a:pt x="652" y="225"/>
                  </a:lnTo>
                  <a:lnTo>
                    <a:pt x="650" y="225"/>
                  </a:lnTo>
                  <a:lnTo>
                    <a:pt x="650" y="227"/>
                  </a:lnTo>
                  <a:lnTo>
                    <a:pt x="648" y="227"/>
                  </a:lnTo>
                  <a:lnTo>
                    <a:pt x="648" y="229"/>
                  </a:lnTo>
                  <a:lnTo>
                    <a:pt x="646" y="231"/>
                  </a:lnTo>
                  <a:lnTo>
                    <a:pt x="646" y="233"/>
                  </a:lnTo>
                  <a:lnTo>
                    <a:pt x="644" y="233"/>
                  </a:lnTo>
                  <a:lnTo>
                    <a:pt x="644" y="235"/>
                  </a:lnTo>
                  <a:lnTo>
                    <a:pt x="642" y="237"/>
                  </a:lnTo>
                  <a:lnTo>
                    <a:pt x="642" y="239"/>
                  </a:lnTo>
                  <a:lnTo>
                    <a:pt x="640" y="243"/>
                  </a:lnTo>
                  <a:lnTo>
                    <a:pt x="640" y="245"/>
                  </a:lnTo>
                  <a:lnTo>
                    <a:pt x="640" y="247"/>
                  </a:lnTo>
                  <a:lnTo>
                    <a:pt x="638" y="249"/>
                  </a:lnTo>
                  <a:lnTo>
                    <a:pt x="636" y="252"/>
                  </a:lnTo>
                  <a:lnTo>
                    <a:pt x="634" y="254"/>
                  </a:lnTo>
                  <a:lnTo>
                    <a:pt x="633" y="256"/>
                  </a:lnTo>
                  <a:lnTo>
                    <a:pt x="633" y="258"/>
                  </a:lnTo>
                  <a:lnTo>
                    <a:pt x="631" y="260"/>
                  </a:lnTo>
                  <a:lnTo>
                    <a:pt x="631" y="262"/>
                  </a:lnTo>
                  <a:lnTo>
                    <a:pt x="631" y="264"/>
                  </a:lnTo>
                  <a:lnTo>
                    <a:pt x="631" y="266"/>
                  </a:lnTo>
                  <a:lnTo>
                    <a:pt x="629" y="270"/>
                  </a:lnTo>
                  <a:lnTo>
                    <a:pt x="629" y="272"/>
                  </a:lnTo>
                  <a:lnTo>
                    <a:pt x="627" y="274"/>
                  </a:lnTo>
                  <a:lnTo>
                    <a:pt x="627" y="276"/>
                  </a:lnTo>
                  <a:lnTo>
                    <a:pt x="625" y="276"/>
                  </a:lnTo>
                  <a:lnTo>
                    <a:pt x="623" y="278"/>
                  </a:lnTo>
                  <a:lnTo>
                    <a:pt x="621" y="280"/>
                  </a:lnTo>
                  <a:lnTo>
                    <a:pt x="619" y="282"/>
                  </a:lnTo>
                  <a:lnTo>
                    <a:pt x="617" y="282"/>
                  </a:lnTo>
                  <a:lnTo>
                    <a:pt x="615" y="282"/>
                  </a:lnTo>
                  <a:lnTo>
                    <a:pt x="613" y="282"/>
                  </a:lnTo>
                  <a:lnTo>
                    <a:pt x="609" y="280"/>
                  </a:lnTo>
                  <a:lnTo>
                    <a:pt x="605" y="280"/>
                  </a:lnTo>
                  <a:lnTo>
                    <a:pt x="603" y="282"/>
                  </a:lnTo>
                  <a:lnTo>
                    <a:pt x="601" y="282"/>
                  </a:lnTo>
                  <a:lnTo>
                    <a:pt x="595" y="282"/>
                  </a:lnTo>
                  <a:lnTo>
                    <a:pt x="591" y="282"/>
                  </a:lnTo>
                  <a:lnTo>
                    <a:pt x="589" y="282"/>
                  </a:lnTo>
                  <a:lnTo>
                    <a:pt x="587" y="282"/>
                  </a:lnTo>
                  <a:lnTo>
                    <a:pt x="585" y="284"/>
                  </a:lnTo>
                  <a:lnTo>
                    <a:pt x="583" y="284"/>
                  </a:lnTo>
                  <a:lnTo>
                    <a:pt x="581" y="286"/>
                  </a:lnTo>
                  <a:lnTo>
                    <a:pt x="579" y="288"/>
                  </a:lnTo>
                  <a:lnTo>
                    <a:pt x="577" y="290"/>
                  </a:lnTo>
                  <a:lnTo>
                    <a:pt x="573" y="294"/>
                  </a:lnTo>
                  <a:lnTo>
                    <a:pt x="567" y="298"/>
                  </a:lnTo>
                  <a:lnTo>
                    <a:pt x="565" y="300"/>
                  </a:lnTo>
                  <a:lnTo>
                    <a:pt x="564" y="302"/>
                  </a:lnTo>
                  <a:lnTo>
                    <a:pt x="562" y="304"/>
                  </a:lnTo>
                  <a:lnTo>
                    <a:pt x="560" y="306"/>
                  </a:lnTo>
                  <a:lnTo>
                    <a:pt x="558" y="308"/>
                  </a:lnTo>
                  <a:lnTo>
                    <a:pt x="554" y="314"/>
                  </a:lnTo>
                  <a:lnTo>
                    <a:pt x="552" y="316"/>
                  </a:lnTo>
                  <a:lnTo>
                    <a:pt x="550" y="317"/>
                  </a:lnTo>
                  <a:lnTo>
                    <a:pt x="550" y="319"/>
                  </a:lnTo>
                  <a:lnTo>
                    <a:pt x="550" y="321"/>
                  </a:lnTo>
                  <a:lnTo>
                    <a:pt x="548" y="325"/>
                  </a:lnTo>
                  <a:lnTo>
                    <a:pt x="546" y="329"/>
                  </a:lnTo>
                  <a:lnTo>
                    <a:pt x="544" y="331"/>
                  </a:lnTo>
                  <a:lnTo>
                    <a:pt x="544" y="333"/>
                  </a:lnTo>
                  <a:lnTo>
                    <a:pt x="544" y="335"/>
                  </a:lnTo>
                  <a:lnTo>
                    <a:pt x="542" y="335"/>
                  </a:lnTo>
                  <a:lnTo>
                    <a:pt x="542" y="337"/>
                  </a:lnTo>
                  <a:lnTo>
                    <a:pt x="540" y="337"/>
                  </a:lnTo>
                  <a:lnTo>
                    <a:pt x="540" y="339"/>
                  </a:lnTo>
                  <a:lnTo>
                    <a:pt x="538" y="339"/>
                  </a:lnTo>
                  <a:lnTo>
                    <a:pt x="536" y="339"/>
                  </a:lnTo>
                  <a:lnTo>
                    <a:pt x="536" y="341"/>
                  </a:lnTo>
                  <a:lnTo>
                    <a:pt x="534" y="341"/>
                  </a:lnTo>
                  <a:lnTo>
                    <a:pt x="532" y="341"/>
                  </a:lnTo>
                  <a:lnTo>
                    <a:pt x="530" y="343"/>
                  </a:lnTo>
                  <a:lnTo>
                    <a:pt x="528" y="343"/>
                  </a:lnTo>
                  <a:lnTo>
                    <a:pt x="526" y="343"/>
                  </a:lnTo>
                  <a:lnTo>
                    <a:pt x="526" y="345"/>
                  </a:lnTo>
                  <a:lnTo>
                    <a:pt x="524" y="345"/>
                  </a:lnTo>
                  <a:lnTo>
                    <a:pt x="522" y="345"/>
                  </a:lnTo>
                  <a:lnTo>
                    <a:pt x="520" y="345"/>
                  </a:lnTo>
                  <a:lnTo>
                    <a:pt x="520" y="347"/>
                  </a:lnTo>
                  <a:lnTo>
                    <a:pt x="518" y="347"/>
                  </a:lnTo>
                  <a:lnTo>
                    <a:pt x="518" y="349"/>
                  </a:lnTo>
                  <a:lnTo>
                    <a:pt x="516" y="349"/>
                  </a:lnTo>
                  <a:lnTo>
                    <a:pt x="516" y="351"/>
                  </a:lnTo>
                  <a:lnTo>
                    <a:pt x="514" y="349"/>
                  </a:lnTo>
                  <a:lnTo>
                    <a:pt x="514" y="351"/>
                  </a:lnTo>
                  <a:lnTo>
                    <a:pt x="512" y="351"/>
                  </a:lnTo>
                  <a:lnTo>
                    <a:pt x="512" y="349"/>
                  </a:lnTo>
                  <a:lnTo>
                    <a:pt x="512" y="351"/>
                  </a:lnTo>
                  <a:lnTo>
                    <a:pt x="512" y="353"/>
                  </a:lnTo>
                  <a:lnTo>
                    <a:pt x="510" y="353"/>
                  </a:lnTo>
                  <a:lnTo>
                    <a:pt x="510" y="351"/>
                  </a:lnTo>
                  <a:lnTo>
                    <a:pt x="510" y="353"/>
                  </a:lnTo>
                  <a:lnTo>
                    <a:pt x="508" y="353"/>
                  </a:lnTo>
                  <a:lnTo>
                    <a:pt x="508" y="355"/>
                  </a:lnTo>
                  <a:lnTo>
                    <a:pt x="506" y="355"/>
                  </a:lnTo>
                  <a:lnTo>
                    <a:pt x="506" y="357"/>
                  </a:lnTo>
                  <a:lnTo>
                    <a:pt x="504" y="357"/>
                  </a:lnTo>
                  <a:lnTo>
                    <a:pt x="504" y="359"/>
                  </a:lnTo>
                  <a:lnTo>
                    <a:pt x="502" y="359"/>
                  </a:lnTo>
                  <a:lnTo>
                    <a:pt x="502" y="361"/>
                  </a:lnTo>
                  <a:lnTo>
                    <a:pt x="504" y="361"/>
                  </a:lnTo>
                  <a:lnTo>
                    <a:pt x="504" y="363"/>
                  </a:lnTo>
                  <a:lnTo>
                    <a:pt x="504" y="365"/>
                  </a:lnTo>
                  <a:lnTo>
                    <a:pt x="504" y="367"/>
                  </a:lnTo>
                  <a:lnTo>
                    <a:pt x="502" y="367"/>
                  </a:lnTo>
                  <a:lnTo>
                    <a:pt x="502" y="369"/>
                  </a:lnTo>
                  <a:lnTo>
                    <a:pt x="500" y="371"/>
                  </a:lnTo>
                  <a:lnTo>
                    <a:pt x="500" y="373"/>
                  </a:lnTo>
                  <a:lnTo>
                    <a:pt x="498" y="373"/>
                  </a:lnTo>
                  <a:lnTo>
                    <a:pt x="498" y="375"/>
                  </a:lnTo>
                  <a:lnTo>
                    <a:pt x="498" y="377"/>
                  </a:lnTo>
                  <a:lnTo>
                    <a:pt x="496" y="377"/>
                  </a:lnTo>
                  <a:lnTo>
                    <a:pt x="496" y="379"/>
                  </a:lnTo>
                  <a:lnTo>
                    <a:pt x="495" y="379"/>
                  </a:lnTo>
                  <a:lnTo>
                    <a:pt x="493" y="379"/>
                  </a:lnTo>
                  <a:lnTo>
                    <a:pt x="493" y="377"/>
                  </a:lnTo>
                  <a:lnTo>
                    <a:pt x="491" y="377"/>
                  </a:lnTo>
                  <a:lnTo>
                    <a:pt x="491" y="375"/>
                  </a:lnTo>
                  <a:lnTo>
                    <a:pt x="489" y="375"/>
                  </a:lnTo>
                  <a:lnTo>
                    <a:pt x="487" y="375"/>
                  </a:lnTo>
                  <a:lnTo>
                    <a:pt x="487" y="373"/>
                  </a:lnTo>
                  <a:lnTo>
                    <a:pt x="485" y="373"/>
                  </a:lnTo>
                  <a:lnTo>
                    <a:pt x="485" y="371"/>
                  </a:lnTo>
                  <a:lnTo>
                    <a:pt x="483" y="371"/>
                  </a:lnTo>
                  <a:lnTo>
                    <a:pt x="483" y="369"/>
                  </a:lnTo>
                  <a:lnTo>
                    <a:pt x="483" y="367"/>
                  </a:lnTo>
                  <a:lnTo>
                    <a:pt x="481" y="367"/>
                  </a:lnTo>
                  <a:lnTo>
                    <a:pt x="481" y="365"/>
                  </a:lnTo>
                  <a:lnTo>
                    <a:pt x="481" y="363"/>
                  </a:lnTo>
                  <a:lnTo>
                    <a:pt x="481" y="361"/>
                  </a:lnTo>
                  <a:lnTo>
                    <a:pt x="479" y="361"/>
                  </a:lnTo>
                  <a:lnTo>
                    <a:pt x="477" y="361"/>
                  </a:lnTo>
                  <a:lnTo>
                    <a:pt x="475" y="361"/>
                  </a:lnTo>
                  <a:lnTo>
                    <a:pt x="475" y="363"/>
                  </a:lnTo>
                  <a:lnTo>
                    <a:pt x="473" y="363"/>
                  </a:lnTo>
                  <a:lnTo>
                    <a:pt x="471" y="363"/>
                  </a:lnTo>
                  <a:lnTo>
                    <a:pt x="471" y="361"/>
                  </a:lnTo>
                  <a:lnTo>
                    <a:pt x="473" y="361"/>
                  </a:lnTo>
                  <a:lnTo>
                    <a:pt x="473" y="359"/>
                  </a:lnTo>
                  <a:lnTo>
                    <a:pt x="473" y="357"/>
                  </a:lnTo>
                  <a:lnTo>
                    <a:pt x="471" y="355"/>
                  </a:lnTo>
                  <a:lnTo>
                    <a:pt x="469" y="355"/>
                  </a:lnTo>
                  <a:lnTo>
                    <a:pt x="469" y="357"/>
                  </a:lnTo>
                  <a:lnTo>
                    <a:pt x="467" y="357"/>
                  </a:lnTo>
                  <a:lnTo>
                    <a:pt x="467" y="355"/>
                  </a:lnTo>
                  <a:lnTo>
                    <a:pt x="467" y="353"/>
                  </a:lnTo>
                  <a:lnTo>
                    <a:pt x="467" y="351"/>
                  </a:lnTo>
                  <a:lnTo>
                    <a:pt x="467" y="349"/>
                  </a:lnTo>
                  <a:lnTo>
                    <a:pt x="467" y="347"/>
                  </a:lnTo>
                  <a:lnTo>
                    <a:pt x="467" y="345"/>
                  </a:lnTo>
                  <a:lnTo>
                    <a:pt x="467" y="343"/>
                  </a:lnTo>
                  <a:lnTo>
                    <a:pt x="469" y="343"/>
                  </a:lnTo>
                  <a:lnTo>
                    <a:pt x="469" y="341"/>
                  </a:lnTo>
                  <a:lnTo>
                    <a:pt x="471" y="341"/>
                  </a:lnTo>
                  <a:lnTo>
                    <a:pt x="473" y="341"/>
                  </a:lnTo>
                  <a:lnTo>
                    <a:pt x="473" y="339"/>
                  </a:lnTo>
                  <a:lnTo>
                    <a:pt x="475" y="339"/>
                  </a:lnTo>
                  <a:lnTo>
                    <a:pt x="473" y="337"/>
                  </a:lnTo>
                  <a:lnTo>
                    <a:pt x="471" y="337"/>
                  </a:lnTo>
                  <a:lnTo>
                    <a:pt x="469" y="337"/>
                  </a:lnTo>
                  <a:lnTo>
                    <a:pt x="469" y="335"/>
                  </a:lnTo>
                  <a:lnTo>
                    <a:pt x="469" y="337"/>
                  </a:lnTo>
                  <a:lnTo>
                    <a:pt x="467" y="337"/>
                  </a:lnTo>
                  <a:lnTo>
                    <a:pt x="465" y="337"/>
                  </a:lnTo>
                  <a:lnTo>
                    <a:pt x="465" y="339"/>
                  </a:lnTo>
                  <a:lnTo>
                    <a:pt x="463" y="339"/>
                  </a:lnTo>
                  <a:lnTo>
                    <a:pt x="463" y="337"/>
                  </a:lnTo>
                  <a:lnTo>
                    <a:pt x="463" y="335"/>
                  </a:lnTo>
                  <a:lnTo>
                    <a:pt x="461" y="335"/>
                  </a:lnTo>
                  <a:lnTo>
                    <a:pt x="461" y="333"/>
                  </a:lnTo>
                  <a:lnTo>
                    <a:pt x="461" y="331"/>
                  </a:lnTo>
                  <a:lnTo>
                    <a:pt x="461" y="329"/>
                  </a:lnTo>
                  <a:lnTo>
                    <a:pt x="463" y="329"/>
                  </a:lnTo>
                  <a:lnTo>
                    <a:pt x="465" y="329"/>
                  </a:lnTo>
                  <a:lnTo>
                    <a:pt x="465" y="327"/>
                  </a:lnTo>
                  <a:lnTo>
                    <a:pt x="467" y="327"/>
                  </a:lnTo>
                  <a:lnTo>
                    <a:pt x="467" y="325"/>
                  </a:lnTo>
                  <a:lnTo>
                    <a:pt x="467" y="323"/>
                  </a:lnTo>
                  <a:lnTo>
                    <a:pt x="469" y="323"/>
                  </a:lnTo>
                  <a:lnTo>
                    <a:pt x="469" y="321"/>
                  </a:lnTo>
                  <a:lnTo>
                    <a:pt x="467" y="321"/>
                  </a:lnTo>
                  <a:lnTo>
                    <a:pt x="467" y="319"/>
                  </a:lnTo>
                  <a:lnTo>
                    <a:pt x="469" y="319"/>
                  </a:lnTo>
                  <a:lnTo>
                    <a:pt x="469" y="317"/>
                  </a:lnTo>
                  <a:lnTo>
                    <a:pt x="471" y="317"/>
                  </a:lnTo>
                  <a:lnTo>
                    <a:pt x="471" y="316"/>
                  </a:lnTo>
                  <a:lnTo>
                    <a:pt x="473" y="316"/>
                  </a:lnTo>
                  <a:lnTo>
                    <a:pt x="473" y="314"/>
                  </a:lnTo>
                  <a:lnTo>
                    <a:pt x="475" y="312"/>
                  </a:lnTo>
                  <a:lnTo>
                    <a:pt x="477" y="312"/>
                  </a:lnTo>
                  <a:lnTo>
                    <a:pt x="477" y="310"/>
                  </a:lnTo>
                  <a:lnTo>
                    <a:pt x="479" y="310"/>
                  </a:lnTo>
                  <a:lnTo>
                    <a:pt x="479" y="312"/>
                  </a:lnTo>
                  <a:lnTo>
                    <a:pt x="479" y="310"/>
                  </a:lnTo>
                  <a:lnTo>
                    <a:pt x="481" y="310"/>
                  </a:lnTo>
                  <a:lnTo>
                    <a:pt x="481" y="308"/>
                  </a:lnTo>
                  <a:lnTo>
                    <a:pt x="479" y="308"/>
                  </a:lnTo>
                  <a:lnTo>
                    <a:pt x="479" y="306"/>
                  </a:lnTo>
                  <a:lnTo>
                    <a:pt x="479" y="304"/>
                  </a:lnTo>
                  <a:lnTo>
                    <a:pt x="477" y="304"/>
                  </a:lnTo>
                  <a:lnTo>
                    <a:pt x="477" y="302"/>
                  </a:lnTo>
                  <a:lnTo>
                    <a:pt x="479" y="302"/>
                  </a:lnTo>
                  <a:lnTo>
                    <a:pt x="479" y="300"/>
                  </a:lnTo>
                  <a:lnTo>
                    <a:pt x="481" y="300"/>
                  </a:lnTo>
                  <a:lnTo>
                    <a:pt x="481" y="298"/>
                  </a:lnTo>
                  <a:lnTo>
                    <a:pt x="483" y="298"/>
                  </a:lnTo>
                  <a:lnTo>
                    <a:pt x="485" y="296"/>
                  </a:lnTo>
                  <a:lnTo>
                    <a:pt x="487" y="296"/>
                  </a:lnTo>
                  <a:lnTo>
                    <a:pt x="487" y="294"/>
                  </a:lnTo>
                  <a:lnTo>
                    <a:pt x="485" y="294"/>
                  </a:lnTo>
                  <a:lnTo>
                    <a:pt x="485" y="292"/>
                  </a:lnTo>
                  <a:lnTo>
                    <a:pt x="485" y="290"/>
                  </a:lnTo>
                  <a:lnTo>
                    <a:pt x="485" y="288"/>
                  </a:lnTo>
                  <a:lnTo>
                    <a:pt x="483" y="288"/>
                  </a:lnTo>
                  <a:lnTo>
                    <a:pt x="483" y="286"/>
                  </a:lnTo>
                  <a:lnTo>
                    <a:pt x="481" y="284"/>
                  </a:lnTo>
                  <a:lnTo>
                    <a:pt x="483" y="282"/>
                  </a:lnTo>
                  <a:lnTo>
                    <a:pt x="481" y="282"/>
                  </a:lnTo>
                  <a:lnTo>
                    <a:pt x="481" y="280"/>
                  </a:lnTo>
                  <a:lnTo>
                    <a:pt x="479" y="280"/>
                  </a:lnTo>
                  <a:lnTo>
                    <a:pt x="479" y="278"/>
                  </a:lnTo>
                  <a:lnTo>
                    <a:pt x="477" y="278"/>
                  </a:lnTo>
                  <a:lnTo>
                    <a:pt x="477" y="276"/>
                  </a:lnTo>
                  <a:lnTo>
                    <a:pt x="477" y="274"/>
                  </a:lnTo>
                  <a:lnTo>
                    <a:pt x="477" y="272"/>
                  </a:lnTo>
                  <a:lnTo>
                    <a:pt x="479" y="272"/>
                  </a:lnTo>
                  <a:lnTo>
                    <a:pt x="481" y="270"/>
                  </a:lnTo>
                  <a:lnTo>
                    <a:pt x="483" y="270"/>
                  </a:lnTo>
                  <a:lnTo>
                    <a:pt x="481" y="270"/>
                  </a:lnTo>
                  <a:lnTo>
                    <a:pt x="481" y="268"/>
                  </a:lnTo>
                  <a:lnTo>
                    <a:pt x="481" y="266"/>
                  </a:lnTo>
                  <a:lnTo>
                    <a:pt x="481" y="264"/>
                  </a:lnTo>
                  <a:lnTo>
                    <a:pt x="481" y="262"/>
                  </a:lnTo>
                  <a:lnTo>
                    <a:pt x="481" y="260"/>
                  </a:lnTo>
                  <a:lnTo>
                    <a:pt x="483" y="260"/>
                  </a:lnTo>
                  <a:lnTo>
                    <a:pt x="485" y="260"/>
                  </a:lnTo>
                  <a:lnTo>
                    <a:pt x="487" y="262"/>
                  </a:lnTo>
                  <a:lnTo>
                    <a:pt x="489" y="262"/>
                  </a:lnTo>
                  <a:lnTo>
                    <a:pt x="489" y="264"/>
                  </a:lnTo>
                  <a:lnTo>
                    <a:pt x="489" y="262"/>
                  </a:lnTo>
                  <a:lnTo>
                    <a:pt x="491" y="262"/>
                  </a:lnTo>
                  <a:lnTo>
                    <a:pt x="491" y="260"/>
                  </a:lnTo>
                  <a:lnTo>
                    <a:pt x="489" y="260"/>
                  </a:lnTo>
                  <a:lnTo>
                    <a:pt x="487" y="260"/>
                  </a:lnTo>
                  <a:lnTo>
                    <a:pt x="485" y="260"/>
                  </a:lnTo>
                  <a:lnTo>
                    <a:pt x="483" y="258"/>
                  </a:lnTo>
                  <a:lnTo>
                    <a:pt x="483" y="256"/>
                  </a:lnTo>
                  <a:lnTo>
                    <a:pt x="481" y="256"/>
                  </a:lnTo>
                  <a:lnTo>
                    <a:pt x="481" y="258"/>
                  </a:lnTo>
                  <a:lnTo>
                    <a:pt x="481" y="256"/>
                  </a:lnTo>
                  <a:lnTo>
                    <a:pt x="479" y="256"/>
                  </a:lnTo>
                  <a:lnTo>
                    <a:pt x="479" y="254"/>
                  </a:lnTo>
                  <a:lnTo>
                    <a:pt x="477" y="254"/>
                  </a:lnTo>
                  <a:lnTo>
                    <a:pt x="475" y="256"/>
                  </a:lnTo>
                  <a:lnTo>
                    <a:pt x="473" y="256"/>
                  </a:lnTo>
                  <a:lnTo>
                    <a:pt x="473" y="258"/>
                  </a:lnTo>
                  <a:lnTo>
                    <a:pt x="471" y="260"/>
                  </a:lnTo>
                  <a:lnTo>
                    <a:pt x="471" y="262"/>
                  </a:lnTo>
                  <a:lnTo>
                    <a:pt x="469" y="262"/>
                  </a:lnTo>
                  <a:lnTo>
                    <a:pt x="469" y="264"/>
                  </a:lnTo>
                  <a:lnTo>
                    <a:pt x="467" y="264"/>
                  </a:lnTo>
                  <a:lnTo>
                    <a:pt x="467" y="262"/>
                  </a:lnTo>
                  <a:lnTo>
                    <a:pt x="465" y="262"/>
                  </a:lnTo>
                  <a:lnTo>
                    <a:pt x="465" y="260"/>
                  </a:lnTo>
                  <a:lnTo>
                    <a:pt x="465" y="258"/>
                  </a:lnTo>
                  <a:lnTo>
                    <a:pt x="463" y="258"/>
                  </a:lnTo>
                  <a:lnTo>
                    <a:pt x="463" y="256"/>
                  </a:lnTo>
                  <a:lnTo>
                    <a:pt x="461" y="254"/>
                  </a:lnTo>
                  <a:lnTo>
                    <a:pt x="461" y="252"/>
                  </a:lnTo>
                  <a:lnTo>
                    <a:pt x="459" y="252"/>
                  </a:lnTo>
                  <a:lnTo>
                    <a:pt x="459" y="250"/>
                  </a:lnTo>
                  <a:lnTo>
                    <a:pt x="459" y="249"/>
                  </a:lnTo>
                  <a:lnTo>
                    <a:pt x="457" y="249"/>
                  </a:lnTo>
                  <a:lnTo>
                    <a:pt x="457" y="247"/>
                  </a:lnTo>
                  <a:lnTo>
                    <a:pt x="455" y="247"/>
                  </a:lnTo>
                  <a:lnTo>
                    <a:pt x="453" y="247"/>
                  </a:lnTo>
                  <a:lnTo>
                    <a:pt x="453" y="245"/>
                  </a:lnTo>
                  <a:lnTo>
                    <a:pt x="453" y="243"/>
                  </a:lnTo>
                  <a:lnTo>
                    <a:pt x="453" y="241"/>
                  </a:lnTo>
                  <a:lnTo>
                    <a:pt x="451" y="241"/>
                  </a:lnTo>
                  <a:lnTo>
                    <a:pt x="449" y="239"/>
                  </a:lnTo>
                  <a:lnTo>
                    <a:pt x="447" y="239"/>
                  </a:lnTo>
                  <a:lnTo>
                    <a:pt x="447" y="237"/>
                  </a:lnTo>
                  <a:lnTo>
                    <a:pt x="445" y="237"/>
                  </a:lnTo>
                  <a:lnTo>
                    <a:pt x="443" y="237"/>
                  </a:lnTo>
                  <a:lnTo>
                    <a:pt x="441" y="237"/>
                  </a:lnTo>
                  <a:lnTo>
                    <a:pt x="439" y="237"/>
                  </a:lnTo>
                  <a:lnTo>
                    <a:pt x="437" y="237"/>
                  </a:lnTo>
                  <a:lnTo>
                    <a:pt x="435" y="237"/>
                  </a:lnTo>
                  <a:lnTo>
                    <a:pt x="435" y="239"/>
                  </a:lnTo>
                  <a:lnTo>
                    <a:pt x="433" y="237"/>
                  </a:lnTo>
                  <a:lnTo>
                    <a:pt x="431" y="237"/>
                  </a:lnTo>
                  <a:lnTo>
                    <a:pt x="431" y="239"/>
                  </a:lnTo>
                  <a:lnTo>
                    <a:pt x="429" y="239"/>
                  </a:lnTo>
                  <a:lnTo>
                    <a:pt x="429" y="241"/>
                  </a:lnTo>
                  <a:lnTo>
                    <a:pt x="429" y="243"/>
                  </a:lnTo>
                  <a:lnTo>
                    <a:pt x="429" y="245"/>
                  </a:lnTo>
                  <a:lnTo>
                    <a:pt x="429" y="247"/>
                  </a:lnTo>
                  <a:lnTo>
                    <a:pt x="429" y="249"/>
                  </a:lnTo>
                  <a:lnTo>
                    <a:pt x="429" y="250"/>
                  </a:lnTo>
                  <a:lnTo>
                    <a:pt x="429" y="252"/>
                  </a:lnTo>
                  <a:lnTo>
                    <a:pt x="427" y="252"/>
                  </a:lnTo>
                  <a:lnTo>
                    <a:pt x="426" y="252"/>
                  </a:lnTo>
                  <a:lnTo>
                    <a:pt x="426" y="250"/>
                  </a:lnTo>
                  <a:lnTo>
                    <a:pt x="424" y="250"/>
                  </a:lnTo>
                  <a:lnTo>
                    <a:pt x="422" y="252"/>
                  </a:lnTo>
                  <a:lnTo>
                    <a:pt x="420" y="252"/>
                  </a:lnTo>
                  <a:lnTo>
                    <a:pt x="420" y="254"/>
                  </a:lnTo>
                  <a:lnTo>
                    <a:pt x="418" y="254"/>
                  </a:lnTo>
                  <a:lnTo>
                    <a:pt x="416" y="254"/>
                  </a:lnTo>
                  <a:lnTo>
                    <a:pt x="416" y="252"/>
                  </a:lnTo>
                  <a:lnTo>
                    <a:pt x="414" y="252"/>
                  </a:lnTo>
                  <a:lnTo>
                    <a:pt x="414" y="254"/>
                  </a:lnTo>
                  <a:lnTo>
                    <a:pt x="412" y="254"/>
                  </a:lnTo>
                  <a:lnTo>
                    <a:pt x="414" y="254"/>
                  </a:lnTo>
                  <a:lnTo>
                    <a:pt x="414" y="256"/>
                  </a:lnTo>
                  <a:lnTo>
                    <a:pt x="414" y="258"/>
                  </a:lnTo>
                  <a:lnTo>
                    <a:pt x="412" y="258"/>
                  </a:lnTo>
                  <a:lnTo>
                    <a:pt x="412" y="260"/>
                  </a:lnTo>
                  <a:lnTo>
                    <a:pt x="410" y="260"/>
                  </a:lnTo>
                  <a:lnTo>
                    <a:pt x="410" y="262"/>
                  </a:lnTo>
                  <a:lnTo>
                    <a:pt x="408" y="262"/>
                  </a:lnTo>
                  <a:lnTo>
                    <a:pt x="408" y="264"/>
                  </a:lnTo>
                  <a:lnTo>
                    <a:pt x="408" y="266"/>
                  </a:lnTo>
                  <a:lnTo>
                    <a:pt x="406" y="266"/>
                  </a:lnTo>
                  <a:lnTo>
                    <a:pt x="404" y="266"/>
                  </a:lnTo>
                  <a:lnTo>
                    <a:pt x="404" y="264"/>
                  </a:lnTo>
                  <a:lnTo>
                    <a:pt x="402" y="264"/>
                  </a:lnTo>
                  <a:lnTo>
                    <a:pt x="402" y="262"/>
                  </a:lnTo>
                  <a:lnTo>
                    <a:pt x="400" y="262"/>
                  </a:lnTo>
                  <a:lnTo>
                    <a:pt x="400" y="260"/>
                  </a:lnTo>
                  <a:lnTo>
                    <a:pt x="398" y="260"/>
                  </a:lnTo>
                  <a:lnTo>
                    <a:pt x="398" y="258"/>
                  </a:lnTo>
                  <a:lnTo>
                    <a:pt x="396" y="258"/>
                  </a:lnTo>
                  <a:lnTo>
                    <a:pt x="396" y="256"/>
                  </a:lnTo>
                  <a:lnTo>
                    <a:pt x="394" y="256"/>
                  </a:lnTo>
                  <a:lnTo>
                    <a:pt x="394" y="254"/>
                  </a:lnTo>
                  <a:lnTo>
                    <a:pt x="392" y="254"/>
                  </a:lnTo>
                  <a:lnTo>
                    <a:pt x="392" y="252"/>
                  </a:lnTo>
                  <a:lnTo>
                    <a:pt x="390" y="252"/>
                  </a:lnTo>
                  <a:lnTo>
                    <a:pt x="390" y="250"/>
                  </a:lnTo>
                  <a:lnTo>
                    <a:pt x="390" y="249"/>
                  </a:lnTo>
                  <a:lnTo>
                    <a:pt x="388" y="249"/>
                  </a:lnTo>
                  <a:lnTo>
                    <a:pt x="386" y="249"/>
                  </a:lnTo>
                  <a:lnTo>
                    <a:pt x="384" y="249"/>
                  </a:lnTo>
                  <a:lnTo>
                    <a:pt x="384" y="250"/>
                  </a:lnTo>
                  <a:lnTo>
                    <a:pt x="382" y="250"/>
                  </a:lnTo>
                  <a:lnTo>
                    <a:pt x="380" y="250"/>
                  </a:lnTo>
                  <a:lnTo>
                    <a:pt x="380" y="252"/>
                  </a:lnTo>
                  <a:lnTo>
                    <a:pt x="378" y="252"/>
                  </a:lnTo>
                  <a:lnTo>
                    <a:pt x="378" y="254"/>
                  </a:lnTo>
                  <a:lnTo>
                    <a:pt x="378" y="256"/>
                  </a:lnTo>
                  <a:lnTo>
                    <a:pt x="378" y="258"/>
                  </a:lnTo>
                  <a:lnTo>
                    <a:pt x="376" y="258"/>
                  </a:lnTo>
                  <a:lnTo>
                    <a:pt x="376" y="260"/>
                  </a:lnTo>
                  <a:lnTo>
                    <a:pt x="374" y="260"/>
                  </a:lnTo>
                  <a:lnTo>
                    <a:pt x="374" y="262"/>
                  </a:lnTo>
                  <a:lnTo>
                    <a:pt x="374" y="264"/>
                  </a:lnTo>
                  <a:lnTo>
                    <a:pt x="372" y="264"/>
                  </a:lnTo>
                  <a:lnTo>
                    <a:pt x="370" y="264"/>
                  </a:lnTo>
                  <a:lnTo>
                    <a:pt x="368" y="264"/>
                  </a:lnTo>
                  <a:lnTo>
                    <a:pt x="368" y="266"/>
                  </a:lnTo>
                  <a:lnTo>
                    <a:pt x="366" y="266"/>
                  </a:lnTo>
                  <a:lnTo>
                    <a:pt x="364" y="266"/>
                  </a:lnTo>
                  <a:lnTo>
                    <a:pt x="362" y="266"/>
                  </a:lnTo>
                  <a:lnTo>
                    <a:pt x="360" y="266"/>
                  </a:lnTo>
                  <a:lnTo>
                    <a:pt x="360" y="268"/>
                  </a:lnTo>
                  <a:lnTo>
                    <a:pt x="358" y="268"/>
                  </a:lnTo>
                  <a:lnTo>
                    <a:pt x="357" y="268"/>
                  </a:lnTo>
                  <a:lnTo>
                    <a:pt x="357" y="270"/>
                  </a:lnTo>
                  <a:lnTo>
                    <a:pt x="355" y="270"/>
                  </a:lnTo>
                  <a:lnTo>
                    <a:pt x="353" y="270"/>
                  </a:lnTo>
                  <a:lnTo>
                    <a:pt x="353" y="272"/>
                  </a:lnTo>
                  <a:lnTo>
                    <a:pt x="355" y="272"/>
                  </a:lnTo>
                  <a:lnTo>
                    <a:pt x="357" y="272"/>
                  </a:lnTo>
                  <a:lnTo>
                    <a:pt x="357" y="274"/>
                  </a:lnTo>
                  <a:lnTo>
                    <a:pt x="355" y="276"/>
                  </a:lnTo>
                  <a:lnTo>
                    <a:pt x="353" y="278"/>
                  </a:lnTo>
                  <a:lnTo>
                    <a:pt x="355" y="278"/>
                  </a:lnTo>
                  <a:lnTo>
                    <a:pt x="355" y="280"/>
                  </a:lnTo>
                  <a:lnTo>
                    <a:pt x="355" y="282"/>
                  </a:lnTo>
                  <a:lnTo>
                    <a:pt x="357" y="282"/>
                  </a:lnTo>
                  <a:lnTo>
                    <a:pt x="357" y="284"/>
                  </a:lnTo>
                  <a:lnTo>
                    <a:pt x="358" y="284"/>
                  </a:lnTo>
                  <a:lnTo>
                    <a:pt x="358" y="286"/>
                  </a:lnTo>
                  <a:lnTo>
                    <a:pt x="358" y="288"/>
                  </a:lnTo>
                  <a:lnTo>
                    <a:pt x="360" y="288"/>
                  </a:lnTo>
                  <a:lnTo>
                    <a:pt x="358" y="290"/>
                  </a:lnTo>
                  <a:lnTo>
                    <a:pt x="357" y="290"/>
                  </a:lnTo>
                  <a:lnTo>
                    <a:pt x="357" y="292"/>
                  </a:lnTo>
                  <a:lnTo>
                    <a:pt x="355" y="292"/>
                  </a:lnTo>
                  <a:lnTo>
                    <a:pt x="353" y="294"/>
                  </a:lnTo>
                  <a:lnTo>
                    <a:pt x="355" y="294"/>
                  </a:lnTo>
                  <a:lnTo>
                    <a:pt x="357" y="294"/>
                  </a:lnTo>
                  <a:lnTo>
                    <a:pt x="358" y="292"/>
                  </a:lnTo>
                  <a:lnTo>
                    <a:pt x="358" y="294"/>
                  </a:lnTo>
                  <a:lnTo>
                    <a:pt x="360" y="294"/>
                  </a:lnTo>
                  <a:lnTo>
                    <a:pt x="358" y="294"/>
                  </a:lnTo>
                  <a:lnTo>
                    <a:pt x="358" y="296"/>
                  </a:lnTo>
                  <a:lnTo>
                    <a:pt x="357" y="296"/>
                  </a:lnTo>
                  <a:lnTo>
                    <a:pt x="355" y="298"/>
                  </a:lnTo>
                  <a:lnTo>
                    <a:pt x="353" y="298"/>
                  </a:lnTo>
                  <a:lnTo>
                    <a:pt x="353" y="300"/>
                  </a:lnTo>
                  <a:lnTo>
                    <a:pt x="351" y="300"/>
                  </a:lnTo>
                  <a:lnTo>
                    <a:pt x="353" y="300"/>
                  </a:lnTo>
                  <a:lnTo>
                    <a:pt x="353" y="302"/>
                  </a:lnTo>
                  <a:lnTo>
                    <a:pt x="351" y="302"/>
                  </a:lnTo>
                  <a:lnTo>
                    <a:pt x="349" y="302"/>
                  </a:lnTo>
                  <a:lnTo>
                    <a:pt x="349" y="304"/>
                  </a:lnTo>
                  <a:lnTo>
                    <a:pt x="347" y="304"/>
                  </a:lnTo>
                  <a:lnTo>
                    <a:pt x="347" y="302"/>
                  </a:lnTo>
                  <a:lnTo>
                    <a:pt x="345" y="300"/>
                  </a:lnTo>
                  <a:lnTo>
                    <a:pt x="345" y="302"/>
                  </a:lnTo>
                  <a:lnTo>
                    <a:pt x="343" y="302"/>
                  </a:lnTo>
                  <a:lnTo>
                    <a:pt x="343" y="304"/>
                  </a:lnTo>
                  <a:lnTo>
                    <a:pt x="341" y="304"/>
                  </a:lnTo>
                  <a:lnTo>
                    <a:pt x="339" y="306"/>
                  </a:lnTo>
                  <a:lnTo>
                    <a:pt x="337" y="306"/>
                  </a:lnTo>
                  <a:lnTo>
                    <a:pt x="337" y="308"/>
                  </a:lnTo>
                  <a:lnTo>
                    <a:pt x="335" y="308"/>
                  </a:lnTo>
                  <a:lnTo>
                    <a:pt x="333" y="308"/>
                  </a:lnTo>
                  <a:lnTo>
                    <a:pt x="333" y="310"/>
                  </a:lnTo>
                  <a:lnTo>
                    <a:pt x="331" y="310"/>
                  </a:lnTo>
                  <a:lnTo>
                    <a:pt x="329" y="310"/>
                  </a:lnTo>
                  <a:lnTo>
                    <a:pt x="329" y="312"/>
                  </a:lnTo>
                  <a:lnTo>
                    <a:pt x="327" y="312"/>
                  </a:lnTo>
                  <a:lnTo>
                    <a:pt x="325" y="312"/>
                  </a:lnTo>
                  <a:lnTo>
                    <a:pt x="323" y="312"/>
                  </a:lnTo>
                  <a:lnTo>
                    <a:pt x="321" y="312"/>
                  </a:lnTo>
                  <a:lnTo>
                    <a:pt x="319" y="312"/>
                  </a:lnTo>
                  <a:lnTo>
                    <a:pt x="319" y="310"/>
                  </a:lnTo>
                  <a:lnTo>
                    <a:pt x="319" y="308"/>
                  </a:lnTo>
                  <a:lnTo>
                    <a:pt x="321" y="308"/>
                  </a:lnTo>
                  <a:lnTo>
                    <a:pt x="321" y="306"/>
                  </a:lnTo>
                  <a:lnTo>
                    <a:pt x="321" y="304"/>
                  </a:lnTo>
                  <a:lnTo>
                    <a:pt x="321" y="302"/>
                  </a:lnTo>
                  <a:lnTo>
                    <a:pt x="321" y="300"/>
                  </a:lnTo>
                  <a:lnTo>
                    <a:pt x="319" y="300"/>
                  </a:lnTo>
                  <a:lnTo>
                    <a:pt x="319" y="302"/>
                  </a:lnTo>
                  <a:lnTo>
                    <a:pt x="317" y="302"/>
                  </a:lnTo>
                  <a:lnTo>
                    <a:pt x="315" y="302"/>
                  </a:lnTo>
                  <a:lnTo>
                    <a:pt x="313" y="302"/>
                  </a:lnTo>
                  <a:lnTo>
                    <a:pt x="313" y="304"/>
                  </a:lnTo>
                  <a:lnTo>
                    <a:pt x="311" y="304"/>
                  </a:lnTo>
                  <a:lnTo>
                    <a:pt x="309" y="304"/>
                  </a:lnTo>
                  <a:lnTo>
                    <a:pt x="309" y="306"/>
                  </a:lnTo>
                  <a:lnTo>
                    <a:pt x="307" y="306"/>
                  </a:lnTo>
                  <a:lnTo>
                    <a:pt x="305" y="308"/>
                  </a:lnTo>
                  <a:lnTo>
                    <a:pt x="303" y="308"/>
                  </a:lnTo>
                  <a:lnTo>
                    <a:pt x="301" y="308"/>
                  </a:lnTo>
                  <a:lnTo>
                    <a:pt x="301" y="306"/>
                  </a:lnTo>
                  <a:lnTo>
                    <a:pt x="301" y="304"/>
                  </a:lnTo>
                  <a:lnTo>
                    <a:pt x="299" y="304"/>
                  </a:lnTo>
                  <a:lnTo>
                    <a:pt x="299" y="302"/>
                  </a:lnTo>
                  <a:lnTo>
                    <a:pt x="297" y="302"/>
                  </a:lnTo>
                  <a:lnTo>
                    <a:pt x="297" y="300"/>
                  </a:lnTo>
                  <a:lnTo>
                    <a:pt x="299" y="300"/>
                  </a:lnTo>
                  <a:lnTo>
                    <a:pt x="299" y="298"/>
                  </a:lnTo>
                  <a:lnTo>
                    <a:pt x="299" y="296"/>
                  </a:lnTo>
                  <a:lnTo>
                    <a:pt x="301" y="296"/>
                  </a:lnTo>
                  <a:lnTo>
                    <a:pt x="301" y="294"/>
                  </a:lnTo>
                  <a:lnTo>
                    <a:pt x="303" y="294"/>
                  </a:lnTo>
                  <a:lnTo>
                    <a:pt x="303" y="292"/>
                  </a:lnTo>
                  <a:lnTo>
                    <a:pt x="305" y="292"/>
                  </a:lnTo>
                  <a:lnTo>
                    <a:pt x="303" y="292"/>
                  </a:lnTo>
                  <a:lnTo>
                    <a:pt x="301" y="292"/>
                  </a:lnTo>
                  <a:lnTo>
                    <a:pt x="301" y="294"/>
                  </a:lnTo>
                  <a:lnTo>
                    <a:pt x="299" y="294"/>
                  </a:lnTo>
                  <a:lnTo>
                    <a:pt x="297" y="294"/>
                  </a:lnTo>
                  <a:lnTo>
                    <a:pt x="295" y="294"/>
                  </a:lnTo>
                  <a:lnTo>
                    <a:pt x="295" y="296"/>
                  </a:lnTo>
                  <a:lnTo>
                    <a:pt x="291" y="296"/>
                  </a:lnTo>
                  <a:lnTo>
                    <a:pt x="289" y="298"/>
                  </a:lnTo>
                  <a:lnTo>
                    <a:pt x="288" y="298"/>
                  </a:lnTo>
                  <a:lnTo>
                    <a:pt x="288" y="300"/>
                  </a:lnTo>
                  <a:lnTo>
                    <a:pt x="286" y="300"/>
                  </a:lnTo>
                  <a:lnTo>
                    <a:pt x="284" y="302"/>
                  </a:lnTo>
                  <a:lnTo>
                    <a:pt x="282" y="304"/>
                  </a:lnTo>
                  <a:lnTo>
                    <a:pt x="280" y="306"/>
                  </a:lnTo>
                  <a:lnTo>
                    <a:pt x="278" y="306"/>
                  </a:lnTo>
                  <a:lnTo>
                    <a:pt x="276" y="306"/>
                  </a:lnTo>
                  <a:lnTo>
                    <a:pt x="276" y="308"/>
                  </a:lnTo>
                  <a:lnTo>
                    <a:pt x="276" y="306"/>
                  </a:lnTo>
                  <a:lnTo>
                    <a:pt x="276" y="304"/>
                  </a:lnTo>
                  <a:lnTo>
                    <a:pt x="276" y="302"/>
                  </a:lnTo>
                  <a:lnTo>
                    <a:pt x="274" y="302"/>
                  </a:lnTo>
                  <a:lnTo>
                    <a:pt x="274" y="300"/>
                  </a:lnTo>
                  <a:lnTo>
                    <a:pt x="274" y="298"/>
                  </a:lnTo>
                  <a:lnTo>
                    <a:pt x="274" y="296"/>
                  </a:lnTo>
                  <a:lnTo>
                    <a:pt x="274" y="294"/>
                  </a:lnTo>
                  <a:lnTo>
                    <a:pt x="272" y="294"/>
                  </a:lnTo>
                  <a:lnTo>
                    <a:pt x="272" y="292"/>
                  </a:lnTo>
                  <a:lnTo>
                    <a:pt x="272" y="290"/>
                  </a:lnTo>
                  <a:lnTo>
                    <a:pt x="272" y="288"/>
                  </a:lnTo>
                  <a:lnTo>
                    <a:pt x="272" y="286"/>
                  </a:lnTo>
                  <a:lnTo>
                    <a:pt x="272" y="284"/>
                  </a:lnTo>
                  <a:lnTo>
                    <a:pt x="272" y="282"/>
                  </a:lnTo>
                  <a:lnTo>
                    <a:pt x="270" y="280"/>
                  </a:lnTo>
                  <a:lnTo>
                    <a:pt x="272" y="280"/>
                  </a:lnTo>
                  <a:lnTo>
                    <a:pt x="270" y="280"/>
                  </a:lnTo>
                  <a:lnTo>
                    <a:pt x="272" y="280"/>
                  </a:lnTo>
                  <a:lnTo>
                    <a:pt x="270" y="280"/>
                  </a:lnTo>
                  <a:lnTo>
                    <a:pt x="270" y="278"/>
                  </a:lnTo>
                  <a:lnTo>
                    <a:pt x="270" y="276"/>
                  </a:lnTo>
                  <a:lnTo>
                    <a:pt x="270" y="274"/>
                  </a:lnTo>
                  <a:lnTo>
                    <a:pt x="270" y="272"/>
                  </a:lnTo>
                  <a:lnTo>
                    <a:pt x="268" y="272"/>
                  </a:lnTo>
                  <a:lnTo>
                    <a:pt x="266" y="272"/>
                  </a:lnTo>
                  <a:lnTo>
                    <a:pt x="264" y="272"/>
                  </a:lnTo>
                  <a:lnTo>
                    <a:pt x="264" y="270"/>
                  </a:lnTo>
                  <a:lnTo>
                    <a:pt x="264" y="268"/>
                  </a:lnTo>
                  <a:lnTo>
                    <a:pt x="264" y="266"/>
                  </a:lnTo>
                  <a:lnTo>
                    <a:pt x="264" y="264"/>
                  </a:lnTo>
                  <a:lnTo>
                    <a:pt x="262" y="264"/>
                  </a:lnTo>
                  <a:lnTo>
                    <a:pt x="262" y="262"/>
                  </a:lnTo>
                  <a:lnTo>
                    <a:pt x="260" y="262"/>
                  </a:lnTo>
                  <a:lnTo>
                    <a:pt x="260" y="260"/>
                  </a:lnTo>
                  <a:lnTo>
                    <a:pt x="262" y="260"/>
                  </a:lnTo>
                  <a:lnTo>
                    <a:pt x="260" y="260"/>
                  </a:lnTo>
                  <a:lnTo>
                    <a:pt x="260" y="258"/>
                  </a:lnTo>
                  <a:lnTo>
                    <a:pt x="262" y="258"/>
                  </a:lnTo>
                  <a:lnTo>
                    <a:pt x="262" y="256"/>
                  </a:lnTo>
                  <a:lnTo>
                    <a:pt x="260" y="256"/>
                  </a:lnTo>
                  <a:lnTo>
                    <a:pt x="260" y="254"/>
                  </a:lnTo>
                  <a:lnTo>
                    <a:pt x="260" y="252"/>
                  </a:lnTo>
                  <a:lnTo>
                    <a:pt x="258" y="252"/>
                  </a:lnTo>
                  <a:lnTo>
                    <a:pt x="258" y="250"/>
                  </a:lnTo>
                  <a:lnTo>
                    <a:pt x="256" y="250"/>
                  </a:lnTo>
                  <a:lnTo>
                    <a:pt x="256" y="249"/>
                  </a:lnTo>
                  <a:lnTo>
                    <a:pt x="254" y="249"/>
                  </a:lnTo>
                  <a:lnTo>
                    <a:pt x="254" y="247"/>
                  </a:lnTo>
                  <a:lnTo>
                    <a:pt x="252" y="247"/>
                  </a:lnTo>
                  <a:lnTo>
                    <a:pt x="252" y="245"/>
                  </a:lnTo>
                  <a:lnTo>
                    <a:pt x="250" y="245"/>
                  </a:lnTo>
                  <a:lnTo>
                    <a:pt x="250" y="243"/>
                  </a:lnTo>
                  <a:lnTo>
                    <a:pt x="248" y="243"/>
                  </a:lnTo>
                  <a:lnTo>
                    <a:pt x="246" y="243"/>
                  </a:lnTo>
                  <a:lnTo>
                    <a:pt x="244" y="243"/>
                  </a:lnTo>
                  <a:lnTo>
                    <a:pt x="244" y="241"/>
                  </a:lnTo>
                  <a:lnTo>
                    <a:pt x="242" y="241"/>
                  </a:lnTo>
                  <a:lnTo>
                    <a:pt x="240" y="241"/>
                  </a:lnTo>
                  <a:lnTo>
                    <a:pt x="240" y="239"/>
                  </a:lnTo>
                  <a:lnTo>
                    <a:pt x="238" y="239"/>
                  </a:lnTo>
                  <a:lnTo>
                    <a:pt x="238" y="237"/>
                  </a:lnTo>
                  <a:lnTo>
                    <a:pt x="240" y="237"/>
                  </a:lnTo>
                  <a:lnTo>
                    <a:pt x="242" y="237"/>
                  </a:lnTo>
                  <a:lnTo>
                    <a:pt x="244" y="237"/>
                  </a:lnTo>
                  <a:lnTo>
                    <a:pt x="246" y="237"/>
                  </a:lnTo>
                  <a:lnTo>
                    <a:pt x="246" y="235"/>
                  </a:lnTo>
                  <a:lnTo>
                    <a:pt x="248" y="235"/>
                  </a:lnTo>
                  <a:lnTo>
                    <a:pt x="250" y="235"/>
                  </a:lnTo>
                  <a:lnTo>
                    <a:pt x="250" y="233"/>
                  </a:lnTo>
                  <a:lnTo>
                    <a:pt x="252" y="233"/>
                  </a:lnTo>
                  <a:lnTo>
                    <a:pt x="252" y="231"/>
                  </a:lnTo>
                  <a:lnTo>
                    <a:pt x="252" y="233"/>
                  </a:lnTo>
                  <a:lnTo>
                    <a:pt x="252" y="235"/>
                  </a:lnTo>
                  <a:lnTo>
                    <a:pt x="254" y="235"/>
                  </a:lnTo>
                  <a:lnTo>
                    <a:pt x="256" y="235"/>
                  </a:lnTo>
                  <a:lnTo>
                    <a:pt x="256" y="237"/>
                  </a:lnTo>
                  <a:lnTo>
                    <a:pt x="258" y="237"/>
                  </a:lnTo>
                  <a:lnTo>
                    <a:pt x="260" y="237"/>
                  </a:lnTo>
                  <a:lnTo>
                    <a:pt x="260" y="235"/>
                  </a:lnTo>
                  <a:lnTo>
                    <a:pt x="260" y="233"/>
                  </a:lnTo>
                  <a:lnTo>
                    <a:pt x="260" y="231"/>
                  </a:lnTo>
                  <a:lnTo>
                    <a:pt x="258" y="231"/>
                  </a:lnTo>
                  <a:lnTo>
                    <a:pt x="258" y="229"/>
                  </a:lnTo>
                  <a:lnTo>
                    <a:pt x="256" y="227"/>
                  </a:lnTo>
                  <a:lnTo>
                    <a:pt x="256" y="225"/>
                  </a:lnTo>
                  <a:lnTo>
                    <a:pt x="256" y="223"/>
                  </a:lnTo>
                  <a:lnTo>
                    <a:pt x="254" y="223"/>
                  </a:lnTo>
                  <a:lnTo>
                    <a:pt x="256" y="223"/>
                  </a:lnTo>
                  <a:lnTo>
                    <a:pt x="256" y="221"/>
                  </a:lnTo>
                  <a:lnTo>
                    <a:pt x="258" y="219"/>
                  </a:lnTo>
                  <a:lnTo>
                    <a:pt x="256" y="219"/>
                  </a:lnTo>
                  <a:lnTo>
                    <a:pt x="256" y="217"/>
                  </a:lnTo>
                  <a:lnTo>
                    <a:pt x="254" y="217"/>
                  </a:lnTo>
                  <a:lnTo>
                    <a:pt x="252" y="217"/>
                  </a:lnTo>
                  <a:lnTo>
                    <a:pt x="252" y="215"/>
                  </a:lnTo>
                  <a:lnTo>
                    <a:pt x="250" y="215"/>
                  </a:lnTo>
                  <a:lnTo>
                    <a:pt x="248" y="215"/>
                  </a:lnTo>
                  <a:lnTo>
                    <a:pt x="248" y="213"/>
                  </a:lnTo>
                  <a:lnTo>
                    <a:pt x="246" y="213"/>
                  </a:lnTo>
                  <a:lnTo>
                    <a:pt x="246" y="211"/>
                  </a:lnTo>
                  <a:lnTo>
                    <a:pt x="246" y="209"/>
                  </a:lnTo>
                  <a:lnTo>
                    <a:pt x="244" y="209"/>
                  </a:lnTo>
                  <a:lnTo>
                    <a:pt x="244" y="207"/>
                  </a:lnTo>
                  <a:lnTo>
                    <a:pt x="244" y="209"/>
                  </a:lnTo>
                  <a:lnTo>
                    <a:pt x="242" y="209"/>
                  </a:lnTo>
                  <a:lnTo>
                    <a:pt x="242" y="211"/>
                  </a:lnTo>
                  <a:lnTo>
                    <a:pt x="240" y="211"/>
                  </a:lnTo>
                  <a:lnTo>
                    <a:pt x="240" y="213"/>
                  </a:lnTo>
                  <a:lnTo>
                    <a:pt x="240" y="211"/>
                  </a:lnTo>
                  <a:lnTo>
                    <a:pt x="240" y="209"/>
                  </a:lnTo>
                  <a:lnTo>
                    <a:pt x="238" y="209"/>
                  </a:lnTo>
                  <a:lnTo>
                    <a:pt x="238" y="207"/>
                  </a:lnTo>
                  <a:lnTo>
                    <a:pt x="238" y="205"/>
                  </a:lnTo>
                  <a:lnTo>
                    <a:pt x="238" y="203"/>
                  </a:lnTo>
                  <a:lnTo>
                    <a:pt x="238" y="201"/>
                  </a:lnTo>
                  <a:lnTo>
                    <a:pt x="236" y="201"/>
                  </a:lnTo>
                  <a:lnTo>
                    <a:pt x="236" y="199"/>
                  </a:lnTo>
                  <a:lnTo>
                    <a:pt x="236" y="197"/>
                  </a:lnTo>
                  <a:lnTo>
                    <a:pt x="234" y="197"/>
                  </a:lnTo>
                  <a:lnTo>
                    <a:pt x="234" y="195"/>
                  </a:lnTo>
                  <a:lnTo>
                    <a:pt x="232" y="195"/>
                  </a:lnTo>
                  <a:lnTo>
                    <a:pt x="234" y="195"/>
                  </a:lnTo>
                  <a:lnTo>
                    <a:pt x="236" y="195"/>
                  </a:lnTo>
                  <a:lnTo>
                    <a:pt x="236" y="193"/>
                  </a:lnTo>
                  <a:lnTo>
                    <a:pt x="236" y="191"/>
                  </a:lnTo>
                  <a:lnTo>
                    <a:pt x="238" y="191"/>
                  </a:lnTo>
                  <a:lnTo>
                    <a:pt x="238" y="189"/>
                  </a:lnTo>
                  <a:lnTo>
                    <a:pt x="236" y="189"/>
                  </a:lnTo>
                  <a:lnTo>
                    <a:pt x="236" y="187"/>
                  </a:lnTo>
                  <a:lnTo>
                    <a:pt x="236" y="185"/>
                  </a:lnTo>
                  <a:lnTo>
                    <a:pt x="234" y="185"/>
                  </a:lnTo>
                  <a:lnTo>
                    <a:pt x="234" y="183"/>
                  </a:lnTo>
                  <a:lnTo>
                    <a:pt x="234" y="182"/>
                  </a:lnTo>
                  <a:lnTo>
                    <a:pt x="234" y="180"/>
                  </a:lnTo>
                  <a:lnTo>
                    <a:pt x="232" y="180"/>
                  </a:lnTo>
                  <a:lnTo>
                    <a:pt x="232" y="178"/>
                  </a:lnTo>
                  <a:lnTo>
                    <a:pt x="234" y="178"/>
                  </a:lnTo>
                  <a:lnTo>
                    <a:pt x="234" y="176"/>
                  </a:lnTo>
                  <a:lnTo>
                    <a:pt x="234" y="174"/>
                  </a:lnTo>
                  <a:lnTo>
                    <a:pt x="234" y="172"/>
                  </a:lnTo>
                  <a:lnTo>
                    <a:pt x="236" y="172"/>
                  </a:lnTo>
                  <a:lnTo>
                    <a:pt x="236" y="170"/>
                  </a:lnTo>
                  <a:lnTo>
                    <a:pt x="236" y="168"/>
                  </a:lnTo>
                  <a:lnTo>
                    <a:pt x="236" y="166"/>
                  </a:lnTo>
                  <a:lnTo>
                    <a:pt x="238" y="166"/>
                  </a:lnTo>
                  <a:lnTo>
                    <a:pt x="238" y="164"/>
                  </a:lnTo>
                  <a:lnTo>
                    <a:pt x="240" y="162"/>
                  </a:lnTo>
                  <a:lnTo>
                    <a:pt x="240" y="160"/>
                  </a:lnTo>
                  <a:lnTo>
                    <a:pt x="238" y="160"/>
                  </a:lnTo>
                  <a:lnTo>
                    <a:pt x="238" y="158"/>
                  </a:lnTo>
                  <a:lnTo>
                    <a:pt x="238" y="156"/>
                  </a:lnTo>
                  <a:lnTo>
                    <a:pt x="238" y="154"/>
                  </a:lnTo>
                  <a:lnTo>
                    <a:pt x="236" y="154"/>
                  </a:lnTo>
                  <a:lnTo>
                    <a:pt x="234" y="152"/>
                  </a:lnTo>
                  <a:lnTo>
                    <a:pt x="232" y="152"/>
                  </a:lnTo>
                  <a:lnTo>
                    <a:pt x="232" y="150"/>
                  </a:lnTo>
                  <a:lnTo>
                    <a:pt x="230" y="150"/>
                  </a:lnTo>
                  <a:lnTo>
                    <a:pt x="230" y="148"/>
                  </a:lnTo>
                  <a:lnTo>
                    <a:pt x="228" y="148"/>
                  </a:lnTo>
                  <a:lnTo>
                    <a:pt x="226" y="148"/>
                  </a:lnTo>
                  <a:lnTo>
                    <a:pt x="226" y="146"/>
                  </a:lnTo>
                  <a:lnTo>
                    <a:pt x="224" y="146"/>
                  </a:lnTo>
                  <a:lnTo>
                    <a:pt x="224" y="144"/>
                  </a:lnTo>
                  <a:lnTo>
                    <a:pt x="222" y="144"/>
                  </a:lnTo>
                  <a:lnTo>
                    <a:pt x="220" y="144"/>
                  </a:lnTo>
                  <a:lnTo>
                    <a:pt x="220" y="142"/>
                  </a:lnTo>
                  <a:lnTo>
                    <a:pt x="219" y="142"/>
                  </a:lnTo>
                  <a:lnTo>
                    <a:pt x="219" y="140"/>
                  </a:lnTo>
                  <a:lnTo>
                    <a:pt x="217" y="140"/>
                  </a:lnTo>
                  <a:lnTo>
                    <a:pt x="217" y="138"/>
                  </a:lnTo>
                  <a:lnTo>
                    <a:pt x="215" y="138"/>
                  </a:lnTo>
                  <a:lnTo>
                    <a:pt x="215" y="136"/>
                  </a:lnTo>
                  <a:lnTo>
                    <a:pt x="213" y="136"/>
                  </a:lnTo>
                  <a:lnTo>
                    <a:pt x="213" y="134"/>
                  </a:lnTo>
                  <a:lnTo>
                    <a:pt x="211" y="134"/>
                  </a:lnTo>
                  <a:lnTo>
                    <a:pt x="209" y="134"/>
                  </a:lnTo>
                  <a:lnTo>
                    <a:pt x="209" y="132"/>
                  </a:lnTo>
                  <a:lnTo>
                    <a:pt x="207" y="132"/>
                  </a:lnTo>
                  <a:lnTo>
                    <a:pt x="205" y="132"/>
                  </a:lnTo>
                  <a:lnTo>
                    <a:pt x="205" y="130"/>
                  </a:lnTo>
                  <a:lnTo>
                    <a:pt x="203" y="130"/>
                  </a:lnTo>
                  <a:lnTo>
                    <a:pt x="201" y="130"/>
                  </a:lnTo>
                  <a:lnTo>
                    <a:pt x="199" y="130"/>
                  </a:lnTo>
                  <a:lnTo>
                    <a:pt x="197" y="130"/>
                  </a:lnTo>
                  <a:lnTo>
                    <a:pt x="197" y="128"/>
                  </a:lnTo>
                  <a:lnTo>
                    <a:pt x="195" y="128"/>
                  </a:lnTo>
                  <a:lnTo>
                    <a:pt x="193" y="128"/>
                  </a:lnTo>
                  <a:lnTo>
                    <a:pt x="193" y="126"/>
                  </a:lnTo>
                  <a:lnTo>
                    <a:pt x="191" y="126"/>
                  </a:lnTo>
                  <a:lnTo>
                    <a:pt x="191" y="124"/>
                  </a:lnTo>
                  <a:lnTo>
                    <a:pt x="189" y="124"/>
                  </a:lnTo>
                  <a:lnTo>
                    <a:pt x="189" y="122"/>
                  </a:lnTo>
                  <a:lnTo>
                    <a:pt x="189" y="120"/>
                  </a:lnTo>
                  <a:lnTo>
                    <a:pt x="191" y="120"/>
                  </a:lnTo>
                  <a:lnTo>
                    <a:pt x="191" y="118"/>
                  </a:lnTo>
                  <a:lnTo>
                    <a:pt x="193" y="118"/>
                  </a:lnTo>
                  <a:lnTo>
                    <a:pt x="195" y="116"/>
                  </a:lnTo>
                  <a:lnTo>
                    <a:pt x="197" y="114"/>
                  </a:lnTo>
                  <a:lnTo>
                    <a:pt x="199" y="114"/>
                  </a:lnTo>
                  <a:lnTo>
                    <a:pt x="199" y="113"/>
                  </a:lnTo>
                  <a:lnTo>
                    <a:pt x="201" y="113"/>
                  </a:lnTo>
                  <a:lnTo>
                    <a:pt x="201" y="111"/>
                  </a:lnTo>
                  <a:lnTo>
                    <a:pt x="201" y="109"/>
                  </a:lnTo>
                  <a:lnTo>
                    <a:pt x="201" y="107"/>
                  </a:lnTo>
                  <a:lnTo>
                    <a:pt x="199" y="107"/>
                  </a:lnTo>
                  <a:lnTo>
                    <a:pt x="199" y="105"/>
                  </a:lnTo>
                  <a:lnTo>
                    <a:pt x="197" y="105"/>
                  </a:lnTo>
                  <a:lnTo>
                    <a:pt x="195" y="105"/>
                  </a:lnTo>
                  <a:lnTo>
                    <a:pt x="195" y="103"/>
                  </a:lnTo>
                  <a:lnTo>
                    <a:pt x="193" y="103"/>
                  </a:lnTo>
                  <a:lnTo>
                    <a:pt x="191" y="103"/>
                  </a:lnTo>
                  <a:lnTo>
                    <a:pt x="191" y="101"/>
                  </a:lnTo>
                  <a:lnTo>
                    <a:pt x="189" y="101"/>
                  </a:lnTo>
                  <a:lnTo>
                    <a:pt x="189" y="99"/>
                  </a:lnTo>
                  <a:lnTo>
                    <a:pt x="189" y="97"/>
                  </a:lnTo>
                  <a:lnTo>
                    <a:pt x="189" y="95"/>
                  </a:lnTo>
                  <a:lnTo>
                    <a:pt x="191" y="95"/>
                  </a:lnTo>
                  <a:lnTo>
                    <a:pt x="191" y="93"/>
                  </a:lnTo>
                  <a:lnTo>
                    <a:pt x="193" y="93"/>
                  </a:lnTo>
                  <a:lnTo>
                    <a:pt x="193" y="91"/>
                  </a:lnTo>
                  <a:lnTo>
                    <a:pt x="193" y="89"/>
                  </a:lnTo>
                  <a:lnTo>
                    <a:pt x="191" y="89"/>
                  </a:lnTo>
                  <a:lnTo>
                    <a:pt x="191" y="87"/>
                  </a:lnTo>
                  <a:lnTo>
                    <a:pt x="191" y="85"/>
                  </a:lnTo>
                  <a:lnTo>
                    <a:pt x="191" y="83"/>
                  </a:lnTo>
                  <a:lnTo>
                    <a:pt x="193" y="83"/>
                  </a:lnTo>
                  <a:lnTo>
                    <a:pt x="193" y="81"/>
                  </a:lnTo>
                  <a:lnTo>
                    <a:pt x="193" y="83"/>
                  </a:lnTo>
                  <a:lnTo>
                    <a:pt x="191" y="83"/>
                  </a:lnTo>
                  <a:lnTo>
                    <a:pt x="191" y="81"/>
                  </a:lnTo>
                  <a:lnTo>
                    <a:pt x="191" y="79"/>
                  </a:lnTo>
                  <a:lnTo>
                    <a:pt x="193" y="77"/>
                  </a:lnTo>
                  <a:lnTo>
                    <a:pt x="193" y="75"/>
                  </a:lnTo>
                  <a:lnTo>
                    <a:pt x="193" y="77"/>
                  </a:lnTo>
                  <a:lnTo>
                    <a:pt x="195" y="77"/>
                  </a:lnTo>
                  <a:lnTo>
                    <a:pt x="195" y="79"/>
                  </a:lnTo>
                  <a:lnTo>
                    <a:pt x="197" y="77"/>
                  </a:lnTo>
                  <a:lnTo>
                    <a:pt x="197" y="75"/>
                  </a:lnTo>
                  <a:lnTo>
                    <a:pt x="195" y="73"/>
                  </a:lnTo>
                  <a:lnTo>
                    <a:pt x="197" y="73"/>
                  </a:lnTo>
                  <a:lnTo>
                    <a:pt x="199" y="73"/>
                  </a:lnTo>
                  <a:lnTo>
                    <a:pt x="199" y="71"/>
                  </a:lnTo>
                  <a:lnTo>
                    <a:pt x="201" y="71"/>
                  </a:lnTo>
                  <a:lnTo>
                    <a:pt x="201" y="69"/>
                  </a:lnTo>
                  <a:lnTo>
                    <a:pt x="203" y="69"/>
                  </a:lnTo>
                  <a:lnTo>
                    <a:pt x="203" y="67"/>
                  </a:lnTo>
                  <a:lnTo>
                    <a:pt x="203" y="65"/>
                  </a:lnTo>
                  <a:lnTo>
                    <a:pt x="201" y="65"/>
                  </a:lnTo>
                  <a:lnTo>
                    <a:pt x="201" y="63"/>
                  </a:lnTo>
                  <a:lnTo>
                    <a:pt x="199" y="63"/>
                  </a:lnTo>
                  <a:lnTo>
                    <a:pt x="197" y="63"/>
                  </a:lnTo>
                  <a:lnTo>
                    <a:pt x="197" y="61"/>
                  </a:lnTo>
                  <a:lnTo>
                    <a:pt x="195" y="61"/>
                  </a:lnTo>
                  <a:lnTo>
                    <a:pt x="193" y="61"/>
                  </a:lnTo>
                  <a:lnTo>
                    <a:pt x="193" y="59"/>
                  </a:lnTo>
                  <a:lnTo>
                    <a:pt x="191" y="59"/>
                  </a:lnTo>
                  <a:lnTo>
                    <a:pt x="189" y="59"/>
                  </a:lnTo>
                  <a:lnTo>
                    <a:pt x="189" y="57"/>
                  </a:lnTo>
                  <a:lnTo>
                    <a:pt x="191" y="57"/>
                  </a:lnTo>
                  <a:lnTo>
                    <a:pt x="189" y="57"/>
                  </a:lnTo>
                  <a:lnTo>
                    <a:pt x="189" y="55"/>
                  </a:lnTo>
                  <a:lnTo>
                    <a:pt x="187" y="55"/>
                  </a:lnTo>
                  <a:lnTo>
                    <a:pt x="187" y="53"/>
                  </a:lnTo>
                  <a:lnTo>
                    <a:pt x="185" y="51"/>
                  </a:lnTo>
                  <a:lnTo>
                    <a:pt x="183" y="51"/>
                  </a:lnTo>
                  <a:lnTo>
                    <a:pt x="183" y="49"/>
                  </a:lnTo>
                  <a:lnTo>
                    <a:pt x="181" y="49"/>
                  </a:lnTo>
                  <a:lnTo>
                    <a:pt x="181" y="47"/>
                  </a:lnTo>
                  <a:lnTo>
                    <a:pt x="179" y="47"/>
                  </a:lnTo>
                  <a:lnTo>
                    <a:pt x="177" y="47"/>
                  </a:lnTo>
                  <a:lnTo>
                    <a:pt x="175" y="47"/>
                  </a:lnTo>
                  <a:lnTo>
                    <a:pt x="175" y="49"/>
                  </a:lnTo>
                  <a:lnTo>
                    <a:pt x="173" y="49"/>
                  </a:lnTo>
                  <a:lnTo>
                    <a:pt x="173" y="47"/>
                  </a:lnTo>
                  <a:lnTo>
                    <a:pt x="171" y="47"/>
                  </a:lnTo>
                  <a:lnTo>
                    <a:pt x="169" y="47"/>
                  </a:lnTo>
                  <a:lnTo>
                    <a:pt x="167" y="47"/>
                  </a:lnTo>
                  <a:lnTo>
                    <a:pt x="167" y="49"/>
                  </a:lnTo>
                  <a:lnTo>
                    <a:pt x="167" y="51"/>
                  </a:lnTo>
                  <a:lnTo>
                    <a:pt x="165" y="51"/>
                  </a:lnTo>
                  <a:lnTo>
                    <a:pt x="163" y="49"/>
                  </a:lnTo>
                  <a:lnTo>
                    <a:pt x="161" y="49"/>
                  </a:lnTo>
                  <a:lnTo>
                    <a:pt x="163" y="47"/>
                  </a:lnTo>
                  <a:lnTo>
                    <a:pt x="163" y="46"/>
                  </a:lnTo>
                  <a:lnTo>
                    <a:pt x="165" y="46"/>
                  </a:lnTo>
                  <a:lnTo>
                    <a:pt x="165" y="44"/>
                  </a:lnTo>
                  <a:lnTo>
                    <a:pt x="165" y="42"/>
                  </a:lnTo>
                  <a:lnTo>
                    <a:pt x="165" y="40"/>
                  </a:lnTo>
                  <a:lnTo>
                    <a:pt x="165" y="38"/>
                  </a:lnTo>
                  <a:lnTo>
                    <a:pt x="165" y="36"/>
                  </a:lnTo>
                  <a:lnTo>
                    <a:pt x="167" y="36"/>
                  </a:lnTo>
                  <a:lnTo>
                    <a:pt x="167" y="34"/>
                  </a:lnTo>
                  <a:lnTo>
                    <a:pt x="167" y="32"/>
                  </a:lnTo>
                  <a:lnTo>
                    <a:pt x="165" y="32"/>
                  </a:lnTo>
                  <a:lnTo>
                    <a:pt x="163" y="32"/>
                  </a:lnTo>
                  <a:lnTo>
                    <a:pt x="163" y="30"/>
                  </a:lnTo>
                  <a:lnTo>
                    <a:pt x="161" y="30"/>
                  </a:lnTo>
                  <a:lnTo>
                    <a:pt x="159" y="30"/>
                  </a:lnTo>
                  <a:lnTo>
                    <a:pt x="157" y="30"/>
                  </a:lnTo>
                  <a:lnTo>
                    <a:pt x="155" y="30"/>
                  </a:lnTo>
                  <a:lnTo>
                    <a:pt x="155" y="32"/>
                  </a:lnTo>
                  <a:lnTo>
                    <a:pt x="153" y="32"/>
                  </a:lnTo>
                  <a:lnTo>
                    <a:pt x="151" y="34"/>
                  </a:lnTo>
                  <a:lnTo>
                    <a:pt x="150" y="34"/>
                  </a:lnTo>
                  <a:lnTo>
                    <a:pt x="148" y="34"/>
                  </a:lnTo>
                  <a:lnTo>
                    <a:pt x="148" y="36"/>
                  </a:lnTo>
                  <a:lnTo>
                    <a:pt x="146" y="36"/>
                  </a:lnTo>
                  <a:lnTo>
                    <a:pt x="146" y="34"/>
                  </a:lnTo>
                  <a:lnTo>
                    <a:pt x="144" y="34"/>
                  </a:lnTo>
                  <a:lnTo>
                    <a:pt x="144" y="32"/>
                  </a:lnTo>
                  <a:lnTo>
                    <a:pt x="142" y="32"/>
                  </a:lnTo>
                  <a:lnTo>
                    <a:pt x="142" y="30"/>
                  </a:lnTo>
                  <a:lnTo>
                    <a:pt x="142" y="28"/>
                  </a:lnTo>
                  <a:lnTo>
                    <a:pt x="140" y="28"/>
                  </a:lnTo>
                  <a:lnTo>
                    <a:pt x="140" y="30"/>
                  </a:lnTo>
                  <a:lnTo>
                    <a:pt x="138" y="30"/>
                  </a:lnTo>
                  <a:lnTo>
                    <a:pt x="138" y="32"/>
                  </a:lnTo>
                  <a:lnTo>
                    <a:pt x="136" y="32"/>
                  </a:lnTo>
                  <a:lnTo>
                    <a:pt x="136" y="34"/>
                  </a:lnTo>
                  <a:lnTo>
                    <a:pt x="134" y="34"/>
                  </a:lnTo>
                  <a:lnTo>
                    <a:pt x="134" y="32"/>
                  </a:lnTo>
                  <a:lnTo>
                    <a:pt x="132" y="32"/>
                  </a:lnTo>
                  <a:lnTo>
                    <a:pt x="132" y="30"/>
                  </a:lnTo>
                  <a:lnTo>
                    <a:pt x="132" y="28"/>
                  </a:lnTo>
                  <a:lnTo>
                    <a:pt x="130" y="28"/>
                  </a:lnTo>
                  <a:lnTo>
                    <a:pt x="130" y="30"/>
                  </a:lnTo>
                  <a:lnTo>
                    <a:pt x="130" y="28"/>
                  </a:lnTo>
                  <a:lnTo>
                    <a:pt x="128" y="28"/>
                  </a:lnTo>
                  <a:lnTo>
                    <a:pt x="128" y="26"/>
                  </a:lnTo>
                  <a:lnTo>
                    <a:pt x="126" y="26"/>
                  </a:lnTo>
                  <a:lnTo>
                    <a:pt x="126" y="24"/>
                  </a:lnTo>
                  <a:lnTo>
                    <a:pt x="126" y="22"/>
                  </a:lnTo>
                  <a:lnTo>
                    <a:pt x="124" y="22"/>
                  </a:lnTo>
                  <a:lnTo>
                    <a:pt x="124" y="20"/>
                  </a:lnTo>
                  <a:lnTo>
                    <a:pt x="122" y="20"/>
                  </a:lnTo>
                  <a:lnTo>
                    <a:pt x="122" y="18"/>
                  </a:lnTo>
                  <a:lnTo>
                    <a:pt x="120" y="16"/>
                  </a:lnTo>
                  <a:lnTo>
                    <a:pt x="118" y="16"/>
                  </a:lnTo>
                  <a:lnTo>
                    <a:pt x="118" y="14"/>
                  </a:lnTo>
                  <a:lnTo>
                    <a:pt x="116" y="14"/>
                  </a:lnTo>
                  <a:lnTo>
                    <a:pt x="116" y="12"/>
                  </a:lnTo>
                  <a:lnTo>
                    <a:pt x="116" y="10"/>
                  </a:lnTo>
                  <a:lnTo>
                    <a:pt x="116" y="8"/>
                  </a:lnTo>
                  <a:lnTo>
                    <a:pt x="114" y="8"/>
                  </a:lnTo>
                  <a:lnTo>
                    <a:pt x="114" y="6"/>
                  </a:lnTo>
                  <a:lnTo>
                    <a:pt x="112" y="4"/>
                  </a:lnTo>
                  <a:lnTo>
                    <a:pt x="112" y="2"/>
                  </a:lnTo>
                  <a:lnTo>
                    <a:pt x="110" y="2"/>
                  </a:lnTo>
                  <a:lnTo>
                    <a:pt x="110" y="0"/>
                  </a:lnTo>
                  <a:lnTo>
                    <a:pt x="108" y="0"/>
                  </a:lnTo>
                  <a:lnTo>
                    <a:pt x="108" y="2"/>
                  </a:lnTo>
                  <a:lnTo>
                    <a:pt x="106" y="2"/>
                  </a:lnTo>
                  <a:lnTo>
                    <a:pt x="104" y="4"/>
                  </a:lnTo>
                  <a:lnTo>
                    <a:pt x="102" y="4"/>
                  </a:lnTo>
                  <a:lnTo>
                    <a:pt x="102" y="6"/>
                  </a:lnTo>
                  <a:lnTo>
                    <a:pt x="100" y="6"/>
                  </a:lnTo>
                  <a:lnTo>
                    <a:pt x="100" y="8"/>
                  </a:lnTo>
                  <a:lnTo>
                    <a:pt x="98" y="8"/>
                  </a:lnTo>
                  <a:lnTo>
                    <a:pt x="96" y="8"/>
                  </a:lnTo>
                  <a:lnTo>
                    <a:pt x="96" y="10"/>
                  </a:lnTo>
                  <a:lnTo>
                    <a:pt x="96" y="12"/>
                  </a:lnTo>
                  <a:lnTo>
                    <a:pt x="96" y="14"/>
                  </a:lnTo>
                  <a:lnTo>
                    <a:pt x="96" y="16"/>
                  </a:lnTo>
                  <a:lnTo>
                    <a:pt x="98" y="16"/>
                  </a:lnTo>
                  <a:lnTo>
                    <a:pt x="98" y="18"/>
                  </a:lnTo>
                  <a:lnTo>
                    <a:pt x="98" y="20"/>
                  </a:lnTo>
                  <a:lnTo>
                    <a:pt x="98" y="22"/>
                  </a:lnTo>
                  <a:lnTo>
                    <a:pt x="100" y="22"/>
                  </a:lnTo>
                  <a:lnTo>
                    <a:pt x="98" y="22"/>
                  </a:lnTo>
                  <a:lnTo>
                    <a:pt x="96" y="22"/>
                  </a:lnTo>
                  <a:lnTo>
                    <a:pt x="94" y="22"/>
                  </a:lnTo>
                  <a:lnTo>
                    <a:pt x="92" y="22"/>
                  </a:lnTo>
                  <a:lnTo>
                    <a:pt x="92" y="20"/>
                  </a:lnTo>
                  <a:lnTo>
                    <a:pt x="90" y="20"/>
                  </a:lnTo>
                  <a:lnTo>
                    <a:pt x="88" y="20"/>
                  </a:lnTo>
                  <a:lnTo>
                    <a:pt x="88" y="22"/>
                  </a:lnTo>
                  <a:lnTo>
                    <a:pt x="86" y="24"/>
                  </a:lnTo>
                  <a:lnTo>
                    <a:pt x="86" y="26"/>
                  </a:lnTo>
                  <a:lnTo>
                    <a:pt x="88" y="28"/>
                  </a:lnTo>
                  <a:lnTo>
                    <a:pt x="90" y="30"/>
                  </a:lnTo>
                  <a:lnTo>
                    <a:pt x="92" y="30"/>
                  </a:lnTo>
                  <a:lnTo>
                    <a:pt x="92" y="32"/>
                  </a:lnTo>
                  <a:lnTo>
                    <a:pt x="94" y="32"/>
                  </a:lnTo>
                  <a:lnTo>
                    <a:pt x="94" y="34"/>
                  </a:lnTo>
                  <a:lnTo>
                    <a:pt x="94" y="36"/>
                  </a:lnTo>
                  <a:lnTo>
                    <a:pt x="96" y="36"/>
                  </a:lnTo>
                  <a:lnTo>
                    <a:pt x="96" y="38"/>
                  </a:lnTo>
                  <a:lnTo>
                    <a:pt x="98" y="38"/>
                  </a:lnTo>
                  <a:lnTo>
                    <a:pt x="98" y="40"/>
                  </a:lnTo>
                  <a:lnTo>
                    <a:pt x="100" y="40"/>
                  </a:lnTo>
                  <a:lnTo>
                    <a:pt x="102" y="40"/>
                  </a:lnTo>
                  <a:lnTo>
                    <a:pt x="102" y="42"/>
                  </a:lnTo>
                  <a:lnTo>
                    <a:pt x="100" y="42"/>
                  </a:lnTo>
                  <a:lnTo>
                    <a:pt x="100" y="44"/>
                  </a:lnTo>
                  <a:lnTo>
                    <a:pt x="100" y="46"/>
                  </a:lnTo>
                  <a:lnTo>
                    <a:pt x="102" y="46"/>
                  </a:lnTo>
                  <a:lnTo>
                    <a:pt x="102" y="47"/>
                  </a:lnTo>
                  <a:lnTo>
                    <a:pt x="102" y="49"/>
                  </a:lnTo>
                  <a:lnTo>
                    <a:pt x="100" y="49"/>
                  </a:lnTo>
                  <a:lnTo>
                    <a:pt x="100" y="51"/>
                  </a:lnTo>
                  <a:lnTo>
                    <a:pt x="100" y="53"/>
                  </a:lnTo>
                  <a:lnTo>
                    <a:pt x="100" y="55"/>
                  </a:lnTo>
                  <a:lnTo>
                    <a:pt x="102" y="55"/>
                  </a:lnTo>
                  <a:lnTo>
                    <a:pt x="102" y="57"/>
                  </a:lnTo>
                  <a:lnTo>
                    <a:pt x="100" y="57"/>
                  </a:lnTo>
                  <a:lnTo>
                    <a:pt x="100" y="59"/>
                  </a:lnTo>
                  <a:lnTo>
                    <a:pt x="100" y="61"/>
                  </a:lnTo>
                  <a:lnTo>
                    <a:pt x="98" y="61"/>
                  </a:lnTo>
                  <a:lnTo>
                    <a:pt x="96" y="61"/>
                  </a:lnTo>
                  <a:lnTo>
                    <a:pt x="96" y="63"/>
                  </a:lnTo>
                  <a:lnTo>
                    <a:pt x="94" y="63"/>
                  </a:lnTo>
                  <a:lnTo>
                    <a:pt x="92" y="63"/>
                  </a:lnTo>
                  <a:lnTo>
                    <a:pt x="92" y="65"/>
                  </a:lnTo>
                  <a:lnTo>
                    <a:pt x="90" y="65"/>
                  </a:lnTo>
                  <a:lnTo>
                    <a:pt x="90" y="67"/>
                  </a:lnTo>
                  <a:lnTo>
                    <a:pt x="88" y="67"/>
                  </a:lnTo>
                  <a:lnTo>
                    <a:pt x="86" y="69"/>
                  </a:lnTo>
                  <a:lnTo>
                    <a:pt x="84" y="69"/>
                  </a:lnTo>
                  <a:lnTo>
                    <a:pt x="82" y="69"/>
                  </a:lnTo>
                  <a:lnTo>
                    <a:pt x="82" y="71"/>
                  </a:lnTo>
                  <a:lnTo>
                    <a:pt x="82" y="73"/>
                  </a:lnTo>
                  <a:lnTo>
                    <a:pt x="82" y="75"/>
                  </a:lnTo>
                  <a:lnTo>
                    <a:pt x="84" y="75"/>
                  </a:lnTo>
                  <a:lnTo>
                    <a:pt x="82" y="75"/>
                  </a:lnTo>
                  <a:lnTo>
                    <a:pt x="81" y="75"/>
                  </a:lnTo>
                  <a:lnTo>
                    <a:pt x="81" y="73"/>
                  </a:lnTo>
                  <a:lnTo>
                    <a:pt x="79" y="73"/>
                  </a:lnTo>
                  <a:lnTo>
                    <a:pt x="79" y="75"/>
                  </a:lnTo>
                  <a:lnTo>
                    <a:pt x="77" y="75"/>
                  </a:lnTo>
                  <a:lnTo>
                    <a:pt x="75" y="75"/>
                  </a:lnTo>
                  <a:lnTo>
                    <a:pt x="75" y="73"/>
                  </a:lnTo>
                  <a:lnTo>
                    <a:pt x="73" y="73"/>
                  </a:lnTo>
                  <a:lnTo>
                    <a:pt x="71" y="73"/>
                  </a:lnTo>
                  <a:lnTo>
                    <a:pt x="71" y="75"/>
                  </a:lnTo>
                  <a:lnTo>
                    <a:pt x="71" y="77"/>
                  </a:lnTo>
                  <a:lnTo>
                    <a:pt x="71" y="79"/>
                  </a:lnTo>
                  <a:lnTo>
                    <a:pt x="73" y="81"/>
                  </a:lnTo>
                  <a:lnTo>
                    <a:pt x="73" y="83"/>
                  </a:lnTo>
                  <a:lnTo>
                    <a:pt x="71" y="83"/>
                  </a:lnTo>
                  <a:lnTo>
                    <a:pt x="69" y="83"/>
                  </a:lnTo>
                  <a:lnTo>
                    <a:pt x="67" y="83"/>
                  </a:lnTo>
                  <a:lnTo>
                    <a:pt x="65" y="83"/>
                  </a:lnTo>
                  <a:lnTo>
                    <a:pt x="63" y="83"/>
                  </a:lnTo>
                  <a:lnTo>
                    <a:pt x="61" y="83"/>
                  </a:lnTo>
                  <a:lnTo>
                    <a:pt x="59" y="83"/>
                  </a:lnTo>
                  <a:lnTo>
                    <a:pt x="57" y="81"/>
                  </a:lnTo>
                  <a:lnTo>
                    <a:pt x="55" y="81"/>
                  </a:lnTo>
                  <a:lnTo>
                    <a:pt x="53" y="81"/>
                  </a:lnTo>
                  <a:lnTo>
                    <a:pt x="51" y="81"/>
                  </a:lnTo>
                  <a:lnTo>
                    <a:pt x="49" y="81"/>
                  </a:lnTo>
                  <a:lnTo>
                    <a:pt x="47" y="81"/>
                  </a:lnTo>
                  <a:lnTo>
                    <a:pt x="45" y="81"/>
                  </a:lnTo>
                  <a:lnTo>
                    <a:pt x="43" y="81"/>
                  </a:lnTo>
                  <a:lnTo>
                    <a:pt x="41" y="81"/>
                  </a:lnTo>
                  <a:lnTo>
                    <a:pt x="39" y="81"/>
                  </a:lnTo>
                  <a:lnTo>
                    <a:pt x="37" y="79"/>
                  </a:lnTo>
                  <a:lnTo>
                    <a:pt x="35" y="79"/>
                  </a:lnTo>
                  <a:lnTo>
                    <a:pt x="33" y="79"/>
                  </a:lnTo>
                  <a:lnTo>
                    <a:pt x="31" y="81"/>
                  </a:lnTo>
                  <a:lnTo>
                    <a:pt x="29" y="81"/>
                  </a:lnTo>
                  <a:lnTo>
                    <a:pt x="27" y="83"/>
                  </a:lnTo>
                  <a:lnTo>
                    <a:pt x="25" y="85"/>
                  </a:lnTo>
                  <a:lnTo>
                    <a:pt x="23" y="87"/>
                  </a:lnTo>
                  <a:lnTo>
                    <a:pt x="21" y="89"/>
                  </a:lnTo>
                  <a:lnTo>
                    <a:pt x="19" y="91"/>
                  </a:lnTo>
                  <a:lnTo>
                    <a:pt x="17" y="91"/>
                  </a:lnTo>
                  <a:lnTo>
                    <a:pt x="17" y="93"/>
                  </a:lnTo>
                  <a:lnTo>
                    <a:pt x="15" y="93"/>
                  </a:lnTo>
                  <a:lnTo>
                    <a:pt x="13" y="95"/>
                  </a:lnTo>
                  <a:lnTo>
                    <a:pt x="12" y="97"/>
                  </a:lnTo>
                  <a:lnTo>
                    <a:pt x="10" y="97"/>
                  </a:lnTo>
                  <a:lnTo>
                    <a:pt x="10" y="99"/>
                  </a:lnTo>
                  <a:lnTo>
                    <a:pt x="10" y="101"/>
                  </a:lnTo>
                  <a:lnTo>
                    <a:pt x="10" y="103"/>
                  </a:lnTo>
                  <a:lnTo>
                    <a:pt x="10" y="105"/>
                  </a:lnTo>
                  <a:lnTo>
                    <a:pt x="8" y="107"/>
                  </a:lnTo>
                  <a:lnTo>
                    <a:pt x="6" y="109"/>
                  </a:lnTo>
                  <a:lnTo>
                    <a:pt x="6" y="111"/>
                  </a:lnTo>
                  <a:lnTo>
                    <a:pt x="6" y="113"/>
                  </a:lnTo>
                  <a:lnTo>
                    <a:pt x="4" y="111"/>
                  </a:lnTo>
                  <a:lnTo>
                    <a:pt x="4" y="113"/>
                  </a:lnTo>
                  <a:lnTo>
                    <a:pt x="2" y="111"/>
                  </a:lnTo>
                  <a:lnTo>
                    <a:pt x="2" y="113"/>
                  </a:lnTo>
                  <a:lnTo>
                    <a:pt x="0" y="111"/>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7" name="Freeform 14"/>
            <xdr:cNvSpPr>
              <a:spLocks/>
            </xdr:cNvSpPr>
          </xdr:nvSpPr>
          <xdr:spPr bwMode="auto">
            <a:xfrm>
              <a:off x="4087813" y="1898650"/>
              <a:ext cx="1323975" cy="573088"/>
            </a:xfrm>
            <a:custGeom>
              <a:avLst/>
              <a:gdLst>
                <a:gd name="T0" fmla="*/ 834 w 834"/>
                <a:gd name="T1" fmla="*/ 317 h 361"/>
                <a:gd name="T2" fmla="*/ 816 w 834"/>
                <a:gd name="T3" fmla="*/ 323 h 361"/>
                <a:gd name="T4" fmla="*/ 808 w 834"/>
                <a:gd name="T5" fmla="*/ 335 h 361"/>
                <a:gd name="T6" fmla="*/ 784 w 834"/>
                <a:gd name="T7" fmla="*/ 321 h 361"/>
                <a:gd name="T8" fmla="*/ 763 w 834"/>
                <a:gd name="T9" fmla="*/ 315 h 361"/>
                <a:gd name="T10" fmla="*/ 741 w 834"/>
                <a:gd name="T11" fmla="*/ 331 h 361"/>
                <a:gd name="T12" fmla="*/ 717 w 834"/>
                <a:gd name="T13" fmla="*/ 305 h 361"/>
                <a:gd name="T14" fmla="*/ 702 w 834"/>
                <a:gd name="T15" fmla="*/ 311 h 361"/>
                <a:gd name="T16" fmla="*/ 690 w 834"/>
                <a:gd name="T17" fmla="*/ 337 h 361"/>
                <a:gd name="T18" fmla="*/ 664 w 834"/>
                <a:gd name="T19" fmla="*/ 353 h 361"/>
                <a:gd name="T20" fmla="*/ 646 w 834"/>
                <a:gd name="T21" fmla="*/ 351 h 361"/>
                <a:gd name="T22" fmla="*/ 629 w 834"/>
                <a:gd name="T23" fmla="*/ 357 h 361"/>
                <a:gd name="T24" fmla="*/ 605 w 834"/>
                <a:gd name="T25" fmla="*/ 357 h 361"/>
                <a:gd name="T26" fmla="*/ 579 w 834"/>
                <a:gd name="T27" fmla="*/ 351 h 361"/>
                <a:gd name="T28" fmla="*/ 562 w 834"/>
                <a:gd name="T29" fmla="*/ 345 h 361"/>
                <a:gd name="T30" fmla="*/ 544 w 834"/>
                <a:gd name="T31" fmla="*/ 329 h 361"/>
                <a:gd name="T32" fmla="*/ 532 w 834"/>
                <a:gd name="T33" fmla="*/ 317 h 361"/>
                <a:gd name="T34" fmla="*/ 516 w 834"/>
                <a:gd name="T35" fmla="*/ 290 h 361"/>
                <a:gd name="T36" fmla="*/ 506 w 834"/>
                <a:gd name="T37" fmla="*/ 272 h 361"/>
                <a:gd name="T38" fmla="*/ 497 w 834"/>
                <a:gd name="T39" fmla="*/ 258 h 361"/>
                <a:gd name="T40" fmla="*/ 489 w 834"/>
                <a:gd name="T41" fmla="*/ 248 h 361"/>
                <a:gd name="T42" fmla="*/ 473 w 834"/>
                <a:gd name="T43" fmla="*/ 250 h 361"/>
                <a:gd name="T44" fmla="*/ 453 w 834"/>
                <a:gd name="T45" fmla="*/ 254 h 361"/>
                <a:gd name="T46" fmla="*/ 437 w 834"/>
                <a:gd name="T47" fmla="*/ 276 h 361"/>
                <a:gd name="T48" fmla="*/ 414 w 834"/>
                <a:gd name="T49" fmla="*/ 288 h 361"/>
                <a:gd name="T50" fmla="*/ 390 w 834"/>
                <a:gd name="T51" fmla="*/ 288 h 361"/>
                <a:gd name="T52" fmla="*/ 372 w 834"/>
                <a:gd name="T53" fmla="*/ 286 h 361"/>
                <a:gd name="T54" fmla="*/ 380 w 834"/>
                <a:gd name="T55" fmla="*/ 266 h 361"/>
                <a:gd name="T56" fmla="*/ 380 w 834"/>
                <a:gd name="T57" fmla="*/ 244 h 361"/>
                <a:gd name="T58" fmla="*/ 360 w 834"/>
                <a:gd name="T59" fmla="*/ 223 h 361"/>
                <a:gd name="T60" fmla="*/ 345 w 834"/>
                <a:gd name="T61" fmla="*/ 197 h 361"/>
                <a:gd name="T62" fmla="*/ 317 w 834"/>
                <a:gd name="T63" fmla="*/ 183 h 361"/>
                <a:gd name="T64" fmla="*/ 301 w 834"/>
                <a:gd name="T65" fmla="*/ 203 h 361"/>
                <a:gd name="T66" fmla="*/ 297 w 834"/>
                <a:gd name="T67" fmla="*/ 233 h 361"/>
                <a:gd name="T68" fmla="*/ 282 w 834"/>
                <a:gd name="T69" fmla="*/ 250 h 361"/>
                <a:gd name="T70" fmla="*/ 272 w 834"/>
                <a:gd name="T71" fmla="*/ 229 h 361"/>
                <a:gd name="T72" fmla="*/ 262 w 834"/>
                <a:gd name="T73" fmla="*/ 207 h 361"/>
                <a:gd name="T74" fmla="*/ 268 w 834"/>
                <a:gd name="T75" fmla="*/ 185 h 361"/>
                <a:gd name="T76" fmla="*/ 282 w 834"/>
                <a:gd name="T77" fmla="*/ 179 h 361"/>
                <a:gd name="T78" fmla="*/ 254 w 834"/>
                <a:gd name="T79" fmla="*/ 171 h 361"/>
                <a:gd name="T80" fmla="*/ 242 w 834"/>
                <a:gd name="T81" fmla="*/ 187 h 361"/>
                <a:gd name="T82" fmla="*/ 222 w 834"/>
                <a:gd name="T83" fmla="*/ 168 h 361"/>
                <a:gd name="T84" fmla="*/ 205 w 834"/>
                <a:gd name="T85" fmla="*/ 179 h 361"/>
                <a:gd name="T86" fmla="*/ 183 w 834"/>
                <a:gd name="T87" fmla="*/ 189 h 361"/>
                <a:gd name="T88" fmla="*/ 165 w 834"/>
                <a:gd name="T89" fmla="*/ 209 h 361"/>
                <a:gd name="T90" fmla="*/ 152 w 834"/>
                <a:gd name="T91" fmla="*/ 231 h 361"/>
                <a:gd name="T92" fmla="*/ 136 w 834"/>
                <a:gd name="T93" fmla="*/ 229 h 361"/>
                <a:gd name="T94" fmla="*/ 140 w 834"/>
                <a:gd name="T95" fmla="*/ 211 h 361"/>
                <a:gd name="T96" fmla="*/ 122 w 834"/>
                <a:gd name="T97" fmla="*/ 205 h 361"/>
                <a:gd name="T98" fmla="*/ 104 w 834"/>
                <a:gd name="T99" fmla="*/ 193 h 361"/>
                <a:gd name="T100" fmla="*/ 94 w 834"/>
                <a:gd name="T101" fmla="*/ 166 h 361"/>
                <a:gd name="T102" fmla="*/ 90 w 834"/>
                <a:gd name="T103" fmla="*/ 146 h 361"/>
                <a:gd name="T104" fmla="*/ 75 w 834"/>
                <a:gd name="T105" fmla="*/ 130 h 361"/>
                <a:gd name="T106" fmla="*/ 63 w 834"/>
                <a:gd name="T107" fmla="*/ 110 h 361"/>
                <a:gd name="T108" fmla="*/ 55 w 834"/>
                <a:gd name="T109" fmla="*/ 83 h 361"/>
                <a:gd name="T110" fmla="*/ 35 w 834"/>
                <a:gd name="T111" fmla="*/ 73 h 361"/>
                <a:gd name="T112" fmla="*/ 12 w 834"/>
                <a:gd name="T113" fmla="*/ 65 h 361"/>
                <a:gd name="T114" fmla="*/ 0 w 834"/>
                <a:gd name="T115" fmla="*/ 45 h 361"/>
                <a:gd name="T116" fmla="*/ 15 w 834"/>
                <a:gd name="T117" fmla="*/ 28 h 361"/>
                <a:gd name="T118" fmla="*/ 31 w 834"/>
                <a:gd name="T119" fmla="*/ 8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34" h="361">
                  <a:moveTo>
                    <a:pt x="830" y="302"/>
                  </a:moveTo>
                  <a:lnTo>
                    <a:pt x="828" y="302"/>
                  </a:lnTo>
                  <a:lnTo>
                    <a:pt x="828" y="304"/>
                  </a:lnTo>
                  <a:lnTo>
                    <a:pt x="828" y="305"/>
                  </a:lnTo>
                  <a:lnTo>
                    <a:pt x="826" y="305"/>
                  </a:lnTo>
                  <a:lnTo>
                    <a:pt x="826" y="307"/>
                  </a:lnTo>
                  <a:lnTo>
                    <a:pt x="824" y="307"/>
                  </a:lnTo>
                  <a:lnTo>
                    <a:pt x="824" y="309"/>
                  </a:lnTo>
                  <a:lnTo>
                    <a:pt x="824" y="311"/>
                  </a:lnTo>
                  <a:lnTo>
                    <a:pt x="826" y="311"/>
                  </a:lnTo>
                  <a:lnTo>
                    <a:pt x="828" y="311"/>
                  </a:lnTo>
                  <a:lnTo>
                    <a:pt x="830" y="311"/>
                  </a:lnTo>
                  <a:lnTo>
                    <a:pt x="832" y="311"/>
                  </a:lnTo>
                  <a:lnTo>
                    <a:pt x="834" y="311"/>
                  </a:lnTo>
                  <a:lnTo>
                    <a:pt x="832" y="313"/>
                  </a:lnTo>
                  <a:lnTo>
                    <a:pt x="832" y="315"/>
                  </a:lnTo>
                  <a:lnTo>
                    <a:pt x="834" y="317"/>
                  </a:lnTo>
                  <a:lnTo>
                    <a:pt x="834" y="319"/>
                  </a:lnTo>
                  <a:lnTo>
                    <a:pt x="832" y="321"/>
                  </a:lnTo>
                  <a:lnTo>
                    <a:pt x="832" y="319"/>
                  </a:lnTo>
                  <a:lnTo>
                    <a:pt x="830" y="319"/>
                  </a:lnTo>
                  <a:lnTo>
                    <a:pt x="830" y="317"/>
                  </a:lnTo>
                  <a:lnTo>
                    <a:pt x="828" y="317"/>
                  </a:lnTo>
                  <a:lnTo>
                    <a:pt x="828" y="315"/>
                  </a:lnTo>
                  <a:lnTo>
                    <a:pt x="826" y="317"/>
                  </a:lnTo>
                  <a:lnTo>
                    <a:pt x="826" y="319"/>
                  </a:lnTo>
                  <a:lnTo>
                    <a:pt x="824" y="319"/>
                  </a:lnTo>
                  <a:lnTo>
                    <a:pt x="822" y="321"/>
                  </a:lnTo>
                  <a:lnTo>
                    <a:pt x="822" y="319"/>
                  </a:lnTo>
                  <a:lnTo>
                    <a:pt x="820" y="319"/>
                  </a:lnTo>
                  <a:lnTo>
                    <a:pt x="820" y="321"/>
                  </a:lnTo>
                  <a:lnTo>
                    <a:pt x="818" y="321"/>
                  </a:lnTo>
                  <a:lnTo>
                    <a:pt x="818" y="323"/>
                  </a:lnTo>
                  <a:lnTo>
                    <a:pt x="816" y="323"/>
                  </a:lnTo>
                  <a:lnTo>
                    <a:pt x="816" y="325"/>
                  </a:lnTo>
                  <a:lnTo>
                    <a:pt x="816" y="327"/>
                  </a:lnTo>
                  <a:lnTo>
                    <a:pt x="818" y="327"/>
                  </a:lnTo>
                  <a:lnTo>
                    <a:pt x="818" y="329"/>
                  </a:lnTo>
                  <a:lnTo>
                    <a:pt x="820" y="329"/>
                  </a:lnTo>
                  <a:lnTo>
                    <a:pt x="820" y="331"/>
                  </a:lnTo>
                  <a:lnTo>
                    <a:pt x="820" y="333"/>
                  </a:lnTo>
                  <a:lnTo>
                    <a:pt x="820" y="335"/>
                  </a:lnTo>
                  <a:lnTo>
                    <a:pt x="820" y="337"/>
                  </a:lnTo>
                  <a:lnTo>
                    <a:pt x="820" y="335"/>
                  </a:lnTo>
                  <a:lnTo>
                    <a:pt x="818" y="335"/>
                  </a:lnTo>
                  <a:lnTo>
                    <a:pt x="816" y="333"/>
                  </a:lnTo>
                  <a:lnTo>
                    <a:pt x="814" y="333"/>
                  </a:lnTo>
                  <a:lnTo>
                    <a:pt x="812" y="333"/>
                  </a:lnTo>
                  <a:lnTo>
                    <a:pt x="812" y="335"/>
                  </a:lnTo>
                  <a:lnTo>
                    <a:pt x="810" y="335"/>
                  </a:lnTo>
                  <a:lnTo>
                    <a:pt x="808" y="335"/>
                  </a:lnTo>
                  <a:lnTo>
                    <a:pt x="806" y="335"/>
                  </a:lnTo>
                  <a:lnTo>
                    <a:pt x="804" y="335"/>
                  </a:lnTo>
                  <a:lnTo>
                    <a:pt x="802" y="335"/>
                  </a:lnTo>
                  <a:lnTo>
                    <a:pt x="802" y="333"/>
                  </a:lnTo>
                  <a:lnTo>
                    <a:pt x="800" y="333"/>
                  </a:lnTo>
                  <a:lnTo>
                    <a:pt x="800" y="331"/>
                  </a:lnTo>
                  <a:lnTo>
                    <a:pt x="800" y="329"/>
                  </a:lnTo>
                  <a:lnTo>
                    <a:pt x="798" y="327"/>
                  </a:lnTo>
                  <a:lnTo>
                    <a:pt x="796" y="327"/>
                  </a:lnTo>
                  <a:lnTo>
                    <a:pt x="794" y="325"/>
                  </a:lnTo>
                  <a:lnTo>
                    <a:pt x="792" y="323"/>
                  </a:lnTo>
                  <a:lnTo>
                    <a:pt x="790" y="323"/>
                  </a:lnTo>
                  <a:lnTo>
                    <a:pt x="788" y="321"/>
                  </a:lnTo>
                  <a:lnTo>
                    <a:pt x="786" y="321"/>
                  </a:lnTo>
                  <a:lnTo>
                    <a:pt x="786" y="319"/>
                  </a:lnTo>
                  <a:lnTo>
                    <a:pt x="786" y="321"/>
                  </a:lnTo>
                  <a:lnTo>
                    <a:pt x="784" y="321"/>
                  </a:lnTo>
                  <a:lnTo>
                    <a:pt x="784" y="319"/>
                  </a:lnTo>
                  <a:lnTo>
                    <a:pt x="782" y="319"/>
                  </a:lnTo>
                  <a:lnTo>
                    <a:pt x="780" y="319"/>
                  </a:lnTo>
                  <a:lnTo>
                    <a:pt x="780" y="317"/>
                  </a:lnTo>
                  <a:lnTo>
                    <a:pt x="778" y="317"/>
                  </a:lnTo>
                  <a:lnTo>
                    <a:pt x="776" y="317"/>
                  </a:lnTo>
                  <a:lnTo>
                    <a:pt x="776" y="315"/>
                  </a:lnTo>
                  <a:lnTo>
                    <a:pt x="774" y="315"/>
                  </a:lnTo>
                  <a:lnTo>
                    <a:pt x="773" y="313"/>
                  </a:lnTo>
                  <a:lnTo>
                    <a:pt x="771" y="313"/>
                  </a:lnTo>
                  <a:lnTo>
                    <a:pt x="771" y="311"/>
                  </a:lnTo>
                  <a:lnTo>
                    <a:pt x="769" y="311"/>
                  </a:lnTo>
                  <a:lnTo>
                    <a:pt x="767" y="311"/>
                  </a:lnTo>
                  <a:lnTo>
                    <a:pt x="767" y="309"/>
                  </a:lnTo>
                  <a:lnTo>
                    <a:pt x="765" y="311"/>
                  </a:lnTo>
                  <a:lnTo>
                    <a:pt x="763" y="313"/>
                  </a:lnTo>
                  <a:lnTo>
                    <a:pt x="763" y="315"/>
                  </a:lnTo>
                  <a:lnTo>
                    <a:pt x="761" y="317"/>
                  </a:lnTo>
                  <a:lnTo>
                    <a:pt x="759" y="317"/>
                  </a:lnTo>
                  <a:lnTo>
                    <a:pt x="759" y="319"/>
                  </a:lnTo>
                  <a:lnTo>
                    <a:pt x="757" y="321"/>
                  </a:lnTo>
                  <a:lnTo>
                    <a:pt x="755" y="321"/>
                  </a:lnTo>
                  <a:lnTo>
                    <a:pt x="755" y="323"/>
                  </a:lnTo>
                  <a:lnTo>
                    <a:pt x="753" y="323"/>
                  </a:lnTo>
                  <a:lnTo>
                    <a:pt x="753" y="325"/>
                  </a:lnTo>
                  <a:lnTo>
                    <a:pt x="755" y="329"/>
                  </a:lnTo>
                  <a:lnTo>
                    <a:pt x="753" y="329"/>
                  </a:lnTo>
                  <a:lnTo>
                    <a:pt x="753" y="331"/>
                  </a:lnTo>
                  <a:lnTo>
                    <a:pt x="751" y="331"/>
                  </a:lnTo>
                  <a:lnTo>
                    <a:pt x="751" y="333"/>
                  </a:lnTo>
                  <a:lnTo>
                    <a:pt x="749" y="335"/>
                  </a:lnTo>
                  <a:lnTo>
                    <a:pt x="747" y="333"/>
                  </a:lnTo>
                  <a:lnTo>
                    <a:pt x="743" y="333"/>
                  </a:lnTo>
                  <a:lnTo>
                    <a:pt x="741" y="331"/>
                  </a:lnTo>
                  <a:lnTo>
                    <a:pt x="739" y="329"/>
                  </a:lnTo>
                  <a:lnTo>
                    <a:pt x="737" y="329"/>
                  </a:lnTo>
                  <a:lnTo>
                    <a:pt x="737" y="327"/>
                  </a:lnTo>
                  <a:lnTo>
                    <a:pt x="735" y="327"/>
                  </a:lnTo>
                  <a:lnTo>
                    <a:pt x="733" y="325"/>
                  </a:lnTo>
                  <a:lnTo>
                    <a:pt x="731" y="323"/>
                  </a:lnTo>
                  <a:lnTo>
                    <a:pt x="729" y="321"/>
                  </a:lnTo>
                  <a:lnTo>
                    <a:pt x="727" y="317"/>
                  </a:lnTo>
                  <a:lnTo>
                    <a:pt x="725" y="317"/>
                  </a:lnTo>
                  <a:lnTo>
                    <a:pt x="725" y="315"/>
                  </a:lnTo>
                  <a:lnTo>
                    <a:pt x="723" y="315"/>
                  </a:lnTo>
                  <a:lnTo>
                    <a:pt x="723" y="313"/>
                  </a:lnTo>
                  <a:lnTo>
                    <a:pt x="721" y="313"/>
                  </a:lnTo>
                  <a:lnTo>
                    <a:pt x="721" y="311"/>
                  </a:lnTo>
                  <a:lnTo>
                    <a:pt x="719" y="309"/>
                  </a:lnTo>
                  <a:lnTo>
                    <a:pt x="717" y="307"/>
                  </a:lnTo>
                  <a:lnTo>
                    <a:pt x="717" y="305"/>
                  </a:lnTo>
                  <a:lnTo>
                    <a:pt x="715" y="305"/>
                  </a:lnTo>
                  <a:lnTo>
                    <a:pt x="715" y="304"/>
                  </a:lnTo>
                  <a:lnTo>
                    <a:pt x="713" y="302"/>
                  </a:lnTo>
                  <a:lnTo>
                    <a:pt x="711" y="300"/>
                  </a:lnTo>
                  <a:lnTo>
                    <a:pt x="709" y="298"/>
                  </a:lnTo>
                  <a:lnTo>
                    <a:pt x="709" y="296"/>
                  </a:lnTo>
                  <a:lnTo>
                    <a:pt x="707" y="296"/>
                  </a:lnTo>
                  <a:lnTo>
                    <a:pt x="707" y="298"/>
                  </a:lnTo>
                  <a:lnTo>
                    <a:pt x="707" y="300"/>
                  </a:lnTo>
                  <a:lnTo>
                    <a:pt x="705" y="300"/>
                  </a:lnTo>
                  <a:lnTo>
                    <a:pt x="705" y="302"/>
                  </a:lnTo>
                  <a:lnTo>
                    <a:pt x="705" y="304"/>
                  </a:lnTo>
                  <a:lnTo>
                    <a:pt x="704" y="305"/>
                  </a:lnTo>
                  <a:lnTo>
                    <a:pt x="704" y="307"/>
                  </a:lnTo>
                  <a:lnTo>
                    <a:pt x="702" y="307"/>
                  </a:lnTo>
                  <a:lnTo>
                    <a:pt x="702" y="309"/>
                  </a:lnTo>
                  <a:lnTo>
                    <a:pt x="702" y="311"/>
                  </a:lnTo>
                  <a:lnTo>
                    <a:pt x="700" y="313"/>
                  </a:lnTo>
                  <a:lnTo>
                    <a:pt x="700" y="315"/>
                  </a:lnTo>
                  <a:lnTo>
                    <a:pt x="700" y="317"/>
                  </a:lnTo>
                  <a:lnTo>
                    <a:pt x="698" y="317"/>
                  </a:lnTo>
                  <a:lnTo>
                    <a:pt x="698" y="319"/>
                  </a:lnTo>
                  <a:lnTo>
                    <a:pt x="698" y="321"/>
                  </a:lnTo>
                  <a:lnTo>
                    <a:pt x="698" y="323"/>
                  </a:lnTo>
                  <a:lnTo>
                    <a:pt x="698" y="325"/>
                  </a:lnTo>
                  <a:lnTo>
                    <a:pt x="700" y="325"/>
                  </a:lnTo>
                  <a:lnTo>
                    <a:pt x="698" y="327"/>
                  </a:lnTo>
                  <a:lnTo>
                    <a:pt x="696" y="329"/>
                  </a:lnTo>
                  <a:lnTo>
                    <a:pt x="696" y="331"/>
                  </a:lnTo>
                  <a:lnTo>
                    <a:pt x="694" y="331"/>
                  </a:lnTo>
                  <a:lnTo>
                    <a:pt x="694" y="333"/>
                  </a:lnTo>
                  <a:lnTo>
                    <a:pt x="692" y="333"/>
                  </a:lnTo>
                  <a:lnTo>
                    <a:pt x="692" y="335"/>
                  </a:lnTo>
                  <a:lnTo>
                    <a:pt x="690" y="337"/>
                  </a:lnTo>
                  <a:lnTo>
                    <a:pt x="688" y="339"/>
                  </a:lnTo>
                  <a:lnTo>
                    <a:pt x="688" y="341"/>
                  </a:lnTo>
                  <a:lnTo>
                    <a:pt x="686" y="341"/>
                  </a:lnTo>
                  <a:lnTo>
                    <a:pt x="686" y="343"/>
                  </a:lnTo>
                  <a:lnTo>
                    <a:pt x="684" y="343"/>
                  </a:lnTo>
                  <a:lnTo>
                    <a:pt x="682" y="345"/>
                  </a:lnTo>
                  <a:lnTo>
                    <a:pt x="680" y="345"/>
                  </a:lnTo>
                  <a:lnTo>
                    <a:pt x="680" y="347"/>
                  </a:lnTo>
                  <a:lnTo>
                    <a:pt x="678" y="347"/>
                  </a:lnTo>
                  <a:lnTo>
                    <a:pt x="676" y="347"/>
                  </a:lnTo>
                  <a:lnTo>
                    <a:pt x="674" y="349"/>
                  </a:lnTo>
                  <a:lnTo>
                    <a:pt x="672" y="349"/>
                  </a:lnTo>
                  <a:lnTo>
                    <a:pt x="670" y="349"/>
                  </a:lnTo>
                  <a:lnTo>
                    <a:pt x="670" y="351"/>
                  </a:lnTo>
                  <a:lnTo>
                    <a:pt x="668" y="351"/>
                  </a:lnTo>
                  <a:lnTo>
                    <a:pt x="666" y="351"/>
                  </a:lnTo>
                  <a:lnTo>
                    <a:pt x="664" y="353"/>
                  </a:lnTo>
                  <a:lnTo>
                    <a:pt x="662" y="353"/>
                  </a:lnTo>
                  <a:lnTo>
                    <a:pt x="662" y="351"/>
                  </a:lnTo>
                  <a:lnTo>
                    <a:pt x="660" y="349"/>
                  </a:lnTo>
                  <a:lnTo>
                    <a:pt x="658" y="349"/>
                  </a:lnTo>
                  <a:lnTo>
                    <a:pt x="658" y="347"/>
                  </a:lnTo>
                  <a:lnTo>
                    <a:pt x="656" y="347"/>
                  </a:lnTo>
                  <a:lnTo>
                    <a:pt x="654" y="347"/>
                  </a:lnTo>
                  <a:lnTo>
                    <a:pt x="654" y="345"/>
                  </a:lnTo>
                  <a:lnTo>
                    <a:pt x="652" y="345"/>
                  </a:lnTo>
                  <a:lnTo>
                    <a:pt x="650" y="345"/>
                  </a:lnTo>
                  <a:lnTo>
                    <a:pt x="648" y="345"/>
                  </a:lnTo>
                  <a:lnTo>
                    <a:pt x="648" y="343"/>
                  </a:lnTo>
                  <a:lnTo>
                    <a:pt x="648" y="345"/>
                  </a:lnTo>
                  <a:lnTo>
                    <a:pt x="648" y="347"/>
                  </a:lnTo>
                  <a:lnTo>
                    <a:pt x="646" y="347"/>
                  </a:lnTo>
                  <a:lnTo>
                    <a:pt x="646" y="349"/>
                  </a:lnTo>
                  <a:lnTo>
                    <a:pt x="646" y="351"/>
                  </a:lnTo>
                  <a:lnTo>
                    <a:pt x="646" y="353"/>
                  </a:lnTo>
                  <a:lnTo>
                    <a:pt x="646" y="355"/>
                  </a:lnTo>
                  <a:lnTo>
                    <a:pt x="644" y="357"/>
                  </a:lnTo>
                  <a:lnTo>
                    <a:pt x="644" y="359"/>
                  </a:lnTo>
                  <a:lnTo>
                    <a:pt x="642" y="359"/>
                  </a:lnTo>
                  <a:lnTo>
                    <a:pt x="642" y="361"/>
                  </a:lnTo>
                  <a:lnTo>
                    <a:pt x="640" y="361"/>
                  </a:lnTo>
                  <a:lnTo>
                    <a:pt x="640" y="359"/>
                  </a:lnTo>
                  <a:lnTo>
                    <a:pt x="638" y="359"/>
                  </a:lnTo>
                  <a:lnTo>
                    <a:pt x="636" y="359"/>
                  </a:lnTo>
                  <a:lnTo>
                    <a:pt x="635" y="359"/>
                  </a:lnTo>
                  <a:lnTo>
                    <a:pt x="635" y="357"/>
                  </a:lnTo>
                  <a:lnTo>
                    <a:pt x="633" y="357"/>
                  </a:lnTo>
                  <a:lnTo>
                    <a:pt x="633" y="355"/>
                  </a:lnTo>
                  <a:lnTo>
                    <a:pt x="633" y="357"/>
                  </a:lnTo>
                  <a:lnTo>
                    <a:pt x="631" y="357"/>
                  </a:lnTo>
                  <a:lnTo>
                    <a:pt x="629" y="357"/>
                  </a:lnTo>
                  <a:lnTo>
                    <a:pt x="629" y="355"/>
                  </a:lnTo>
                  <a:lnTo>
                    <a:pt x="627" y="355"/>
                  </a:lnTo>
                  <a:lnTo>
                    <a:pt x="625" y="355"/>
                  </a:lnTo>
                  <a:lnTo>
                    <a:pt x="623" y="355"/>
                  </a:lnTo>
                  <a:lnTo>
                    <a:pt x="623" y="357"/>
                  </a:lnTo>
                  <a:lnTo>
                    <a:pt x="621" y="357"/>
                  </a:lnTo>
                  <a:lnTo>
                    <a:pt x="619" y="357"/>
                  </a:lnTo>
                  <a:lnTo>
                    <a:pt x="619" y="355"/>
                  </a:lnTo>
                  <a:lnTo>
                    <a:pt x="617" y="355"/>
                  </a:lnTo>
                  <a:lnTo>
                    <a:pt x="615" y="355"/>
                  </a:lnTo>
                  <a:lnTo>
                    <a:pt x="615" y="357"/>
                  </a:lnTo>
                  <a:lnTo>
                    <a:pt x="613" y="355"/>
                  </a:lnTo>
                  <a:lnTo>
                    <a:pt x="611" y="355"/>
                  </a:lnTo>
                  <a:lnTo>
                    <a:pt x="609" y="355"/>
                  </a:lnTo>
                  <a:lnTo>
                    <a:pt x="609" y="357"/>
                  </a:lnTo>
                  <a:lnTo>
                    <a:pt x="607" y="357"/>
                  </a:lnTo>
                  <a:lnTo>
                    <a:pt x="605" y="357"/>
                  </a:lnTo>
                  <a:lnTo>
                    <a:pt x="605" y="355"/>
                  </a:lnTo>
                  <a:lnTo>
                    <a:pt x="603" y="355"/>
                  </a:lnTo>
                  <a:lnTo>
                    <a:pt x="603" y="353"/>
                  </a:lnTo>
                  <a:lnTo>
                    <a:pt x="601" y="353"/>
                  </a:lnTo>
                  <a:lnTo>
                    <a:pt x="601" y="351"/>
                  </a:lnTo>
                  <a:lnTo>
                    <a:pt x="599" y="351"/>
                  </a:lnTo>
                  <a:lnTo>
                    <a:pt x="597" y="351"/>
                  </a:lnTo>
                  <a:lnTo>
                    <a:pt x="595" y="353"/>
                  </a:lnTo>
                  <a:lnTo>
                    <a:pt x="593" y="351"/>
                  </a:lnTo>
                  <a:lnTo>
                    <a:pt x="591" y="351"/>
                  </a:lnTo>
                  <a:lnTo>
                    <a:pt x="589" y="351"/>
                  </a:lnTo>
                  <a:lnTo>
                    <a:pt x="587" y="351"/>
                  </a:lnTo>
                  <a:lnTo>
                    <a:pt x="585" y="351"/>
                  </a:lnTo>
                  <a:lnTo>
                    <a:pt x="583" y="353"/>
                  </a:lnTo>
                  <a:lnTo>
                    <a:pt x="583" y="351"/>
                  </a:lnTo>
                  <a:lnTo>
                    <a:pt x="581" y="351"/>
                  </a:lnTo>
                  <a:lnTo>
                    <a:pt x="579" y="351"/>
                  </a:lnTo>
                  <a:lnTo>
                    <a:pt x="579" y="349"/>
                  </a:lnTo>
                  <a:lnTo>
                    <a:pt x="577" y="349"/>
                  </a:lnTo>
                  <a:lnTo>
                    <a:pt x="575" y="349"/>
                  </a:lnTo>
                  <a:lnTo>
                    <a:pt x="575" y="351"/>
                  </a:lnTo>
                  <a:lnTo>
                    <a:pt x="573" y="353"/>
                  </a:lnTo>
                  <a:lnTo>
                    <a:pt x="571" y="353"/>
                  </a:lnTo>
                  <a:lnTo>
                    <a:pt x="569" y="353"/>
                  </a:lnTo>
                  <a:lnTo>
                    <a:pt x="569" y="351"/>
                  </a:lnTo>
                  <a:lnTo>
                    <a:pt x="567" y="351"/>
                  </a:lnTo>
                  <a:lnTo>
                    <a:pt x="567" y="349"/>
                  </a:lnTo>
                  <a:lnTo>
                    <a:pt x="567" y="347"/>
                  </a:lnTo>
                  <a:lnTo>
                    <a:pt x="566" y="347"/>
                  </a:lnTo>
                  <a:lnTo>
                    <a:pt x="566" y="345"/>
                  </a:lnTo>
                  <a:lnTo>
                    <a:pt x="564" y="345"/>
                  </a:lnTo>
                  <a:lnTo>
                    <a:pt x="564" y="347"/>
                  </a:lnTo>
                  <a:lnTo>
                    <a:pt x="562" y="347"/>
                  </a:lnTo>
                  <a:lnTo>
                    <a:pt x="562" y="345"/>
                  </a:lnTo>
                  <a:lnTo>
                    <a:pt x="560" y="345"/>
                  </a:lnTo>
                  <a:lnTo>
                    <a:pt x="560" y="343"/>
                  </a:lnTo>
                  <a:lnTo>
                    <a:pt x="558" y="343"/>
                  </a:lnTo>
                  <a:lnTo>
                    <a:pt x="556" y="341"/>
                  </a:lnTo>
                  <a:lnTo>
                    <a:pt x="554" y="341"/>
                  </a:lnTo>
                  <a:lnTo>
                    <a:pt x="552" y="341"/>
                  </a:lnTo>
                  <a:lnTo>
                    <a:pt x="550" y="341"/>
                  </a:lnTo>
                  <a:lnTo>
                    <a:pt x="548" y="341"/>
                  </a:lnTo>
                  <a:lnTo>
                    <a:pt x="546" y="341"/>
                  </a:lnTo>
                  <a:lnTo>
                    <a:pt x="544" y="341"/>
                  </a:lnTo>
                  <a:lnTo>
                    <a:pt x="542" y="341"/>
                  </a:lnTo>
                  <a:lnTo>
                    <a:pt x="542" y="339"/>
                  </a:lnTo>
                  <a:lnTo>
                    <a:pt x="542" y="337"/>
                  </a:lnTo>
                  <a:lnTo>
                    <a:pt x="542" y="335"/>
                  </a:lnTo>
                  <a:lnTo>
                    <a:pt x="544" y="333"/>
                  </a:lnTo>
                  <a:lnTo>
                    <a:pt x="544" y="331"/>
                  </a:lnTo>
                  <a:lnTo>
                    <a:pt x="544" y="329"/>
                  </a:lnTo>
                  <a:lnTo>
                    <a:pt x="544" y="327"/>
                  </a:lnTo>
                  <a:lnTo>
                    <a:pt x="542" y="325"/>
                  </a:lnTo>
                  <a:lnTo>
                    <a:pt x="542" y="323"/>
                  </a:lnTo>
                  <a:lnTo>
                    <a:pt x="542" y="321"/>
                  </a:lnTo>
                  <a:lnTo>
                    <a:pt x="542" y="319"/>
                  </a:lnTo>
                  <a:lnTo>
                    <a:pt x="544" y="319"/>
                  </a:lnTo>
                  <a:lnTo>
                    <a:pt x="542" y="319"/>
                  </a:lnTo>
                  <a:lnTo>
                    <a:pt x="542" y="317"/>
                  </a:lnTo>
                  <a:lnTo>
                    <a:pt x="542" y="315"/>
                  </a:lnTo>
                  <a:lnTo>
                    <a:pt x="540" y="315"/>
                  </a:lnTo>
                  <a:lnTo>
                    <a:pt x="538" y="315"/>
                  </a:lnTo>
                  <a:lnTo>
                    <a:pt x="536" y="315"/>
                  </a:lnTo>
                  <a:lnTo>
                    <a:pt x="534" y="315"/>
                  </a:lnTo>
                  <a:lnTo>
                    <a:pt x="534" y="313"/>
                  </a:lnTo>
                  <a:lnTo>
                    <a:pt x="534" y="315"/>
                  </a:lnTo>
                  <a:lnTo>
                    <a:pt x="532" y="315"/>
                  </a:lnTo>
                  <a:lnTo>
                    <a:pt x="532" y="317"/>
                  </a:lnTo>
                  <a:lnTo>
                    <a:pt x="530" y="317"/>
                  </a:lnTo>
                  <a:lnTo>
                    <a:pt x="530" y="315"/>
                  </a:lnTo>
                  <a:lnTo>
                    <a:pt x="528" y="315"/>
                  </a:lnTo>
                  <a:lnTo>
                    <a:pt x="526" y="313"/>
                  </a:lnTo>
                  <a:lnTo>
                    <a:pt x="526" y="311"/>
                  </a:lnTo>
                  <a:lnTo>
                    <a:pt x="524" y="311"/>
                  </a:lnTo>
                  <a:lnTo>
                    <a:pt x="522" y="309"/>
                  </a:lnTo>
                  <a:lnTo>
                    <a:pt x="520" y="307"/>
                  </a:lnTo>
                  <a:lnTo>
                    <a:pt x="520" y="305"/>
                  </a:lnTo>
                  <a:lnTo>
                    <a:pt x="518" y="305"/>
                  </a:lnTo>
                  <a:lnTo>
                    <a:pt x="518" y="304"/>
                  </a:lnTo>
                  <a:lnTo>
                    <a:pt x="518" y="302"/>
                  </a:lnTo>
                  <a:lnTo>
                    <a:pt x="516" y="300"/>
                  </a:lnTo>
                  <a:lnTo>
                    <a:pt x="516" y="298"/>
                  </a:lnTo>
                  <a:lnTo>
                    <a:pt x="514" y="296"/>
                  </a:lnTo>
                  <a:lnTo>
                    <a:pt x="516" y="292"/>
                  </a:lnTo>
                  <a:lnTo>
                    <a:pt x="516" y="290"/>
                  </a:lnTo>
                  <a:lnTo>
                    <a:pt x="518" y="288"/>
                  </a:lnTo>
                  <a:lnTo>
                    <a:pt x="518" y="286"/>
                  </a:lnTo>
                  <a:lnTo>
                    <a:pt x="518" y="284"/>
                  </a:lnTo>
                  <a:lnTo>
                    <a:pt x="516" y="284"/>
                  </a:lnTo>
                  <a:lnTo>
                    <a:pt x="516" y="286"/>
                  </a:lnTo>
                  <a:lnTo>
                    <a:pt x="514" y="286"/>
                  </a:lnTo>
                  <a:lnTo>
                    <a:pt x="514" y="284"/>
                  </a:lnTo>
                  <a:lnTo>
                    <a:pt x="514" y="282"/>
                  </a:lnTo>
                  <a:lnTo>
                    <a:pt x="512" y="282"/>
                  </a:lnTo>
                  <a:lnTo>
                    <a:pt x="510" y="282"/>
                  </a:lnTo>
                  <a:lnTo>
                    <a:pt x="510" y="280"/>
                  </a:lnTo>
                  <a:lnTo>
                    <a:pt x="510" y="278"/>
                  </a:lnTo>
                  <a:lnTo>
                    <a:pt x="510" y="276"/>
                  </a:lnTo>
                  <a:lnTo>
                    <a:pt x="508" y="276"/>
                  </a:lnTo>
                  <a:lnTo>
                    <a:pt x="508" y="274"/>
                  </a:lnTo>
                  <a:lnTo>
                    <a:pt x="506" y="274"/>
                  </a:lnTo>
                  <a:lnTo>
                    <a:pt x="506" y="272"/>
                  </a:lnTo>
                  <a:lnTo>
                    <a:pt x="508" y="270"/>
                  </a:lnTo>
                  <a:lnTo>
                    <a:pt x="508" y="268"/>
                  </a:lnTo>
                  <a:lnTo>
                    <a:pt x="506" y="268"/>
                  </a:lnTo>
                  <a:lnTo>
                    <a:pt x="506" y="270"/>
                  </a:lnTo>
                  <a:lnTo>
                    <a:pt x="504" y="270"/>
                  </a:lnTo>
                  <a:lnTo>
                    <a:pt x="504" y="268"/>
                  </a:lnTo>
                  <a:lnTo>
                    <a:pt x="504" y="266"/>
                  </a:lnTo>
                  <a:lnTo>
                    <a:pt x="502" y="266"/>
                  </a:lnTo>
                  <a:lnTo>
                    <a:pt x="500" y="266"/>
                  </a:lnTo>
                  <a:lnTo>
                    <a:pt x="500" y="264"/>
                  </a:lnTo>
                  <a:lnTo>
                    <a:pt x="498" y="264"/>
                  </a:lnTo>
                  <a:lnTo>
                    <a:pt x="498" y="262"/>
                  </a:lnTo>
                  <a:lnTo>
                    <a:pt x="498" y="260"/>
                  </a:lnTo>
                  <a:lnTo>
                    <a:pt x="500" y="260"/>
                  </a:lnTo>
                  <a:lnTo>
                    <a:pt x="500" y="258"/>
                  </a:lnTo>
                  <a:lnTo>
                    <a:pt x="498" y="258"/>
                  </a:lnTo>
                  <a:lnTo>
                    <a:pt x="497" y="258"/>
                  </a:lnTo>
                  <a:lnTo>
                    <a:pt x="498" y="256"/>
                  </a:lnTo>
                  <a:lnTo>
                    <a:pt x="498" y="254"/>
                  </a:lnTo>
                  <a:lnTo>
                    <a:pt x="497" y="254"/>
                  </a:lnTo>
                  <a:lnTo>
                    <a:pt x="497" y="256"/>
                  </a:lnTo>
                  <a:lnTo>
                    <a:pt x="495" y="256"/>
                  </a:lnTo>
                  <a:lnTo>
                    <a:pt x="495" y="254"/>
                  </a:lnTo>
                  <a:lnTo>
                    <a:pt x="493" y="254"/>
                  </a:lnTo>
                  <a:lnTo>
                    <a:pt x="493" y="252"/>
                  </a:lnTo>
                  <a:lnTo>
                    <a:pt x="495" y="252"/>
                  </a:lnTo>
                  <a:lnTo>
                    <a:pt x="495" y="250"/>
                  </a:lnTo>
                  <a:lnTo>
                    <a:pt x="495" y="248"/>
                  </a:lnTo>
                  <a:lnTo>
                    <a:pt x="493" y="248"/>
                  </a:lnTo>
                  <a:lnTo>
                    <a:pt x="491" y="250"/>
                  </a:lnTo>
                  <a:lnTo>
                    <a:pt x="489" y="250"/>
                  </a:lnTo>
                  <a:lnTo>
                    <a:pt x="489" y="248"/>
                  </a:lnTo>
                  <a:lnTo>
                    <a:pt x="487" y="248"/>
                  </a:lnTo>
                  <a:lnTo>
                    <a:pt x="489" y="248"/>
                  </a:lnTo>
                  <a:lnTo>
                    <a:pt x="489" y="246"/>
                  </a:lnTo>
                  <a:lnTo>
                    <a:pt x="489" y="244"/>
                  </a:lnTo>
                  <a:lnTo>
                    <a:pt x="487" y="244"/>
                  </a:lnTo>
                  <a:lnTo>
                    <a:pt x="485" y="244"/>
                  </a:lnTo>
                  <a:lnTo>
                    <a:pt x="485" y="246"/>
                  </a:lnTo>
                  <a:lnTo>
                    <a:pt x="483" y="246"/>
                  </a:lnTo>
                  <a:lnTo>
                    <a:pt x="483" y="248"/>
                  </a:lnTo>
                  <a:lnTo>
                    <a:pt x="481" y="248"/>
                  </a:lnTo>
                  <a:lnTo>
                    <a:pt x="481" y="250"/>
                  </a:lnTo>
                  <a:lnTo>
                    <a:pt x="479" y="250"/>
                  </a:lnTo>
                  <a:lnTo>
                    <a:pt x="479" y="248"/>
                  </a:lnTo>
                  <a:lnTo>
                    <a:pt x="479" y="246"/>
                  </a:lnTo>
                  <a:lnTo>
                    <a:pt x="477" y="246"/>
                  </a:lnTo>
                  <a:lnTo>
                    <a:pt x="477" y="248"/>
                  </a:lnTo>
                  <a:lnTo>
                    <a:pt x="477" y="250"/>
                  </a:lnTo>
                  <a:lnTo>
                    <a:pt x="475" y="250"/>
                  </a:lnTo>
                  <a:lnTo>
                    <a:pt x="473" y="250"/>
                  </a:lnTo>
                  <a:lnTo>
                    <a:pt x="471" y="250"/>
                  </a:lnTo>
                  <a:lnTo>
                    <a:pt x="469" y="250"/>
                  </a:lnTo>
                  <a:lnTo>
                    <a:pt x="467" y="250"/>
                  </a:lnTo>
                  <a:lnTo>
                    <a:pt x="465" y="252"/>
                  </a:lnTo>
                  <a:lnTo>
                    <a:pt x="463" y="252"/>
                  </a:lnTo>
                  <a:lnTo>
                    <a:pt x="463" y="254"/>
                  </a:lnTo>
                  <a:lnTo>
                    <a:pt x="461" y="254"/>
                  </a:lnTo>
                  <a:lnTo>
                    <a:pt x="461" y="252"/>
                  </a:lnTo>
                  <a:lnTo>
                    <a:pt x="461" y="250"/>
                  </a:lnTo>
                  <a:lnTo>
                    <a:pt x="461" y="248"/>
                  </a:lnTo>
                  <a:lnTo>
                    <a:pt x="459" y="248"/>
                  </a:lnTo>
                  <a:lnTo>
                    <a:pt x="457" y="248"/>
                  </a:lnTo>
                  <a:lnTo>
                    <a:pt x="457" y="250"/>
                  </a:lnTo>
                  <a:lnTo>
                    <a:pt x="455" y="250"/>
                  </a:lnTo>
                  <a:lnTo>
                    <a:pt x="455" y="252"/>
                  </a:lnTo>
                  <a:lnTo>
                    <a:pt x="453" y="252"/>
                  </a:lnTo>
                  <a:lnTo>
                    <a:pt x="453" y="254"/>
                  </a:lnTo>
                  <a:lnTo>
                    <a:pt x="451" y="254"/>
                  </a:lnTo>
                  <a:lnTo>
                    <a:pt x="451" y="256"/>
                  </a:lnTo>
                  <a:lnTo>
                    <a:pt x="449" y="256"/>
                  </a:lnTo>
                  <a:lnTo>
                    <a:pt x="447" y="258"/>
                  </a:lnTo>
                  <a:lnTo>
                    <a:pt x="447" y="260"/>
                  </a:lnTo>
                  <a:lnTo>
                    <a:pt x="445" y="260"/>
                  </a:lnTo>
                  <a:lnTo>
                    <a:pt x="445" y="262"/>
                  </a:lnTo>
                  <a:lnTo>
                    <a:pt x="445" y="264"/>
                  </a:lnTo>
                  <a:lnTo>
                    <a:pt x="445" y="266"/>
                  </a:lnTo>
                  <a:lnTo>
                    <a:pt x="443" y="268"/>
                  </a:lnTo>
                  <a:lnTo>
                    <a:pt x="441" y="268"/>
                  </a:lnTo>
                  <a:lnTo>
                    <a:pt x="439" y="268"/>
                  </a:lnTo>
                  <a:lnTo>
                    <a:pt x="439" y="270"/>
                  </a:lnTo>
                  <a:lnTo>
                    <a:pt x="439" y="272"/>
                  </a:lnTo>
                  <a:lnTo>
                    <a:pt x="437" y="272"/>
                  </a:lnTo>
                  <a:lnTo>
                    <a:pt x="437" y="274"/>
                  </a:lnTo>
                  <a:lnTo>
                    <a:pt x="437" y="276"/>
                  </a:lnTo>
                  <a:lnTo>
                    <a:pt x="435" y="278"/>
                  </a:lnTo>
                  <a:lnTo>
                    <a:pt x="433" y="278"/>
                  </a:lnTo>
                  <a:lnTo>
                    <a:pt x="431" y="278"/>
                  </a:lnTo>
                  <a:lnTo>
                    <a:pt x="429" y="280"/>
                  </a:lnTo>
                  <a:lnTo>
                    <a:pt x="428" y="280"/>
                  </a:lnTo>
                  <a:lnTo>
                    <a:pt x="426" y="280"/>
                  </a:lnTo>
                  <a:lnTo>
                    <a:pt x="426" y="282"/>
                  </a:lnTo>
                  <a:lnTo>
                    <a:pt x="424" y="282"/>
                  </a:lnTo>
                  <a:lnTo>
                    <a:pt x="422" y="284"/>
                  </a:lnTo>
                  <a:lnTo>
                    <a:pt x="420" y="284"/>
                  </a:lnTo>
                  <a:lnTo>
                    <a:pt x="420" y="282"/>
                  </a:lnTo>
                  <a:lnTo>
                    <a:pt x="420" y="284"/>
                  </a:lnTo>
                  <a:lnTo>
                    <a:pt x="418" y="284"/>
                  </a:lnTo>
                  <a:lnTo>
                    <a:pt x="416" y="284"/>
                  </a:lnTo>
                  <a:lnTo>
                    <a:pt x="416" y="286"/>
                  </a:lnTo>
                  <a:lnTo>
                    <a:pt x="416" y="288"/>
                  </a:lnTo>
                  <a:lnTo>
                    <a:pt x="414" y="288"/>
                  </a:lnTo>
                  <a:lnTo>
                    <a:pt x="414" y="290"/>
                  </a:lnTo>
                  <a:lnTo>
                    <a:pt x="412" y="290"/>
                  </a:lnTo>
                  <a:lnTo>
                    <a:pt x="410" y="290"/>
                  </a:lnTo>
                  <a:lnTo>
                    <a:pt x="408" y="290"/>
                  </a:lnTo>
                  <a:lnTo>
                    <a:pt x="406" y="292"/>
                  </a:lnTo>
                  <a:lnTo>
                    <a:pt x="404" y="292"/>
                  </a:lnTo>
                  <a:lnTo>
                    <a:pt x="402" y="292"/>
                  </a:lnTo>
                  <a:lnTo>
                    <a:pt x="402" y="290"/>
                  </a:lnTo>
                  <a:lnTo>
                    <a:pt x="400" y="290"/>
                  </a:lnTo>
                  <a:lnTo>
                    <a:pt x="400" y="288"/>
                  </a:lnTo>
                  <a:lnTo>
                    <a:pt x="398" y="288"/>
                  </a:lnTo>
                  <a:lnTo>
                    <a:pt x="398" y="290"/>
                  </a:lnTo>
                  <a:lnTo>
                    <a:pt x="396" y="290"/>
                  </a:lnTo>
                  <a:lnTo>
                    <a:pt x="394" y="290"/>
                  </a:lnTo>
                  <a:lnTo>
                    <a:pt x="392" y="290"/>
                  </a:lnTo>
                  <a:lnTo>
                    <a:pt x="392" y="288"/>
                  </a:lnTo>
                  <a:lnTo>
                    <a:pt x="390" y="288"/>
                  </a:lnTo>
                  <a:lnTo>
                    <a:pt x="388" y="288"/>
                  </a:lnTo>
                  <a:lnTo>
                    <a:pt x="386" y="288"/>
                  </a:lnTo>
                  <a:lnTo>
                    <a:pt x="386" y="290"/>
                  </a:lnTo>
                  <a:lnTo>
                    <a:pt x="384" y="290"/>
                  </a:lnTo>
                  <a:lnTo>
                    <a:pt x="382" y="290"/>
                  </a:lnTo>
                  <a:lnTo>
                    <a:pt x="382" y="292"/>
                  </a:lnTo>
                  <a:lnTo>
                    <a:pt x="380" y="292"/>
                  </a:lnTo>
                  <a:lnTo>
                    <a:pt x="380" y="294"/>
                  </a:lnTo>
                  <a:lnTo>
                    <a:pt x="378" y="294"/>
                  </a:lnTo>
                  <a:lnTo>
                    <a:pt x="376" y="294"/>
                  </a:lnTo>
                  <a:lnTo>
                    <a:pt x="374" y="294"/>
                  </a:lnTo>
                  <a:lnTo>
                    <a:pt x="372" y="294"/>
                  </a:lnTo>
                  <a:lnTo>
                    <a:pt x="374" y="292"/>
                  </a:lnTo>
                  <a:lnTo>
                    <a:pt x="374" y="290"/>
                  </a:lnTo>
                  <a:lnTo>
                    <a:pt x="372" y="290"/>
                  </a:lnTo>
                  <a:lnTo>
                    <a:pt x="372" y="288"/>
                  </a:lnTo>
                  <a:lnTo>
                    <a:pt x="372" y="286"/>
                  </a:lnTo>
                  <a:lnTo>
                    <a:pt x="370" y="286"/>
                  </a:lnTo>
                  <a:lnTo>
                    <a:pt x="370" y="284"/>
                  </a:lnTo>
                  <a:lnTo>
                    <a:pt x="370" y="282"/>
                  </a:lnTo>
                  <a:lnTo>
                    <a:pt x="372" y="282"/>
                  </a:lnTo>
                  <a:lnTo>
                    <a:pt x="372" y="280"/>
                  </a:lnTo>
                  <a:lnTo>
                    <a:pt x="372" y="278"/>
                  </a:lnTo>
                  <a:lnTo>
                    <a:pt x="374" y="278"/>
                  </a:lnTo>
                  <a:lnTo>
                    <a:pt x="374" y="276"/>
                  </a:lnTo>
                  <a:lnTo>
                    <a:pt x="376" y="276"/>
                  </a:lnTo>
                  <a:lnTo>
                    <a:pt x="376" y="274"/>
                  </a:lnTo>
                  <a:lnTo>
                    <a:pt x="376" y="272"/>
                  </a:lnTo>
                  <a:lnTo>
                    <a:pt x="378" y="270"/>
                  </a:lnTo>
                  <a:lnTo>
                    <a:pt x="380" y="270"/>
                  </a:lnTo>
                  <a:lnTo>
                    <a:pt x="380" y="268"/>
                  </a:lnTo>
                  <a:lnTo>
                    <a:pt x="382" y="268"/>
                  </a:lnTo>
                  <a:lnTo>
                    <a:pt x="382" y="266"/>
                  </a:lnTo>
                  <a:lnTo>
                    <a:pt x="380" y="266"/>
                  </a:lnTo>
                  <a:lnTo>
                    <a:pt x="380" y="264"/>
                  </a:lnTo>
                  <a:lnTo>
                    <a:pt x="378" y="264"/>
                  </a:lnTo>
                  <a:lnTo>
                    <a:pt x="378" y="262"/>
                  </a:lnTo>
                  <a:lnTo>
                    <a:pt x="376" y="262"/>
                  </a:lnTo>
                  <a:lnTo>
                    <a:pt x="376" y="260"/>
                  </a:lnTo>
                  <a:lnTo>
                    <a:pt x="374" y="260"/>
                  </a:lnTo>
                  <a:lnTo>
                    <a:pt x="376" y="258"/>
                  </a:lnTo>
                  <a:lnTo>
                    <a:pt x="376" y="256"/>
                  </a:lnTo>
                  <a:lnTo>
                    <a:pt x="378" y="256"/>
                  </a:lnTo>
                  <a:lnTo>
                    <a:pt x="378" y="254"/>
                  </a:lnTo>
                  <a:lnTo>
                    <a:pt x="378" y="252"/>
                  </a:lnTo>
                  <a:lnTo>
                    <a:pt x="378" y="250"/>
                  </a:lnTo>
                  <a:lnTo>
                    <a:pt x="376" y="250"/>
                  </a:lnTo>
                  <a:lnTo>
                    <a:pt x="378" y="250"/>
                  </a:lnTo>
                  <a:lnTo>
                    <a:pt x="378" y="248"/>
                  </a:lnTo>
                  <a:lnTo>
                    <a:pt x="380" y="246"/>
                  </a:lnTo>
                  <a:lnTo>
                    <a:pt x="380" y="244"/>
                  </a:lnTo>
                  <a:lnTo>
                    <a:pt x="380" y="242"/>
                  </a:lnTo>
                  <a:lnTo>
                    <a:pt x="382" y="242"/>
                  </a:lnTo>
                  <a:lnTo>
                    <a:pt x="382" y="240"/>
                  </a:lnTo>
                  <a:lnTo>
                    <a:pt x="382" y="238"/>
                  </a:lnTo>
                  <a:lnTo>
                    <a:pt x="382" y="237"/>
                  </a:lnTo>
                  <a:lnTo>
                    <a:pt x="382" y="235"/>
                  </a:lnTo>
                  <a:lnTo>
                    <a:pt x="380" y="233"/>
                  </a:lnTo>
                  <a:lnTo>
                    <a:pt x="378" y="231"/>
                  </a:lnTo>
                  <a:lnTo>
                    <a:pt x="376" y="231"/>
                  </a:lnTo>
                  <a:lnTo>
                    <a:pt x="374" y="229"/>
                  </a:lnTo>
                  <a:lnTo>
                    <a:pt x="372" y="227"/>
                  </a:lnTo>
                  <a:lnTo>
                    <a:pt x="370" y="225"/>
                  </a:lnTo>
                  <a:lnTo>
                    <a:pt x="368" y="223"/>
                  </a:lnTo>
                  <a:lnTo>
                    <a:pt x="366" y="223"/>
                  </a:lnTo>
                  <a:lnTo>
                    <a:pt x="364" y="223"/>
                  </a:lnTo>
                  <a:lnTo>
                    <a:pt x="362" y="223"/>
                  </a:lnTo>
                  <a:lnTo>
                    <a:pt x="360" y="223"/>
                  </a:lnTo>
                  <a:lnTo>
                    <a:pt x="360" y="221"/>
                  </a:lnTo>
                  <a:lnTo>
                    <a:pt x="359" y="221"/>
                  </a:lnTo>
                  <a:lnTo>
                    <a:pt x="357" y="219"/>
                  </a:lnTo>
                  <a:lnTo>
                    <a:pt x="355" y="217"/>
                  </a:lnTo>
                  <a:lnTo>
                    <a:pt x="355" y="215"/>
                  </a:lnTo>
                  <a:lnTo>
                    <a:pt x="353" y="213"/>
                  </a:lnTo>
                  <a:lnTo>
                    <a:pt x="351" y="213"/>
                  </a:lnTo>
                  <a:lnTo>
                    <a:pt x="351" y="211"/>
                  </a:lnTo>
                  <a:lnTo>
                    <a:pt x="349" y="211"/>
                  </a:lnTo>
                  <a:lnTo>
                    <a:pt x="349" y="209"/>
                  </a:lnTo>
                  <a:lnTo>
                    <a:pt x="349" y="207"/>
                  </a:lnTo>
                  <a:lnTo>
                    <a:pt x="349" y="205"/>
                  </a:lnTo>
                  <a:lnTo>
                    <a:pt x="349" y="203"/>
                  </a:lnTo>
                  <a:lnTo>
                    <a:pt x="349" y="201"/>
                  </a:lnTo>
                  <a:lnTo>
                    <a:pt x="349" y="199"/>
                  </a:lnTo>
                  <a:lnTo>
                    <a:pt x="347" y="197"/>
                  </a:lnTo>
                  <a:lnTo>
                    <a:pt x="345" y="197"/>
                  </a:lnTo>
                  <a:lnTo>
                    <a:pt x="345" y="195"/>
                  </a:lnTo>
                  <a:lnTo>
                    <a:pt x="343" y="193"/>
                  </a:lnTo>
                  <a:lnTo>
                    <a:pt x="341" y="193"/>
                  </a:lnTo>
                  <a:lnTo>
                    <a:pt x="339" y="193"/>
                  </a:lnTo>
                  <a:lnTo>
                    <a:pt x="337" y="193"/>
                  </a:lnTo>
                  <a:lnTo>
                    <a:pt x="337" y="195"/>
                  </a:lnTo>
                  <a:lnTo>
                    <a:pt x="335" y="195"/>
                  </a:lnTo>
                  <a:lnTo>
                    <a:pt x="333" y="195"/>
                  </a:lnTo>
                  <a:lnTo>
                    <a:pt x="331" y="193"/>
                  </a:lnTo>
                  <a:lnTo>
                    <a:pt x="329" y="193"/>
                  </a:lnTo>
                  <a:lnTo>
                    <a:pt x="327" y="191"/>
                  </a:lnTo>
                  <a:lnTo>
                    <a:pt x="327" y="189"/>
                  </a:lnTo>
                  <a:lnTo>
                    <a:pt x="325" y="187"/>
                  </a:lnTo>
                  <a:lnTo>
                    <a:pt x="323" y="185"/>
                  </a:lnTo>
                  <a:lnTo>
                    <a:pt x="321" y="185"/>
                  </a:lnTo>
                  <a:lnTo>
                    <a:pt x="319" y="183"/>
                  </a:lnTo>
                  <a:lnTo>
                    <a:pt x="317" y="183"/>
                  </a:lnTo>
                  <a:lnTo>
                    <a:pt x="315" y="183"/>
                  </a:lnTo>
                  <a:lnTo>
                    <a:pt x="313" y="185"/>
                  </a:lnTo>
                  <a:lnTo>
                    <a:pt x="311" y="185"/>
                  </a:lnTo>
                  <a:lnTo>
                    <a:pt x="309" y="185"/>
                  </a:lnTo>
                  <a:lnTo>
                    <a:pt x="307" y="185"/>
                  </a:lnTo>
                  <a:lnTo>
                    <a:pt x="307" y="187"/>
                  </a:lnTo>
                  <a:lnTo>
                    <a:pt x="307" y="189"/>
                  </a:lnTo>
                  <a:lnTo>
                    <a:pt x="305" y="189"/>
                  </a:lnTo>
                  <a:lnTo>
                    <a:pt x="305" y="191"/>
                  </a:lnTo>
                  <a:lnTo>
                    <a:pt x="303" y="191"/>
                  </a:lnTo>
                  <a:lnTo>
                    <a:pt x="301" y="193"/>
                  </a:lnTo>
                  <a:lnTo>
                    <a:pt x="301" y="195"/>
                  </a:lnTo>
                  <a:lnTo>
                    <a:pt x="299" y="195"/>
                  </a:lnTo>
                  <a:lnTo>
                    <a:pt x="299" y="197"/>
                  </a:lnTo>
                  <a:lnTo>
                    <a:pt x="299" y="199"/>
                  </a:lnTo>
                  <a:lnTo>
                    <a:pt x="299" y="201"/>
                  </a:lnTo>
                  <a:lnTo>
                    <a:pt x="301" y="203"/>
                  </a:lnTo>
                  <a:lnTo>
                    <a:pt x="301" y="205"/>
                  </a:lnTo>
                  <a:lnTo>
                    <a:pt x="299" y="205"/>
                  </a:lnTo>
                  <a:lnTo>
                    <a:pt x="299" y="207"/>
                  </a:lnTo>
                  <a:lnTo>
                    <a:pt x="299" y="209"/>
                  </a:lnTo>
                  <a:lnTo>
                    <a:pt x="297" y="211"/>
                  </a:lnTo>
                  <a:lnTo>
                    <a:pt x="295" y="213"/>
                  </a:lnTo>
                  <a:lnTo>
                    <a:pt x="295" y="215"/>
                  </a:lnTo>
                  <a:lnTo>
                    <a:pt x="295" y="217"/>
                  </a:lnTo>
                  <a:lnTo>
                    <a:pt x="293" y="219"/>
                  </a:lnTo>
                  <a:lnTo>
                    <a:pt x="293" y="221"/>
                  </a:lnTo>
                  <a:lnTo>
                    <a:pt x="295" y="223"/>
                  </a:lnTo>
                  <a:lnTo>
                    <a:pt x="295" y="225"/>
                  </a:lnTo>
                  <a:lnTo>
                    <a:pt x="297" y="225"/>
                  </a:lnTo>
                  <a:lnTo>
                    <a:pt x="297" y="227"/>
                  </a:lnTo>
                  <a:lnTo>
                    <a:pt x="297" y="229"/>
                  </a:lnTo>
                  <a:lnTo>
                    <a:pt x="297" y="231"/>
                  </a:lnTo>
                  <a:lnTo>
                    <a:pt x="297" y="233"/>
                  </a:lnTo>
                  <a:lnTo>
                    <a:pt x="297" y="235"/>
                  </a:lnTo>
                  <a:lnTo>
                    <a:pt x="297" y="237"/>
                  </a:lnTo>
                  <a:lnTo>
                    <a:pt x="297" y="238"/>
                  </a:lnTo>
                  <a:lnTo>
                    <a:pt x="297" y="240"/>
                  </a:lnTo>
                  <a:lnTo>
                    <a:pt x="297" y="242"/>
                  </a:lnTo>
                  <a:lnTo>
                    <a:pt x="295" y="242"/>
                  </a:lnTo>
                  <a:lnTo>
                    <a:pt x="295" y="244"/>
                  </a:lnTo>
                  <a:lnTo>
                    <a:pt x="293" y="244"/>
                  </a:lnTo>
                  <a:lnTo>
                    <a:pt x="291" y="244"/>
                  </a:lnTo>
                  <a:lnTo>
                    <a:pt x="291" y="246"/>
                  </a:lnTo>
                  <a:lnTo>
                    <a:pt x="290" y="246"/>
                  </a:lnTo>
                  <a:lnTo>
                    <a:pt x="290" y="248"/>
                  </a:lnTo>
                  <a:lnTo>
                    <a:pt x="288" y="248"/>
                  </a:lnTo>
                  <a:lnTo>
                    <a:pt x="286" y="248"/>
                  </a:lnTo>
                  <a:lnTo>
                    <a:pt x="284" y="248"/>
                  </a:lnTo>
                  <a:lnTo>
                    <a:pt x="284" y="250"/>
                  </a:lnTo>
                  <a:lnTo>
                    <a:pt x="282" y="250"/>
                  </a:lnTo>
                  <a:lnTo>
                    <a:pt x="282" y="252"/>
                  </a:lnTo>
                  <a:lnTo>
                    <a:pt x="280" y="252"/>
                  </a:lnTo>
                  <a:lnTo>
                    <a:pt x="278" y="250"/>
                  </a:lnTo>
                  <a:lnTo>
                    <a:pt x="278" y="248"/>
                  </a:lnTo>
                  <a:lnTo>
                    <a:pt x="278" y="246"/>
                  </a:lnTo>
                  <a:lnTo>
                    <a:pt x="276" y="246"/>
                  </a:lnTo>
                  <a:lnTo>
                    <a:pt x="274" y="244"/>
                  </a:lnTo>
                  <a:lnTo>
                    <a:pt x="274" y="242"/>
                  </a:lnTo>
                  <a:lnTo>
                    <a:pt x="274" y="240"/>
                  </a:lnTo>
                  <a:lnTo>
                    <a:pt x="276" y="240"/>
                  </a:lnTo>
                  <a:lnTo>
                    <a:pt x="274" y="238"/>
                  </a:lnTo>
                  <a:lnTo>
                    <a:pt x="274" y="237"/>
                  </a:lnTo>
                  <a:lnTo>
                    <a:pt x="274" y="235"/>
                  </a:lnTo>
                  <a:lnTo>
                    <a:pt x="272" y="235"/>
                  </a:lnTo>
                  <a:lnTo>
                    <a:pt x="272" y="233"/>
                  </a:lnTo>
                  <a:lnTo>
                    <a:pt x="272" y="231"/>
                  </a:lnTo>
                  <a:lnTo>
                    <a:pt x="272" y="229"/>
                  </a:lnTo>
                  <a:lnTo>
                    <a:pt x="270" y="229"/>
                  </a:lnTo>
                  <a:lnTo>
                    <a:pt x="270" y="227"/>
                  </a:lnTo>
                  <a:lnTo>
                    <a:pt x="270" y="225"/>
                  </a:lnTo>
                  <a:lnTo>
                    <a:pt x="268" y="223"/>
                  </a:lnTo>
                  <a:lnTo>
                    <a:pt x="268" y="221"/>
                  </a:lnTo>
                  <a:lnTo>
                    <a:pt x="268" y="219"/>
                  </a:lnTo>
                  <a:lnTo>
                    <a:pt x="266" y="219"/>
                  </a:lnTo>
                  <a:lnTo>
                    <a:pt x="266" y="217"/>
                  </a:lnTo>
                  <a:lnTo>
                    <a:pt x="264" y="217"/>
                  </a:lnTo>
                  <a:lnTo>
                    <a:pt x="264" y="215"/>
                  </a:lnTo>
                  <a:lnTo>
                    <a:pt x="262" y="215"/>
                  </a:lnTo>
                  <a:lnTo>
                    <a:pt x="260" y="215"/>
                  </a:lnTo>
                  <a:lnTo>
                    <a:pt x="260" y="213"/>
                  </a:lnTo>
                  <a:lnTo>
                    <a:pt x="260" y="211"/>
                  </a:lnTo>
                  <a:lnTo>
                    <a:pt x="260" y="209"/>
                  </a:lnTo>
                  <a:lnTo>
                    <a:pt x="260" y="207"/>
                  </a:lnTo>
                  <a:lnTo>
                    <a:pt x="262" y="207"/>
                  </a:lnTo>
                  <a:lnTo>
                    <a:pt x="262" y="205"/>
                  </a:lnTo>
                  <a:lnTo>
                    <a:pt x="262" y="203"/>
                  </a:lnTo>
                  <a:lnTo>
                    <a:pt x="260" y="203"/>
                  </a:lnTo>
                  <a:lnTo>
                    <a:pt x="260" y="201"/>
                  </a:lnTo>
                  <a:lnTo>
                    <a:pt x="260" y="199"/>
                  </a:lnTo>
                  <a:lnTo>
                    <a:pt x="262" y="197"/>
                  </a:lnTo>
                  <a:lnTo>
                    <a:pt x="262" y="195"/>
                  </a:lnTo>
                  <a:lnTo>
                    <a:pt x="264" y="195"/>
                  </a:lnTo>
                  <a:lnTo>
                    <a:pt x="264" y="193"/>
                  </a:lnTo>
                  <a:lnTo>
                    <a:pt x="262" y="193"/>
                  </a:lnTo>
                  <a:lnTo>
                    <a:pt x="262" y="191"/>
                  </a:lnTo>
                  <a:lnTo>
                    <a:pt x="264" y="191"/>
                  </a:lnTo>
                  <a:lnTo>
                    <a:pt x="264" y="189"/>
                  </a:lnTo>
                  <a:lnTo>
                    <a:pt x="266" y="189"/>
                  </a:lnTo>
                  <a:lnTo>
                    <a:pt x="266" y="187"/>
                  </a:lnTo>
                  <a:lnTo>
                    <a:pt x="268" y="187"/>
                  </a:lnTo>
                  <a:lnTo>
                    <a:pt x="268" y="185"/>
                  </a:lnTo>
                  <a:lnTo>
                    <a:pt x="270" y="185"/>
                  </a:lnTo>
                  <a:lnTo>
                    <a:pt x="270" y="187"/>
                  </a:lnTo>
                  <a:lnTo>
                    <a:pt x="272" y="189"/>
                  </a:lnTo>
                  <a:lnTo>
                    <a:pt x="272" y="187"/>
                  </a:lnTo>
                  <a:lnTo>
                    <a:pt x="274" y="187"/>
                  </a:lnTo>
                  <a:lnTo>
                    <a:pt x="276" y="187"/>
                  </a:lnTo>
                  <a:lnTo>
                    <a:pt x="278" y="187"/>
                  </a:lnTo>
                  <a:lnTo>
                    <a:pt x="280" y="187"/>
                  </a:lnTo>
                  <a:lnTo>
                    <a:pt x="280" y="189"/>
                  </a:lnTo>
                  <a:lnTo>
                    <a:pt x="282" y="189"/>
                  </a:lnTo>
                  <a:lnTo>
                    <a:pt x="284" y="189"/>
                  </a:lnTo>
                  <a:lnTo>
                    <a:pt x="284" y="187"/>
                  </a:lnTo>
                  <a:lnTo>
                    <a:pt x="284" y="185"/>
                  </a:lnTo>
                  <a:lnTo>
                    <a:pt x="284" y="183"/>
                  </a:lnTo>
                  <a:lnTo>
                    <a:pt x="282" y="183"/>
                  </a:lnTo>
                  <a:lnTo>
                    <a:pt x="282" y="181"/>
                  </a:lnTo>
                  <a:lnTo>
                    <a:pt x="282" y="179"/>
                  </a:lnTo>
                  <a:lnTo>
                    <a:pt x="280" y="179"/>
                  </a:lnTo>
                  <a:lnTo>
                    <a:pt x="280" y="177"/>
                  </a:lnTo>
                  <a:lnTo>
                    <a:pt x="280" y="175"/>
                  </a:lnTo>
                  <a:lnTo>
                    <a:pt x="278" y="175"/>
                  </a:lnTo>
                  <a:lnTo>
                    <a:pt x="278" y="173"/>
                  </a:lnTo>
                  <a:lnTo>
                    <a:pt x="276" y="173"/>
                  </a:lnTo>
                  <a:lnTo>
                    <a:pt x="274" y="173"/>
                  </a:lnTo>
                  <a:lnTo>
                    <a:pt x="272" y="173"/>
                  </a:lnTo>
                  <a:lnTo>
                    <a:pt x="270" y="173"/>
                  </a:lnTo>
                  <a:lnTo>
                    <a:pt x="268" y="173"/>
                  </a:lnTo>
                  <a:lnTo>
                    <a:pt x="266" y="173"/>
                  </a:lnTo>
                  <a:lnTo>
                    <a:pt x="264" y="173"/>
                  </a:lnTo>
                  <a:lnTo>
                    <a:pt x="262" y="173"/>
                  </a:lnTo>
                  <a:lnTo>
                    <a:pt x="260" y="173"/>
                  </a:lnTo>
                  <a:lnTo>
                    <a:pt x="258" y="171"/>
                  </a:lnTo>
                  <a:lnTo>
                    <a:pt x="256" y="171"/>
                  </a:lnTo>
                  <a:lnTo>
                    <a:pt x="254" y="171"/>
                  </a:lnTo>
                  <a:lnTo>
                    <a:pt x="252" y="171"/>
                  </a:lnTo>
                  <a:lnTo>
                    <a:pt x="250" y="171"/>
                  </a:lnTo>
                  <a:lnTo>
                    <a:pt x="248" y="171"/>
                  </a:lnTo>
                  <a:lnTo>
                    <a:pt x="246" y="171"/>
                  </a:lnTo>
                  <a:lnTo>
                    <a:pt x="246" y="173"/>
                  </a:lnTo>
                  <a:lnTo>
                    <a:pt x="248" y="173"/>
                  </a:lnTo>
                  <a:lnTo>
                    <a:pt x="248" y="175"/>
                  </a:lnTo>
                  <a:lnTo>
                    <a:pt x="248" y="177"/>
                  </a:lnTo>
                  <a:lnTo>
                    <a:pt x="248" y="179"/>
                  </a:lnTo>
                  <a:lnTo>
                    <a:pt x="248" y="181"/>
                  </a:lnTo>
                  <a:lnTo>
                    <a:pt x="248" y="183"/>
                  </a:lnTo>
                  <a:lnTo>
                    <a:pt x="248" y="185"/>
                  </a:lnTo>
                  <a:lnTo>
                    <a:pt x="248" y="187"/>
                  </a:lnTo>
                  <a:lnTo>
                    <a:pt x="250" y="187"/>
                  </a:lnTo>
                  <a:lnTo>
                    <a:pt x="246" y="189"/>
                  </a:lnTo>
                  <a:lnTo>
                    <a:pt x="244" y="189"/>
                  </a:lnTo>
                  <a:lnTo>
                    <a:pt x="242" y="187"/>
                  </a:lnTo>
                  <a:lnTo>
                    <a:pt x="240" y="187"/>
                  </a:lnTo>
                  <a:lnTo>
                    <a:pt x="238" y="187"/>
                  </a:lnTo>
                  <a:lnTo>
                    <a:pt x="236" y="187"/>
                  </a:lnTo>
                  <a:lnTo>
                    <a:pt x="234" y="185"/>
                  </a:lnTo>
                  <a:lnTo>
                    <a:pt x="234" y="183"/>
                  </a:lnTo>
                  <a:lnTo>
                    <a:pt x="232" y="181"/>
                  </a:lnTo>
                  <a:lnTo>
                    <a:pt x="232" y="179"/>
                  </a:lnTo>
                  <a:lnTo>
                    <a:pt x="230" y="177"/>
                  </a:lnTo>
                  <a:lnTo>
                    <a:pt x="230" y="175"/>
                  </a:lnTo>
                  <a:lnTo>
                    <a:pt x="230" y="173"/>
                  </a:lnTo>
                  <a:lnTo>
                    <a:pt x="230" y="171"/>
                  </a:lnTo>
                  <a:lnTo>
                    <a:pt x="228" y="171"/>
                  </a:lnTo>
                  <a:lnTo>
                    <a:pt x="228" y="170"/>
                  </a:lnTo>
                  <a:lnTo>
                    <a:pt x="226" y="170"/>
                  </a:lnTo>
                  <a:lnTo>
                    <a:pt x="226" y="168"/>
                  </a:lnTo>
                  <a:lnTo>
                    <a:pt x="224" y="168"/>
                  </a:lnTo>
                  <a:lnTo>
                    <a:pt x="222" y="168"/>
                  </a:lnTo>
                  <a:lnTo>
                    <a:pt x="222" y="166"/>
                  </a:lnTo>
                  <a:lnTo>
                    <a:pt x="221" y="168"/>
                  </a:lnTo>
                  <a:lnTo>
                    <a:pt x="221" y="170"/>
                  </a:lnTo>
                  <a:lnTo>
                    <a:pt x="219" y="171"/>
                  </a:lnTo>
                  <a:lnTo>
                    <a:pt x="219" y="173"/>
                  </a:lnTo>
                  <a:lnTo>
                    <a:pt x="217" y="173"/>
                  </a:lnTo>
                  <a:lnTo>
                    <a:pt x="217" y="175"/>
                  </a:lnTo>
                  <a:lnTo>
                    <a:pt x="215" y="175"/>
                  </a:lnTo>
                  <a:lnTo>
                    <a:pt x="215" y="177"/>
                  </a:lnTo>
                  <a:lnTo>
                    <a:pt x="213" y="177"/>
                  </a:lnTo>
                  <a:lnTo>
                    <a:pt x="213" y="179"/>
                  </a:lnTo>
                  <a:lnTo>
                    <a:pt x="211" y="181"/>
                  </a:lnTo>
                  <a:lnTo>
                    <a:pt x="211" y="183"/>
                  </a:lnTo>
                  <a:lnTo>
                    <a:pt x="209" y="183"/>
                  </a:lnTo>
                  <a:lnTo>
                    <a:pt x="207" y="183"/>
                  </a:lnTo>
                  <a:lnTo>
                    <a:pt x="207" y="181"/>
                  </a:lnTo>
                  <a:lnTo>
                    <a:pt x="205" y="179"/>
                  </a:lnTo>
                  <a:lnTo>
                    <a:pt x="203" y="179"/>
                  </a:lnTo>
                  <a:lnTo>
                    <a:pt x="201" y="179"/>
                  </a:lnTo>
                  <a:lnTo>
                    <a:pt x="199" y="179"/>
                  </a:lnTo>
                  <a:lnTo>
                    <a:pt x="197" y="177"/>
                  </a:lnTo>
                  <a:lnTo>
                    <a:pt x="197" y="175"/>
                  </a:lnTo>
                  <a:lnTo>
                    <a:pt x="195" y="175"/>
                  </a:lnTo>
                  <a:lnTo>
                    <a:pt x="195" y="177"/>
                  </a:lnTo>
                  <a:lnTo>
                    <a:pt x="195" y="179"/>
                  </a:lnTo>
                  <a:lnTo>
                    <a:pt x="193" y="179"/>
                  </a:lnTo>
                  <a:lnTo>
                    <a:pt x="191" y="181"/>
                  </a:lnTo>
                  <a:lnTo>
                    <a:pt x="191" y="183"/>
                  </a:lnTo>
                  <a:lnTo>
                    <a:pt x="189" y="183"/>
                  </a:lnTo>
                  <a:lnTo>
                    <a:pt x="189" y="185"/>
                  </a:lnTo>
                  <a:lnTo>
                    <a:pt x="187" y="185"/>
                  </a:lnTo>
                  <a:lnTo>
                    <a:pt x="187" y="187"/>
                  </a:lnTo>
                  <a:lnTo>
                    <a:pt x="185" y="187"/>
                  </a:lnTo>
                  <a:lnTo>
                    <a:pt x="183" y="189"/>
                  </a:lnTo>
                  <a:lnTo>
                    <a:pt x="181" y="189"/>
                  </a:lnTo>
                  <a:lnTo>
                    <a:pt x="181" y="191"/>
                  </a:lnTo>
                  <a:lnTo>
                    <a:pt x="179" y="191"/>
                  </a:lnTo>
                  <a:lnTo>
                    <a:pt x="179" y="193"/>
                  </a:lnTo>
                  <a:lnTo>
                    <a:pt x="177" y="193"/>
                  </a:lnTo>
                  <a:lnTo>
                    <a:pt x="177" y="195"/>
                  </a:lnTo>
                  <a:lnTo>
                    <a:pt x="175" y="195"/>
                  </a:lnTo>
                  <a:lnTo>
                    <a:pt x="175" y="197"/>
                  </a:lnTo>
                  <a:lnTo>
                    <a:pt x="173" y="199"/>
                  </a:lnTo>
                  <a:lnTo>
                    <a:pt x="173" y="201"/>
                  </a:lnTo>
                  <a:lnTo>
                    <a:pt x="171" y="201"/>
                  </a:lnTo>
                  <a:lnTo>
                    <a:pt x="171" y="203"/>
                  </a:lnTo>
                  <a:lnTo>
                    <a:pt x="169" y="203"/>
                  </a:lnTo>
                  <a:lnTo>
                    <a:pt x="169" y="205"/>
                  </a:lnTo>
                  <a:lnTo>
                    <a:pt x="167" y="207"/>
                  </a:lnTo>
                  <a:lnTo>
                    <a:pt x="167" y="209"/>
                  </a:lnTo>
                  <a:lnTo>
                    <a:pt x="165" y="209"/>
                  </a:lnTo>
                  <a:lnTo>
                    <a:pt x="165" y="211"/>
                  </a:lnTo>
                  <a:lnTo>
                    <a:pt x="163" y="211"/>
                  </a:lnTo>
                  <a:lnTo>
                    <a:pt x="163" y="213"/>
                  </a:lnTo>
                  <a:lnTo>
                    <a:pt x="163" y="215"/>
                  </a:lnTo>
                  <a:lnTo>
                    <a:pt x="161" y="217"/>
                  </a:lnTo>
                  <a:lnTo>
                    <a:pt x="161" y="219"/>
                  </a:lnTo>
                  <a:lnTo>
                    <a:pt x="161" y="221"/>
                  </a:lnTo>
                  <a:lnTo>
                    <a:pt x="159" y="221"/>
                  </a:lnTo>
                  <a:lnTo>
                    <a:pt x="161" y="221"/>
                  </a:lnTo>
                  <a:lnTo>
                    <a:pt x="159" y="221"/>
                  </a:lnTo>
                  <a:lnTo>
                    <a:pt x="159" y="223"/>
                  </a:lnTo>
                  <a:lnTo>
                    <a:pt x="157" y="225"/>
                  </a:lnTo>
                  <a:lnTo>
                    <a:pt x="157" y="227"/>
                  </a:lnTo>
                  <a:lnTo>
                    <a:pt x="155" y="229"/>
                  </a:lnTo>
                  <a:lnTo>
                    <a:pt x="153" y="229"/>
                  </a:lnTo>
                  <a:lnTo>
                    <a:pt x="153" y="231"/>
                  </a:lnTo>
                  <a:lnTo>
                    <a:pt x="152" y="231"/>
                  </a:lnTo>
                  <a:lnTo>
                    <a:pt x="150" y="231"/>
                  </a:lnTo>
                  <a:lnTo>
                    <a:pt x="150" y="233"/>
                  </a:lnTo>
                  <a:lnTo>
                    <a:pt x="148" y="233"/>
                  </a:lnTo>
                  <a:lnTo>
                    <a:pt x="148" y="235"/>
                  </a:lnTo>
                  <a:lnTo>
                    <a:pt x="146" y="235"/>
                  </a:lnTo>
                  <a:lnTo>
                    <a:pt x="146" y="237"/>
                  </a:lnTo>
                  <a:lnTo>
                    <a:pt x="146" y="238"/>
                  </a:lnTo>
                  <a:lnTo>
                    <a:pt x="144" y="238"/>
                  </a:lnTo>
                  <a:lnTo>
                    <a:pt x="144" y="237"/>
                  </a:lnTo>
                  <a:lnTo>
                    <a:pt x="144" y="235"/>
                  </a:lnTo>
                  <a:lnTo>
                    <a:pt x="142" y="235"/>
                  </a:lnTo>
                  <a:lnTo>
                    <a:pt x="142" y="233"/>
                  </a:lnTo>
                  <a:lnTo>
                    <a:pt x="140" y="233"/>
                  </a:lnTo>
                  <a:lnTo>
                    <a:pt x="140" y="231"/>
                  </a:lnTo>
                  <a:lnTo>
                    <a:pt x="138" y="231"/>
                  </a:lnTo>
                  <a:lnTo>
                    <a:pt x="138" y="229"/>
                  </a:lnTo>
                  <a:lnTo>
                    <a:pt x="136" y="229"/>
                  </a:lnTo>
                  <a:lnTo>
                    <a:pt x="136" y="227"/>
                  </a:lnTo>
                  <a:lnTo>
                    <a:pt x="136" y="225"/>
                  </a:lnTo>
                  <a:lnTo>
                    <a:pt x="134" y="225"/>
                  </a:lnTo>
                  <a:lnTo>
                    <a:pt x="136" y="225"/>
                  </a:lnTo>
                  <a:lnTo>
                    <a:pt x="138" y="225"/>
                  </a:lnTo>
                  <a:lnTo>
                    <a:pt x="138" y="223"/>
                  </a:lnTo>
                  <a:lnTo>
                    <a:pt x="140" y="223"/>
                  </a:lnTo>
                  <a:lnTo>
                    <a:pt x="142" y="223"/>
                  </a:lnTo>
                  <a:lnTo>
                    <a:pt x="142" y="221"/>
                  </a:lnTo>
                  <a:lnTo>
                    <a:pt x="144" y="221"/>
                  </a:lnTo>
                  <a:lnTo>
                    <a:pt x="144" y="219"/>
                  </a:lnTo>
                  <a:lnTo>
                    <a:pt x="144" y="217"/>
                  </a:lnTo>
                  <a:lnTo>
                    <a:pt x="142" y="217"/>
                  </a:lnTo>
                  <a:lnTo>
                    <a:pt x="142" y="215"/>
                  </a:lnTo>
                  <a:lnTo>
                    <a:pt x="142" y="213"/>
                  </a:lnTo>
                  <a:lnTo>
                    <a:pt x="142" y="211"/>
                  </a:lnTo>
                  <a:lnTo>
                    <a:pt x="140" y="211"/>
                  </a:lnTo>
                  <a:lnTo>
                    <a:pt x="140" y="209"/>
                  </a:lnTo>
                  <a:lnTo>
                    <a:pt x="138" y="209"/>
                  </a:lnTo>
                  <a:lnTo>
                    <a:pt x="138" y="207"/>
                  </a:lnTo>
                  <a:lnTo>
                    <a:pt x="138" y="205"/>
                  </a:lnTo>
                  <a:lnTo>
                    <a:pt x="136" y="205"/>
                  </a:lnTo>
                  <a:lnTo>
                    <a:pt x="136" y="203"/>
                  </a:lnTo>
                  <a:lnTo>
                    <a:pt x="136" y="201"/>
                  </a:lnTo>
                  <a:lnTo>
                    <a:pt x="136" y="199"/>
                  </a:lnTo>
                  <a:lnTo>
                    <a:pt x="134" y="199"/>
                  </a:lnTo>
                  <a:lnTo>
                    <a:pt x="132" y="199"/>
                  </a:lnTo>
                  <a:lnTo>
                    <a:pt x="132" y="201"/>
                  </a:lnTo>
                  <a:lnTo>
                    <a:pt x="130" y="201"/>
                  </a:lnTo>
                  <a:lnTo>
                    <a:pt x="130" y="203"/>
                  </a:lnTo>
                  <a:lnTo>
                    <a:pt x="128" y="203"/>
                  </a:lnTo>
                  <a:lnTo>
                    <a:pt x="126" y="205"/>
                  </a:lnTo>
                  <a:lnTo>
                    <a:pt x="124" y="205"/>
                  </a:lnTo>
                  <a:lnTo>
                    <a:pt x="122" y="205"/>
                  </a:lnTo>
                  <a:lnTo>
                    <a:pt x="120" y="205"/>
                  </a:lnTo>
                  <a:lnTo>
                    <a:pt x="120" y="207"/>
                  </a:lnTo>
                  <a:lnTo>
                    <a:pt x="118" y="207"/>
                  </a:lnTo>
                  <a:lnTo>
                    <a:pt x="116" y="207"/>
                  </a:lnTo>
                  <a:lnTo>
                    <a:pt x="114" y="207"/>
                  </a:lnTo>
                  <a:lnTo>
                    <a:pt x="112" y="207"/>
                  </a:lnTo>
                  <a:lnTo>
                    <a:pt x="112" y="205"/>
                  </a:lnTo>
                  <a:lnTo>
                    <a:pt x="110" y="205"/>
                  </a:lnTo>
                  <a:lnTo>
                    <a:pt x="110" y="203"/>
                  </a:lnTo>
                  <a:lnTo>
                    <a:pt x="110" y="201"/>
                  </a:lnTo>
                  <a:lnTo>
                    <a:pt x="108" y="201"/>
                  </a:lnTo>
                  <a:lnTo>
                    <a:pt x="108" y="199"/>
                  </a:lnTo>
                  <a:lnTo>
                    <a:pt x="108" y="197"/>
                  </a:lnTo>
                  <a:lnTo>
                    <a:pt x="108" y="195"/>
                  </a:lnTo>
                  <a:lnTo>
                    <a:pt x="106" y="195"/>
                  </a:lnTo>
                  <a:lnTo>
                    <a:pt x="106" y="193"/>
                  </a:lnTo>
                  <a:lnTo>
                    <a:pt x="104" y="193"/>
                  </a:lnTo>
                  <a:lnTo>
                    <a:pt x="104" y="191"/>
                  </a:lnTo>
                  <a:lnTo>
                    <a:pt x="102" y="191"/>
                  </a:lnTo>
                  <a:lnTo>
                    <a:pt x="102" y="189"/>
                  </a:lnTo>
                  <a:lnTo>
                    <a:pt x="100" y="189"/>
                  </a:lnTo>
                  <a:lnTo>
                    <a:pt x="98" y="189"/>
                  </a:lnTo>
                  <a:lnTo>
                    <a:pt x="96" y="187"/>
                  </a:lnTo>
                  <a:lnTo>
                    <a:pt x="96" y="185"/>
                  </a:lnTo>
                  <a:lnTo>
                    <a:pt x="94" y="183"/>
                  </a:lnTo>
                  <a:lnTo>
                    <a:pt x="94" y="181"/>
                  </a:lnTo>
                  <a:lnTo>
                    <a:pt x="94" y="179"/>
                  </a:lnTo>
                  <a:lnTo>
                    <a:pt x="94" y="177"/>
                  </a:lnTo>
                  <a:lnTo>
                    <a:pt x="94" y="175"/>
                  </a:lnTo>
                  <a:lnTo>
                    <a:pt x="94" y="173"/>
                  </a:lnTo>
                  <a:lnTo>
                    <a:pt x="94" y="171"/>
                  </a:lnTo>
                  <a:lnTo>
                    <a:pt x="94" y="170"/>
                  </a:lnTo>
                  <a:lnTo>
                    <a:pt x="94" y="168"/>
                  </a:lnTo>
                  <a:lnTo>
                    <a:pt x="94" y="166"/>
                  </a:lnTo>
                  <a:lnTo>
                    <a:pt x="94" y="164"/>
                  </a:lnTo>
                  <a:lnTo>
                    <a:pt x="94" y="162"/>
                  </a:lnTo>
                  <a:lnTo>
                    <a:pt x="94" y="160"/>
                  </a:lnTo>
                  <a:lnTo>
                    <a:pt x="94" y="158"/>
                  </a:lnTo>
                  <a:lnTo>
                    <a:pt x="92" y="158"/>
                  </a:lnTo>
                  <a:lnTo>
                    <a:pt x="94" y="158"/>
                  </a:lnTo>
                  <a:lnTo>
                    <a:pt x="94" y="156"/>
                  </a:lnTo>
                  <a:lnTo>
                    <a:pt x="94" y="154"/>
                  </a:lnTo>
                  <a:lnTo>
                    <a:pt x="92" y="154"/>
                  </a:lnTo>
                  <a:lnTo>
                    <a:pt x="94" y="152"/>
                  </a:lnTo>
                  <a:lnTo>
                    <a:pt x="92" y="152"/>
                  </a:lnTo>
                  <a:lnTo>
                    <a:pt x="92" y="150"/>
                  </a:lnTo>
                  <a:lnTo>
                    <a:pt x="92" y="148"/>
                  </a:lnTo>
                  <a:lnTo>
                    <a:pt x="90" y="148"/>
                  </a:lnTo>
                  <a:lnTo>
                    <a:pt x="92" y="148"/>
                  </a:lnTo>
                  <a:lnTo>
                    <a:pt x="92" y="146"/>
                  </a:lnTo>
                  <a:lnTo>
                    <a:pt x="90" y="146"/>
                  </a:lnTo>
                  <a:lnTo>
                    <a:pt x="90" y="144"/>
                  </a:lnTo>
                  <a:lnTo>
                    <a:pt x="90" y="142"/>
                  </a:lnTo>
                  <a:lnTo>
                    <a:pt x="88" y="142"/>
                  </a:lnTo>
                  <a:lnTo>
                    <a:pt x="88" y="140"/>
                  </a:lnTo>
                  <a:lnTo>
                    <a:pt x="88" y="138"/>
                  </a:lnTo>
                  <a:lnTo>
                    <a:pt x="88" y="136"/>
                  </a:lnTo>
                  <a:lnTo>
                    <a:pt x="88" y="134"/>
                  </a:lnTo>
                  <a:lnTo>
                    <a:pt x="88" y="132"/>
                  </a:lnTo>
                  <a:lnTo>
                    <a:pt x="88" y="130"/>
                  </a:lnTo>
                  <a:lnTo>
                    <a:pt x="88" y="128"/>
                  </a:lnTo>
                  <a:lnTo>
                    <a:pt x="86" y="128"/>
                  </a:lnTo>
                  <a:lnTo>
                    <a:pt x="84" y="128"/>
                  </a:lnTo>
                  <a:lnTo>
                    <a:pt x="83" y="128"/>
                  </a:lnTo>
                  <a:lnTo>
                    <a:pt x="81" y="128"/>
                  </a:lnTo>
                  <a:lnTo>
                    <a:pt x="77" y="128"/>
                  </a:lnTo>
                  <a:lnTo>
                    <a:pt x="75" y="128"/>
                  </a:lnTo>
                  <a:lnTo>
                    <a:pt x="75" y="130"/>
                  </a:lnTo>
                  <a:lnTo>
                    <a:pt x="73" y="130"/>
                  </a:lnTo>
                  <a:lnTo>
                    <a:pt x="73" y="132"/>
                  </a:lnTo>
                  <a:lnTo>
                    <a:pt x="73" y="130"/>
                  </a:lnTo>
                  <a:lnTo>
                    <a:pt x="71" y="130"/>
                  </a:lnTo>
                  <a:lnTo>
                    <a:pt x="69" y="128"/>
                  </a:lnTo>
                  <a:lnTo>
                    <a:pt x="69" y="126"/>
                  </a:lnTo>
                  <a:lnTo>
                    <a:pt x="67" y="126"/>
                  </a:lnTo>
                  <a:lnTo>
                    <a:pt x="67" y="124"/>
                  </a:lnTo>
                  <a:lnTo>
                    <a:pt x="65" y="124"/>
                  </a:lnTo>
                  <a:lnTo>
                    <a:pt x="65" y="122"/>
                  </a:lnTo>
                  <a:lnTo>
                    <a:pt x="63" y="120"/>
                  </a:lnTo>
                  <a:lnTo>
                    <a:pt x="63" y="118"/>
                  </a:lnTo>
                  <a:lnTo>
                    <a:pt x="61" y="118"/>
                  </a:lnTo>
                  <a:lnTo>
                    <a:pt x="61" y="116"/>
                  </a:lnTo>
                  <a:lnTo>
                    <a:pt x="61" y="114"/>
                  </a:lnTo>
                  <a:lnTo>
                    <a:pt x="63" y="112"/>
                  </a:lnTo>
                  <a:lnTo>
                    <a:pt x="63" y="110"/>
                  </a:lnTo>
                  <a:lnTo>
                    <a:pt x="63" y="108"/>
                  </a:lnTo>
                  <a:lnTo>
                    <a:pt x="63" y="106"/>
                  </a:lnTo>
                  <a:lnTo>
                    <a:pt x="63" y="104"/>
                  </a:lnTo>
                  <a:lnTo>
                    <a:pt x="63" y="103"/>
                  </a:lnTo>
                  <a:lnTo>
                    <a:pt x="63" y="101"/>
                  </a:lnTo>
                  <a:lnTo>
                    <a:pt x="63" y="99"/>
                  </a:lnTo>
                  <a:lnTo>
                    <a:pt x="63" y="97"/>
                  </a:lnTo>
                  <a:lnTo>
                    <a:pt x="63" y="95"/>
                  </a:lnTo>
                  <a:lnTo>
                    <a:pt x="63" y="93"/>
                  </a:lnTo>
                  <a:lnTo>
                    <a:pt x="63" y="91"/>
                  </a:lnTo>
                  <a:lnTo>
                    <a:pt x="61" y="89"/>
                  </a:lnTo>
                  <a:lnTo>
                    <a:pt x="61" y="87"/>
                  </a:lnTo>
                  <a:lnTo>
                    <a:pt x="59" y="87"/>
                  </a:lnTo>
                  <a:lnTo>
                    <a:pt x="59" y="85"/>
                  </a:lnTo>
                  <a:lnTo>
                    <a:pt x="57" y="85"/>
                  </a:lnTo>
                  <a:lnTo>
                    <a:pt x="57" y="83"/>
                  </a:lnTo>
                  <a:lnTo>
                    <a:pt x="55" y="83"/>
                  </a:lnTo>
                  <a:lnTo>
                    <a:pt x="53" y="83"/>
                  </a:lnTo>
                  <a:lnTo>
                    <a:pt x="51" y="83"/>
                  </a:lnTo>
                  <a:lnTo>
                    <a:pt x="49" y="83"/>
                  </a:lnTo>
                  <a:lnTo>
                    <a:pt x="47" y="83"/>
                  </a:lnTo>
                  <a:lnTo>
                    <a:pt x="45" y="83"/>
                  </a:lnTo>
                  <a:lnTo>
                    <a:pt x="45" y="81"/>
                  </a:lnTo>
                  <a:lnTo>
                    <a:pt x="43" y="81"/>
                  </a:lnTo>
                  <a:lnTo>
                    <a:pt x="41" y="81"/>
                  </a:lnTo>
                  <a:lnTo>
                    <a:pt x="41" y="79"/>
                  </a:lnTo>
                  <a:lnTo>
                    <a:pt x="39" y="79"/>
                  </a:lnTo>
                  <a:lnTo>
                    <a:pt x="39" y="77"/>
                  </a:lnTo>
                  <a:lnTo>
                    <a:pt x="41" y="77"/>
                  </a:lnTo>
                  <a:lnTo>
                    <a:pt x="39" y="77"/>
                  </a:lnTo>
                  <a:lnTo>
                    <a:pt x="39" y="75"/>
                  </a:lnTo>
                  <a:lnTo>
                    <a:pt x="39" y="73"/>
                  </a:lnTo>
                  <a:lnTo>
                    <a:pt x="37" y="73"/>
                  </a:lnTo>
                  <a:lnTo>
                    <a:pt x="35" y="73"/>
                  </a:lnTo>
                  <a:lnTo>
                    <a:pt x="35" y="71"/>
                  </a:lnTo>
                  <a:lnTo>
                    <a:pt x="33" y="71"/>
                  </a:lnTo>
                  <a:lnTo>
                    <a:pt x="33" y="73"/>
                  </a:lnTo>
                  <a:lnTo>
                    <a:pt x="31" y="73"/>
                  </a:lnTo>
                  <a:lnTo>
                    <a:pt x="29" y="73"/>
                  </a:lnTo>
                  <a:lnTo>
                    <a:pt x="29" y="71"/>
                  </a:lnTo>
                  <a:lnTo>
                    <a:pt x="27" y="71"/>
                  </a:lnTo>
                  <a:lnTo>
                    <a:pt x="25" y="71"/>
                  </a:lnTo>
                  <a:lnTo>
                    <a:pt x="25" y="69"/>
                  </a:lnTo>
                  <a:lnTo>
                    <a:pt x="23" y="69"/>
                  </a:lnTo>
                  <a:lnTo>
                    <a:pt x="21" y="69"/>
                  </a:lnTo>
                  <a:lnTo>
                    <a:pt x="21" y="67"/>
                  </a:lnTo>
                  <a:lnTo>
                    <a:pt x="19" y="67"/>
                  </a:lnTo>
                  <a:lnTo>
                    <a:pt x="17" y="67"/>
                  </a:lnTo>
                  <a:lnTo>
                    <a:pt x="15" y="65"/>
                  </a:lnTo>
                  <a:lnTo>
                    <a:pt x="14" y="65"/>
                  </a:lnTo>
                  <a:lnTo>
                    <a:pt x="12" y="65"/>
                  </a:lnTo>
                  <a:lnTo>
                    <a:pt x="10" y="63"/>
                  </a:lnTo>
                  <a:lnTo>
                    <a:pt x="8" y="63"/>
                  </a:lnTo>
                  <a:lnTo>
                    <a:pt x="8" y="61"/>
                  </a:lnTo>
                  <a:lnTo>
                    <a:pt x="6" y="61"/>
                  </a:lnTo>
                  <a:lnTo>
                    <a:pt x="6" y="59"/>
                  </a:lnTo>
                  <a:lnTo>
                    <a:pt x="4" y="59"/>
                  </a:lnTo>
                  <a:lnTo>
                    <a:pt x="4" y="57"/>
                  </a:lnTo>
                  <a:lnTo>
                    <a:pt x="2" y="57"/>
                  </a:lnTo>
                  <a:lnTo>
                    <a:pt x="0" y="57"/>
                  </a:lnTo>
                  <a:lnTo>
                    <a:pt x="0" y="55"/>
                  </a:lnTo>
                  <a:lnTo>
                    <a:pt x="2" y="55"/>
                  </a:lnTo>
                  <a:lnTo>
                    <a:pt x="2" y="53"/>
                  </a:lnTo>
                  <a:lnTo>
                    <a:pt x="2" y="51"/>
                  </a:lnTo>
                  <a:lnTo>
                    <a:pt x="0" y="51"/>
                  </a:lnTo>
                  <a:lnTo>
                    <a:pt x="0" y="49"/>
                  </a:lnTo>
                  <a:lnTo>
                    <a:pt x="0" y="47"/>
                  </a:lnTo>
                  <a:lnTo>
                    <a:pt x="0" y="45"/>
                  </a:lnTo>
                  <a:lnTo>
                    <a:pt x="2" y="45"/>
                  </a:lnTo>
                  <a:lnTo>
                    <a:pt x="2" y="43"/>
                  </a:lnTo>
                  <a:lnTo>
                    <a:pt x="2" y="41"/>
                  </a:lnTo>
                  <a:lnTo>
                    <a:pt x="4" y="41"/>
                  </a:lnTo>
                  <a:lnTo>
                    <a:pt x="6" y="41"/>
                  </a:lnTo>
                  <a:lnTo>
                    <a:pt x="6" y="39"/>
                  </a:lnTo>
                  <a:lnTo>
                    <a:pt x="8" y="39"/>
                  </a:lnTo>
                  <a:lnTo>
                    <a:pt x="10" y="39"/>
                  </a:lnTo>
                  <a:lnTo>
                    <a:pt x="10" y="37"/>
                  </a:lnTo>
                  <a:lnTo>
                    <a:pt x="12" y="37"/>
                  </a:lnTo>
                  <a:lnTo>
                    <a:pt x="12" y="36"/>
                  </a:lnTo>
                  <a:lnTo>
                    <a:pt x="14" y="36"/>
                  </a:lnTo>
                  <a:lnTo>
                    <a:pt x="14" y="34"/>
                  </a:lnTo>
                  <a:lnTo>
                    <a:pt x="15" y="34"/>
                  </a:lnTo>
                  <a:lnTo>
                    <a:pt x="15" y="32"/>
                  </a:lnTo>
                  <a:lnTo>
                    <a:pt x="15" y="30"/>
                  </a:lnTo>
                  <a:lnTo>
                    <a:pt x="15" y="28"/>
                  </a:lnTo>
                  <a:lnTo>
                    <a:pt x="17" y="28"/>
                  </a:lnTo>
                  <a:lnTo>
                    <a:pt x="17" y="26"/>
                  </a:lnTo>
                  <a:lnTo>
                    <a:pt x="19" y="26"/>
                  </a:lnTo>
                  <a:lnTo>
                    <a:pt x="19" y="24"/>
                  </a:lnTo>
                  <a:lnTo>
                    <a:pt x="21" y="24"/>
                  </a:lnTo>
                  <a:lnTo>
                    <a:pt x="21" y="22"/>
                  </a:lnTo>
                  <a:lnTo>
                    <a:pt x="23" y="22"/>
                  </a:lnTo>
                  <a:lnTo>
                    <a:pt x="23" y="20"/>
                  </a:lnTo>
                  <a:lnTo>
                    <a:pt x="25" y="20"/>
                  </a:lnTo>
                  <a:lnTo>
                    <a:pt x="25" y="18"/>
                  </a:lnTo>
                  <a:lnTo>
                    <a:pt x="27" y="16"/>
                  </a:lnTo>
                  <a:lnTo>
                    <a:pt x="27" y="14"/>
                  </a:lnTo>
                  <a:lnTo>
                    <a:pt x="29" y="14"/>
                  </a:lnTo>
                  <a:lnTo>
                    <a:pt x="29" y="12"/>
                  </a:lnTo>
                  <a:lnTo>
                    <a:pt x="29" y="10"/>
                  </a:lnTo>
                  <a:lnTo>
                    <a:pt x="29" y="8"/>
                  </a:lnTo>
                  <a:lnTo>
                    <a:pt x="31" y="8"/>
                  </a:lnTo>
                  <a:lnTo>
                    <a:pt x="31" y="6"/>
                  </a:lnTo>
                  <a:lnTo>
                    <a:pt x="31" y="4"/>
                  </a:lnTo>
                  <a:lnTo>
                    <a:pt x="31" y="2"/>
                  </a:lnTo>
                  <a:lnTo>
                    <a:pt x="3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8" name="Freeform 15"/>
            <xdr:cNvSpPr>
              <a:spLocks/>
            </xdr:cNvSpPr>
          </xdr:nvSpPr>
          <xdr:spPr bwMode="auto">
            <a:xfrm>
              <a:off x="4137025" y="693738"/>
              <a:ext cx="1192213" cy="1204913"/>
            </a:xfrm>
            <a:custGeom>
              <a:avLst/>
              <a:gdLst>
                <a:gd name="T0" fmla="*/ 18 w 751"/>
                <a:gd name="T1" fmla="*/ 741 h 759"/>
                <a:gd name="T2" fmla="*/ 32 w 751"/>
                <a:gd name="T3" fmla="*/ 724 h 759"/>
                <a:gd name="T4" fmla="*/ 53 w 751"/>
                <a:gd name="T5" fmla="*/ 714 h 759"/>
                <a:gd name="T6" fmla="*/ 71 w 751"/>
                <a:gd name="T7" fmla="*/ 698 h 759"/>
                <a:gd name="T8" fmla="*/ 97 w 751"/>
                <a:gd name="T9" fmla="*/ 694 h 759"/>
                <a:gd name="T10" fmla="*/ 111 w 751"/>
                <a:gd name="T11" fmla="*/ 674 h 759"/>
                <a:gd name="T12" fmla="*/ 130 w 751"/>
                <a:gd name="T13" fmla="*/ 661 h 759"/>
                <a:gd name="T14" fmla="*/ 146 w 751"/>
                <a:gd name="T15" fmla="*/ 643 h 759"/>
                <a:gd name="T16" fmla="*/ 158 w 751"/>
                <a:gd name="T17" fmla="*/ 625 h 759"/>
                <a:gd name="T18" fmla="*/ 178 w 751"/>
                <a:gd name="T19" fmla="*/ 611 h 759"/>
                <a:gd name="T20" fmla="*/ 193 w 751"/>
                <a:gd name="T21" fmla="*/ 593 h 759"/>
                <a:gd name="T22" fmla="*/ 190 w 751"/>
                <a:gd name="T23" fmla="*/ 566 h 759"/>
                <a:gd name="T24" fmla="*/ 203 w 751"/>
                <a:gd name="T25" fmla="*/ 546 h 759"/>
                <a:gd name="T26" fmla="*/ 225 w 751"/>
                <a:gd name="T27" fmla="*/ 540 h 759"/>
                <a:gd name="T28" fmla="*/ 235 w 751"/>
                <a:gd name="T29" fmla="*/ 550 h 759"/>
                <a:gd name="T30" fmla="*/ 259 w 751"/>
                <a:gd name="T31" fmla="*/ 556 h 759"/>
                <a:gd name="T32" fmla="*/ 278 w 751"/>
                <a:gd name="T33" fmla="*/ 542 h 759"/>
                <a:gd name="T34" fmla="*/ 288 w 751"/>
                <a:gd name="T35" fmla="*/ 519 h 759"/>
                <a:gd name="T36" fmla="*/ 308 w 751"/>
                <a:gd name="T37" fmla="*/ 505 h 759"/>
                <a:gd name="T38" fmla="*/ 318 w 751"/>
                <a:gd name="T39" fmla="*/ 481 h 759"/>
                <a:gd name="T40" fmla="*/ 333 w 751"/>
                <a:gd name="T41" fmla="*/ 461 h 759"/>
                <a:gd name="T42" fmla="*/ 333 w 751"/>
                <a:gd name="T43" fmla="*/ 436 h 759"/>
                <a:gd name="T44" fmla="*/ 347 w 751"/>
                <a:gd name="T45" fmla="*/ 422 h 759"/>
                <a:gd name="T46" fmla="*/ 367 w 751"/>
                <a:gd name="T47" fmla="*/ 414 h 759"/>
                <a:gd name="T48" fmla="*/ 383 w 751"/>
                <a:gd name="T49" fmla="*/ 396 h 759"/>
                <a:gd name="T50" fmla="*/ 404 w 751"/>
                <a:gd name="T51" fmla="*/ 396 h 759"/>
                <a:gd name="T52" fmla="*/ 414 w 751"/>
                <a:gd name="T53" fmla="*/ 377 h 759"/>
                <a:gd name="T54" fmla="*/ 434 w 751"/>
                <a:gd name="T55" fmla="*/ 359 h 759"/>
                <a:gd name="T56" fmla="*/ 428 w 751"/>
                <a:gd name="T57" fmla="*/ 337 h 759"/>
                <a:gd name="T58" fmla="*/ 406 w 751"/>
                <a:gd name="T59" fmla="*/ 329 h 759"/>
                <a:gd name="T60" fmla="*/ 395 w 751"/>
                <a:gd name="T61" fmla="*/ 312 h 759"/>
                <a:gd name="T62" fmla="*/ 377 w 751"/>
                <a:gd name="T63" fmla="*/ 304 h 759"/>
                <a:gd name="T64" fmla="*/ 363 w 751"/>
                <a:gd name="T65" fmla="*/ 284 h 759"/>
                <a:gd name="T66" fmla="*/ 359 w 751"/>
                <a:gd name="T67" fmla="*/ 257 h 759"/>
                <a:gd name="T68" fmla="*/ 365 w 751"/>
                <a:gd name="T69" fmla="*/ 247 h 759"/>
                <a:gd name="T70" fmla="*/ 363 w 751"/>
                <a:gd name="T71" fmla="*/ 225 h 759"/>
                <a:gd name="T72" fmla="*/ 377 w 751"/>
                <a:gd name="T73" fmla="*/ 205 h 759"/>
                <a:gd name="T74" fmla="*/ 391 w 751"/>
                <a:gd name="T75" fmla="*/ 190 h 759"/>
                <a:gd name="T76" fmla="*/ 398 w 751"/>
                <a:gd name="T77" fmla="*/ 172 h 759"/>
                <a:gd name="T78" fmla="*/ 404 w 751"/>
                <a:gd name="T79" fmla="*/ 156 h 759"/>
                <a:gd name="T80" fmla="*/ 412 w 751"/>
                <a:gd name="T81" fmla="*/ 138 h 759"/>
                <a:gd name="T82" fmla="*/ 428 w 751"/>
                <a:gd name="T83" fmla="*/ 136 h 759"/>
                <a:gd name="T84" fmla="*/ 450 w 751"/>
                <a:gd name="T85" fmla="*/ 144 h 759"/>
                <a:gd name="T86" fmla="*/ 466 w 751"/>
                <a:gd name="T87" fmla="*/ 150 h 759"/>
                <a:gd name="T88" fmla="*/ 483 w 751"/>
                <a:gd name="T89" fmla="*/ 168 h 759"/>
                <a:gd name="T90" fmla="*/ 503 w 751"/>
                <a:gd name="T91" fmla="*/ 178 h 759"/>
                <a:gd name="T92" fmla="*/ 521 w 751"/>
                <a:gd name="T93" fmla="*/ 193 h 759"/>
                <a:gd name="T94" fmla="*/ 538 w 751"/>
                <a:gd name="T95" fmla="*/ 205 h 759"/>
                <a:gd name="T96" fmla="*/ 554 w 751"/>
                <a:gd name="T97" fmla="*/ 193 h 759"/>
                <a:gd name="T98" fmla="*/ 566 w 751"/>
                <a:gd name="T99" fmla="*/ 168 h 759"/>
                <a:gd name="T100" fmla="*/ 594 w 751"/>
                <a:gd name="T101" fmla="*/ 158 h 759"/>
                <a:gd name="T102" fmla="*/ 611 w 751"/>
                <a:gd name="T103" fmla="*/ 142 h 759"/>
                <a:gd name="T104" fmla="*/ 631 w 751"/>
                <a:gd name="T105" fmla="*/ 126 h 759"/>
                <a:gd name="T106" fmla="*/ 643 w 751"/>
                <a:gd name="T107" fmla="*/ 103 h 759"/>
                <a:gd name="T108" fmla="*/ 665 w 751"/>
                <a:gd name="T109" fmla="*/ 85 h 759"/>
                <a:gd name="T110" fmla="*/ 688 w 751"/>
                <a:gd name="T111" fmla="*/ 75 h 759"/>
                <a:gd name="T112" fmla="*/ 694 w 751"/>
                <a:gd name="T113" fmla="*/ 48 h 759"/>
                <a:gd name="T114" fmla="*/ 704 w 751"/>
                <a:gd name="T115" fmla="*/ 22 h 759"/>
                <a:gd name="T116" fmla="*/ 728 w 751"/>
                <a:gd name="T117" fmla="*/ 8 h 759"/>
                <a:gd name="T118" fmla="*/ 749 w 751"/>
                <a:gd name="T119" fmla="*/ 6 h 7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51" h="759">
                  <a:moveTo>
                    <a:pt x="0" y="759"/>
                  </a:moveTo>
                  <a:lnTo>
                    <a:pt x="2" y="759"/>
                  </a:lnTo>
                  <a:lnTo>
                    <a:pt x="2" y="757"/>
                  </a:lnTo>
                  <a:lnTo>
                    <a:pt x="4" y="757"/>
                  </a:lnTo>
                  <a:lnTo>
                    <a:pt x="4" y="755"/>
                  </a:lnTo>
                  <a:lnTo>
                    <a:pt x="6" y="755"/>
                  </a:lnTo>
                  <a:lnTo>
                    <a:pt x="6" y="753"/>
                  </a:lnTo>
                  <a:lnTo>
                    <a:pt x="6" y="751"/>
                  </a:lnTo>
                  <a:lnTo>
                    <a:pt x="8" y="751"/>
                  </a:lnTo>
                  <a:lnTo>
                    <a:pt x="10" y="749"/>
                  </a:lnTo>
                  <a:lnTo>
                    <a:pt x="12" y="747"/>
                  </a:lnTo>
                  <a:lnTo>
                    <a:pt x="14" y="747"/>
                  </a:lnTo>
                  <a:lnTo>
                    <a:pt x="14" y="745"/>
                  </a:lnTo>
                  <a:lnTo>
                    <a:pt x="16" y="745"/>
                  </a:lnTo>
                  <a:lnTo>
                    <a:pt x="16" y="743"/>
                  </a:lnTo>
                  <a:lnTo>
                    <a:pt x="18" y="743"/>
                  </a:lnTo>
                  <a:lnTo>
                    <a:pt x="18" y="741"/>
                  </a:lnTo>
                  <a:lnTo>
                    <a:pt x="18" y="739"/>
                  </a:lnTo>
                  <a:lnTo>
                    <a:pt x="18" y="737"/>
                  </a:lnTo>
                  <a:lnTo>
                    <a:pt x="16" y="735"/>
                  </a:lnTo>
                  <a:lnTo>
                    <a:pt x="16" y="733"/>
                  </a:lnTo>
                  <a:lnTo>
                    <a:pt x="18" y="733"/>
                  </a:lnTo>
                  <a:lnTo>
                    <a:pt x="18" y="731"/>
                  </a:lnTo>
                  <a:lnTo>
                    <a:pt x="20" y="731"/>
                  </a:lnTo>
                  <a:lnTo>
                    <a:pt x="20" y="729"/>
                  </a:lnTo>
                  <a:lnTo>
                    <a:pt x="20" y="728"/>
                  </a:lnTo>
                  <a:lnTo>
                    <a:pt x="20" y="726"/>
                  </a:lnTo>
                  <a:lnTo>
                    <a:pt x="22" y="726"/>
                  </a:lnTo>
                  <a:lnTo>
                    <a:pt x="22" y="724"/>
                  </a:lnTo>
                  <a:lnTo>
                    <a:pt x="24" y="724"/>
                  </a:lnTo>
                  <a:lnTo>
                    <a:pt x="26" y="724"/>
                  </a:lnTo>
                  <a:lnTo>
                    <a:pt x="28" y="724"/>
                  </a:lnTo>
                  <a:lnTo>
                    <a:pt x="30" y="724"/>
                  </a:lnTo>
                  <a:lnTo>
                    <a:pt x="32" y="724"/>
                  </a:lnTo>
                  <a:lnTo>
                    <a:pt x="32" y="722"/>
                  </a:lnTo>
                  <a:lnTo>
                    <a:pt x="34" y="722"/>
                  </a:lnTo>
                  <a:lnTo>
                    <a:pt x="34" y="720"/>
                  </a:lnTo>
                  <a:lnTo>
                    <a:pt x="34" y="718"/>
                  </a:lnTo>
                  <a:lnTo>
                    <a:pt x="36" y="718"/>
                  </a:lnTo>
                  <a:lnTo>
                    <a:pt x="38" y="718"/>
                  </a:lnTo>
                  <a:lnTo>
                    <a:pt x="40" y="718"/>
                  </a:lnTo>
                  <a:lnTo>
                    <a:pt x="40" y="716"/>
                  </a:lnTo>
                  <a:lnTo>
                    <a:pt x="42" y="716"/>
                  </a:lnTo>
                  <a:lnTo>
                    <a:pt x="44" y="716"/>
                  </a:lnTo>
                  <a:lnTo>
                    <a:pt x="46" y="716"/>
                  </a:lnTo>
                  <a:lnTo>
                    <a:pt x="48" y="716"/>
                  </a:lnTo>
                  <a:lnTo>
                    <a:pt x="48" y="714"/>
                  </a:lnTo>
                  <a:lnTo>
                    <a:pt x="50" y="714"/>
                  </a:lnTo>
                  <a:lnTo>
                    <a:pt x="52" y="714"/>
                  </a:lnTo>
                  <a:lnTo>
                    <a:pt x="52" y="712"/>
                  </a:lnTo>
                  <a:lnTo>
                    <a:pt x="53" y="714"/>
                  </a:lnTo>
                  <a:lnTo>
                    <a:pt x="53" y="712"/>
                  </a:lnTo>
                  <a:lnTo>
                    <a:pt x="55" y="712"/>
                  </a:lnTo>
                  <a:lnTo>
                    <a:pt x="57" y="712"/>
                  </a:lnTo>
                  <a:lnTo>
                    <a:pt x="57" y="710"/>
                  </a:lnTo>
                  <a:lnTo>
                    <a:pt x="57" y="708"/>
                  </a:lnTo>
                  <a:lnTo>
                    <a:pt x="59" y="708"/>
                  </a:lnTo>
                  <a:lnTo>
                    <a:pt x="61" y="708"/>
                  </a:lnTo>
                  <a:lnTo>
                    <a:pt x="61" y="706"/>
                  </a:lnTo>
                  <a:lnTo>
                    <a:pt x="63" y="704"/>
                  </a:lnTo>
                  <a:lnTo>
                    <a:pt x="65" y="704"/>
                  </a:lnTo>
                  <a:lnTo>
                    <a:pt x="65" y="702"/>
                  </a:lnTo>
                  <a:lnTo>
                    <a:pt x="63" y="702"/>
                  </a:lnTo>
                  <a:lnTo>
                    <a:pt x="65" y="702"/>
                  </a:lnTo>
                  <a:lnTo>
                    <a:pt x="67" y="702"/>
                  </a:lnTo>
                  <a:lnTo>
                    <a:pt x="67" y="700"/>
                  </a:lnTo>
                  <a:lnTo>
                    <a:pt x="69" y="700"/>
                  </a:lnTo>
                  <a:lnTo>
                    <a:pt x="71" y="698"/>
                  </a:lnTo>
                  <a:lnTo>
                    <a:pt x="73" y="698"/>
                  </a:lnTo>
                  <a:lnTo>
                    <a:pt x="73" y="696"/>
                  </a:lnTo>
                  <a:lnTo>
                    <a:pt x="75" y="696"/>
                  </a:lnTo>
                  <a:lnTo>
                    <a:pt x="77" y="696"/>
                  </a:lnTo>
                  <a:lnTo>
                    <a:pt x="79" y="696"/>
                  </a:lnTo>
                  <a:lnTo>
                    <a:pt x="81" y="696"/>
                  </a:lnTo>
                  <a:lnTo>
                    <a:pt x="83" y="696"/>
                  </a:lnTo>
                  <a:lnTo>
                    <a:pt x="83" y="694"/>
                  </a:lnTo>
                  <a:lnTo>
                    <a:pt x="85" y="694"/>
                  </a:lnTo>
                  <a:lnTo>
                    <a:pt x="87" y="694"/>
                  </a:lnTo>
                  <a:lnTo>
                    <a:pt x="89" y="694"/>
                  </a:lnTo>
                  <a:lnTo>
                    <a:pt x="89" y="696"/>
                  </a:lnTo>
                  <a:lnTo>
                    <a:pt x="91" y="696"/>
                  </a:lnTo>
                  <a:lnTo>
                    <a:pt x="93" y="696"/>
                  </a:lnTo>
                  <a:lnTo>
                    <a:pt x="95" y="696"/>
                  </a:lnTo>
                  <a:lnTo>
                    <a:pt x="97" y="696"/>
                  </a:lnTo>
                  <a:lnTo>
                    <a:pt x="97" y="694"/>
                  </a:lnTo>
                  <a:lnTo>
                    <a:pt x="99" y="694"/>
                  </a:lnTo>
                  <a:lnTo>
                    <a:pt x="99" y="692"/>
                  </a:lnTo>
                  <a:lnTo>
                    <a:pt x="99" y="690"/>
                  </a:lnTo>
                  <a:lnTo>
                    <a:pt x="101" y="690"/>
                  </a:lnTo>
                  <a:lnTo>
                    <a:pt x="101" y="688"/>
                  </a:lnTo>
                  <a:lnTo>
                    <a:pt x="103" y="688"/>
                  </a:lnTo>
                  <a:lnTo>
                    <a:pt x="103" y="686"/>
                  </a:lnTo>
                  <a:lnTo>
                    <a:pt x="103" y="684"/>
                  </a:lnTo>
                  <a:lnTo>
                    <a:pt x="105" y="684"/>
                  </a:lnTo>
                  <a:lnTo>
                    <a:pt x="105" y="682"/>
                  </a:lnTo>
                  <a:lnTo>
                    <a:pt x="105" y="680"/>
                  </a:lnTo>
                  <a:lnTo>
                    <a:pt x="107" y="680"/>
                  </a:lnTo>
                  <a:lnTo>
                    <a:pt x="107" y="678"/>
                  </a:lnTo>
                  <a:lnTo>
                    <a:pt x="107" y="676"/>
                  </a:lnTo>
                  <a:lnTo>
                    <a:pt x="109" y="676"/>
                  </a:lnTo>
                  <a:lnTo>
                    <a:pt x="111" y="676"/>
                  </a:lnTo>
                  <a:lnTo>
                    <a:pt x="111" y="674"/>
                  </a:lnTo>
                  <a:lnTo>
                    <a:pt x="113" y="674"/>
                  </a:lnTo>
                  <a:lnTo>
                    <a:pt x="115" y="674"/>
                  </a:lnTo>
                  <a:lnTo>
                    <a:pt x="115" y="672"/>
                  </a:lnTo>
                  <a:lnTo>
                    <a:pt x="117" y="672"/>
                  </a:lnTo>
                  <a:lnTo>
                    <a:pt x="117" y="670"/>
                  </a:lnTo>
                  <a:lnTo>
                    <a:pt x="119" y="670"/>
                  </a:lnTo>
                  <a:lnTo>
                    <a:pt x="119" y="668"/>
                  </a:lnTo>
                  <a:lnTo>
                    <a:pt x="121" y="668"/>
                  </a:lnTo>
                  <a:lnTo>
                    <a:pt x="121" y="666"/>
                  </a:lnTo>
                  <a:lnTo>
                    <a:pt x="122" y="666"/>
                  </a:lnTo>
                  <a:lnTo>
                    <a:pt x="122" y="664"/>
                  </a:lnTo>
                  <a:lnTo>
                    <a:pt x="124" y="664"/>
                  </a:lnTo>
                  <a:lnTo>
                    <a:pt x="126" y="664"/>
                  </a:lnTo>
                  <a:lnTo>
                    <a:pt x="126" y="662"/>
                  </a:lnTo>
                  <a:lnTo>
                    <a:pt x="128" y="662"/>
                  </a:lnTo>
                  <a:lnTo>
                    <a:pt x="128" y="661"/>
                  </a:lnTo>
                  <a:lnTo>
                    <a:pt x="130" y="661"/>
                  </a:lnTo>
                  <a:lnTo>
                    <a:pt x="130" y="659"/>
                  </a:lnTo>
                  <a:lnTo>
                    <a:pt x="132" y="659"/>
                  </a:lnTo>
                  <a:lnTo>
                    <a:pt x="132" y="657"/>
                  </a:lnTo>
                  <a:lnTo>
                    <a:pt x="134" y="657"/>
                  </a:lnTo>
                  <a:lnTo>
                    <a:pt x="134" y="655"/>
                  </a:lnTo>
                  <a:lnTo>
                    <a:pt x="136" y="655"/>
                  </a:lnTo>
                  <a:lnTo>
                    <a:pt x="136" y="653"/>
                  </a:lnTo>
                  <a:lnTo>
                    <a:pt x="138" y="653"/>
                  </a:lnTo>
                  <a:lnTo>
                    <a:pt x="138" y="651"/>
                  </a:lnTo>
                  <a:lnTo>
                    <a:pt x="138" y="649"/>
                  </a:lnTo>
                  <a:lnTo>
                    <a:pt x="140" y="649"/>
                  </a:lnTo>
                  <a:lnTo>
                    <a:pt x="140" y="647"/>
                  </a:lnTo>
                  <a:lnTo>
                    <a:pt x="142" y="647"/>
                  </a:lnTo>
                  <a:lnTo>
                    <a:pt x="144" y="647"/>
                  </a:lnTo>
                  <a:lnTo>
                    <a:pt x="144" y="645"/>
                  </a:lnTo>
                  <a:lnTo>
                    <a:pt x="146" y="645"/>
                  </a:lnTo>
                  <a:lnTo>
                    <a:pt x="146" y="643"/>
                  </a:lnTo>
                  <a:lnTo>
                    <a:pt x="148" y="643"/>
                  </a:lnTo>
                  <a:lnTo>
                    <a:pt x="150" y="643"/>
                  </a:lnTo>
                  <a:lnTo>
                    <a:pt x="150" y="641"/>
                  </a:lnTo>
                  <a:lnTo>
                    <a:pt x="152" y="641"/>
                  </a:lnTo>
                  <a:lnTo>
                    <a:pt x="154" y="641"/>
                  </a:lnTo>
                  <a:lnTo>
                    <a:pt x="154" y="639"/>
                  </a:lnTo>
                  <a:lnTo>
                    <a:pt x="154" y="637"/>
                  </a:lnTo>
                  <a:lnTo>
                    <a:pt x="156" y="637"/>
                  </a:lnTo>
                  <a:lnTo>
                    <a:pt x="156" y="635"/>
                  </a:lnTo>
                  <a:lnTo>
                    <a:pt x="156" y="633"/>
                  </a:lnTo>
                  <a:lnTo>
                    <a:pt x="156" y="631"/>
                  </a:lnTo>
                  <a:lnTo>
                    <a:pt x="156" y="629"/>
                  </a:lnTo>
                  <a:lnTo>
                    <a:pt x="158" y="629"/>
                  </a:lnTo>
                  <a:lnTo>
                    <a:pt x="158" y="627"/>
                  </a:lnTo>
                  <a:lnTo>
                    <a:pt x="156" y="627"/>
                  </a:lnTo>
                  <a:lnTo>
                    <a:pt x="156" y="625"/>
                  </a:lnTo>
                  <a:lnTo>
                    <a:pt x="158" y="625"/>
                  </a:lnTo>
                  <a:lnTo>
                    <a:pt x="158" y="623"/>
                  </a:lnTo>
                  <a:lnTo>
                    <a:pt x="160" y="623"/>
                  </a:lnTo>
                  <a:lnTo>
                    <a:pt x="162" y="623"/>
                  </a:lnTo>
                  <a:lnTo>
                    <a:pt x="162" y="621"/>
                  </a:lnTo>
                  <a:lnTo>
                    <a:pt x="164" y="621"/>
                  </a:lnTo>
                  <a:lnTo>
                    <a:pt x="166" y="621"/>
                  </a:lnTo>
                  <a:lnTo>
                    <a:pt x="168" y="621"/>
                  </a:lnTo>
                  <a:lnTo>
                    <a:pt x="168" y="619"/>
                  </a:lnTo>
                  <a:lnTo>
                    <a:pt x="168" y="617"/>
                  </a:lnTo>
                  <a:lnTo>
                    <a:pt x="170" y="617"/>
                  </a:lnTo>
                  <a:lnTo>
                    <a:pt x="170" y="615"/>
                  </a:lnTo>
                  <a:lnTo>
                    <a:pt x="172" y="615"/>
                  </a:lnTo>
                  <a:lnTo>
                    <a:pt x="174" y="615"/>
                  </a:lnTo>
                  <a:lnTo>
                    <a:pt x="174" y="613"/>
                  </a:lnTo>
                  <a:lnTo>
                    <a:pt x="176" y="613"/>
                  </a:lnTo>
                  <a:lnTo>
                    <a:pt x="176" y="611"/>
                  </a:lnTo>
                  <a:lnTo>
                    <a:pt x="178" y="611"/>
                  </a:lnTo>
                  <a:lnTo>
                    <a:pt x="180" y="611"/>
                  </a:lnTo>
                  <a:lnTo>
                    <a:pt x="180" y="609"/>
                  </a:lnTo>
                  <a:lnTo>
                    <a:pt x="182" y="609"/>
                  </a:lnTo>
                  <a:lnTo>
                    <a:pt x="182" y="607"/>
                  </a:lnTo>
                  <a:lnTo>
                    <a:pt x="182" y="605"/>
                  </a:lnTo>
                  <a:lnTo>
                    <a:pt x="182" y="603"/>
                  </a:lnTo>
                  <a:lnTo>
                    <a:pt x="184" y="603"/>
                  </a:lnTo>
                  <a:lnTo>
                    <a:pt x="184" y="601"/>
                  </a:lnTo>
                  <a:lnTo>
                    <a:pt x="184" y="599"/>
                  </a:lnTo>
                  <a:lnTo>
                    <a:pt x="186" y="599"/>
                  </a:lnTo>
                  <a:lnTo>
                    <a:pt x="188" y="599"/>
                  </a:lnTo>
                  <a:lnTo>
                    <a:pt x="188" y="597"/>
                  </a:lnTo>
                  <a:lnTo>
                    <a:pt x="190" y="597"/>
                  </a:lnTo>
                  <a:lnTo>
                    <a:pt x="190" y="595"/>
                  </a:lnTo>
                  <a:lnTo>
                    <a:pt x="191" y="595"/>
                  </a:lnTo>
                  <a:lnTo>
                    <a:pt x="191" y="593"/>
                  </a:lnTo>
                  <a:lnTo>
                    <a:pt x="193" y="593"/>
                  </a:lnTo>
                  <a:lnTo>
                    <a:pt x="193" y="592"/>
                  </a:lnTo>
                  <a:lnTo>
                    <a:pt x="191" y="590"/>
                  </a:lnTo>
                  <a:lnTo>
                    <a:pt x="191" y="588"/>
                  </a:lnTo>
                  <a:lnTo>
                    <a:pt x="191" y="586"/>
                  </a:lnTo>
                  <a:lnTo>
                    <a:pt x="190" y="586"/>
                  </a:lnTo>
                  <a:lnTo>
                    <a:pt x="190" y="584"/>
                  </a:lnTo>
                  <a:lnTo>
                    <a:pt x="190" y="582"/>
                  </a:lnTo>
                  <a:lnTo>
                    <a:pt x="188" y="582"/>
                  </a:lnTo>
                  <a:lnTo>
                    <a:pt x="188" y="580"/>
                  </a:lnTo>
                  <a:lnTo>
                    <a:pt x="188" y="578"/>
                  </a:lnTo>
                  <a:lnTo>
                    <a:pt x="188" y="576"/>
                  </a:lnTo>
                  <a:lnTo>
                    <a:pt x="188" y="574"/>
                  </a:lnTo>
                  <a:lnTo>
                    <a:pt x="188" y="572"/>
                  </a:lnTo>
                  <a:lnTo>
                    <a:pt x="188" y="570"/>
                  </a:lnTo>
                  <a:lnTo>
                    <a:pt x="188" y="568"/>
                  </a:lnTo>
                  <a:lnTo>
                    <a:pt x="188" y="566"/>
                  </a:lnTo>
                  <a:lnTo>
                    <a:pt x="190" y="566"/>
                  </a:lnTo>
                  <a:lnTo>
                    <a:pt x="190" y="564"/>
                  </a:lnTo>
                  <a:lnTo>
                    <a:pt x="190" y="562"/>
                  </a:lnTo>
                  <a:lnTo>
                    <a:pt x="190" y="560"/>
                  </a:lnTo>
                  <a:lnTo>
                    <a:pt x="191" y="560"/>
                  </a:lnTo>
                  <a:lnTo>
                    <a:pt x="191" y="558"/>
                  </a:lnTo>
                  <a:lnTo>
                    <a:pt x="193" y="558"/>
                  </a:lnTo>
                  <a:lnTo>
                    <a:pt x="193" y="556"/>
                  </a:lnTo>
                  <a:lnTo>
                    <a:pt x="195" y="556"/>
                  </a:lnTo>
                  <a:lnTo>
                    <a:pt x="195" y="554"/>
                  </a:lnTo>
                  <a:lnTo>
                    <a:pt x="197" y="554"/>
                  </a:lnTo>
                  <a:lnTo>
                    <a:pt x="197" y="552"/>
                  </a:lnTo>
                  <a:lnTo>
                    <a:pt x="199" y="552"/>
                  </a:lnTo>
                  <a:lnTo>
                    <a:pt x="199" y="550"/>
                  </a:lnTo>
                  <a:lnTo>
                    <a:pt x="201" y="550"/>
                  </a:lnTo>
                  <a:lnTo>
                    <a:pt x="201" y="548"/>
                  </a:lnTo>
                  <a:lnTo>
                    <a:pt x="203" y="548"/>
                  </a:lnTo>
                  <a:lnTo>
                    <a:pt x="203" y="546"/>
                  </a:lnTo>
                  <a:lnTo>
                    <a:pt x="205" y="546"/>
                  </a:lnTo>
                  <a:lnTo>
                    <a:pt x="205" y="544"/>
                  </a:lnTo>
                  <a:lnTo>
                    <a:pt x="207" y="544"/>
                  </a:lnTo>
                  <a:lnTo>
                    <a:pt x="207" y="542"/>
                  </a:lnTo>
                  <a:lnTo>
                    <a:pt x="209" y="542"/>
                  </a:lnTo>
                  <a:lnTo>
                    <a:pt x="209" y="540"/>
                  </a:lnTo>
                  <a:lnTo>
                    <a:pt x="211" y="540"/>
                  </a:lnTo>
                  <a:lnTo>
                    <a:pt x="211" y="538"/>
                  </a:lnTo>
                  <a:lnTo>
                    <a:pt x="213" y="538"/>
                  </a:lnTo>
                  <a:lnTo>
                    <a:pt x="215" y="538"/>
                  </a:lnTo>
                  <a:lnTo>
                    <a:pt x="215" y="536"/>
                  </a:lnTo>
                  <a:lnTo>
                    <a:pt x="217" y="536"/>
                  </a:lnTo>
                  <a:lnTo>
                    <a:pt x="217" y="538"/>
                  </a:lnTo>
                  <a:lnTo>
                    <a:pt x="219" y="538"/>
                  </a:lnTo>
                  <a:lnTo>
                    <a:pt x="221" y="538"/>
                  </a:lnTo>
                  <a:lnTo>
                    <a:pt x="223" y="538"/>
                  </a:lnTo>
                  <a:lnTo>
                    <a:pt x="225" y="540"/>
                  </a:lnTo>
                  <a:lnTo>
                    <a:pt x="227" y="540"/>
                  </a:lnTo>
                  <a:lnTo>
                    <a:pt x="229" y="540"/>
                  </a:lnTo>
                  <a:lnTo>
                    <a:pt x="229" y="538"/>
                  </a:lnTo>
                  <a:lnTo>
                    <a:pt x="231" y="538"/>
                  </a:lnTo>
                  <a:lnTo>
                    <a:pt x="231" y="536"/>
                  </a:lnTo>
                  <a:lnTo>
                    <a:pt x="233" y="536"/>
                  </a:lnTo>
                  <a:lnTo>
                    <a:pt x="233" y="538"/>
                  </a:lnTo>
                  <a:lnTo>
                    <a:pt x="235" y="538"/>
                  </a:lnTo>
                  <a:lnTo>
                    <a:pt x="233" y="540"/>
                  </a:lnTo>
                  <a:lnTo>
                    <a:pt x="233" y="542"/>
                  </a:lnTo>
                  <a:lnTo>
                    <a:pt x="233" y="544"/>
                  </a:lnTo>
                  <a:lnTo>
                    <a:pt x="233" y="546"/>
                  </a:lnTo>
                  <a:lnTo>
                    <a:pt x="233" y="548"/>
                  </a:lnTo>
                  <a:lnTo>
                    <a:pt x="231" y="548"/>
                  </a:lnTo>
                  <a:lnTo>
                    <a:pt x="231" y="550"/>
                  </a:lnTo>
                  <a:lnTo>
                    <a:pt x="233" y="550"/>
                  </a:lnTo>
                  <a:lnTo>
                    <a:pt x="235" y="550"/>
                  </a:lnTo>
                  <a:lnTo>
                    <a:pt x="237" y="550"/>
                  </a:lnTo>
                  <a:lnTo>
                    <a:pt x="237" y="552"/>
                  </a:lnTo>
                  <a:lnTo>
                    <a:pt x="239" y="552"/>
                  </a:lnTo>
                  <a:lnTo>
                    <a:pt x="239" y="554"/>
                  </a:lnTo>
                  <a:lnTo>
                    <a:pt x="241" y="554"/>
                  </a:lnTo>
                  <a:lnTo>
                    <a:pt x="243" y="554"/>
                  </a:lnTo>
                  <a:lnTo>
                    <a:pt x="243" y="552"/>
                  </a:lnTo>
                  <a:lnTo>
                    <a:pt x="245" y="552"/>
                  </a:lnTo>
                  <a:lnTo>
                    <a:pt x="247" y="552"/>
                  </a:lnTo>
                  <a:lnTo>
                    <a:pt x="249" y="552"/>
                  </a:lnTo>
                  <a:lnTo>
                    <a:pt x="249" y="554"/>
                  </a:lnTo>
                  <a:lnTo>
                    <a:pt x="251" y="554"/>
                  </a:lnTo>
                  <a:lnTo>
                    <a:pt x="253" y="554"/>
                  </a:lnTo>
                  <a:lnTo>
                    <a:pt x="255" y="554"/>
                  </a:lnTo>
                  <a:lnTo>
                    <a:pt x="257" y="554"/>
                  </a:lnTo>
                  <a:lnTo>
                    <a:pt x="257" y="556"/>
                  </a:lnTo>
                  <a:lnTo>
                    <a:pt x="259" y="556"/>
                  </a:lnTo>
                  <a:lnTo>
                    <a:pt x="260" y="556"/>
                  </a:lnTo>
                  <a:lnTo>
                    <a:pt x="262" y="556"/>
                  </a:lnTo>
                  <a:lnTo>
                    <a:pt x="264" y="556"/>
                  </a:lnTo>
                  <a:lnTo>
                    <a:pt x="266" y="556"/>
                  </a:lnTo>
                  <a:lnTo>
                    <a:pt x="266" y="554"/>
                  </a:lnTo>
                  <a:lnTo>
                    <a:pt x="268" y="554"/>
                  </a:lnTo>
                  <a:lnTo>
                    <a:pt x="270" y="554"/>
                  </a:lnTo>
                  <a:lnTo>
                    <a:pt x="272" y="554"/>
                  </a:lnTo>
                  <a:lnTo>
                    <a:pt x="272" y="552"/>
                  </a:lnTo>
                  <a:lnTo>
                    <a:pt x="274" y="552"/>
                  </a:lnTo>
                  <a:lnTo>
                    <a:pt x="276" y="552"/>
                  </a:lnTo>
                  <a:lnTo>
                    <a:pt x="276" y="550"/>
                  </a:lnTo>
                  <a:lnTo>
                    <a:pt x="276" y="548"/>
                  </a:lnTo>
                  <a:lnTo>
                    <a:pt x="276" y="546"/>
                  </a:lnTo>
                  <a:lnTo>
                    <a:pt x="278" y="546"/>
                  </a:lnTo>
                  <a:lnTo>
                    <a:pt x="278" y="544"/>
                  </a:lnTo>
                  <a:lnTo>
                    <a:pt x="278" y="542"/>
                  </a:lnTo>
                  <a:lnTo>
                    <a:pt x="280" y="542"/>
                  </a:lnTo>
                  <a:lnTo>
                    <a:pt x="280" y="540"/>
                  </a:lnTo>
                  <a:lnTo>
                    <a:pt x="280" y="538"/>
                  </a:lnTo>
                  <a:lnTo>
                    <a:pt x="280" y="536"/>
                  </a:lnTo>
                  <a:lnTo>
                    <a:pt x="280" y="534"/>
                  </a:lnTo>
                  <a:lnTo>
                    <a:pt x="280" y="532"/>
                  </a:lnTo>
                  <a:lnTo>
                    <a:pt x="280" y="530"/>
                  </a:lnTo>
                  <a:lnTo>
                    <a:pt x="282" y="530"/>
                  </a:lnTo>
                  <a:lnTo>
                    <a:pt x="282" y="528"/>
                  </a:lnTo>
                  <a:lnTo>
                    <a:pt x="284" y="528"/>
                  </a:lnTo>
                  <a:lnTo>
                    <a:pt x="284" y="526"/>
                  </a:lnTo>
                  <a:lnTo>
                    <a:pt x="286" y="526"/>
                  </a:lnTo>
                  <a:lnTo>
                    <a:pt x="286" y="525"/>
                  </a:lnTo>
                  <a:lnTo>
                    <a:pt x="288" y="525"/>
                  </a:lnTo>
                  <a:lnTo>
                    <a:pt x="288" y="523"/>
                  </a:lnTo>
                  <a:lnTo>
                    <a:pt x="288" y="521"/>
                  </a:lnTo>
                  <a:lnTo>
                    <a:pt x="288" y="519"/>
                  </a:lnTo>
                  <a:lnTo>
                    <a:pt x="290" y="519"/>
                  </a:lnTo>
                  <a:lnTo>
                    <a:pt x="290" y="517"/>
                  </a:lnTo>
                  <a:lnTo>
                    <a:pt x="292" y="517"/>
                  </a:lnTo>
                  <a:lnTo>
                    <a:pt x="294" y="517"/>
                  </a:lnTo>
                  <a:lnTo>
                    <a:pt x="296" y="517"/>
                  </a:lnTo>
                  <a:lnTo>
                    <a:pt x="296" y="515"/>
                  </a:lnTo>
                  <a:lnTo>
                    <a:pt x="296" y="513"/>
                  </a:lnTo>
                  <a:lnTo>
                    <a:pt x="298" y="513"/>
                  </a:lnTo>
                  <a:lnTo>
                    <a:pt x="298" y="511"/>
                  </a:lnTo>
                  <a:lnTo>
                    <a:pt x="298" y="509"/>
                  </a:lnTo>
                  <a:lnTo>
                    <a:pt x="300" y="507"/>
                  </a:lnTo>
                  <a:lnTo>
                    <a:pt x="300" y="505"/>
                  </a:lnTo>
                  <a:lnTo>
                    <a:pt x="302" y="505"/>
                  </a:lnTo>
                  <a:lnTo>
                    <a:pt x="304" y="505"/>
                  </a:lnTo>
                  <a:lnTo>
                    <a:pt x="306" y="505"/>
                  </a:lnTo>
                  <a:lnTo>
                    <a:pt x="306" y="503"/>
                  </a:lnTo>
                  <a:lnTo>
                    <a:pt x="308" y="505"/>
                  </a:lnTo>
                  <a:lnTo>
                    <a:pt x="308" y="503"/>
                  </a:lnTo>
                  <a:lnTo>
                    <a:pt x="310" y="503"/>
                  </a:lnTo>
                  <a:lnTo>
                    <a:pt x="310" y="501"/>
                  </a:lnTo>
                  <a:lnTo>
                    <a:pt x="310" y="499"/>
                  </a:lnTo>
                  <a:lnTo>
                    <a:pt x="310" y="497"/>
                  </a:lnTo>
                  <a:lnTo>
                    <a:pt x="310" y="495"/>
                  </a:lnTo>
                  <a:lnTo>
                    <a:pt x="310" y="493"/>
                  </a:lnTo>
                  <a:lnTo>
                    <a:pt x="312" y="493"/>
                  </a:lnTo>
                  <a:lnTo>
                    <a:pt x="312" y="491"/>
                  </a:lnTo>
                  <a:lnTo>
                    <a:pt x="312" y="489"/>
                  </a:lnTo>
                  <a:lnTo>
                    <a:pt x="314" y="489"/>
                  </a:lnTo>
                  <a:lnTo>
                    <a:pt x="314" y="487"/>
                  </a:lnTo>
                  <a:lnTo>
                    <a:pt x="316" y="487"/>
                  </a:lnTo>
                  <a:lnTo>
                    <a:pt x="318" y="487"/>
                  </a:lnTo>
                  <a:lnTo>
                    <a:pt x="318" y="485"/>
                  </a:lnTo>
                  <a:lnTo>
                    <a:pt x="318" y="483"/>
                  </a:lnTo>
                  <a:lnTo>
                    <a:pt x="318" y="481"/>
                  </a:lnTo>
                  <a:lnTo>
                    <a:pt x="318" y="479"/>
                  </a:lnTo>
                  <a:lnTo>
                    <a:pt x="318" y="477"/>
                  </a:lnTo>
                  <a:lnTo>
                    <a:pt x="320" y="477"/>
                  </a:lnTo>
                  <a:lnTo>
                    <a:pt x="320" y="475"/>
                  </a:lnTo>
                  <a:lnTo>
                    <a:pt x="320" y="473"/>
                  </a:lnTo>
                  <a:lnTo>
                    <a:pt x="322" y="473"/>
                  </a:lnTo>
                  <a:lnTo>
                    <a:pt x="322" y="471"/>
                  </a:lnTo>
                  <a:lnTo>
                    <a:pt x="324" y="471"/>
                  </a:lnTo>
                  <a:lnTo>
                    <a:pt x="324" y="469"/>
                  </a:lnTo>
                  <a:lnTo>
                    <a:pt x="326" y="469"/>
                  </a:lnTo>
                  <a:lnTo>
                    <a:pt x="328" y="467"/>
                  </a:lnTo>
                  <a:lnTo>
                    <a:pt x="329" y="467"/>
                  </a:lnTo>
                  <a:lnTo>
                    <a:pt x="329" y="465"/>
                  </a:lnTo>
                  <a:lnTo>
                    <a:pt x="331" y="465"/>
                  </a:lnTo>
                  <a:lnTo>
                    <a:pt x="331" y="463"/>
                  </a:lnTo>
                  <a:lnTo>
                    <a:pt x="333" y="463"/>
                  </a:lnTo>
                  <a:lnTo>
                    <a:pt x="333" y="461"/>
                  </a:lnTo>
                  <a:lnTo>
                    <a:pt x="335" y="461"/>
                  </a:lnTo>
                  <a:lnTo>
                    <a:pt x="335" y="459"/>
                  </a:lnTo>
                  <a:lnTo>
                    <a:pt x="335" y="458"/>
                  </a:lnTo>
                  <a:lnTo>
                    <a:pt x="335" y="456"/>
                  </a:lnTo>
                  <a:lnTo>
                    <a:pt x="335" y="454"/>
                  </a:lnTo>
                  <a:lnTo>
                    <a:pt x="333" y="454"/>
                  </a:lnTo>
                  <a:lnTo>
                    <a:pt x="333" y="452"/>
                  </a:lnTo>
                  <a:lnTo>
                    <a:pt x="333" y="450"/>
                  </a:lnTo>
                  <a:lnTo>
                    <a:pt x="333" y="448"/>
                  </a:lnTo>
                  <a:lnTo>
                    <a:pt x="335" y="448"/>
                  </a:lnTo>
                  <a:lnTo>
                    <a:pt x="335" y="446"/>
                  </a:lnTo>
                  <a:lnTo>
                    <a:pt x="335" y="444"/>
                  </a:lnTo>
                  <a:lnTo>
                    <a:pt x="333" y="444"/>
                  </a:lnTo>
                  <a:lnTo>
                    <a:pt x="333" y="442"/>
                  </a:lnTo>
                  <a:lnTo>
                    <a:pt x="333" y="440"/>
                  </a:lnTo>
                  <a:lnTo>
                    <a:pt x="333" y="438"/>
                  </a:lnTo>
                  <a:lnTo>
                    <a:pt x="333" y="436"/>
                  </a:lnTo>
                  <a:lnTo>
                    <a:pt x="333" y="434"/>
                  </a:lnTo>
                  <a:lnTo>
                    <a:pt x="333" y="432"/>
                  </a:lnTo>
                  <a:lnTo>
                    <a:pt x="333" y="430"/>
                  </a:lnTo>
                  <a:lnTo>
                    <a:pt x="331" y="428"/>
                  </a:lnTo>
                  <a:lnTo>
                    <a:pt x="331" y="426"/>
                  </a:lnTo>
                  <a:lnTo>
                    <a:pt x="331" y="424"/>
                  </a:lnTo>
                  <a:lnTo>
                    <a:pt x="333" y="424"/>
                  </a:lnTo>
                  <a:lnTo>
                    <a:pt x="333" y="426"/>
                  </a:lnTo>
                  <a:lnTo>
                    <a:pt x="335" y="426"/>
                  </a:lnTo>
                  <a:lnTo>
                    <a:pt x="335" y="424"/>
                  </a:lnTo>
                  <a:lnTo>
                    <a:pt x="337" y="424"/>
                  </a:lnTo>
                  <a:lnTo>
                    <a:pt x="339" y="422"/>
                  </a:lnTo>
                  <a:lnTo>
                    <a:pt x="341" y="422"/>
                  </a:lnTo>
                  <a:lnTo>
                    <a:pt x="341" y="424"/>
                  </a:lnTo>
                  <a:lnTo>
                    <a:pt x="343" y="424"/>
                  </a:lnTo>
                  <a:lnTo>
                    <a:pt x="345" y="422"/>
                  </a:lnTo>
                  <a:lnTo>
                    <a:pt x="347" y="422"/>
                  </a:lnTo>
                  <a:lnTo>
                    <a:pt x="349" y="422"/>
                  </a:lnTo>
                  <a:lnTo>
                    <a:pt x="349" y="420"/>
                  </a:lnTo>
                  <a:lnTo>
                    <a:pt x="351" y="420"/>
                  </a:lnTo>
                  <a:lnTo>
                    <a:pt x="351" y="422"/>
                  </a:lnTo>
                  <a:lnTo>
                    <a:pt x="351" y="420"/>
                  </a:lnTo>
                  <a:lnTo>
                    <a:pt x="353" y="420"/>
                  </a:lnTo>
                  <a:lnTo>
                    <a:pt x="355" y="420"/>
                  </a:lnTo>
                  <a:lnTo>
                    <a:pt x="357" y="420"/>
                  </a:lnTo>
                  <a:lnTo>
                    <a:pt x="359" y="422"/>
                  </a:lnTo>
                  <a:lnTo>
                    <a:pt x="361" y="422"/>
                  </a:lnTo>
                  <a:lnTo>
                    <a:pt x="361" y="420"/>
                  </a:lnTo>
                  <a:lnTo>
                    <a:pt x="363" y="420"/>
                  </a:lnTo>
                  <a:lnTo>
                    <a:pt x="365" y="420"/>
                  </a:lnTo>
                  <a:lnTo>
                    <a:pt x="365" y="418"/>
                  </a:lnTo>
                  <a:lnTo>
                    <a:pt x="367" y="418"/>
                  </a:lnTo>
                  <a:lnTo>
                    <a:pt x="367" y="416"/>
                  </a:lnTo>
                  <a:lnTo>
                    <a:pt x="367" y="414"/>
                  </a:lnTo>
                  <a:lnTo>
                    <a:pt x="367" y="412"/>
                  </a:lnTo>
                  <a:lnTo>
                    <a:pt x="367" y="410"/>
                  </a:lnTo>
                  <a:lnTo>
                    <a:pt x="367" y="408"/>
                  </a:lnTo>
                  <a:lnTo>
                    <a:pt x="369" y="408"/>
                  </a:lnTo>
                  <a:lnTo>
                    <a:pt x="371" y="406"/>
                  </a:lnTo>
                  <a:lnTo>
                    <a:pt x="373" y="404"/>
                  </a:lnTo>
                  <a:lnTo>
                    <a:pt x="375" y="404"/>
                  </a:lnTo>
                  <a:lnTo>
                    <a:pt x="375" y="402"/>
                  </a:lnTo>
                  <a:lnTo>
                    <a:pt x="375" y="400"/>
                  </a:lnTo>
                  <a:lnTo>
                    <a:pt x="377" y="400"/>
                  </a:lnTo>
                  <a:lnTo>
                    <a:pt x="377" y="398"/>
                  </a:lnTo>
                  <a:lnTo>
                    <a:pt x="377" y="396"/>
                  </a:lnTo>
                  <a:lnTo>
                    <a:pt x="379" y="396"/>
                  </a:lnTo>
                  <a:lnTo>
                    <a:pt x="381" y="396"/>
                  </a:lnTo>
                  <a:lnTo>
                    <a:pt x="381" y="398"/>
                  </a:lnTo>
                  <a:lnTo>
                    <a:pt x="381" y="396"/>
                  </a:lnTo>
                  <a:lnTo>
                    <a:pt x="383" y="396"/>
                  </a:lnTo>
                  <a:lnTo>
                    <a:pt x="383" y="394"/>
                  </a:lnTo>
                  <a:lnTo>
                    <a:pt x="385" y="394"/>
                  </a:lnTo>
                  <a:lnTo>
                    <a:pt x="387" y="394"/>
                  </a:lnTo>
                  <a:lnTo>
                    <a:pt x="389" y="394"/>
                  </a:lnTo>
                  <a:lnTo>
                    <a:pt x="389" y="396"/>
                  </a:lnTo>
                  <a:lnTo>
                    <a:pt x="391" y="396"/>
                  </a:lnTo>
                  <a:lnTo>
                    <a:pt x="393" y="396"/>
                  </a:lnTo>
                  <a:lnTo>
                    <a:pt x="395" y="396"/>
                  </a:lnTo>
                  <a:lnTo>
                    <a:pt x="397" y="396"/>
                  </a:lnTo>
                  <a:lnTo>
                    <a:pt x="397" y="394"/>
                  </a:lnTo>
                  <a:lnTo>
                    <a:pt x="398" y="394"/>
                  </a:lnTo>
                  <a:lnTo>
                    <a:pt x="398" y="396"/>
                  </a:lnTo>
                  <a:lnTo>
                    <a:pt x="400" y="396"/>
                  </a:lnTo>
                  <a:lnTo>
                    <a:pt x="402" y="396"/>
                  </a:lnTo>
                  <a:lnTo>
                    <a:pt x="402" y="398"/>
                  </a:lnTo>
                  <a:lnTo>
                    <a:pt x="402" y="396"/>
                  </a:lnTo>
                  <a:lnTo>
                    <a:pt x="404" y="396"/>
                  </a:lnTo>
                  <a:lnTo>
                    <a:pt x="404" y="394"/>
                  </a:lnTo>
                  <a:lnTo>
                    <a:pt x="404" y="392"/>
                  </a:lnTo>
                  <a:lnTo>
                    <a:pt x="406" y="392"/>
                  </a:lnTo>
                  <a:lnTo>
                    <a:pt x="406" y="391"/>
                  </a:lnTo>
                  <a:lnTo>
                    <a:pt x="404" y="391"/>
                  </a:lnTo>
                  <a:lnTo>
                    <a:pt x="406" y="391"/>
                  </a:lnTo>
                  <a:lnTo>
                    <a:pt x="406" y="389"/>
                  </a:lnTo>
                  <a:lnTo>
                    <a:pt x="408" y="389"/>
                  </a:lnTo>
                  <a:lnTo>
                    <a:pt x="408" y="387"/>
                  </a:lnTo>
                  <a:lnTo>
                    <a:pt x="410" y="387"/>
                  </a:lnTo>
                  <a:lnTo>
                    <a:pt x="410" y="385"/>
                  </a:lnTo>
                  <a:lnTo>
                    <a:pt x="412" y="385"/>
                  </a:lnTo>
                  <a:lnTo>
                    <a:pt x="414" y="385"/>
                  </a:lnTo>
                  <a:lnTo>
                    <a:pt x="414" y="383"/>
                  </a:lnTo>
                  <a:lnTo>
                    <a:pt x="414" y="381"/>
                  </a:lnTo>
                  <a:lnTo>
                    <a:pt x="414" y="379"/>
                  </a:lnTo>
                  <a:lnTo>
                    <a:pt x="414" y="377"/>
                  </a:lnTo>
                  <a:lnTo>
                    <a:pt x="414" y="375"/>
                  </a:lnTo>
                  <a:lnTo>
                    <a:pt x="416" y="375"/>
                  </a:lnTo>
                  <a:lnTo>
                    <a:pt x="418" y="375"/>
                  </a:lnTo>
                  <a:lnTo>
                    <a:pt x="418" y="373"/>
                  </a:lnTo>
                  <a:lnTo>
                    <a:pt x="420" y="373"/>
                  </a:lnTo>
                  <a:lnTo>
                    <a:pt x="422" y="373"/>
                  </a:lnTo>
                  <a:lnTo>
                    <a:pt x="424" y="371"/>
                  </a:lnTo>
                  <a:lnTo>
                    <a:pt x="426" y="371"/>
                  </a:lnTo>
                  <a:lnTo>
                    <a:pt x="426" y="369"/>
                  </a:lnTo>
                  <a:lnTo>
                    <a:pt x="426" y="367"/>
                  </a:lnTo>
                  <a:lnTo>
                    <a:pt x="428" y="365"/>
                  </a:lnTo>
                  <a:lnTo>
                    <a:pt x="428" y="363"/>
                  </a:lnTo>
                  <a:lnTo>
                    <a:pt x="430" y="363"/>
                  </a:lnTo>
                  <a:lnTo>
                    <a:pt x="430" y="361"/>
                  </a:lnTo>
                  <a:lnTo>
                    <a:pt x="432" y="361"/>
                  </a:lnTo>
                  <a:lnTo>
                    <a:pt x="434" y="361"/>
                  </a:lnTo>
                  <a:lnTo>
                    <a:pt x="434" y="359"/>
                  </a:lnTo>
                  <a:lnTo>
                    <a:pt x="436" y="357"/>
                  </a:lnTo>
                  <a:lnTo>
                    <a:pt x="436" y="355"/>
                  </a:lnTo>
                  <a:lnTo>
                    <a:pt x="436" y="353"/>
                  </a:lnTo>
                  <a:lnTo>
                    <a:pt x="434" y="353"/>
                  </a:lnTo>
                  <a:lnTo>
                    <a:pt x="434" y="351"/>
                  </a:lnTo>
                  <a:lnTo>
                    <a:pt x="434" y="349"/>
                  </a:lnTo>
                  <a:lnTo>
                    <a:pt x="434" y="347"/>
                  </a:lnTo>
                  <a:lnTo>
                    <a:pt x="432" y="347"/>
                  </a:lnTo>
                  <a:lnTo>
                    <a:pt x="432" y="345"/>
                  </a:lnTo>
                  <a:lnTo>
                    <a:pt x="434" y="345"/>
                  </a:lnTo>
                  <a:lnTo>
                    <a:pt x="434" y="343"/>
                  </a:lnTo>
                  <a:lnTo>
                    <a:pt x="432" y="343"/>
                  </a:lnTo>
                  <a:lnTo>
                    <a:pt x="432" y="341"/>
                  </a:lnTo>
                  <a:lnTo>
                    <a:pt x="430" y="341"/>
                  </a:lnTo>
                  <a:lnTo>
                    <a:pt x="430" y="339"/>
                  </a:lnTo>
                  <a:lnTo>
                    <a:pt x="430" y="337"/>
                  </a:lnTo>
                  <a:lnTo>
                    <a:pt x="428" y="337"/>
                  </a:lnTo>
                  <a:lnTo>
                    <a:pt x="428" y="335"/>
                  </a:lnTo>
                  <a:lnTo>
                    <a:pt x="426" y="335"/>
                  </a:lnTo>
                  <a:lnTo>
                    <a:pt x="424" y="335"/>
                  </a:lnTo>
                  <a:lnTo>
                    <a:pt x="422" y="335"/>
                  </a:lnTo>
                  <a:lnTo>
                    <a:pt x="420" y="335"/>
                  </a:lnTo>
                  <a:lnTo>
                    <a:pt x="420" y="333"/>
                  </a:lnTo>
                  <a:lnTo>
                    <a:pt x="418" y="333"/>
                  </a:lnTo>
                  <a:lnTo>
                    <a:pt x="418" y="331"/>
                  </a:lnTo>
                  <a:lnTo>
                    <a:pt x="418" y="329"/>
                  </a:lnTo>
                  <a:lnTo>
                    <a:pt x="416" y="329"/>
                  </a:lnTo>
                  <a:lnTo>
                    <a:pt x="414" y="329"/>
                  </a:lnTo>
                  <a:lnTo>
                    <a:pt x="414" y="327"/>
                  </a:lnTo>
                  <a:lnTo>
                    <a:pt x="414" y="329"/>
                  </a:lnTo>
                  <a:lnTo>
                    <a:pt x="412" y="329"/>
                  </a:lnTo>
                  <a:lnTo>
                    <a:pt x="410" y="329"/>
                  </a:lnTo>
                  <a:lnTo>
                    <a:pt x="408" y="329"/>
                  </a:lnTo>
                  <a:lnTo>
                    <a:pt x="406" y="329"/>
                  </a:lnTo>
                  <a:lnTo>
                    <a:pt x="408" y="327"/>
                  </a:lnTo>
                  <a:lnTo>
                    <a:pt x="408" y="325"/>
                  </a:lnTo>
                  <a:lnTo>
                    <a:pt x="406" y="325"/>
                  </a:lnTo>
                  <a:lnTo>
                    <a:pt x="404" y="325"/>
                  </a:lnTo>
                  <a:lnTo>
                    <a:pt x="402" y="324"/>
                  </a:lnTo>
                  <a:lnTo>
                    <a:pt x="402" y="322"/>
                  </a:lnTo>
                  <a:lnTo>
                    <a:pt x="402" y="320"/>
                  </a:lnTo>
                  <a:lnTo>
                    <a:pt x="402" y="318"/>
                  </a:lnTo>
                  <a:lnTo>
                    <a:pt x="400" y="318"/>
                  </a:lnTo>
                  <a:lnTo>
                    <a:pt x="398" y="318"/>
                  </a:lnTo>
                  <a:lnTo>
                    <a:pt x="398" y="320"/>
                  </a:lnTo>
                  <a:lnTo>
                    <a:pt x="397" y="320"/>
                  </a:lnTo>
                  <a:lnTo>
                    <a:pt x="397" y="318"/>
                  </a:lnTo>
                  <a:lnTo>
                    <a:pt x="395" y="318"/>
                  </a:lnTo>
                  <a:lnTo>
                    <a:pt x="395" y="316"/>
                  </a:lnTo>
                  <a:lnTo>
                    <a:pt x="395" y="314"/>
                  </a:lnTo>
                  <a:lnTo>
                    <a:pt x="395" y="312"/>
                  </a:lnTo>
                  <a:lnTo>
                    <a:pt x="393" y="312"/>
                  </a:lnTo>
                  <a:lnTo>
                    <a:pt x="393" y="310"/>
                  </a:lnTo>
                  <a:lnTo>
                    <a:pt x="393" y="312"/>
                  </a:lnTo>
                  <a:lnTo>
                    <a:pt x="391" y="312"/>
                  </a:lnTo>
                  <a:lnTo>
                    <a:pt x="391" y="310"/>
                  </a:lnTo>
                  <a:lnTo>
                    <a:pt x="389" y="310"/>
                  </a:lnTo>
                  <a:lnTo>
                    <a:pt x="389" y="308"/>
                  </a:lnTo>
                  <a:lnTo>
                    <a:pt x="387" y="308"/>
                  </a:lnTo>
                  <a:lnTo>
                    <a:pt x="387" y="306"/>
                  </a:lnTo>
                  <a:lnTo>
                    <a:pt x="385" y="306"/>
                  </a:lnTo>
                  <a:lnTo>
                    <a:pt x="385" y="304"/>
                  </a:lnTo>
                  <a:lnTo>
                    <a:pt x="383" y="304"/>
                  </a:lnTo>
                  <a:lnTo>
                    <a:pt x="383" y="306"/>
                  </a:lnTo>
                  <a:lnTo>
                    <a:pt x="381" y="306"/>
                  </a:lnTo>
                  <a:lnTo>
                    <a:pt x="379" y="306"/>
                  </a:lnTo>
                  <a:lnTo>
                    <a:pt x="379" y="304"/>
                  </a:lnTo>
                  <a:lnTo>
                    <a:pt x="377" y="304"/>
                  </a:lnTo>
                  <a:lnTo>
                    <a:pt x="377" y="302"/>
                  </a:lnTo>
                  <a:lnTo>
                    <a:pt x="375" y="302"/>
                  </a:lnTo>
                  <a:lnTo>
                    <a:pt x="375" y="300"/>
                  </a:lnTo>
                  <a:lnTo>
                    <a:pt x="373" y="300"/>
                  </a:lnTo>
                  <a:lnTo>
                    <a:pt x="371" y="300"/>
                  </a:lnTo>
                  <a:lnTo>
                    <a:pt x="371" y="298"/>
                  </a:lnTo>
                  <a:lnTo>
                    <a:pt x="371" y="296"/>
                  </a:lnTo>
                  <a:lnTo>
                    <a:pt x="371" y="294"/>
                  </a:lnTo>
                  <a:lnTo>
                    <a:pt x="371" y="292"/>
                  </a:lnTo>
                  <a:lnTo>
                    <a:pt x="369" y="292"/>
                  </a:lnTo>
                  <a:lnTo>
                    <a:pt x="369" y="290"/>
                  </a:lnTo>
                  <a:lnTo>
                    <a:pt x="367" y="290"/>
                  </a:lnTo>
                  <a:lnTo>
                    <a:pt x="367" y="288"/>
                  </a:lnTo>
                  <a:lnTo>
                    <a:pt x="365" y="288"/>
                  </a:lnTo>
                  <a:lnTo>
                    <a:pt x="365" y="286"/>
                  </a:lnTo>
                  <a:lnTo>
                    <a:pt x="363" y="286"/>
                  </a:lnTo>
                  <a:lnTo>
                    <a:pt x="363" y="284"/>
                  </a:lnTo>
                  <a:lnTo>
                    <a:pt x="361" y="282"/>
                  </a:lnTo>
                  <a:lnTo>
                    <a:pt x="361" y="280"/>
                  </a:lnTo>
                  <a:lnTo>
                    <a:pt x="359" y="280"/>
                  </a:lnTo>
                  <a:lnTo>
                    <a:pt x="359" y="278"/>
                  </a:lnTo>
                  <a:lnTo>
                    <a:pt x="359" y="276"/>
                  </a:lnTo>
                  <a:lnTo>
                    <a:pt x="359" y="274"/>
                  </a:lnTo>
                  <a:lnTo>
                    <a:pt x="359" y="272"/>
                  </a:lnTo>
                  <a:lnTo>
                    <a:pt x="359" y="270"/>
                  </a:lnTo>
                  <a:lnTo>
                    <a:pt x="359" y="268"/>
                  </a:lnTo>
                  <a:lnTo>
                    <a:pt x="357" y="268"/>
                  </a:lnTo>
                  <a:lnTo>
                    <a:pt x="357" y="266"/>
                  </a:lnTo>
                  <a:lnTo>
                    <a:pt x="357" y="264"/>
                  </a:lnTo>
                  <a:lnTo>
                    <a:pt x="357" y="262"/>
                  </a:lnTo>
                  <a:lnTo>
                    <a:pt x="357" y="260"/>
                  </a:lnTo>
                  <a:lnTo>
                    <a:pt x="359" y="260"/>
                  </a:lnTo>
                  <a:lnTo>
                    <a:pt x="359" y="258"/>
                  </a:lnTo>
                  <a:lnTo>
                    <a:pt x="359" y="257"/>
                  </a:lnTo>
                  <a:lnTo>
                    <a:pt x="361" y="257"/>
                  </a:lnTo>
                  <a:lnTo>
                    <a:pt x="361" y="255"/>
                  </a:lnTo>
                  <a:lnTo>
                    <a:pt x="363" y="255"/>
                  </a:lnTo>
                  <a:lnTo>
                    <a:pt x="363" y="253"/>
                  </a:lnTo>
                  <a:lnTo>
                    <a:pt x="365" y="253"/>
                  </a:lnTo>
                  <a:lnTo>
                    <a:pt x="367" y="253"/>
                  </a:lnTo>
                  <a:lnTo>
                    <a:pt x="367" y="251"/>
                  </a:lnTo>
                  <a:lnTo>
                    <a:pt x="369" y="251"/>
                  </a:lnTo>
                  <a:lnTo>
                    <a:pt x="369" y="253"/>
                  </a:lnTo>
                  <a:lnTo>
                    <a:pt x="371" y="253"/>
                  </a:lnTo>
                  <a:lnTo>
                    <a:pt x="373" y="253"/>
                  </a:lnTo>
                  <a:lnTo>
                    <a:pt x="371" y="253"/>
                  </a:lnTo>
                  <a:lnTo>
                    <a:pt x="371" y="251"/>
                  </a:lnTo>
                  <a:lnTo>
                    <a:pt x="371" y="249"/>
                  </a:lnTo>
                  <a:lnTo>
                    <a:pt x="369" y="249"/>
                  </a:lnTo>
                  <a:lnTo>
                    <a:pt x="367" y="249"/>
                  </a:lnTo>
                  <a:lnTo>
                    <a:pt x="365" y="247"/>
                  </a:lnTo>
                  <a:lnTo>
                    <a:pt x="365" y="245"/>
                  </a:lnTo>
                  <a:lnTo>
                    <a:pt x="365" y="243"/>
                  </a:lnTo>
                  <a:lnTo>
                    <a:pt x="363" y="243"/>
                  </a:lnTo>
                  <a:lnTo>
                    <a:pt x="365" y="243"/>
                  </a:lnTo>
                  <a:lnTo>
                    <a:pt x="365" y="241"/>
                  </a:lnTo>
                  <a:lnTo>
                    <a:pt x="365" y="239"/>
                  </a:lnTo>
                  <a:lnTo>
                    <a:pt x="363" y="239"/>
                  </a:lnTo>
                  <a:lnTo>
                    <a:pt x="363" y="237"/>
                  </a:lnTo>
                  <a:lnTo>
                    <a:pt x="365" y="237"/>
                  </a:lnTo>
                  <a:lnTo>
                    <a:pt x="365" y="235"/>
                  </a:lnTo>
                  <a:lnTo>
                    <a:pt x="365" y="233"/>
                  </a:lnTo>
                  <a:lnTo>
                    <a:pt x="363" y="231"/>
                  </a:lnTo>
                  <a:lnTo>
                    <a:pt x="361" y="231"/>
                  </a:lnTo>
                  <a:lnTo>
                    <a:pt x="361" y="229"/>
                  </a:lnTo>
                  <a:lnTo>
                    <a:pt x="361" y="227"/>
                  </a:lnTo>
                  <a:lnTo>
                    <a:pt x="363" y="227"/>
                  </a:lnTo>
                  <a:lnTo>
                    <a:pt x="363" y="225"/>
                  </a:lnTo>
                  <a:lnTo>
                    <a:pt x="365" y="225"/>
                  </a:lnTo>
                  <a:lnTo>
                    <a:pt x="365" y="223"/>
                  </a:lnTo>
                  <a:lnTo>
                    <a:pt x="365" y="221"/>
                  </a:lnTo>
                  <a:lnTo>
                    <a:pt x="367" y="221"/>
                  </a:lnTo>
                  <a:lnTo>
                    <a:pt x="367" y="219"/>
                  </a:lnTo>
                  <a:lnTo>
                    <a:pt x="367" y="217"/>
                  </a:lnTo>
                  <a:lnTo>
                    <a:pt x="367" y="215"/>
                  </a:lnTo>
                  <a:lnTo>
                    <a:pt x="367" y="213"/>
                  </a:lnTo>
                  <a:lnTo>
                    <a:pt x="369" y="213"/>
                  </a:lnTo>
                  <a:lnTo>
                    <a:pt x="371" y="213"/>
                  </a:lnTo>
                  <a:lnTo>
                    <a:pt x="373" y="213"/>
                  </a:lnTo>
                  <a:lnTo>
                    <a:pt x="373" y="211"/>
                  </a:lnTo>
                  <a:lnTo>
                    <a:pt x="373" y="209"/>
                  </a:lnTo>
                  <a:lnTo>
                    <a:pt x="373" y="207"/>
                  </a:lnTo>
                  <a:lnTo>
                    <a:pt x="373" y="205"/>
                  </a:lnTo>
                  <a:lnTo>
                    <a:pt x="375" y="205"/>
                  </a:lnTo>
                  <a:lnTo>
                    <a:pt x="377" y="205"/>
                  </a:lnTo>
                  <a:lnTo>
                    <a:pt x="377" y="207"/>
                  </a:lnTo>
                  <a:lnTo>
                    <a:pt x="379" y="207"/>
                  </a:lnTo>
                  <a:lnTo>
                    <a:pt x="379" y="205"/>
                  </a:lnTo>
                  <a:lnTo>
                    <a:pt x="379" y="203"/>
                  </a:lnTo>
                  <a:lnTo>
                    <a:pt x="381" y="203"/>
                  </a:lnTo>
                  <a:lnTo>
                    <a:pt x="383" y="203"/>
                  </a:lnTo>
                  <a:lnTo>
                    <a:pt x="385" y="203"/>
                  </a:lnTo>
                  <a:lnTo>
                    <a:pt x="385" y="201"/>
                  </a:lnTo>
                  <a:lnTo>
                    <a:pt x="385" y="199"/>
                  </a:lnTo>
                  <a:lnTo>
                    <a:pt x="387" y="199"/>
                  </a:lnTo>
                  <a:lnTo>
                    <a:pt x="387" y="197"/>
                  </a:lnTo>
                  <a:lnTo>
                    <a:pt x="387" y="195"/>
                  </a:lnTo>
                  <a:lnTo>
                    <a:pt x="389" y="195"/>
                  </a:lnTo>
                  <a:lnTo>
                    <a:pt x="389" y="193"/>
                  </a:lnTo>
                  <a:lnTo>
                    <a:pt x="391" y="193"/>
                  </a:lnTo>
                  <a:lnTo>
                    <a:pt x="391" y="191"/>
                  </a:lnTo>
                  <a:lnTo>
                    <a:pt x="391" y="190"/>
                  </a:lnTo>
                  <a:lnTo>
                    <a:pt x="391" y="188"/>
                  </a:lnTo>
                  <a:lnTo>
                    <a:pt x="391" y="186"/>
                  </a:lnTo>
                  <a:lnTo>
                    <a:pt x="393" y="186"/>
                  </a:lnTo>
                  <a:lnTo>
                    <a:pt x="393" y="184"/>
                  </a:lnTo>
                  <a:lnTo>
                    <a:pt x="395" y="184"/>
                  </a:lnTo>
                  <a:lnTo>
                    <a:pt x="395" y="182"/>
                  </a:lnTo>
                  <a:lnTo>
                    <a:pt x="393" y="182"/>
                  </a:lnTo>
                  <a:lnTo>
                    <a:pt x="393" y="180"/>
                  </a:lnTo>
                  <a:lnTo>
                    <a:pt x="395" y="180"/>
                  </a:lnTo>
                  <a:lnTo>
                    <a:pt x="395" y="178"/>
                  </a:lnTo>
                  <a:lnTo>
                    <a:pt x="397" y="178"/>
                  </a:lnTo>
                  <a:lnTo>
                    <a:pt x="397" y="176"/>
                  </a:lnTo>
                  <a:lnTo>
                    <a:pt x="398" y="176"/>
                  </a:lnTo>
                  <a:lnTo>
                    <a:pt x="398" y="174"/>
                  </a:lnTo>
                  <a:lnTo>
                    <a:pt x="398" y="172"/>
                  </a:lnTo>
                  <a:lnTo>
                    <a:pt x="397" y="172"/>
                  </a:lnTo>
                  <a:lnTo>
                    <a:pt x="398" y="172"/>
                  </a:lnTo>
                  <a:lnTo>
                    <a:pt x="398" y="170"/>
                  </a:lnTo>
                  <a:lnTo>
                    <a:pt x="400" y="170"/>
                  </a:lnTo>
                  <a:lnTo>
                    <a:pt x="400" y="168"/>
                  </a:lnTo>
                  <a:lnTo>
                    <a:pt x="402" y="168"/>
                  </a:lnTo>
                  <a:lnTo>
                    <a:pt x="402" y="166"/>
                  </a:lnTo>
                  <a:lnTo>
                    <a:pt x="400" y="166"/>
                  </a:lnTo>
                  <a:lnTo>
                    <a:pt x="400" y="164"/>
                  </a:lnTo>
                  <a:lnTo>
                    <a:pt x="400" y="162"/>
                  </a:lnTo>
                  <a:lnTo>
                    <a:pt x="402" y="162"/>
                  </a:lnTo>
                  <a:lnTo>
                    <a:pt x="402" y="160"/>
                  </a:lnTo>
                  <a:lnTo>
                    <a:pt x="402" y="158"/>
                  </a:lnTo>
                  <a:lnTo>
                    <a:pt x="404" y="158"/>
                  </a:lnTo>
                  <a:lnTo>
                    <a:pt x="404" y="156"/>
                  </a:lnTo>
                  <a:lnTo>
                    <a:pt x="406" y="156"/>
                  </a:lnTo>
                  <a:lnTo>
                    <a:pt x="406" y="154"/>
                  </a:lnTo>
                  <a:lnTo>
                    <a:pt x="404" y="154"/>
                  </a:lnTo>
                  <a:lnTo>
                    <a:pt x="404" y="156"/>
                  </a:lnTo>
                  <a:lnTo>
                    <a:pt x="404" y="154"/>
                  </a:lnTo>
                  <a:lnTo>
                    <a:pt x="402" y="154"/>
                  </a:lnTo>
                  <a:lnTo>
                    <a:pt x="402" y="152"/>
                  </a:lnTo>
                  <a:lnTo>
                    <a:pt x="400" y="152"/>
                  </a:lnTo>
                  <a:lnTo>
                    <a:pt x="400" y="150"/>
                  </a:lnTo>
                  <a:lnTo>
                    <a:pt x="402" y="150"/>
                  </a:lnTo>
                  <a:lnTo>
                    <a:pt x="404" y="150"/>
                  </a:lnTo>
                  <a:lnTo>
                    <a:pt x="404" y="148"/>
                  </a:lnTo>
                  <a:lnTo>
                    <a:pt x="404" y="146"/>
                  </a:lnTo>
                  <a:lnTo>
                    <a:pt x="404" y="144"/>
                  </a:lnTo>
                  <a:lnTo>
                    <a:pt x="406" y="144"/>
                  </a:lnTo>
                  <a:lnTo>
                    <a:pt x="406" y="142"/>
                  </a:lnTo>
                  <a:lnTo>
                    <a:pt x="408" y="142"/>
                  </a:lnTo>
                  <a:lnTo>
                    <a:pt x="410" y="142"/>
                  </a:lnTo>
                  <a:lnTo>
                    <a:pt x="410" y="140"/>
                  </a:lnTo>
                  <a:lnTo>
                    <a:pt x="412" y="140"/>
                  </a:lnTo>
                  <a:lnTo>
                    <a:pt x="412" y="138"/>
                  </a:lnTo>
                  <a:lnTo>
                    <a:pt x="412" y="136"/>
                  </a:lnTo>
                  <a:lnTo>
                    <a:pt x="412" y="134"/>
                  </a:lnTo>
                  <a:lnTo>
                    <a:pt x="412" y="132"/>
                  </a:lnTo>
                  <a:lnTo>
                    <a:pt x="414" y="130"/>
                  </a:lnTo>
                  <a:lnTo>
                    <a:pt x="416" y="128"/>
                  </a:lnTo>
                  <a:lnTo>
                    <a:pt x="416" y="126"/>
                  </a:lnTo>
                  <a:lnTo>
                    <a:pt x="418" y="126"/>
                  </a:lnTo>
                  <a:lnTo>
                    <a:pt x="420" y="126"/>
                  </a:lnTo>
                  <a:lnTo>
                    <a:pt x="420" y="128"/>
                  </a:lnTo>
                  <a:lnTo>
                    <a:pt x="422" y="128"/>
                  </a:lnTo>
                  <a:lnTo>
                    <a:pt x="422" y="130"/>
                  </a:lnTo>
                  <a:lnTo>
                    <a:pt x="422" y="132"/>
                  </a:lnTo>
                  <a:lnTo>
                    <a:pt x="424" y="132"/>
                  </a:lnTo>
                  <a:lnTo>
                    <a:pt x="424" y="134"/>
                  </a:lnTo>
                  <a:lnTo>
                    <a:pt x="424" y="136"/>
                  </a:lnTo>
                  <a:lnTo>
                    <a:pt x="426" y="136"/>
                  </a:lnTo>
                  <a:lnTo>
                    <a:pt x="428" y="136"/>
                  </a:lnTo>
                  <a:lnTo>
                    <a:pt x="430" y="136"/>
                  </a:lnTo>
                  <a:lnTo>
                    <a:pt x="430" y="138"/>
                  </a:lnTo>
                  <a:lnTo>
                    <a:pt x="432" y="138"/>
                  </a:lnTo>
                  <a:lnTo>
                    <a:pt x="434" y="138"/>
                  </a:lnTo>
                  <a:lnTo>
                    <a:pt x="436" y="138"/>
                  </a:lnTo>
                  <a:lnTo>
                    <a:pt x="438" y="138"/>
                  </a:lnTo>
                  <a:lnTo>
                    <a:pt x="438" y="140"/>
                  </a:lnTo>
                  <a:lnTo>
                    <a:pt x="440" y="140"/>
                  </a:lnTo>
                  <a:lnTo>
                    <a:pt x="442" y="142"/>
                  </a:lnTo>
                  <a:lnTo>
                    <a:pt x="444" y="144"/>
                  </a:lnTo>
                  <a:lnTo>
                    <a:pt x="446" y="144"/>
                  </a:lnTo>
                  <a:lnTo>
                    <a:pt x="446" y="146"/>
                  </a:lnTo>
                  <a:lnTo>
                    <a:pt x="448" y="146"/>
                  </a:lnTo>
                  <a:lnTo>
                    <a:pt x="448" y="144"/>
                  </a:lnTo>
                  <a:lnTo>
                    <a:pt x="448" y="146"/>
                  </a:lnTo>
                  <a:lnTo>
                    <a:pt x="450" y="146"/>
                  </a:lnTo>
                  <a:lnTo>
                    <a:pt x="450" y="144"/>
                  </a:lnTo>
                  <a:lnTo>
                    <a:pt x="452" y="144"/>
                  </a:lnTo>
                  <a:lnTo>
                    <a:pt x="452" y="146"/>
                  </a:lnTo>
                  <a:lnTo>
                    <a:pt x="454" y="146"/>
                  </a:lnTo>
                  <a:lnTo>
                    <a:pt x="454" y="148"/>
                  </a:lnTo>
                  <a:lnTo>
                    <a:pt x="456" y="148"/>
                  </a:lnTo>
                  <a:lnTo>
                    <a:pt x="456" y="146"/>
                  </a:lnTo>
                  <a:lnTo>
                    <a:pt x="458" y="146"/>
                  </a:lnTo>
                  <a:lnTo>
                    <a:pt x="458" y="148"/>
                  </a:lnTo>
                  <a:lnTo>
                    <a:pt x="460" y="148"/>
                  </a:lnTo>
                  <a:lnTo>
                    <a:pt x="462" y="148"/>
                  </a:lnTo>
                  <a:lnTo>
                    <a:pt x="462" y="146"/>
                  </a:lnTo>
                  <a:lnTo>
                    <a:pt x="462" y="148"/>
                  </a:lnTo>
                  <a:lnTo>
                    <a:pt x="464" y="148"/>
                  </a:lnTo>
                  <a:lnTo>
                    <a:pt x="462" y="148"/>
                  </a:lnTo>
                  <a:lnTo>
                    <a:pt x="464" y="148"/>
                  </a:lnTo>
                  <a:lnTo>
                    <a:pt x="464" y="150"/>
                  </a:lnTo>
                  <a:lnTo>
                    <a:pt x="466" y="150"/>
                  </a:lnTo>
                  <a:lnTo>
                    <a:pt x="467" y="150"/>
                  </a:lnTo>
                  <a:lnTo>
                    <a:pt x="469" y="150"/>
                  </a:lnTo>
                  <a:lnTo>
                    <a:pt x="469" y="152"/>
                  </a:lnTo>
                  <a:lnTo>
                    <a:pt x="471" y="152"/>
                  </a:lnTo>
                  <a:lnTo>
                    <a:pt x="471" y="154"/>
                  </a:lnTo>
                  <a:lnTo>
                    <a:pt x="471" y="156"/>
                  </a:lnTo>
                  <a:lnTo>
                    <a:pt x="471" y="158"/>
                  </a:lnTo>
                  <a:lnTo>
                    <a:pt x="473" y="158"/>
                  </a:lnTo>
                  <a:lnTo>
                    <a:pt x="473" y="160"/>
                  </a:lnTo>
                  <a:lnTo>
                    <a:pt x="473" y="162"/>
                  </a:lnTo>
                  <a:lnTo>
                    <a:pt x="475" y="162"/>
                  </a:lnTo>
                  <a:lnTo>
                    <a:pt x="477" y="162"/>
                  </a:lnTo>
                  <a:lnTo>
                    <a:pt x="479" y="162"/>
                  </a:lnTo>
                  <a:lnTo>
                    <a:pt x="481" y="164"/>
                  </a:lnTo>
                  <a:lnTo>
                    <a:pt x="481" y="166"/>
                  </a:lnTo>
                  <a:lnTo>
                    <a:pt x="483" y="166"/>
                  </a:lnTo>
                  <a:lnTo>
                    <a:pt x="483" y="168"/>
                  </a:lnTo>
                  <a:lnTo>
                    <a:pt x="485" y="168"/>
                  </a:lnTo>
                  <a:lnTo>
                    <a:pt x="487" y="168"/>
                  </a:lnTo>
                  <a:lnTo>
                    <a:pt x="487" y="170"/>
                  </a:lnTo>
                  <a:lnTo>
                    <a:pt x="489" y="170"/>
                  </a:lnTo>
                  <a:lnTo>
                    <a:pt x="491" y="170"/>
                  </a:lnTo>
                  <a:lnTo>
                    <a:pt x="491" y="172"/>
                  </a:lnTo>
                  <a:lnTo>
                    <a:pt x="493" y="172"/>
                  </a:lnTo>
                  <a:lnTo>
                    <a:pt x="495" y="172"/>
                  </a:lnTo>
                  <a:lnTo>
                    <a:pt x="495" y="174"/>
                  </a:lnTo>
                  <a:lnTo>
                    <a:pt x="495" y="172"/>
                  </a:lnTo>
                  <a:lnTo>
                    <a:pt x="497" y="172"/>
                  </a:lnTo>
                  <a:lnTo>
                    <a:pt x="497" y="174"/>
                  </a:lnTo>
                  <a:lnTo>
                    <a:pt x="499" y="174"/>
                  </a:lnTo>
                  <a:lnTo>
                    <a:pt x="499" y="176"/>
                  </a:lnTo>
                  <a:lnTo>
                    <a:pt x="501" y="176"/>
                  </a:lnTo>
                  <a:lnTo>
                    <a:pt x="501" y="178"/>
                  </a:lnTo>
                  <a:lnTo>
                    <a:pt x="503" y="178"/>
                  </a:lnTo>
                  <a:lnTo>
                    <a:pt x="503" y="176"/>
                  </a:lnTo>
                  <a:lnTo>
                    <a:pt x="505" y="176"/>
                  </a:lnTo>
                  <a:lnTo>
                    <a:pt x="505" y="178"/>
                  </a:lnTo>
                  <a:lnTo>
                    <a:pt x="505" y="180"/>
                  </a:lnTo>
                  <a:lnTo>
                    <a:pt x="507" y="180"/>
                  </a:lnTo>
                  <a:lnTo>
                    <a:pt x="509" y="180"/>
                  </a:lnTo>
                  <a:lnTo>
                    <a:pt x="511" y="182"/>
                  </a:lnTo>
                  <a:lnTo>
                    <a:pt x="513" y="182"/>
                  </a:lnTo>
                  <a:lnTo>
                    <a:pt x="515" y="182"/>
                  </a:lnTo>
                  <a:lnTo>
                    <a:pt x="515" y="184"/>
                  </a:lnTo>
                  <a:lnTo>
                    <a:pt x="515" y="186"/>
                  </a:lnTo>
                  <a:lnTo>
                    <a:pt x="517" y="186"/>
                  </a:lnTo>
                  <a:lnTo>
                    <a:pt x="517" y="188"/>
                  </a:lnTo>
                  <a:lnTo>
                    <a:pt x="519" y="190"/>
                  </a:lnTo>
                  <a:lnTo>
                    <a:pt x="519" y="191"/>
                  </a:lnTo>
                  <a:lnTo>
                    <a:pt x="521" y="191"/>
                  </a:lnTo>
                  <a:lnTo>
                    <a:pt x="521" y="193"/>
                  </a:lnTo>
                  <a:lnTo>
                    <a:pt x="523" y="193"/>
                  </a:lnTo>
                  <a:lnTo>
                    <a:pt x="525" y="193"/>
                  </a:lnTo>
                  <a:lnTo>
                    <a:pt x="525" y="195"/>
                  </a:lnTo>
                  <a:lnTo>
                    <a:pt x="527" y="195"/>
                  </a:lnTo>
                  <a:lnTo>
                    <a:pt x="527" y="197"/>
                  </a:lnTo>
                  <a:lnTo>
                    <a:pt x="529" y="197"/>
                  </a:lnTo>
                  <a:lnTo>
                    <a:pt x="529" y="199"/>
                  </a:lnTo>
                  <a:lnTo>
                    <a:pt x="529" y="197"/>
                  </a:lnTo>
                  <a:lnTo>
                    <a:pt x="529" y="199"/>
                  </a:lnTo>
                  <a:lnTo>
                    <a:pt x="531" y="199"/>
                  </a:lnTo>
                  <a:lnTo>
                    <a:pt x="531" y="201"/>
                  </a:lnTo>
                  <a:lnTo>
                    <a:pt x="533" y="201"/>
                  </a:lnTo>
                  <a:lnTo>
                    <a:pt x="535" y="201"/>
                  </a:lnTo>
                  <a:lnTo>
                    <a:pt x="535" y="203"/>
                  </a:lnTo>
                  <a:lnTo>
                    <a:pt x="536" y="203"/>
                  </a:lnTo>
                  <a:lnTo>
                    <a:pt x="536" y="205"/>
                  </a:lnTo>
                  <a:lnTo>
                    <a:pt x="538" y="205"/>
                  </a:lnTo>
                  <a:lnTo>
                    <a:pt x="538" y="207"/>
                  </a:lnTo>
                  <a:lnTo>
                    <a:pt x="536" y="207"/>
                  </a:lnTo>
                  <a:lnTo>
                    <a:pt x="538" y="207"/>
                  </a:lnTo>
                  <a:lnTo>
                    <a:pt x="540" y="207"/>
                  </a:lnTo>
                  <a:lnTo>
                    <a:pt x="542" y="207"/>
                  </a:lnTo>
                  <a:lnTo>
                    <a:pt x="542" y="205"/>
                  </a:lnTo>
                  <a:lnTo>
                    <a:pt x="544" y="205"/>
                  </a:lnTo>
                  <a:lnTo>
                    <a:pt x="544" y="203"/>
                  </a:lnTo>
                  <a:lnTo>
                    <a:pt x="546" y="203"/>
                  </a:lnTo>
                  <a:lnTo>
                    <a:pt x="548" y="203"/>
                  </a:lnTo>
                  <a:lnTo>
                    <a:pt x="548" y="201"/>
                  </a:lnTo>
                  <a:lnTo>
                    <a:pt x="550" y="201"/>
                  </a:lnTo>
                  <a:lnTo>
                    <a:pt x="552" y="201"/>
                  </a:lnTo>
                  <a:lnTo>
                    <a:pt x="552" y="199"/>
                  </a:lnTo>
                  <a:lnTo>
                    <a:pt x="554" y="197"/>
                  </a:lnTo>
                  <a:lnTo>
                    <a:pt x="554" y="195"/>
                  </a:lnTo>
                  <a:lnTo>
                    <a:pt x="554" y="193"/>
                  </a:lnTo>
                  <a:lnTo>
                    <a:pt x="554" y="191"/>
                  </a:lnTo>
                  <a:lnTo>
                    <a:pt x="554" y="190"/>
                  </a:lnTo>
                  <a:lnTo>
                    <a:pt x="556" y="188"/>
                  </a:lnTo>
                  <a:lnTo>
                    <a:pt x="556" y="186"/>
                  </a:lnTo>
                  <a:lnTo>
                    <a:pt x="558" y="186"/>
                  </a:lnTo>
                  <a:lnTo>
                    <a:pt x="558" y="184"/>
                  </a:lnTo>
                  <a:lnTo>
                    <a:pt x="560" y="184"/>
                  </a:lnTo>
                  <a:lnTo>
                    <a:pt x="560" y="182"/>
                  </a:lnTo>
                  <a:lnTo>
                    <a:pt x="560" y="180"/>
                  </a:lnTo>
                  <a:lnTo>
                    <a:pt x="562" y="180"/>
                  </a:lnTo>
                  <a:lnTo>
                    <a:pt x="562" y="178"/>
                  </a:lnTo>
                  <a:lnTo>
                    <a:pt x="562" y="176"/>
                  </a:lnTo>
                  <a:lnTo>
                    <a:pt x="564" y="176"/>
                  </a:lnTo>
                  <a:lnTo>
                    <a:pt x="564" y="174"/>
                  </a:lnTo>
                  <a:lnTo>
                    <a:pt x="564" y="172"/>
                  </a:lnTo>
                  <a:lnTo>
                    <a:pt x="566" y="170"/>
                  </a:lnTo>
                  <a:lnTo>
                    <a:pt x="566" y="168"/>
                  </a:lnTo>
                  <a:lnTo>
                    <a:pt x="568" y="168"/>
                  </a:lnTo>
                  <a:lnTo>
                    <a:pt x="568" y="166"/>
                  </a:lnTo>
                  <a:lnTo>
                    <a:pt x="570" y="164"/>
                  </a:lnTo>
                  <a:lnTo>
                    <a:pt x="570" y="162"/>
                  </a:lnTo>
                  <a:lnTo>
                    <a:pt x="572" y="162"/>
                  </a:lnTo>
                  <a:lnTo>
                    <a:pt x="574" y="162"/>
                  </a:lnTo>
                  <a:lnTo>
                    <a:pt x="576" y="162"/>
                  </a:lnTo>
                  <a:lnTo>
                    <a:pt x="576" y="160"/>
                  </a:lnTo>
                  <a:lnTo>
                    <a:pt x="578" y="160"/>
                  </a:lnTo>
                  <a:lnTo>
                    <a:pt x="580" y="158"/>
                  </a:lnTo>
                  <a:lnTo>
                    <a:pt x="582" y="158"/>
                  </a:lnTo>
                  <a:lnTo>
                    <a:pt x="584" y="158"/>
                  </a:lnTo>
                  <a:lnTo>
                    <a:pt x="586" y="158"/>
                  </a:lnTo>
                  <a:lnTo>
                    <a:pt x="588" y="158"/>
                  </a:lnTo>
                  <a:lnTo>
                    <a:pt x="590" y="158"/>
                  </a:lnTo>
                  <a:lnTo>
                    <a:pt x="592" y="158"/>
                  </a:lnTo>
                  <a:lnTo>
                    <a:pt x="594" y="158"/>
                  </a:lnTo>
                  <a:lnTo>
                    <a:pt x="594" y="156"/>
                  </a:lnTo>
                  <a:lnTo>
                    <a:pt x="596" y="158"/>
                  </a:lnTo>
                  <a:lnTo>
                    <a:pt x="596" y="156"/>
                  </a:lnTo>
                  <a:lnTo>
                    <a:pt x="598" y="156"/>
                  </a:lnTo>
                  <a:lnTo>
                    <a:pt x="600" y="156"/>
                  </a:lnTo>
                  <a:lnTo>
                    <a:pt x="600" y="154"/>
                  </a:lnTo>
                  <a:lnTo>
                    <a:pt x="602" y="154"/>
                  </a:lnTo>
                  <a:lnTo>
                    <a:pt x="602" y="152"/>
                  </a:lnTo>
                  <a:lnTo>
                    <a:pt x="604" y="152"/>
                  </a:lnTo>
                  <a:lnTo>
                    <a:pt x="604" y="150"/>
                  </a:lnTo>
                  <a:lnTo>
                    <a:pt x="605" y="150"/>
                  </a:lnTo>
                  <a:lnTo>
                    <a:pt x="607" y="148"/>
                  </a:lnTo>
                  <a:lnTo>
                    <a:pt x="607" y="146"/>
                  </a:lnTo>
                  <a:lnTo>
                    <a:pt x="609" y="146"/>
                  </a:lnTo>
                  <a:lnTo>
                    <a:pt x="609" y="144"/>
                  </a:lnTo>
                  <a:lnTo>
                    <a:pt x="609" y="142"/>
                  </a:lnTo>
                  <a:lnTo>
                    <a:pt x="611" y="142"/>
                  </a:lnTo>
                  <a:lnTo>
                    <a:pt x="611" y="140"/>
                  </a:lnTo>
                  <a:lnTo>
                    <a:pt x="611" y="138"/>
                  </a:lnTo>
                  <a:lnTo>
                    <a:pt x="613" y="138"/>
                  </a:lnTo>
                  <a:lnTo>
                    <a:pt x="613" y="136"/>
                  </a:lnTo>
                  <a:lnTo>
                    <a:pt x="615" y="136"/>
                  </a:lnTo>
                  <a:lnTo>
                    <a:pt x="615" y="134"/>
                  </a:lnTo>
                  <a:lnTo>
                    <a:pt x="617" y="134"/>
                  </a:lnTo>
                  <a:lnTo>
                    <a:pt x="617" y="132"/>
                  </a:lnTo>
                  <a:lnTo>
                    <a:pt x="619" y="132"/>
                  </a:lnTo>
                  <a:lnTo>
                    <a:pt x="621" y="130"/>
                  </a:lnTo>
                  <a:lnTo>
                    <a:pt x="623" y="130"/>
                  </a:lnTo>
                  <a:lnTo>
                    <a:pt x="623" y="128"/>
                  </a:lnTo>
                  <a:lnTo>
                    <a:pt x="625" y="128"/>
                  </a:lnTo>
                  <a:lnTo>
                    <a:pt x="627" y="128"/>
                  </a:lnTo>
                  <a:lnTo>
                    <a:pt x="629" y="128"/>
                  </a:lnTo>
                  <a:lnTo>
                    <a:pt x="629" y="126"/>
                  </a:lnTo>
                  <a:lnTo>
                    <a:pt x="631" y="126"/>
                  </a:lnTo>
                  <a:lnTo>
                    <a:pt x="631" y="124"/>
                  </a:lnTo>
                  <a:lnTo>
                    <a:pt x="633" y="124"/>
                  </a:lnTo>
                  <a:lnTo>
                    <a:pt x="633" y="122"/>
                  </a:lnTo>
                  <a:lnTo>
                    <a:pt x="635" y="121"/>
                  </a:lnTo>
                  <a:lnTo>
                    <a:pt x="635" y="119"/>
                  </a:lnTo>
                  <a:lnTo>
                    <a:pt x="637" y="119"/>
                  </a:lnTo>
                  <a:lnTo>
                    <a:pt x="637" y="117"/>
                  </a:lnTo>
                  <a:lnTo>
                    <a:pt x="637" y="115"/>
                  </a:lnTo>
                  <a:lnTo>
                    <a:pt x="639" y="115"/>
                  </a:lnTo>
                  <a:lnTo>
                    <a:pt x="639" y="113"/>
                  </a:lnTo>
                  <a:lnTo>
                    <a:pt x="639" y="111"/>
                  </a:lnTo>
                  <a:lnTo>
                    <a:pt x="641" y="111"/>
                  </a:lnTo>
                  <a:lnTo>
                    <a:pt x="641" y="109"/>
                  </a:lnTo>
                  <a:lnTo>
                    <a:pt x="641" y="107"/>
                  </a:lnTo>
                  <a:lnTo>
                    <a:pt x="643" y="107"/>
                  </a:lnTo>
                  <a:lnTo>
                    <a:pt x="643" y="105"/>
                  </a:lnTo>
                  <a:lnTo>
                    <a:pt x="643" y="103"/>
                  </a:lnTo>
                  <a:lnTo>
                    <a:pt x="643" y="101"/>
                  </a:lnTo>
                  <a:lnTo>
                    <a:pt x="643" y="99"/>
                  </a:lnTo>
                  <a:lnTo>
                    <a:pt x="645" y="99"/>
                  </a:lnTo>
                  <a:lnTo>
                    <a:pt x="645" y="97"/>
                  </a:lnTo>
                  <a:lnTo>
                    <a:pt x="645" y="95"/>
                  </a:lnTo>
                  <a:lnTo>
                    <a:pt x="645" y="93"/>
                  </a:lnTo>
                  <a:lnTo>
                    <a:pt x="647" y="93"/>
                  </a:lnTo>
                  <a:lnTo>
                    <a:pt x="647" y="91"/>
                  </a:lnTo>
                  <a:lnTo>
                    <a:pt x="649" y="91"/>
                  </a:lnTo>
                  <a:lnTo>
                    <a:pt x="651" y="89"/>
                  </a:lnTo>
                  <a:lnTo>
                    <a:pt x="653" y="89"/>
                  </a:lnTo>
                  <a:lnTo>
                    <a:pt x="655" y="89"/>
                  </a:lnTo>
                  <a:lnTo>
                    <a:pt x="657" y="89"/>
                  </a:lnTo>
                  <a:lnTo>
                    <a:pt x="659" y="87"/>
                  </a:lnTo>
                  <a:lnTo>
                    <a:pt x="661" y="87"/>
                  </a:lnTo>
                  <a:lnTo>
                    <a:pt x="663" y="87"/>
                  </a:lnTo>
                  <a:lnTo>
                    <a:pt x="665" y="85"/>
                  </a:lnTo>
                  <a:lnTo>
                    <a:pt x="667" y="85"/>
                  </a:lnTo>
                  <a:lnTo>
                    <a:pt x="669" y="83"/>
                  </a:lnTo>
                  <a:lnTo>
                    <a:pt x="671" y="83"/>
                  </a:lnTo>
                  <a:lnTo>
                    <a:pt x="673" y="83"/>
                  </a:lnTo>
                  <a:lnTo>
                    <a:pt x="674" y="83"/>
                  </a:lnTo>
                  <a:lnTo>
                    <a:pt x="676" y="83"/>
                  </a:lnTo>
                  <a:lnTo>
                    <a:pt x="676" y="85"/>
                  </a:lnTo>
                  <a:lnTo>
                    <a:pt x="678" y="85"/>
                  </a:lnTo>
                  <a:lnTo>
                    <a:pt x="680" y="85"/>
                  </a:lnTo>
                  <a:lnTo>
                    <a:pt x="682" y="85"/>
                  </a:lnTo>
                  <a:lnTo>
                    <a:pt x="684" y="85"/>
                  </a:lnTo>
                  <a:lnTo>
                    <a:pt x="684" y="83"/>
                  </a:lnTo>
                  <a:lnTo>
                    <a:pt x="686" y="83"/>
                  </a:lnTo>
                  <a:lnTo>
                    <a:pt x="686" y="81"/>
                  </a:lnTo>
                  <a:lnTo>
                    <a:pt x="688" y="79"/>
                  </a:lnTo>
                  <a:lnTo>
                    <a:pt x="688" y="77"/>
                  </a:lnTo>
                  <a:lnTo>
                    <a:pt x="688" y="75"/>
                  </a:lnTo>
                  <a:lnTo>
                    <a:pt x="688" y="73"/>
                  </a:lnTo>
                  <a:lnTo>
                    <a:pt x="690" y="73"/>
                  </a:lnTo>
                  <a:lnTo>
                    <a:pt x="690" y="71"/>
                  </a:lnTo>
                  <a:lnTo>
                    <a:pt x="690" y="69"/>
                  </a:lnTo>
                  <a:lnTo>
                    <a:pt x="692" y="67"/>
                  </a:lnTo>
                  <a:lnTo>
                    <a:pt x="692" y="65"/>
                  </a:lnTo>
                  <a:lnTo>
                    <a:pt x="694" y="65"/>
                  </a:lnTo>
                  <a:lnTo>
                    <a:pt x="694" y="63"/>
                  </a:lnTo>
                  <a:lnTo>
                    <a:pt x="694" y="61"/>
                  </a:lnTo>
                  <a:lnTo>
                    <a:pt x="696" y="61"/>
                  </a:lnTo>
                  <a:lnTo>
                    <a:pt x="696" y="59"/>
                  </a:lnTo>
                  <a:lnTo>
                    <a:pt x="696" y="57"/>
                  </a:lnTo>
                  <a:lnTo>
                    <a:pt x="696" y="55"/>
                  </a:lnTo>
                  <a:lnTo>
                    <a:pt x="696" y="54"/>
                  </a:lnTo>
                  <a:lnTo>
                    <a:pt x="694" y="52"/>
                  </a:lnTo>
                  <a:lnTo>
                    <a:pt x="694" y="50"/>
                  </a:lnTo>
                  <a:lnTo>
                    <a:pt x="694" y="48"/>
                  </a:lnTo>
                  <a:lnTo>
                    <a:pt x="694" y="46"/>
                  </a:lnTo>
                  <a:lnTo>
                    <a:pt x="694" y="44"/>
                  </a:lnTo>
                  <a:lnTo>
                    <a:pt x="694" y="42"/>
                  </a:lnTo>
                  <a:lnTo>
                    <a:pt x="692" y="42"/>
                  </a:lnTo>
                  <a:lnTo>
                    <a:pt x="692" y="40"/>
                  </a:lnTo>
                  <a:lnTo>
                    <a:pt x="692" y="38"/>
                  </a:lnTo>
                  <a:lnTo>
                    <a:pt x="692" y="36"/>
                  </a:lnTo>
                  <a:lnTo>
                    <a:pt x="692" y="34"/>
                  </a:lnTo>
                  <a:lnTo>
                    <a:pt x="694" y="34"/>
                  </a:lnTo>
                  <a:lnTo>
                    <a:pt x="694" y="32"/>
                  </a:lnTo>
                  <a:lnTo>
                    <a:pt x="696" y="32"/>
                  </a:lnTo>
                  <a:lnTo>
                    <a:pt x="698" y="30"/>
                  </a:lnTo>
                  <a:lnTo>
                    <a:pt x="700" y="28"/>
                  </a:lnTo>
                  <a:lnTo>
                    <a:pt x="700" y="26"/>
                  </a:lnTo>
                  <a:lnTo>
                    <a:pt x="702" y="26"/>
                  </a:lnTo>
                  <a:lnTo>
                    <a:pt x="702" y="24"/>
                  </a:lnTo>
                  <a:lnTo>
                    <a:pt x="704" y="22"/>
                  </a:lnTo>
                  <a:lnTo>
                    <a:pt x="704" y="20"/>
                  </a:lnTo>
                  <a:lnTo>
                    <a:pt x="706" y="20"/>
                  </a:lnTo>
                  <a:lnTo>
                    <a:pt x="706" y="18"/>
                  </a:lnTo>
                  <a:lnTo>
                    <a:pt x="708" y="18"/>
                  </a:lnTo>
                  <a:lnTo>
                    <a:pt x="710" y="18"/>
                  </a:lnTo>
                  <a:lnTo>
                    <a:pt x="712" y="18"/>
                  </a:lnTo>
                  <a:lnTo>
                    <a:pt x="714" y="18"/>
                  </a:lnTo>
                  <a:lnTo>
                    <a:pt x="714" y="16"/>
                  </a:lnTo>
                  <a:lnTo>
                    <a:pt x="716" y="16"/>
                  </a:lnTo>
                  <a:lnTo>
                    <a:pt x="718" y="16"/>
                  </a:lnTo>
                  <a:lnTo>
                    <a:pt x="720" y="14"/>
                  </a:lnTo>
                  <a:lnTo>
                    <a:pt x="722" y="12"/>
                  </a:lnTo>
                  <a:lnTo>
                    <a:pt x="722" y="10"/>
                  </a:lnTo>
                  <a:lnTo>
                    <a:pt x="724" y="10"/>
                  </a:lnTo>
                  <a:lnTo>
                    <a:pt x="726" y="10"/>
                  </a:lnTo>
                  <a:lnTo>
                    <a:pt x="726" y="8"/>
                  </a:lnTo>
                  <a:lnTo>
                    <a:pt x="728" y="8"/>
                  </a:lnTo>
                  <a:lnTo>
                    <a:pt x="730" y="8"/>
                  </a:lnTo>
                  <a:lnTo>
                    <a:pt x="730" y="6"/>
                  </a:lnTo>
                  <a:lnTo>
                    <a:pt x="732" y="6"/>
                  </a:lnTo>
                  <a:lnTo>
                    <a:pt x="734" y="6"/>
                  </a:lnTo>
                  <a:lnTo>
                    <a:pt x="734" y="4"/>
                  </a:lnTo>
                  <a:lnTo>
                    <a:pt x="736" y="4"/>
                  </a:lnTo>
                  <a:lnTo>
                    <a:pt x="738" y="4"/>
                  </a:lnTo>
                  <a:lnTo>
                    <a:pt x="738" y="2"/>
                  </a:lnTo>
                  <a:lnTo>
                    <a:pt x="740" y="2"/>
                  </a:lnTo>
                  <a:lnTo>
                    <a:pt x="742" y="0"/>
                  </a:lnTo>
                  <a:lnTo>
                    <a:pt x="743" y="0"/>
                  </a:lnTo>
                  <a:lnTo>
                    <a:pt x="745" y="0"/>
                  </a:lnTo>
                  <a:lnTo>
                    <a:pt x="745" y="2"/>
                  </a:lnTo>
                  <a:lnTo>
                    <a:pt x="747" y="2"/>
                  </a:lnTo>
                  <a:lnTo>
                    <a:pt x="747" y="4"/>
                  </a:lnTo>
                  <a:lnTo>
                    <a:pt x="747" y="6"/>
                  </a:lnTo>
                  <a:lnTo>
                    <a:pt x="749" y="6"/>
                  </a:lnTo>
                  <a:lnTo>
                    <a:pt x="749" y="8"/>
                  </a:lnTo>
                  <a:lnTo>
                    <a:pt x="749" y="10"/>
                  </a:lnTo>
                  <a:lnTo>
                    <a:pt x="751" y="10"/>
                  </a:lnTo>
                  <a:lnTo>
                    <a:pt x="751" y="1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9" name="Freeform 16"/>
            <xdr:cNvSpPr>
              <a:spLocks/>
            </xdr:cNvSpPr>
          </xdr:nvSpPr>
          <xdr:spPr bwMode="auto">
            <a:xfrm>
              <a:off x="5329238" y="657225"/>
              <a:ext cx="231775" cy="100013"/>
            </a:xfrm>
            <a:custGeom>
              <a:avLst/>
              <a:gdLst>
                <a:gd name="T0" fmla="*/ 0 w 146"/>
                <a:gd name="T1" fmla="*/ 37 h 63"/>
                <a:gd name="T2" fmla="*/ 2 w 146"/>
                <a:gd name="T3" fmla="*/ 41 h 63"/>
                <a:gd name="T4" fmla="*/ 4 w 146"/>
                <a:gd name="T5" fmla="*/ 45 h 63"/>
                <a:gd name="T6" fmla="*/ 6 w 146"/>
                <a:gd name="T7" fmla="*/ 47 h 63"/>
                <a:gd name="T8" fmla="*/ 8 w 146"/>
                <a:gd name="T9" fmla="*/ 49 h 63"/>
                <a:gd name="T10" fmla="*/ 10 w 146"/>
                <a:gd name="T11" fmla="*/ 51 h 63"/>
                <a:gd name="T12" fmla="*/ 14 w 146"/>
                <a:gd name="T13" fmla="*/ 53 h 63"/>
                <a:gd name="T14" fmla="*/ 16 w 146"/>
                <a:gd name="T15" fmla="*/ 57 h 63"/>
                <a:gd name="T16" fmla="*/ 18 w 146"/>
                <a:gd name="T17" fmla="*/ 59 h 63"/>
                <a:gd name="T18" fmla="*/ 20 w 146"/>
                <a:gd name="T19" fmla="*/ 61 h 63"/>
                <a:gd name="T20" fmla="*/ 24 w 146"/>
                <a:gd name="T21" fmla="*/ 61 h 63"/>
                <a:gd name="T22" fmla="*/ 26 w 146"/>
                <a:gd name="T23" fmla="*/ 63 h 63"/>
                <a:gd name="T24" fmla="*/ 30 w 146"/>
                <a:gd name="T25" fmla="*/ 63 h 63"/>
                <a:gd name="T26" fmla="*/ 34 w 146"/>
                <a:gd name="T27" fmla="*/ 61 h 63"/>
                <a:gd name="T28" fmla="*/ 38 w 146"/>
                <a:gd name="T29" fmla="*/ 59 h 63"/>
                <a:gd name="T30" fmla="*/ 42 w 146"/>
                <a:gd name="T31" fmla="*/ 57 h 63"/>
                <a:gd name="T32" fmla="*/ 46 w 146"/>
                <a:gd name="T33" fmla="*/ 57 h 63"/>
                <a:gd name="T34" fmla="*/ 48 w 146"/>
                <a:gd name="T35" fmla="*/ 55 h 63"/>
                <a:gd name="T36" fmla="*/ 50 w 146"/>
                <a:gd name="T37" fmla="*/ 53 h 63"/>
                <a:gd name="T38" fmla="*/ 54 w 146"/>
                <a:gd name="T39" fmla="*/ 53 h 63"/>
                <a:gd name="T40" fmla="*/ 56 w 146"/>
                <a:gd name="T41" fmla="*/ 51 h 63"/>
                <a:gd name="T42" fmla="*/ 58 w 146"/>
                <a:gd name="T43" fmla="*/ 49 h 63"/>
                <a:gd name="T44" fmla="*/ 60 w 146"/>
                <a:gd name="T45" fmla="*/ 47 h 63"/>
                <a:gd name="T46" fmla="*/ 61 w 146"/>
                <a:gd name="T47" fmla="*/ 45 h 63"/>
                <a:gd name="T48" fmla="*/ 63 w 146"/>
                <a:gd name="T49" fmla="*/ 43 h 63"/>
                <a:gd name="T50" fmla="*/ 65 w 146"/>
                <a:gd name="T51" fmla="*/ 41 h 63"/>
                <a:gd name="T52" fmla="*/ 67 w 146"/>
                <a:gd name="T53" fmla="*/ 39 h 63"/>
                <a:gd name="T54" fmla="*/ 71 w 146"/>
                <a:gd name="T55" fmla="*/ 39 h 63"/>
                <a:gd name="T56" fmla="*/ 73 w 146"/>
                <a:gd name="T57" fmla="*/ 37 h 63"/>
                <a:gd name="T58" fmla="*/ 77 w 146"/>
                <a:gd name="T59" fmla="*/ 37 h 63"/>
                <a:gd name="T60" fmla="*/ 79 w 146"/>
                <a:gd name="T61" fmla="*/ 35 h 63"/>
                <a:gd name="T62" fmla="*/ 79 w 146"/>
                <a:gd name="T63" fmla="*/ 31 h 63"/>
                <a:gd name="T64" fmla="*/ 81 w 146"/>
                <a:gd name="T65" fmla="*/ 29 h 63"/>
                <a:gd name="T66" fmla="*/ 79 w 146"/>
                <a:gd name="T67" fmla="*/ 25 h 63"/>
                <a:gd name="T68" fmla="*/ 79 w 146"/>
                <a:gd name="T69" fmla="*/ 21 h 63"/>
                <a:gd name="T70" fmla="*/ 81 w 146"/>
                <a:gd name="T71" fmla="*/ 19 h 63"/>
                <a:gd name="T72" fmla="*/ 83 w 146"/>
                <a:gd name="T73" fmla="*/ 17 h 63"/>
                <a:gd name="T74" fmla="*/ 85 w 146"/>
                <a:gd name="T75" fmla="*/ 15 h 63"/>
                <a:gd name="T76" fmla="*/ 87 w 146"/>
                <a:gd name="T77" fmla="*/ 13 h 63"/>
                <a:gd name="T78" fmla="*/ 91 w 146"/>
                <a:gd name="T79" fmla="*/ 13 h 63"/>
                <a:gd name="T80" fmla="*/ 93 w 146"/>
                <a:gd name="T81" fmla="*/ 11 h 63"/>
                <a:gd name="T82" fmla="*/ 97 w 146"/>
                <a:gd name="T83" fmla="*/ 10 h 63"/>
                <a:gd name="T84" fmla="*/ 99 w 146"/>
                <a:gd name="T85" fmla="*/ 8 h 63"/>
                <a:gd name="T86" fmla="*/ 103 w 146"/>
                <a:gd name="T87" fmla="*/ 8 h 63"/>
                <a:gd name="T88" fmla="*/ 107 w 146"/>
                <a:gd name="T89" fmla="*/ 8 h 63"/>
                <a:gd name="T90" fmla="*/ 111 w 146"/>
                <a:gd name="T91" fmla="*/ 6 h 63"/>
                <a:gd name="T92" fmla="*/ 115 w 146"/>
                <a:gd name="T93" fmla="*/ 6 h 63"/>
                <a:gd name="T94" fmla="*/ 117 w 146"/>
                <a:gd name="T95" fmla="*/ 8 h 63"/>
                <a:gd name="T96" fmla="*/ 121 w 146"/>
                <a:gd name="T97" fmla="*/ 8 h 63"/>
                <a:gd name="T98" fmla="*/ 125 w 146"/>
                <a:gd name="T99" fmla="*/ 8 h 63"/>
                <a:gd name="T100" fmla="*/ 127 w 146"/>
                <a:gd name="T101" fmla="*/ 10 h 63"/>
                <a:gd name="T102" fmla="*/ 130 w 146"/>
                <a:gd name="T103" fmla="*/ 10 h 63"/>
                <a:gd name="T104" fmla="*/ 132 w 146"/>
                <a:gd name="T105" fmla="*/ 8 h 63"/>
                <a:gd name="T106" fmla="*/ 134 w 146"/>
                <a:gd name="T107" fmla="*/ 6 h 63"/>
                <a:gd name="T108" fmla="*/ 136 w 146"/>
                <a:gd name="T109" fmla="*/ 4 h 63"/>
                <a:gd name="T110" fmla="*/ 138 w 146"/>
                <a:gd name="T111" fmla="*/ 2 h 63"/>
                <a:gd name="T112" fmla="*/ 140 w 146"/>
                <a:gd name="T113" fmla="*/ 0 h 63"/>
                <a:gd name="T114" fmla="*/ 144 w 146"/>
                <a:gd name="T115" fmla="*/ 2 h 63"/>
                <a:gd name="T116" fmla="*/ 146 w 146"/>
                <a:gd name="T117" fmla="*/ 4 h 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46" h="63">
                  <a:moveTo>
                    <a:pt x="0" y="35"/>
                  </a:moveTo>
                  <a:lnTo>
                    <a:pt x="0" y="37"/>
                  </a:lnTo>
                  <a:lnTo>
                    <a:pt x="2" y="39"/>
                  </a:lnTo>
                  <a:lnTo>
                    <a:pt x="2" y="41"/>
                  </a:lnTo>
                  <a:lnTo>
                    <a:pt x="4" y="43"/>
                  </a:lnTo>
                  <a:lnTo>
                    <a:pt x="4" y="45"/>
                  </a:lnTo>
                  <a:lnTo>
                    <a:pt x="6" y="45"/>
                  </a:lnTo>
                  <a:lnTo>
                    <a:pt x="6" y="47"/>
                  </a:lnTo>
                  <a:lnTo>
                    <a:pt x="8" y="47"/>
                  </a:lnTo>
                  <a:lnTo>
                    <a:pt x="8" y="49"/>
                  </a:lnTo>
                  <a:lnTo>
                    <a:pt x="10" y="49"/>
                  </a:lnTo>
                  <a:lnTo>
                    <a:pt x="10" y="51"/>
                  </a:lnTo>
                  <a:lnTo>
                    <a:pt x="12" y="51"/>
                  </a:lnTo>
                  <a:lnTo>
                    <a:pt x="14" y="53"/>
                  </a:lnTo>
                  <a:lnTo>
                    <a:pt x="16" y="55"/>
                  </a:lnTo>
                  <a:lnTo>
                    <a:pt x="16" y="57"/>
                  </a:lnTo>
                  <a:lnTo>
                    <a:pt x="18" y="57"/>
                  </a:lnTo>
                  <a:lnTo>
                    <a:pt x="18" y="59"/>
                  </a:lnTo>
                  <a:lnTo>
                    <a:pt x="20" y="59"/>
                  </a:lnTo>
                  <a:lnTo>
                    <a:pt x="20" y="61"/>
                  </a:lnTo>
                  <a:lnTo>
                    <a:pt x="22" y="61"/>
                  </a:lnTo>
                  <a:lnTo>
                    <a:pt x="24" y="61"/>
                  </a:lnTo>
                  <a:lnTo>
                    <a:pt x="24" y="63"/>
                  </a:lnTo>
                  <a:lnTo>
                    <a:pt x="26" y="63"/>
                  </a:lnTo>
                  <a:lnTo>
                    <a:pt x="28" y="63"/>
                  </a:lnTo>
                  <a:lnTo>
                    <a:pt x="30" y="63"/>
                  </a:lnTo>
                  <a:lnTo>
                    <a:pt x="32" y="63"/>
                  </a:lnTo>
                  <a:lnTo>
                    <a:pt x="34" y="61"/>
                  </a:lnTo>
                  <a:lnTo>
                    <a:pt x="36" y="61"/>
                  </a:lnTo>
                  <a:lnTo>
                    <a:pt x="38" y="59"/>
                  </a:lnTo>
                  <a:lnTo>
                    <a:pt x="40" y="59"/>
                  </a:lnTo>
                  <a:lnTo>
                    <a:pt x="42" y="57"/>
                  </a:lnTo>
                  <a:lnTo>
                    <a:pt x="44" y="57"/>
                  </a:lnTo>
                  <a:lnTo>
                    <a:pt x="46" y="57"/>
                  </a:lnTo>
                  <a:lnTo>
                    <a:pt x="46" y="55"/>
                  </a:lnTo>
                  <a:lnTo>
                    <a:pt x="48" y="55"/>
                  </a:lnTo>
                  <a:lnTo>
                    <a:pt x="50" y="55"/>
                  </a:lnTo>
                  <a:lnTo>
                    <a:pt x="50" y="53"/>
                  </a:lnTo>
                  <a:lnTo>
                    <a:pt x="52" y="53"/>
                  </a:lnTo>
                  <a:lnTo>
                    <a:pt x="54" y="53"/>
                  </a:lnTo>
                  <a:lnTo>
                    <a:pt x="54" y="51"/>
                  </a:lnTo>
                  <a:lnTo>
                    <a:pt x="56" y="51"/>
                  </a:lnTo>
                  <a:lnTo>
                    <a:pt x="56" y="49"/>
                  </a:lnTo>
                  <a:lnTo>
                    <a:pt x="58" y="49"/>
                  </a:lnTo>
                  <a:lnTo>
                    <a:pt x="58" y="47"/>
                  </a:lnTo>
                  <a:lnTo>
                    <a:pt x="60" y="47"/>
                  </a:lnTo>
                  <a:lnTo>
                    <a:pt x="60" y="45"/>
                  </a:lnTo>
                  <a:lnTo>
                    <a:pt x="61" y="45"/>
                  </a:lnTo>
                  <a:lnTo>
                    <a:pt x="61" y="43"/>
                  </a:lnTo>
                  <a:lnTo>
                    <a:pt x="63" y="43"/>
                  </a:lnTo>
                  <a:lnTo>
                    <a:pt x="63" y="41"/>
                  </a:lnTo>
                  <a:lnTo>
                    <a:pt x="65" y="41"/>
                  </a:lnTo>
                  <a:lnTo>
                    <a:pt x="67" y="41"/>
                  </a:lnTo>
                  <a:lnTo>
                    <a:pt x="67" y="39"/>
                  </a:lnTo>
                  <a:lnTo>
                    <a:pt x="69" y="39"/>
                  </a:lnTo>
                  <a:lnTo>
                    <a:pt x="71" y="39"/>
                  </a:lnTo>
                  <a:lnTo>
                    <a:pt x="71" y="37"/>
                  </a:lnTo>
                  <a:lnTo>
                    <a:pt x="73" y="37"/>
                  </a:lnTo>
                  <a:lnTo>
                    <a:pt x="75" y="37"/>
                  </a:lnTo>
                  <a:lnTo>
                    <a:pt x="77" y="37"/>
                  </a:lnTo>
                  <a:lnTo>
                    <a:pt x="79" y="37"/>
                  </a:lnTo>
                  <a:lnTo>
                    <a:pt x="79" y="35"/>
                  </a:lnTo>
                  <a:lnTo>
                    <a:pt x="79" y="33"/>
                  </a:lnTo>
                  <a:lnTo>
                    <a:pt x="79" y="31"/>
                  </a:lnTo>
                  <a:lnTo>
                    <a:pt x="81" y="31"/>
                  </a:lnTo>
                  <a:lnTo>
                    <a:pt x="81" y="29"/>
                  </a:lnTo>
                  <a:lnTo>
                    <a:pt x="79" y="27"/>
                  </a:lnTo>
                  <a:lnTo>
                    <a:pt x="79" y="25"/>
                  </a:lnTo>
                  <a:lnTo>
                    <a:pt x="79" y="23"/>
                  </a:lnTo>
                  <a:lnTo>
                    <a:pt x="79" y="21"/>
                  </a:lnTo>
                  <a:lnTo>
                    <a:pt x="81" y="21"/>
                  </a:lnTo>
                  <a:lnTo>
                    <a:pt x="81" y="19"/>
                  </a:lnTo>
                  <a:lnTo>
                    <a:pt x="83" y="19"/>
                  </a:lnTo>
                  <a:lnTo>
                    <a:pt x="83" y="17"/>
                  </a:lnTo>
                  <a:lnTo>
                    <a:pt x="85" y="17"/>
                  </a:lnTo>
                  <a:lnTo>
                    <a:pt x="85" y="15"/>
                  </a:lnTo>
                  <a:lnTo>
                    <a:pt x="87" y="15"/>
                  </a:lnTo>
                  <a:lnTo>
                    <a:pt x="87" y="13"/>
                  </a:lnTo>
                  <a:lnTo>
                    <a:pt x="89" y="13"/>
                  </a:lnTo>
                  <a:lnTo>
                    <a:pt x="91" y="13"/>
                  </a:lnTo>
                  <a:lnTo>
                    <a:pt x="91" y="11"/>
                  </a:lnTo>
                  <a:lnTo>
                    <a:pt x="93" y="11"/>
                  </a:lnTo>
                  <a:lnTo>
                    <a:pt x="95" y="10"/>
                  </a:lnTo>
                  <a:lnTo>
                    <a:pt x="97" y="10"/>
                  </a:lnTo>
                  <a:lnTo>
                    <a:pt x="97" y="8"/>
                  </a:lnTo>
                  <a:lnTo>
                    <a:pt x="99" y="8"/>
                  </a:lnTo>
                  <a:lnTo>
                    <a:pt x="101" y="8"/>
                  </a:lnTo>
                  <a:lnTo>
                    <a:pt x="103" y="8"/>
                  </a:lnTo>
                  <a:lnTo>
                    <a:pt x="105" y="8"/>
                  </a:lnTo>
                  <a:lnTo>
                    <a:pt x="107" y="8"/>
                  </a:lnTo>
                  <a:lnTo>
                    <a:pt x="109" y="6"/>
                  </a:lnTo>
                  <a:lnTo>
                    <a:pt x="111" y="6"/>
                  </a:lnTo>
                  <a:lnTo>
                    <a:pt x="113" y="6"/>
                  </a:lnTo>
                  <a:lnTo>
                    <a:pt x="115" y="6"/>
                  </a:lnTo>
                  <a:lnTo>
                    <a:pt x="117" y="6"/>
                  </a:lnTo>
                  <a:lnTo>
                    <a:pt x="117" y="8"/>
                  </a:lnTo>
                  <a:lnTo>
                    <a:pt x="119" y="8"/>
                  </a:lnTo>
                  <a:lnTo>
                    <a:pt x="121" y="8"/>
                  </a:lnTo>
                  <a:lnTo>
                    <a:pt x="123" y="8"/>
                  </a:lnTo>
                  <a:lnTo>
                    <a:pt x="125" y="8"/>
                  </a:lnTo>
                  <a:lnTo>
                    <a:pt x="127" y="8"/>
                  </a:lnTo>
                  <a:lnTo>
                    <a:pt x="127" y="10"/>
                  </a:lnTo>
                  <a:lnTo>
                    <a:pt x="129" y="10"/>
                  </a:lnTo>
                  <a:lnTo>
                    <a:pt x="130" y="10"/>
                  </a:lnTo>
                  <a:lnTo>
                    <a:pt x="132" y="10"/>
                  </a:lnTo>
                  <a:lnTo>
                    <a:pt x="132" y="8"/>
                  </a:lnTo>
                  <a:lnTo>
                    <a:pt x="134" y="8"/>
                  </a:lnTo>
                  <a:lnTo>
                    <a:pt x="134" y="6"/>
                  </a:lnTo>
                  <a:lnTo>
                    <a:pt x="136" y="6"/>
                  </a:lnTo>
                  <a:lnTo>
                    <a:pt x="136" y="4"/>
                  </a:lnTo>
                  <a:lnTo>
                    <a:pt x="138" y="4"/>
                  </a:lnTo>
                  <a:lnTo>
                    <a:pt x="138" y="2"/>
                  </a:lnTo>
                  <a:lnTo>
                    <a:pt x="140" y="2"/>
                  </a:lnTo>
                  <a:lnTo>
                    <a:pt x="140" y="0"/>
                  </a:lnTo>
                  <a:lnTo>
                    <a:pt x="142" y="2"/>
                  </a:lnTo>
                  <a:lnTo>
                    <a:pt x="144" y="2"/>
                  </a:lnTo>
                  <a:lnTo>
                    <a:pt x="144" y="4"/>
                  </a:lnTo>
                  <a:lnTo>
                    <a:pt x="146" y="4"/>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0" name="Freeform 18"/>
            <xdr:cNvSpPr>
              <a:spLocks/>
            </xdr:cNvSpPr>
          </xdr:nvSpPr>
          <xdr:spPr bwMode="auto">
            <a:xfrm>
              <a:off x="6056313" y="3797300"/>
              <a:ext cx="654050" cy="914400"/>
            </a:xfrm>
            <a:custGeom>
              <a:avLst/>
              <a:gdLst>
                <a:gd name="T0" fmla="*/ 8 w 412"/>
                <a:gd name="T1" fmla="*/ 20 h 576"/>
                <a:gd name="T2" fmla="*/ 23 w 412"/>
                <a:gd name="T3" fmla="*/ 40 h 576"/>
                <a:gd name="T4" fmla="*/ 25 w 412"/>
                <a:gd name="T5" fmla="*/ 65 h 576"/>
                <a:gd name="T6" fmla="*/ 41 w 412"/>
                <a:gd name="T7" fmla="*/ 91 h 576"/>
                <a:gd name="T8" fmla="*/ 67 w 412"/>
                <a:gd name="T9" fmla="*/ 109 h 576"/>
                <a:gd name="T10" fmla="*/ 96 w 412"/>
                <a:gd name="T11" fmla="*/ 119 h 576"/>
                <a:gd name="T12" fmla="*/ 102 w 412"/>
                <a:gd name="T13" fmla="*/ 138 h 576"/>
                <a:gd name="T14" fmla="*/ 104 w 412"/>
                <a:gd name="T15" fmla="*/ 166 h 576"/>
                <a:gd name="T16" fmla="*/ 118 w 412"/>
                <a:gd name="T17" fmla="*/ 187 h 576"/>
                <a:gd name="T18" fmla="*/ 130 w 412"/>
                <a:gd name="T19" fmla="*/ 211 h 576"/>
                <a:gd name="T20" fmla="*/ 142 w 412"/>
                <a:gd name="T21" fmla="*/ 245 h 576"/>
                <a:gd name="T22" fmla="*/ 155 w 412"/>
                <a:gd name="T23" fmla="*/ 253 h 576"/>
                <a:gd name="T24" fmla="*/ 157 w 412"/>
                <a:gd name="T25" fmla="*/ 229 h 576"/>
                <a:gd name="T26" fmla="*/ 181 w 412"/>
                <a:gd name="T27" fmla="*/ 233 h 576"/>
                <a:gd name="T28" fmla="*/ 193 w 412"/>
                <a:gd name="T29" fmla="*/ 211 h 576"/>
                <a:gd name="T30" fmla="*/ 215 w 412"/>
                <a:gd name="T31" fmla="*/ 215 h 576"/>
                <a:gd name="T32" fmla="*/ 232 w 412"/>
                <a:gd name="T33" fmla="*/ 235 h 576"/>
                <a:gd name="T34" fmla="*/ 252 w 412"/>
                <a:gd name="T35" fmla="*/ 225 h 576"/>
                <a:gd name="T36" fmla="*/ 268 w 412"/>
                <a:gd name="T37" fmla="*/ 213 h 576"/>
                <a:gd name="T38" fmla="*/ 280 w 412"/>
                <a:gd name="T39" fmla="*/ 211 h 576"/>
                <a:gd name="T40" fmla="*/ 305 w 412"/>
                <a:gd name="T41" fmla="*/ 213 h 576"/>
                <a:gd name="T42" fmla="*/ 317 w 412"/>
                <a:gd name="T43" fmla="*/ 197 h 576"/>
                <a:gd name="T44" fmla="*/ 335 w 412"/>
                <a:gd name="T45" fmla="*/ 184 h 576"/>
                <a:gd name="T46" fmla="*/ 359 w 412"/>
                <a:gd name="T47" fmla="*/ 180 h 576"/>
                <a:gd name="T48" fmla="*/ 376 w 412"/>
                <a:gd name="T49" fmla="*/ 172 h 576"/>
                <a:gd name="T50" fmla="*/ 390 w 412"/>
                <a:gd name="T51" fmla="*/ 170 h 576"/>
                <a:gd name="T52" fmla="*/ 406 w 412"/>
                <a:gd name="T53" fmla="*/ 166 h 576"/>
                <a:gd name="T54" fmla="*/ 410 w 412"/>
                <a:gd name="T55" fmla="*/ 186 h 576"/>
                <a:gd name="T56" fmla="*/ 388 w 412"/>
                <a:gd name="T57" fmla="*/ 209 h 576"/>
                <a:gd name="T58" fmla="*/ 370 w 412"/>
                <a:gd name="T59" fmla="*/ 237 h 576"/>
                <a:gd name="T60" fmla="*/ 380 w 412"/>
                <a:gd name="T61" fmla="*/ 254 h 576"/>
                <a:gd name="T62" fmla="*/ 382 w 412"/>
                <a:gd name="T63" fmla="*/ 272 h 576"/>
                <a:gd name="T64" fmla="*/ 376 w 412"/>
                <a:gd name="T65" fmla="*/ 292 h 576"/>
                <a:gd name="T66" fmla="*/ 368 w 412"/>
                <a:gd name="T67" fmla="*/ 314 h 576"/>
                <a:gd name="T68" fmla="*/ 357 w 412"/>
                <a:gd name="T69" fmla="*/ 333 h 576"/>
                <a:gd name="T70" fmla="*/ 347 w 412"/>
                <a:gd name="T71" fmla="*/ 355 h 576"/>
                <a:gd name="T72" fmla="*/ 347 w 412"/>
                <a:gd name="T73" fmla="*/ 383 h 576"/>
                <a:gd name="T74" fmla="*/ 343 w 412"/>
                <a:gd name="T75" fmla="*/ 408 h 576"/>
                <a:gd name="T76" fmla="*/ 337 w 412"/>
                <a:gd name="T77" fmla="*/ 436 h 576"/>
                <a:gd name="T78" fmla="*/ 325 w 412"/>
                <a:gd name="T79" fmla="*/ 455 h 576"/>
                <a:gd name="T80" fmla="*/ 297 w 412"/>
                <a:gd name="T81" fmla="*/ 455 h 576"/>
                <a:gd name="T82" fmla="*/ 276 w 412"/>
                <a:gd name="T83" fmla="*/ 459 h 576"/>
                <a:gd name="T84" fmla="*/ 262 w 412"/>
                <a:gd name="T85" fmla="*/ 448 h 576"/>
                <a:gd name="T86" fmla="*/ 246 w 412"/>
                <a:gd name="T87" fmla="*/ 438 h 576"/>
                <a:gd name="T88" fmla="*/ 226 w 412"/>
                <a:gd name="T89" fmla="*/ 428 h 576"/>
                <a:gd name="T90" fmla="*/ 207 w 412"/>
                <a:gd name="T91" fmla="*/ 430 h 576"/>
                <a:gd name="T92" fmla="*/ 197 w 412"/>
                <a:gd name="T93" fmla="*/ 440 h 576"/>
                <a:gd name="T94" fmla="*/ 187 w 412"/>
                <a:gd name="T95" fmla="*/ 452 h 576"/>
                <a:gd name="T96" fmla="*/ 183 w 412"/>
                <a:gd name="T97" fmla="*/ 471 h 576"/>
                <a:gd name="T98" fmla="*/ 183 w 412"/>
                <a:gd name="T99" fmla="*/ 487 h 576"/>
                <a:gd name="T100" fmla="*/ 159 w 412"/>
                <a:gd name="T101" fmla="*/ 491 h 576"/>
                <a:gd name="T102" fmla="*/ 140 w 412"/>
                <a:gd name="T103" fmla="*/ 497 h 576"/>
                <a:gd name="T104" fmla="*/ 120 w 412"/>
                <a:gd name="T105" fmla="*/ 491 h 576"/>
                <a:gd name="T106" fmla="*/ 100 w 412"/>
                <a:gd name="T107" fmla="*/ 485 h 576"/>
                <a:gd name="T108" fmla="*/ 79 w 412"/>
                <a:gd name="T109" fmla="*/ 499 h 576"/>
                <a:gd name="T110" fmla="*/ 57 w 412"/>
                <a:gd name="T111" fmla="*/ 503 h 576"/>
                <a:gd name="T112" fmla="*/ 37 w 412"/>
                <a:gd name="T113" fmla="*/ 515 h 576"/>
                <a:gd name="T114" fmla="*/ 31 w 412"/>
                <a:gd name="T115" fmla="*/ 526 h 576"/>
                <a:gd name="T116" fmla="*/ 41 w 412"/>
                <a:gd name="T117" fmla="*/ 550 h 576"/>
                <a:gd name="T118" fmla="*/ 37 w 412"/>
                <a:gd name="T119" fmla="*/ 570 h 5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12" h="576">
                  <a:moveTo>
                    <a:pt x="0" y="0"/>
                  </a:moveTo>
                  <a:lnTo>
                    <a:pt x="2" y="0"/>
                  </a:lnTo>
                  <a:lnTo>
                    <a:pt x="4" y="0"/>
                  </a:lnTo>
                  <a:lnTo>
                    <a:pt x="4" y="2"/>
                  </a:lnTo>
                  <a:lnTo>
                    <a:pt x="4" y="4"/>
                  </a:lnTo>
                  <a:lnTo>
                    <a:pt x="6" y="4"/>
                  </a:lnTo>
                  <a:lnTo>
                    <a:pt x="6" y="6"/>
                  </a:lnTo>
                  <a:lnTo>
                    <a:pt x="6" y="8"/>
                  </a:lnTo>
                  <a:lnTo>
                    <a:pt x="6" y="10"/>
                  </a:lnTo>
                  <a:lnTo>
                    <a:pt x="4" y="10"/>
                  </a:lnTo>
                  <a:lnTo>
                    <a:pt x="4" y="12"/>
                  </a:lnTo>
                  <a:lnTo>
                    <a:pt x="4" y="14"/>
                  </a:lnTo>
                  <a:lnTo>
                    <a:pt x="4" y="16"/>
                  </a:lnTo>
                  <a:lnTo>
                    <a:pt x="6" y="16"/>
                  </a:lnTo>
                  <a:lnTo>
                    <a:pt x="6" y="18"/>
                  </a:lnTo>
                  <a:lnTo>
                    <a:pt x="8" y="18"/>
                  </a:lnTo>
                  <a:lnTo>
                    <a:pt x="8" y="20"/>
                  </a:lnTo>
                  <a:lnTo>
                    <a:pt x="10" y="20"/>
                  </a:lnTo>
                  <a:lnTo>
                    <a:pt x="10" y="22"/>
                  </a:lnTo>
                  <a:lnTo>
                    <a:pt x="10" y="24"/>
                  </a:lnTo>
                  <a:lnTo>
                    <a:pt x="12" y="24"/>
                  </a:lnTo>
                  <a:lnTo>
                    <a:pt x="12" y="26"/>
                  </a:lnTo>
                  <a:lnTo>
                    <a:pt x="12" y="28"/>
                  </a:lnTo>
                  <a:lnTo>
                    <a:pt x="14" y="28"/>
                  </a:lnTo>
                  <a:lnTo>
                    <a:pt x="16" y="28"/>
                  </a:lnTo>
                  <a:lnTo>
                    <a:pt x="16" y="30"/>
                  </a:lnTo>
                  <a:lnTo>
                    <a:pt x="17" y="30"/>
                  </a:lnTo>
                  <a:lnTo>
                    <a:pt x="17" y="32"/>
                  </a:lnTo>
                  <a:lnTo>
                    <a:pt x="19" y="34"/>
                  </a:lnTo>
                  <a:lnTo>
                    <a:pt x="19" y="36"/>
                  </a:lnTo>
                  <a:lnTo>
                    <a:pt x="21" y="38"/>
                  </a:lnTo>
                  <a:lnTo>
                    <a:pt x="21" y="40"/>
                  </a:lnTo>
                  <a:lnTo>
                    <a:pt x="23" y="38"/>
                  </a:lnTo>
                  <a:lnTo>
                    <a:pt x="23" y="40"/>
                  </a:lnTo>
                  <a:lnTo>
                    <a:pt x="21" y="40"/>
                  </a:lnTo>
                  <a:lnTo>
                    <a:pt x="21" y="42"/>
                  </a:lnTo>
                  <a:lnTo>
                    <a:pt x="23" y="44"/>
                  </a:lnTo>
                  <a:lnTo>
                    <a:pt x="23" y="46"/>
                  </a:lnTo>
                  <a:lnTo>
                    <a:pt x="23" y="48"/>
                  </a:lnTo>
                  <a:lnTo>
                    <a:pt x="25" y="48"/>
                  </a:lnTo>
                  <a:lnTo>
                    <a:pt x="25" y="50"/>
                  </a:lnTo>
                  <a:lnTo>
                    <a:pt x="25" y="51"/>
                  </a:lnTo>
                  <a:lnTo>
                    <a:pt x="25" y="53"/>
                  </a:lnTo>
                  <a:lnTo>
                    <a:pt x="25" y="55"/>
                  </a:lnTo>
                  <a:lnTo>
                    <a:pt x="25" y="57"/>
                  </a:lnTo>
                  <a:lnTo>
                    <a:pt x="25" y="59"/>
                  </a:lnTo>
                  <a:lnTo>
                    <a:pt x="25" y="61"/>
                  </a:lnTo>
                  <a:lnTo>
                    <a:pt x="27" y="61"/>
                  </a:lnTo>
                  <a:lnTo>
                    <a:pt x="27" y="63"/>
                  </a:lnTo>
                  <a:lnTo>
                    <a:pt x="27" y="65"/>
                  </a:lnTo>
                  <a:lnTo>
                    <a:pt x="25" y="65"/>
                  </a:lnTo>
                  <a:lnTo>
                    <a:pt x="25" y="67"/>
                  </a:lnTo>
                  <a:lnTo>
                    <a:pt x="25" y="69"/>
                  </a:lnTo>
                  <a:lnTo>
                    <a:pt x="25" y="71"/>
                  </a:lnTo>
                  <a:lnTo>
                    <a:pt x="27" y="71"/>
                  </a:lnTo>
                  <a:lnTo>
                    <a:pt x="29" y="73"/>
                  </a:lnTo>
                  <a:lnTo>
                    <a:pt x="29" y="75"/>
                  </a:lnTo>
                  <a:lnTo>
                    <a:pt x="31" y="75"/>
                  </a:lnTo>
                  <a:lnTo>
                    <a:pt x="31" y="77"/>
                  </a:lnTo>
                  <a:lnTo>
                    <a:pt x="33" y="77"/>
                  </a:lnTo>
                  <a:lnTo>
                    <a:pt x="33" y="79"/>
                  </a:lnTo>
                  <a:lnTo>
                    <a:pt x="35" y="81"/>
                  </a:lnTo>
                  <a:lnTo>
                    <a:pt x="35" y="83"/>
                  </a:lnTo>
                  <a:lnTo>
                    <a:pt x="37" y="85"/>
                  </a:lnTo>
                  <a:lnTo>
                    <a:pt x="37" y="87"/>
                  </a:lnTo>
                  <a:lnTo>
                    <a:pt x="39" y="89"/>
                  </a:lnTo>
                  <a:lnTo>
                    <a:pt x="39" y="91"/>
                  </a:lnTo>
                  <a:lnTo>
                    <a:pt x="41" y="91"/>
                  </a:lnTo>
                  <a:lnTo>
                    <a:pt x="41" y="93"/>
                  </a:lnTo>
                  <a:lnTo>
                    <a:pt x="43" y="95"/>
                  </a:lnTo>
                  <a:lnTo>
                    <a:pt x="43" y="97"/>
                  </a:lnTo>
                  <a:lnTo>
                    <a:pt x="45" y="97"/>
                  </a:lnTo>
                  <a:lnTo>
                    <a:pt x="45" y="99"/>
                  </a:lnTo>
                  <a:lnTo>
                    <a:pt x="47" y="101"/>
                  </a:lnTo>
                  <a:lnTo>
                    <a:pt x="49" y="101"/>
                  </a:lnTo>
                  <a:lnTo>
                    <a:pt x="49" y="103"/>
                  </a:lnTo>
                  <a:lnTo>
                    <a:pt x="51" y="103"/>
                  </a:lnTo>
                  <a:lnTo>
                    <a:pt x="53" y="105"/>
                  </a:lnTo>
                  <a:lnTo>
                    <a:pt x="55" y="107"/>
                  </a:lnTo>
                  <a:lnTo>
                    <a:pt x="57" y="109"/>
                  </a:lnTo>
                  <a:lnTo>
                    <a:pt x="59" y="109"/>
                  </a:lnTo>
                  <a:lnTo>
                    <a:pt x="61" y="109"/>
                  </a:lnTo>
                  <a:lnTo>
                    <a:pt x="63" y="109"/>
                  </a:lnTo>
                  <a:lnTo>
                    <a:pt x="65" y="109"/>
                  </a:lnTo>
                  <a:lnTo>
                    <a:pt x="67" y="109"/>
                  </a:lnTo>
                  <a:lnTo>
                    <a:pt x="69" y="109"/>
                  </a:lnTo>
                  <a:lnTo>
                    <a:pt x="71" y="109"/>
                  </a:lnTo>
                  <a:lnTo>
                    <a:pt x="73" y="111"/>
                  </a:lnTo>
                  <a:lnTo>
                    <a:pt x="75" y="111"/>
                  </a:lnTo>
                  <a:lnTo>
                    <a:pt x="75" y="113"/>
                  </a:lnTo>
                  <a:lnTo>
                    <a:pt x="77" y="113"/>
                  </a:lnTo>
                  <a:lnTo>
                    <a:pt x="79" y="113"/>
                  </a:lnTo>
                  <a:lnTo>
                    <a:pt x="81" y="115"/>
                  </a:lnTo>
                  <a:lnTo>
                    <a:pt x="83" y="115"/>
                  </a:lnTo>
                  <a:lnTo>
                    <a:pt x="85" y="115"/>
                  </a:lnTo>
                  <a:lnTo>
                    <a:pt x="86" y="115"/>
                  </a:lnTo>
                  <a:lnTo>
                    <a:pt x="86" y="117"/>
                  </a:lnTo>
                  <a:lnTo>
                    <a:pt x="88" y="117"/>
                  </a:lnTo>
                  <a:lnTo>
                    <a:pt x="90" y="117"/>
                  </a:lnTo>
                  <a:lnTo>
                    <a:pt x="92" y="119"/>
                  </a:lnTo>
                  <a:lnTo>
                    <a:pt x="94" y="119"/>
                  </a:lnTo>
                  <a:lnTo>
                    <a:pt x="96" y="119"/>
                  </a:lnTo>
                  <a:lnTo>
                    <a:pt x="96" y="120"/>
                  </a:lnTo>
                  <a:lnTo>
                    <a:pt x="98" y="120"/>
                  </a:lnTo>
                  <a:lnTo>
                    <a:pt x="100" y="120"/>
                  </a:lnTo>
                  <a:lnTo>
                    <a:pt x="102" y="120"/>
                  </a:lnTo>
                  <a:lnTo>
                    <a:pt x="102" y="122"/>
                  </a:lnTo>
                  <a:lnTo>
                    <a:pt x="104" y="122"/>
                  </a:lnTo>
                  <a:lnTo>
                    <a:pt x="106" y="122"/>
                  </a:lnTo>
                  <a:lnTo>
                    <a:pt x="108" y="122"/>
                  </a:lnTo>
                  <a:lnTo>
                    <a:pt x="108" y="124"/>
                  </a:lnTo>
                  <a:lnTo>
                    <a:pt x="108" y="126"/>
                  </a:lnTo>
                  <a:lnTo>
                    <a:pt x="106" y="128"/>
                  </a:lnTo>
                  <a:lnTo>
                    <a:pt x="104" y="130"/>
                  </a:lnTo>
                  <a:lnTo>
                    <a:pt x="104" y="132"/>
                  </a:lnTo>
                  <a:lnTo>
                    <a:pt x="104" y="134"/>
                  </a:lnTo>
                  <a:lnTo>
                    <a:pt x="104" y="136"/>
                  </a:lnTo>
                  <a:lnTo>
                    <a:pt x="102" y="136"/>
                  </a:lnTo>
                  <a:lnTo>
                    <a:pt x="102" y="138"/>
                  </a:lnTo>
                  <a:lnTo>
                    <a:pt x="102" y="140"/>
                  </a:lnTo>
                  <a:lnTo>
                    <a:pt x="102" y="142"/>
                  </a:lnTo>
                  <a:lnTo>
                    <a:pt x="100" y="142"/>
                  </a:lnTo>
                  <a:lnTo>
                    <a:pt x="100" y="144"/>
                  </a:lnTo>
                  <a:lnTo>
                    <a:pt x="100" y="146"/>
                  </a:lnTo>
                  <a:lnTo>
                    <a:pt x="100" y="148"/>
                  </a:lnTo>
                  <a:lnTo>
                    <a:pt x="98" y="148"/>
                  </a:lnTo>
                  <a:lnTo>
                    <a:pt x="98" y="150"/>
                  </a:lnTo>
                  <a:lnTo>
                    <a:pt x="98" y="152"/>
                  </a:lnTo>
                  <a:lnTo>
                    <a:pt x="98" y="154"/>
                  </a:lnTo>
                  <a:lnTo>
                    <a:pt x="98" y="156"/>
                  </a:lnTo>
                  <a:lnTo>
                    <a:pt x="98" y="158"/>
                  </a:lnTo>
                  <a:lnTo>
                    <a:pt x="100" y="160"/>
                  </a:lnTo>
                  <a:lnTo>
                    <a:pt x="100" y="162"/>
                  </a:lnTo>
                  <a:lnTo>
                    <a:pt x="102" y="162"/>
                  </a:lnTo>
                  <a:lnTo>
                    <a:pt x="102" y="164"/>
                  </a:lnTo>
                  <a:lnTo>
                    <a:pt x="104" y="166"/>
                  </a:lnTo>
                  <a:lnTo>
                    <a:pt x="104" y="168"/>
                  </a:lnTo>
                  <a:lnTo>
                    <a:pt x="106" y="168"/>
                  </a:lnTo>
                  <a:lnTo>
                    <a:pt x="106" y="170"/>
                  </a:lnTo>
                  <a:lnTo>
                    <a:pt x="108" y="170"/>
                  </a:lnTo>
                  <a:lnTo>
                    <a:pt x="108" y="172"/>
                  </a:lnTo>
                  <a:lnTo>
                    <a:pt x="110" y="172"/>
                  </a:lnTo>
                  <a:lnTo>
                    <a:pt x="110" y="174"/>
                  </a:lnTo>
                  <a:lnTo>
                    <a:pt x="110" y="176"/>
                  </a:lnTo>
                  <a:lnTo>
                    <a:pt x="112" y="176"/>
                  </a:lnTo>
                  <a:lnTo>
                    <a:pt x="112" y="178"/>
                  </a:lnTo>
                  <a:lnTo>
                    <a:pt x="114" y="178"/>
                  </a:lnTo>
                  <a:lnTo>
                    <a:pt x="114" y="180"/>
                  </a:lnTo>
                  <a:lnTo>
                    <a:pt x="116" y="182"/>
                  </a:lnTo>
                  <a:lnTo>
                    <a:pt x="116" y="184"/>
                  </a:lnTo>
                  <a:lnTo>
                    <a:pt x="118" y="184"/>
                  </a:lnTo>
                  <a:lnTo>
                    <a:pt x="118" y="186"/>
                  </a:lnTo>
                  <a:lnTo>
                    <a:pt x="118" y="187"/>
                  </a:lnTo>
                  <a:lnTo>
                    <a:pt x="118" y="189"/>
                  </a:lnTo>
                  <a:lnTo>
                    <a:pt x="118" y="191"/>
                  </a:lnTo>
                  <a:lnTo>
                    <a:pt x="120" y="191"/>
                  </a:lnTo>
                  <a:lnTo>
                    <a:pt x="120" y="193"/>
                  </a:lnTo>
                  <a:lnTo>
                    <a:pt x="120" y="195"/>
                  </a:lnTo>
                  <a:lnTo>
                    <a:pt x="120" y="197"/>
                  </a:lnTo>
                  <a:lnTo>
                    <a:pt x="122" y="197"/>
                  </a:lnTo>
                  <a:lnTo>
                    <a:pt x="122" y="199"/>
                  </a:lnTo>
                  <a:lnTo>
                    <a:pt x="122" y="201"/>
                  </a:lnTo>
                  <a:lnTo>
                    <a:pt x="122" y="203"/>
                  </a:lnTo>
                  <a:lnTo>
                    <a:pt x="124" y="203"/>
                  </a:lnTo>
                  <a:lnTo>
                    <a:pt x="124" y="205"/>
                  </a:lnTo>
                  <a:lnTo>
                    <a:pt x="126" y="205"/>
                  </a:lnTo>
                  <a:lnTo>
                    <a:pt x="126" y="207"/>
                  </a:lnTo>
                  <a:lnTo>
                    <a:pt x="128" y="207"/>
                  </a:lnTo>
                  <a:lnTo>
                    <a:pt x="128" y="209"/>
                  </a:lnTo>
                  <a:lnTo>
                    <a:pt x="130" y="211"/>
                  </a:lnTo>
                  <a:lnTo>
                    <a:pt x="130" y="213"/>
                  </a:lnTo>
                  <a:lnTo>
                    <a:pt x="132" y="215"/>
                  </a:lnTo>
                  <a:lnTo>
                    <a:pt x="132" y="217"/>
                  </a:lnTo>
                  <a:lnTo>
                    <a:pt x="132" y="219"/>
                  </a:lnTo>
                  <a:lnTo>
                    <a:pt x="134" y="221"/>
                  </a:lnTo>
                  <a:lnTo>
                    <a:pt x="134" y="225"/>
                  </a:lnTo>
                  <a:lnTo>
                    <a:pt x="136" y="227"/>
                  </a:lnTo>
                  <a:lnTo>
                    <a:pt x="136" y="229"/>
                  </a:lnTo>
                  <a:lnTo>
                    <a:pt x="138" y="231"/>
                  </a:lnTo>
                  <a:lnTo>
                    <a:pt x="138" y="233"/>
                  </a:lnTo>
                  <a:lnTo>
                    <a:pt x="138" y="235"/>
                  </a:lnTo>
                  <a:lnTo>
                    <a:pt x="140" y="237"/>
                  </a:lnTo>
                  <a:lnTo>
                    <a:pt x="140" y="239"/>
                  </a:lnTo>
                  <a:lnTo>
                    <a:pt x="140" y="241"/>
                  </a:lnTo>
                  <a:lnTo>
                    <a:pt x="142" y="241"/>
                  </a:lnTo>
                  <a:lnTo>
                    <a:pt x="142" y="243"/>
                  </a:lnTo>
                  <a:lnTo>
                    <a:pt x="142" y="245"/>
                  </a:lnTo>
                  <a:lnTo>
                    <a:pt x="144" y="245"/>
                  </a:lnTo>
                  <a:lnTo>
                    <a:pt x="144" y="247"/>
                  </a:lnTo>
                  <a:lnTo>
                    <a:pt x="144" y="249"/>
                  </a:lnTo>
                  <a:lnTo>
                    <a:pt x="146" y="249"/>
                  </a:lnTo>
                  <a:lnTo>
                    <a:pt x="146" y="251"/>
                  </a:lnTo>
                  <a:lnTo>
                    <a:pt x="146" y="253"/>
                  </a:lnTo>
                  <a:lnTo>
                    <a:pt x="148" y="253"/>
                  </a:lnTo>
                  <a:lnTo>
                    <a:pt x="150" y="254"/>
                  </a:lnTo>
                  <a:lnTo>
                    <a:pt x="152" y="256"/>
                  </a:lnTo>
                  <a:lnTo>
                    <a:pt x="154" y="256"/>
                  </a:lnTo>
                  <a:lnTo>
                    <a:pt x="154" y="258"/>
                  </a:lnTo>
                  <a:lnTo>
                    <a:pt x="155" y="258"/>
                  </a:lnTo>
                  <a:lnTo>
                    <a:pt x="155" y="256"/>
                  </a:lnTo>
                  <a:lnTo>
                    <a:pt x="157" y="256"/>
                  </a:lnTo>
                  <a:lnTo>
                    <a:pt x="157" y="254"/>
                  </a:lnTo>
                  <a:lnTo>
                    <a:pt x="157" y="253"/>
                  </a:lnTo>
                  <a:lnTo>
                    <a:pt x="155" y="253"/>
                  </a:lnTo>
                  <a:lnTo>
                    <a:pt x="155" y="251"/>
                  </a:lnTo>
                  <a:lnTo>
                    <a:pt x="154" y="251"/>
                  </a:lnTo>
                  <a:lnTo>
                    <a:pt x="154" y="249"/>
                  </a:lnTo>
                  <a:lnTo>
                    <a:pt x="152" y="249"/>
                  </a:lnTo>
                  <a:lnTo>
                    <a:pt x="152" y="247"/>
                  </a:lnTo>
                  <a:lnTo>
                    <a:pt x="152" y="245"/>
                  </a:lnTo>
                  <a:lnTo>
                    <a:pt x="152" y="243"/>
                  </a:lnTo>
                  <a:lnTo>
                    <a:pt x="152" y="241"/>
                  </a:lnTo>
                  <a:lnTo>
                    <a:pt x="152" y="239"/>
                  </a:lnTo>
                  <a:lnTo>
                    <a:pt x="154" y="239"/>
                  </a:lnTo>
                  <a:lnTo>
                    <a:pt x="154" y="237"/>
                  </a:lnTo>
                  <a:lnTo>
                    <a:pt x="154" y="235"/>
                  </a:lnTo>
                  <a:lnTo>
                    <a:pt x="154" y="233"/>
                  </a:lnTo>
                  <a:lnTo>
                    <a:pt x="154" y="231"/>
                  </a:lnTo>
                  <a:lnTo>
                    <a:pt x="155" y="231"/>
                  </a:lnTo>
                  <a:lnTo>
                    <a:pt x="157" y="231"/>
                  </a:lnTo>
                  <a:lnTo>
                    <a:pt x="157" y="229"/>
                  </a:lnTo>
                  <a:lnTo>
                    <a:pt x="159" y="229"/>
                  </a:lnTo>
                  <a:lnTo>
                    <a:pt x="161" y="229"/>
                  </a:lnTo>
                  <a:lnTo>
                    <a:pt x="161" y="231"/>
                  </a:lnTo>
                  <a:lnTo>
                    <a:pt x="163" y="231"/>
                  </a:lnTo>
                  <a:lnTo>
                    <a:pt x="165" y="231"/>
                  </a:lnTo>
                  <a:lnTo>
                    <a:pt x="165" y="233"/>
                  </a:lnTo>
                  <a:lnTo>
                    <a:pt x="167" y="233"/>
                  </a:lnTo>
                  <a:lnTo>
                    <a:pt x="169" y="233"/>
                  </a:lnTo>
                  <a:lnTo>
                    <a:pt x="169" y="235"/>
                  </a:lnTo>
                  <a:lnTo>
                    <a:pt x="171" y="233"/>
                  </a:lnTo>
                  <a:lnTo>
                    <a:pt x="171" y="235"/>
                  </a:lnTo>
                  <a:lnTo>
                    <a:pt x="173" y="235"/>
                  </a:lnTo>
                  <a:lnTo>
                    <a:pt x="175" y="235"/>
                  </a:lnTo>
                  <a:lnTo>
                    <a:pt x="177" y="235"/>
                  </a:lnTo>
                  <a:lnTo>
                    <a:pt x="179" y="235"/>
                  </a:lnTo>
                  <a:lnTo>
                    <a:pt x="181" y="235"/>
                  </a:lnTo>
                  <a:lnTo>
                    <a:pt x="181" y="233"/>
                  </a:lnTo>
                  <a:lnTo>
                    <a:pt x="183" y="233"/>
                  </a:lnTo>
                  <a:lnTo>
                    <a:pt x="183" y="231"/>
                  </a:lnTo>
                  <a:lnTo>
                    <a:pt x="185" y="231"/>
                  </a:lnTo>
                  <a:lnTo>
                    <a:pt x="185" y="229"/>
                  </a:lnTo>
                  <a:lnTo>
                    <a:pt x="185" y="227"/>
                  </a:lnTo>
                  <a:lnTo>
                    <a:pt x="185" y="225"/>
                  </a:lnTo>
                  <a:lnTo>
                    <a:pt x="185" y="223"/>
                  </a:lnTo>
                  <a:lnTo>
                    <a:pt x="185" y="221"/>
                  </a:lnTo>
                  <a:lnTo>
                    <a:pt x="185" y="219"/>
                  </a:lnTo>
                  <a:lnTo>
                    <a:pt x="185" y="217"/>
                  </a:lnTo>
                  <a:lnTo>
                    <a:pt x="187" y="217"/>
                  </a:lnTo>
                  <a:lnTo>
                    <a:pt x="187" y="215"/>
                  </a:lnTo>
                  <a:lnTo>
                    <a:pt x="187" y="213"/>
                  </a:lnTo>
                  <a:lnTo>
                    <a:pt x="189" y="213"/>
                  </a:lnTo>
                  <a:lnTo>
                    <a:pt x="189" y="211"/>
                  </a:lnTo>
                  <a:lnTo>
                    <a:pt x="191" y="211"/>
                  </a:lnTo>
                  <a:lnTo>
                    <a:pt x="193" y="211"/>
                  </a:lnTo>
                  <a:lnTo>
                    <a:pt x="193" y="213"/>
                  </a:lnTo>
                  <a:lnTo>
                    <a:pt x="195" y="213"/>
                  </a:lnTo>
                  <a:lnTo>
                    <a:pt x="197" y="213"/>
                  </a:lnTo>
                  <a:lnTo>
                    <a:pt x="199" y="213"/>
                  </a:lnTo>
                  <a:lnTo>
                    <a:pt x="201" y="213"/>
                  </a:lnTo>
                  <a:lnTo>
                    <a:pt x="201" y="211"/>
                  </a:lnTo>
                  <a:lnTo>
                    <a:pt x="203" y="211"/>
                  </a:lnTo>
                  <a:lnTo>
                    <a:pt x="203" y="209"/>
                  </a:lnTo>
                  <a:lnTo>
                    <a:pt x="205" y="209"/>
                  </a:lnTo>
                  <a:lnTo>
                    <a:pt x="207" y="209"/>
                  </a:lnTo>
                  <a:lnTo>
                    <a:pt x="209" y="209"/>
                  </a:lnTo>
                  <a:lnTo>
                    <a:pt x="211" y="209"/>
                  </a:lnTo>
                  <a:lnTo>
                    <a:pt x="211" y="211"/>
                  </a:lnTo>
                  <a:lnTo>
                    <a:pt x="213" y="211"/>
                  </a:lnTo>
                  <a:lnTo>
                    <a:pt x="213" y="213"/>
                  </a:lnTo>
                  <a:lnTo>
                    <a:pt x="213" y="215"/>
                  </a:lnTo>
                  <a:lnTo>
                    <a:pt x="215" y="215"/>
                  </a:lnTo>
                  <a:lnTo>
                    <a:pt x="215" y="217"/>
                  </a:lnTo>
                  <a:lnTo>
                    <a:pt x="215" y="219"/>
                  </a:lnTo>
                  <a:lnTo>
                    <a:pt x="217" y="219"/>
                  </a:lnTo>
                  <a:lnTo>
                    <a:pt x="217" y="221"/>
                  </a:lnTo>
                  <a:lnTo>
                    <a:pt x="219" y="223"/>
                  </a:lnTo>
                  <a:lnTo>
                    <a:pt x="221" y="223"/>
                  </a:lnTo>
                  <a:lnTo>
                    <a:pt x="223" y="223"/>
                  </a:lnTo>
                  <a:lnTo>
                    <a:pt x="224" y="223"/>
                  </a:lnTo>
                  <a:lnTo>
                    <a:pt x="226" y="223"/>
                  </a:lnTo>
                  <a:lnTo>
                    <a:pt x="228" y="223"/>
                  </a:lnTo>
                  <a:lnTo>
                    <a:pt x="228" y="225"/>
                  </a:lnTo>
                  <a:lnTo>
                    <a:pt x="230" y="227"/>
                  </a:lnTo>
                  <a:lnTo>
                    <a:pt x="230" y="229"/>
                  </a:lnTo>
                  <a:lnTo>
                    <a:pt x="230" y="231"/>
                  </a:lnTo>
                  <a:lnTo>
                    <a:pt x="230" y="233"/>
                  </a:lnTo>
                  <a:lnTo>
                    <a:pt x="230" y="235"/>
                  </a:lnTo>
                  <a:lnTo>
                    <a:pt x="232" y="235"/>
                  </a:lnTo>
                  <a:lnTo>
                    <a:pt x="232" y="237"/>
                  </a:lnTo>
                  <a:lnTo>
                    <a:pt x="234" y="237"/>
                  </a:lnTo>
                  <a:lnTo>
                    <a:pt x="234" y="235"/>
                  </a:lnTo>
                  <a:lnTo>
                    <a:pt x="236" y="235"/>
                  </a:lnTo>
                  <a:lnTo>
                    <a:pt x="236" y="233"/>
                  </a:lnTo>
                  <a:lnTo>
                    <a:pt x="238" y="233"/>
                  </a:lnTo>
                  <a:lnTo>
                    <a:pt x="238" y="231"/>
                  </a:lnTo>
                  <a:lnTo>
                    <a:pt x="240" y="231"/>
                  </a:lnTo>
                  <a:lnTo>
                    <a:pt x="240" y="229"/>
                  </a:lnTo>
                  <a:lnTo>
                    <a:pt x="242" y="229"/>
                  </a:lnTo>
                  <a:lnTo>
                    <a:pt x="242" y="227"/>
                  </a:lnTo>
                  <a:lnTo>
                    <a:pt x="244" y="227"/>
                  </a:lnTo>
                  <a:lnTo>
                    <a:pt x="244" y="225"/>
                  </a:lnTo>
                  <a:lnTo>
                    <a:pt x="246" y="225"/>
                  </a:lnTo>
                  <a:lnTo>
                    <a:pt x="248" y="225"/>
                  </a:lnTo>
                  <a:lnTo>
                    <a:pt x="250" y="225"/>
                  </a:lnTo>
                  <a:lnTo>
                    <a:pt x="252" y="225"/>
                  </a:lnTo>
                  <a:lnTo>
                    <a:pt x="252" y="223"/>
                  </a:lnTo>
                  <a:lnTo>
                    <a:pt x="254" y="223"/>
                  </a:lnTo>
                  <a:lnTo>
                    <a:pt x="254" y="221"/>
                  </a:lnTo>
                  <a:lnTo>
                    <a:pt x="256" y="221"/>
                  </a:lnTo>
                  <a:lnTo>
                    <a:pt x="256" y="219"/>
                  </a:lnTo>
                  <a:lnTo>
                    <a:pt x="256" y="217"/>
                  </a:lnTo>
                  <a:lnTo>
                    <a:pt x="256" y="215"/>
                  </a:lnTo>
                  <a:lnTo>
                    <a:pt x="254" y="213"/>
                  </a:lnTo>
                  <a:lnTo>
                    <a:pt x="254" y="211"/>
                  </a:lnTo>
                  <a:lnTo>
                    <a:pt x="256" y="211"/>
                  </a:lnTo>
                  <a:lnTo>
                    <a:pt x="258" y="211"/>
                  </a:lnTo>
                  <a:lnTo>
                    <a:pt x="260" y="211"/>
                  </a:lnTo>
                  <a:lnTo>
                    <a:pt x="262" y="211"/>
                  </a:lnTo>
                  <a:lnTo>
                    <a:pt x="264" y="211"/>
                  </a:lnTo>
                  <a:lnTo>
                    <a:pt x="266" y="211"/>
                  </a:lnTo>
                  <a:lnTo>
                    <a:pt x="266" y="213"/>
                  </a:lnTo>
                  <a:lnTo>
                    <a:pt x="268" y="213"/>
                  </a:lnTo>
                  <a:lnTo>
                    <a:pt x="268" y="215"/>
                  </a:lnTo>
                  <a:lnTo>
                    <a:pt x="268" y="217"/>
                  </a:lnTo>
                  <a:lnTo>
                    <a:pt x="266" y="217"/>
                  </a:lnTo>
                  <a:lnTo>
                    <a:pt x="264" y="219"/>
                  </a:lnTo>
                  <a:lnTo>
                    <a:pt x="262" y="221"/>
                  </a:lnTo>
                  <a:lnTo>
                    <a:pt x="262" y="223"/>
                  </a:lnTo>
                  <a:lnTo>
                    <a:pt x="264" y="223"/>
                  </a:lnTo>
                  <a:lnTo>
                    <a:pt x="266" y="221"/>
                  </a:lnTo>
                  <a:lnTo>
                    <a:pt x="268" y="221"/>
                  </a:lnTo>
                  <a:lnTo>
                    <a:pt x="270" y="221"/>
                  </a:lnTo>
                  <a:lnTo>
                    <a:pt x="272" y="221"/>
                  </a:lnTo>
                  <a:lnTo>
                    <a:pt x="274" y="221"/>
                  </a:lnTo>
                  <a:lnTo>
                    <a:pt x="276" y="219"/>
                  </a:lnTo>
                  <a:lnTo>
                    <a:pt x="278" y="217"/>
                  </a:lnTo>
                  <a:lnTo>
                    <a:pt x="278" y="215"/>
                  </a:lnTo>
                  <a:lnTo>
                    <a:pt x="280" y="213"/>
                  </a:lnTo>
                  <a:lnTo>
                    <a:pt x="280" y="211"/>
                  </a:lnTo>
                  <a:lnTo>
                    <a:pt x="282" y="209"/>
                  </a:lnTo>
                  <a:lnTo>
                    <a:pt x="284" y="209"/>
                  </a:lnTo>
                  <a:lnTo>
                    <a:pt x="286" y="211"/>
                  </a:lnTo>
                  <a:lnTo>
                    <a:pt x="288" y="209"/>
                  </a:lnTo>
                  <a:lnTo>
                    <a:pt x="288" y="211"/>
                  </a:lnTo>
                  <a:lnTo>
                    <a:pt x="290" y="211"/>
                  </a:lnTo>
                  <a:lnTo>
                    <a:pt x="292" y="213"/>
                  </a:lnTo>
                  <a:lnTo>
                    <a:pt x="293" y="215"/>
                  </a:lnTo>
                  <a:lnTo>
                    <a:pt x="295" y="215"/>
                  </a:lnTo>
                  <a:lnTo>
                    <a:pt x="297" y="215"/>
                  </a:lnTo>
                  <a:lnTo>
                    <a:pt x="297" y="217"/>
                  </a:lnTo>
                  <a:lnTo>
                    <a:pt x="299" y="217"/>
                  </a:lnTo>
                  <a:lnTo>
                    <a:pt x="299" y="215"/>
                  </a:lnTo>
                  <a:lnTo>
                    <a:pt x="301" y="215"/>
                  </a:lnTo>
                  <a:lnTo>
                    <a:pt x="301" y="213"/>
                  </a:lnTo>
                  <a:lnTo>
                    <a:pt x="303" y="213"/>
                  </a:lnTo>
                  <a:lnTo>
                    <a:pt x="305" y="213"/>
                  </a:lnTo>
                  <a:lnTo>
                    <a:pt x="305" y="211"/>
                  </a:lnTo>
                  <a:lnTo>
                    <a:pt x="307" y="211"/>
                  </a:lnTo>
                  <a:lnTo>
                    <a:pt x="307" y="209"/>
                  </a:lnTo>
                  <a:lnTo>
                    <a:pt x="307" y="207"/>
                  </a:lnTo>
                  <a:lnTo>
                    <a:pt x="309" y="205"/>
                  </a:lnTo>
                  <a:lnTo>
                    <a:pt x="311" y="203"/>
                  </a:lnTo>
                  <a:lnTo>
                    <a:pt x="313" y="203"/>
                  </a:lnTo>
                  <a:lnTo>
                    <a:pt x="313" y="201"/>
                  </a:lnTo>
                  <a:lnTo>
                    <a:pt x="313" y="199"/>
                  </a:lnTo>
                  <a:lnTo>
                    <a:pt x="311" y="197"/>
                  </a:lnTo>
                  <a:lnTo>
                    <a:pt x="311" y="195"/>
                  </a:lnTo>
                  <a:lnTo>
                    <a:pt x="313" y="195"/>
                  </a:lnTo>
                  <a:lnTo>
                    <a:pt x="313" y="193"/>
                  </a:lnTo>
                  <a:lnTo>
                    <a:pt x="315" y="193"/>
                  </a:lnTo>
                  <a:lnTo>
                    <a:pt x="315" y="195"/>
                  </a:lnTo>
                  <a:lnTo>
                    <a:pt x="317" y="195"/>
                  </a:lnTo>
                  <a:lnTo>
                    <a:pt x="317" y="197"/>
                  </a:lnTo>
                  <a:lnTo>
                    <a:pt x="319" y="197"/>
                  </a:lnTo>
                  <a:lnTo>
                    <a:pt x="321" y="195"/>
                  </a:lnTo>
                  <a:lnTo>
                    <a:pt x="321" y="193"/>
                  </a:lnTo>
                  <a:lnTo>
                    <a:pt x="321" y="191"/>
                  </a:lnTo>
                  <a:lnTo>
                    <a:pt x="321" y="189"/>
                  </a:lnTo>
                  <a:lnTo>
                    <a:pt x="321" y="187"/>
                  </a:lnTo>
                  <a:lnTo>
                    <a:pt x="319" y="187"/>
                  </a:lnTo>
                  <a:lnTo>
                    <a:pt x="319" y="186"/>
                  </a:lnTo>
                  <a:lnTo>
                    <a:pt x="319" y="184"/>
                  </a:lnTo>
                  <a:lnTo>
                    <a:pt x="321" y="184"/>
                  </a:lnTo>
                  <a:lnTo>
                    <a:pt x="323" y="184"/>
                  </a:lnTo>
                  <a:lnTo>
                    <a:pt x="325" y="184"/>
                  </a:lnTo>
                  <a:lnTo>
                    <a:pt x="327" y="184"/>
                  </a:lnTo>
                  <a:lnTo>
                    <a:pt x="329" y="186"/>
                  </a:lnTo>
                  <a:lnTo>
                    <a:pt x="331" y="186"/>
                  </a:lnTo>
                  <a:lnTo>
                    <a:pt x="333" y="186"/>
                  </a:lnTo>
                  <a:lnTo>
                    <a:pt x="335" y="184"/>
                  </a:lnTo>
                  <a:lnTo>
                    <a:pt x="337" y="184"/>
                  </a:lnTo>
                  <a:lnTo>
                    <a:pt x="339" y="184"/>
                  </a:lnTo>
                  <a:lnTo>
                    <a:pt x="341" y="182"/>
                  </a:lnTo>
                  <a:lnTo>
                    <a:pt x="343" y="180"/>
                  </a:lnTo>
                  <a:lnTo>
                    <a:pt x="345" y="178"/>
                  </a:lnTo>
                  <a:lnTo>
                    <a:pt x="347" y="178"/>
                  </a:lnTo>
                  <a:lnTo>
                    <a:pt x="349" y="178"/>
                  </a:lnTo>
                  <a:lnTo>
                    <a:pt x="349" y="176"/>
                  </a:lnTo>
                  <a:lnTo>
                    <a:pt x="351" y="176"/>
                  </a:lnTo>
                  <a:lnTo>
                    <a:pt x="351" y="174"/>
                  </a:lnTo>
                  <a:lnTo>
                    <a:pt x="353" y="174"/>
                  </a:lnTo>
                  <a:lnTo>
                    <a:pt x="355" y="174"/>
                  </a:lnTo>
                  <a:lnTo>
                    <a:pt x="357" y="174"/>
                  </a:lnTo>
                  <a:lnTo>
                    <a:pt x="357" y="176"/>
                  </a:lnTo>
                  <a:lnTo>
                    <a:pt x="357" y="178"/>
                  </a:lnTo>
                  <a:lnTo>
                    <a:pt x="357" y="180"/>
                  </a:lnTo>
                  <a:lnTo>
                    <a:pt x="359" y="180"/>
                  </a:lnTo>
                  <a:lnTo>
                    <a:pt x="359" y="182"/>
                  </a:lnTo>
                  <a:lnTo>
                    <a:pt x="361" y="182"/>
                  </a:lnTo>
                  <a:lnTo>
                    <a:pt x="362" y="184"/>
                  </a:lnTo>
                  <a:lnTo>
                    <a:pt x="362" y="186"/>
                  </a:lnTo>
                  <a:lnTo>
                    <a:pt x="364" y="186"/>
                  </a:lnTo>
                  <a:lnTo>
                    <a:pt x="366" y="186"/>
                  </a:lnTo>
                  <a:lnTo>
                    <a:pt x="366" y="184"/>
                  </a:lnTo>
                  <a:lnTo>
                    <a:pt x="368" y="184"/>
                  </a:lnTo>
                  <a:lnTo>
                    <a:pt x="368" y="182"/>
                  </a:lnTo>
                  <a:lnTo>
                    <a:pt x="370" y="182"/>
                  </a:lnTo>
                  <a:lnTo>
                    <a:pt x="370" y="180"/>
                  </a:lnTo>
                  <a:lnTo>
                    <a:pt x="372" y="178"/>
                  </a:lnTo>
                  <a:lnTo>
                    <a:pt x="372" y="176"/>
                  </a:lnTo>
                  <a:lnTo>
                    <a:pt x="374" y="176"/>
                  </a:lnTo>
                  <a:lnTo>
                    <a:pt x="374" y="174"/>
                  </a:lnTo>
                  <a:lnTo>
                    <a:pt x="376" y="174"/>
                  </a:lnTo>
                  <a:lnTo>
                    <a:pt x="376" y="172"/>
                  </a:lnTo>
                  <a:lnTo>
                    <a:pt x="378" y="172"/>
                  </a:lnTo>
                  <a:lnTo>
                    <a:pt x="378" y="170"/>
                  </a:lnTo>
                  <a:lnTo>
                    <a:pt x="380" y="168"/>
                  </a:lnTo>
                  <a:lnTo>
                    <a:pt x="382" y="166"/>
                  </a:lnTo>
                  <a:lnTo>
                    <a:pt x="382" y="164"/>
                  </a:lnTo>
                  <a:lnTo>
                    <a:pt x="384" y="164"/>
                  </a:lnTo>
                  <a:lnTo>
                    <a:pt x="386" y="164"/>
                  </a:lnTo>
                  <a:lnTo>
                    <a:pt x="388" y="164"/>
                  </a:lnTo>
                  <a:lnTo>
                    <a:pt x="388" y="162"/>
                  </a:lnTo>
                  <a:lnTo>
                    <a:pt x="390" y="162"/>
                  </a:lnTo>
                  <a:lnTo>
                    <a:pt x="392" y="162"/>
                  </a:lnTo>
                  <a:lnTo>
                    <a:pt x="394" y="164"/>
                  </a:lnTo>
                  <a:lnTo>
                    <a:pt x="394" y="166"/>
                  </a:lnTo>
                  <a:lnTo>
                    <a:pt x="392" y="166"/>
                  </a:lnTo>
                  <a:lnTo>
                    <a:pt x="392" y="168"/>
                  </a:lnTo>
                  <a:lnTo>
                    <a:pt x="392" y="170"/>
                  </a:lnTo>
                  <a:lnTo>
                    <a:pt x="390" y="170"/>
                  </a:lnTo>
                  <a:lnTo>
                    <a:pt x="392" y="172"/>
                  </a:lnTo>
                  <a:lnTo>
                    <a:pt x="394" y="172"/>
                  </a:lnTo>
                  <a:lnTo>
                    <a:pt x="396" y="172"/>
                  </a:lnTo>
                  <a:lnTo>
                    <a:pt x="396" y="170"/>
                  </a:lnTo>
                  <a:lnTo>
                    <a:pt x="396" y="168"/>
                  </a:lnTo>
                  <a:lnTo>
                    <a:pt x="398" y="166"/>
                  </a:lnTo>
                  <a:lnTo>
                    <a:pt x="398" y="164"/>
                  </a:lnTo>
                  <a:lnTo>
                    <a:pt x="400" y="162"/>
                  </a:lnTo>
                  <a:lnTo>
                    <a:pt x="402" y="162"/>
                  </a:lnTo>
                  <a:lnTo>
                    <a:pt x="402" y="160"/>
                  </a:lnTo>
                  <a:lnTo>
                    <a:pt x="404" y="160"/>
                  </a:lnTo>
                  <a:lnTo>
                    <a:pt x="406" y="160"/>
                  </a:lnTo>
                  <a:lnTo>
                    <a:pt x="406" y="158"/>
                  </a:lnTo>
                  <a:lnTo>
                    <a:pt x="408" y="160"/>
                  </a:lnTo>
                  <a:lnTo>
                    <a:pt x="406" y="162"/>
                  </a:lnTo>
                  <a:lnTo>
                    <a:pt x="406" y="164"/>
                  </a:lnTo>
                  <a:lnTo>
                    <a:pt x="406" y="166"/>
                  </a:lnTo>
                  <a:lnTo>
                    <a:pt x="404" y="168"/>
                  </a:lnTo>
                  <a:lnTo>
                    <a:pt x="404" y="170"/>
                  </a:lnTo>
                  <a:lnTo>
                    <a:pt x="404" y="172"/>
                  </a:lnTo>
                  <a:lnTo>
                    <a:pt x="404" y="174"/>
                  </a:lnTo>
                  <a:lnTo>
                    <a:pt x="404" y="176"/>
                  </a:lnTo>
                  <a:lnTo>
                    <a:pt x="404" y="178"/>
                  </a:lnTo>
                  <a:lnTo>
                    <a:pt x="406" y="180"/>
                  </a:lnTo>
                  <a:lnTo>
                    <a:pt x="408" y="180"/>
                  </a:lnTo>
                  <a:lnTo>
                    <a:pt x="408" y="178"/>
                  </a:lnTo>
                  <a:lnTo>
                    <a:pt x="410" y="178"/>
                  </a:lnTo>
                  <a:lnTo>
                    <a:pt x="410" y="176"/>
                  </a:lnTo>
                  <a:lnTo>
                    <a:pt x="412" y="176"/>
                  </a:lnTo>
                  <a:lnTo>
                    <a:pt x="412" y="178"/>
                  </a:lnTo>
                  <a:lnTo>
                    <a:pt x="412" y="180"/>
                  </a:lnTo>
                  <a:lnTo>
                    <a:pt x="410" y="182"/>
                  </a:lnTo>
                  <a:lnTo>
                    <a:pt x="410" y="184"/>
                  </a:lnTo>
                  <a:lnTo>
                    <a:pt x="410" y="186"/>
                  </a:lnTo>
                  <a:lnTo>
                    <a:pt x="410" y="187"/>
                  </a:lnTo>
                  <a:lnTo>
                    <a:pt x="408" y="187"/>
                  </a:lnTo>
                  <a:lnTo>
                    <a:pt x="408" y="189"/>
                  </a:lnTo>
                  <a:lnTo>
                    <a:pt x="406" y="191"/>
                  </a:lnTo>
                  <a:lnTo>
                    <a:pt x="404" y="191"/>
                  </a:lnTo>
                  <a:lnTo>
                    <a:pt x="404" y="193"/>
                  </a:lnTo>
                  <a:lnTo>
                    <a:pt x="402" y="195"/>
                  </a:lnTo>
                  <a:lnTo>
                    <a:pt x="402" y="197"/>
                  </a:lnTo>
                  <a:lnTo>
                    <a:pt x="400" y="199"/>
                  </a:lnTo>
                  <a:lnTo>
                    <a:pt x="398" y="201"/>
                  </a:lnTo>
                  <a:lnTo>
                    <a:pt x="396" y="201"/>
                  </a:lnTo>
                  <a:lnTo>
                    <a:pt x="396" y="203"/>
                  </a:lnTo>
                  <a:lnTo>
                    <a:pt x="394" y="203"/>
                  </a:lnTo>
                  <a:lnTo>
                    <a:pt x="392" y="205"/>
                  </a:lnTo>
                  <a:lnTo>
                    <a:pt x="392" y="207"/>
                  </a:lnTo>
                  <a:lnTo>
                    <a:pt x="388" y="207"/>
                  </a:lnTo>
                  <a:lnTo>
                    <a:pt x="388" y="209"/>
                  </a:lnTo>
                  <a:lnTo>
                    <a:pt x="386" y="209"/>
                  </a:lnTo>
                  <a:lnTo>
                    <a:pt x="386" y="211"/>
                  </a:lnTo>
                  <a:lnTo>
                    <a:pt x="384" y="213"/>
                  </a:lnTo>
                  <a:lnTo>
                    <a:pt x="384" y="215"/>
                  </a:lnTo>
                  <a:lnTo>
                    <a:pt x="382" y="215"/>
                  </a:lnTo>
                  <a:lnTo>
                    <a:pt x="382" y="217"/>
                  </a:lnTo>
                  <a:lnTo>
                    <a:pt x="380" y="219"/>
                  </a:lnTo>
                  <a:lnTo>
                    <a:pt x="380" y="221"/>
                  </a:lnTo>
                  <a:lnTo>
                    <a:pt x="378" y="223"/>
                  </a:lnTo>
                  <a:lnTo>
                    <a:pt x="378" y="225"/>
                  </a:lnTo>
                  <a:lnTo>
                    <a:pt x="376" y="227"/>
                  </a:lnTo>
                  <a:lnTo>
                    <a:pt x="376" y="229"/>
                  </a:lnTo>
                  <a:lnTo>
                    <a:pt x="374" y="231"/>
                  </a:lnTo>
                  <a:lnTo>
                    <a:pt x="374" y="233"/>
                  </a:lnTo>
                  <a:lnTo>
                    <a:pt x="374" y="235"/>
                  </a:lnTo>
                  <a:lnTo>
                    <a:pt x="372" y="237"/>
                  </a:lnTo>
                  <a:lnTo>
                    <a:pt x="370" y="237"/>
                  </a:lnTo>
                  <a:lnTo>
                    <a:pt x="370" y="239"/>
                  </a:lnTo>
                  <a:lnTo>
                    <a:pt x="368" y="239"/>
                  </a:lnTo>
                  <a:lnTo>
                    <a:pt x="368" y="241"/>
                  </a:lnTo>
                  <a:lnTo>
                    <a:pt x="370" y="241"/>
                  </a:lnTo>
                  <a:lnTo>
                    <a:pt x="370" y="243"/>
                  </a:lnTo>
                  <a:lnTo>
                    <a:pt x="370" y="245"/>
                  </a:lnTo>
                  <a:lnTo>
                    <a:pt x="368" y="247"/>
                  </a:lnTo>
                  <a:lnTo>
                    <a:pt x="368" y="249"/>
                  </a:lnTo>
                  <a:lnTo>
                    <a:pt x="370" y="249"/>
                  </a:lnTo>
                  <a:lnTo>
                    <a:pt x="370" y="251"/>
                  </a:lnTo>
                  <a:lnTo>
                    <a:pt x="372" y="251"/>
                  </a:lnTo>
                  <a:lnTo>
                    <a:pt x="374" y="253"/>
                  </a:lnTo>
                  <a:lnTo>
                    <a:pt x="376" y="254"/>
                  </a:lnTo>
                  <a:lnTo>
                    <a:pt x="376" y="256"/>
                  </a:lnTo>
                  <a:lnTo>
                    <a:pt x="378" y="256"/>
                  </a:lnTo>
                  <a:lnTo>
                    <a:pt x="378" y="254"/>
                  </a:lnTo>
                  <a:lnTo>
                    <a:pt x="380" y="254"/>
                  </a:lnTo>
                  <a:lnTo>
                    <a:pt x="382" y="254"/>
                  </a:lnTo>
                  <a:lnTo>
                    <a:pt x="384" y="254"/>
                  </a:lnTo>
                  <a:lnTo>
                    <a:pt x="386" y="256"/>
                  </a:lnTo>
                  <a:lnTo>
                    <a:pt x="388" y="256"/>
                  </a:lnTo>
                  <a:lnTo>
                    <a:pt x="388" y="258"/>
                  </a:lnTo>
                  <a:lnTo>
                    <a:pt x="390" y="258"/>
                  </a:lnTo>
                  <a:lnTo>
                    <a:pt x="388" y="260"/>
                  </a:lnTo>
                  <a:lnTo>
                    <a:pt x="388" y="262"/>
                  </a:lnTo>
                  <a:lnTo>
                    <a:pt x="386" y="262"/>
                  </a:lnTo>
                  <a:lnTo>
                    <a:pt x="384" y="262"/>
                  </a:lnTo>
                  <a:lnTo>
                    <a:pt x="382" y="262"/>
                  </a:lnTo>
                  <a:lnTo>
                    <a:pt x="382" y="264"/>
                  </a:lnTo>
                  <a:lnTo>
                    <a:pt x="380" y="264"/>
                  </a:lnTo>
                  <a:lnTo>
                    <a:pt x="382" y="266"/>
                  </a:lnTo>
                  <a:lnTo>
                    <a:pt x="382" y="268"/>
                  </a:lnTo>
                  <a:lnTo>
                    <a:pt x="382" y="270"/>
                  </a:lnTo>
                  <a:lnTo>
                    <a:pt x="382" y="272"/>
                  </a:lnTo>
                  <a:lnTo>
                    <a:pt x="380" y="272"/>
                  </a:lnTo>
                  <a:lnTo>
                    <a:pt x="380" y="274"/>
                  </a:lnTo>
                  <a:lnTo>
                    <a:pt x="378" y="276"/>
                  </a:lnTo>
                  <a:lnTo>
                    <a:pt x="378" y="278"/>
                  </a:lnTo>
                  <a:lnTo>
                    <a:pt x="380" y="280"/>
                  </a:lnTo>
                  <a:lnTo>
                    <a:pt x="382" y="282"/>
                  </a:lnTo>
                  <a:lnTo>
                    <a:pt x="382" y="284"/>
                  </a:lnTo>
                  <a:lnTo>
                    <a:pt x="382" y="286"/>
                  </a:lnTo>
                  <a:lnTo>
                    <a:pt x="382" y="288"/>
                  </a:lnTo>
                  <a:lnTo>
                    <a:pt x="380" y="288"/>
                  </a:lnTo>
                  <a:lnTo>
                    <a:pt x="378" y="290"/>
                  </a:lnTo>
                  <a:lnTo>
                    <a:pt x="376" y="290"/>
                  </a:lnTo>
                  <a:lnTo>
                    <a:pt x="376" y="288"/>
                  </a:lnTo>
                  <a:lnTo>
                    <a:pt x="376" y="290"/>
                  </a:lnTo>
                  <a:lnTo>
                    <a:pt x="374" y="290"/>
                  </a:lnTo>
                  <a:lnTo>
                    <a:pt x="374" y="292"/>
                  </a:lnTo>
                  <a:lnTo>
                    <a:pt x="376" y="292"/>
                  </a:lnTo>
                  <a:lnTo>
                    <a:pt x="374" y="292"/>
                  </a:lnTo>
                  <a:lnTo>
                    <a:pt x="374" y="294"/>
                  </a:lnTo>
                  <a:lnTo>
                    <a:pt x="374" y="296"/>
                  </a:lnTo>
                  <a:lnTo>
                    <a:pt x="374" y="298"/>
                  </a:lnTo>
                  <a:lnTo>
                    <a:pt x="372" y="298"/>
                  </a:lnTo>
                  <a:lnTo>
                    <a:pt x="372" y="300"/>
                  </a:lnTo>
                  <a:lnTo>
                    <a:pt x="372" y="302"/>
                  </a:lnTo>
                  <a:lnTo>
                    <a:pt x="370" y="302"/>
                  </a:lnTo>
                  <a:lnTo>
                    <a:pt x="372" y="304"/>
                  </a:lnTo>
                  <a:lnTo>
                    <a:pt x="370" y="306"/>
                  </a:lnTo>
                  <a:lnTo>
                    <a:pt x="368" y="306"/>
                  </a:lnTo>
                  <a:lnTo>
                    <a:pt x="368" y="308"/>
                  </a:lnTo>
                  <a:lnTo>
                    <a:pt x="368" y="310"/>
                  </a:lnTo>
                  <a:lnTo>
                    <a:pt x="368" y="312"/>
                  </a:lnTo>
                  <a:lnTo>
                    <a:pt x="366" y="312"/>
                  </a:lnTo>
                  <a:lnTo>
                    <a:pt x="368" y="312"/>
                  </a:lnTo>
                  <a:lnTo>
                    <a:pt x="368" y="314"/>
                  </a:lnTo>
                  <a:lnTo>
                    <a:pt x="366" y="316"/>
                  </a:lnTo>
                  <a:lnTo>
                    <a:pt x="366" y="318"/>
                  </a:lnTo>
                  <a:lnTo>
                    <a:pt x="366" y="320"/>
                  </a:lnTo>
                  <a:lnTo>
                    <a:pt x="368" y="320"/>
                  </a:lnTo>
                  <a:lnTo>
                    <a:pt x="368" y="321"/>
                  </a:lnTo>
                  <a:lnTo>
                    <a:pt x="368" y="323"/>
                  </a:lnTo>
                  <a:lnTo>
                    <a:pt x="366" y="323"/>
                  </a:lnTo>
                  <a:lnTo>
                    <a:pt x="366" y="325"/>
                  </a:lnTo>
                  <a:lnTo>
                    <a:pt x="364" y="325"/>
                  </a:lnTo>
                  <a:lnTo>
                    <a:pt x="362" y="325"/>
                  </a:lnTo>
                  <a:lnTo>
                    <a:pt x="362" y="327"/>
                  </a:lnTo>
                  <a:lnTo>
                    <a:pt x="362" y="329"/>
                  </a:lnTo>
                  <a:lnTo>
                    <a:pt x="362" y="331"/>
                  </a:lnTo>
                  <a:lnTo>
                    <a:pt x="361" y="331"/>
                  </a:lnTo>
                  <a:lnTo>
                    <a:pt x="359" y="331"/>
                  </a:lnTo>
                  <a:lnTo>
                    <a:pt x="357" y="331"/>
                  </a:lnTo>
                  <a:lnTo>
                    <a:pt x="357" y="333"/>
                  </a:lnTo>
                  <a:lnTo>
                    <a:pt x="355" y="333"/>
                  </a:lnTo>
                  <a:lnTo>
                    <a:pt x="353" y="333"/>
                  </a:lnTo>
                  <a:lnTo>
                    <a:pt x="351" y="333"/>
                  </a:lnTo>
                  <a:lnTo>
                    <a:pt x="349" y="331"/>
                  </a:lnTo>
                  <a:lnTo>
                    <a:pt x="349" y="333"/>
                  </a:lnTo>
                  <a:lnTo>
                    <a:pt x="349" y="335"/>
                  </a:lnTo>
                  <a:lnTo>
                    <a:pt x="349" y="337"/>
                  </a:lnTo>
                  <a:lnTo>
                    <a:pt x="349" y="339"/>
                  </a:lnTo>
                  <a:lnTo>
                    <a:pt x="349" y="341"/>
                  </a:lnTo>
                  <a:lnTo>
                    <a:pt x="347" y="341"/>
                  </a:lnTo>
                  <a:lnTo>
                    <a:pt x="347" y="343"/>
                  </a:lnTo>
                  <a:lnTo>
                    <a:pt x="347" y="345"/>
                  </a:lnTo>
                  <a:lnTo>
                    <a:pt x="347" y="347"/>
                  </a:lnTo>
                  <a:lnTo>
                    <a:pt x="347" y="349"/>
                  </a:lnTo>
                  <a:lnTo>
                    <a:pt x="347" y="351"/>
                  </a:lnTo>
                  <a:lnTo>
                    <a:pt x="347" y="353"/>
                  </a:lnTo>
                  <a:lnTo>
                    <a:pt x="347" y="355"/>
                  </a:lnTo>
                  <a:lnTo>
                    <a:pt x="347" y="357"/>
                  </a:lnTo>
                  <a:lnTo>
                    <a:pt x="347" y="359"/>
                  </a:lnTo>
                  <a:lnTo>
                    <a:pt x="347" y="361"/>
                  </a:lnTo>
                  <a:lnTo>
                    <a:pt x="349" y="363"/>
                  </a:lnTo>
                  <a:lnTo>
                    <a:pt x="347" y="365"/>
                  </a:lnTo>
                  <a:lnTo>
                    <a:pt x="349" y="367"/>
                  </a:lnTo>
                  <a:lnTo>
                    <a:pt x="347" y="367"/>
                  </a:lnTo>
                  <a:lnTo>
                    <a:pt x="349" y="367"/>
                  </a:lnTo>
                  <a:lnTo>
                    <a:pt x="349" y="369"/>
                  </a:lnTo>
                  <a:lnTo>
                    <a:pt x="349" y="371"/>
                  </a:lnTo>
                  <a:lnTo>
                    <a:pt x="349" y="373"/>
                  </a:lnTo>
                  <a:lnTo>
                    <a:pt x="349" y="375"/>
                  </a:lnTo>
                  <a:lnTo>
                    <a:pt x="349" y="377"/>
                  </a:lnTo>
                  <a:lnTo>
                    <a:pt x="349" y="379"/>
                  </a:lnTo>
                  <a:lnTo>
                    <a:pt x="349" y="381"/>
                  </a:lnTo>
                  <a:lnTo>
                    <a:pt x="347" y="381"/>
                  </a:lnTo>
                  <a:lnTo>
                    <a:pt x="347" y="383"/>
                  </a:lnTo>
                  <a:lnTo>
                    <a:pt x="347" y="385"/>
                  </a:lnTo>
                  <a:lnTo>
                    <a:pt x="347" y="387"/>
                  </a:lnTo>
                  <a:lnTo>
                    <a:pt x="345" y="387"/>
                  </a:lnTo>
                  <a:lnTo>
                    <a:pt x="345" y="388"/>
                  </a:lnTo>
                  <a:lnTo>
                    <a:pt x="347" y="388"/>
                  </a:lnTo>
                  <a:lnTo>
                    <a:pt x="347" y="390"/>
                  </a:lnTo>
                  <a:lnTo>
                    <a:pt x="345" y="390"/>
                  </a:lnTo>
                  <a:lnTo>
                    <a:pt x="347" y="392"/>
                  </a:lnTo>
                  <a:lnTo>
                    <a:pt x="347" y="394"/>
                  </a:lnTo>
                  <a:lnTo>
                    <a:pt x="347" y="396"/>
                  </a:lnTo>
                  <a:lnTo>
                    <a:pt x="347" y="398"/>
                  </a:lnTo>
                  <a:lnTo>
                    <a:pt x="347" y="400"/>
                  </a:lnTo>
                  <a:lnTo>
                    <a:pt x="347" y="402"/>
                  </a:lnTo>
                  <a:lnTo>
                    <a:pt x="347" y="404"/>
                  </a:lnTo>
                  <a:lnTo>
                    <a:pt x="347" y="406"/>
                  </a:lnTo>
                  <a:lnTo>
                    <a:pt x="345" y="406"/>
                  </a:lnTo>
                  <a:lnTo>
                    <a:pt x="343" y="408"/>
                  </a:lnTo>
                  <a:lnTo>
                    <a:pt x="343" y="410"/>
                  </a:lnTo>
                  <a:lnTo>
                    <a:pt x="341" y="410"/>
                  </a:lnTo>
                  <a:lnTo>
                    <a:pt x="339" y="410"/>
                  </a:lnTo>
                  <a:lnTo>
                    <a:pt x="339" y="412"/>
                  </a:lnTo>
                  <a:lnTo>
                    <a:pt x="337" y="412"/>
                  </a:lnTo>
                  <a:lnTo>
                    <a:pt x="335" y="414"/>
                  </a:lnTo>
                  <a:lnTo>
                    <a:pt x="335" y="416"/>
                  </a:lnTo>
                  <a:lnTo>
                    <a:pt x="335" y="418"/>
                  </a:lnTo>
                  <a:lnTo>
                    <a:pt x="333" y="418"/>
                  </a:lnTo>
                  <a:lnTo>
                    <a:pt x="333" y="420"/>
                  </a:lnTo>
                  <a:lnTo>
                    <a:pt x="333" y="422"/>
                  </a:lnTo>
                  <a:lnTo>
                    <a:pt x="333" y="424"/>
                  </a:lnTo>
                  <a:lnTo>
                    <a:pt x="333" y="426"/>
                  </a:lnTo>
                  <a:lnTo>
                    <a:pt x="335" y="430"/>
                  </a:lnTo>
                  <a:lnTo>
                    <a:pt x="337" y="432"/>
                  </a:lnTo>
                  <a:lnTo>
                    <a:pt x="337" y="434"/>
                  </a:lnTo>
                  <a:lnTo>
                    <a:pt x="337" y="436"/>
                  </a:lnTo>
                  <a:lnTo>
                    <a:pt x="335" y="436"/>
                  </a:lnTo>
                  <a:lnTo>
                    <a:pt x="335" y="438"/>
                  </a:lnTo>
                  <a:lnTo>
                    <a:pt x="333" y="438"/>
                  </a:lnTo>
                  <a:lnTo>
                    <a:pt x="333" y="440"/>
                  </a:lnTo>
                  <a:lnTo>
                    <a:pt x="333" y="442"/>
                  </a:lnTo>
                  <a:lnTo>
                    <a:pt x="331" y="442"/>
                  </a:lnTo>
                  <a:lnTo>
                    <a:pt x="333" y="444"/>
                  </a:lnTo>
                  <a:lnTo>
                    <a:pt x="333" y="446"/>
                  </a:lnTo>
                  <a:lnTo>
                    <a:pt x="333" y="448"/>
                  </a:lnTo>
                  <a:lnTo>
                    <a:pt x="333" y="450"/>
                  </a:lnTo>
                  <a:lnTo>
                    <a:pt x="333" y="452"/>
                  </a:lnTo>
                  <a:lnTo>
                    <a:pt x="333" y="454"/>
                  </a:lnTo>
                  <a:lnTo>
                    <a:pt x="331" y="452"/>
                  </a:lnTo>
                  <a:lnTo>
                    <a:pt x="331" y="454"/>
                  </a:lnTo>
                  <a:lnTo>
                    <a:pt x="329" y="454"/>
                  </a:lnTo>
                  <a:lnTo>
                    <a:pt x="327" y="455"/>
                  </a:lnTo>
                  <a:lnTo>
                    <a:pt x="325" y="455"/>
                  </a:lnTo>
                  <a:lnTo>
                    <a:pt x="323" y="455"/>
                  </a:lnTo>
                  <a:lnTo>
                    <a:pt x="321" y="455"/>
                  </a:lnTo>
                  <a:lnTo>
                    <a:pt x="319" y="455"/>
                  </a:lnTo>
                  <a:lnTo>
                    <a:pt x="317" y="455"/>
                  </a:lnTo>
                  <a:lnTo>
                    <a:pt x="315" y="454"/>
                  </a:lnTo>
                  <a:lnTo>
                    <a:pt x="313" y="455"/>
                  </a:lnTo>
                  <a:lnTo>
                    <a:pt x="313" y="454"/>
                  </a:lnTo>
                  <a:lnTo>
                    <a:pt x="311" y="454"/>
                  </a:lnTo>
                  <a:lnTo>
                    <a:pt x="309" y="452"/>
                  </a:lnTo>
                  <a:lnTo>
                    <a:pt x="307" y="450"/>
                  </a:lnTo>
                  <a:lnTo>
                    <a:pt x="305" y="450"/>
                  </a:lnTo>
                  <a:lnTo>
                    <a:pt x="305" y="452"/>
                  </a:lnTo>
                  <a:lnTo>
                    <a:pt x="303" y="452"/>
                  </a:lnTo>
                  <a:lnTo>
                    <a:pt x="303" y="454"/>
                  </a:lnTo>
                  <a:lnTo>
                    <a:pt x="301" y="454"/>
                  </a:lnTo>
                  <a:lnTo>
                    <a:pt x="299" y="454"/>
                  </a:lnTo>
                  <a:lnTo>
                    <a:pt x="297" y="455"/>
                  </a:lnTo>
                  <a:lnTo>
                    <a:pt x="295" y="457"/>
                  </a:lnTo>
                  <a:lnTo>
                    <a:pt x="293" y="459"/>
                  </a:lnTo>
                  <a:lnTo>
                    <a:pt x="292" y="459"/>
                  </a:lnTo>
                  <a:lnTo>
                    <a:pt x="292" y="461"/>
                  </a:lnTo>
                  <a:lnTo>
                    <a:pt x="290" y="461"/>
                  </a:lnTo>
                  <a:lnTo>
                    <a:pt x="288" y="461"/>
                  </a:lnTo>
                  <a:lnTo>
                    <a:pt x="286" y="463"/>
                  </a:lnTo>
                  <a:lnTo>
                    <a:pt x="284" y="463"/>
                  </a:lnTo>
                  <a:lnTo>
                    <a:pt x="284" y="465"/>
                  </a:lnTo>
                  <a:lnTo>
                    <a:pt x="284" y="467"/>
                  </a:lnTo>
                  <a:lnTo>
                    <a:pt x="282" y="465"/>
                  </a:lnTo>
                  <a:lnTo>
                    <a:pt x="280" y="465"/>
                  </a:lnTo>
                  <a:lnTo>
                    <a:pt x="278" y="463"/>
                  </a:lnTo>
                  <a:lnTo>
                    <a:pt x="280" y="461"/>
                  </a:lnTo>
                  <a:lnTo>
                    <a:pt x="278" y="461"/>
                  </a:lnTo>
                  <a:lnTo>
                    <a:pt x="276" y="461"/>
                  </a:lnTo>
                  <a:lnTo>
                    <a:pt x="276" y="459"/>
                  </a:lnTo>
                  <a:lnTo>
                    <a:pt x="274" y="459"/>
                  </a:lnTo>
                  <a:lnTo>
                    <a:pt x="272" y="459"/>
                  </a:lnTo>
                  <a:lnTo>
                    <a:pt x="272" y="461"/>
                  </a:lnTo>
                  <a:lnTo>
                    <a:pt x="272" y="459"/>
                  </a:lnTo>
                  <a:lnTo>
                    <a:pt x="270" y="459"/>
                  </a:lnTo>
                  <a:lnTo>
                    <a:pt x="268" y="459"/>
                  </a:lnTo>
                  <a:lnTo>
                    <a:pt x="268" y="461"/>
                  </a:lnTo>
                  <a:lnTo>
                    <a:pt x="266" y="461"/>
                  </a:lnTo>
                  <a:lnTo>
                    <a:pt x="264" y="461"/>
                  </a:lnTo>
                  <a:lnTo>
                    <a:pt x="262" y="459"/>
                  </a:lnTo>
                  <a:lnTo>
                    <a:pt x="260" y="457"/>
                  </a:lnTo>
                  <a:lnTo>
                    <a:pt x="260" y="455"/>
                  </a:lnTo>
                  <a:lnTo>
                    <a:pt x="260" y="454"/>
                  </a:lnTo>
                  <a:lnTo>
                    <a:pt x="262" y="454"/>
                  </a:lnTo>
                  <a:lnTo>
                    <a:pt x="262" y="452"/>
                  </a:lnTo>
                  <a:lnTo>
                    <a:pt x="262" y="450"/>
                  </a:lnTo>
                  <a:lnTo>
                    <a:pt x="262" y="448"/>
                  </a:lnTo>
                  <a:lnTo>
                    <a:pt x="260" y="448"/>
                  </a:lnTo>
                  <a:lnTo>
                    <a:pt x="260" y="446"/>
                  </a:lnTo>
                  <a:lnTo>
                    <a:pt x="258" y="446"/>
                  </a:lnTo>
                  <a:lnTo>
                    <a:pt x="258" y="448"/>
                  </a:lnTo>
                  <a:lnTo>
                    <a:pt x="256" y="448"/>
                  </a:lnTo>
                  <a:lnTo>
                    <a:pt x="256" y="446"/>
                  </a:lnTo>
                  <a:lnTo>
                    <a:pt x="256" y="444"/>
                  </a:lnTo>
                  <a:lnTo>
                    <a:pt x="256" y="442"/>
                  </a:lnTo>
                  <a:lnTo>
                    <a:pt x="256" y="440"/>
                  </a:lnTo>
                  <a:lnTo>
                    <a:pt x="256" y="438"/>
                  </a:lnTo>
                  <a:lnTo>
                    <a:pt x="254" y="438"/>
                  </a:lnTo>
                  <a:lnTo>
                    <a:pt x="252" y="438"/>
                  </a:lnTo>
                  <a:lnTo>
                    <a:pt x="250" y="438"/>
                  </a:lnTo>
                  <a:lnTo>
                    <a:pt x="250" y="440"/>
                  </a:lnTo>
                  <a:lnTo>
                    <a:pt x="248" y="440"/>
                  </a:lnTo>
                  <a:lnTo>
                    <a:pt x="246" y="440"/>
                  </a:lnTo>
                  <a:lnTo>
                    <a:pt x="246" y="438"/>
                  </a:lnTo>
                  <a:lnTo>
                    <a:pt x="244" y="438"/>
                  </a:lnTo>
                  <a:lnTo>
                    <a:pt x="242" y="438"/>
                  </a:lnTo>
                  <a:lnTo>
                    <a:pt x="242" y="436"/>
                  </a:lnTo>
                  <a:lnTo>
                    <a:pt x="240" y="436"/>
                  </a:lnTo>
                  <a:lnTo>
                    <a:pt x="238" y="436"/>
                  </a:lnTo>
                  <a:lnTo>
                    <a:pt x="238" y="438"/>
                  </a:lnTo>
                  <a:lnTo>
                    <a:pt x="238" y="436"/>
                  </a:lnTo>
                  <a:lnTo>
                    <a:pt x="238" y="434"/>
                  </a:lnTo>
                  <a:lnTo>
                    <a:pt x="236" y="434"/>
                  </a:lnTo>
                  <a:lnTo>
                    <a:pt x="234" y="434"/>
                  </a:lnTo>
                  <a:lnTo>
                    <a:pt x="234" y="432"/>
                  </a:lnTo>
                  <a:lnTo>
                    <a:pt x="232" y="432"/>
                  </a:lnTo>
                  <a:lnTo>
                    <a:pt x="230" y="432"/>
                  </a:lnTo>
                  <a:lnTo>
                    <a:pt x="228" y="432"/>
                  </a:lnTo>
                  <a:lnTo>
                    <a:pt x="228" y="430"/>
                  </a:lnTo>
                  <a:lnTo>
                    <a:pt x="228" y="428"/>
                  </a:lnTo>
                  <a:lnTo>
                    <a:pt x="226" y="428"/>
                  </a:lnTo>
                  <a:lnTo>
                    <a:pt x="226" y="426"/>
                  </a:lnTo>
                  <a:lnTo>
                    <a:pt x="224" y="426"/>
                  </a:lnTo>
                  <a:lnTo>
                    <a:pt x="223" y="426"/>
                  </a:lnTo>
                  <a:lnTo>
                    <a:pt x="223" y="424"/>
                  </a:lnTo>
                  <a:lnTo>
                    <a:pt x="221" y="424"/>
                  </a:lnTo>
                  <a:lnTo>
                    <a:pt x="219" y="424"/>
                  </a:lnTo>
                  <a:lnTo>
                    <a:pt x="217" y="424"/>
                  </a:lnTo>
                  <a:lnTo>
                    <a:pt x="217" y="426"/>
                  </a:lnTo>
                  <a:lnTo>
                    <a:pt x="215" y="426"/>
                  </a:lnTo>
                  <a:lnTo>
                    <a:pt x="215" y="428"/>
                  </a:lnTo>
                  <a:lnTo>
                    <a:pt x="213" y="428"/>
                  </a:lnTo>
                  <a:lnTo>
                    <a:pt x="213" y="426"/>
                  </a:lnTo>
                  <a:lnTo>
                    <a:pt x="211" y="426"/>
                  </a:lnTo>
                  <a:lnTo>
                    <a:pt x="211" y="428"/>
                  </a:lnTo>
                  <a:lnTo>
                    <a:pt x="209" y="428"/>
                  </a:lnTo>
                  <a:lnTo>
                    <a:pt x="207" y="428"/>
                  </a:lnTo>
                  <a:lnTo>
                    <a:pt x="207" y="430"/>
                  </a:lnTo>
                  <a:lnTo>
                    <a:pt x="207" y="432"/>
                  </a:lnTo>
                  <a:lnTo>
                    <a:pt x="207" y="434"/>
                  </a:lnTo>
                  <a:lnTo>
                    <a:pt x="205" y="434"/>
                  </a:lnTo>
                  <a:lnTo>
                    <a:pt x="205" y="432"/>
                  </a:lnTo>
                  <a:lnTo>
                    <a:pt x="203" y="432"/>
                  </a:lnTo>
                  <a:lnTo>
                    <a:pt x="203" y="434"/>
                  </a:lnTo>
                  <a:lnTo>
                    <a:pt x="201" y="434"/>
                  </a:lnTo>
                  <a:lnTo>
                    <a:pt x="199" y="434"/>
                  </a:lnTo>
                  <a:lnTo>
                    <a:pt x="199" y="436"/>
                  </a:lnTo>
                  <a:lnTo>
                    <a:pt x="201" y="436"/>
                  </a:lnTo>
                  <a:lnTo>
                    <a:pt x="201" y="434"/>
                  </a:lnTo>
                  <a:lnTo>
                    <a:pt x="201" y="436"/>
                  </a:lnTo>
                  <a:lnTo>
                    <a:pt x="201" y="438"/>
                  </a:lnTo>
                  <a:lnTo>
                    <a:pt x="199" y="440"/>
                  </a:lnTo>
                  <a:lnTo>
                    <a:pt x="199" y="442"/>
                  </a:lnTo>
                  <a:lnTo>
                    <a:pt x="199" y="440"/>
                  </a:lnTo>
                  <a:lnTo>
                    <a:pt x="197" y="440"/>
                  </a:lnTo>
                  <a:lnTo>
                    <a:pt x="197" y="442"/>
                  </a:lnTo>
                  <a:lnTo>
                    <a:pt x="195" y="442"/>
                  </a:lnTo>
                  <a:lnTo>
                    <a:pt x="195" y="444"/>
                  </a:lnTo>
                  <a:lnTo>
                    <a:pt x="195" y="442"/>
                  </a:lnTo>
                  <a:lnTo>
                    <a:pt x="193" y="440"/>
                  </a:lnTo>
                  <a:lnTo>
                    <a:pt x="191" y="440"/>
                  </a:lnTo>
                  <a:lnTo>
                    <a:pt x="191" y="442"/>
                  </a:lnTo>
                  <a:lnTo>
                    <a:pt x="189" y="442"/>
                  </a:lnTo>
                  <a:lnTo>
                    <a:pt x="189" y="444"/>
                  </a:lnTo>
                  <a:lnTo>
                    <a:pt x="187" y="444"/>
                  </a:lnTo>
                  <a:lnTo>
                    <a:pt x="185" y="444"/>
                  </a:lnTo>
                  <a:lnTo>
                    <a:pt x="185" y="446"/>
                  </a:lnTo>
                  <a:lnTo>
                    <a:pt x="185" y="448"/>
                  </a:lnTo>
                  <a:lnTo>
                    <a:pt x="187" y="450"/>
                  </a:lnTo>
                  <a:lnTo>
                    <a:pt x="187" y="452"/>
                  </a:lnTo>
                  <a:lnTo>
                    <a:pt x="189" y="452"/>
                  </a:lnTo>
                  <a:lnTo>
                    <a:pt x="187" y="452"/>
                  </a:lnTo>
                  <a:lnTo>
                    <a:pt x="189" y="454"/>
                  </a:lnTo>
                  <a:lnTo>
                    <a:pt x="187" y="454"/>
                  </a:lnTo>
                  <a:lnTo>
                    <a:pt x="187" y="455"/>
                  </a:lnTo>
                  <a:lnTo>
                    <a:pt x="185" y="455"/>
                  </a:lnTo>
                  <a:lnTo>
                    <a:pt x="183" y="455"/>
                  </a:lnTo>
                  <a:lnTo>
                    <a:pt x="181" y="455"/>
                  </a:lnTo>
                  <a:lnTo>
                    <a:pt x="181" y="457"/>
                  </a:lnTo>
                  <a:lnTo>
                    <a:pt x="183" y="457"/>
                  </a:lnTo>
                  <a:lnTo>
                    <a:pt x="183" y="459"/>
                  </a:lnTo>
                  <a:lnTo>
                    <a:pt x="185" y="459"/>
                  </a:lnTo>
                  <a:lnTo>
                    <a:pt x="185" y="461"/>
                  </a:lnTo>
                  <a:lnTo>
                    <a:pt x="185" y="463"/>
                  </a:lnTo>
                  <a:lnTo>
                    <a:pt x="185" y="465"/>
                  </a:lnTo>
                  <a:lnTo>
                    <a:pt x="185" y="467"/>
                  </a:lnTo>
                  <a:lnTo>
                    <a:pt x="185" y="469"/>
                  </a:lnTo>
                  <a:lnTo>
                    <a:pt x="185" y="471"/>
                  </a:lnTo>
                  <a:lnTo>
                    <a:pt x="183" y="471"/>
                  </a:lnTo>
                  <a:lnTo>
                    <a:pt x="183" y="473"/>
                  </a:lnTo>
                  <a:lnTo>
                    <a:pt x="185" y="473"/>
                  </a:lnTo>
                  <a:lnTo>
                    <a:pt x="185" y="475"/>
                  </a:lnTo>
                  <a:lnTo>
                    <a:pt x="187" y="475"/>
                  </a:lnTo>
                  <a:lnTo>
                    <a:pt x="189" y="475"/>
                  </a:lnTo>
                  <a:lnTo>
                    <a:pt x="189" y="477"/>
                  </a:lnTo>
                  <a:lnTo>
                    <a:pt x="191" y="477"/>
                  </a:lnTo>
                  <a:lnTo>
                    <a:pt x="191" y="479"/>
                  </a:lnTo>
                  <a:lnTo>
                    <a:pt x="193" y="479"/>
                  </a:lnTo>
                  <a:lnTo>
                    <a:pt x="193" y="481"/>
                  </a:lnTo>
                  <a:lnTo>
                    <a:pt x="195" y="481"/>
                  </a:lnTo>
                  <a:lnTo>
                    <a:pt x="193" y="481"/>
                  </a:lnTo>
                  <a:lnTo>
                    <a:pt x="191" y="483"/>
                  </a:lnTo>
                  <a:lnTo>
                    <a:pt x="189" y="481"/>
                  </a:lnTo>
                  <a:lnTo>
                    <a:pt x="187" y="483"/>
                  </a:lnTo>
                  <a:lnTo>
                    <a:pt x="185" y="485"/>
                  </a:lnTo>
                  <a:lnTo>
                    <a:pt x="183" y="487"/>
                  </a:lnTo>
                  <a:lnTo>
                    <a:pt x="181" y="487"/>
                  </a:lnTo>
                  <a:lnTo>
                    <a:pt x="179" y="487"/>
                  </a:lnTo>
                  <a:lnTo>
                    <a:pt x="179" y="489"/>
                  </a:lnTo>
                  <a:lnTo>
                    <a:pt x="177" y="487"/>
                  </a:lnTo>
                  <a:lnTo>
                    <a:pt x="177" y="489"/>
                  </a:lnTo>
                  <a:lnTo>
                    <a:pt x="175" y="489"/>
                  </a:lnTo>
                  <a:lnTo>
                    <a:pt x="175" y="491"/>
                  </a:lnTo>
                  <a:lnTo>
                    <a:pt x="173" y="489"/>
                  </a:lnTo>
                  <a:lnTo>
                    <a:pt x="171" y="489"/>
                  </a:lnTo>
                  <a:lnTo>
                    <a:pt x="169" y="487"/>
                  </a:lnTo>
                  <a:lnTo>
                    <a:pt x="167" y="485"/>
                  </a:lnTo>
                  <a:lnTo>
                    <a:pt x="165" y="485"/>
                  </a:lnTo>
                  <a:lnTo>
                    <a:pt x="163" y="485"/>
                  </a:lnTo>
                  <a:lnTo>
                    <a:pt x="161" y="487"/>
                  </a:lnTo>
                  <a:lnTo>
                    <a:pt x="159" y="487"/>
                  </a:lnTo>
                  <a:lnTo>
                    <a:pt x="159" y="489"/>
                  </a:lnTo>
                  <a:lnTo>
                    <a:pt x="159" y="491"/>
                  </a:lnTo>
                  <a:lnTo>
                    <a:pt x="159" y="493"/>
                  </a:lnTo>
                  <a:lnTo>
                    <a:pt x="157" y="493"/>
                  </a:lnTo>
                  <a:lnTo>
                    <a:pt x="155" y="493"/>
                  </a:lnTo>
                  <a:lnTo>
                    <a:pt x="155" y="495"/>
                  </a:lnTo>
                  <a:lnTo>
                    <a:pt x="154" y="495"/>
                  </a:lnTo>
                  <a:lnTo>
                    <a:pt x="154" y="497"/>
                  </a:lnTo>
                  <a:lnTo>
                    <a:pt x="152" y="497"/>
                  </a:lnTo>
                  <a:lnTo>
                    <a:pt x="150" y="497"/>
                  </a:lnTo>
                  <a:lnTo>
                    <a:pt x="150" y="499"/>
                  </a:lnTo>
                  <a:lnTo>
                    <a:pt x="150" y="497"/>
                  </a:lnTo>
                  <a:lnTo>
                    <a:pt x="148" y="497"/>
                  </a:lnTo>
                  <a:lnTo>
                    <a:pt x="146" y="497"/>
                  </a:lnTo>
                  <a:lnTo>
                    <a:pt x="144" y="497"/>
                  </a:lnTo>
                  <a:lnTo>
                    <a:pt x="142" y="497"/>
                  </a:lnTo>
                  <a:lnTo>
                    <a:pt x="142" y="495"/>
                  </a:lnTo>
                  <a:lnTo>
                    <a:pt x="140" y="495"/>
                  </a:lnTo>
                  <a:lnTo>
                    <a:pt x="140" y="497"/>
                  </a:lnTo>
                  <a:lnTo>
                    <a:pt x="138" y="497"/>
                  </a:lnTo>
                  <a:lnTo>
                    <a:pt x="136" y="497"/>
                  </a:lnTo>
                  <a:lnTo>
                    <a:pt x="136" y="499"/>
                  </a:lnTo>
                  <a:lnTo>
                    <a:pt x="134" y="499"/>
                  </a:lnTo>
                  <a:lnTo>
                    <a:pt x="132" y="499"/>
                  </a:lnTo>
                  <a:lnTo>
                    <a:pt x="132" y="497"/>
                  </a:lnTo>
                  <a:lnTo>
                    <a:pt x="130" y="495"/>
                  </a:lnTo>
                  <a:lnTo>
                    <a:pt x="128" y="495"/>
                  </a:lnTo>
                  <a:lnTo>
                    <a:pt x="128" y="493"/>
                  </a:lnTo>
                  <a:lnTo>
                    <a:pt x="128" y="491"/>
                  </a:lnTo>
                  <a:lnTo>
                    <a:pt x="126" y="491"/>
                  </a:lnTo>
                  <a:lnTo>
                    <a:pt x="126" y="493"/>
                  </a:lnTo>
                  <a:lnTo>
                    <a:pt x="124" y="493"/>
                  </a:lnTo>
                  <a:lnTo>
                    <a:pt x="122" y="493"/>
                  </a:lnTo>
                  <a:lnTo>
                    <a:pt x="120" y="495"/>
                  </a:lnTo>
                  <a:lnTo>
                    <a:pt x="120" y="493"/>
                  </a:lnTo>
                  <a:lnTo>
                    <a:pt x="120" y="491"/>
                  </a:lnTo>
                  <a:lnTo>
                    <a:pt x="118" y="491"/>
                  </a:lnTo>
                  <a:lnTo>
                    <a:pt x="118" y="489"/>
                  </a:lnTo>
                  <a:lnTo>
                    <a:pt x="118" y="487"/>
                  </a:lnTo>
                  <a:lnTo>
                    <a:pt x="116" y="485"/>
                  </a:lnTo>
                  <a:lnTo>
                    <a:pt x="116" y="487"/>
                  </a:lnTo>
                  <a:lnTo>
                    <a:pt x="114" y="487"/>
                  </a:lnTo>
                  <a:lnTo>
                    <a:pt x="114" y="485"/>
                  </a:lnTo>
                  <a:lnTo>
                    <a:pt x="112" y="485"/>
                  </a:lnTo>
                  <a:lnTo>
                    <a:pt x="112" y="487"/>
                  </a:lnTo>
                  <a:lnTo>
                    <a:pt x="110" y="487"/>
                  </a:lnTo>
                  <a:lnTo>
                    <a:pt x="108" y="489"/>
                  </a:lnTo>
                  <a:lnTo>
                    <a:pt x="108" y="487"/>
                  </a:lnTo>
                  <a:lnTo>
                    <a:pt x="106" y="487"/>
                  </a:lnTo>
                  <a:lnTo>
                    <a:pt x="104" y="487"/>
                  </a:lnTo>
                  <a:lnTo>
                    <a:pt x="102" y="487"/>
                  </a:lnTo>
                  <a:lnTo>
                    <a:pt x="102" y="485"/>
                  </a:lnTo>
                  <a:lnTo>
                    <a:pt x="100" y="485"/>
                  </a:lnTo>
                  <a:lnTo>
                    <a:pt x="98" y="485"/>
                  </a:lnTo>
                  <a:lnTo>
                    <a:pt x="96" y="485"/>
                  </a:lnTo>
                  <a:lnTo>
                    <a:pt x="96" y="487"/>
                  </a:lnTo>
                  <a:lnTo>
                    <a:pt x="94" y="487"/>
                  </a:lnTo>
                  <a:lnTo>
                    <a:pt x="92" y="489"/>
                  </a:lnTo>
                  <a:lnTo>
                    <a:pt x="92" y="491"/>
                  </a:lnTo>
                  <a:lnTo>
                    <a:pt x="94" y="491"/>
                  </a:lnTo>
                  <a:lnTo>
                    <a:pt x="94" y="493"/>
                  </a:lnTo>
                  <a:lnTo>
                    <a:pt x="92" y="493"/>
                  </a:lnTo>
                  <a:lnTo>
                    <a:pt x="90" y="495"/>
                  </a:lnTo>
                  <a:lnTo>
                    <a:pt x="88" y="495"/>
                  </a:lnTo>
                  <a:lnTo>
                    <a:pt x="86" y="495"/>
                  </a:lnTo>
                  <a:lnTo>
                    <a:pt x="85" y="495"/>
                  </a:lnTo>
                  <a:lnTo>
                    <a:pt x="85" y="497"/>
                  </a:lnTo>
                  <a:lnTo>
                    <a:pt x="83" y="495"/>
                  </a:lnTo>
                  <a:lnTo>
                    <a:pt x="81" y="497"/>
                  </a:lnTo>
                  <a:lnTo>
                    <a:pt x="79" y="499"/>
                  </a:lnTo>
                  <a:lnTo>
                    <a:pt x="79" y="501"/>
                  </a:lnTo>
                  <a:lnTo>
                    <a:pt x="77" y="501"/>
                  </a:lnTo>
                  <a:lnTo>
                    <a:pt x="77" y="503"/>
                  </a:lnTo>
                  <a:lnTo>
                    <a:pt x="75" y="505"/>
                  </a:lnTo>
                  <a:lnTo>
                    <a:pt x="73" y="505"/>
                  </a:lnTo>
                  <a:lnTo>
                    <a:pt x="73" y="507"/>
                  </a:lnTo>
                  <a:lnTo>
                    <a:pt x="71" y="507"/>
                  </a:lnTo>
                  <a:lnTo>
                    <a:pt x="69" y="507"/>
                  </a:lnTo>
                  <a:lnTo>
                    <a:pt x="69" y="505"/>
                  </a:lnTo>
                  <a:lnTo>
                    <a:pt x="67" y="503"/>
                  </a:lnTo>
                  <a:lnTo>
                    <a:pt x="67" y="505"/>
                  </a:lnTo>
                  <a:lnTo>
                    <a:pt x="65" y="503"/>
                  </a:lnTo>
                  <a:lnTo>
                    <a:pt x="63" y="503"/>
                  </a:lnTo>
                  <a:lnTo>
                    <a:pt x="63" y="505"/>
                  </a:lnTo>
                  <a:lnTo>
                    <a:pt x="61" y="503"/>
                  </a:lnTo>
                  <a:lnTo>
                    <a:pt x="59" y="503"/>
                  </a:lnTo>
                  <a:lnTo>
                    <a:pt x="57" y="503"/>
                  </a:lnTo>
                  <a:lnTo>
                    <a:pt x="55" y="503"/>
                  </a:lnTo>
                  <a:lnTo>
                    <a:pt x="53" y="503"/>
                  </a:lnTo>
                  <a:lnTo>
                    <a:pt x="51" y="503"/>
                  </a:lnTo>
                  <a:lnTo>
                    <a:pt x="49" y="501"/>
                  </a:lnTo>
                  <a:lnTo>
                    <a:pt x="49" y="503"/>
                  </a:lnTo>
                  <a:lnTo>
                    <a:pt x="47" y="501"/>
                  </a:lnTo>
                  <a:lnTo>
                    <a:pt x="47" y="503"/>
                  </a:lnTo>
                  <a:lnTo>
                    <a:pt x="45" y="505"/>
                  </a:lnTo>
                  <a:lnTo>
                    <a:pt x="43" y="507"/>
                  </a:lnTo>
                  <a:lnTo>
                    <a:pt x="45" y="507"/>
                  </a:lnTo>
                  <a:lnTo>
                    <a:pt x="45" y="509"/>
                  </a:lnTo>
                  <a:lnTo>
                    <a:pt x="43" y="509"/>
                  </a:lnTo>
                  <a:lnTo>
                    <a:pt x="43" y="511"/>
                  </a:lnTo>
                  <a:lnTo>
                    <a:pt x="41" y="511"/>
                  </a:lnTo>
                  <a:lnTo>
                    <a:pt x="39" y="513"/>
                  </a:lnTo>
                  <a:lnTo>
                    <a:pt x="37" y="513"/>
                  </a:lnTo>
                  <a:lnTo>
                    <a:pt x="37" y="515"/>
                  </a:lnTo>
                  <a:lnTo>
                    <a:pt x="35" y="515"/>
                  </a:lnTo>
                  <a:lnTo>
                    <a:pt x="35" y="517"/>
                  </a:lnTo>
                  <a:lnTo>
                    <a:pt x="35" y="519"/>
                  </a:lnTo>
                  <a:lnTo>
                    <a:pt x="35" y="517"/>
                  </a:lnTo>
                  <a:lnTo>
                    <a:pt x="33" y="517"/>
                  </a:lnTo>
                  <a:lnTo>
                    <a:pt x="33" y="519"/>
                  </a:lnTo>
                  <a:lnTo>
                    <a:pt x="33" y="517"/>
                  </a:lnTo>
                  <a:lnTo>
                    <a:pt x="31" y="517"/>
                  </a:lnTo>
                  <a:lnTo>
                    <a:pt x="31" y="519"/>
                  </a:lnTo>
                  <a:lnTo>
                    <a:pt x="31" y="521"/>
                  </a:lnTo>
                  <a:lnTo>
                    <a:pt x="29" y="521"/>
                  </a:lnTo>
                  <a:lnTo>
                    <a:pt x="29" y="519"/>
                  </a:lnTo>
                  <a:lnTo>
                    <a:pt x="27" y="521"/>
                  </a:lnTo>
                  <a:lnTo>
                    <a:pt x="27" y="522"/>
                  </a:lnTo>
                  <a:lnTo>
                    <a:pt x="29" y="524"/>
                  </a:lnTo>
                  <a:lnTo>
                    <a:pt x="31" y="524"/>
                  </a:lnTo>
                  <a:lnTo>
                    <a:pt x="31" y="526"/>
                  </a:lnTo>
                  <a:lnTo>
                    <a:pt x="33" y="528"/>
                  </a:lnTo>
                  <a:lnTo>
                    <a:pt x="35" y="530"/>
                  </a:lnTo>
                  <a:lnTo>
                    <a:pt x="35" y="532"/>
                  </a:lnTo>
                  <a:lnTo>
                    <a:pt x="37" y="532"/>
                  </a:lnTo>
                  <a:lnTo>
                    <a:pt x="37" y="534"/>
                  </a:lnTo>
                  <a:lnTo>
                    <a:pt x="39" y="534"/>
                  </a:lnTo>
                  <a:lnTo>
                    <a:pt x="39" y="536"/>
                  </a:lnTo>
                  <a:lnTo>
                    <a:pt x="41" y="536"/>
                  </a:lnTo>
                  <a:lnTo>
                    <a:pt x="41" y="538"/>
                  </a:lnTo>
                  <a:lnTo>
                    <a:pt x="43" y="538"/>
                  </a:lnTo>
                  <a:lnTo>
                    <a:pt x="43" y="540"/>
                  </a:lnTo>
                  <a:lnTo>
                    <a:pt x="41" y="540"/>
                  </a:lnTo>
                  <a:lnTo>
                    <a:pt x="41" y="542"/>
                  </a:lnTo>
                  <a:lnTo>
                    <a:pt x="41" y="544"/>
                  </a:lnTo>
                  <a:lnTo>
                    <a:pt x="41" y="546"/>
                  </a:lnTo>
                  <a:lnTo>
                    <a:pt x="41" y="548"/>
                  </a:lnTo>
                  <a:lnTo>
                    <a:pt x="41" y="550"/>
                  </a:lnTo>
                  <a:lnTo>
                    <a:pt x="41" y="552"/>
                  </a:lnTo>
                  <a:lnTo>
                    <a:pt x="43" y="552"/>
                  </a:lnTo>
                  <a:lnTo>
                    <a:pt x="43" y="554"/>
                  </a:lnTo>
                  <a:lnTo>
                    <a:pt x="45" y="556"/>
                  </a:lnTo>
                  <a:lnTo>
                    <a:pt x="45" y="558"/>
                  </a:lnTo>
                  <a:lnTo>
                    <a:pt x="43" y="558"/>
                  </a:lnTo>
                  <a:lnTo>
                    <a:pt x="43" y="560"/>
                  </a:lnTo>
                  <a:lnTo>
                    <a:pt x="41" y="560"/>
                  </a:lnTo>
                  <a:lnTo>
                    <a:pt x="41" y="562"/>
                  </a:lnTo>
                  <a:lnTo>
                    <a:pt x="43" y="562"/>
                  </a:lnTo>
                  <a:lnTo>
                    <a:pt x="43" y="564"/>
                  </a:lnTo>
                  <a:lnTo>
                    <a:pt x="41" y="564"/>
                  </a:lnTo>
                  <a:lnTo>
                    <a:pt x="41" y="566"/>
                  </a:lnTo>
                  <a:lnTo>
                    <a:pt x="39" y="566"/>
                  </a:lnTo>
                  <a:lnTo>
                    <a:pt x="39" y="568"/>
                  </a:lnTo>
                  <a:lnTo>
                    <a:pt x="39" y="570"/>
                  </a:lnTo>
                  <a:lnTo>
                    <a:pt x="37" y="570"/>
                  </a:lnTo>
                  <a:lnTo>
                    <a:pt x="37" y="572"/>
                  </a:lnTo>
                  <a:lnTo>
                    <a:pt x="39" y="572"/>
                  </a:lnTo>
                  <a:lnTo>
                    <a:pt x="39" y="574"/>
                  </a:lnTo>
                  <a:lnTo>
                    <a:pt x="39" y="57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1" name="Freeform 19"/>
            <xdr:cNvSpPr>
              <a:spLocks/>
            </xdr:cNvSpPr>
          </xdr:nvSpPr>
          <xdr:spPr bwMode="auto">
            <a:xfrm>
              <a:off x="4903788" y="4711700"/>
              <a:ext cx="1214438" cy="1263650"/>
            </a:xfrm>
            <a:custGeom>
              <a:avLst/>
              <a:gdLst>
                <a:gd name="T0" fmla="*/ 763 w 765"/>
                <a:gd name="T1" fmla="*/ 25 h 796"/>
                <a:gd name="T2" fmla="*/ 751 w 765"/>
                <a:gd name="T3" fmla="*/ 43 h 796"/>
                <a:gd name="T4" fmla="*/ 740 w 765"/>
                <a:gd name="T5" fmla="*/ 65 h 796"/>
                <a:gd name="T6" fmla="*/ 734 w 765"/>
                <a:gd name="T7" fmla="*/ 90 h 796"/>
                <a:gd name="T8" fmla="*/ 726 w 765"/>
                <a:gd name="T9" fmla="*/ 114 h 796"/>
                <a:gd name="T10" fmla="*/ 712 w 765"/>
                <a:gd name="T11" fmla="*/ 142 h 796"/>
                <a:gd name="T12" fmla="*/ 698 w 765"/>
                <a:gd name="T13" fmla="*/ 159 h 796"/>
                <a:gd name="T14" fmla="*/ 686 w 765"/>
                <a:gd name="T15" fmla="*/ 183 h 796"/>
                <a:gd name="T16" fmla="*/ 661 w 765"/>
                <a:gd name="T17" fmla="*/ 203 h 796"/>
                <a:gd name="T18" fmla="*/ 641 w 765"/>
                <a:gd name="T19" fmla="*/ 220 h 796"/>
                <a:gd name="T20" fmla="*/ 619 w 765"/>
                <a:gd name="T21" fmla="*/ 240 h 796"/>
                <a:gd name="T22" fmla="*/ 604 w 765"/>
                <a:gd name="T23" fmla="*/ 258 h 796"/>
                <a:gd name="T24" fmla="*/ 584 w 765"/>
                <a:gd name="T25" fmla="*/ 266 h 796"/>
                <a:gd name="T26" fmla="*/ 568 w 765"/>
                <a:gd name="T27" fmla="*/ 282 h 796"/>
                <a:gd name="T28" fmla="*/ 560 w 765"/>
                <a:gd name="T29" fmla="*/ 305 h 796"/>
                <a:gd name="T30" fmla="*/ 556 w 765"/>
                <a:gd name="T31" fmla="*/ 331 h 796"/>
                <a:gd name="T32" fmla="*/ 548 w 765"/>
                <a:gd name="T33" fmla="*/ 356 h 796"/>
                <a:gd name="T34" fmla="*/ 542 w 765"/>
                <a:gd name="T35" fmla="*/ 374 h 796"/>
                <a:gd name="T36" fmla="*/ 538 w 765"/>
                <a:gd name="T37" fmla="*/ 400 h 796"/>
                <a:gd name="T38" fmla="*/ 531 w 765"/>
                <a:gd name="T39" fmla="*/ 416 h 796"/>
                <a:gd name="T40" fmla="*/ 529 w 765"/>
                <a:gd name="T41" fmla="*/ 441 h 796"/>
                <a:gd name="T42" fmla="*/ 519 w 765"/>
                <a:gd name="T43" fmla="*/ 453 h 796"/>
                <a:gd name="T44" fmla="*/ 507 w 765"/>
                <a:gd name="T45" fmla="*/ 473 h 796"/>
                <a:gd name="T46" fmla="*/ 495 w 765"/>
                <a:gd name="T47" fmla="*/ 496 h 796"/>
                <a:gd name="T48" fmla="*/ 477 w 765"/>
                <a:gd name="T49" fmla="*/ 512 h 796"/>
                <a:gd name="T50" fmla="*/ 477 w 765"/>
                <a:gd name="T51" fmla="*/ 540 h 796"/>
                <a:gd name="T52" fmla="*/ 466 w 765"/>
                <a:gd name="T53" fmla="*/ 559 h 796"/>
                <a:gd name="T54" fmla="*/ 460 w 765"/>
                <a:gd name="T55" fmla="*/ 571 h 796"/>
                <a:gd name="T56" fmla="*/ 464 w 765"/>
                <a:gd name="T57" fmla="*/ 599 h 796"/>
                <a:gd name="T58" fmla="*/ 456 w 765"/>
                <a:gd name="T59" fmla="*/ 619 h 796"/>
                <a:gd name="T60" fmla="*/ 438 w 765"/>
                <a:gd name="T61" fmla="*/ 624 h 796"/>
                <a:gd name="T62" fmla="*/ 420 w 765"/>
                <a:gd name="T63" fmla="*/ 620 h 796"/>
                <a:gd name="T64" fmla="*/ 404 w 765"/>
                <a:gd name="T65" fmla="*/ 622 h 796"/>
                <a:gd name="T66" fmla="*/ 387 w 765"/>
                <a:gd name="T67" fmla="*/ 628 h 796"/>
                <a:gd name="T68" fmla="*/ 371 w 765"/>
                <a:gd name="T69" fmla="*/ 636 h 796"/>
                <a:gd name="T70" fmla="*/ 365 w 765"/>
                <a:gd name="T71" fmla="*/ 656 h 796"/>
                <a:gd name="T72" fmla="*/ 341 w 765"/>
                <a:gd name="T73" fmla="*/ 660 h 796"/>
                <a:gd name="T74" fmla="*/ 328 w 765"/>
                <a:gd name="T75" fmla="*/ 668 h 796"/>
                <a:gd name="T76" fmla="*/ 308 w 765"/>
                <a:gd name="T77" fmla="*/ 666 h 796"/>
                <a:gd name="T78" fmla="*/ 298 w 765"/>
                <a:gd name="T79" fmla="*/ 656 h 796"/>
                <a:gd name="T80" fmla="*/ 280 w 765"/>
                <a:gd name="T81" fmla="*/ 656 h 796"/>
                <a:gd name="T82" fmla="*/ 260 w 765"/>
                <a:gd name="T83" fmla="*/ 658 h 796"/>
                <a:gd name="T84" fmla="*/ 235 w 765"/>
                <a:gd name="T85" fmla="*/ 662 h 796"/>
                <a:gd name="T86" fmla="*/ 219 w 765"/>
                <a:gd name="T87" fmla="*/ 670 h 796"/>
                <a:gd name="T88" fmla="*/ 205 w 765"/>
                <a:gd name="T89" fmla="*/ 670 h 796"/>
                <a:gd name="T90" fmla="*/ 191 w 765"/>
                <a:gd name="T91" fmla="*/ 678 h 796"/>
                <a:gd name="T92" fmla="*/ 178 w 765"/>
                <a:gd name="T93" fmla="*/ 686 h 796"/>
                <a:gd name="T94" fmla="*/ 168 w 765"/>
                <a:gd name="T95" fmla="*/ 686 h 796"/>
                <a:gd name="T96" fmla="*/ 152 w 765"/>
                <a:gd name="T97" fmla="*/ 697 h 796"/>
                <a:gd name="T98" fmla="*/ 132 w 765"/>
                <a:gd name="T99" fmla="*/ 703 h 796"/>
                <a:gd name="T100" fmla="*/ 115 w 765"/>
                <a:gd name="T101" fmla="*/ 721 h 796"/>
                <a:gd name="T102" fmla="*/ 97 w 765"/>
                <a:gd name="T103" fmla="*/ 725 h 796"/>
                <a:gd name="T104" fmla="*/ 93 w 765"/>
                <a:gd name="T105" fmla="*/ 729 h 796"/>
                <a:gd name="T106" fmla="*/ 73 w 765"/>
                <a:gd name="T107" fmla="*/ 739 h 796"/>
                <a:gd name="T108" fmla="*/ 59 w 765"/>
                <a:gd name="T109" fmla="*/ 747 h 796"/>
                <a:gd name="T110" fmla="*/ 46 w 765"/>
                <a:gd name="T111" fmla="*/ 751 h 796"/>
                <a:gd name="T112" fmla="*/ 26 w 765"/>
                <a:gd name="T113" fmla="*/ 760 h 796"/>
                <a:gd name="T114" fmla="*/ 12 w 765"/>
                <a:gd name="T115" fmla="*/ 774 h 796"/>
                <a:gd name="T116" fmla="*/ 18 w 765"/>
                <a:gd name="T117" fmla="*/ 788 h 796"/>
                <a:gd name="T118" fmla="*/ 4 w 765"/>
                <a:gd name="T119" fmla="*/ 792 h 7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65" h="796">
                  <a:moveTo>
                    <a:pt x="765" y="0"/>
                  </a:moveTo>
                  <a:lnTo>
                    <a:pt x="765" y="2"/>
                  </a:lnTo>
                  <a:lnTo>
                    <a:pt x="765" y="4"/>
                  </a:lnTo>
                  <a:lnTo>
                    <a:pt x="763" y="4"/>
                  </a:lnTo>
                  <a:lnTo>
                    <a:pt x="763" y="6"/>
                  </a:lnTo>
                  <a:lnTo>
                    <a:pt x="765" y="6"/>
                  </a:lnTo>
                  <a:lnTo>
                    <a:pt x="765" y="8"/>
                  </a:lnTo>
                  <a:lnTo>
                    <a:pt x="763" y="10"/>
                  </a:lnTo>
                  <a:lnTo>
                    <a:pt x="761" y="12"/>
                  </a:lnTo>
                  <a:lnTo>
                    <a:pt x="759" y="14"/>
                  </a:lnTo>
                  <a:lnTo>
                    <a:pt x="759" y="15"/>
                  </a:lnTo>
                  <a:lnTo>
                    <a:pt x="761" y="15"/>
                  </a:lnTo>
                  <a:lnTo>
                    <a:pt x="761" y="17"/>
                  </a:lnTo>
                  <a:lnTo>
                    <a:pt x="761" y="19"/>
                  </a:lnTo>
                  <a:lnTo>
                    <a:pt x="761" y="21"/>
                  </a:lnTo>
                  <a:lnTo>
                    <a:pt x="763" y="23"/>
                  </a:lnTo>
                  <a:lnTo>
                    <a:pt x="763" y="25"/>
                  </a:lnTo>
                  <a:lnTo>
                    <a:pt x="763" y="27"/>
                  </a:lnTo>
                  <a:lnTo>
                    <a:pt x="763" y="29"/>
                  </a:lnTo>
                  <a:lnTo>
                    <a:pt x="761" y="29"/>
                  </a:lnTo>
                  <a:lnTo>
                    <a:pt x="759" y="29"/>
                  </a:lnTo>
                  <a:lnTo>
                    <a:pt x="757" y="29"/>
                  </a:lnTo>
                  <a:lnTo>
                    <a:pt x="757" y="27"/>
                  </a:lnTo>
                  <a:lnTo>
                    <a:pt x="757" y="25"/>
                  </a:lnTo>
                  <a:lnTo>
                    <a:pt x="755" y="25"/>
                  </a:lnTo>
                  <a:lnTo>
                    <a:pt x="755" y="27"/>
                  </a:lnTo>
                  <a:lnTo>
                    <a:pt x="755" y="29"/>
                  </a:lnTo>
                  <a:lnTo>
                    <a:pt x="755" y="31"/>
                  </a:lnTo>
                  <a:lnTo>
                    <a:pt x="755" y="33"/>
                  </a:lnTo>
                  <a:lnTo>
                    <a:pt x="755" y="35"/>
                  </a:lnTo>
                  <a:lnTo>
                    <a:pt x="755" y="37"/>
                  </a:lnTo>
                  <a:lnTo>
                    <a:pt x="753" y="39"/>
                  </a:lnTo>
                  <a:lnTo>
                    <a:pt x="751" y="41"/>
                  </a:lnTo>
                  <a:lnTo>
                    <a:pt x="751" y="43"/>
                  </a:lnTo>
                  <a:lnTo>
                    <a:pt x="749" y="43"/>
                  </a:lnTo>
                  <a:lnTo>
                    <a:pt x="747" y="43"/>
                  </a:lnTo>
                  <a:lnTo>
                    <a:pt x="747" y="45"/>
                  </a:lnTo>
                  <a:lnTo>
                    <a:pt x="747" y="47"/>
                  </a:lnTo>
                  <a:lnTo>
                    <a:pt x="749" y="47"/>
                  </a:lnTo>
                  <a:lnTo>
                    <a:pt x="747" y="49"/>
                  </a:lnTo>
                  <a:lnTo>
                    <a:pt x="747" y="51"/>
                  </a:lnTo>
                  <a:lnTo>
                    <a:pt x="747" y="53"/>
                  </a:lnTo>
                  <a:lnTo>
                    <a:pt x="745" y="53"/>
                  </a:lnTo>
                  <a:lnTo>
                    <a:pt x="743" y="55"/>
                  </a:lnTo>
                  <a:lnTo>
                    <a:pt x="742" y="55"/>
                  </a:lnTo>
                  <a:lnTo>
                    <a:pt x="742" y="57"/>
                  </a:lnTo>
                  <a:lnTo>
                    <a:pt x="740" y="59"/>
                  </a:lnTo>
                  <a:lnTo>
                    <a:pt x="740" y="61"/>
                  </a:lnTo>
                  <a:lnTo>
                    <a:pt x="742" y="63"/>
                  </a:lnTo>
                  <a:lnTo>
                    <a:pt x="742" y="65"/>
                  </a:lnTo>
                  <a:lnTo>
                    <a:pt x="740" y="65"/>
                  </a:lnTo>
                  <a:lnTo>
                    <a:pt x="738" y="65"/>
                  </a:lnTo>
                  <a:lnTo>
                    <a:pt x="736" y="65"/>
                  </a:lnTo>
                  <a:lnTo>
                    <a:pt x="734" y="65"/>
                  </a:lnTo>
                  <a:lnTo>
                    <a:pt x="732" y="65"/>
                  </a:lnTo>
                  <a:lnTo>
                    <a:pt x="732" y="67"/>
                  </a:lnTo>
                  <a:lnTo>
                    <a:pt x="732" y="69"/>
                  </a:lnTo>
                  <a:lnTo>
                    <a:pt x="732" y="71"/>
                  </a:lnTo>
                  <a:lnTo>
                    <a:pt x="732" y="73"/>
                  </a:lnTo>
                  <a:lnTo>
                    <a:pt x="732" y="75"/>
                  </a:lnTo>
                  <a:lnTo>
                    <a:pt x="732" y="77"/>
                  </a:lnTo>
                  <a:lnTo>
                    <a:pt x="732" y="79"/>
                  </a:lnTo>
                  <a:lnTo>
                    <a:pt x="732" y="81"/>
                  </a:lnTo>
                  <a:lnTo>
                    <a:pt x="732" y="82"/>
                  </a:lnTo>
                  <a:lnTo>
                    <a:pt x="732" y="84"/>
                  </a:lnTo>
                  <a:lnTo>
                    <a:pt x="734" y="86"/>
                  </a:lnTo>
                  <a:lnTo>
                    <a:pt x="734" y="88"/>
                  </a:lnTo>
                  <a:lnTo>
                    <a:pt x="734" y="90"/>
                  </a:lnTo>
                  <a:lnTo>
                    <a:pt x="734" y="92"/>
                  </a:lnTo>
                  <a:lnTo>
                    <a:pt x="734" y="94"/>
                  </a:lnTo>
                  <a:lnTo>
                    <a:pt x="734" y="96"/>
                  </a:lnTo>
                  <a:lnTo>
                    <a:pt x="736" y="96"/>
                  </a:lnTo>
                  <a:lnTo>
                    <a:pt x="736" y="98"/>
                  </a:lnTo>
                  <a:lnTo>
                    <a:pt x="734" y="98"/>
                  </a:lnTo>
                  <a:lnTo>
                    <a:pt x="734" y="100"/>
                  </a:lnTo>
                  <a:lnTo>
                    <a:pt x="732" y="100"/>
                  </a:lnTo>
                  <a:lnTo>
                    <a:pt x="732" y="102"/>
                  </a:lnTo>
                  <a:lnTo>
                    <a:pt x="732" y="104"/>
                  </a:lnTo>
                  <a:lnTo>
                    <a:pt x="732" y="106"/>
                  </a:lnTo>
                  <a:lnTo>
                    <a:pt x="732" y="108"/>
                  </a:lnTo>
                  <a:lnTo>
                    <a:pt x="730" y="108"/>
                  </a:lnTo>
                  <a:lnTo>
                    <a:pt x="730" y="110"/>
                  </a:lnTo>
                  <a:lnTo>
                    <a:pt x="728" y="112"/>
                  </a:lnTo>
                  <a:lnTo>
                    <a:pt x="728" y="114"/>
                  </a:lnTo>
                  <a:lnTo>
                    <a:pt x="726" y="114"/>
                  </a:lnTo>
                  <a:lnTo>
                    <a:pt x="726" y="116"/>
                  </a:lnTo>
                  <a:lnTo>
                    <a:pt x="724" y="118"/>
                  </a:lnTo>
                  <a:lnTo>
                    <a:pt x="724" y="120"/>
                  </a:lnTo>
                  <a:lnTo>
                    <a:pt x="722" y="122"/>
                  </a:lnTo>
                  <a:lnTo>
                    <a:pt x="720" y="122"/>
                  </a:lnTo>
                  <a:lnTo>
                    <a:pt x="718" y="124"/>
                  </a:lnTo>
                  <a:lnTo>
                    <a:pt x="716" y="126"/>
                  </a:lnTo>
                  <a:lnTo>
                    <a:pt x="714" y="126"/>
                  </a:lnTo>
                  <a:lnTo>
                    <a:pt x="714" y="128"/>
                  </a:lnTo>
                  <a:lnTo>
                    <a:pt x="714" y="130"/>
                  </a:lnTo>
                  <a:lnTo>
                    <a:pt x="714" y="132"/>
                  </a:lnTo>
                  <a:lnTo>
                    <a:pt x="714" y="134"/>
                  </a:lnTo>
                  <a:lnTo>
                    <a:pt x="714" y="136"/>
                  </a:lnTo>
                  <a:lnTo>
                    <a:pt x="712" y="136"/>
                  </a:lnTo>
                  <a:lnTo>
                    <a:pt x="712" y="138"/>
                  </a:lnTo>
                  <a:lnTo>
                    <a:pt x="712" y="140"/>
                  </a:lnTo>
                  <a:lnTo>
                    <a:pt x="712" y="142"/>
                  </a:lnTo>
                  <a:lnTo>
                    <a:pt x="710" y="142"/>
                  </a:lnTo>
                  <a:lnTo>
                    <a:pt x="710" y="144"/>
                  </a:lnTo>
                  <a:lnTo>
                    <a:pt x="712" y="144"/>
                  </a:lnTo>
                  <a:lnTo>
                    <a:pt x="712" y="146"/>
                  </a:lnTo>
                  <a:lnTo>
                    <a:pt x="712" y="148"/>
                  </a:lnTo>
                  <a:lnTo>
                    <a:pt x="710" y="148"/>
                  </a:lnTo>
                  <a:lnTo>
                    <a:pt x="710" y="149"/>
                  </a:lnTo>
                  <a:lnTo>
                    <a:pt x="710" y="151"/>
                  </a:lnTo>
                  <a:lnTo>
                    <a:pt x="708" y="151"/>
                  </a:lnTo>
                  <a:lnTo>
                    <a:pt x="708" y="153"/>
                  </a:lnTo>
                  <a:lnTo>
                    <a:pt x="706" y="153"/>
                  </a:lnTo>
                  <a:lnTo>
                    <a:pt x="704" y="153"/>
                  </a:lnTo>
                  <a:lnTo>
                    <a:pt x="704" y="155"/>
                  </a:lnTo>
                  <a:lnTo>
                    <a:pt x="702" y="155"/>
                  </a:lnTo>
                  <a:lnTo>
                    <a:pt x="702" y="157"/>
                  </a:lnTo>
                  <a:lnTo>
                    <a:pt x="700" y="157"/>
                  </a:lnTo>
                  <a:lnTo>
                    <a:pt x="698" y="159"/>
                  </a:lnTo>
                  <a:lnTo>
                    <a:pt x="698" y="161"/>
                  </a:lnTo>
                  <a:lnTo>
                    <a:pt x="698" y="163"/>
                  </a:lnTo>
                  <a:lnTo>
                    <a:pt x="696" y="163"/>
                  </a:lnTo>
                  <a:lnTo>
                    <a:pt x="696" y="165"/>
                  </a:lnTo>
                  <a:lnTo>
                    <a:pt x="696" y="167"/>
                  </a:lnTo>
                  <a:lnTo>
                    <a:pt x="696" y="169"/>
                  </a:lnTo>
                  <a:lnTo>
                    <a:pt x="694" y="169"/>
                  </a:lnTo>
                  <a:lnTo>
                    <a:pt x="694" y="171"/>
                  </a:lnTo>
                  <a:lnTo>
                    <a:pt x="692" y="171"/>
                  </a:lnTo>
                  <a:lnTo>
                    <a:pt x="692" y="173"/>
                  </a:lnTo>
                  <a:lnTo>
                    <a:pt x="690" y="173"/>
                  </a:lnTo>
                  <a:lnTo>
                    <a:pt x="690" y="175"/>
                  </a:lnTo>
                  <a:lnTo>
                    <a:pt x="688" y="175"/>
                  </a:lnTo>
                  <a:lnTo>
                    <a:pt x="688" y="177"/>
                  </a:lnTo>
                  <a:lnTo>
                    <a:pt x="688" y="179"/>
                  </a:lnTo>
                  <a:lnTo>
                    <a:pt x="688" y="181"/>
                  </a:lnTo>
                  <a:lnTo>
                    <a:pt x="686" y="183"/>
                  </a:lnTo>
                  <a:lnTo>
                    <a:pt x="686" y="185"/>
                  </a:lnTo>
                  <a:lnTo>
                    <a:pt x="684" y="185"/>
                  </a:lnTo>
                  <a:lnTo>
                    <a:pt x="684" y="187"/>
                  </a:lnTo>
                  <a:lnTo>
                    <a:pt x="682" y="189"/>
                  </a:lnTo>
                  <a:lnTo>
                    <a:pt x="680" y="189"/>
                  </a:lnTo>
                  <a:lnTo>
                    <a:pt x="680" y="191"/>
                  </a:lnTo>
                  <a:lnTo>
                    <a:pt x="678" y="191"/>
                  </a:lnTo>
                  <a:lnTo>
                    <a:pt x="676" y="191"/>
                  </a:lnTo>
                  <a:lnTo>
                    <a:pt x="674" y="193"/>
                  </a:lnTo>
                  <a:lnTo>
                    <a:pt x="673" y="193"/>
                  </a:lnTo>
                  <a:lnTo>
                    <a:pt x="673" y="195"/>
                  </a:lnTo>
                  <a:lnTo>
                    <a:pt x="671" y="195"/>
                  </a:lnTo>
                  <a:lnTo>
                    <a:pt x="669" y="197"/>
                  </a:lnTo>
                  <a:lnTo>
                    <a:pt x="665" y="199"/>
                  </a:lnTo>
                  <a:lnTo>
                    <a:pt x="665" y="201"/>
                  </a:lnTo>
                  <a:lnTo>
                    <a:pt x="663" y="203"/>
                  </a:lnTo>
                  <a:lnTo>
                    <a:pt x="661" y="203"/>
                  </a:lnTo>
                  <a:lnTo>
                    <a:pt x="659" y="203"/>
                  </a:lnTo>
                  <a:lnTo>
                    <a:pt x="657" y="203"/>
                  </a:lnTo>
                  <a:lnTo>
                    <a:pt x="657" y="205"/>
                  </a:lnTo>
                  <a:lnTo>
                    <a:pt x="655" y="205"/>
                  </a:lnTo>
                  <a:lnTo>
                    <a:pt x="655" y="207"/>
                  </a:lnTo>
                  <a:lnTo>
                    <a:pt x="655" y="209"/>
                  </a:lnTo>
                  <a:lnTo>
                    <a:pt x="653" y="209"/>
                  </a:lnTo>
                  <a:lnTo>
                    <a:pt x="653" y="211"/>
                  </a:lnTo>
                  <a:lnTo>
                    <a:pt x="651" y="211"/>
                  </a:lnTo>
                  <a:lnTo>
                    <a:pt x="649" y="213"/>
                  </a:lnTo>
                  <a:lnTo>
                    <a:pt x="647" y="213"/>
                  </a:lnTo>
                  <a:lnTo>
                    <a:pt x="645" y="213"/>
                  </a:lnTo>
                  <a:lnTo>
                    <a:pt x="645" y="215"/>
                  </a:lnTo>
                  <a:lnTo>
                    <a:pt x="643" y="216"/>
                  </a:lnTo>
                  <a:lnTo>
                    <a:pt x="643" y="218"/>
                  </a:lnTo>
                  <a:lnTo>
                    <a:pt x="643" y="220"/>
                  </a:lnTo>
                  <a:lnTo>
                    <a:pt x="641" y="220"/>
                  </a:lnTo>
                  <a:lnTo>
                    <a:pt x="641" y="222"/>
                  </a:lnTo>
                  <a:lnTo>
                    <a:pt x="639" y="222"/>
                  </a:lnTo>
                  <a:lnTo>
                    <a:pt x="637" y="222"/>
                  </a:lnTo>
                  <a:lnTo>
                    <a:pt x="635" y="222"/>
                  </a:lnTo>
                  <a:lnTo>
                    <a:pt x="633" y="224"/>
                  </a:lnTo>
                  <a:lnTo>
                    <a:pt x="633" y="226"/>
                  </a:lnTo>
                  <a:lnTo>
                    <a:pt x="631" y="228"/>
                  </a:lnTo>
                  <a:lnTo>
                    <a:pt x="631" y="230"/>
                  </a:lnTo>
                  <a:lnTo>
                    <a:pt x="631" y="232"/>
                  </a:lnTo>
                  <a:lnTo>
                    <a:pt x="629" y="232"/>
                  </a:lnTo>
                  <a:lnTo>
                    <a:pt x="629" y="234"/>
                  </a:lnTo>
                  <a:lnTo>
                    <a:pt x="627" y="234"/>
                  </a:lnTo>
                  <a:lnTo>
                    <a:pt x="625" y="234"/>
                  </a:lnTo>
                  <a:lnTo>
                    <a:pt x="621" y="236"/>
                  </a:lnTo>
                  <a:lnTo>
                    <a:pt x="621" y="238"/>
                  </a:lnTo>
                  <a:lnTo>
                    <a:pt x="619" y="238"/>
                  </a:lnTo>
                  <a:lnTo>
                    <a:pt x="619" y="240"/>
                  </a:lnTo>
                  <a:lnTo>
                    <a:pt x="617" y="240"/>
                  </a:lnTo>
                  <a:lnTo>
                    <a:pt x="617" y="242"/>
                  </a:lnTo>
                  <a:lnTo>
                    <a:pt x="617" y="244"/>
                  </a:lnTo>
                  <a:lnTo>
                    <a:pt x="617" y="246"/>
                  </a:lnTo>
                  <a:lnTo>
                    <a:pt x="617" y="248"/>
                  </a:lnTo>
                  <a:lnTo>
                    <a:pt x="615" y="248"/>
                  </a:lnTo>
                  <a:lnTo>
                    <a:pt x="615" y="250"/>
                  </a:lnTo>
                  <a:lnTo>
                    <a:pt x="613" y="250"/>
                  </a:lnTo>
                  <a:lnTo>
                    <a:pt x="613" y="252"/>
                  </a:lnTo>
                  <a:lnTo>
                    <a:pt x="611" y="252"/>
                  </a:lnTo>
                  <a:lnTo>
                    <a:pt x="609" y="252"/>
                  </a:lnTo>
                  <a:lnTo>
                    <a:pt x="607" y="252"/>
                  </a:lnTo>
                  <a:lnTo>
                    <a:pt x="607" y="254"/>
                  </a:lnTo>
                  <a:lnTo>
                    <a:pt x="605" y="254"/>
                  </a:lnTo>
                  <a:lnTo>
                    <a:pt x="605" y="256"/>
                  </a:lnTo>
                  <a:lnTo>
                    <a:pt x="604" y="256"/>
                  </a:lnTo>
                  <a:lnTo>
                    <a:pt x="604" y="258"/>
                  </a:lnTo>
                  <a:lnTo>
                    <a:pt x="604" y="260"/>
                  </a:lnTo>
                  <a:lnTo>
                    <a:pt x="602" y="260"/>
                  </a:lnTo>
                  <a:lnTo>
                    <a:pt x="602" y="262"/>
                  </a:lnTo>
                  <a:lnTo>
                    <a:pt x="602" y="264"/>
                  </a:lnTo>
                  <a:lnTo>
                    <a:pt x="600" y="264"/>
                  </a:lnTo>
                  <a:lnTo>
                    <a:pt x="600" y="266"/>
                  </a:lnTo>
                  <a:lnTo>
                    <a:pt x="598" y="266"/>
                  </a:lnTo>
                  <a:lnTo>
                    <a:pt x="596" y="266"/>
                  </a:lnTo>
                  <a:lnTo>
                    <a:pt x="594" y="264"/>
                  </a:lnTo>
                  <a:lnTo>
                    <a:pt x="594" y="262"/>
                  </a:lnTo>
                  <a:lnTo>
                    <a:pt x="592" y="262"/>
                  </a:lnTo>
                  <a:lnTo>
                    <a:pt x="590" y="262"/>
                  </a:lnTo>
                  <a:lnTo>
                    <a:pt x="588" y="262"/>
                  </a:lnTo>
                  <a:lnTo>
                    <a:pt x="586" y="262"/>
                  </a:lnTo>
                  <a:lnTo>
                    <a:pt x="584" y="262"/>
                  </a:lnTo>
                  <a:lnTo>
                    <a:pt x="584" y="264"/>
                  </a:lnTo>
                  <a:lnTo>
                    <a:pt x="584" y="266"/>
                  </a:lnTo>
                  <a:lnTo>
                    <a:pt x="584" y="268"/>
                  </a:lnTo>
                  <a:lnTo>
                    <a:pt x="582" y="268"/>
                  </a:lnTo>
                  <a:lnTo>
                    <a:pt x="582" y="270"/>
                  </a:lnTo>
                  <a:lnTo>
                    <a:pt x="580" y="270"/>
                  </a:lnTo>
                  <a:lnTo>
                    <a:pt x="580" y="272"/>
                  </a:lnTo>
                  <a:lnTo>
                    <a:pt x="578" y="272"/>
                  </a:lnTo>
                  <a:lnTo>
                    <a:pt x="578" y="274"/>
                  </a:lnTo>
                  <a:lnTo>
                    <a:pt x="576" y="274"/>
                  </a:lnTo>
                  <a:lnTo>
                    <a:pt x="574" y="274"/>
                  </a:lnTo>
                  <a:lnTo>
                    <a:pt x="572" y="274"/>
                  </a:lnTo>
                  <a:lnTo>
                    <a:pt x="572" y="272"/>
                  </a:lnTo>
                  <a:lnTo>
                    <a:pt x="570" y="272"/>
                  </a:lnTo>
                  <a:lnTo>
                    <a:pt x="570" y="274"/>
                  </a:lnTo>
                  <a:lnTo>
                    <a:pt x="568" y="276"/>
                  </a:lnTo>
                  <a:lnTo>
                    <a:pt x="568" y="278"/>
                  </a:lnTo>
                  <a:lnTo>
                    <a:pt x="568" y="280"/>
                  </a:lnTo>
                  <a:lnTo>
                    <a:pt x="568" y="282"/>
                  </a:lnTo>
                  <a:lnTo>
                    <a:pt x="570" y="283"/>
                  </a:lnTo>
                  <a:lnTo>
                    <a:pt x="570" y="285"/>
                  </a:lnTo>
                  <a:lnTo>
                    <a:pt x="572" y="285"/>
                  </a:lnTo>
                  <a:lnTo>
                    <a:pt x="572" y="287"/>
                  </a:lnTo>
                  <a:lnTo>
                    <a:pt x="572" y="289"/>
                  </a:lnTo>
                  <a:lnTo>
                    <a:pt x="574" y="291"/>
                  </a:lnTo>
                  <a:lnTo>
                    <a:pt x="574" y="293"/>
                  </a:lnTo>
                  <a:lnTo>
                    <a:pt x="574" y="295"/>
                  </a:lnTo>
                  <a:lnTo>
                    <a:pt x="572" y="295"/>
                  </a:lnTo>
                  <a:lnTo>
                    <a:pt x="572" y="297"/>
                  </a:lnTo>
                  <a:lnTo>
                    <a:pt x="570" y="297"/>
                  </a:lnTo>
                  <a:lnTo>
                    <a:pt x="566" y="297"/>
                  </a:lnTo>
                  <a:lnTo>
                    <a:pt x="564" y="299"/>
                  </a:lnTo>
                  <a:lnTo>
                    <a:pt x="562" y="299"/>
                  </a:lnTo>
                  <a:lnTo>
                    <a:pt x="560" y="301"/>
                  </a:lnTo>
                  <a:lnTo>
                    <a:pt x="560" y="303"/>
                  </a:lnTo>
                  <a:lnTo>
                    <a:pt x="560" y="305"/>
                  </a:lnTo>
                  <a:lnTo>
                    <a:pt x="562" y="307"/>
                  </a:lnTo>
                  <a:lnTo>
                    <a:pt x="562" y="309"/>
                  </a:lnTo>
                  <a:lnTo>
                    <a:pt x="564" y="309"/>
                  </a:lnTo>
                  <a:lnTo>
                    <a:pt x="564" y="311"/>
                  </a:lnTo>
                  <a:lnTo>
                    <a:pt x="564" y="313"/>
                  </a:lnTo>
                  <a:lnTo>
                    <a:pt x="562" y="313"/>
                  </a:lnTo>
                  <a:lnTo>
                    <a:pt x="562" y="315"/>
                  </a:lnTo>
                  <a:lnTo>
                    <a:pt x="562" y="317"/>
                  </a:lnTo>
                  <a:lnTo>
                    <a:pt x="560" y="317"/>
                  </a:lnTo>
                  <a:lnTo>
                    <a:pt x="560" y="319"/>
                  </a:lnTo>
                  <a:lnTo>
                    <a:pt x="560" y="321"/>
                  </a:lnTo>
                  <a:lnTo>
                    <a:pt x="560" y="323"/>
                  </a:lnTo>
                  <a:lnTo>
                    <a:pt x="560" y="325"/>
                  </a:lnTo>
                  <a:lnTo>
                    <a:pt x="558" y="327"/>
                  </a:lnTo>
                  <a:lnTo>
                    <a:pt x="558" y="329"/>
                  </a:lnTo>
                  <a:lnTo>
                    <a:pt x="558" y="331"/>
                  </a:lnTo>
                  <a:lnTo>
                    <a:pt x="556" y="331"/>
                  </a:lnTo>
                  <a:lnTo>
                    <a:pt x="554" y="331"/>
                  </a:lnTo>
                  <a:lnTo>
                    <a:pt x="554" y="333"/>
                  </a:lnTo>
                  <a:lnTo>
                    <a:pt x="552" y="333"/>
                  </a:lnTo>
                  <a:lnTo>
                    <a:pt x="552" y="335"/>
                  </a:lnTo>
                  <a:lnTo>
                    <a:pt x="552" y="337"/>
                  </a:lnTo>
                  <a:lnTo>
                    <a:pt x="552" y="339"/>
                  </a:lnTo>
                  <a:lnTo>
                    <a:pt x="550" y="339"/>
                  </a:lnTo>
                  <a:lnTo>
                    <a:pt x="550" y="341"/>
                  </a:lnTo>
                  <a:lnTo>
                    <a:pt x="550" y="343"/>
                  </a:lnTo>
                  <a:lnTo>
                    <a:pt x="550" y="345"/>
                  </a:lnTo>
                  <a:lnTo>
                    <a:pt x="548" y="345"/>
                  </a:lnTo>
                  <a:lnTo>
                    <a:pt x="548" y="347"/>
                  </a:lnTo>
                  <a:lnTo>
                    <a:pt x="548" y="349"/>
                  </a:lnTo>
                  <a:lnTo>
                    <a:pt x="548" y="350"/>
                  </a:lnTo>
                  <a:lnTo>
                    <a:pt x="548" y="352"/>
                  </a:lnTo>
                  <a:lnTo>
                    <a:pt x="548" y="354"/>
                  </a:lnTo>
                  <a:lnTo>
                    <a:pt x="548" y="356"/>
                  </a:lnTo>
                  <a:lnTo>
                    <a:pt x="548" y="358"/>
                  </a:lnTo>
                  <a:lnTo>
                    <a:pt x="548" y="360"/>
                  </a:lnTo>
                  <a:lnTo>
                    <a:pt x="548" y="362"/>
                  </a:lnTo>
                  <a:lnTo>
                    <a:pt x="546" y="362"/>
                  </a:lnTo>
                  <a:lnTo>
                    <a:pt x="546" y="360"/>
                  </a:lnTo>
                  <a:lnTo>
                    <a:pt x="546" y="358"/>
                  </a:lnTo>
                  <a:lnTo>
                    <a:pt x="544" y="358"/>
                  </a:lnTo>
                  <a:lnTo>
                    <a:pt x="542" y="358"/>
                  </a:lnTo>
                  <a:lnTo>
                    <a:pt x="542" y="360"/>
                  </a:lnTo>
                  <a:lnTo>
                    <a:pt x="540" y="362"/>
                  </a:lnTo>
                  <a:lnTo>
                    <a:pt x="538" y="364"/>
                  </a:lnTo>
                  <a:lnTo>
                    <a:pt x="538" y="366"/>
                  </a:lnTo>
                  <a:lnTo>
                    <a:pt x="540" y="366"/>
                  </a:lnTo>
                  <a:lnTo>
                    <a:pt x="540" y="368"/>
                  </a:lnTo>
                  <a:lnTo>
                    <a:pt x="542" y="370"/>
                  </a:lnTo>
                  <a:lnTo>
                    <a:pt x="542" y="372"/>
                  </a:lnTo>
                  <a:lnTo>
                    <a:pt x="542" y="374"/>
                  </a:lnTo>
                  <a:lnTo>
                    <a:pt x="544" y="378"/>
                  </a:lnTo>
                  <a:lnTo>
                    <a:pt x="544" y="380"/>
                  </a:lnTo>
                  <a:lnTo>
                    <a:pt x="542" y="380"/>
                  </a:lnTo>
                  <a:lnTo>
                    <a:pt x="542" y="382"/>
                  </a:lnTo>
                  <a:lnTo>
                    <a:pt x="540" y="384"/>
                  </a:lnTo>
                  <a:lnTo>
                    <a:pt x="540" y="386"/>
                  </a:lnTo>
                  <a:lnTo>
                    <a:pt x="540" y="388"/>
                  </a:lnTo>
                  <a:lnTo>
                    <a:pt x="538" y="388"/>
                  </a:lnTo>
                  <a:lnTo>
                    <a:pt x="538" y="390"/>
                  </a:lnTo>
                  <a:lnTo>
                    <a:pt x="536" y="390"/>
                  </a:lnTo>
                  <a:lnTo>
                    <a:pt x="536" y="392"/>
                  </a:lnTo>
                  <a:lnTo>
                    <a:pt x="535" y="392"/>
                  </a:lnTo>
                  <a:lnTo>
                    <a:pt x="535" y="394"/>
                  </a:lnTo>
                  <a:lnTo>
                    <a:pt x="535" y="396"/>
                  </a:lnTo>
                  <a:lnTo>
                    <a:pt x="536" y="398"/>
                  </a:lnTo>
                  <a:lnTo>
                    <a:pt x="538" y="398"/>
                  </a:lnTo>
                  <a:lnTo>
                    <a:pt x="538" y="400"/>
                  </a:lnTo>
                  <a:lnTo>
                    <a:pt x="538" y="402"/>
                  </a:lnTo>
                  <a:lnTo>
                    <a:pt x="540" y="402"/>
                  </a:lnTo>
                  <a:lnTo>
                    <a:pt x="540" y="404"/>
                  </a:lnTo>
                  <a:lnTo>
                    <a:pt x="540" y="406"/>
                  </a:lnTo>
                  <a:lnTo>
                    <a:pt x="540" y="408"/>
                  </a:lnTo>
                  <a:lnTo>
                    <a:pt x="540" y="410"/>
                  </a:lnTo>
                  <a:lnTo>
                    <a:pt x="542" y="410"/>
                  </a:lnTo>
                  <a:lnTo>
                    <a:pt x="542" y="412"/>
                  </a:lnTo>
                  <a:lnTo>
                    <a:pt x="544" y="412"/>
                  </a:lnTo>
                  <a:lnTo>
                    <a:pt x="544" y="414"/>
                  </a:lnTo>
                  <a:lnTo>
                    <a:pt x="544" y="416"/>
                  </a:lnTo>
                  <a:lnTo>
                    <a:pt x="542" y="416"/>
                  </a:lnTo>
                  <a:lnTo>
                    <a:pt x="540" y="416"/>
                  </a:lnTo>
                  <a:lnTo>
                    <a:pt x="538" y="416"/>
                  </a:lnTo>
                  <a:lnTo>
                    <a:pt x="536" y="416"/>
                  </a:lnTo>
                  <a:lnTo>
                    <a:pt x="533" y="416"/>
                  </a:lnTo>
                  <a:lnTo>
                    <a:pt x="531" y="416"/>
                  </a:lnTo>
                  <a:lnTo>
                    <a:pt x="531" y="417"/>
                  </a:lnTo>
                  <a:lnTo>
                    <a:pt x="531" y="419"/>
                  </a:lnTo>
                  <a:lnTo>
                    <a:pt x="531" y="421"/>
                  </a:lnTo>
                  <a:lnTo>
                    <a:pt x="533" y="421"/>
                  </a:lnTo>
                  <a:lnTo>
                    <a:pt x="535" y="421"/>
                  </a:lnTo>
                  <a:lnTo>
                    <a:pt x="535" y="423"/>
                  </a:lnTo>
                  <a:lnTo>
                    <a:pt x="533" y="425"/>
                  </a:lnTo>
                  <a:lnTo>
                    <a:pt x="533" y="427"/>
                  </a:lnTo>
                  <a:lnTo>
                    <a:pt x="531" y="429"/>
                  </a:lnTo>
                  <a:lnTo>
                    <a:pt x="533" y="431"/>
                  </a:lnTo>
                  <a:lnTo>
                    <a:pt x="533" y="433"/>
                  </a:lnTo>
                  <a:lnTo>
                    <a:pt x="533" y="435"/>
                  </a:lnTo>
                  <a:lnTo>
                    <a:pt x="533" y="437"/>
                  </a:lnTo>
                  <a:lnTo>
                    <a:pt x="533" y="439"/>
                  </a:lnTo>
                  <a:lnTo>
                    <a:pt x="533" y="441"/>
                  </a:lnTo>
                  <a:lnTo>
                    <a:pt x="531" y="441"/>
                  </a:lnTo>
                  <a:lnTo>
                    <a:pt x="529" y="441"/>
                  </a:lnTo>
                  <a:lnTo>
                    <a:pt x="527" y="441"/>
                  </a:lnTo>
                  <a:lnTo>
                    <a:pt x="527" y="439"/>
                  </a:lnTo>
                  <a:lnTo>
                    <a:pt x="525" y="437"/>
                  </a:lnTo>
                  <a:lnTo>
                    <a:pt x="523" y="437"/>
                  </a:lnTo>
                  <a:lnTo>
                    <a:pt x="521" y="435"/>
                  </a:lnTo>
                  <a:lnTo>
                    <a:pt x="519" y="435"/>
                  </a:lnTo>
                  <a:lnTo>
                    <a:pt x="517" y="435"/>
                  </a:lnTo>
                  <a:lnTo>
                    <a:pt x="517" y="437"/>
                  </a:lnTo>
                  <a:lnTo>
                    <a:pt x="517" y="439"/>
                  </a:lnTo>
                  <a:lnTo>
                    <a:pt x="517" y="441"/>
                  </a:lnTo>
                  <a:lnTo>
                    <a:pt x="519" y="441"/>
                  </a:lnTo>
                  <a:lnTo>
                    <a:pt x="519" y="443"/>
                  </a:lnTo>
                  <a:lnTo>
                    <a:pt x="521" y="445"/>
                  </a:lnTo>
                  <a:lnTo>
                    <a:pt x="521" y="447"/>
                  </a:lnTo>
                  <a:lnTo>
                    <a:pt x="521" y="449"/>
                  </a:lnTo>
                  <a:lnTo>
                    <a:pt x="519" y="451"/>
                  </a:lnTo>
                  <a:lnTo>
                    <a:pt x="519" y="453"/>
                  </a:lnTo>
                  <a:lnTo>
                    <a:pt x="517" y="455"/>
                  </a:lnTo>
                  <a:lnTo>
                    <a:pt x="515" y="455"/>
                  </a:lnTo>
                  <a:lnTo>
                    <a:pt x="513" y="455"/>
                  </a:lnTo>
                  <a:lnTo>
                    <a:pt x="513" y="457"/>
                  </a:lnTo>
                  <a:lnTo>
                    <a:pt x="513" y="459"/>
                  </a:lnTo>
                  <a:lnTo>
                    <a:pt x="511" y="461"/>
                  </a:lnTo>
                  <a:lnTo>
                    <a:pt x="511" y="463"/>
                  </a:lnTo>
                  <a:lnTo>
                    <a:pt x="511" y="465"/>
                  </a:lnTo>
                  <a:lnTo>
                    <a:pt x="513" y="465"/>
                  </a:lnTo>
                  <a:lnTo>
                    <a:pt x="513" y="469"/>
                  </a:lnTo>
                  <a:lnTo>
                    <a:pt x="513" y="471"/>
                  </a:lnTo>
                  <a:lnTo>
                    <a:pt x="513" y="473"/>
                  </a:lnTo>
                  <a:lnTo>
                    <a:pt x="513" y="475"/>
                  </a:lnTo>
                  <a:lnTo>
                    <a:pt x="511" y="475"/>
                  </a:lnTo>
                  <a:lnTo>
                    <a:pt x="511" y="473"/>
                  </a:lnTo>
                  <a:lnTo>
                    <a:pt x="509" y="473"/>
                  </a:lnTo>
                  <a:lnTo>
                    <a:pt x="507" y="473"/>
                  </a:lnTo>
                  <a:lnTo>
                    <a:pt x="505" y="473"/>
                  </a:lnTo>
                  <a:lnTo>
                    <a:pt x="503" y="473"/>
                  </a:lnTo>
                  <a:lnTo>
                    <a:pt x="501" y="473"/>
                  </a:lnTo>
                  <a:lnTo>
                    <a:pt x="499" y="475"/>
                  </a:lnTo>
                  <a:lnTo>
                    <a:pt x="499" y="477"/>
                  </a:lnTo>
                  <a:lnTo>
                    <a:pt x="499" y="479"/>
                  </a:lnTo>
                  <a:lnTo>
                    <a:pt x="501" y="479"/>
                  </a:lnTo>
                  <a:lnTo>
                    <a:pt x="501" y="481"/>
                  </a:lnTo>
                  <a:lnTo>
                    <a:pt x="501" y="483"/>
                  </a:lnTo>
                  <a:lnTo>
                    <a:pt x="503" y="483"/>
                  </a:lnTo>
                  <a:lnTo>
                    <a:pt x="501" y="485"/>
                  </a:lnTo>
                  <a:lnTo>
                    <a:pt x="499" y="486"/>
                  </a:lnTo>
                  <a:lnTo>
                    <a:pt x="497" y="488"/>
                  </a:lnTo>
                  <a:lnTo>
                    <a:pt x="495" y="490"/>
                  </a:lnTo>
                  <a:lnTo>
                    <a:pt x="495" y="492"/>
                  </a:lnTo>
                  <a:lnTo>
                    <a:pt x="495" y="494"/>
                  </a:lnTo>
                  <a:lnTo>
                    <a:pt x="495" y="496"/>
                  </a:lnTo>
                  <a:lnTo>
                    <a:pt x="495" y="498"/>
                  </a:lnTo>
                  <a:lnTo>
                    <a:pt x="493" y="500"/>
                  </a:lnTo>
                  <a:lnTo>
                    <a:pt x="493" y="502"/>
                  </a:lnTo>
                  <a:lnTo>
                    <a:pt x="491" y="504"/>
                  </a:lnTo>
                  <a:lnTo>
                    <a:pt x="489" y="504"/>
                  </a:lnTo>
                  <a:lnTo>
                    <a:pt x="487" y="502"/>
                  </a:lnTo>
                  <a:lnTo>
                    <a:pt x="485" y="502"/>
                  </a:lnTo>
                  <a:lnTo>
                    <a:pt x="485" y="500"/>
                  </a:lnTo>
                  <a:lnTo>
                    <a:pt x="483" y="500"/>
                  </a:lnTo>
                  <a:lnTo>
                    <a:pt x="481" y="500"/>
                  </a:lnTo>
                  <a:lnTo>
                    <a:pt x="477" y="500"/>
                  </a:lnTo>
                  <a:lnTo>
                    <a:pt x="475" y="502"/>
                  </a:lnTo>
                  <a:lnTo>
                    <a:pt x="473" y="502"/>
                  </a:lnTo>
                  <a:lnTo>
                    <a:pt x="473" y="504"/>
                  </a:lnTo>
                  <a:lnTo>
                    <a:pt x="475" y="506"/>
                  </a:lnTo>
                  <a:lnTo>
                    <a:pt x="475" y="508"/>
                  </a:lnTo>
                  <a:lnTo>
                    <a:pt x="477" y="512"/>
                  </a:lnTo>
                  <a:lnTo>
                    <a:pt x="477" y="514"/>
                  </a:lnTo>
                  <a:lnTo>
                    <a:pt x="479" y="516"/>
                  </a:lnTo>
                  <a:lnTo>
                    <a:pt x="481" y="516"/>
                  </a:lnTo>
                  <a:lnTo>
                    <a:pt x="481" y="518"/>
                  </a:lnTo>
                  <a:lnTo>
                    <a:pt x="483" y="518"/>
                  </a:lnTo>
                  <a:lnTo>
                    <a:pt x="483" y="520"/>
                  </a:lnTo>
                  <a:lnTo>
                    <a:pt x="481" y="520"/>
                  </a:lnTo>
                  <a:lnTo>
                    <a:pt x="481" y="522"/>
                  </a:lnTo>
                  <a:lnTo>
                    <a:pt x="481" y="524"/>
                  </a:lnTo>
                  <a:lnTo>
                    <a:pt x="481" y="526"/>
                  </a:lnTo>
                  <a:lnTo>
                    <a:pt x="479" y="528"/>
                  </a:lnTo>
                  <a:lnTo>
                    <a:pt x="477" y="530"/>
                  </a:lnTo>
                  <a:lnTo>
                    <a:pt x="477" y="532"/>
                  </a:lnTo>
                  <a:lnTo>
                    <a:pt x="477" y="534"/>
                  </a:lnTo>
                  <a:lnTo>
                    <a:pt x="477" y="536"/>
                  </a:lnTo>
                  <a:lnTo>
                    <a:pt x="475" y="538"/>
                  </a:lnTo>
                  <a:lnTo>
                    <a:pt x="477" y="540"/>
                  </a:lnTo>
                  <a:lnTo>
                    <a:pt x="477" y="542"/>
                  </a:lnTo>
                  <a:lnTo>
                    <a:pt x="477" y="544"/>
                  </a:lnTo>
                  <a:lnTo>
                    <a:pt x="475" y="544"/>
                  </a:lnTo>
                  <a:lnTo>
                    <a:pt x="473" y="544"/>
                  </a:lnTo>
                  <a:lnTo>
                    <a:pt x="471" y="546"/>
                  </a:lnTo>
                  <a:lnTo>
                    <a:pt x="469" y="546"/>
                  </a:lnTo>
                  <a:lnTo>
                    <a:pt x="467" y="548"/>
                  </a:lnTo>
                  <a:lnTo>
                    <a:pt x="466" y="550"/>
                  </a:lnTo>
                  <a:lnTo>
                    <a:pt x="464" y="552"/>
                  </a:lnTo>
                  <a:lnTo>
                    <a:pt x="462" y="552"/>
                  </a:lnTo>
                  <a:lnTo>
                    <a:pt x="462" y="553"/>
                  </a:lnTo>
                  <a:lnTo>
                    <a:pt x="460" y="555"/>
                  </a:lnTo>
                  <a:lnTo>
                    <a:pt x="460" y="557"/>
                  </a:lnTo>
                  <a:lnTo>
                    <a:pt x="462" y="557"/>
                  </a:lnTo>
                  <a:lnTo>
                    <a:pt x="462" y="559"/>
                  </a:lnTo>
                  <a:lnTo>
                    <a:pt x="464" y="561"/>
                  </a:lnTo>
                  <a:lnTo>
                    <a:pt x="466" y="559"/>
                  </a:lnTo>
                  <a:lnTo>
                    <a:pt x="467" y="559"/>
                  </a:lnTo>
                  <a:lnTo>
                    <a:pt x="469" y="559"/>
                  </a:lnTo>
                  <a:lnTo>
                    <a:pt x="469" y="561"/>
                  </a:lnTo>
                  <a:lnTo>
                    <a:pt x="471" y="561"/>
                  </a:lnTo>
                  <a:lnTo>
                    <a:pt x="469" y="565"/>
                  </a:lnTo>
                  <a:lnTo>
                    <a:pt x="469" y="567"/>
                  </a:lnTo>
                  <a:lnTo>
                    <a:pt x="471" y="569"/>
                  </a:lnTo>
                  <a:lnTo>
                    <a:pt x="471" y="571"/>
                  </a:lnTo>
                  <a:lnTo>
                    <a:pt x="471" y="573"/>
                  </a:lnTo>
                  <a:lnTo>
                    <a:pt x="471" y="575"/>
                  </a:lnTo>
                  <a:lnTo>
                    <a:pt x="469" y="575"/>
                  </a:lnTo>
                  <a:lnTo>
                    <a:pt x="467" y="573"/>
                  </a:lnTo>
                  <a:lnTo>
                    <a:pt x="467" y="571"/>
                  </a:lnTo>
                  <a:lnTo>
                    <a:pt x="466" y="569"/>
                  </a:lnTo>
                  <a:lnTo>
                    <a:pt x="464" y="569"/>
                  </a:lnTo>
                  <a:lnTo>
                    <a:pt x="462" y="569"/>
                  </a:lnTo>
                  <a:lnTo>
                    <a:pt x="460" y="571"/>
                  </a:lnTo>
                  <a:lnTo>
                    <a:pt x="458" y="571"/>
                  </a:lnTo>
                  <a:lnTo>
                    <a:pt x="456" y="571"/>
                  </a:lnTo>
                  <a:lnTo>
                    <a:pt x="454" y="571"/>
                  </a:lnTo>
                  <a:lnTo>
                    <a:pt x="454" y="573"/>
                  </a:lnTo>
                  <a:lnTo>
                    <a:pt x="452" y="573"/>
                  </a:lnTo>
                  <a:lnTo>
                    <a:pt x="452" y="575"/>
                  </a:lnTo>
                  <a:lnTo>
                    <a:pt x="452" y="577"/>
                  </a:lnTo>
                  <a:lnTo>
                    <a:pt x="452" y="579"/>
                  </a:lnTo>
                  <a:lnTo>
                    <a:pt x="452" y="581"/>
                  </a:lnTo>
                  <a:lnTo>
                    <a:pt x="454" y="583"/>
                  </a:lnTo>
                  <a:lnTo>
                    <a:pt x="454" y="585"/>
                  </a:lnTo>
                  <a:lnTo>
                    <a:pt x="456" y="589"/>
                  </a:lnTo>
                  <a:lnTo>
                    <a:pt x="456" y="591"/>
                  </a:lnTo>
                  <a:lnTo>
                    <a:pt x="458" y="593"/>
                  </a:lnTo>
                  <a:lnTo>
                    <a:pt x="460" y="593"/>
                  </a:lnTo>
                  <a:lnTo>
                    <a:pt x="462" y="597"/>
                  </a:lnTo>
                  <a:lnTo>
                    <a:pt x="464" y="599"/>
                  </a:lnTo>
                  <a:lnTo>
                    <a:pt x="464" y="601"/>
                  </a:lnTo>
                  <a:lnTo>
                    <a:pt x="464" y="603"/>
                  </a:lnTo>
                  <a:lnTo>
                    <a:pt x="466" y="605"/>
                  </a:lnTo>
                  <a:lnTo>
                    <a:pt x="464" y="607"/>
                  </a:lnTo>
                  <a:lnTo>
                    <a:pt x="464" y="609"/>
                  </a:lnTo>
                  <a:lnTo>
                    <a:pt x="464" y="613"/>
                  </a:lnTo>
                  <a:lnTo>
                    <a:pt x="464" y="615"/>
                  </a:lnTo>
                  <a:lnTo>
                    <a:pt x="464" y="617"/>
                  </a:lnTo>
                  <a:lnTo>
                    <a:pt x="464" y="619"/>
                  </a:lnTo>
                  <a:lnTo>
                    <a:pt x="464" y="620"/>
                  </a:lnTo>
                  <a:lnTo>
                    <a:pt x="462" y="620"/>
                  </a:lnTo>
                  <a:lnTo>
                    <a:pt x="462" y="619"/>
                  </a:lnTo>
                  <a:lnTo>
                    <a:pt x="462" y="617"/>
                  </a:lnTo>
                  <a:lnTo>
                    <a:pt x="460" y="617"/>
                  </a:lnTo>
                  <a:lnTo>
                    <a:pt x="458" y="617"/>
                  </a:lnTo>
                  <a:lnTo>
                    <a:pt x="458" y="619"/>
                  </a:lnTo>
                  <a:lnTo>
                    <a:pt x="456" y="619"/>
                  </a:lnTo>
                  <a:lnTo>
                    <a:pt x="456" y="620"/>
                  </a:lnTo>
                  <a:lnTo>
                    <a:pt x="454" y="620"/>
                  </a:lnTo>
                  <a:lnTo>
                    <a:pt x="454" y="619"/>
                  </a:lnTo>
                  <a:lnTo>
                    <a:pt x="452" y="619"/>
                  </a:lnTo>
                  <a:lnTo>
                    <a:pt x="452" y="617"/>
                  </a:lnTo>
                  <a:lnTo>
                    <a:pt x="450" y="617"/>
                  </a:lnTo>
                  <a:lnTo>
                    <a:pt x="448" y="617"/>
                  </a:lnTo>
                  <a:lnTo>
                    <a:pt x="448" y="619"/>
                  </a:lnTo>
                  <a:lnTo>
                    <a:pt x="450" y="619"/>
                  </a:lnTo>
                  <a:lnTo>
                    <a:pt x="448" y="620"/>
                  </a:lnTo>
                  <a:lnTo>
                    <a:pt x="446" y="620"/>
                  </a:lnTo>
                  <a:lnTo>
                    <a:pt x="446" y="622"/>
                  </a:lnTo>
                  <a:lnTo>
                    <a:pt x="444" y="622"/>
                  </a:lnTo>
                  <a:lnTo>
                    <a:pt x="444" y="624"/>
                  </a:lnTo>
                  <a:lnTo>
                    <a:pt x="442" y="624"/>
                  </a:lnTo>
                  <a:lnTo>
                    <a:pt x="440" y="624"/>
                  </a:lnTo>
                  <a:lnTo>
                    <a:pt x="438" y="624"/>
                  </a:lnTo>
                  <a:lnTo>
                    <a:pt x="436" y="624"/>
                  </a:lnTo>
                  <a:lnTo>
                    <a:pt x="434" y="624"/>
                  </a:lnTo>
                  <a:lnTo>
                    <a:pt x="432" y="624"/>
                  </a:lnTo>
                  <a:lnTo>
                    <a:pt x="432" y="622"/>
                  </a:lnTo>
                  <a:lnTo>
                    <a:pt x="430" y="622"/>
                  </a:lnTo>
                  <a:lnTo>
                    <a:pt x="428" y="622"/>
                  </a:lnTo>
                  <a:lnTo>
                    <a:pt x="428" y="624"/>
                  </a:lnTo>
                  <a:lnTo>
                    <a:pt x="428" y="626"/>
                  </a:lnTo>
                  <a:lnTo>
                    <a:pt x="428" y="628"/>
                  </a:lnTo>
                  <a:lnTo>
                    <a:pt x="426" y="628"/>
                  </a:lnTo>
                  <a:lnTo>
                    <a:pt x="424" y="628"/>
                  </a:lnTo>
                  <a:lnTo>
                    <a:pt x="424" y="626"/>
                  </a:lnTo>
                  <a:lnTo>
                    <a:pt x="424" y="624"/>
                  </a:lnTo>
                  <a:lnTo>
                    <a:pt x="424" y="622"/>
                  </a:lnTo>
                  <a:lnTo>
                    <a:pt x="424" y="620"/>
                  </a:lnTo>
                  <a:lnTo>
                    <a:pt x="422" y="620"/>
                  </a:lnTo>
                  <a:lnTo>
                    <a:pt x="420" y="620"/>
                  </a:lnTo>
                  <a:lnTo>
                    <a:pt x="420" y="622"/>
                  </a:lnTo>
                  <a:lnTo>
                    <a:pt x="420" y="624"/>
                  </a:lnTo>
                  <a:lnTo>
                    <a:pt x="418" y="624"/>
                  </a:lnTo>
                  <a:lnTo>
                    <a:pt x="416" y="624"/>
                  </a:lnTo>
                  <a:lnTo>
                    <a:pt x="414" y="624"/>
                  </a:lnTo>
                  <a:lnTo>
                    <a:pt x="414" y="622"/>
                  </a:lnTo>
                  <a:lnTo>
                    <a:pt x="412" y="622"/>
                  </a:lnTo>
                  <a:lnTo>
                    <a:pt x="412" y="624"/>
                  </a:lnTo>
                  <a:lnTo>
                    <a:pt x="410" y="624"/>
                  </a:lnTo>
                  <a:lnTo>
                    <a:pt x="408" y="624"/>
                  </a:lnTo>
                  <a:lnTo>
                    <a:pt x="406" y="624"/>
                  </a:lnTo>
                  <a:lnTo>
                    <a:pt x="406" y="626"/>
                  </a:lnTo>
                  <a:lnTo>
                    <a:pt x="404" y="626"/>
                  </a:lnTo>
                  <a:lnTo>
                    <a:pt x="402" y="626"/>
                  </a:lnTo>
                  <a:lnTo>
                    <a:pt x="402" y="624"/>
                  </a:lnTo>
                  <a:lnTo>
                    <a:pt x="404" y="624"/>
                  </a:lnTo>
                  <a:lnTo>
                    <a:pt x="404" y="622"/>
                  </a:lnTo>
                  <a:lnTo>
                    <a:pt x="404" y="620"/>
                  </a:lnTo>
                  <a:lnTo>
                    <a:pt x="402" y="620"/>
                  </a:lnTo>
                  <a:lnTo>
                    <a:pt x="402" y="619"/>
                  </a:lnTo>
                  <a:lnTo>
                    <a:pt x="400" y="619"/>
                  </a:lnTo>
                  <a:lnTo>
                    <a:pt x="398" y="619"/>
                  </a:lnTo>
                  <a:lnTo>
                    <a:pt x="397" y="619"/>
                  </a:lnTo>
                  <a:lnTo>
                    <a:pt x="395" y="617"/>
                  </a:lnTo>
                  <a:lnTo>
                    <a:pt x="393" y="617"/>
                  </a:lnTo>
                  <a:lnTo>
                    <a:pt x="391" y="617"/>
                  </a:lnTo>
                  <a:lnTo>
                    <a:pt x="389" y="617"/>
                  </a:lnTo>
                  <a:lnTo>
                    <a:pt x="389" y="619"/>
                  </a:lnTo>
                  <a:lnTo>
                    <a:pt x="389" y="620"/>
                  </a:lnTo>
                  <a:lnTo>
                    <a:pt x="389" y="622"/>
                  </a:lnTo>
                  <a:lnTo>
                    <a:pt x="389" y="624"/>
                  </a:lnTo>
                  <a:lnTo>
                    <a:pt x="387" y="624"/>
                  </a:lnTo>
                  <a:lnTo>
                    <a:pt x="387" y="626"/>
                  </a:lnTo>
                  <a:lnTo>
                    <a:pt x="387" y="628"/>
                  </a:lnTo>
                  <a:lnTo>
                    <a:pt x="387" y="630"/>
                  </a:lnTo>
                  <a:lnTo>
                    <a:pt x="387" y="632"/>
                  </a:lnTo>
                  <a:lnTo>
                    <a:pt x="385" y="632"/>
                  </a:lnTo>
                  <a:lnTo>
                    <a:pt x="385" y="634"/>
                  </a:lnTo>
                  <a:lnTo>
                    <a:pt x="383" y="636"/>
                  </a:lnTo>
                  <a:lnTo>
                    <a:pt x="381" y="636"/>
                  </a:lnTo>
                  <a:lnTo>
                    <a:pt x="381" y="638"/>
                  </a:lnTo>
                  <a:lnTo>
                    <a:pt x="379" y="638"/>
                  </a:lnTo>
                  <a:lnTo>
                    <a:pt x="379" y="640"/>
                  </a:lnTo>
                  <a:lnTo>
                    <a:pt x="377" y="640"/>
                  </a:lnTo>
                  <a:lnTo>
                    <a:pt x="377" y="638"/>
                  </a:lnTo>
                  <a:lnTo>
                    <a:pt x="375" y="638"/>
                  </a:lnTo>
                  <a:lnTo>
                    <a:pt x="375" y="636"/>
                  </a:lnTo>
                  <a:lnTo>
                    <a:pt x="375" y="634"/>
                  </a:lnTo>
                  <a:lnTo>
                    <a:pt x="373" y="634"/>
                  </a:lnTo>
                  <a:lnTo>
                    <a:pt x="373" y="636"/>
                  </a:lnTo>
                  <a:lnTo>
                    <a:pt x="371" y="636"/>
                  </a:lnTo>
                  <a:lnTo>
                    <a:pt x="369" y="636"/>
                  </a:lnTo>
                  <a:lnTo>
                    <a:pt x="369" y="638"/>
                  </a:lnTo>
                  <a:lnTo>
                    <a:pt x="367" y="638"/>
                  </a:lnTo>
                  <a:lnTo>
                    <a:pt x="365" y="640"/>
                  </a:lnTo>
                  <a:lnTo>
                    <a:pt x="365" y="642"/>
                  </a:lnTo>
                  <a:lnTo>
                    <a:pt x="367" y="644"/>
                  </a:lnTo>
                  <a:lnTo>
                    <a:pt x="369" y="644"/>
                  </a:lnTo>
                  <a:lnTo>
                    <a:pt x="369" y="646"/>
                  </a:lnTo>
                  <a:lnTo>
                    <a:pt x="367" y="646"/>
                  </a:lnTo>
                  <a:lnTo>
                    <a:pt x="367" y="648"/>
                  </a:lnTo>
                  <a:lnTo>
                    <a:pt x="365" y="648"/>
                  </a:lnTo>
                  <a:lnTo>
                    <a:pt x="365" y="650"/>
                  </a:lnTo>
                  <a:lnTo>
                    <a:pt x="365" y="652"/>
                  </a:lnTo>
                  <a:lnTo>
                    <a:pt x="367" y="652"/>
                  </a:lnTo>
                  <a:lnTo>
                    <a:pt x="365" y="652"/>
                  </a:lnTo>
                  <a:lnTo>
                    <a:pt x="365" y="654"/>
                  </a:lnTo>
                  <a:lnTo>
                    <a:pt x="365" y="656"/>
                  </a:lnTo>
                  <a:lnTo>
                    <a:pt x="363" y="656"/>
                  </a:lnTo>
                  <a:lnTo>
                    <a:pt x="361" y="656"/>
                  </a:lnTo>
                  <a:lnTo>
                    <a:pt x="361" y="658"/>
                  </a:lnTo>
                  <a:lnTo>
                    <a:pt x="359" y="658"/>
                  </a:lnTo>
                  <a:lnTo>
                    <a:pt x="359" y="656"/>
                  </a:lnTo>
                  <a:lnTo>
                    <a:pt x="357" y="656"/>
                  </a:lnTo>
                  <a:lnTo>
                    <a:pt x="355" y="658"/>
                  </a:lnTo>
                  <a:lnTo>
                    <a:pt x="353" y="658"/>
                  </a:lnTo>
                  <a:lnTo>
                    <a:pt x="353" y="656"/>
                  </a:lnTo>
                  <a:lnTo>
                    <a:pt x="351" y="656"/>
                  </a:lnTo>
                  <a:lnTo>
                    <a:pt x="349" y="656"/>
                  </a:lnTo>
                  <a:lnTo>
                    <a:pt x="349" y="658"/>
                  </a:lnTo>
                  <a:lnTo>
                    <a:pt x="349" y="660"/>
                  </a:lnTo>
                  <a:lnTo>
                    <a:pt x="347" y="660"/>
                  </a:lnTo>
                  <a:lnTo>
                    <a:pt x="345" y="660"/>
                  </a:lnTo>
                  <a:lnTo>
                    <a:pt x="343" y="660"/>
                  </a:lnTo>
                  <a:lnTo>
                    <a:pt x="341" y="660"/>
                  </a:lnTo>
                  <a:lnTo>
                    <a:pt x="341" y="662"/>
                  </a:lnTo>
                  <a:lnTo>
                    <a:pt x="341" y="664"/>
                  </a:lnTo>
                  <a:lnTo>
                    <a:pt x="343" y="664"/>
                  </a:lnTo>
                  <a:lnTo>
                    <a:pt x="343" y="666"/>
                  </a:lnTo>
                  <a:lnTo>
                    <a:pt x="343" y="668"/>
                  </a:lnTo>
                  <a:lnTo>
                    <a:pt x="343" y="670"/>
                  </a:lnTo>
                  <a:lnTo>
                    <a:pt x="341" y="670"/>
                  </a:lnTo>
                  <a:lnTo>
                    <a:pt x="341" y="672"/>
                  </a:lnTo>
                  <a:lnTo>
                    <a:pt x="339" y="672"/>
                  </a:lnTo>
                  <a:lnTo>
                    <a:pt x="337" y="674"/>
                  </a:lnTo>
                  <a:lnTo>
                    <a:pt x="335" y="674"/>
                  </a:lnTo>
                  <a:lnTo>
                    <a:pt x="335" y="672"/>
                  </a:lnTo>
                  <a:lnTo>
                    <a:pt x="333" y="670"/>
                  </a:lnTo>
                  <a:lnTo>
                    <a:pt x="331" y="670"/>
                  </a:lnTo>
                  <a:lnTo>
                    <a:pt x="329" y="670"/>
                  </a:lnTo>
                  <a:lnTo>
                    <a:pt x="328" y="670"/>
                  </a:lnTo>
                  <a:lnTo>
                    <a:pt x="328" y="668"/>
                  </a:lnTo>
                  <a:lnTo>
                    <a:pt x="326" y="668"/>
                  </a:lnTo>
                  <a:lnTo>
                    <a:pt x="324" y="668"/>
                  </a:lnTo>
                  <a:lnTo>
                    <a:pt x="324" y="666"/>
                  </a:lnTo>
                  <a:lnTo>
                    <a:pt x="324" y="664"/>
                  </a:lnTo>
                  <a:lnTo>
                    <a:pt x="322" y="664"/>
                  </a:lnTo>
                  <a:lnTo>
                    <a:pt x="322" y="662"/>
                  </a:lnTo>
                  <a:lnTo>
                    <a:pt x="320" y="662"/>
                  </a:lnTo>
                  <a:lnTo>
                    <a:pt x="320" y="660"/>
                  </a:lnTo>
                  <a:lnTo>
                    <a:pt x="318" y="660"/>
                  </a:lnTo>
                  <a:lnTo>
                    <a:pt x="316" y="660"/>
                  </a:lnTo>
                  <a:lnTo>
                    <a:pt x="314" y="660"/>
                  </a:lnTo>
                  <a:lnTo>
                    <a:pt x="312" y="660"/>
                  </a:lnTo>
                  <a:lnTo>
                    <a:pt x="310" y="660"/>
                  </a:lnTo>
                  <a:lnTo>
                    <a:pt x="310" y="662"/>
                  </a:lnTo>
                  <a:lnTo>
                    <a:pt x="310" y="664"/>
                  </a:lnTo>
                  <a:lnTo>
                    <a:pt x="308" y="664"/>
                  </a:lnTo>
                  <a:lnTo>
                    <a:pt x="308" y="666"/>
                  </a:lnTo>
                  <a:lnTo>
                    <a:pt x="308" y="668"/>
                  </a:lnTo>
                  <a:lnTo>
                    <a:pt x="306" y="668"/>
                  </a:lnTo>
                  <a:lnTo>
                    <a:pt x="304" y="668"/>
                  </a:lnTo>
                  <a:lnTo>
                    <a:pt x="302" y="668"/>
                  </a:lnTo>
                  <a:lnTo>
                    <a:pt x="302" y="666"/>
                  </a:lnTo>
                  <a:lnTo>
                    <a:pt x="302" y="664"/>
                  </a:lnTo>
                  <a:lnTo>
                    <a:pt x="300" y="664"/>
                  </a:lnTo>
                  <a:lnTo>
                    <a:pt x="300" y="662"/>
                  </a:lnTo>
                  <a:lnTo>
                    <a:pt x="298" y="664"/>
                  </a:lnTo>
                  <a:lnTo>
                    <a:pt x="298" y="662"/>
                  </a:lnTo>
                  <a:lnTo>
                    <a:pt x="298" y="660"/>
                  </a:lnTo>
                  <a:lnTo>
                    <a:pt x="300" y="660"/>
                  </a:lnTo>
                  <a:lnTo>
                    <a:pt x="300" y="658"/>
                  </a:lnTo>
                  <a:lnTo>
                    <a:pt x="302" y="658"/>
                  </a:lnTo>
                  <a:lnTo>
                    <a:pt x="302" y="656"/>
                  </a:lnTo>
                  <a:lnTo>
                    <a:pt x="300" y="656"/>
                  </a:lnTo>
                  <a:lnTo>
                    <a:pt x="298" y="656"/>
                  </a:lnTo>
                  <a:lnTo>
                    <a:pt x="296" y="656"/>
                  </a:lnTo>
                  <a:lnTo>
                    <a:pt x="296" y="658"/>
                  </a:lnTo>
                  <a:lnTo>
                    <a:pt x="294" y="658"/>
                  </a:lnTo>
                  <a:lnTo>
                    <a:pt x="294" y="660"/>
                  </a:lnTo>
                  <a:lnTo>
                    <a:pt x="292" y="660"/>
                  </a:lnTo>
                  <a:lnTo>
                    <a:pt x="292" y="658"/>
                  </a:lnTo>
                  <a:lnTo>
                    <a:pt x="290" y="658"/>
                  </a:lnTo>
                  <a:lnTo>
                    <a:pt x="290" y="656"/>
                  </a:lnTo>
                  <a:lnTo>
                    <a:pt x="290" y="654"/>
                  </a:lnTo>
                  <a:lnTo>
                    <a:pt x="290" y="652"/>
                  </a:lnTo>
                  <a:lnTo>
                    <a:pt x="288" y="652"/>
                  </a:lnTo>
                  <a:lnTo>
                    <a:pt x="286" y="652"/>
                  </a:lnTo>
                  <a:lnTo>
                    <a:pt x="284" y="652"/>
                  </a:lnTo>
                  <a:lnTo>
                    <a:pt x="284" y="654"/>
                  </a:lnTo>
                  <a:lnTo>
                    <a:pt x="282" y="654"/>
                  </a:lnTo>
                  <a:lnTo>
                    <a:pt x="282" y="656"/>
                  </a:lnTo>
                  <a:lnTo>
                    <a:pt x="280" y="656"/>
                  </a:lnTo>
                  <a:lnTo>
                    <a:pt x="278" y="656"/>
                  </a:lnTo>
                  <a:lnTo>
                    <a:pt x="276" y="656"/>
                  </a:lnTo>
                  <a:lnTo>
                    <a:pt x="276" y="654"/>
                  </a:lnTo>
                  <a:lnTo>
                    <a:pt x="276" y="652"/>
                  </a:lnTo>
                  <a:lnTo>
                    <a:pt x="274" y="652"/>
                  </a:lnTo>
                  <a:lnTo>
                    <a:pt x="272" y="652"/>
                  </a:lnTo>
                  <a:lnTo>
                    <a:pt x="272" y="650"/>
                  </a:lnTo>
                  <a:lnTo>
                    <a:pt x="272" y="652"/>
                  </a:lnTo>
                  <a:lnTo>
                    <a:pt x="270" y="652"/>
                  </a:lnTo>
                  <a:lnTo>
                    <a:pt x="268" y="652"/>
                  </a:lnTo>
                  <a:lnTo>
                    <a:pt x="268" y="654"/>
                  </a:lnTo>
                  <a:lnTo>
                    <a:pt x="268" y="656"/>
                  </a:lnTo>
                  <a:lnTo>
                    <a:pt x="266" y="656"/>
                  </a:lnTo>
                  <a:lnTo>
                    <a:pt x="264" y="656"/>
                  </a:lnTo>
                  <a:lnTo>
                    <a:pt x="264" y="658"/>
                  </a:lnTo>
                  <a:lnTo>
                    <a:pt x="262" y="658"/>
                  </a:lnTo>
                  <a:lnTo>
                    <a:pt x="260" y="658"/>
                  </a:lnTo>
                  <a:lnTo>
                    <a:pt x="260" y="656"/>
                  </a:lnTo>
                  <a:lnTo>
                    <a:pt x="259" y="656"/>
                  </a:lnTo>
                  <a:lnTo>
                    <a:pt x="257" y="656"/>
                  </a:lnTo>
                  <a:lnTo>
                    <a:pt x="257" y="658"/>
                  </a:lnTo>
                  <a:lnTo>
                    <a:pt x="255" y="658"/>
                  </a:lnTo>
                  <a:lnTo>
                    <a:pt x="253" y="658"/>
                  </a:lnTo>
                  <a:lnTo>
                    <a:pt x="251" y="658"/>
                  </a:lnTo>
                  <a:lnTo>
                    <a:pt x="249" y="658"/>
                  </a:lnTo>
                  <a:lnTo>
                    <a:pt x="247" y="658"/>
                  </a:lnTo>
                  <a:lnTo>
                    <a:pt x="245" y="658"/>
                  </a:lnTo>
                  <a:lnTo>
                    <a:pt x="245" y="660"/>
                  </a:lnTo>
                  <a:lnTo>
                    <a:pt x="243" y="660"/>
                  </a:lnTo>
                  <a:lnTo>
                    <a:pt x="241" y="660"/>
                  </a:lnTo>
                  <a:lnTo>
                    <a:pt x="241" y="662"/>
                  </a:lnTo>
                  <a:lnTo>
                    <a:pt x="239" y="662"/>
                  </a:lnTo>
                  <a:lnTo>
                    <a:pt x="237" y="662"/>
                  </a:lnTo>
                  <a:lnTo>
                    <a:pt x="235" y="662"/>
                  </a:lnTo>
                  <a:lnTo>
                    <a:pt x="233" y="662"/>
                  </a:lnTo>
                  <a:lnTo>
                    <a:pt x="231" y="660"/>
                  </a:lnTo>
                  <a:lnTo>
                    <a:pt x="231" y="658"/>
                  </a:lnTo>
                  <a:lnTo>
                    <a:pt x="229" y="658"/>
                  </a:lnTo>
                  <a:lnTo>
                    <a:pt x="227" y="658"/>
                  </a:lnTo>
                  <a:lnTo>
                    <a:pt x="227" y="660"/>
                  </a:lnTo>
                  <a:lnTo>
                    <a:pt x="225" y="660"/>
                  </a:lnTo>
                  <a:lnTo>
                    <a:pt x="225" y="662"/>
                  </a:lnTo>
                  <a:lnTo>
                    <a:pt x="225" y="664"/>
                  </a:lnTo>
                  <a:lnTo>
                    <a:pt x="223" y="664"/>
                  </a:lnTo>
                  <a:lnTo>
                    <a:pt x="223" y="666"/>
                  </a:lnTo>
                  <a:lnTo>
                    <a:pt x="221" y="666"/>
                  </a:lnTo>
                  <a:lnTo>
                    <a:pt x="221" y="664"/>
                  </a:lnTo>
                  <a:lnTo>
                    <a:pt x="219" y="664"/>
                  </a:lnTo>
                  <a:lnTo>
                    <a:pt x="219" y="666"/>
                  </a:lnTo>
                  <a:lnTo>
                    <a:pt x="219" y="668"/>
                  </a:lnTo>
                  <a:lnTo>
                    <a:pt x="219" y="670"/>
                  </a:lnTo>
                  <a:lnTo>
                    <a:pt x="217" y="670"/>
                  </a:lnTo>
                  <a:lnTo>
                    <a:pt x="215" y="670"/>
                  </a:lnTo>
                  <a:lnTo>
                    <a:pt x="215" y="672"/>
                  </a:lnTo>
                  <a:lnTo>
                    <a:pt x="213" y="672"/>
                  </a:lnTo>
                  <a:lnTo>
                    <a:pt x="213" y="670"/>
                  </a:lnTo>
                  <a:lnTo>
                    <a:pt x="211" y="670"/>
                  </a:lnTo>
                  <a:lnTo>
                    <a:pt x="213" y="670"/>
                  </a:lnTo>
                  <a:lnTo>
                    <a:pt x="213" y="668"/>
                  </a:lnTo>
                  <a:lnTo>
                    <a:pt x="213" y="666"/>
                  </a:lnTo>
                  <a:lnTo>
                    <a:pt x="211" y="666"/>
                  </a:lnTo>
                  <a:lnTo>
                    <a:pt x="209" y="666"/>
                  </a:lnTo>
                  <a:lnTo>
                    <a:pt x="207" y="666"/>
                  </a:lnTo>
                  <a:lnTo>
                    <a:pt x="207" y="664"/>
                  </a:lnTo>
                  <a:lnTo>
                    <a:pt x="205" y="664"/>
                  </a:lnTo>
                  <a:lnTo>
                    <a:pt x="205" y="666"/>
                  </a:lnTo>
                  <a:lnTo>
                    <a:pt x="205" y="668"/>
                  </a:lnTo>
                  <a:lnTo>
                    <a:pt x="205" y="670"/>
                  </a:lnTo>
                  <a:lnTo>
                    <a:pt x="205" y="672"/>
                  </a:lnTo>
                  <a:lnTo>
                    <a:pt x="203" y="672"/>
                  </a:lnTo>
                  <a:lnTo>
                    <a:pt x="203" y="674"/>
                  </a:lnTo>
                  <a:lnTo>
                    <a:pt x="201" y="674"/>
                  </a:lnTo>
                  <a:lnTo>
                    <a:pt x="201" y="676"/>
                  </a:lnTo>
                  <a:lnTo>
                    <a:pt x="199" y="676"/>
                  </a:lnTo>
                  <a:lnTo>
                    <a:pt x="197" y="676"/>
                  </a:lnTo>
                  <a:lnTo>
                    <a:pt x="197" y="674"/>
                  </a:lnTo>
                  <a:lnTo>
                    <a:pt x="195" y="674"/>
                  </a:lnTo>
                  <a:lnTo>
                    <a:pt x="195" y="672"/>
                  </a:lnTo>
                  <a:lnTo>
                    <a:pt x="193" y="672"/>
                  </a:lnTo>
                  <a:lnTo>
                    <a:pt x="191" y="672"/>
                  </a:lnTo>
                  <a:lnTo>
                    <a:pt x="191" y="674"/>
                  </a:lnTo>
                  <a:lnTo>
                    <a:pt x="190" y="674"/>
                  </a:lnTo>
                  <a:lnTo>
                    <a:pt x="190" y="676"/>
                  </a:lnTo>
                  <a:lnTo>
                    <a:pt x="190" y="678"/>
                  </a:lnTo>
                  <a:lnTo>
                    <a:pt x="191" y="678"/>
                  </a:lnTo>
                  <a:lnTo>
                    <a:pt x="193" y="678"/>
                  </a:lnTo>
                  <a:lnTo>
                    <a:pt x="193" y="680"/>
                  </a:lnTo>
                  <a:lnTo>
                    <a:pt x="191" y="680"/>
                  </a:lnTo>
                  <a:lnTo>
                    <a:pt x="190" y="680"/>
                  </a:lnTo>
                  <a:lnTo>
                    <a:pt x="190" y="682"/>
                  </a:lnTo>
                  <a:lnTo>
                    <a:pt x="188" y="682"/>
                  </a:lnTo>
                  <a:lnTo>
                    <a:pt x="188" y="684"/>
                  </a:lnTo>
                  <a:lnTo>
                    <a:pt x="188" y="686"/>
                  </a:lnTo>
                  <a:lnTo>
                    <a:pt x="186" y="686"/>
                  </a:lnTo>
                  <a:lnTo>
                    <a:pt x="184" y="686"/>
                  </a:lnTo>
                  <a:lnTo>
                    <a:pt x="184" y="687"/>
                  </a:lnTo>
                  <a:lnTo>
                    <a:pt x="182" y="687"/>
                  </a:lnTo>
                  <a:lnTo>
                    <a:pt x="182" y="689"/>
                  </a:lnTo>
                  <a:lnTo>
                    <a:pt x="180" y="689"/>
                  </a:lnTo>
                  <a:lnTo>
                    <a:pt x="178" y="689"/>
                  </a:lnTo>
                  <a:lnTo>
                    <a:pt x="178" y="687"/>
                  </a:lnTo>
                  <a:lnTo>
                    <a:pt x="178" y="686"/>
                  </a:lnTo>
                  <a:lnTo>
                    <a:pt x="176" y="686"/>
                  </a:lnTo>
                  <a:lnTo>
                    <a:pt x="174" y="686"/>
                  </a:lnTo>
                  <a:lnTo>
                    <a:pt x="174" y="684"/>
                  </a:lnTo>
                  <a:lnTo>
                    <a:pt x="172" y="684"/>
                  </a:lnTo>
                  <a:lnTo>
                    <a:pt x="172" y="682"/>
                  </a:lnTo>
                  <a:lnTo>
                    <a:pt x="172" y="680"/>
                  </a:lnTo>
                  <a:lnTo>
                    <a:pt x="170" y="680"/>
                  </a:lnTo>
                  <a:lnTo>
                    <a:pt x="168" y="680"/>
                  </a:lnTo>
                  <a:lnTo>
                    <a:pt x="168" y="678"/>
                  </a:lnTo>
                  <a:lnTo>
                    <a:pt x="166" y="678"/>
                  </a:lnTo>
                  <a:lnTo>
                    <a:pt x="166" y="680"/>
                  </a:lnTo>
                  <a:lnTo>
                    <a:pt x="164" y="680"/>
                  </a:lnTo>
                  <a:lnTo>
                    <a:pt x="164" y="682"/>
                  </a:lnTo>
                  <a:lnTo>
                    <a:pt x="166" y="682"/>
                  </a:lnTo>
                  <a:lnTo>
                    <a:pt x="166" y="684"/>
                  </a:lnTo>
                  <a:lnTo>
                    <a:pt x="166" y="686"/>
                  </a:lnTo>
                  <a:lnTo>
                    <a:pt x="168" y="686"/>
                  </a:lnTo>
                  <a:lnTo>
                    <a:pt x="168" y="687"/>
                  </a:lnTo>
                  <a:lnTo>
                    <a:pt x="170" y="687"/>
                  </a:lnTo>
                  <a:lnTo>
                    <a:pt x="170" y="689"/>
                  </a:lnTo>
                  <a:lnTo>
                    <a:pt x="168" y="691"/>
                  </a:lnTo>
                  <a:lnTo>
                    <a:pt x="166" y="691"/>
                  </a:lnTo>
                  <a:lnTo>
                    <a:pt x="164" y="691"/>
                  </a:lnTo>
                  <a:lnTo>
                    <a:pt x="164" y="689"/>
                  </a:lnTo>
                  <a:lnTo>
                    <a:pt x="162" y="689"/>
                  </a:lnTo>
                  <a:lnTo>
                    <a:pt x="160" y="689"/>
                  </a:lnTo>
                  <a:lnTo>
                    <a:pt x="158" y="689"/>
                  </a:lnTo>
                  <a:lnTo>
                    <a:pt x="158" y="691"/>
                  </a:lnTo>
                  <a:lnTo>
                    <a:pt x="156" y="691"/>
                  </a:lnTo>
                  <a:lnTo>
                    <a:pt x="154" y="691"/>
                  </a:lnTo>
                  <a:lnTo>
                    <a:pt x="154" y="693"/>
                  </a:lnTo>
                  <a:lnTo>
                    <a:pt x="152" y="693"/>
                  </a:lnTo>
                  <a:lnTo>
                    <a:pt x="152" y="695"/>
                  </a:lnTo>
                  <a:lnTo>
                    <a:pt x="152" y="697"/>
                  </a:lnTo>
                  <a:lnTo>
                    <a:pt x="152" y="699"/>
                  </a:lnTo>
                  <a:lnTo>
                    <a:pt x="152" y="701"/>
                  </a:lnTo>
                  <a:lnTo>
                    <a:pt x="150" y="701"/>
                  </a:lnTo>
                  <a:lnTo>
                    <a:pt x="148" y="701"/>
                  </a:lnTo>
                  <a:lnTo>
                    <a:pt x="146" y="701"/>
                  </a:lnTo>
                  <a:lnTo>
                    <a:pt x="146" y="703"/>
                  </a:lnTo>
                  <a:lnTo>
                    <a:pt x="144" y="703"/>
                  </a:lnTo>
                  <a:lnTo>
                    <a:pt x="144" y="705"/>
                  </a:lnTo>
                  <a:lnTo>
                    <a:pt x="142" y="705"/>
                  </a:lnTo>
                  <a:lnTo>
                    <a:pt x="140" y="705"/>
                  </a:lnTo>
                  <a:lnTo>
                    <a:pt x="140" y="707"/>
                  </a:lnTo>
                  <a:lnTo>
                    <a:pt x="138" y="707"/>
                  </a:lnTo>
                  <a:lnTo>
                    <a:pt x="136" y="707"/>
                  </a:lnTo>
                  <a:lnTo>
                    <a:pt x="136" y="705"/>
                  </a:lnTo>
                  <a:lnTo>
                    <a:pt x="136" y="703"/>
                  </a:lnTo>
                  <a:lnTo>
                    <a:pt x="134" y="703"/>
                  </a:lnTo>
                  <a:lnTo>
                    <a:pt x="132" y="703"/>
                  </a:lnTo>
                  <a:lnTo>
                    <a:pt x="130" y="703"/>
                  </a:lnTo>
                  <a:lnTo>
                    <a:pt x="130" y="705"/>
                  </a:lnTo>
                  <a:lnTo>
                    <a:pt x="130" y="707"/>
                  </a:lnTo>
                  <a:lnTo>
                    <a:pt x="128" y="707"/>
                  </a:lnTo>
                  <a:lnTo>
                    <a:pt x="128" y="709"/>
                  </a:lnTo>
                  <a:lnTo>
                    <a:pt x="128" y="711"/>
                  </a:lnTo>
                  <a:lnTo>
                    <a:pt x="126" y="711"/>
                  </a:lnTo>
                  <a:lnTo>
                    <a:pt x="124" y="711"/>
                  </a:lnTo>
                  <a:lnTo>
                    <a:pt x="124" y="713"/>
                  </a:lnTo>
                  <a:lnTo>
                    <a:pt x="124" y="715"/>
                  </a:lnTo>
                  <a:lnTo>
                    <a:pt x="122" y="717"/>
                  </a:lnTo>
                  <a:lnTo>
                    <a:pt x="121" y="717"/>
                  </a:lnTo>
                  <a:lnTo>
                    <a:pt x="119" y="717"/>
                  </a:lnTo>
                  <a:lnTo>
                    <a:pt x="119" y="719"/>
                  </a:lnTo>
                  <a:lnTo>
                    <a:pt x="119" y="721"/>
                  </a:lnTo>
                  <a:lnTo>
                    <a:pt x="117" y="721"/>
                  </a:lnTo>
                  <a:lnTo>
                    <a:pt x="115" y="721"/>
                  </a:lnTo>
                  <a:lnTo>
                    <a:pt x="113" y="721"/>
                  </a:lnTo>
                  <a:lnTo>
                    <a:pt x="113" y="723"/>
                  </a:lnTo>
                  <a:lnTo>
                    <a:pt x="113" y="725"/>
                  </a:lnTo>
                  <a:lnTo>
                    <a:pt x="111" y="725"/>
                  </a:lnTo>
                  <a:lnTo>
                    <a:pt x="111" y="727"/>
                  </a:lnTo>
                  <a:lnTo>
                    <a:pt x="109" y="727"/>
                  </a:lnTo>
                  <a:lnTo>
                    <a:pt x="107" y="727"/>
                  </a:lnTo>
                  <a:lnTo>
                    <a:pt x="105" y="727"/>
                  </a:lnTo>
                  <a:lnTo>
                    <a:pt x="105" y="729"/>
                  </a:lnTo>
                  <a:lnTo>
                    <a:pt x="103" y="729"/>
                  </a:lnTo>
                  <a:lnTo>
                    <a:pt x="103" y="731"/>
                  </a:lnTo>
                  <a:lnTo>
                    <a:pt x="101" y="731"/>
                  </a:lnTo>
                  <a:lnTo>
                    <a:pt x="99" y="731"/>
                  </a:lnTo>
                  <a:lnTo>
                    <a:pt x="99" y="729"/>
                  </a:lnTo>
                  <a:lnTo>
                    <a:pt x="97" y="729"/>
                  </a:lnTo>
                  <a:lnTo>
                    <a:pt x="97" y="727"/>
                  </a:lnTo>
                  <a:lnTo>
                    <a:pt x="97" y="725"/>
                  </a:lnTo>
                  <a:lnTo>
                    <a:pt x="99" y="723"/>
                  </a:lnTo>
                  <a:lnTo>
                    <a:pt x="99" y="721"/>
                  </a:lnTo>
                  <a:lnTo>
                    <a:pt x="101" y="721"/>
                  </a:lnTo>
                  <a:lnTo>
                    <a:pt x="101" y="719"/>
                  </a:lnTo>
                  <a:lnTo>
                    <a:pt x="101" y="717"/>
                  </a:lnTo>
                  <a:lnTo>
                    <a:pt x="99" y="717"/>
                  </a:lnTo>
                  <a:lnTo>
                    <a:pt x="97" y="717"/>
                  </a:lnTo>
                  <a:lnTo>
                    <a:pt x="95" y="717"/>
                  </a:lnTo>
                  <a:lnTo>
                    <a:pt x="95" y="719"/>
                  </a:lnTo>
                  <a:lnTo>
                    <a:pt x="93" y="719"/>
                  </a:lnTo>
                  <a:lnTo>
                    <a:pt x="93" y="721"/>
                  </a:lnTo>
                  <a:lnTo>
                    <a:pt x="95" y="721"/>
                  </a:lnTo>
                  <a:lnTo>
                    <a:pt x="95" y="723"/>
                  </a:lnTo>
                  <a:lnTo>
                    <a:pt x="95" y="725"/>
                  </a:lnTo>
                  <a:lnTo>
                    <a:pt x="95" y="727"/>
                  </a:lnTo>
                  <a:lnTo>
                    <a:pt x="95" y="729"/>
                  </a:lnTo>
                  <a:lnTo>
                    <a:pt x="93" y="729"/>
                  </a:lnTo>
                  <a:lnTo>
                    <a:pt x="93" y="731"/>
                  </a:lnTo>
                  <a:lnTo>
                    <a:pt x="91" y="731"/>
                  </a:lnTo>
                  <a:lnTo>
                    <a:pt x="91" y="733"/>
                  </a:lnTo>
                  <a:lnTo>
                    <a:pt x="89" y="733"/>
                  </a:lnTo>
                  <a:lnTo>
                    <a:pt x="89" y="735"/>
                  </a:lnTo>
                  <a:lnTo>
                    <a:pt x="87" y="735"/>
                  </a:lnTo>
                  <a:lnTo>
                    <a:pt x="87" y="737"/>
                  </a:lnTo>
                  <a:lnTo>
                    <a:pt x="85" y="737"/>
                  </a:lnTo>
                  <a:lnTo>
                    <a:pt x="83" y="737"/>
                  </a:lnTo>
                  <a:lnTo>
                    <a:pt x="81" y="737"/>
                  </a:lnTo>
                  <a:lnTo>
                    <a:pt x="79" y="737"/>
                  </a:lnTo>
                  <a:lnTo>
                    <a:pt x="79" y="735"/>
                  </a:lnTo>
                  <a:lnTo>
                    <a:pt x="77" y="735"/>
                  </a:lnTo>
                  <a:lnTo>
                    <a:pt x="77" y="737"/>
                  </a:lnTo>
                  <a:lnTo>
                    <a:pt x="75" y="737"/>
                  </a:lnTo>
                  <a:lnTo>
                    <a:pt x="75" y="739"/>
                  </a:lnTo>
                  <a:lnTo>
                    <a:pt x="73" y="739"/>
                  </a:lnTo>
                  <a:lnTo>
                    <a:pt x="71" y="739"/>
                  </a:lnTo>
                  <a:lnTo>
                    <a:pt x="71" y="737"/>
                  </a:lnTo>
                  <a:lnTo>
                    <a:pt x="69" y="737"/>
                  </a:lnTo>
                  <a:lnTo>
                    <a:pt x="67" y="737"/>
                  </a:lnTo>
                  <a:lnTo>
                    <a:pt x="67" y="735"/>
                  </a:lnTo>
                  <a:lnTo>
                    <a:pt x="65" y="735"/>
                  </a:lnTo>
                  <a:lnTo>
                    <a:pt x="63" y="735"/>
                  </a:lnTo>
                  <a:lnTo>
                    <a:pt x="63" y="737"/>
                  </a:lnTo>
                  <a:lnTo>
                    <a:pt x="61" y="737"/>
                  </a:lnTo>
                  <a:lnTo>
                    <a:pt x="59" y="737"/>
                  </a:lnTo>
                  <a:lnTo>
                    <a:pt x="59" y="739"/>
                  </a:lnTo>
                  <a:lnTo>
                    <a:pt x="59" y="741"/>
                  </a:lnTo>
                  <a:lnTo>
                    <a:pt x="57" y="741"/>
                  </a:lnTo>
                  <a:lnTo>
                    <a:pt x="57" y="743"/>
                  </a:lnTo>
                  <a:lnTo>
                    <a:pt x="57" y="745"/>
                  </a:lnTo>
                  <a:lnTo>
                    <a:pt x="57" y="747"/>
                  </a:lnTo>
                  <a:lnTo>
                    <a:pt x="59" y="747"/>
                  </a:lnTo>
                  <a:lnTo>
                    <a:pt x="59" y="749"/>
                  </a:lnTo>
                  <a:lnTo>
                    <a:pt x="59" y="751"/>
                  </a:lnTo>
                  <a:lnTo>
                    <a:pt x="59" y="753"/>
                  </a:lnTo>
                  <a:lnTo>
                    <a:pt x="59" y="754"/>
                  </a:lnTo>
                  <a:lnTo>
                    <a:pt x="57" y="754"/>
                  </a:lnTo>
                  <a:lnTo>
                    <a:pt x="55" y="754"/>
                  </a:lnTo>
                  <a:lnTo>
                    <a:pt x="55" y="753"/>
                  </a:lnTo>
                  <a:lnTo>
                    <a:pt x="53" y="753"/>
                  </a:lnTo>
                  <a:lnTo>
                    <a:pt x="53" y="754"/>
                  </a:lnTo>
                  <a:lnTo>
                    <a:pt x="53" y="756"/>
                  </a:lnTo>
                  <a:lnTo>
                    <a:pt x="52" y="756"/>
                  </a:lnTo>
                  <a:lnTo>
                    <a:pt x="50" y="756"/>
                  </a:lnTo>
                  <a:lnTo>
                    <a:pt x="50" y="754"/>
                  </a:lnTo>
                  <a:lnTo>
                    <a:pt x="48" y="754"/>
                  </a:lnTo>
                  <a:lnTo>
                    <a:pt x="48" y="753"/>
                  </a:lnTo>
                  <a:lnTo>
                    <a:pt x="46" y="753"/>
                  </a:lnTo>
                  <a:lnTo>
                    <a:pt x="46" y="751"/>
                  </a:lnTo>
                  <a:lnTo>
                    <a:pt x="44" y="751"/>
                  </a:lnTo>
                  <a:lnTo>
                    <a:pt x="42" y="751"/>
                  </a:lnTo>
                  <a:lnTo>
                    <a:pt x="42" y="753"/>
                  </a:lnTo>
                  <a:lnTo>
                    <a:pt x="40" y="753"/>
                  </a:lnTo>
                  <a:lnTo>
                    <a:pt x="38" y="753"/>
                  </a:lnTo>
                  <a:lnTo>
                    <a:pt x="38" y="754"/>
                  </a:lnTo>
                  <a:lnTo>
                    <a:pt x="38" y="756"/>
                  </a:lnTo>
                  <a:lnTo>
                    <a:pt x="36" y="756"/>
                  </a:lnTo>
                  <a:lnTo>
                    <a:pt x="36" y="758"/>
                  </a:lnTo>
                  <a:lnTo>
                    <a:pt x="36" y="760"/>
                  </a:lnTo>
                  <a:lnTo>
                    <a:pt x="34" y="760"/>
                  </a:lnTo>
                  <a:lnTo>
                    <a:pt x="34" y="762"/>
                  </a:lnTo>
                  <a:lnTo>
                    <a:pt x="32" y="762"/>
                  </a:lnTo>
                  <a:lnTo>
                    <a:pt x="30" y="762"/>
                  </a:lnTo>
                  <a:lnTo>
                    <a:pt x="30" y="760"/>
                  </a:lnTo>
                  <a:lnTo>
                    <a:pt x="28" y="760"/>
                  </a:lnTo>
                  <a:lnTo>
                    <a:pt x="26" y="760"/>
                  </a:lnTo>
                  <a:lnTo>
                    <a:pt x="24" y="760"/>
                  </a:lnTo>
                  <a:lnTo>
                    <a:pt x="22" y="760"/>
                  </a:lnTo>
                  <a:lnTo>
                    <a:pt x="20" y="760"/>
                  </a:lnTo>
                  <a:lnTo>
                    <a:pt x="20" y="758"/>
                  </a:lnTo>
                  <a:lnTo>
                    <a:pt x="18" y="758"/>
                  </a:lnTo>
                  <a:lnTo>
                    <a:pt x="16" y="758"/>
                  </a:lnTo>
                  <a:lnTo>
                    <a:pt x="14" y="758"/>
                  </a:lnTo>
                  <a:lnTo>
                    <a:pt x="14" y="760"/>
                  </a:lnTo>
                  <a:lnTo>
                    <a:pt x="14" y="762"/>
                  </a:lnTo>
                  <a:lnTo>
                    <a:pt x="14" y="764"/>
                  </a:lnTo>
                  <a:lnTo>
                    <a:pt x="14" y="766"/>
                  </a:lnTo>
                  <a:lnTo>
                    <a:pt x="12" y="766"/>
                  </a:lnTo>
                  <a:lnTo>
                    <a:pt x="12" y="768"/>
                  </a:lnTo>
                  <a:lnTo>
                    <a:pt x="10" y="768"/>
                  </a:lnTo>
                  <a:lnTo>
                    <a:pt x="10" y="770"/>
                  </a:lnTo>
                  <a:lnTo>
                    <a:pt x="10" y="772"/>
                  </a:lnTo>
                  <a:lnTo>
                    <a:pt x="12" y="774"/>
                  </a:lnTo>
                  <a:lnTo>
                    <a:pt x="14" y="774"/>
                  </a:lnTo>
                  <a:lnTo>
                    <a:pt x="14" y="772"/>
                  </a:lnTo>
                  <a:lnTo>
                    <a:pt x="14" y="770"/>
                  </a:lnTo>
                  <a:lnTo>
                    <a:pt x="16" y="770"/>
                  </a:lnTo>
                  <a:lnTo>
                    <a:pt x="18" y="772"/>
                  </a:lnTo>
                  <a:lnTo>
                    <a:pt x="18" y="774"/>
                  </a:lnTo>
                  <a:lnTo>
                    <a:pt x="16" y="774"/>
                  </a:lnTo>
                  <a:lnTo>
                    <a:pt x="16" y="776"/>
                  </a:lnTo>
                  <a:lnTo>
                    <a:pt x="16" y="778"/>
                  </a:lnTo>
                  <a:lnTo>
                    <a:pt x="18" y="778"/>
                  </a:lnTo>
                  <a:lnTo>
                    <a:pt x="18" y="780"/>
                  </a:lnTo>
                  <a:lnTo>
                    <a:pt x="18" y="782"/>
                  </a:lnTo>
                  <a:lnTo>
                    <a:pt x="20" y="782"/>
                  </a:lnTo>
                  <a:lnTo>
                    <a:pt x="20" y="784"/>
                  </a:lnTo>
                  <a:lnTo>
                    <a:pt x="20" y="786"/>
                  </a:lnTo>
                  <a:lnTo>
                    <a:pt x="20" y="788"/>
                  </a:lnTo>
                  <a:lnTo>
                    <a:pt x="18" y="788"/>
                  </a:lnTo>
                  <a:lnTo>
                    <a:pt x="18" y="786"/>
                  </a:lnTo>
                  <a:lnTo>
                    <a:pt x="16" y="786"/>
                  </a:lnTo>
                  <a:lnTo>
                    <a:pt x="14" y="786"/>
                  </a:lnTo>
                  <a:lnTo>
                    <a:pt x="14" y="784"/>
                  </a:lnTo>
                  <a:lnTo>
                    <a:pt x="12" y="784"/>
                  </a:lnTo>
                  <a:lnTo>
                    <a:pt x="10" y="784"/>
                  </a:lnTo>
                  <a:lnTo>
                    <a:pt x="10" y="782"/>
                  </a:lnTo>
                  <a:lnTo>
                    <a:pt x="8" y="782"/>
                  </a:lnTo>
                  <a:lnTo>
                    <a:pt x="6" y="782"/>
                  </a:lnTo>
                  <a:lnTo>
                    <a:pt x="4" y="782"/>
                  </a:lnTo>
                  <a:lnTo>
                    <a:pt x="4" y="784"/>
                  </a:lnTo>
                  <a:lnTo>
                    <a:pt x="2" y="784"/>
                  </a:lnTo>
                  <a:lnTo>
                    <a:pt x="2" y="786"/>
                  </a:lnTo>
                  <a:lnTo>
                    <a:pt x="2" y="788"/>
                  </a:lnTo>
                  <a:lnTo>
                    <a:pt x="4" y="788"/>
                  </a:lnTo>
                  <a:lnTo>
                    <a:pt x="4" y="790"/>
                  </a:lnTo>
                  <a:lnTo>
                    <a:pt x="4" y="792"/>
                  </a:lnTo>
                  <a:lnTo>
                    <a:pt x="2" y="792"/>
                  </a:lnTo>
                  <a:lnTo>
                    <a:pt x="2" y="794"/>
                  </a:lnTo>
                  <a:lnTo>
                    <a:pt x="0" y="794"/>
                  </a:lnTo>
                  <a:lnTo>
                    <a:pt x="0" y="79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2" name="Freeform 20"/>
            <xdr:cNvSpPr>
              <a:spLocks/>
            </xdr:cNvSpPr>
          </xdr:nvSpPr>
          <xdr:spPr bwMode="auto">
            <a:xfrm>
              <a:off x="3968750" y="5486400"/>
              <a:ext cx="938213" cy="701675"/>
            </a:xfrm>
            <a:custGeom>
              <a:avLst/>
              <a:gdLst>
                <a:gd name="T0" fmla="*/ 579 w 591"/>
                <a:gd name="T1" fmla="*/ 306 h 442"/>
                <a:gd name="T2" fmla="*/ 564 w 591"/>
                <a:gd name="T3" fmla="*/ 302 h 442"/>
                <a:gd name="T4" fmla="*/ 544 w 591"/>
                <a:gd name="T5" fmla="*/ 314 h 442"/>
                <a:gd name="T6" fmla="*/ 532 w 591"/>
                <a:gd name="T7" fmla="*/ 314 h 442"/>
                <a:gd name="T8" fmla="*/ 516 w 591"/>
                <a:gd name="T9" fmla="*/ 312 h 442"/>
                <a:gd name="T10" fmla="*/ 495 w 591"/>
                <a:gd name="T11" fmla="*/ 314 h 442"/>
                <a:gd name="T12" fmla="*/ 483 w 591"/>
                <a:gd name="T13" fmla="*/ 328 h 442"/>
                <a:gd name="T14" fmla="*/ 473 w 591"/>
                <a:gd name="T15" fmla="*/ 343 h 442"/>
                <a:gd name="T16" fmla="*/ 473 w 591"/>
                <a:gd name="T17" fmla="*/ 355 h 442"/>
                <a:gd name="T18" fmla="*/ 485 w 591"/>
                <a:gd name="T19" fmla="*/ 365 h 442"/>
                <a:gd name="T20" fmla="*/ 479 w 591"/>
                <a:gd name="T21" fmla="*/ 375 h 442"/>
                <a:gd name="T22" fmla="*/ 469 w 591"/>
                <a:gd name="T23" fmla="*/ 377 h 442"/>
                <a:gd name="T24" fmla="*/ 457 w 591"/>
                <a:gd name="T25" fmla="*/ 387 h 442"/>
                <a:gd name="T26" fmla="*/ 443 w 591"/>
                <a:gd name="T27" fmla="*/ 391 h 442"/>
                <a:gd name="T28" fmla="*/ 435 w 591"/>
                <a:gd name="T29" fmla="*/ 406 h 442"/>
                <a:gd name="T30" fmla="*/ 434 w 591"/>
                <a:gd name="T31" fmla="*/ 412 h 442"/>
                <a:gd name="T32" fmla="*/ 418 w 591"/>
                <a:gd name="T33" fmla="*/ 414 h 442"/>
                <a:gd name="T34" fmla="*/ 414 w 591"/>
                <a:gd name="T35" fmla="*/ 428 h 442"/>
                <a:gd name="T36" fmla="*/ 402 w 591"/>
                <a:gd name="T37" fmla="*/ 438 h 442"/>
                <a:gd name="T38" fmla="*/ 384 w 591"/>
                <a:gd name="T39" fmla="*/ 428 h 442"/>
                <a:gd name="T40" fmla="*/ 361 w 591"/>
                <a:gd name="T41" fmla="*/ 428 h 442"/>
                <a:gd name="T42" fmla="*/ 339 w 591"/>
                <a:gd name="T43" fmla="*/ 426 h 442"/>
                <a:gd name="T44" fmla="*/ 301 w 591"/>
                <a:gd name="T45" fmla="*/ 422 h 442"/>
                <a:gd name="T46" fmla="*/ 274 w 591"/>
                <a:gd name="T47" fmla="*/ 414 h 442"/>
                <a:gd name="T48" fmla="*/ 252 w 591"/>
                <a:gd name="T49" fmla="*/ 406 h 442"/>
                <a:gd name="T50" fmla="*/ 242 w 591"/>
                <a:gd name="T51" fmla="*/ 391 h 442"/>
                <a:gd name="T52" fmla="*/ 221 w 591"/>
                <a:gd name="T53" fmla="*/ 383 h 442"/>
                <a:gd name="T54" fmla="*/ 209 w 591"/>
                <a:gd name="T55" fmla="*/ 369 h 442"/>
                <a:gd name="T56" fmla="*/ 187 w 591"/>
                <a:gd name="T57" fmla="*/ 355 h 442"/>
                <a:gd name="T58" fmla="*/ 171 w 591"/>
                <a:gd name="T59" fmla="*/ 339 h 442"/>
                <a:gd name="T60" fmla="*/ 150 w 591"/>
                <a:gd name="T61" fmla="*/ 341 h 442"/>
                <a:gd name="T62" fmla="*/ 152 w 591"/>
                <a:gd name="T63" fmla="*/ 320 h 442"/>
                <a:gd name="T64" fmla="*/ 158 w 591"/>
                <a:gd name="T65" fmla="*/ 306 h 442"/>
                <a:gd name="T66" fmla="*/ 146 w 591"/>
                <a:gd name="T67" fmla="*/ 288 h 442"/>
                <a:gd name="T68" fmla="*/ 130 w 591"/>
                <a:gd name="T69" fmla="*/ 276 h 442"/>
                <a:gd name="T70" fmla="*/ 110 w 591"/>
                <a:gd name="T71" fmla="*/ 272 h 442"/>
                <a:gd name="T72" fmla="*/ 96 w 591"/>
                <a:gd name="T73" fmla="*/ 268 h 442"/>
                <a:gd name="T74" fmla="*/ 85 w 591"/>
                <a:gd name="T75" fmla="*/ 282 h 442"/>
                <a:gd name="T76" fmla="*/ 71 w 591"/>
                <a:gd name="T77" fmla="*/ 280 h 442"/>
                <a:gd name="T78" fmla="*/ 51 w 591"/>
                <a:gd name="T79" fmla="*/ 272 h 442"/>
                <a:gd name="T80" fmla="*/ 29 w 591"/>
                <a:gd name="T81" fmla="*/ 280 h 442"/>
                <a:gd name="T82" fmla="*/ 31 w 591"/>
                <a:gd name="T83" fmla="*/ 255 h 442"/>
                <a:gd name="T84" fmla="*/ 25 w 591"/>
                <a:gd name="T85" fmla="*/ 235 h 442"/>
                <a:gd name="T86" fmla="*/ 6 w 591"/>
                <a:gd name="T87" fmla="*/ 223 h 442"/>
                <a:gd name="T88" fmla="*/ 10 w 591"/>
                <a:gd name="T89" fmla="*/ 201 h 442"/>
                <a:gd name="T90" fmla="*/ 23 w 591"/>
                <a:gd name="T91" fmla="*/ 186 h 442"/>
                <a:gd name="T92" fmla="*/ 27 w 591"/>
                <a:gd name="T93" fmla="*/ 164 h 442"/>
                <a:gd name="T94" fmla="*/ 14 w 591"/>
                <a:gd name="T95" fmla="*/ 148 h 442"/>
                <a:gd name="T96" fmla="*/ 33 w 591"/>
                <a:gd name="T97" fmla="*/ 136 h 442"/>
                <a:gd name="T98" fmla="*/ 51 w 591"/>
                <a:gd name="T99" fmla="*/ 119 h 442"/>
                <a:gd name="T100" fmla="*/ 43 w 591"/>
                <a:gd name="T101" fmla="*/ 101 h 442"/>
                <a:gd name="T102" fmla="*/ 59 w 591"/>
                <a:gd name="T103" fmla="*/ 95 h 442"/>
                <a:gd name="T104" fmla="*/ 73 w 591"/>
                <a:gd name="T105" fmla="*/ 81 h 442"/>
                <a:gd name="T106" fmla="*/ 85 w 591"/>
                <a:gd name="T107" fmla="*/ 71 h 442"/>
                <a:gd name="T108" fmla="*/ 100 w 591"/>
                <a:gd name="T109" fmla="*/ 67 h 442"/>
                <a:gd name="T110" fmla="*/ 104 w 591"/>
                <a:gd name="T111" fmla="*/ 65 h 442"/>
                <a:gd name="T112" fmla="*/ 100 w 591"/>
                <a:gd name="T113" fmla="*/ 52 h 442"/>
                <a:gd name="T114" fmla="*/ 92 w 591"/>
                <a:gd name="T115" fmla="*/ 34 h 442"/>
                <a:gd name="T116" fmla="*/ 90 w 591"/>
                <a:gd name="T117" fmla="*/ 20 h 442"/>
                <a:gd name="T118" fmla="*/ 81 w 591"/>
                <a:gd name="T119" fmla="*/ 4 h 4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91" h="442">
                  <a:moveTo>
                    <a:pt x="589" y="308"/>
                  </a:moveTo>
                  <a:lnTo>
                    <a:pt x="591" y="308"/>
                  </a:lnTo>
                  <a:lnTo>
                    <a:pt x="591" y="310"/>
                  </a:lnTo>
                  <a:lnTo>
                    <a:pt x="589" y="310"/>
                  </a:lnTo>
                  <a:lnTo>
                    <a:pt x="589" y="312"/>
                  </a:lnTo>
                  <a:lnTo>
                    <a:pt x="589" y="314"/>
                  </a:lnTo>
                  <a:lnTo>
                    <a:pt x="587" y="314"/>
                  </a:lnTo>
                  <a:lnTo>
                    <a:pt x="585" y="316"/>
                  </a:lnTo>
                  <a:lnTo>
                    <a:pt x="585" y="314"/>
                  </a:lnTo>
                  <a:lnTo>
                    <a:pt x="583" y="314"/>
                  </a:lnTo>
                  <a:lnTo>
                    <a:pt x="583" y="312"/>
                  </a:lnTo>
                  <a:lnTo>
                    <a:pt x="583" y="310"/>
                  </a:lnTo>
                  <a:lnTo>
                    <a:pt x="585" y="308"/>
                  </a:lnTo>
                  <a:lnTo>
                    <a:pt x="585" y="306"/>
                  </a:lnTo>
                  <a:lnTo>
                    <a:pt x="583" y="306"/>
                  </a:lnTo>
                  <a:lnTo>
                    <a:pt x="581" y="306"/>
                  </a:lnTo>
                  <a:lnTo>
                    <a:pt x="579" y="306"/>
                  </a:lnTo>
                  <a:lnTo>
                    <a:pt x="577" y="306"/>
                  </a:lnTo>
                  <a:lnTo>
                    <a:pt x="577" y="308"/>
                  </a:lnTo>
                  <a:lnTo>
                    <a:pt x="575" y="308"/>
                  </a:lnTo>
                  <a:lnTo>
                    <a:pt x="573" y="308"/>
                  </a:lnTo>
                  <a:lnTo>
                    <a:pt x="573" y="310"/>
                  </a:lnTo>
                  <a:lnTo>
                    <a:pt x="572" y="310"/>
                  </a:lnTo>
                  <a:lnTo>
                    <a:pt x="570" y="310"/>
                  </a:lnTo>
                  <a:lnTo>
                    <a:pt x="570" y="308"/>
                  </a:lnTo>
                  <a:lnTo>
                    <a:pt x="570" y="306"/>
                  </a:lnTo>
                  <a:lnTo>
                    <a:pt x="570" y="304"/>
                  </a:lnTo>
                  <a:lnTo>
                    <a:pt x="572" y="304"/>
                  </a:lnTo>
                  <a:lnTo>
                    <a:pt x="570" y="302"/>
                  </a:lnTo>
                  <a:lnTo>
                    <a:pt x="568" y="302"/>
                  </a:lnTo>
                  <a:lnTo>
                    <a:pt x="568" y="300"/>
                  </a:lnTo>
                  <a:lnTo>
                    <a:pt x="566" y="300"/>
                  </a:lnTo>
                  <a:lnTo>
                    <a:pt x="566" y="302"/>
                  </a:lnTo>
                  <a:lnTo>
                    <a:pt x="564" y="302"/>
                  </a:lnTo>
                  <a:lnTo>
                    <a:pt x="564" y="304"/>
                  </a:lnTo>
                  <a:lnTo>
                    <a:pt x="564" y="306"/>
                  </a:lnTo>
                  <a:lnTo>
                    <a:pt x="564" y="308"/>
                  </a:lnTo>
                  <a:lnTo>
                    <a:pt x="562" y="310"/>
                  </a:lnTo>
                  <a:lnTo>
                    <a:pt x="560" y="310"/>
                  </a:lnTo>
                  <a:lnTo>
                    <a:pt x="560" y="312"/>
                  </a:lnTo>
                  <a:lnTo>
                    <a:pt x="558" y="312"/>
                  </a:lnTo>
                  <a:lnTo>
                    <a:pt x="556" y="312"/>
                  </a:lnTo>
                  <a:lnTo>
                    <a:pt x="556" y="314"/>
                  </a:lnTo>
                  <a:lnTo>
                    <a:pt x="554" y="314"/>
                  </a:lnTo>
                  <a:lnTo>
                    <a:pt x="552" y="314"/>
                  </a:lnTo>
                  <a:lnTo>
                    <a:pt x="552" y="316"/>
                  </a:lnTo>
                  <a:lnTo>
                    <a:pt x="550" y="316"/>
                  </a:lnTo>
                  <a:lnTo>
                    <a:pt x="548" y="316"/>
                  </a:lnTo>
                  <a:lnTo>
                    <a:pt x="546" y="316"/>
                  </a:lnTo>
                  <a:lnTo>
                    <a:pt x="544" y="316"/>
                  </a:lnTo>
                  <a:lnTo>
                    <a:pt x="544" y="314"/>
                  </a:lnTo>
                  <a:lnTo>
                    <a:pt x="546" y="314"/>
                  </a:lnTo>
                  <a:lnTo>
                    <a:pt x="546" y="312"/>
                  </a:lnTo>
                  <a:lnTo>
                    <a:pt x="548" y="312"/>
                  </a:lnTo>
                  <a:lnTo>
                    <a:pt x="548" y="310"/>
                  </a:lnTo>
                  <a:lnTo>
                    <a:pt x="548" y="308"/>
                  </a:lnTo>
                  <a:lnTo>
                    <a:pt x="548" y="306"/>
                  </a:lnTo>
                  <a:lnTo>
                    <a:pt x="546" y="306"/>
                  </a:lnTo>
                  <a:lnTo>
                    <a:pt x="544" y="306"/>
                  </a:lnTo>
                  <a:lnTo>
                    <a:pt x="544" y="308"/>
                  </a:lnTo>
                  <a:lnTo>
                    <a:pt x="542" y="308"/>
                  </a:lnTo>
                  <a:lnTo>
                    <a:pt x="540" y="308"/>
                  </a:lnTo>
                  <a:lnTo>
                    <a:pt x="540" y="310"/>
                  </a:lnTo>
                  <a:lnTo>
                    <a:pt x="538" y="310"/>
                  </a:lnTo>
                  <a:lnTo>
                    <a:pt x="536" y="312"/>
                  </a:lnTo>
                  <a:lnTo>
                    <a:pt x="534" y="312"/>
                  </a:lnTo>
                  <a:lnTo>
                    <a:pt x="534" y="314"/>
                  </a:lnTo>
                  <a:lnTo>
                    <a:pt x="532" y="314"/>
                  </a:lnTo>
                  <a:lnTo>
                    <a:pt x="532" y="316"/>
                  </a:lnTo>
                  <a:lnTo>
                    <a:pt x="530" y="316"/>
                  </a:lnTo>
                  <a:lnTo>
                    <a:pt x="530" y="314"/>
                  </a:lnTo>
                  <a:lnTo>
                    <a:pt x="528" y="314"/>
                  </a:lnTo>
                  <a:lnTo>
                    <a:pt x="528" y="312"/>
                  </a:lnTo>
                  <a:lnTo>
                    <a:pt x="528" y="310"/>
                  </a:lnTo>
                  <a:lnTo>
                    <a:pt x="528" y="308"/>
                  </a:lnTo>
                  <a:lnTo>
                    <a:pt x="528" y="306"/>
                  </a:lnTo>
                  <a:lnTo>
                    <a:pt x="526" y="306"/>
                  </a:lnTo>
                  <a:lnTo>
                    <a:pt x="524" y="306"/>
                  </a:lnTo>
                  <a:lnTo>
                    <a:pt x="522" y="306"/>
                  </a:lnTo>
                  <a:lnTo>
                    <a:pt x="520" y="306"/>
                  </a:lnTo>
                  <a:lnTo>
                    <a:pt x="520" y="308"/>
                  </a:lnTo>
                  <a:lnTo>
                    <a:pt x="518" y="308"/>
                  </a:lnTo>
                  <a:lnTo>
                    <a:pt x="518" y="310"/>
                  </a:lnTo>
                  <a:lnTo>
                    <a:pt x="516" y="310"/>
                  </a:lnTo>
                  <a:lnTo>
                    <a:pt x="516" y="312"/>
                  </a:lnTo>
                  <a:lnTo>
                    <a:pt x="514" y="312"/>
                  </a:lnTo>
                  <a:lnTo>
                    <a:pt x="514" y="314"/>
                  </a:lnTo>
                  <a:lnTo>
                    <a:pt x="514" y="316"/>
                  </a:lnTo>
                  <a:lnTo>
                    <a:pt x="512" y="316"/>
                  </a:lnTo>
                  <a:lnTo>
                    <a:pt x="512" y="318"/>
                  </a:lnTo>
                  <a:lnTo>
                    <a:pt x="510" y="318"/>
                  </a:lnTo>
                  <a:lnTo>
                    <a:pt x="508" y="318"/>
                  </a:lnTo>
                  <a:lnTo>
                    <a:pt x="506" y="318"/>
                  </a:lnTo>
                  <a:lnTo>
                    <a:pt x="504" y="316"/>
                  </a:lnTo>
                  <a:lnTo>
                    <a:pt x="504" y="314"/>
                  </a:lnTo>
                  <a:lnTo>
                    <a:pt x="504" y="312"/>
                  </a:lnTo>
                  <a:lnTo>
                    <a:pt x="503" y="312"/>
                  </a:lnTo>
                  <a:lnTo>
                    <a:pt x="501" y="312"/>
                  </a:lnTo>
                  <a:lnTo>
                    <a:pt x="499" y="312"/>
                  </a:lnTo>
                  <a:lnTo>
                    <a:pt x="497" y="312"/>
                  </a:lnTo>
                  <a:lnTo>
                    <a:pt x="495" y="312"/>
                  </a:lnTo>
                  <a:lnTo>
                    <a:pt x="495" y="314"/>
                  </a:lnTo>
                  <a:lnTo>
                    <a:pt x="495" y="316"/>
                  </a:lnTo>
                  <a:lnTo>
                    <a:pt x="497" y="316"/>
                  </a:lnTo>
                  <a:lnTo>
                    <a:pt x="497" y="318"/>
                  </a:lnTo>
                  <a:lnTo>
                    <a:pt x="499" y="318"/>
                  </a:lnTo>
                  <a:lnTo>
                    <a:pt x="499" y="320"/>
                  </a:lnTo>
                  <a:lnTo>
                    <a:pt x="499" y="322"/>
                  </a:lnTo>
                  <a:lnTo>
                    <a:pt x="499" y="324"/>
                  </a:lnTo>
                  <a:lnTo>
                    <a:pt x="497" y="324"/>
                  </a:lnTo>
                  <a:lnTo>
                    <a:pt x="497" y="326"/>
                  </a:lnTo>
                  <a:lnTo>
                    <a:pt x="495" y="326"/>
                  </a:lnTo>
                  <a:lnTo>
                    <a:pt x="495" y="328"/>
                  </a:lnTo>
                  <a:lnTo>
                    <a:pt x="493" y="328"/>
                  </a:lnTo>
                  <a:lnTo>
                    <a:pt x="491" y="328"/>
                  </a:lnTo>
                  <a:lnTo>
                    <a:pt x="489" y="328"/>
                  </a:lnTo>
                  <a:lnTo>
                    <a:pt x="487" y="328"/>
                  </a:lnTo>
                  <a:lnTo>
                    <a:pt x="485" y="328"/>
                  </a:lnTo>
                  <a:lnTo>
                    <a:pt x="483" y="328"/>
                  </a:lnTo>
                  <a:lnTo>
                    <a:pt x="481" y="326"/>
                  </a:lnTo>
                  <a:lnTo>
                    <a:pt x="479" y="326"/>
                  </a:lnTo>
                  <a:lnTo>
                    <a:pt x="479" y="324"/>
                  </a:lnTo>
                  <a:lnTo>
                    <a:pt x="477" y="324"/>
                  </a:lnTo>
                  <a:lnTo>
                    <a:pt x="477" y="326"/>
                  </a:lnTo>
                  <a:lnTo>
                    <a:pt x="477" y="328"/>
                  </a:lnTo>
                  <a:lnTo>
                    <a:pt x="477" y="330"/>
                  </a:lnTo>
                  <a:lnTo>
                    <a:pt x="477" y="332"/>
                  </a:lnTo>
                  <a:lnTo>
                    <a:pt x="477" y="333"/>
                  </a:lnTo>
                  <a:lnTo>
                    <a:pt x="475" y="333"/>
                  </a:lnTo>
                  <a:lnTo>
                    <a:pt x="475" y="335"/>
                  </a:lnTo>
                  <a:lnTo>
                    <a:pt x="473" y="335"/>
                  </a:lnTo>
                  <a:lnTo>
                    <a:pt x="473" y="337"/>
                  </a:lnTo>
                  <a:lnTo>
                    <a:pt x="473" y="339"/>
                  </a:lnTo>
                  <a:lnTo>
                    <a:pt x="471" y="341"/>
                  </a:lnTo>
                  <a:lnTo>
                    <a:pt x="471" y="343"/>
                  </a:lnTo>
                  <a:lnTo>
                    <a:pt x="473" y="343"/>
                  </a:lnTo>
                  <a:lnTo>
                    <a:pt x="475" y="343"/>
                  </a:lnTo>
                  <a:lnTo>
                    <a:pt x="477" y="343"/>
                  </a:lnTo>
                  <a:lnTo>
                    <a:pt x="479" y="345"/>
                  </a:lnTo>
                  <a:lnTo>
                    <a:pt x="479" y="347"/>
                  </a:lnTo>
                  <a:lnTo>
                    <a:pt x="477" y="347"/>
                  </a:lnTo>
                  <a:lnTo>
                    <a:pt x="477" y="349"/>
                  </a:lnTo>
                  <a:lnTo>
                    <a:pt x="475" y="349"/>
                  </a:lnTo>
                  <a:lnTo>
                    <a:pt x="475" y="351"/>
                  </a:lnTo>
                  <a:lnTo>
                    <a:pt x="473" y="351"/>
                  </a:lnTo>
                  <a:lnTo>
                    <a:pt x="471" y="351"/>
                  </a:lnTo>
                  <a:lnTo>
                    <a:pt x="469" y="351"/>
                  </a:lnTo>
                  <a:lnTo>
                    <a:pt x="469" y="353"/>
                  </a:lnTo>
                  <a:lnTo>
                    <a:pt x="469" y="355"/>
                  </a:lnTo>
                  <a:lnTo>
                    <a:pt x="469" y="357"/>
                  </a:lnTo>
                  <a:lnTo>
                    <a:pt x="471" y="357"/>
                  </a:lnTo>
                  <a:lnTo>
                    <a:pt x="473" y="357"/>
                  </a:lnTo>
                  <a:lnTo>
                    <a:pt x="473" y="355"/>
                  </a:lnTo>
                  <a:lnTo>
                    <a:pt x="475" y="355"/>
                  </a:lnTo>
                  <a:lnTo>
                    <a:pt x="475" y="357"/>
                  </a:lnTo>
                  <a:lnTo>
                    <a:pt x="477" y="357"/>
                  </a:lnTo>
                  <a:lnTo>
                    <a:pt x="477" y="359"/>
                  </a:lnTo>
                  <a:lnTo>
                    <a:pt x="477" y="361"/>
                  </a:lnTo>
                  <a:lnTo>
                    <a:pt x="477" y="363"/>
                  </a:lnTo>
                  <a:lnTo>
                    <a:pt x="477" y="365"/>
                  </a:lnTo>
                  <a:lnTo>
                    <a:pt x="477" y="367"/>
                  </a:lnTo>
                  <a:lnTo>
                    <a:pt x="477" y="369"/>
                  </a:lnTo>
                  <a:lnTo>
                    <a:pt x="479" y="369"/>
                  </a:lnTo>
                  <a:lnTo>
                    <a:pt x="479" y="367"/>
                  </a:lnTo>
                  <a:lnTo>
                    <a:pt x="481" y="367"/>
                  </a:lnTo>
                  <a:lnTo>
                    <a:pt x="481" y="365"/>
                  </a:lnTo>
                  <a:lnTo>
                    <a:pt x="481" y="363"/>
                  </a:lnTo>
                  <a:lnTo>
                    <a:pt x="483" y="363"/>
                  </a:lnTo>
                  <a:lnTo>
                    <a:pt x="485" y="363"/>
                  </a:lnTo>
                  <a:lnTo>
                    <a:pt x="485" y="365"/>
                  </a:lnTo>
                  <a:lnTo>
                    <a:pt x="485" y="367"/>
                  </a:lnTo>
                  <a:lnTo>
                    <a:pt x="483" y="367"/>
                  </a:lnTo>
                  <a:lnTo>
                    <a:pt x="483" y="369"/>
                  </a:lnTo>
                  <a:lnTo>
                    <a:pt x="483" y="371"/>
                  </a:lnTo>
                  <a:lnTo>
                    <a:pt x="485" y="373"/>
                  </a:lnTo>
                  <a:lnTo>
                    <a:pt x="485" y="371"/>
                  </a:lnTo>
                  <a:lnTo>
                    <a:pt x="487" y="371"/>
                  </a:lnTo>
                  <a:lnTo>
                    <a:pt x="489" y="371"/>
                  </a:lnTo>
                  <a:lnTo>
                    <a:pt x="489" y="373"/>
                  </a:lnTo>
                  <a:lnTo>
                    <a:pt x="489" y="375"/>
                  </a:lnTo>
                  <a:lnTo>
                    <a:pt x="489" y="377"/>
                  </a:lnTo>
                  <a:lnTo>
                    <a:pt x="487" y="377"/>
                  </a:lnTo>
                  <a:lnTo>
                    <a:pt x="485" y="377"/>
                  </a:lnTo>
                  <a:lnTo>
                    <a:pt x="483" y="377"/>
                  </a:lnTo>
                  <a:lnTo>
                    <a:pt x="483" y="375"/>
                  </a:lnTo>
                  <a:lnTo>
                    <a:pt x="481" y="375"/>
                  </a:lnTo>
                  <a:lnTo>
                    <a:pt x="479" y="375"/>
                  </a:lnTo>
                  <a:lnTo>
                    <a:pt x="479" y="377"/>
                  </a:lnTo>
                  <a:lnTo>
                    <a:pt x="477" y="377"/>
                  </a:lnTo>
                  <a:lnTo>
                    <a:pt x="477" y="379"/>
                  </a:lnTo>
                  <a:lnTo>
                    <a:pt x="475" y="379"/>
                  </a:lnTo>
                  <a:lnTo>
                    <a:pt x="475" y="381"/>
                  </a:lnTo>
                  <a:lnTo>
                    <a:pt x="475" y="383"/>
                  </a:lnTo>
                  <a:lnTo>
                    <a:pt x="475" y="385"/>
                  </a:lnTo>
                  <a:lnTo>
                    <a:pt x="473" y="383"/>
                  </a:lnTo>
                  <a:lnTo>
                    <a:pt x="471" y="383"/>
                  </a:lnTo>
                  <a:lnTo>
                    <a:pt x="469" y="383"/>
                  </a:lnTo>
                  <a:lnTo>
                    <a:pt x="469" y="381"/>
                  </a:lnTo>
                  <a:lnTo>
                    <a:pt x="471" y="381"/>
                  </a:lnTo>
                  <a:lnTo>
                    <a:pt x="471" y="379"/>
                  </a:lnTo>
                  <a:lnTo>
                    <a:pt x="473" y="379"/>
                  </a:lnTo>
                  <a:lnTo>
                    <a:pt x="473" y="377"/>
                  </a:lnTo>
                  <a:lnTo>
                    <a:pt x="471" y="377"/>
                  </a:lnTo>
                  <a:lnTo>
                    <a:pt x="469" y="377"/>
                  </a:lnTo>
                  <a:lnTo>
                    <a:pt x="469" y="379"/>
                  </a:lnTo>
                  <a:lnTo>
                    <a:pt x="469" y="381"/>
                  </a:lnTo>
                  <a:lnTo>
                    <a:pt x="467" y="381"/>
                  </a:lnTo>
                  <a:lnTo>
                    <a:pt x="467" y="379"/>
                  </a:lnTo>
                  <a:lnTo>
                    <a:pt x="465" y="379"/>
                  </a:lnTo>
                  <a:lnTo>
                    <a:pt x="463" y="381"/>
                  </a:lnTo>
                  <a:lnTo>
                    <a:pt x="463" y="383"/>
                  </a:lnTo>
                  <a:lnTo>
                    <a:pt x="463" y="381"/>
                  </a:lnTo>
                  <a:lnTo>
                    <a:pt x="461" y="381"/>
                  </a:lnTo>
                  <a:lnTo>
                    <a:pt x="459" y="379"/>
                  </a:lnTo>
                  <a:lnTo>
                    <a:pt x="459" y="381"/>
                  </a:lnTo>
                  <a:lnTo>
                    <a:pt x="457" y="381"/>
                  </a:lnTo>
                  <a:lnTo>
                    <a:pt x="457" y="383"/>
                  </a:lnTo>
                  <a:lnTo>
                    <a:pt x="455" y="383"/>
                  </a:lnTo>
                  <a:lnTo>
                    <a:pt x="455" y="385"/>
                  </a:lnTo>
                  <a:lnTo>
                    <a:pt x="457" y="385"/>
                  </a:lnTo>
                  <a:lnTo>
                    <a:pt x="457" y="387"/>
                  </a:lnTo>
                  <a:lnTo>
                    <a:pt x="459" y="387"/>
                  </a:lnTo>
                  <a:lnTo>
                    <a:pt x="459" y="389"/>
                  </a:lnTo>
                  <a:lnTo>
                    <a:pt x="457" y="389"/>
                  </a:lnTo>
                  <a:lnTo>
                    <a:pt x="455" y="389"/>
                  </a:lnTo>
                  <a:lnTo>
                    <a:pt x="453" y="389"/>
                  </a:lnTo>
                  <a:lnTo>
                    <a:pt x="453" y="391"/>
                  </a:lnTo>
                  <a:lnTo>
                    <a:pt x="453" y="393"/>
                  </a:lnTo>
                  <a:lnTo>
                    <a:pt x="453" y="391"/>
                  </a:lnTo>
                  <a:lnTo>
                    <a:pt x="451" y="391"/>
                  </a:lnTo>
                  <a:lnTo>
                    <a:pt x="451" y="393"/>
                  </a:lnTo>
                  <a:lnTo>
                    <a:pt x="449" y="393"/>
                  </a:lnTo>
                  <a:lnTo>
                    <a:pt x="449" y="391"/>
                  </a:lnTo>
                  <a:lnTo>
                    <a:pt x="447" y="391"/>
                  </a:lnTo>
                  <a:lnTo>
                    <a:pt x="447" y="389"/>
                  </a:lnTo>
                  <a:lnTo>
                    <a:pt x="445" y="389"/>
                  </a:lnTo>
                  <a:lnTo>
                    <a:pt x="443" y="389"/>
                  </a:lnTo>
                  <a:lnTo>
                    <a:pt x="443" y="391"/>
                  </a:lnTo>
                  <a:lnTo>
                    <a:pt x="441" y="391"/>
                  </a:lnTo>
                  <a:lnTo>
                    <a:pt x="441" y="393"/>
                  </a:lnTo>
                  <a:lnTo>
                    <a:pt x="443" y="393"/>
                  </a:lnTo>
                  <a:lnTo>
                    <a:pt x="443" y="395"/>
                  </a:lnTo>
                  <a:lnTo>
                    <a:pt x="445" y="397"/>
                  </a:lnTo>
                  <a:lnTo>
                    <a:pt x="443" y="397"/>
                  </a:lnTo>
                  <a:lnTo>
                    <a:pt x="441" y="397"/>
                  </a:lnTo>
                  <a:lnTo>
                    <a:pt x="439" y="397"/>
                  </a:lnTo>
                  <a:lnTo>
                    <a:pt x="437" y="397"/>
                  </a:lnTo>
                  <a:lnTo>
                    <a:pt x="437" y="399"/>
                  </a:lnTo>
                  <a:lnTo>
                    <a:pt x="435" y="399"/>
                  </a:lnTo>
                  <a:lnTo>
                    <a:pt x="434" y="399"/>
                  </a:lnTo>
                  <a:lnTo>
                    <a:pt x="432" y="400"/>
                  </a:lnTo>
                  <a:lnTo>
                    <a:pt x="432" y="402"/>
                  </a:lnTo>
                  <a:lnTo>
                    <a:pt x="434" y="402"/>
                  </a:lnTo>
                  <a:lnTo>
                    <a:pt x="435" y="404"/>
                  </a:lnTo>
                  <a:lnTo>
                    <a:pt x="435" y="406"/>
                  </a:lnTo>
                  <a:lnTo>
                    <a:pt x="437" y="406"/>
                  </a:lnTo>
                  <a:lnTo>
                    <a:pt x="437" y="408"/>
                  </a:lnTo>
                  <a:lnTo>
                    <a:pt x="435" y="408"/>
                  </a:lnTo>
                  <a:lnTo>
                    <a:pt x="435" y="406"/>
                  </a:lnTo>
                  <a:lnTo>
                    <a:pt x="434" y="406"/>
                  </a:lnTo>
                  <a:lnTo>
                    <a:pt x="434" y="404"/>
                  </a:lnTo>
                  <a:lnTo>
                    <a:pt x="434" y="406"/>
                  </a:lnTo>
                  <a:lnTo>
                    <a:pt x="432" y="406"/>
                  </a:lnTo>
                  <a:lnTo>
                    <a:pt x="434" y="408"/>
                  </a:lnTo>
                  <a:lnTo>
                    <a:pt x="434" y="410"/>
                  </a:lnTo>
                  <a:lnTo>
                    <a:pt x="434" y="412"/>
                  </a:lnTo>
                  <a:lnTo>
                    <a:pt x="435" y="412"/>
                  </a:lnTo>
                  <a:lnTo>
                    <a:pt x="435" y="410"/>
                  </a:lnTo>
                  <a:lnTo>
                    <a:pt x="435" y="412"/>
                  </a:lnTo>
                  <a:lnTo>
                    <a:pt x="437" y="412"/>
                  </a:lnTo>
                  <a:lnTo>
                    <a:pt x="435" y="412"/>
                  </a:lnTo>
                  <a:lnTo>
                    <a:pt x="434" y="412"/>
                  </a:lnTo>
                  <a:lnTo>
                    <a:pt x="434" y="414"/>
                  </a:lnTo>
                  <a:lnTo>
                    <a:pt x="432" y="414"/>
                  </a:lnTo>
                  <a:lnTo>
                    <a:pt x="432" y="412"/>
                  </a:lnTo>
                  <a:lnTo>
                    <a:pt x="430" y="412"/>
                  </a:lnTo>
                  <a:lnTo>
                    <a:pt x="430" y="410"/>
                  </a:lnTo>
                  <a:lnTo>
                    <a:pt x="430" y="412"/>
                  </a:lnTo>
                  <a:lnTo>
                    <a:pt x="428" y="412"/>
                  </a:lnTo>
                  <a:lnTo>
                    <a:pt x="428" y="410"/>
                  </a:lnTo>
                  <a:lnTo>
                    <a:pt x="426" y="410"/>
                  </a:lnTo>
                  <a:lnTo>
                    <a:pt x="426" y="412"/>
                  </a:lnTo>
                  <a:lnTo>
                    <a:pt x="426" y="414"/>
                  </a:lnTo>
                  <a:lnTo>
                    <a:pt x="426" y="416"/>
                  </a:lnTo>
                  <a:lnTo>
                    <a:pt x="424" y="416"/>
                  </a:lnTo>
                  <a:lnTo>
                    <a:pt x="422" y="416"/>
                  </a:lnTo>
                  <a:lnTo>
                    <a:pt x="420" y="416"/>
                  </a:lnTo>
                  <a:lnTo>
                    <a:pt x="420" y="414"/>
                  </a:lnTo>
                  <a:lnTo>
                    <a:pt x="418" y="414"/>
                  </a:lnTo>
                  <a:lnTo>
                    <a:pt x="418" y="416"/>
                  </a:lnTo>
                  <a:lnTo>
                    <a:pt x="420" y="416"/>
                  </a:lnTo>
                  <a:lnTo>
                    <a:pt x="420" y="418"/>
                  </a:lnTo>
                  <a:lnTo>
                    <a:pt x="422" y="418"/>
                  </a:lnTo>
                  <a:lnTo>
                    <a:pt x="424" y="418"/>
                  </a:lnTo>
                  <a:lnTo>
                    <a:pt x="422" y="418"/>
                  </a:lnTo>
                  <a:lnTo>
                    <a:pt x="422" y="420"/>
                  </a:lnTo>
                  <a:lnTo>
                    <a:pt x="424" y="420"/>
                  </a:lnTo>
                  <a:lnTo>
                    <a:pt x="424" y="422"/>
                  </a:lnTo>
                  <a:lnTo>
                    <a:pt x="422" y="422"/>
                  </a:lnTo>
                  <a:lnTo>
                    <a:pt x="420" y="422"/>
                  </a:lnTo>
                  <a:lnTo>
                    <a:pt x="420" y="424"/>
                  </a:lnTo>
                  <a:lnTo>
                    <a:pt x="418" y="424"/>
                  </a:lnTo>
                  <a:lnTo>
                    <a:pt x="418" y="426"/>
                  </a:lnTo>
                  <a:lnTo>
                    <a:pt x="416" y="426"/>
                  </a:lnTo>
                  <a:lnTo>
                    <a:pt x="416" y="428"/>
                  </a:lnTo>
                  <a:lnTo>
                    <a:pt x="414" y="428"/>
                  </a:lnTo>
                  <a:lnTo>
                    <a:pt x="412" y="428"/>
                  </a:lnTo>
                  <a:lnTo>
                    <a:pt x="412" y="430"/>
                  </a:lnTo>
                  <a:lnTo>
                    <a:pt x="410" y="430"/>
                  </a:lnTo>
                  <a:lnTo>
                    <a:pt x="410" y="432"/>
                  </a:lnTo>
                  <a:lnTo>
                    <a:pt x="410" y="434"/>
                  </a:lnTo>
                  <a:lnTo>
                    <a:pt x="408" y="434"/>
                  </a:lnTo>
                  <a:lnTo>
                    <a:pt x="410" y="434"/>
                  </a:lnTo>
                  <a:lnTo>
                    <a:pt x="410" y="436"/>
                  </a:lnTo>
                  <a:lnTo>
                    <a:pt x="408" y="436"/>
                  </a:lnTo>
                  <a:lnTo>
                    <a:pt x="406" y="436"/>
                  </a:lnTo>
                  <a:lnTo>
                    <a:pt x="406" y="434"/>
                  </a:lnTo>
                  <a:lnTo>
                    <a:pt x="404" y="434"/>
                  </a:lnTo>
                  <a:lnTo>
                    <a:pt x="402" y="434"/>
                  </a:lnTo>
                  <a:lnTo>
                    <a:pt x="404" y="434"/>
                  </a:lnTo>
                  <a:lnTo>
                    <a:pt x="404" y="436"/>
                  </a:lnTo>
                  <a:lnTo>
                    <a:pt x="402" y="436"/>
                  </a:lnTo>
                  <a:lnTo>
                    <a:pt x="402" y="438"/>
                  </a:lnTo>
                  <a:lnTo>
                    <a:pt x="402" y="440"/>
                  </a:lnTo>
                  <a:lnTo>
                    <a:pt x="400" y="440"/>
                  </a:lnTo>
                  <a:lnTo>
                    <a:pt x="400" y="442"/>
                  </a:lnTo>
                  <a:lnTo>
                    <a:pt x="398" y="442"/>
                  </a:lnTo>
                  <a:lnTo>
                    <a:pt x="396" y="440"/>
                  </a:lnTo>
                  <a:lnTo>
                    <a:pt x="394" y="440"/>
                  </a:lnTo>
                  <a:lnTo>
                    <a:pt x="394" y="438"/>
                  </a:lnTo>
                  <a:lnTo>
                    <a:pt x="392" y="438"/>
                  </a:lnTo>
                  <a:lnTo>
                    <a:pt x="392" y="436"/>
                  </a:lnTo>
                  <a:lnTo>
                    <a:pt x="390" y="436"/>
                  </a:lnTo>
                  <a:lnTo>
                    <a:pt x="390" y="434"/>
                  </a:lnTo>
                  <a:lnTo>
                    <a:pt x="388" y="434"/>
                  </a:lnTo>
                  <a:lnTo>
                    <a:pt x="388" y="432"/>
                  </a:lnTo>
                  <a:lnTo>
                    <a:pt x="386" y="432"/>
                  </a:lnTo>
                  <a:lnTo>
                    <a:pt x="386" y="430"/>
                  </a:lnTo>
                  <a:lnTo>
                    <a:pt x="384" y="430"/>
                  </a:lnTo>
                  <a:lnTo>
                    <a:pt x="384" y="428"/>
                  </a:lnTo>
                  <a:lnTo>
                    <a:pt x="382" y="428"/>
                  </a:lnTo>
                  <a:lnTo>
                    <a:pt x="380" y="428"/>
                  </a:lnTo>
                  <a:lnTo>
                    <a:pt x="378" y="428"/>
                  </a:lnTo>
                  <a:lnTo>
                    <a:pt x="376" y="428"/>
                  </a:lnTo>
                  <a:lnTo>
                    <a:pt x="374" y="428"/>
                  </a:lnTo>
                  <a:lnTo>
                    <a:pt x="372" y="428"/>
                  </a:lnTo>
                  <a:lnTo>
                    <a:pt x="372" y="430"/>
                  </a:lnTo>
                  <a:lnTo>
                    <a:pt x="372" y="428"/>
                  </a:lnTo>
                  <a:lnTo>
                    <a:pt x="370" y="430"/>
                  </a:lnTo>
                  <a:lnTo>
                    <a:pt x="368" y="430"/>
                  </a:lnTo>
                  <a:lnTo>
                    <a:pt x="368" y="428"/>
                  </a:lnTo>
                  <a:lnTo>
                    <a:pt x="366" y="428"/>
                  </a:lnTo>
                  <a:lnTo>
                    <a:pt x="365" y="428"/>
                  </a:lnTo>
                  <a:lnTo>
                    <a:pt x="365" y="426"/>
                  </a:lnTo>
                  <a:lnTo>
                    <a:pt x="363" y="426"/>
                  </a:lnTo>
                  <a:lnTo>
                    <a:pt x="363" y="428"/>
                  </a:lnTo>
                  <a:lnTo>
                    <a:pt x="361" y="428"/>
                  </a:lnTo>
                  <a:lnTo>
                    <a:pt x="359" y="428"/>
                  </a:lnTo>
                  <a:lnTo>
                    <a:pt x="359" y="430"/>
                  </a:lnTo>
                  <a:lnTo>
                    <a:pt x="357" y="430"/>
                  </a:lnTo>
                  <a:lnTo>
                    <a:pt x="355" y="430"/>
                  </a:lnTo>
                  <a:lnTo>
                    <a:pt x="353" y="430"/>
                  </a:lnTo>
                  <a:lnTo>
                    <a:pt x="351" y="430"/>
                  </a:lnTo>
                  <a:lnTo>
                    <a:pt x="351" y="428"/>
                  </a:lnTo>
                  <a:lnTo>
                    <a:pt x="351" y="426"/>
                  </a:lnTo>
                  <a:lnTo>
                    <a:pt x="349" y="426"/>
                  </a:lnTo>
                  <a:lnTo>
                    <a:pt x="349" y="428"/>
                  </a:lnTo>
                  <a:lnTo>
                    <a:pt x="347" y="428"/>
                  </a:lnTo>
                  <a:lnTo>
                    <a:pt x="345" y="428"/>
                  </a:lnTo>
                  <a:lnTo>
                    <a:pt x="347" y="428"/>
                  </a:lnTo>
                  <a:lnTo>
                    <a:pt x="345" y="428"/>
                  </a:lnTo>
                  <a:lnTo>
                    <a:pt x="343" y="428"/>
                  </a:lnTo>
                  <a:lnTo>
                    <a:pt x="341" y="426"/>
                  </a:lnTo>
                  <a:lnTo>
                    <a:pt x="339" y="426"/>
                  </a:lnTo>
                  <a:lnTo>
                    <a:pt x="337" y="426"/>
                  </a:lnTo>
                  <a:lnTo>
                    <a:pt x="337" y="424"/>
                  </a:lnTo>
                  <a:lnTo>
                    <a:pt x="335" y="424"/>
                  </a:lnTo>
                  <a:lnTo>
                    <a:pt x="331" y="422"/>
                  </a:lnTo>
                  <a:lnTo>
                    <a:pt x="329" y="424"/>
                  </a:lnTo>
                  <a:lnTo>
                    <a:pt x="327" y="424"/>
                  </a:lnTo>
                  <a:lnTo>
                    <a:pt x="323" y="424"/>
                  </a:lnTo>
                  <a:lnTo>
                    <a:pt x="319" y="422"/>
                  </a:lnTo>
                  <a:lnTo>
                    <a:pt x="317" y="422"/>
                  </a:lnTo>
                  <a:lnTo>
                    <a:pt x="315" y="422"/>
                  </a:lnTo>
                  <a:lnTo>
                    <a:pt x="313" y="422"/>
                  </a:lnTo>
                  <a:lnTo>
                    <a:pt x="311" y="422"/>
                  </a:lnTo>
                  <a:lnTo>
                    <a:pt x="309" y="422"/>
                  </a:lnTo>
                  <a:lnTo>
                    <a:pt x="307" y="422"/>
                  </a:lnTo>
                  <a:lnTo>
                    <a:pt x="305" y="422"/>
                  </a:lnTo>
                  <a:lnTo>
                    <a:pt x="303" y="422"/>
                  </a:lnTo>
                  <a:lnTo>
                    <a:pt x="301" y="422"/>
                  </a:lnTo>
                  <a:lnTo>
                    <a:pt x="299" y="422"/>
                  </a:lnTo>
                  <a:lnTo>
                    <a:pt x="297" y="420"/>
                  </a:lnTo>
                  <a:lnTo>
                    <a:pt x="296" y="420"/>
                  </a:lnTo>
                  <a:lnTo>
                    <a:pt x="296" y="418"/>
                  </a:lnTo>
                  <a:lnTo>
                    <a:pt x="294" y="418"/>
                  </a:lnTo>
                  <a:lnTo>
                    <a:pt x="294" y="420"/>
                  </a:lnTo>
                  <a:lnTo>
                    <a:pt x="292" y="420"/>
                  </a:lnTo>
                  <a:lnTo>
                    <a:pt x="290" y="420"/>
                  </a:lnTo>
                  <a:lnTo>
                    <a:pt x="290" y="418"/>
                  </a:lnTo>
                  <a:lnTo>
                    <a:pt x="288" y="418"/>
                  </a:lnTo>
                  <a:lnTo>
                    <a:pt x="286" y="418"/>
                  </a:lnTo>
                  <a:lnTo>
                    <a:pt x="284" y="416"/>
                  </a:lnTo>
                  <a:lnTo>
                    <a:pt x="282" y="416"/>
                  </a:lnTo>
                  <a:lnTo>
                    <a:pt x="280" y="416"/>
                  </a:lnTo>
                  <a:lnTo>
                    <a:pt x="278" y="414"/>
                  </a:lnTo>
                  <a:lnTo>
                    <a:pt x="276" y="414"/>
                  </a:lnTo>
                  <a:lnTo>
                    <a:pt x="274" y="414"/>
                  </a:lnTo>
                  <a:lnTo>
                    <a:pt x="272" y="414"/>
                  </a:lnTo>
                  <a:lnTo>
                    <a:pt x="272" y="412"/>
                  </a:lnTo>
                  <a:lnTo>
                    <a:pt x="270" y="412"/>
                  </a:lnTo>
                  <a:lnTo>
                    <a:pt x="270" y="410"/>
                  </a:lnTo>
                  <a:lnTo>
                    <a:pt x="268" y="410"/>
                  </a:lnTo>
                  <a:lnTo>
                    <a:pt x="268" y="408"/>
                  </a:lnTo>
                  <a:lnTo>
                    <a:pt x="266" y="408"/>
                  </a:lnTo>
                  <a:lnTo>
                    <a:pt x="264" y="408"/>
                  </a:lnTo>
                  <a:lnTo>
                    <a:pt x="264" y="410"/>
                  </a:lnTo>
                  <a:lnTo>
                    <a:pt x="264" y="408"/>
                  </a:lnTo>
                  <a:lnTo>
                    <a:pt x="262" y="408"/>
                  </a:lnTo>
                  <a:lnTo>
                    <a:pt x="260" y="406"/>
                  </a:lnTo>
                  <a:lnTo>
                    <a:pt x="258" y="408"/>
                  </a:lnTo>
                  <a:lnTo>
                    <a:pt x="256" y="408"/>
                  </a:lnTo>
                  <a:lnTo>
                    <a:pt x="254" y="408"/>
                  </a:lnTo>
                  <a:lnTo>
                    <a:pt x="254" y="406"/>
                  </a:lnTo>
                  <a:lnTo>
                    <a:pt x="252" y="406"/>
                  </a:lnTo>
                  <a:lnTo>
                    <a:pt x="250" y="406"/>
                  </a:lnTo>
                  <a:lnTo>
                    <a:pt x="248" y="406"/>
                  </a:lnTo>
                  <a:lnTo>
                    <a:pt x="248" y="404"/>
                  </a:lnTo>
                  <a:lnTo>
                    <a:pt x="246" y="404"/>
                  </a:lnTo>
                  <a:lnTo>
                    <a:pt x="246" y="402"/>
                  </a:lnTo>
                  <a:lnTo>
                    <a:pt x="244" y="402"/>
                  </a:lnTo>
                  <a:lnTo>
                    <a:pt x="244" y="400"/>
                  </a:lnTo>
                  <a:lnTo>
                    <a:pt x="244" y="399"/>
                  </a:lnTo>
                  <a:lnTo>
                    <a:pt x="242" y="399"/>
                  </a:lnTo>
                  <a:lnTo>
                    <a:pt x="240" y="399"/>
                  </a:lnTo>
                  <a:lnTo>
                    <a:pt x="240" y="397"/>
                  </a:lnTo>
                  <a:lnTo>
                    <a:pt x="240" y="395"/>
                  </a:lnTo>
                  <a:lnTo>
                    <a:pt x="238" y="395"/>
                  </a:lnTo>
                  <a:lnTo>
                    <a:pt x="238" y="393"/>
                  </a:lnTo>
                  <a:lnTo>
                    <a:pt x="240" y="393"/>
                  </a:lnTo>
                  <a:lnTo>
                    <a:pt x="240" y="391"/>
                  </a:lnTo>
                  <a:lnTo>
                    <a:pt x="242" y="391"/>
                  </a:lnTo>
                  <a:lnTo>
                    <a:pt x="240" y="391"/>
                  </a:lnTo>
                  <a:lnTo>
                    <a:pt x="240" y="389"/>
                  </a:lnTo>
                  <a:lnTo>
                    <a:pt x="238" y="389"/>
                  </a:lnTo>
                  <a:lnTo>
                    <a:pt x="236" y="389"/>
                  </a:lnTo>
                  <a:lnTo>
                    <a:pt x="234" y="389"/>
                  </a:lnTo>
                  <a:lnTo>
                    <a:pt x="234" y="391"/>
                  </a:lnTo>
                  <a:lnTo>
                    <a:pt x="232" y="391"/>
                  </a:lnTo>
                  <a:lnTo>
                    <a:pt x="232" y="389"/>
                  </a:lnTo>
                  <a:lnTo>
                    <a:pt x="230" y="389"/>
                  </a:lnTo>
                  <a:lnTo>
                    <a:pt x="228" y="389"/>
                  </a:lnTo>
                  <a:lnTo>
                    <a:pt x="228" y="387"/>
                  </a:lnTo>
                  <a:lnTo>
                    <a:pt x="227" y="387"/>
                  </a:lnTo>
                  <a:lnTo>
                    <a:pt x="227" y="385"/>
                  </a:lnTo>
                  <a:lnTo>
                    <a:pt x="225" y="385"/>
                  </a:lnTo>
                  <a:lnTo>
                    <a:pt x="225" y="383"/>
                  </a:lnTo>
                  <a:lnTo>
                    <a:pt x="223" y="383"/>
                  </a:lnTo>
                  <a:lnTo>
                    <a:pt x="221" y="383"/>
                  </a:lnTo>
                  <a:lnTo>
                    <a:pt x="223" y="383"/>
                  </a:lnTo>
                  <a:lnTo>
                    <a:pt x="223" y="381"/>
                  </a:lnTo>
                  <a:lnTo>
                    <a:pt x="221" y="381"/>
                  </a:lnTo>
                  <a:lnTo>
                    <a:pt x="219" y="381"/>
                  </a:lnTo>
                  <a:lnTo>
                    <a:pt x="219" y="379"/>
                  </a:lnTo>
                  <a:lnTo>
                    <a:pt x="217" y="379"/>
                  </a:lnTo>
                  <a:lnTo>
                    <a:pt x="217" y="377"/>
                  </a:lnTo>
                  <a:lnTo>
                    <a:pt x="215" y="377"/>
                  </a:lnTo>
                  <a:lnTo>
                    <a:pt x="215" y="375"/>
                  </a:lnTo>
                  <a:lnTo>
                    <a:pt x="215" y="373"/>
                  </a:lnTo>
                  <a:lnTo>
                    <a:pt x="213" y="373"/>
                  </a:lnTo>
                  <a:lnTo>
                    <a:pt x="211" y="373"/>
                  </a:lnTo>
                  <a:lnTo>
                    <a:pt x="211" y="371"/>
                  </a:lnTo>
                  <a:lnTo>
                    <a:pt x="211" y="369"/>
                  </a:lnTo>
                  <a:lnTo>
                    <a:pt x="209" y="369"/>
                  </a:lnTo>
                  <a:lnTo>
                    <a:pt x="209" y="367"/>
                  </a:lnTo>
                  <a:lnTo>
                    <a:pt x="209" y="369"/>
                  </a:lnTo>
                  <a:lnTo>
                    <a:pt x="207" y="369"/>
                  </a:lnTo>
                  <a:lnTo>
                    <a:pt x="205" y="369"/>
                  </a:lnTo>
                  <a:lnTo>
                    <a:pt x="203" y="369"/>
                  </a:lnTo>
                  <a:lnTo>
                    <a:pt x="203" y="367"/>
                  </a:lnTo>
                  <a:lnTo>
                    <a:pt x="201" y="367"/>
                  </a:lnTo>
                  <a:lnTo>
                    <a:pt x="201" y="365"/>
                  </a:lnTo>
                  <a:lnTo>
                    <a:pt x="199" y="365"/>
                  </a:lnTo>
                  <a:lnTo>
                    <a:pt x="199" y="363"/>
                  </a:lnTo>
                  <a:lnTo>
                    <a:pt x="197" y="363"/>
                  </a:lnTo>
                  <a:lnTo>
                    <a:pt x="195" y="363"/>
                  </a:lnTo>
                  <a:lnTo>
                    <a:pt x="195" y="361"/>
                  </a:lnTo>
                  <a:lnTo>
                    <a:pt x="193" y="361"/>
                  </a:lnTo>
                  <a:lnTo>
                    <a:pt x="193" y="359"/>
                  </a:lnTo>
                  <a:lnTo>
                    <a:pt x="193" y="357"/>
                  </a:lnTo>
                  <a:lnTo>
                    <a:pt x="191" y="355"/>
                  </a:lnTo>
                  <a:lnTo>
                    <a:pt x="189" y="355"/>
                  </a:lnTo>
                  <a:lnTo>
                    <a:pt x="187" y="355"/>
                  </a:lnTo>
                  <a:lnTo>
                    <a:pt x="185" y="355"/>
                  </a:lnTo>
                  <a:lnTo>
                    <a:pt x="185" y="353"/>
                  </a:lnTo>
                  <a:lnTo>
                    <a:pt x="185" y="351"/>
                  </a:lnTo>
                  <a:lnTo>
                    <a:pt x="183" y="351"/>
                  </a:lnTo>
                  <a:lnTo>
                    <a:pt x="183" y="349"/>
                  </a:lnTo>
                  <a:lnTo>
                    <a:pt x="183" y="347"/>
                  </a:lnTo>
                  <a:lnTo>
                    <a:pt x="183" y="345"/>
                  </a:lnTo>
                  <a:lnTo>
                    <a:pt x="183" y="343"/>
                  </a:lnTo>
                  <a:lnTo>
                    <a:pt x="181" y="343"/>
                  </a:lnTo>
                  <a:lnTo>
                    <a:pt x="181" y="345"/>
                  </a:lnTo>
                  <a:lnTo>
                    <a:pt x="179" y="345"/>
                  </a:lnTo>
                  <a:lnTo>
                    <a:pt x="179" y="343"/>
                  </a:lnTo>
                  <a:lnTo>
                    <a:pt x="177" y="341"/>
                  </a:lnTo>
                  <a:lnTo>
                    <a:pt x="175" y="341"/>
                  </a:lnTo>
                  <a:lnTo>
                    <a:pt x="173" y="341"/>
                  </a:lnTo>
                  <a:lnTo>
                    <a:pt x="173" y="339"/>
                  </a:lnTo>
                  <a:lnTo>
                    <a:pt x="171" y="339"/>
                  </a:lnTo>
                  <a:lnTo>
                    <a:pt x="169" y="339"/>
                  </a:lnTo>
                  <a:lnTo>
                    <a:pt x="167" y="339"/>
                  </a:lnTo>
                  <a:lnTo>
                    <a:pt x="165" y="339"/>
                  </a:lnTo>
                  <a:lnTo>
                    <a:pt x="165" y="341"/>
                  </a:lnTo>
                  <a:lnTo>
                    <a:pt x="165" y="343"/>
                  </a:lnTo>
                  <a:lnTo>
                    <a:pt x="165" y="345"/>
                  </a:lnTo>
                  <a:lnTo>
                    <a:pt x="163" y="345"/>
                  </a:lnTo>
                  <a:lnTo>
                    <a:pt x="161" y="345"/>
                  </a:lnTo>
                  <a:lnTo>
                    <a:pt x="159" y="345"/>
                  </a:lnTo>
                  <a:lnTo>
                    <a:pt x="159" y="343"/>
                  </a:lnTo>
                  <a:lnTo>
                    <a:pt x="159" y="341"/>
                  </a:lnTo>
                  <a:lnTo>
                    <a:pt x="158" y="341"/>
                  </a:lnTo>
                  <a:lnTo>
                    <a:pt x="158" y="339"/>
                  </a:lnTo>
                  <a:lnTo>
                    <a:pt x="156" y="339"/>
                  </a:lnTo>
                  <a:lnTo>
                    <a:pt x="154" y="339"/>
                  </a:lnTo>
                  <a:lnTo>
                    <a:pt x="152" y="341"/>
                  </a:lnTo>
                  <a:lnTo>
                    <a:pt x="150" y="341"/>
                  </a:lnTo>
                  <a:lnTo>
                    <a:pt x="152" y="339"/>
                  </a:lnTo>
                  <a:lnTo>
                    <a:pt x="152" y="337"/>
                  </a:lnTo>
                  <a:lnTo>
                    <a:pt x="152" y="335"/>
                  </a:lnTo>
                  <a:lnTo>
                    <a:pt x="150" y="335"/>
                  </a:lnTo>
                  <a:lnTo>
                    <a:pt x="150" y="333"/>
                  </a:lnTo>
                  <a:lnTo>
                    <a:pt x="150" y="332"/>
                  </a:lnTo>
                  <a:lnTo>
                    <a:pt x="152" y="332"/>
                  </a:lnTo>
                  <a:lnTo>
                    <a:pt x="152" y="330"/>
                  </a:lnTo>
                  <a:lnTo>
                    <a:pt x="154" y="330"/>
                  </a:lnTo>
                  <a:lnTo>
                    <a:pt x="152" y="330"/>
                  </a:lnTo>
                  <a:lnTo>
                    <a:pt x="152" y="328"/>
                  </a:lnTo>
                  <a:lnTo>
                    <a:pt x="152" y="326"/>
                  </a:lnTo>
                  <a:lnTo>
                    <a:pt x="152" y="324"/>
                  </a:lnTo>
                  <a:lnTo>
                    <a:pt x="152" y="322"/>
                  </a:lnTo>
                  <a:lnTo>
                    <a:pt x="150" y="322"/>
                  </a:lnTo>
                  <a:lnTo>
                    <a:pt x="150" y="320"/>
                  </a:lnTo>
                  <a:lnTo>
                    <a:pt x="152" y="320"/>
                  </a:lnTo>
                  <a:lnTo>
                    <a:pt x="150" y="318"/>
                  </a:lnTo>
                  <a:lnTo>
                    <a:pt x="152" y="318"/>
                  </a:lnTo>
                  <a:lnTo>
                    <a:pt x="152" y="316"/>
                  </a:lnTo>
                  <a:lnTo>
                    <a:pt x="154" y="316"/>
                  </a:lnTo>
                  <a:lnTo>
                    <a:pt x="156" y="316"/>
                  </a:lnTo>
                  <a:lnTo>
                    <a:pt x="156" y="314"/>
                  </a:lnTo>
                  <a:lnTo>
                    <a:pt x="158" y="314"/>
                  </a:lnTo>
                  <a:lnTo>
                    <a:pt x="158" y="312"/>
                  </a:lnTo>
                  <a:lnTo>
                    <a:pt x="159" y="312"/>
                  </a:lnTo>
                  <a:lnTo>
                    <a:pt x="161" y="312"/>
                  </a:lnTo>
                  <a:lnTo>
                    <a:pt x="163" y="312"/>
                  </a:lnTo>
                  <a:lnTo>
                    <a:pt x="163" y="310"/>
                  </a:lnTo>
                  <a:lnTo>
                    <a:pt x="163" y="308"/>
                  </a:lnTo>
                  <a:lnTo>
                    <a:pt x="161" y="308"/>
                  </a:lnTo>
                  <a:lnTo>
                    <a:pt x="161" y="306"/>
                  </a:lnTo>
                  <a:lnTo>
                    <a:pt x="159" y="306"/>
                  </a:lnTo>
                  <a:lnTo>
                    <a:pt x="158" y="306"/>
                  </a:lnTo>
                  <a:lnTo>
                    <a:pt x="156" y="306"/>
                  </a:lnTo>
                  <a:lnTo>
                    <a:pt x="156" y="304"/>
                  </a:lnTo>
                  <a:lnTo>
                    <a:pt x="154" y="304"/>
                  </a:lnTo>
                  <a:lnTo>
                    <a:pt x="152" y="304"/>
                  </a:lnTo>
                  <a:lnTo>
                    <a:pt x="150" y="304"/>
                  </a:lnTo>
                  <a:lnTo>
                    <a:pt x="150" y="302"/>
                  </a:lnTo>
                  <a:lnTo>
                    <a:pt x="148" y="302"/>
                  </a:lnTo>
                  <a:lnTo>
                    <a:pt x="148" y="300"/>
                  </a:lnTo>
                  <a:lnTo>
                    <a:pt x="148" y="298"/>
                  </a:lnTo>
                  <a:lnTo>
                    <a:pt x="148" y="296"/>
                  </a:lnTo>
                  <a:lnTo>
                    <a:pt x="146" y="296"/>
                  </a:lnTo>
                  <a:lnTo>
                    <a:pt x="146" y="294"/>
                  </a:lnTo>
                  <a:lnTo>
                    <a:pt x="146" y="292"/>
                  </a:lnTo>
                  <a:lnTo>
                    <a:pt x="148" y="292"/>
                  </a:lnTo>
                  <a:lnTo>
                    <a:pt x="148" y="290"/>
                  </a:lnTo>
                  <a:lnTo>
                    <a:pt x="148" y="288"/>
                  </a:lnTo>
                  <a:lnTo>
                    <a:pt x="146" y="288"/>
                  </a:lnTo>
                  <a:lnTo>
                    <a:pt x="148" y="286"/>
                  </a:lnTo>
                  <a:lnTo>
                    <a:pt x="148" y="284"/>
                  </a:lnTo>
                  <a:lnTo>
                    <a:pt x="148" y="282"/>
                  </a:lnTo>
                  <a:lnTo>
                    <a:pt x="146" y="282"/>
                  </a:lnTo>
                  <a:lnTo>
                    <a:pt x="146" y="280"/>
                  </a:lnTo>
                  <a:lnTo>
                    <a:pt x="144" y="280"/>
                  </a:lnTo>
                  <a:lnTo>
                    <a:pt x="144" y="278"/>
                  </a:lnTo>
                  <a:lnTo>
                    <a:pt x="142" y="278"/>
                  </a:lnTo>
                  <a:lnTo>
                    <a:pt x="142" y="276"/>
                  </a:lnTo>
                  <a:lnTo>
                    <a:pt x="140" y="276"/>
                  </a:lnTo>
                  <a:lnTo>
                    <a:pt x="140" y="274"/>
                  </a:lnTo>
                  <a:lnTo>
                    <a:pt x="138" y="274"/>
                  </a:lnTo>
                  <a:lnTo>
                    <a:pt x="136" y="274"/>
                  </a:lnTo>
                  <a:lnTo>
                    <a:pt x="134" y="274"/>
                  </a:lnTo>
                  <a:lnTo>
                    <a:pt x="132" y="274"/>
                  </a:lnTo>
                  <a:lnTo>
                    <a:pt x="132" y="276"/>
                  </a:lnTo>
                  <a:lnTo>
                    <a:pt x="130" y="276"/>
                  </a:lnTo>
                  <a:lnTo>
                    <a:pt x="130" y="274"/>
                  </a:lnTo>
                  <a:lnTo>
                    <a:pt x="128" y="274"/>
                  </a:lnTo>
                  <a:lnTo>
                    <a:pt x="128" y="276"/>
                  </a:lnTo>
                  <a:lnTo>
                    <a:pt x="126" y="274"/>
                  </a:lnTo>
                  <a:lnTo>
                    <a:pt x="126" y="272"/>
                  </a:lnTo>
                  <a:lnTo>
                    <a:pt x="124" y="272"/>
                  </a:lnTo>
                  <a:lnTo>
                    <a:pt x="122" y="272"/>
                  </a:lnTo>
                  <a:lnTo>
                    <a:pt x="120" y="272"/>
                  </a:lnTo>
                  <a:lnTo>
                    <a:pt x="120" y="270"/>
                  </a:lnTo>
                  <a:lnTo>
                    <a:pt x="120" y="272"/>
                  </a:lnTo>
                  <a:lnTo>
                    <a:pt x="118" y="272"/>
                  </a:lnTo>
                  <a:lnTo>
                    <a:pt x="118" y="274"/>
                  </a:lnTo>
                  <a:lnTo>
                    <a:pt x="116" y="274"/>
                  </a:lnTo>
                  <a:lnTo>
                    <a:pt x="114" y="274"/>
                  </a:lnTo>
                  <a:lnTo>
                    <a:pt x="112" y="274"/>
                  </a:lnTo>
                  <a:lnTo>
                    <a:pt x="112" y="272"/>
                  </a:lnTo>
                  <a:lnTo>
                    <a:pt x="110" y="272"/>
                  </a:lnTo>
                  <a:lnTo>
                    <a:pt x="110" y="274"/>
                  </a:lnTo>
                  <a:lnTo>
                    <a:pt x="110" y="272"/>
                  </a:lnTo>
                  <a:lnTo>
                    <a:pt x="108" y="272"/>
                  </a:lnTo>
                  <a:lnTo>
                    <a:pt x="106" y="272"/>
                  </a:lnTo>
                  <a:lnTo>
                    <a:pt x="106" y="270"/>
                  </a:lnTo>
                  <a:lnTo>
                    <a:pt x="104" y="270"/>
                  </a:lnTo>
                  <a:lnTo>
                    <a:pt x="106" y="268"/>
                  </a:lnTo>
                  <a:lnTo>
                    <a:pt x="106" y="266"/>
                  </a:lnTo>
                  <a:lnTo>
                    <a:pt x="104" y="266"/>
                  </a:lnTo>
                  <a:lnTo>
                    <a:pt x="104" y="265"/>
                  </a:lnTo>
                  <a:lnTo>
                    <a:pt x="102" y="265"/>
                  </a:lnTo>
                  <a:lnTo>
                    <a:pt x="100" y="263"/>
                  </a:lnTo>
                  <a:lnTo>
                    <a:pt x="98" y="263"/>
                  </a:lnTo>
                  <a:lnTo>
                    <a:pt x="98" y="265"/>
                  </a:lnTo>
                  <a:lnTo>
                    <a:pt x="98" y="266"/>
                  </a:lnTo>
                  <a:lnTo>
                    <a:pt x="98" y="268"/>
                  </a:lnTo>
                  <a:lnTo>
                    <a:pt x="96" y="268"/>
                  </a:lnTo>
                  <a:lnTo>
                    <a:pt x="98" y="270"/>
                  </a:lnTo>
                  <a:lnTo>
                    <a:pt x="96" y="270"/>
                  </a:lnTo>
                  <a:lnTo>
                    <a:pt x="96" y="272"/>
                  </a:lnTo>
                  <a:lnTo>
                    <a:pt x="96" y="274"/>
                  </a:lnTo>
                  <a:lnTo>
                    <a:pt x="96" y="276"/>
                  </a:lnTo>
                  <a:lnTo>
                    <a:pt x="96" y="278"/>
                  </a:lnTo>
                  <a:lnTo>
                    <a:pt x="94" y="280"/>
                  </a:lnTo>
                  <a:lnTo>
                    <a:pt x="94" y="282"/>
                  </a:lnTo>
                  <a:lnTo>
                    <a:pt x="92" y="282"/>
                  </a:lnTo>
                  <a:lnTo>
                    <a:pt x="90" y="282"/>
                  </a:lnTo>
                  <a:lnTo>
                    <a:pt x="90" y="284"/>
                  </a:lnTo>
                  <a:lnTo>
                    <a:pt x="89" y="284"/>
                  </a:lnTo>
                  <a:lnTo>
                    <a:pt x="89" y="286"/>
                  </a:lnTo>
                  <a:lnTo>
                    <a:pt x="87" y="286"/>
                  </a:lnTo>
                  <a:lnTo>
                    <a:pt x="85" y="286"/>
                  </a:lnTo>
                  <a:lnTo>
                    <a:pt x="85" y="284"/>
                  </a:lnTo>
                  <a:lnTo>
                    <a:pt x="85" y="282"/>
                  </a:lnTo>
                  <a:lnTo>
                    <a:pt x="85" y="280"/>
                  </a:lnTo>
                  <a:lnTo>
                    <a:pt x="83" y="280"/>
                  </a:lnTo>
                  <a:lnTo>
                    <a:pt x="83" y="278"/>
                  </a:lnTo>
                  <a:lnTo>
                    <a:pt x="85" y="278"/>
                  </a:lnTo>
                  <a:lnTo>
                    <a:pt x="83" y="276"/>
                  </a:lnTo>
                  <a:lnTo>
                    <a:pt x="81" y="276"/>
                  </a:lnTo>
                  <a:lnTo>
                    <a:pt x="81" y="274"/>
                  </a:lnTo>
                  <a:lnTo>
                    <a:pt x="79" y="274"/>
                  </a:lnTo>
                  <a:lnTo>
                    <a:pt x="79" y="272"/>
                  </a:lnTo>
                  <a:lnTo>
                    <a:pt x="77" y="272"/>
                  </a:lnTo>
                  <a:lnTo>
                    <a:pt x="77" y="274"/>
                  </a:lnTo>
                  <a:lnTo>
                    <a:pt x="77" y="276"/>
                  </a:lnTo>
                  <a:lnTo>
                    <a:pt x="75" y="276"/>
                  </a:lnTo>
                  <a:lnTo>
                    <a:pt x="75" y="278"/>
                  </a:lnTo>
                  <a:lnTo>
                    <a:pt x="73" y="278"/>
                  </a:lnTo>
                  <a:lnTo>
                    <a:pt x="73" y="280"/>
                  </a:lnTo>
                  <a:lnTo>
                    <a:pt x="71" y="280"/>
                  </a:lnTo>
                  <a:lnTo>
                    <a:pt x="71" y="282"/>
                  </a:lnTo>
                  <a:lnTo>
                    <a:pt x="69" y="282"/>
                  </a:lnTo>
                  <a:lnTo>
                    <a:pt x="67" y="282"/>
                  </a:lnTo>
                  <a:lnTo>
                    <a:pt x="67" y="280"/>
                  </a:lnTo>
                  <a:lnTo>
                    <a:pt x="65" y="280"/>
                  </a:lnTo>
                  <a:lnTo>
                    <a:pt x="65" y="278"/>
                  </a:lnTo>
                  <a:lnTo>
                    <a:pt x="63" y="278"/>
                  </a:lnTo>
                  <a:lnTo>
                    <a:pt x="61" y="278"/>
                  </a:lnTo>
                  <a:lnTo>
                    <a:pt x="59" y="278"/>
                  </a:lnTo>
                  <a:lnTo>
                    <a:pt x="57" y="278"/>
                  </a:lnTo>
                  <a:lnTo>
                    <a:pt x="55" y="278"/>
                  </a:lnTo>
                  <a:lnTo>
                    <a:pt x="53" y="278"/>
                  </a:lnTo>
                  <a:lnTo>
                    <a:pt x="53" y="276"/>
                  </a:lnTo>
                  <a:lnTo>
                    <a:pt x="53" y="274"/>
                  </a:lnTo>
                  <a:lnTo>
                    <a:pt x="53" y="272"/>
                  </a:lnTo>
                  <a:lnTo>
                    <a:pt x="53" y="274"/>
                  </a:lnTo>
                  <a:lnTo>
                    <a:pt x="51" y="272"/>
                  </a:lnTo>
                  <a:lnTo>
                    <a:pt x="51" y="274"/>
                  </a:lnTo>
                  <a:lnTo>
                    <a:pt x="49" y="274"/>
                  </a:lnTo>
                  <a:lnTo>
                    <a:pt x="49" y="276"/>
                  </a:lnTo>
                  <a:lnTo>
                    <a:pt x="47" y="276"/>
                  </a:lnTo>
                  <a:lnTo>
                    <a:pt x="45" y="276"/>
                  </a:lnTo>
                  <a:lnTo>
                    <a:pt x="45" y="274"/>
                  </a:lnTo>
                  <a:lnTo>
                    <a:pt x="43" y="274"/>
                  </a:lnTo>
                  <a:lnTo>
                    <a:pt x="41" y="274"/>
                  </a:lnTo>
                  <a:lnTo>
                    <a:pt x="41" y="276"/>
                  </a:lnTo>
                  <a:lnTo>
                    <a:pt x="41" y="278"/>
                  </a:lnTo>
                  <a:lnTo>
                    <a:pt x="41" y="280"/>
                  </a:lnTo>
                  <a:lnTo>
                    <a:pt x="39" y="280"/>
                  </a:lnTo>
                  <a:lnTo>
                    <a:pt x="37" y="282"/>
                  </a:lnTo>
                  <a:lnTo>
                    <a:pt x="35" y="282"/>
                  </a:lnTo>
                  <a:lnTo>
                    <a:pt x="33" y="282"/>
                  </a:lnTo>
                  <a:lnTo>
                    <a:pt x="31" y="282"/>
                  </a:lnTo>
                  <a:lnTo>
                    <a:pt x="29" y="280"/>
                  </a:lnTo>
                  <a:lnTo>
                    <a:pt x="29" y="278"/>
                  </a:lnTo>
                  <a:lnTo>
                    <a:pt x="29" y="276"/>
                  </a:lnTo>
                  <a:lnTo>
                    <a:pt x="29" y="274"/>
                  </a:lnTo>
                  <a:lnTo>
                    <a:pt x="27" y="274"/>
                  </a:lnTo>
                  <a:lnTo>
                    <a:pt x="29" y="274"/>
                  </a:lnTo>
                  <a:lnTo>
                    <a:pt x="27" y="274"/>
                  </a:lnTo>
                  <a:lnTo>
                    <a:pt x="27" y="272"/>
                  </a:lnTo>
                  <a:lnTo>
                    <a:pt x="27" y="270"/>
                  </a:lnTo>
                  <a:lnTo>
                    <a:pt x="29" y="268"/>
                  </a:lnTo>
                  <a:lnTo>
                    <a:pt x="29" y="266"/>
                  </a:lnTo>
                  <a:lnTo>
                    <a:pt x="29" y="265"/>
                  </a:lnTo>
                  <a:lnTo>
                    <a:pt x="29" y="263"/>
                  </a:lnTo>
                  <a:lnTo>
                    <a:pt x="29" y="261"/>
                  </a:lnTo>
                  <a:lnTo>
                    <a:pt x="29" y="259"/>
                  </a:lnTo>
                  <a:lnTo>
                    <a:pt x="29" y="257"/>
                  </a:lnTo>
                  <a:lnTo>
                    <a:pt x="31" y="257"/>
                  </a:lnTo>
                  <a:lnTo>
                    <a:pt x="31" y="255"/>
                  </a:lnTo>
                  <a:lnTo>
                    <a:pt x="31" y="253"/>
                  </a:lnTo>
                  <a:lnTo>
                    <a:pt x="33" y="253"/>
                  </a:lnTo>
                  <a:lnTo>
                    <a:pt x="33" y="251"/>
                  </a:lnTo>
                  <a:lnTo>
                    <a:pt x="35" y="251"/>
                  </a:lnTo>
                  <a:lnTo>
                    <a:pt x="33" y="251"/>
                  </a:lnTo>
                  <a:lnTo>
                    <a:pt x="33" y="249"/>
                  </a:lnTo>
                  <a:lnTo>
                    <a:pt x="31" y="249"/>
                  </a:lnTo>
                  <a:lnTo>
                    <a:pt x="31" y="247"/>
                  </a:lnTo>
                  <a:lnTo>
                    <a:pt x="31" y="245"/>
                  </a:lnTo>
                  <a:lnTo>
                    <a:pt x="31" y="243"/>
                  </a:lnTo>
                  <a:lnTo>
                    <a:pt x="29" y="243"/>
                  </a:lnTo>
                  <a:lnTo>
                    <a:pt x="31" y="241"/>
                  </a:lnTo>
                  <a:lnTo>
                    <a:pt x="29" y="239"/>
                  </a:lnTo>
                  <a:lnTo>
                    <a:pt x="29" y="237"/>
                  </a:lnTo>
                  <a:lnTo>
                    <a:pt x="27" y="237"/>
                  </a:lnTo>
                  <a:lnTo>
                    <a:pt x="27" y="235"/>
                  </a:lnTo>
                  <a:lnTo>
                    <a:pt x="25" y="235"/>
                  </a:lnTo>
                  <a:lnTo>
                    <a:pt x="25" y="233"/>
                  </a:lnTo>
                  <a:lnTo>
                    <a:pt x="23" y="233"/>
                  </a:lnTo>
                  <a:lnTo>
                    <a:pt x="23" y="231"/>
                  </a:lnTo>
                  <a:lnTo>
                    <a:pt x="23" y="229"/>
                  </a:lnTo>
                  <a:lnTo>
                    <a:pt x="21" y="229"/>
                  </a:lnTo>
                  <a:lnTo>
                    <a:pt x="21" y="227"/>
                  </a:lnTo>
                  <a:lnTo>
                    <a:pt x="20" y="225"/>
                  </a:lnTo>
                  <a:lnTo>
                    <a:pt x="18" y="225"/>
                  </a:lnTo>
                  <a:lnTo>
                    <a:pt x="16" y="225"/>
                  </a:lnTo>
                  <a:lnTo>
                    <a:pt x="14" y="225"/>
                  </a:lnTo>
                  <a:lnTo>
                    <a:pt x="14" y="227"/>
                  </a:lnTo>
                  <a:lnTo>
                    <a:pt x="12" y="227"/>
                  </a:lnTo>
                  <a:lnTo>
                    <a:pt x="10" y="227"/>
                  </a:lnTo>
                  <a:lnTo>
                    <a:pt x="8" y="225"/>
                  </a:lnTo>
                  <a:lnTo>
                    <a:pt x="6" y="225"/>
                  </a:lnTo>
                  <a:lnTo>
                    <a:pt x="4" y="225"/>
                  </a:lnTo>
                  <a:lnTo>
                    <a:pt x="6" y="223"/>
                  </a:lnTo>
                  <a:lnTo>
                    <a:pt x="4" y="223"/>
                  </a:lnTo>
                  <a:lnTo>
                    <a:pt x="2" y="221"/>
                  </a:lnTo>
                  <a:lnTo>
                    <a:pt x="2" y="219"/>
                  </a:lnTo>
                  <a:lnTo>
                    <a:pt x="2" y="217"/>
                  </a:lnTo>
                  <a:lnTo>
                    <a:pt x="2" y="215"/>
                  </a:lnTo>
                  <a:lnTo>
                    <a:pt x="0" y="215"/>
                  </a:lnTo>
                  <a:lnTo>
                    <a:pt x="0" y="213"/>
                  </a:lnTo>
                  <a:lnTo>
                    <a:pt x="2" y="213"/>
                  </a:lnTo>
                  <a:lnTo>
                    <a:pt x="2" y="211"/>
                  </a:lnTo>
                  <a:lnTo>
                    <a:pt x="2" y="209"/>
                  </a:lnTo>
                  <a:lnTo>
                    <a:pt x="4" y="209"/>
                  </a:lnTo>
                  <a:lnTo>
                    <a:pt x="6" y="207"/>
                  </a:lnTo>
                  <a:lnTo>
                    <a:pt x="6" y="205"/>
                  </a:lnTo>
                  <a:lnTo>
                    <a:pt x="8" y="205"/>
                  </a:lnTo>
                  <a:lnTo>
                    <a:pt x="8" y="203"/>
                  </a:lnTo>
                  <a:lnTo>
                    <a:pt x="10" y="203"/>
                  </a:lnTo>
                  <a:lnTo>
                    <a:pt x="10" y="201"/>
                  </a:lnTo>
                  <a:lnTo>
                    <a:pt x="10" y="199"/>
                  </a:lnTo>
                  <a:lnTo>
                    <a:pt x="12" y="199"/>
                  </a:lnTo>
                  <a:lnTo>
                    <a:pt x="12" y="198"/>
                  </a:lnTo>
                  <a:lnTo>
                    <a:pt x="14" y="198"/>
                  </a:lnTo>
                  <a:lnTo>
                    <a:pt x="16" y="198"/>
                  </a:lnTo>
                  <a:lnTo>
                    <a:pt x="16" y="199"/>
                  </a:lnTo>
                  <a:lnTo>
                    <a:pt x="18" y="199"/>
                  </a:lnTo>
                  <a:lnTo>
                    <a:pt x="18" y="198"/>
                  </a:lnTo>
                  <a:lnTo>
                    <a:pt x="18" y="196"/>
                  </a:lnTo>
                  <a:lnTo>
                    <a:pt x="18" y="194"/>
                  </a:lnTo>
                  <a:lnTo>
                    <a:pt x="20" y="194"/>
                  </a:lnTo>
                  <a:lnTo>
                    <a:pt x="18" y="194"/>
                  </a:lnTo>
                  <a:lnTo>
                    <a:pt x="20" y="192"/>
                  </a:lnTo>
                  <a:lnTo>
                    <a:pt x="20" y="190"/>
                  </a:lnTo>
                  <a:lnTo>
                    <a:pt x="21" y="188"/>
                  </a:lnTo>
                  <a:lnTo>
                    <a:pt x="21" y="186"/>
                  </a:lnTo>
                  <a:lnTo>
                    <a:pt x="23" y="186"/>
                  </a:lnTo>
                  <a:lnTo>
                    <a:pt x="23" y="184"/>
                  </a:lnTo>
                  <a:lnTo>
                    <a:pt x="25" y="184"/>
                  </a:lnTo>
                  <a:lnTo>
                    <a:pt x="25" y="182"/>
                  </a:lnTo>
                  <a:lnTo>
                    <a:pt x="25" y="180"/>
                  </a:lnTo>
                  <a:lnTo>
                    <a:pt x="25" y="178"/>
                  </a:lnTo>
                  <a:lnTo>
                    <a:pt x="25" y="176"/>
                  </a:lnTo>
                  <a:lnTo>
                    <a:pt x="27" y="176"/>
                  </a:lnTo>
                  <a:lnTo>
                    <a:pt x="27" y="174"/>
                  </a:lnTo>
                  <a:lnTo>
                    <a:pt x="29" y="174"/>
                  </a:lnTo>
                  <a:lnTo>
                    <a:pt x="29" y="172"/>
                  </a:lnTo>
                  <a:lnTo>
                    <a:pt x="31" y="172"/>
                  </a:lnTo>
                  <a:lnTo>
                    <a:pt x="31" y="170"/>
                  </a:lnTo>
                  <a:lnTo>
                    <a:pt x="29" y="170"/>
                  </a:lnTo>
                  <a:lnTo>
                    <a:pt x="29" y="168"/>
                  </a:lnTo>
                  <a:lnTo>
                    <a:pt x="29" y="166"/>
                  </a:lnTo>
                  <a:lnTo>
                    <a:pt x="27" y="166"/>
                  </a:lnTo>
                  <a:lnTo>
                    <a:pt x="27" y="164"/>
                  </a:lnTo>
                  <a:lnTo>
                    <a:pt x="25" y="164"/>
                  </a:lnTo>
                  <a:lnTo>
                    <a:pt x="23" y="164"/>
                  </a:lnTo>
                  <a:lnTo>
                    <a:pt x="23" y="162"/>
                  </a:lnTo>
                  <a:lnTo>
                    <a:pt x="21" y="162"/>
                  </a:lnTo>
                  <a:lnTo>
                    <a:pt x="21" y="160"/>
                  </a:lnTo>
                  <a:lnTo>
                    <a:pt x="21" y="158"/>
                  </a:lnTo>
                  <a:lnTo>
                    <a:pt x="20" y="158"/>
                  </a:lnTo>
                  <a:lnTo>
                    <a:pt x="20" y="156"/>
                  </a:lnTo>
                  <a:lnTo>
                    <a:pt x="18" y="156"/>
                  </a:lnTo>
                  <a:lnTo>
                    <a:pt x="16" y="156"/>
                  </a:lnTo>
                  <a:lnTo>
                    <a:pt x="16" y="154"/>
                  </a:lnTo>
                  <a:lnTo>
                    <a:pt x="14" y="154"/>
                  </a:lnTo>
                  <a:lnTo>
                    <a:pt x="12" y="154"/>
                  </a:lnTo>
                  <a:lnTo>
                    <a:pt x="12" y="152"/>
                  </a:lnTo>
                  <a:lnTo>
                    <a:pt x="12" y="150"/>
                  </a:lnTo>
                  <a:lnTo>
                    <a:pt x="12" y="148"/>
                  </a:lnTo>
                  <a:lnTo>
                    <a:pt x="14" y="148"/>
                  </a:lnTo>
                  <a:lnTo>
                    <a:pt x="16" y="146"/>
                  </a:lnTo>
                  <a:lnTo>
                    <a:pt x="18" y="146"/>
                  </a:lnTo>
                  <a:lnTo>
                    <a:pt x="18" y="148"/>
                  </a:lnTo>
                  <a:lnTo>
                    <a:pt x="18" y="146"/>
                  </a:lnTo>
                  <a:lnTo>
                    <a:pt x="20" y="146"/>
                  </a:lnTo>
                  <a:lnTo>
                    <a:pt x="21" y="146"/>
                  </a:lnTo>
                  <a:lnTo>
                    <a:pt x="21" y="144"/>
                  </a:lnTo>
                  <a:lnTo>
                    <a:pt x="23" y="144"/>
                  </a:lnTo>
                  <a:lnTo>
                    <a:pt x="23" y="142"/>
                  </a:lnTo>
                  <a:lnTo>
                    <a:pt x="25" y="142"/>
                  </a:lnTo>
                  <a:lnTo>
                    <a:pt x="25" y="140"/>
                  </a:lnTo>
                  <a:lnTo>
                    <a:pt x="27" y="140"/>
                  </a:lnTo>
                  <a:lnTo>
                    <a:pt x="27" y="138"/>
                  </a:lnTo>
                  <a:lnTo>
                    <a:pt x="29" y="138"/>
                  </a:lnTo>
                  <a:lnTo>
                    <a:pt x="29" y="136"/>
                  </a:lnTo>
                  <a:lnTo>
                    <a:pt x="31" y="136"/>
                  </a:lnTo>
                  <a:lnTo>
                    <a:pt x="33" y="136"/>
                  </a:lnTo>
                  <a:lnTo>
                    <a:pt x="35" y="134"/>
                  </a:lnTo>
                  <a:lnTo>
                    <a:pt x="37" y="134"/>
                  </a:lnTo>
                  <a:lnTo>
                    <a:pt x="39" y="134"/>
                  </a:lnTo>
                  <a:lnTo>
                    <a:pt x="41" y="134"/>
                  </a:lnTo>
                  <a:lnTo>
                    <a:pt x="41" y="132"/>
                  </a:lnTo>
                  <a:lnTo>
                    <a:pt x="43" y="132"/>
                  </a:lnTo>
                  <a:lnTo>
                    <a:pt x="45" y="132"/>
                  </a:lnTo>
                  <a:lnTo>
                    <a:pt x="45" y="131"/>
                  </a:lnTo>
                  <a:lnTo>
                    <a:pt x="45" y="129"/>
                  </a:lnTo>
                  <a:lnTo>
                    <a:pt x="47" y="129"/>
                  </a:lnTo>
                  <a:lnTo>
                    <a:pt x="47" y="127"/>
                  </a:lnTo>
                  <a:lnTo>
                    <a:pt x="47" y="125"/>
                  </a:lnTo>
                  <a:lnTo>
                    <a:pt x="47" y="123"/>
                  </a:lnTo>
                  <a:lnTo>
                    <a:pt x="47" y="121"/>
                  </a:lnTo>
                  <a:lnTo>
                    <a:pt x="49" y="121"/>
                  </a:lnTo>
                  <a:lnTo>
                    <a:pt x="49" y="119"/>
                  </a:lnTo>
                  <a:lnTo>
                    <a:pt x="51" y="119"/>
                  </a:lnTo>
                  <a:lnTo>
                    <a:pt x="51" y="121"/>
                  </a:lnTo>
                  <a:lnTo>
                    <a:pt x="53" y="121"/>
                  </a:lnTo>
                  <a:lnTo>
                    <a:pt x="53" y="119"/>
                  </a:lnTo>
                  <a:lnTo>
                    <a:pt x="51" y="117"/>
                  </a:lnTo>
                  <a:lnTo>
                    <a:pt x="51" y="115"/>
                  </a:lnTo>
                  <a:lnTo>
                    <a:pt x="49" y="115"/>
                  </a:lnTo>
                  <a:lnTo>
                    <a:pt x="49" y="113"/>
                  </a:lnTo>
                  <a:lnTo>
                    <a:pt x="47" y="113"/>
                  </a:lnTo>
                  <a:lnTo>
                    <a:pt x="45" y="113"/>
                  </a:lnTo>
                  <a:lnTo>
                    <a:pt x="43" y="111"/>
                  </a:lnTo>
                  <a:lnTo>
                    <a:pt x="43" y="109"/>
                  </a:lnTo>
                  <a:lnTo>
                    <a:pt x="45" y="109"/>
                  </a:lnTo>
                  <a:lnTo>
                    <a:pt x="45" y="107"/>
                  </a:lnTo>
                  <a:lnTo>
                    <a:pt x="45" y="105"/>
                  </a:lnTo>
                  <a:lnTo>
                    <a:pt x="45" y="103"/>
                  </a:lnTo>
                  <a:lnTo>
                    <a:pt x="45" y="101"/>
                  </a:lnTo>
                  <a:lnTo>
                    <a:pt x="43" y="101"/>
                  </a:lnTo>
                  <a:lnTo>
                    <a:pt x="43" y="99"/>
                  </a:lnTo>
                  <a:lnTo>
                    <a:pt x="45" y="99"/>
                  </a:lnTo>
                  <a:lnTo>
                    <a:pt x="45" y="97"/>
                  </a:lnTo>
                  <a:lnTo>
                    <a:pt x="43" y="97"/>
                  </a:lnTo>
                  <a:lnTo>
                    <a:pt x="43" y="95"/>
                  </a:lnTo>
                  <a:lnTo>
                    <a:pt x="43" y="93"/>
                  </a:lnTo>
                  <a:lnTo>
                    <a:pt x="45" y="93"/>
                  </a:lnTo>
                  <a:lnTo>
                    <a:pt x="47" y="93"/>
                  </a:lnTo>
                  <a:lnTo>
                    <a:pt x="49" y="93"/>
                  </a:lnTo>
                  <a:lnTo>
                    <a:pt x="49" y="95"/>
                  </a:lnTo>
                  <a:lnTo>
                    <a:pt x="51" y="95"/>
                  </a:lnTo>
                  <a:lnTo>
                    <a:pt x="53" y="95"/>
                  </a:lnTo>
                  <a:lnTo>
                    <a:pt x="55" y="95"/>
                  </a:lnTo>
                  <a:lnTo>
                    <a:pt x="55" y="97"/>
                  </a:lnTo>
                  <a:lnTo>
                    <a:pt x="57" y="97"/>
                  </a:lnTo>
                  <a:lnTo>
                    <a:pt x="59" y="97"/>
                  </a:lnTo>
                  <a:lnTo>
                    <a:pt x="59" y="95"/>
                  </a:lnTo>
                  <a:lnTo>
                    <a:pt x="59" y="97"/>
                  </a:lnTo>
                  <a:lnTo>
                    <a:pt x="61" y="97"/>
                  </a:lnTo>
                  <a:lnTo>
                    <a:pt x="61" y="99"/>
                  </a:lnTo>
                  <a:lnTo>
                    <a:pt x="63" y="99"/>
                  </a:lnTo>
                  <a:lnTo>
                    <a:pt x="63" y="97"/>
                  </a:lnTo>
                  <a:lnTo>
                    <a:pt x="63" y="95"/>
                  </a:lnTo>
                  <a:lnTo>
                    <a:pt x="65" y="95"/>
                  </a:lnTo>
                  <a:lnTo>
                    <a:pt x="65" y="93"/>
                  </a:lnTo>
                  <a:lnTo>
                    <a:pt x="65" y="91"/>
                  </a:lnTo>
                  <a:lnTo>
                    <a:pt x="67" y="91"/>
                  </a:lnTo>
                  <a:lnTo>
                    <a:pt x="67" y="89"/>
                  </a:lnTo>
                  <a:lnTo>
                    <a:pt x="67" y="87"/>
                  </a:lnTo>
                  <a:lnTo>
                    <a:pt x="67" y="85"/>
                  </a:lnTo>
                  <a:lnTo>
                    <a:pt x="69" y="85"/>
                  </a:lnTo>
                  <a:lnTo>
                    <a:pt x="71" y="83"/>
                  </a:lnTo>
                  <a:lnTo>
                    <a:pt x="73" y="83"/>
                  </a:lnTo>
                  <a:lnTo>
                    <a:pt x="73" y="81"/>
                  </a:lnTo>
                  <a:lnTo>
                    <a:pt x="73" y="79"/>
                  </a:lnTo>
                  <a:lnTo>
                    <a:pt x="71" y="79"/>
                  </a:lnTo>
                  <a:lnTo>
                    <a:pt x="71" y="77"/>
                  </a:lnTo>
                  <a:lnTo>
                    <a:pt x="73" y="77"/>
                  </a:lnTo>
                  <a:lnTo>
                    <a:pt x="75" y="77"/>
                  </a:lnTo>
                  <a:lnTo>
                    <a:pt x="77" y="77"/>
                  </a:lnTo>
                  <a:lnTo>
                    <a:pt x="77" y="79"/>
                  </a:lnTo>
                  <a:lnTo>
                    <a:pt x="77" y="81"/>
                  </a:lnTo>
                  <a:lnTo>
                    <a:pt x="79" y="81"/>
                  </a:lnTo>
                  <a:lnTo>
                    <a:pt x="79" y="79"/>
                  </a:lnTo>
                  <a:lnTo>
                    <a:pt x="81" y="79"/>
                  </a:lnTo>
                  <a:lnTo>
                    <a:pt x="81" y="77"/>
                  </a:lnTo>
                  <a:lnTo>
                    <a:pt x="81" y="75"/>
                  </a:lnTo>
                  <a:lnTo>
                    <a:pt x="81" y="73"/>
                  </a:lnTo>
                  <a:lnTo>
                    <a:pt x="83" y="73"/>
                  </a:lnTo>
                  <a:lnTo>
                    <a:pt x="83" y="71"/>
                  </a:lnTo>
                  <a:lnTo>
                    <a:pt x="85" y="71"/>
                  </a:lnTo>
                  <a:lnTo>
                    <a:pt x="87" y="71"/>
                  </a:lnTo>
                  <a:lnTo>
                    <a:pt x="87" y="73"/>
                  </a:lnTo>
                  <a:lnTo>
                    <a:pt x="89" y="73"/>
                  </a:lnTo>
                  <a:lnTo>
                    <a:pt x="89" y="75"/>
                  </a:lnTo>
                  <a:lnTo>
                    <a:pt x="90" y="75"/>
                  </a:lnTo>
                  <a:lnTo>
                    <a:pt x="90" y="77"/>
                  </a:lnTo>
                  <a:lnTo>
                    <a:pt x="92" y="79"/>
                  </a:lnTo>
                  <a:lnTo>
                    <a:pt x="92" y="77"/>
                  </a:lnTo>
                  <a:lnTo>
                    <a:pt x="94" y="77"/>
                  </a:lnTo>
                  <a:lnTo>
                    <a:pt x="94" y="75"/>
                  </a:lnTo>
                  <a:lnTo>
                    <a:pt x="96" y="75"/>
                  </a:lnTo>
                  <a:lnTo>
                    <a:pt x="96" y="73"/>
                  </a:lnTo>
                  <a:lnTo>
                    <a:pt x="96" y="71"/>
                  </a:lnTo>
                  <a:lnTo>
                    <a:pt x="96" y="69"/>
                  </a:lnTo>
                  <a:lnTo>
                    <a:pt x="98" y="69"/>
                  </a:lnTo>
                  <a:lnTo>
                    <a:pt x="98" y="67"/>
                  </a:lnTo>
                  <a:lnTo>
                    <a:pt x="100" y="67"/>
                  </a:lnTo>
                  <a:lnTo>
                    <a:pt x="102" y="67"/>
                  </a:lnTo>
                  <a:lnTo>
                    <a:pt x="102" y="69"/>
                  </a:lnTo>
                  <a:lnTo>
                    <a:pt x="100" y="71"/>
                  </a:lnTo>
                  <a:lnTo>
                    <a:pt x="100" y="73"/>
                  </a:lnTo>
                  <a:lnTo>
                    <a:pt x="98" y="73"/>
                  </a:lnTo>
                  <a:lnTo>
                    <a:pt x="98" y="75"/>
                  </a:lnTo>
                  <a:lnTo>
                    <a:pt x="100" y="75"/>
                  </a:lnTo>
                  <a:lnTo>
                    <a:pt x="102" y="75"/>
                  </a:lnTo>
                  <a:lnTo>
                    <a:pt x="104" y="75"/>
                  </a:lnTo>
                  <a:lnTo>
                    <a:pt x="104" y="73"/>
                  </a:lnTo>
                  <a:lnTo>
                    <a:pt x="106" y="73"/>
                  </a:lnTo>
                  <a:lnTo>
                    <a:pt x="106" y="71"/>
                  </a:lnTo>
                  <a:lnTo>
                    <a:pt x="106" y="69"/>
                  </a:lnTo>
                  <a:lnTo>
                    <a:pt x="106" y="67"/>
                  </a:lnTo>
                  <a:lnTo>
                    <a:pt x="108" y="65"/>
                  </a:lnTo>
                  <a:lnTo>
                    <a:pt x="106" y="65"/>
                  </a:lnTo>
                  <a:lnTo>
                    <a:pt x="104" y="65"/>
                  </a:lnTo>
                  <a:lnTo>
                    <a:pt x="104" y="64"/>
                  </a:lnTo>
                  <a:lnTo>
                    <a:pt x="104" y="62"/>
                  </a:lnTo>
                  <a:lnTo>
                    <a:pt x="104" y="60"/>
                  </a:lnTo>
                  <a:lnTo>
                    <a:pt x="106" y="60"/>
                  </a:lnTo>
                  <a:lnTo>
                    <a:pt x="106" y="58"/>
                  </a:lnTo>
                  <a:lnTo>
                    <a:pt x="106" y="56"/>
                  </a:lnTo>
                  <a:lnTo>
                    <a:pt x="104" y="56"/>
                  </a:lnTo>
                  <a:lnTo>
                    <a:pt x="104" y="58"/>
                  </a:lnTo>
                  <a:lnTo>
                    <a:pt x="102" y="58"/>
                  </a:lnTo>
                  <a:lnTo>
                    <a:pt x="102" y="56"/>
                  </a:lnTo>
                  <a:lnTo>
                    <a:pt x="100" y="56"/>
                  </a:lnTo>
                  <a:lnTo>
                    <a:pt x="100" y="54"/>
                  </a:lnTo>
                  <a:lnTo>
                    <a:pt x="98" y="54"/>
                  </a:lnTo>
                  <a:lnTo>
                    <a:pt x="100" y="54"/>
                  </a:lnTo>
                  <a:lnTo>
                    <a:pt x="102" y="54"/>
                  </a:lnTo>
                  <a:lnTo>
                    <a:pt x="102" y="52"/>
                  </a:lnTo>
                  <a:lnTo>
                    <a:pt x="100" y="52"/>
                  </a:lnTo>
                  <a:lnTo>
                    <a:pt x="98" y="52"/>
                  </a:lnTo>
                  <a:lnTo>
                    <a:pt x="98" y="50"/>
                  </a:lnTo>
                  <a:lnTo>
                    <a:pt x="98" y="48"/>
                  </a:lnTo>
                  <a:lnTo>
                    <a:pt x="100" y="48"/>
                  </a:lnTo>
                  <a:lnTo>
                    <a:pt x="100" y="46"/>
                  </a:lnTo>
                  <a:lnTo>
                    <a:pt x="98" y="46"/>
                  </a:lnTo>
                  <a:lnTo>
                    <a:pt x="98" y="44"/>
                  </a:lnTo>
                  <a:lnTo>
                    <a:pt x="96" y="44"/>
                  </a:lnTo>
                  <a:lnTo>
                    <a:pt x="96" y="42"/>
                  </a:lnTo>
                  <a:lnTo>
                    <a:pt x="94" y="42"/>
                  </a:lnTo>
                  <a:lnTo>
                    <a:pt x="96" y="42"/>
                  </a:lnTo>
                  <a:lnTo>
                    <a:pt x="96" y="40"/>
                  </a:lnTo>
                  <a:lnTo>
                    <a:pt x="96" y="38"/>
                  </a:lnTo>
                  <a:lnTo>
                    <a:pt x="96" y="36"/>
                  </a:lnTo>
                  <a:lnTo>
                    <a:pt x="96" y="34"/>
                  </a:lnTo>
                  <a:lnTo>
                    <a:pt x="94" y="34"/>
                  </a:lnTo>
                  <a:lnTo>
                    <a:pt x="92" y="34"/>
                  </a:lnTo>
                  <a:lnTo>
                    <a:pt x="92" y="32"/>
                  </a:lnTo>
                  <a:lnTo>
                    <a:pt x="92" y="30"/>
                  </a:lnTo>
                  <a:lnTo>
                    <a:pt x="94" y="30"/>
                  </a:lnTo>
                  <a:lnTo>
                    <a:pt x="94" y="28"/>
                  </a:lnTo>
                  <a:lnTo>
                    <a:pt x="92" y="28"/>
                  </a:lnTo>
                  <a:lnTo>
                    <a:pt x="92" y="30"/>
                  </a:lnTo>
                  <a:lnTo>
                    <a:pt x="90" y="30"/>
                  </a:lnTo>
                  <a:lnTo>
                    <a:pt x="90" y="28"/>
                  </a:lnTo>
                  <a:lnTo>
                    <a:pt x="92" y="26"/>
                  </a:lnTo>
                  <a:lnTo>
                    <a:pt x="90" y="26"/>
                  </a:lnTo>
                  <a:lnTo>
                    <a:pt x="90" y="24"/>
                  </a:lnTo>
                  <a:lnTo>
                    <a:pt x="92" y="24"/>
                  </a:lnTo>
                  <a:lnTo>
                    <a:pt x="92" y="22"/>
                  </a:lnTo>
                  <a:lnTo>
                    <a:pt x="90" y="22"/>
                  </a:lnTo>
                  <a:lnTo>
                    <a:pt x="90" y="24"/>
                  </a:lnTo>
                  <a:lnTo>
                    <a:pt x="90" y="22"/>
                  </a:lnTo>
                  <a:lnTo>
                    <a:pt x="90" y="20"/>
                  </a:lnTo>
                  <a:lnTo>
                    <a:pt x="90" y="18"/>
                  </a:lnTo>
                  <a:lnTo>
                    <a:pt x="89" y="18"/>
                  </a:lnTo>
                  <a:lnTo>
                    <a:pt x="87" y="18"/>
                  </a:lnTo>
                  <a:lnTo>
                    <a:pt x="87" y="16"/>
                  </a:lnTo>
                  <a:lnTo>
                    <a:pt x="87" y="14"/>
                  </a:lnTo>
                  <a:lnTo>
                    <a:pt x="85" y="14"/>
                  </a:lnTo>
                  <a:lnTo>
                    <a:pt x="83" y="14"/>
                  </a:lnTo>
                  <a:lnTo>
                    <a:pt x="83" y="16"/>
                  </a:lnTo>
                  <a:lnTo>
                    <a:pt x="81" y="16"/>
                  </a:lnTo>
                  <a:lnTo>
                    <a:pt x="81" y="14"/>
                  </a:lnTo>
                  <a:lnTo>
                    <a:pt x="81" y="12"/>
                  </a:lnTo>
                  <a:lnTo>
                    <a:pt x="81" y="10"/>
                  </a:lnTo>
                  <a:lnTo>
                    <a:pt x="79" y="10"/>
                  </a:lnTo>
                  <a:lnTo>
                    <a:pt x="79" y="8"/>
                  </a:lnTo>
                  <a:lnTo>
                    <a:pt x="79" y="6"/>
                  </a:lnTo>
                  <a:lnTo>
                    <a:pt x="81" y="6"/>
                  </a:lnTo>
                  <a:lnTo>
                    <a:pt x="81" y="4"/>
                  </a:lnTo>
                  <a:lnTo>
                    <a:pt x="83" y="4"/>
                  </a:lnTo>
                  <a:lnTo>
                    <a:pt x="83" y="2"/>
                  </a:lnTo>
                  <a:lnTo>
                    <a:pt x="81" y="2"/>
                  </a:lnTo>
                  <a:lnTo>
                    <a:pt x="8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3" name="Freeform 21"/>
            <xdr:cNvSpPr>
              <a:spLocks/>
            </xdr:cNvSpPr>
          </xdr:nvSpPr>
          <xdr:spPr bwMode="auto">
            <a:xfrm>
              <a:off x="3849688" y="3987800"/>
              <a:ext cx="631825" cy="1498600"/>
            </a:xfrm>
            <a:custGeom>
              <a:avLst/>
              <a:gdLst>
                <a:gd name="T0" fmla="*/ 148 w 398"/>
                <a:gd name="T1" fmla="*/ 927 h 944"/>
                <a:gd name="T2" fmla="*/ 152 w 398"/>
                <a:gd name="T3" fmla="*/ 899 h 944"/>
                <a:gd name="T4" fmla="*/ 152 w 398"/>
                <a:gd name="T5" fmla="*/ 879 h 944"/>
                <a:gd name="T6" fmla="*/ 162 w 398"/>
                <a:gd name="T7" fmla="*/ 872 h 944"/>
                <a:gd name="T8" fmla="*/ 152 w 398"/>
                <a:gd name="T9" fmla="*/ 850 h 944"/>
                <a:gd name="T10" fmla="*/ 130 w 398"/>
                <a:gd name="T11" fmla="*/ 850 h 944"/>
                <a:gd name="T12" fmla="*/ 108 w 398"/>
                <a:gd name="T13" fmla="*/ 844 h 944"/>
                <a:gd name="T14" fmla="*/ 91 w 398"/>
                <a:gd name="T15" fmla="*/ 838 h 944"/>
                <a:gd name="T16" fmla="*/ 69 w 398"/>
                <a:gd name="T17" fmla="*/ 824 h 944"/>
                <a:gd name="T18" fmla="*/ 49 w 398"/>
                <a:gd name="T19" fmla="*/ 810 h 944"/>
                <a:gd name="T20" fmla="*/ 22 w 398"/>
                <a:gd name="T21" fmla="*/ 808 h 944"/>
                <a:gd name="T22" fmla="*/ 6 w 398"/>
                <a:gd name="T23" fmla="*/ 806 h 944"/>
                <a:gd name="T24" fmla="*/ 22 w 398"/>
                <a:gd name="T25" fmla="*/ 793 h 944"/>
                <a:gd name="T26" fmla="*/ 35 w 398"/>
                <a:gd name="T27" fmla="*/ 777 h 944"/>
                <a:gd name="T28" fmla="*/ 55 w 398"/>
                <a:gd name="T29" fmla="*/ 765 h 944"/>
                <a:gd name="T30" fmla="*/ 71 w 398"/>
                <a:gd name="T31" fmla="*/ 755 h 944"/>
                <a:gd name="T32" fmla="*/ 81 w 398"/>
                <a:gd name="T33" fmla="*/ 741 h 944"/>
                <a:gd name="T34" fmla="*/ 98 w 398"/>
                <a:gd name="T35" fmla="*/ 724 h 944"/>
                <a:gd name="T36" fmla="*/ 102 w 398"/>
                <a:gd name="T37" fmla="*/ 700 h 944"/>
                <a:gd name="T38" fmla="*/ 83 w 398"/>
                <a:gd name="T39" fmla="*/ 688 h 944"/>
                <a:gd name="T40" fmla="*/ 89 w 398"/>
                <a:gd name="T41" fmla="*/ 651 h 944"/>
                <a:gd name="T42" fmla="*/ 81 w 398"/>
                <a:gd name="T43" fmla="*/ 617 h 944"/>
                <a:gd name="T44" fmla="*/ 79 w 398"/>
                <a:gd name="T45" fmla="*/ 582 h 944"/>
                <a:gd name="T46" fmla="*/ 110 w 398"/>
                <a:gd name="T47" fmla="*/ 582 h 944"/>
                <a:gd name="T48" fmla="*/ 132 w 398"/>
                <a:gd name="T49" fmla="*/ 592 h 944"/>
                <a:gd name="T50" fmla="*/ 160 w 398"/>
                <a:gd name="T51" fmla="*/ 590 h 944"/>
                <a:gd name="T52" fmla="*/ 171 w 398"/>
                <a:gd name="T53" fmla="*/ 562 h 944"/>
                <a:gd name="T54" fmla="*/ 189 w 398"/>
                <a:gd name="T55" fmla="*/ 533 h 944"/>
                <a:gd name="T56" fmla="*/ 187 w 398"/>
                <a:gd name="T57" fmla="*/ 507 h 944"/>
                <a:gd name="T58" fmla="*/ 191 w 398"/>
                <a:gd name="T59" fmla="*/ 481 h 944"/>
                <a:gd name="T60" fmla="*/ 201 w 398"/>
                <a:gd name="T61" fmla="*/ 454 h 944"/>
                <a:gd name="T62" fmla="*/ 205 w 398"/>
                <a:gd name="T63" fmla="*/ 424 h 944"/>
                <a:gd name="T64" fmla="*/ 207 w 398"/>
                <a:gd name="T65" fmla="*/ 395 h 944"/>
                <a:gd name="T66" fmla="*/ 197 w 398"/>
                <a:gd name="T67" fmla="*/ 379 h 944"/>
                <a:gd name="T68" fmla="*/ 183 w 398"/>
                <a:gd name="T69" fmla="*/ 355 h 944"/>
                <a:gd name="T70" fmla="*/ 165 w 398"/>
                <a:gd name="T71" fmla="*/ 339 h 944"/>
                <a:gd name="T72" fmla="*/ 132 w 398"/>
                <a:gd name="T73" fmla="*/ 335 h 944"/>
                <a:gd name="T74" fmla="*/ 114 w 398"/>
                <a:gd name="T75" fmla="*/ 326 h 944"/>
                <a:gd name="T76" fmla="*/ 102 w 398"/>
                <a:gd name="T77" fmla="*/ 308 h 944"/>
                <a:gd name="T78" fmla="*/ 81 w 398"/>
                <a:gd name="T79" fmla="*/ 288 h 944"/>
                <a:gd name="T80" fmla="*/ 71 w 398"/>
                <a:gd name="T81" fmla="*/ 265 h 944"/>
                <a:gd name="T82" fmla="*/ 83 w 398"/>
                <a:gd name="T83" fmla="*/ 241 h 944"/>
                <a:gd name="T84" fmla="*/ 87 w 398"/>
                <a:gd name="T85" fmla="*/ 215 h 944"/>
                <a:gd name="T86" fmla="*/ 102 w 398"/>
                <a:gd name="T87" fmla="*/ 207 h 944"/>
                <a:gd name="T88" fmla="*/ 124 w 398"/>
                <a:gd name="T89" fmla="*/ 221 h 944"/>
                <a:gd name="T90" fmla="*/ 134 w 398"/>
                <a:gd name="T91" fmla="*/ 198 h 944"/>
                <a:gd name="T92" fmla="*/ 132 w 398"/>
                <a:gd name="T93" fmla="*/ 172 h 944"/>
                <a:gd name="T94" fmla="*/ 156 w 398"/>
                <a:gd name="T95" fmla="*/ 164 h 944"/>
                <a:gd name="T96" fmla="*/ 169 w 398"/>
                <a:gd name="T97" fmla="*/ 152 h 944"/>
                <a:gd name="T98" fmla="*/ 185 w 398"/>
                <a:gd name="T99" fmla="*/ 170 h 944"/>
                <a:gd name="T100" fmla="*/ 209 w 398"/>
                <a:gd name="T101" fmla="*/ 160 h 944"/>
                <a:gd name="T102" fmla="*/ 213 w 398"/>
                <a:gd name="T103" fmla="*/ 134 h 944"/>
                <a:gd name="T104" fmla="*/ 217 w 398"/>
                <a:gd name="T105" fmla="*/ 105 h 944"/>
                <a:gd name="T106" fmla="*/ 236 w 398"/>
                <a:gd name="T107" fmla="*/ 107 h 944"/>
                <a:gd name="T108" fmla="*/ 264 w 398"/>
                <a:gd name="T109" fmla="*/ 109 h 944"/>
                <a:gd name="T110" fmla="*/ 278 w 398"/>
                <a:gd name="T111" fmla="*/ 93 h 944"/>
                <a:gd name="T112" fmla="*/ 303 w 398"/>
                <a:gd name="T113" fmla="*/ 75 h 944"/>
                <a:gd name="T114" fmla="*/ 349 w 398"/>
                <a:gd name="T115" fmla="*/ 56 h 944"/>
                <a:gd name="T116" fmla="*/ 392 w 398"/>
                <a:gd name="T117" fmla="*/ 46 h 944"/>
                <a:gd name="T118" fmla="*/ 398 w 398"/>
                <a:gd name="T119" fmla="*/ 10 h 9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98" h="944">
                  <a:moveTo>
                    <a:pt x="156" y="944"/>
                  </a:moveTo>
                  <a:lnTo>
                    <a:pt x="156" y="942"/>
                  </a:lnTo>
                  <a:lnTo>
                    <a:pt x="154" y="942"/>
                  </a:lnTo>
                  <a:lnTo>
                    <a:pt x="156" y="941"/>
                  </a:lnTo>
                  <a:lnTo>
                    <a:pt x="154" y="941"/>
                  </a:lnTo>
                  <a:lnTo>
                    <a:pt x="154" y="939"/>
                  </a:lnTo>
                  <a:lnTo>
                    <a:pt x="152" y="939"/>
                  </a:lnTo>
                  <a:lnTo>
                    <a:pt x="152" y="937"/>
                  </a:lnTo>
                  <a:lnTo>
                    <a:pt x="152" y="935"/>
                  </a:lnTo>
                  <a:lnTo>
                    <a:pt x="152" y="933"/>
                  </a:lnTo>
                  <a:lnTo>
                    <a:pt x="150" y="933"/>
                  </a:lnTo>
                  <a:lnTo>
                    <a:pt x="148" y="933"/>
                  </a:lnTo>
                  <a:lnTo>
                    <a:pt x="148" y="931"/>
                  </a:lnTo>
                  <a:lnTo>
                    <a:pt x="148" y="929"/>
                  </a:lnTo>
                  <a:lnTo>
                    <a:pt x="150" y="929"/>
                  </a:lnTo>
                  <a:lnTo>
                    <a:pt x="148" y="929"/>
                  </a:lnTo>
                  <a:lnTo>
                    <a:pt x="148" y="927"/>
                  </a:lnTo>
                  <a:lnTo>
                    <a:pt x="150" y="925"/>
                  </a:lnTo>
                  <a:lnTo>
                    <a:pt x="150" y="923"/>
                  </a:lnTo>
                  <a:lnTo>
                    <a:pt x="148" y="923"/>
                  </a:lnTo>
                  <a:lnTo>
                    <a:pt x="150" y="921"/>
                  </a:lnTo>
                  <a:lnTo>
                    <a:pt x="152" y="919"/>
                  </a:lnTo>
                  <a:lnTo>
                    <a:pt x="154" y="919"/>
                  </a:lnTo>
                  <a:lnTo>
                    <a:pt x="154" y="917"/>
                  </a:lnTo>
                  <a:lnTo>
                    <a:pt x="154" y="915"/>
                  </a:lnTo>
                  <a:lnTo>
                    <a:pt x="152" y="915"/>
                  </a:lnTo>
                  <a:lnTo>
                    <a:pt x="152" y="913"/>
                  </a:lnTo>
                  <a:lnTo>
                    <a:pt x="152" y="909"/>
                  </a:lnTo>
                  <a:lnTo>
                    <a:pt x="150" y="907"/>
                  </a:lnTo>
                  <a:lnTo>
                    <a:pt x="150" y="905"/>
                  </a:lnTo>
                  <a:lnTo>
                    <a:pt x="152" y="905"/>
                  </a:lnTo>
                  <a:lnTo>
                    <a:pt x="152" y="903"/>
                  </a:lnTo>
                  <a:lnTo>
                    <a:pt x="152" y="901"/>
                  </a:lnTo>
                  <a:lnTo>
                    <a:pt x="152" y="899"/>
                  </a:lnTo>
                  <a:lnTo>
                    <a:pt x="150" y="899"/>
                  </a:lnTo>
                  <a:lnTo>
                    <a:pt x="152" y="899"/>
                  </a:lnTo>
                  <a:lnTo>
                    <a:pt x="152" y="897"/>
                  </a:lnTo>
                  <a:lnTo>
                    <a:pt x="152" y="895"/>
                  </a:lnTo>
                  <a:lnTo>
                    <a:pt x="152" y="893"/>
                  </a:lnTo>
                  <a:lnTo>
                    <a:pt x="150" y="891"/>
                  </a:lnTo>
                  <a:lnTo>
                    <a:pt x="148" y="891"/>
                  </a:lnTo>
                  <a:lnTo>
                    <a:pt x="148" y="889"/>
                  </a:lnTo>
                  <a:lnTo>
                    <a:pt x="148" y="887"/>
                  </a:lnTo>
                  <a:lnTo>
                    <a:pt x="150" y="887"/>
                  </a:lnTo>
                  <a:lnTo>
                    <a:pt x="150" y="885"/>
                  </a:lnTo>
                  <a:lnTo>
                    <a:pt x="150" y="883"/>
                  </a:lnTo>
                  <a:lnTo>
                    <a:pt x="150" y="881"/>
                  </a:lnTo>
                  <a:lnTo>
                    <a:pt x="152" y="881"/>
                  </a:lnTo>
                  <a:lnTo>
                    <a:pt x="152" y="879"/>
                  </a:lnTo>
                  <a:lnTo>
                    <a:pt x="150" y="879"/>
                  </a:lnTo>
                  <a:lnTo>
                    <a:pt x="152" y="879"/>
                  </a:lnTo>
                  <a:lnTo>
                    <a:pt x="152" y="877"/>
                  </a:lnTo>
                  <a:lnTo>
                    <a:pt x="152" y="875"/>
                  </a:lnTo>
                  <a:lnTo>
                    <a:pt x="150" y="875"/>
                  </a:lnTo>
                  <a:lnTo>
                    <a:pt x="150" y="873"/>
                  </a:lnTo>
                  <a:lnTo>
                    <a:pt x="150" y="872"/>
                  </a:lnTo>
                  <a:lnTo>
                    <a:pt x="152" y="873"/>
                  </a:lnTo>
                  <a:lnTo>
                    <a:pt x="154" y="873"/>
                  </a:lnTo>
                  <a:lnTo>
                    <a:pt x="156" y="875"/>
                  </a:lnTo>
                  <a:lnTo>
                    <a:pt x="158" y="875"/>
                  </a:lnTo>
                  <a:lnTo>
                    <a:pt x="158" y="877"/>
                  </a:lnTo>
                  <a:lnTo>
                    <a:pt x="160" y="877"/>
                  </a:lnTo>
                  <a:lnTo>
                    <a:pt x="160" y="875"/>
                  </a:lnTo>
                  <a:lnTo>
                    <a:pt x="162" y="875"/>
                  </a:lnTo>
                  <a:lnTo>
                    <a:pt x="162" y="873"/>
                  </a:lnTo>
                  <a:lnTo>
                    <a:pt x="160" y="873"/>
                  </a:lnTo>
                  <a:lnTo>
                    <a:pt x="160" y="872"/>
                  </a:lnTo>
                  <a:lnTo>
                    <a:pt x="162" y="872"/>
                  </a:lnTo>
                  <a:lnTo>
                    <a:pt x="162" y="870"/>
                  </a:lnTo>
                  <a:lnTo>
                    <a:pt x="162" y="868"/>
                  </a:lnTo>
                  <a:lnTo>
                    <a:pt x="160" y="868"/>
                  </a:lnTo>
                  <a:lnTo>
                    <a:pt x="160" y="866"/>
                  </a:lnTo>
                  <a:lnTo>
                    <a:pt x="158" y="864"/>
                  </a:lnTo>
                  <a:lnTo>
                    <a:pt x="160" y="864"/>
                  </a:lnTo>
                  <a:lnTo>
                    <a:pt x="158" y="864"/>
                  </a:lnTo>
                  <a:lnTo>
                    <a:pt x="158" y="862"/>
                  </a:lnTo>
                  <a:lnTo>
                    <a:pt x="156" y="862"/>
                  </a:lnTo>
                  <a:lnTo>
                    <a:pt x="154" y="862"/>
                  </a:lnTo>
                  <a:lnTo>
                    <a:pt x="154" y="860"/>
                  </a:lnTo>
                  <a:lnTo>
                    <a:pt x="152" y="858"/>
                  </a:lnTo>
                  <a:lnTo>
                    <a:pt x="150" y="858"/>
                  </a:lnTo>
                  <a:lnTo>
                    <a:pt x="152" y="856"/>
                  </a:lnTo>
                  <a:lnTo>
                    <a:pt x="152" y="854"/>
                  </a:lnTo>
                  <a:lnTo>
                    <a:pt x="152" y="852"/>
                  </a:lnTo>
                  <a:lnTo>
                    <a:pt x="152" y="850"/>
                  </a:lnTo>
                  <a:lnTo>
                    <a:pt x="152" y="848"/>
                  </a:lnTo>
                  <a:lnTo>
                    <a:pt x="150" y="848"/>
                  </a:lnTo>
                  <a:lnTo>
                    <a:pt x="148" y="848"/>
                  </a:lnTo>
                  <a:lnTo>
                    <a:pt x="146" y="848"/>
                  </a:lnTo>
                  <a:lnTo>
                    <a:pt x="144" y="848"/>
                  </a:lnTo>
                  <a:lnTo>
                    <a:pt x="142" y="848"/>
                  </a:lnTo>
                  <a:lnTo>
                    <a:pt x="142" y="846"/>
                  </a:lnTo>
                  <a:lnTo>
                    <a:pt x="140" y="848"/>
                  </a:lnTo>
                  <a:lnTo>
                    <a:pt x="138" y="848"/>
                  </a:lnTo>
                  <a:lnTo>
                    <a:pt x="138" y="850"/>
                  </a:lnTo>
                  <a:lnTo>
                    <a:pt x="138" y="852"/>
                  </a:lnTo>
                  <a:lnTo>
                    <a:pt x="136" y="852"/>
                  </a:lnTo>
                  <a:lnTo>
                    <a:pt x="134" y="854"/>
                  </a:lnTo>
                  <a:lnTo>
                    <a:pt x="134" y="852"/>
                  </a:lnTo>
                  <a:lnTo>
                    <a:pt x="132" y="852"/>
                  </a:lnTo>
                  <a:lnTo>
                    <a:pt x="132" y="850"/>
                  </a:lnTo>
                  <a:lnTo>
                    <a:pt x="130" y="850"/>
                  </a:lnTo>
                  <a:lnTo>
                    <a:pt x="128" y="848"/>
                  </a:lnTo>
                  <a:lnTo>
                    <a:pt x="126" y="848"/>
                  </a:lnTo>
                  <a:lnTo>
                    <a:pt x="126" y="850"/>
                  </a:lnTo>
                  <a:lnTo>
                    <a:pt x="124" y="850"/>
                  </a:lnTo>
                  <a:lnTo>
                    <a:pt x="122" y="850"/>
                  </a:lnTo>
                  <a:lnTo>
                    <a:pt x="120" y="850"/>
                  </a:lnTo>
                  <a:lnTo>
                    <a:pt x="120" y="848"/>
                  </a:lnTo>
                  <a:lnTo>
                    <a:pt x="118" y="848"/>
                  </a:lnTo>
                  <a:lnTo>
                    <a:pt x="116" y="848"/>
                  </a:lnTo>
                  <a:lnTo>
                    <a:pt x="118" y="850"/>
                  </a:lnTo>
                  <a:lnTo>
                    <a:pt x="116" y="850"/>
                  </a:lnTo>
                  <a:lnTo>
                    <a:pt x="116" y="848"/>
                  </a:lnTo>
                  <a:lnTo>
                    <a:pt x="114" y="848"/>
                  </a:lnTo>
                  <a:lnTo>
                    <a:pt x="112" y="848"/>
                  </a:lnTo>
                  <a:lnTo>
                    <a:pt x="112" y="846"/>
                  </a:lnTo>
                  <a:lnTo>
                    <a:pt x="110" y="846"/>
                  </a:lnTo>
                  <a:lnTo>
                    <a:pt x="108" y="844"/>
                  </a:lnTo>
                  <a:lnTo>
                    <a:pt x="106" y="844"/>
                  </a:lnTo>
                  <a:lnTo>
                    <a:pt x="104" y="846"/>
                  </a:lnTo>
                  <a:lnTo>
                    <a:pt x="102" y="846"/>
                  </a:lnTo>
                  <a:lnTo>
                    <a:pt x="102" y="848"/>
                  </a:lnTo>
                  <a:lnTo>
                    <a:pt x="102" y="850"/>
                  </a:lnTo>
                  <a:lnTo>
                    <a:pt x="100" y="850"/>
                  </a:lnTo>
                  <a:lnTo>
                    <a:pt x="98" y="850"/>
                  </a:lnTo>
                  <a:lnTo>
                    <a:pt x="96" y="850"/>
                  </a:lnTo>
                  <a:lnTo>
                    <a:pt x="96" y="848"/>
                  </a:lnTo>
                  <a:lnTo>
                    <a:pt x="95" y="848"/>
                  </a:lnTo>
                  <a:lnTo>
                    <a:pt x="93" y="846"/>
                  </a:lnTo>
                  <a:lnTo>
                    <a:pt x="89" y="846"/>
                  </a:lnTo>
                  <a:lnTo>
                    <a:pt x="89" y="844"/>
                  </a:lnTo>
                  <a:lnTo>
                    <a:pt x="87" y="844"/>
                  </a:lnTo>
                  <a:lnTo>
                    <a:pt x="89" y="842"/>
                  </a:lnTo>
                  <a:lnTo>
                    <a:pt x="89" y="838"/>
                  </a:lnTo>
                  <a:lnTo>
                    <a:pt x="91" y="838"/>
                  </a:lnTo>
                  <a:lnTo>
                    <a:pt x="91" y="836"/>
                  </a:lnTo>
                  <a:lnTo>
                    <a:pt x="89" y="836"/>
                  </a:lnTo>
                  <a:lnTo>
                    <a:pt x="89" y="834"/>
                  </a:lnTo>
                  <a:lnTo>
                    <a:pt x="87" y="834"/>
                  </a:lnTo>
                  <a:lnTo>
                    <a:pt x="85" y="834"/>
                  </a:lnTo>
                  <a:lnTo>
                    <a:pt x="83" y="834"/>
                  </a:lnTo>
                  <a:lnTo>
                    <a:pt x="83" y="832"/>
                  </a:lnTo>
                  <a:lnTo>
                    <a:pt x="81" y="832"/>
                  </a:lnTo>
                  <a:lnTo>
                    <a:pt x="79" y="830"/>
                  </a:lnTo>
                  <a:lnTo>
                    <a:pt x="77" y="830"/>
                  </a:lnTo>
                  <a:lnTo>
                    <a:pt x="77" y="828"/>
                  </a:lnTo>
                  <a:lnTo>
                    <a:pt x="75" y="828"/>
                  </a:lnTo>
                  <a:lnTo>
                    <a:pt x="73" y="828"/>
                  </a:lnTo>
                  <a:lnTo>
                    <a:pt x="73" y="826"/>
                  </a:lnTo>
                  <a:lnTo>
                    <a:pt x="71" y="826"/>
                  </a:lnTo>
                  <a:lnTo>
                    <a:pt x="71" y="824"/>
                  </a:lnTo>
                  <a:lnTo>
                    <a:pt x="69" y="824"/>
                  </a:lnTo>
                  <a:lnTo>
                    <a:pt x="67" y="824"/>
                  </a:lnTo>
                  <a:lnTo>
                    <a:pt x="67" y="822"/>
                  </a:lnTo>
                  <a:lnTo>
                    <a:pt x="65" y="822"/>
                  </a:lnTo>
                  <a:lnTo>
                    <a:pt x="63" y="822"/>
                  </a:lnTo>
                  <a:lnTo>
                    <a:pt x="61" y="822"/>
                  </a:lnTo>
                  <a:lnTo>
                    <a:pt x="61" y="820"/>
                  </a:lnTo>
                  <a:lnTo>
                    <a:pt x="59" y="820"/>
                  </a:lnTo>
                  <a:lnTo>
                    <a:pt x="59" y="818"/>
                  </a:lnTo>
                  <a:lnTo>
                    <a:pt x="59" y="816"/>
                  </a:lnTo>
                  <a:lnTo>
                    <a:pt x="57" y="816"/>
                  </a:lnTo>
                  <a:lnTo>
                    <a:pt x="55" y="816"/>
                  </a:lnTo>
                  <a:lnTo>
                    <a:pt x="55" y="814"/>
                  </a:lnTo>
                  <a:lnTo>
                    <a:pt x="53" y="814"/>
                  </a:lnTo>
                  <a:lnTo>
                    <a:pt x="53" y="812"/>
                  </a:lnTo>
                  <a:lnTo>
                    <a:pt x="51" y="812"/>
                  </a:lnTo>
                  <a:lnTo>
                    <a:pt x="51" y="810"/>
                  </a:lnTo>
                  <a:lnTo>
                    <a:pt x="49" y="810"/>
                  </a:lnTo>
                  <a:lnTo>
                    <a:pt x="49" y="808"/>
                  </a:lnTo>
                  <a:lnTo>
                    <a:pt x="47" y="808"/>
                  </a:lnTo>
                  <a:lnTo>
                    <a:pt x="47" y="810"/>
                  </a:lnTo>
                  <a:lnTo>
                    <a:pt x="45" y="810"/>
                  </a:lnTo>
                  <a:lnTo>
                    <a:pt x="43" y="810"/>
                  </a:lnTo>
                  <a:lnTo>
                    <a:pt x="41" y="810"/>
                  </a:lnTo>
                  <a:lnTo>
                    <a:pt x="39" y="810"/>
                  </a:lnTo>
                  <a:lnTo>
                    <a:pt x="37" y="810"/>
                  </a:lnTo>
                  <a:lnTo>
                    <a:pt x="35" y="810"/>
                  </a:lnTo>
                  <a:lnTo>
                    <a:pt x="33" y="810"/>
                  </a:lnTo>
                  <a:lnTo>
                    <a:pt x="33" y="808"/>
                  </a:lnTo>
                  <a:lnTo>
                    <a:pt x="31" y="808"/>
                  </a:lnTo>
                  <a:lnTo>
                    <a:pt x="29" y="808"/>
                  </a:lnTo>
                  <a:lnTo>
                    <a:pt x="27" y="808"/>
                  </a:lnTo>
                  <a:lnTo>
                    <a:pt x="26" y="808"/>
                  </a:lnTo>
                  <a:lnTo>
                    <a:pt x="24" y="808"/>
                  </a:lnTo>
                  <a:lnTo>
                    <a:pt x="22" y="808"/>
                  </a:lnTo>
                  <a:lnTo>
                    <a:pt x="20" y="808"/>
                  </a:lnTo>
                  <a:lnTo>
                    <a:pt x="18" y="808"/>
                  </a:lnTo>
                  <a:lnTo>
                    <a:pt x="16" y="808"/>
                  </a:lnTo>
                  <a:lnTo>
                    <a:pt x="14" y="810"/>
                  </a:lnTo>
                  <a:lnTo>
                    <a:pt x="12" y="810"/>
                  </a:lnTo>
                  <a:lnTo>
                    <a:pt x="10" y="810"/>
                  </a:lnTo>
                  <a:lnTo>
                    <a:pt x="8" y="810"/>
                  </a:lnTo>
                  <a:lnTo>
                    <a:pt x="6" y="810"/>
                  </a:lnTo>
                  <a:lnTo>
                    <a:pt x="6" y="812"/>
                  </a:lnTo>
                  <a:lnTo>
                    <a:pt x="4" y="812"/>
                  </a:lnTo>
                  <a:lnTo>
                    <a:pt x="2" y="812"/>
                  </a:lnTo>
                  <a:lnTo>
                    <a:pt x="2" y="810"/>
                  </a:lnTo>
                  <a:lnTo>
                    <a:pt x="2" y="808"/>
                  </a:lnTo>
                  <a:lnTo>
                    <a:pt x="0" y="808"/>
                  </a:lnTo>
                  <a:lnTo>
                    <a:pt x="2" y="808"/>
                  </a:lnTo>
                  <a:lnTo>
                    <a:pt x="4" y="806"/>
                  </a:lnTo>
                  <a:lnTo>
                    <a:pt x="6" y="806"/>
                  </a:lnTo>
                  <a:lnTo>
                    <a:pt x="6" y="805"/>
                  </a:lnTo>
                  <a:lnTo>
                    <a:pt x="8" y="805"/>
                  </a:lnTo>
                  <a:lnTo>
                    <a:pt x="8" y="803"/>
                  </a:lnTo>
                  <a:lnTo>
                    <a:pt x="10" y="803"/>
                  </a:lnTo>
                  <a:lnTo>
                    <a:pt x="10" y="801"/>
                  </a:lnTo>
                  <a:lnTo>
                    <a:pt x="12" y="801"/>
                  </a:lnTo>
                  <a:lnTo>
                    <a:pt x="12" y="799"/>
                  </a:lnTo>
                  <a:lnTo>
                    <a:pt x="14" y="799"/>
                  </a:lnTo>
                  <a:lnTo>
                    <a:pt x="14" y="801"/>
                  </a:lnTo>
                  <a:lnTo>
                    <a:pt x="16" y="801"/>
                  </a:lnTo>
                  <a:lnTo>
                    <a:pt x="16" y="799"/>
                  </a:lnTo>
                  <a:lnTo>
                    <a:pt x="16" y="797"/>
                  </a:lnTo>
                  <a:lnTo>
                    <a:pt x="18" y="797"/>
                  </a:lnTo>
                  <a:lnTo>
                    <a:pt x="20" y="797"/>
                  </a:lnTo>
                  <a:lnTo>
                    <a:pt x="20" y="795"/>
                  </a:lnTo>
                  <a:lnTo>
                    <a:pt x="22" y="795"/>
                  </a:lnTo>
                  <a:lnTo>
                    <a:pt x="22" y="793"/>
                  </a:lnTo>
                  <a:lnTo>
                    <a:pt x="24" y="793"/>
                  </a:lnTo>
                  <a:lnTo>
                    <a:pt x="24" y="791"/>
                  </a:lnTo>
                  <a:lnTo>
                    <a:pt x="26" y="791"/>
                  </a:lnTo>
                  <a:lnTo>
                    <a:pt x="26" y="789"/>
                  </a:lnTo>
                  <a:lnTo>
                    <a:pt x="24" y="789"/>
                  </a:lnTo>
                  <a:lnTo>
                    <a:pt x="24" y="787"/>
                  </a:lnTo>
                  <a:lnTo>
                    <a:pt x="24" y="785"/>
                  </a:lnTo>
                  <a:lnTo>
                    <a:pt x="26" y="785"/>
                  </a:lnTo>
                  <a:lnTo>
                    <a:pt x="27" y="785"/>
                  </a:lnTo>
                  <a:lnTo>
                    <a:pt x="29" y="785"/>
                  </a:lnTo>
                  <a:lnTo>
                    <a:pt x="31" y="785"/>
                  </a:lnTo>
                  <a:lnTo>
                    <a:pt x="31" y="783"/>
                  </a:lnTo>
                  <a:lnTo>
                    <a:pt x="31" y="781"/>
                  </a:lnTo>
                  <a:lnTo>
                    <a:pt x="33" y="779"/>
                  </a:lnTo>
                  <a:lnTo>
                    <a:pt x="31" y="779"/>
                  </a:lnTo>
                  <a:lnTo>
                    <a:pt x="33" y="777"/>
                  </a:lnTo>
                  <a:lnTo>
                    <a:pt x="35" y="777"/>
                  </a:lnTo>
                  <a:lnTo>
                    <a:pt x="37" y="777"/>
                  </a:lnTo>
                  <a:lnTo>
                    <a:pt x="39" y="777"/>
                  </a:lnTo>
                  <a:lnTo>
                    <a:pt x="39" y="775"/>
                  </a:lnTo>
                  <a:lnTo>
                    <a:pt x="41" y="773"/>
                  </a:lnTo>
                  <a:lnTo>
                    <a:pt x="43" y="773"/>
                  </a:lnTo>
                  <a:lnTo>
                    <a:pt x="43" y="771"/>
                  </a:lnTo>
                  <a:lnTo>
                    <a:pt x="45" y="771"/>
                  </a:lnTo>
                  <a:lnTo>
                    <a:pt x="45" y="769"/>
                  </a:lnTo>
                  <a:lnTo>
                    <a:pt x="45" y="767"/>
                  </a:lnTo>
                  <a:lnTo>
                    <a:pt x="45" y="765"/>
                  </a:lnTo>
                  <a:lnTo>
                    <a:pt x="47" y="767"/>
                  </a:lnTo>
                  <a:lnTo>
                    <a:pt x="49" y="765"/>
                  </a:lnTo>
                  <a:lnTo>
                    <a:pt x="51" y="765"/>
                  </a:lnTo>
                  <a:lnTo>
                    <a:pt x="53" y="765"/>
                  </a:lnTo>
                  <a:lnTo>
                    <a:pt x="53" y="763"/>
                  </a:lnTo>
                  <a:lnTo>
                    <a:pt x="55" y="763"/>
                  </a:lnTo>
                  <a:lnTo>
                    <a:pt x="55" y="765"/>
                  </a:lnTo>
                  <a:lnTo>
                    <a:pt x="57" y="765"/>
                  </a:lnTo>
                  <a:lnTo>
                    <a:pt x="57" y="763"/>
                  </a:lnTo>
                  <a:lnTo>
                    <a:pt x="59" y="765"/>
                  </a:lnTo>
                  <a:lnTo>
                    <a:pt x="61" y="765"/>
                  </a:lnTo>
                  <a:lnTo>
                    <a:pt x="63" y="765"/>
                  </a:lnTo>
                  <a:lnTo>
                    <a:pt x="65" y="765"/>
                  </a:lnTo>
                  <a:lnTo>
                    <a:pt x="65" y="763"/>
                  </a:lnTo>
                  <a:lnTo>
                    <a:pt x="65" y="761"/>
                  </a:lnTo>
                  <a:lnTo>
                    <a:pt x="65" y="759"/>
                  </a:lnTo>
                  <a:lnTo>
                    <a:pt x="65" y="757"/>
                  </a:lnTo>
                  <a:lnTo>
                    <a:pt x="65" y="755"/>
                  </a:lnTo>
                  <a:lnTo>
                    <a:pt x="67" y="755"/>
                  </a:lnTo>
                  <a:lnTo>
                    <a:pt x="67" y="753"/>
                  </a:lnTo>
                  <a:lnTo>
                    <a:pt x="67" y="755"/>
                  </a:lnTo>
                  <a:lnTo>
                    <a:pt x="69" y="753"/>
                  </a:lnTo>
                  <a:lnTo>
                    <a:pt x="71" y="753"/>
                  </a:lnTo>
                  <a:lnTo>
                    <a:pt x="71" y="755"/>
                  </a:lnTo>
                  <a:lnTo>
                    <a:pt x="73" y="755"/>
                  </a:lnTo>
                  <a:lnTo>
                    <a:pt x="73" y="757"/>
                  </a:lnTo>
                  <a:lnTo>
                    <a:pt x="75" y="757"/>
                  </a:lnTo>
                  <a:lnTo>
                    <a:pt x="77" y="757"/>
                  </a:lnTo>
                  <a:lnTo>
                    <a:pt x="77" y="755"/>
                  </a:lnTo>
                  <a:lnTo>
                    <a:pt x="77" y="753"/>
                  </a:lnTo>
                  <a:lnTo>
                    <a:pt x="79" y="753"/>
                  </a:lnTo>
                  <a:lnTo>
                    <a:pt x="79" y="751"/>
                  </a:lnTo>
                  <a:lnTo>
                    <a:pt x="77" y="749"/>
                  </a:lnTo>
                  <a:lnTo>
                    <a:pt x="79" y="749"/>
                  </a:lnTo>
                  <a:lnTo>
                    <a:pt x="81" y="749"/>
                  </a:lnTo>
                  <a:lnTo>
                    <a:pt x="81" y="747"/>
                  </a:lnTo>
                  <a:lnTo>
                    <a:pt x="79" y="747"/>
                  </a:lnTo>
                  <a:lnTo>
                    <a:pt x="79" y="745"/>
                  </a:lnTo>
                  <a:lnTo>
                    <a:pt x="81" y="745"/>
                  </a:lnTo>
                  <a:lnTo>
                    <a:pt x="81" y="743"/>
                  </a:lnTo>
                  <a:lnTo>
                    <a:pt x="81" y="741"/>
                  </a:lnTo>
                  <a:lnTo>
                    <a:pt x="81" y="739"/>
                  </a:lnTo>
                  <a:lnTo>
                    <a:pt x="79" y="738"/>
                  </a:lnTo>
                  <a:lnTo>
                    <a:pt x="79" y="736"/>
                  </a:lnTo>
                  <a:lnTo>
                    <a:pt x="81" y="736"/>
                  </a:lnTo>
                  <a:lnTo>
                    <a:pt x="83" y="736"/>
                  </a:lnTo>
                  <a:lnTo>
                    <a:pt x="83" y="734"/>
                  </a:lnTo>
                  <a:lnTo>
                    <a:pt x="85" y="732"/>
                  </a:lnTo>
                  <a:lnTo>
                    <a:pt x="85" y="730"/>
                  </a:lnTo>
                  <a:lnTo>
                    <a:pt x="87" y="730"/>
                  </a:lnTo>
                  <a:lnTo>
                    <a:pt x="87" y="728"/>
                  </a:lnTo>
                  <a:lnTo>
                    <a:pt x="89" y="728"/>
                  </a:lnTo>
                  <a:lnTo>
                    <a:pt x="91" y="728"/>
                  </a:lnTo>
                  <a:lnTo>
                    <a:pt x="93" y="728"/>
                  </a:lnTo>
                  <a:lnTo>
                    <a:pt x="95" y="726"/>
                  </a:lnTo>
                  <a:lnTo>
                    <a:pt x="96" y="726"/>
                  </a:lnTo>
                  <a:lnTo>
                    <a:pt x="96" y="724"/>
                  </a:lnTo>
                  <a:lnTo>
                    <a:pt x="98" y="724"/>
                  </a:lnTo>
                  <a:lnTo>
                    <a:pt x="100" y="724"/>
                  </a:lnTo>
                  <a:lnTo>
                    <a:pt x="102" y="722"/>
                  </a:lnTo>
                  <a:lnTo>
                    <a:pt x="104" y="722"/>
                  </a:lnTo>
                  <a:lnTo>
                    <a:pt x="104" y="720"/>
                  </a:lnTo>
                  <a:lnTo>
                    <a:pt x="106" y="720"/>
                  </a:lnTo>
                  <a:lnTo>
                    <a:pt x="110" y="718"/>
                  </a:lnTo>
                  <a:lnTo>
                    <a:pt x="110" y="716"/>
                  </a:lnTo>
                  <a:lnTo>
                    <a:pt x="110" y="714"/>
                  </a:lnTo>
                  <a:lnTo>
                    <a:pt x="108" y="714"/>
                  </a:lnTo>
                  <a:lnTo>
                    <a:pt x="106" y="712"/>
                  </a:lnTo>
                  <a:lnTo>
                    <a:pt x="104" y="710"/>
                  </a:lnTo>
                  <a:lnTo>
                    <a:pt x="104" y="708"/>
                  </a:lnTo>
                  <a:lnTo>
                    <a:pt x="104" y="706"/>
                  </a:lnTo>
                  <a:lnTo>
                    <a:pt x="104" y="704"/>
                  </a:lnTo>
                  <a:lnTo>
                    <a:pt x="104" y="702"/>
                  </a:lnTo>
                  <a:lnTo>
                    <a:pt x="102" y="702"/>
                  </a:lnTo>
                  <a:lnTo>
                    <a:pt x="102" y="700"/>
                  </a:lnTo>
                  <a:lnTo>
                    <a:pt x="102" y="698"/>
                  </a:lnTo>
                  <a:lnTo>
                    <a:pt x="100" y="696"/>
                  </a:lnTo>
                  <a:lnTo>
                    <a:pt x="100" y="694"/>
                  </a:lnTo>
                  <a:lnTo>
                    <a:pt x="98" y="694"/>
                  </a:lnTo>
                  <a:lnTo>
                    <a:pt x="96" y="694"/>
                  </a:lnTo>
                  <a:lnTo>
                    <a:pt x="95" y="694"/>
                  </a:lnTo>
                  <a:lnTo>
                    <a:pt x="93" y="694"/>
                  </a:lnTo>
                  <a:lnTo>
                    <a:pt x="93" y="696"/>
                  </a:lnTo>
                  <a:lnTo>
                    <a:pt x="91" y="698"/>
                  </a:lnTo>
                  <a:lnTo>
                    <a:pt x="87" y="702"/>
                  </a:lnTo>
                  <a:lnTo>
                    <a:pt x="87" y="700"/>
                  </a:lnTo>
                  <a:lnTo>
                    <a:pt x="85" y="698"/>
                  </a:lnTo>
                  <a:lnTo>
                    <a:pt x="85" y="696"/>
                  </a:lnTo>
                  <a:lnTo>
                    <a:pt x="83" y="694"/>
                  </a:lnTo>
                  <a:lnTo>
                    <a:pt x="83" y="692"/>
                  </a:lnTo>
                  <a:lnTo>
                    <a:pt x="83" y="690"/>
                  </a:lnTo>
                  <a:lnTo>
                    <a:pt x="83" y="688"/>
                  </a:lnTo>
                  <a:lnTo>
                    <a:pt x="85" y="686"/>
                  </a:lnTo>
                  <a:lnTo>
                    <a:pt x="85" y="684"/>
                  </a:lnTo>
                  <a:lnTo>
                    <a:pt x="87" y="680"/>
                  </a:lnTo>
                  <a:lnTo>
                    <a:pt x="87" y="678"/>
                  </a:lnTo>
                  <a:lnTo>
                    <a:pt x="87" y="676"/>
                  </a:lnTo>
                  <a:lnTo>
                    <a:pt x="87" y="672"/>
                  </a:lnTo>
                  <a:lnTo>
                    <a:pt x="89" y="671"/>
                  </a:lnTo>
                  <a:lnTo>
                    <a:pt x="89" y="669"/>
                  </a:lnTo>
                  <a:lnTo>
                    <a:pt x="89" y="667"/>
                  </a:lnTo>
                  <a:lnTo>
                    <a:pt x="89" y="665"/>
                  </a:lnTo>
                  <a:lnTo>
                    <a:pt x="89" y="663"/>
                  </a:lnTo>
                  <a:lnTo>
                    <a:pt x="89" y="661"/>
                  </a:lnTo>
                  <a:lnTo>
                    <a:pt x="89" y="659"/>
                  </a:lnTo>
                  <a:lnTo>
                    <a:pt x="89" y="657"/>
                  </a:lnTo>
                  <a:lnTo>
                    <a:pt x="89" y="655"/>
                  </a:lnTo>
                  <a:lnTo>
                    <a:pt x="89" y="653"/>
                  </a:lnTo>
                  <a:lnTo>
                    <a:pt x="89" y="651"/>
                  </a:lnTo>
                  <a:lnTo>
                    <a:pt x="89" y="649"/>
                  </a:lnTo>
                  <a:lnTo>
                    <a:pt x="89" y="647"/>
                  </a:lnTo>
                  <a:lnTo>
                    <a:pt x="89" y="645"/>
                  </a:lnTo>
                  <a:lnTo>
                    <a:pt x="87" y="643"/>
                  </a:lnTo>
                  <a:lnTo>
                    <a:pt x="87" y="641"/>
                  </a:lnTo>
                  <a:lnTo>
                    <a:pt x="87" y="639"/>
                  </a:lnTo>
                  <a:lnTo>
                    <a:pt x="87" y="637"/>
                  </a:lnTo>
                  <a:lnTo>
                    <a:pt x="85" y="637"/>
                  </a:lnTo>
                  <a:lnTo>
                    <a:pt x="85" y="635"/>
                  </a:lnTo>
                  <a:lnTo>
                    <a:pt x="83" y="629"/>
                  </a:lnTo>
                  <a:lnTo>
                    <a:pt x="83" y="627"/>
                  </a:lnTo>
                  <a:lnTo>
                    <a:pt x="83" y="625"/>
                  </a:lnTo>
                  <a:lnTo>
                    <a:pt x="83" y="623"/>
                  </a:lnTo>
                  <a:lnTo>
                    <a:pt x="81" y="623"/>
                  </a:lnTo>
                  <a:lnTo>
                    <a:pt x="81" y="621"/>
                  </a:lnTo>
                  <a:lnTo>
                    <a:pt x="81" y="619"/>
                  </a:lnTo>
                  <a:lnTo>
                    <a:pt x="81" y="617"/>
                  </a:lnTo>
                  <a:lnTo>
                    <a:pt x="81" y="615"/>
                  </a:lnTo>
                  <a:lnTo>
                    <a:pt x="81" y="613"/>
                  </a:lnTo>
                  <a:lnTo>
                    <a:pt x="81" y="611"/>
                  </a:lnTo>
                  <a:lnTo>
                    <a:pt x="79" y="607"/>
                  </a:lnTo>
                  <a:lnTo>
                    <a:pt x="79" y="605"/>
                  </a:lnTo>
                  <a:lnTo>
                    <a:pt x="79" y="604"/>
                  </a:lnTo>
                  <a:lnTo>
                    <a:pt x="79" y="602"/>
                  </a:lnTo>
                  <a:lnTo>
                    <a:pt x="79" y="600"/>
                  </a:lnTo>
                  <a:lnTo>
                    <a:pt x="79" y="598"/>
                  </a:lnTo>
                  <a:lnTo>
                    <a:pt x="79" y="596"/>
                  </a:lnTo>
                  <a:lnTo>
                    <a:pt x="79" y="594"/>
                  </a:lnTo>
                  <a:lnTo>
                    <a:pt x="79" y="592"/>
                  </a:lnTo>
                  <a:lnTo>
                    <a:pt x="79" y="590"/>
                  </a:lnTo>
                  <a:lnTo>
                    <a:pt x="81" y="588"/>
                  </a:lnTo>
                  <a:lnTo>
                    <a:pt x="81" y="586"/>
                  </a:lnTo>
                  <a:lnTo>
                    <a:pt x="79" y="584"/>
                  </a:lnTo>
                  <a:lnTo>
                    <a:pt x="79" y="582"/>
                  </a:lnTo>
                  <a:lnTo>
                    <a:pt x="79" y="580"/>
                  </a:lnTo>
                  <a:lnTo>
                    <a:pt x="79" y="578"/>
                  </a:lnTo>
                  <a:lnTo>
                    <a:pt x="81" y="578"/>
                  </a:lnTo>
                  <a:lnTo>
                    <a:pt x="83" y="580"/>
                  </a:lnTo>
                  <a:lnTo>
                    <a:pt x="85" y="580"/>
                  </a:lnTo>
                  <a:lnTo>
                    <a:pt x="87" y="580"/>
                  </a:lnTo>
                  <a:lnTo>
                    <a:pt x="91" y="580"/>
                  </a:lnTo>
                  <a:lnTo>
                    <a:pt x="96" y="582"/>
                  </a:lnTo>
                  <a:lnTo>
                    <a:pt x="98" y="582"/>
                  </a:lnTo>
                  <a:lnTo>
                    <a:pt x="98" y="580"/>
                  </a:lnTo>
                  <a:lnTo>
                    <a:pt x="100" y="580"/>
                  </a:lnTo>
                  <a:lnTo>
                    <a:pt x="102" y="580"/>
                  </a:lnTo>
                  <a:lnTo>
                    <a:pt x="104" y="580"/>
                  </a:lnTo>
                  <a:lnTo>
                    <a:pt x="106" y="580"/>
                  </a:lnTo>
                  <a:lnTo>
                    <a:pt x="108" y="580"/>
                  </a:lnTo>
                  <a:lnTo>
                    <a:pt x="110" y="580"/>
                  </a:lnTo>
                  <a:lnTo>
                    <a:pt x="110" y="582"/>
                  </a:lnTo>
                  <a:lnTo>
                    <a:pt x="112" y="582"/>
                  </a:lnTo>
                  <a:lnTo>
                    <a:pt x="114" y="582"/>
                  </a:lnTo>
                  <a:lnTo>
                    <a:pt x="114" y="580"/>
                  </a:lnTo>
                  <a:lnTo>
                    <a:pt x="116" y="580"/>
                  </a:lnTo>
                  <a:lnTo>
                    <a:pt x="118" y="580"/>
                  </a:lnTo>
                  <a:lnTo>
                    <a:pt x="118" y="582"/>
                  </a:lnTo>
                  <a:lnTo>
                    <a:pt x="118" y="584"/>
                  </a:lnTo>
                  <a:lnTo>
                    <a:pt x="118" y="586"/>
                  </a:lnTo>
                  <a:lnTo>
                    <a:pt x="120" y="586"/>
                  </a:lnTo>
                  <a:lnTo>
                    <a:pt x="122" y="586"/>
                  </a:lnTo>
                  <a:lnTo>
                    <a:pt x="124" y="586"/>
                  </a:lnTo>
                  <a:lnTo>
                    <a:pt x="126" y="586"/>
                  </a:lnTo>
                  <a:lnTo>
                    <a:pt x="128" y="586"/>
                  </a:lnTo>
                  <a:lnTo>
                    <a:pt x="128" y="588"/>
                  </a:lnTo>
                  <a:lnTo>
                    <a:pt x="130" y="590"/>
                  </a:lnTo>
                  <a:lnTo>
                    <a:pt x="130" y="592"/>
                  </a:lnTo>
                  <a:lnTo>
                    <a:pt x="132" y="592"/>
                  </a:lnTo>
                  <a:lnTo>
                    <a:pt x="134" y="592"/>
                  </a:lnTo>
                  <a:lnTo>
                    <a:pt x="136" y="594"/>
                  </a:lnTo>
                  <a:lnTo>
                    <a:pt x="140" y="594"/>
                  </a:lnTo>
                  <a:lnTo>
                    <a:pt x="142" y="596"/>
                  </a:lnTo>
                  <a:lnTo>
                    <a:pt x="144" y="596"/>
                  </a:lnTo>
                  <a:lnTo>
                    <a:pt x="146" y="596"/>
                  </a:lnTo>
                  <a:lnTo>
                    <a:pt x="146" y="598"/>
                  </a:lnTo>
                  <a:lnTo>
                    <a:pt x="150" y="598"/>
                  </a:lnTo>
                  <a:lnTo>
                    <a:pt x="152" y="598"/>
                  </a:lnTo>
                  <a:lnTo>
                    <a:pt x="154" y="600"/>
                  </a:lnTo>
                  <a:lnTo>
                    <a:pt x="158" y="602"/>
                  </a:lnTo>
                  <a:lnTo>
                    <a:pt x="162" y="602"/>
                  </a:lnTo>
                  <a:lnTo>
                    <a:pt x="162" y="600"/>
                  </a:lnTo>
                  <a:lnTo>
                    <a:pt x="160" y="598"/>
                  </a:lnTo>
                  <a:lnTo>
                    <a:pt x="160" y="594"/>
                  </a:lnTo>
                  <a:lnTo>
                    <a:pt x="160" y="592"/>
                  </a:lnTo>
                  <a:lnTo>
                    <a:pt x="160" y="590"/>
                  </a:lnTo>
                  <a:lnTo>
                    <a:pt x="160" y="588"/>
                  </a:lnTo>
                  <a:lnTo>
                    <a:pt x="160" y="586"/>
                  </a:lnTo>
                  <a:lnTo>
                    <a:pt x="158" y="586"/>
                  </a:lnTo>
                  <a:lnTo>
                    <a:pt x="158" y="584"/>
                  </a:lnTo>
                  <a:lnTo>
                    <a:pt x="158" y="582"/>
                  </a:lnTo>
                  <a:lnTo>
                    <a:pt x="156" y="578"/>
                  </a:lnTo>
                  <a:lnTo>
                    <a:pt x="156" y="576"/>
                  </a:lnTo>
                  <a:lnTo>
                    <a:pt x="156" y="574"/>
                  </a:lnTo>
                  <a:lnTo>
                    <a:pt x="156" y="572"/>
                  </a:lnTo>
                  <a:lnTo>
                    <a:pt x="158" y="570"/>
                  </a:lnTo>
                  <a:lnTo>
                    <a:pt x="158" y="568"/>
                  </a:lnTo>
                  <a:lnTo>
                    <a:pt x="160" y="568"/>
                  </a:lnTo>
                  <a:lnTo>
                    <a:pt x="162" y="568"/>
                  </a:lnTo>
                  <a:lnTo>
                    <a:pt x="165" y="566"/>
                  </a:lnTo>
                  <a:lnTo>
                    <a:pt x="167" y="564"/>
                  </a:lnTo>
                  <a:lnTo>
                    <a:pt x="169" y="562"/>
                  </a:lnTo>
                  <a:lnTo>
                    <a:pt x="171" y="562"/>
                  </a:lnTo>
                  <a:lnTo>
                    <a:pt x="171" y="560"/>
                  </a:lnTo>
                  <a:lnTo>
                    <a:pt x="175" y="558"/>
                  </a:lnTo>
                  <a:lnTo>
                    <a:pt x="175" y="556"/>
                  </a:lnTo>
                  <a:lnTo>
                    <a:pt x="177" y="556"/>
                  </a:lnTo>
                  <a:lnTo>
                    <a:pt x="179" y="554"/>
                  </a:lnTo>
                  <a:lnTo>
                    <a:pt x="181" y="552"/>
                  </a:lnTo>
                  <a:lnTo>
                    <a:pt x="185" y="550"/>
                  </a:lnTo>
                  <a:lnTo>
                    <a:pt x="185" y="548"/>
                  </a:lnTo>
                  <a:lnTo>
                    <a:pt x="185" y="546"/>
                  </a:lnTo>
                  <a:lnTo>
                    <a:pt x="183" y="544"/>
                  </a:lnTo>
                  <a:lnTo>
                    <a:pt x="183" y="542"/>
                  </a:lnTo>
                  <a:lnTo>
                    <a:pt x="183" y="540"/>
                  </a:lnTo>
                  <a:lnTo>
                    <a:pt x="183" y="535"/>
                  </a:lnTo>
                  <a:lnTo>
                    <a:pt x="185" y="535"/>
                  </a:lnTo>
                  <a:lnTo>
                    <a:pt x="185" y="533"/>
                  </a:lnTo>
                  <a:lnTo>
                    <a:pt x="187" y="533"/>
                  </a:lnTo>
                  <a:lnTo>
                    <a:pt x="189" y="533"/>
                  </a:lnTo>
                  <a:lnTo>
                    <a:pt x="189" y="531"/>
                  </a:lnTo>
                  <a:lnTo>
                    <a:pt x="191" y="531"/>
                  </a:lnTo>
                  <a:lnTo>
                    <a:pt x="193" y="529"/>
                  </a:lnTo>
                  <a:lnTo>
                    <a:pt x="195" y="529"/>
                  </a:lnTo>
                  <a:lnTo>
                    <a:pt x="195" y="527"/>
                  </a:lnTo>
                  <a:lnTo>
                    <a:pt x="197" y="527"/>
                  </a:lnTo>
                  <a:lnTo>
                    <a:pt x="197" y="525"/>
                  </a:lnTo>
                  <a:lnTo>
                    <a:pt x="199" y="525"/>
                  </a:lnTo>
                  <a:lnTo>
                    <a:pt x="197" y="523"/>
                  </a:lnTo>
                  <a:lnTo>
                    <a:pt x="197" y="521"/>
                  </a:lnTo>
                  <a:lnTo>
                    <a:pt x="195" y="519"/>
                  </a:lnTo>
                  <a:lnTo>
                    <a:pt x="193" y="517"/>
                  </a:lnTo>
                  <a:lnTo>
                    <a:pt x="189" y="515"/>
                  </a:lnTo>
                  <a:lnTo>
                    <a:pt x="189" y="513"/>
                  </a:lnTo>
                  <a:lnTo>
                    <a:pt x="187" y="511"/>
                  </a:lnTo>
                  <a:lnTo>
                    <a:pt x="187" y="509"/>
                  </a:lnTo>
                  <a:lnTo>
                    <a:pt x="187" y="507"/>
                  </a:lnTo>
                  <a:lnTo>
                    <a:pt x="187" y="505"/>
                  </a:lnTo>
                  <a:lnTo>
                    <a:pt x="189" y="503"/>
                  </a:lnTo>
                  <a:lnTo>
                    <a:pt x="189" y="501"/>
                  </a:lnTo>
                  <a:lnTo>
                    <a:pt x="191" y="499"/>
                  </a:lnTo>
                  <a:lnTo>
                    <a:pt x="191" y="497"/>
                  </a:lnTo>
                  <a:lnTo>
                    <a:pt x="193" y="497"/>
                  </a:lnTo>
                  <a:lnTo>
                    <a:pt x="193" y="495"/>
                  </a:lnTo>
                  <a:lnTo>
                    <a:pt x="195" y="493"/>
                  </a:lnTo>
                  <a:lnTo>
                    <a:pt x="195" y="491"/>
                  </a:lnTo>
                  <a:lnTo>
                    <a:pt x="197" y="489"/>
                  </a:lnTo>
                  <a:lnTo>
                    <a:pt x="197" y="487"/>
                  </a:lnTo>
                  <a:lnTo>
                    <a:pt x="197" y="485"/>
                  </a:lnTo>
                  <a:lnTo>
                    <a:pt x="197" y="483"/>
                  </a:lnTo>
                  <a:lnTo>
                    <a:pt x="195" y="483"/>
                  </a:lnTo>
                  <a:lnTo>
                    <a:pt x="195" y="481"/>
                  </a:lnTo>
                  <a:lnTo>
                    <a:pt x="193" y="481"/>
                  </a:lnTo>
                  <a:lnTo>
                    <a:pt x="191" y="481"/>
                  </a:lnTo>
                  <a:lnTo>
                    <a:pt x="191" y="479"/>
                  </a:lnTo>
                  <a:lnTo>
                    <a:pt x="189" y="479"/>
                  </a:lnTo>
                  <a:lnTo>
                    <a:pt x="189" y="477"/>
                  </a:lnTo>
                  <a:lnTo>
                    <a:pt x="191" y="475"/>
                  </a:lnTo>
                  <a:lnTo>
                    <a:pt x="191" y="473"/>
                  </a:lnTo>
                  <a:lnTo>
                    <a:pt x="193" y="473"/>
                  </a:lnTo>
                  <a:lnTo>
                    <a:pt x="193" y="471"/>
                  </a:lnTo>
                  <a:lnTo>
                    <a:pt x="193" y="470"/>
                  </a:lnTo>
                  <a:lnTo>
                    <a:pt x="195" y="470"/>
                  </a:lnTo>
                  <a:lnTo>
                    <a:pt x="195" y="468"/>
                  </a:lnTo>
                  <a:lnTo>
                    <a:pt x="195" y="466"/>
                  </a:lnTo>
                  <a:lnTo>
                    <a:pt x="197" y="464"/>
                  </a:lnTo>
                  <a:lnTo>
                    <a:pt x="197" y="462"/>
                  </a:lnTo>
                  <a:lnTo>
                    <a:pt x="197" y="460"/>
                  </a:lnTo>
                  <a:lnTo>
                    <a:pt x="199" y="458"/>
                  </a:lnTo>
                  <a:lnTo>
                    <a:pt x="199" y="456"/>
                  </a:lnTo>
                  <a:lnTo>
                    <a:pt x="201" y="454"/>
                  </a:lnTo>
                  <a:lnTo>
                    <a:pt x="201" y="452"/>
                  </a:lnTo>
                  <a:lnTo>
                    <a:pt x="201" y="450"/>
                  </a:lnTo>
                  <a:lnTo>
                    <a:pt x="203" y="450"/>
                  </a:lnTo>
                  <a:lnTo>
                    <a:pt x="203" y="448"/>
                  </a:lnTo>
                  <a:lnTo>
                    <a:pt x="203" y="446"/>
                  </a:lnTo>
                  <a:lnTo>
                    <a:pt x="203" y="444"/>
                  </a:lnTo>
                  <a:lnTo>
                    <a:pt x="203" y="442"/>
                  </a:lnTo>
                  <a:lnTo>
                    <a:pt x="203" y="440"/>
                  </a:lnTo>
                  <a:lnTo>
                    <a:pt x="205" y="440"/>
                  </a:lnTo>
                  <a:lnTo>
                    <a:pt x="205" y="438"/>
                  </a:lnTo>
                  <a:lnTo>
                    <a:pt x="205" y="436"/>
                  </a:lnTo>
                  <a:lnTo>
                    <a:pt x="205" y="434"/>
                  </a:lnTo>
                  <a:lnTo>
                    <a:pt x="205" y="432"/>
                  </a:lnTo>
                  <a:lnTo>
                    <a:pt x="205" y="430"/>
                  </a:lnTo>
                  <a:lnTo>
                    <a:pt x="205" y="428"/>
                  </a:lnTo>
                  <a:lnTo>
                    <a:pt x="205" y="426"/>
                  </a:lnTo>
                  <a:lnTo>
                    <a:pt x="205" y="424"/>
                  </a:lnTo>
                  <a:lnTo>
                    <a:pt x="205" y="422"/>
                  </a:lnTo>
                  <a:lnTo>
                    <a:pt x="205" y="420"/>
                  </a:lnTo>
                  <a:lnTo>
                    <a:pt x="203" y="418"/>
                  </a:lnTo>
                  <a:lnTo>
                    <a:pt x="203" y="416"/>
                  </a:lnTo>
                  <a:lnTo>
                    <a:pt x="203" y="414"/>
                  </a:lnTo>
                  <a:lnTo>
                    <a:pt x="203" y="412"/>
                  </a:lnTo>
                  <a:lnTo>
                    <a:pt x="203" y="410"/>
                  </a:lnTo>
                  <a:lnTo>
                    <a:pt x="203" y="408"/>
                  </a:lnTo>
                  <a:lnTo>
                    <a:pt x="203" y="406"/>
                  </a:lnTo>
                  <a:lnTo>
                    <a:pt x="203" y="404"/>
                  </a:lnTo>
                  <a:lnTo>
                    <a:pt x="205" y="404"/>
                  </a:lnTo>
                  <a:lnTo>
                    <a:pt x="205" y="402"/>
                  </a:lnTo>
                  <a:lnTo>
                    <a:pt x="205" y="401"/>
                  </a:lnTo>
                  <a:lnTo>
                    <a:pt x="205" y="399"/>
                  </a:lnTo>
                  <a:lnTo>
                    <a:pt x="205" y="397"/>
                  </a:lnTo>
                  <a:lnTo>
                    <a:pt x="207" y="397"/>
                  </a:lnTo>
                  <a:lnTo>
                    <a:pt x="207" y="395"/>
                  </a:lnTo>
                  <a:lnTo>
                    <a:pt x="205" y="395"/>
                  </a:lnTo>
                  <a:lnTo>
                    <a:pt x="205" y="393"/>
                  </a:lnTo>
                  <a:lnTo>
                    <a:pt x="207" y="393"/>
                  </a:lnTo>
                  <a:lnTo>
                    <a:pt x="207" y="391"/>
                  </a:lnTo>
                  <a:lnTo>
                    <a:pt x="207" y="389"/>
                  </a:lnTo>
                  <a:lnTo>
                    <a:pt x="205" y="389"/>
                  </a:lnTo>
                  <a:lnTo>
                    <a:pt x="205" y="387"/>
                  </a:lnTo>
                  <a:lnTo>
                    <a:pt x="207" y="387"/>
                  </a:lnTo>
                  <a:lnTo>
                    <a:pt x="205" y="387"/>
                  </a:lnTo>
                  <a:lnTo>
                    <a:pt x="205" y="385"/>
                  </a:lnTo>
                  <a:lnTo>
                    <a:pt x="203" y="385"/>
                  </a:lnTo>
                  <a:lnTo>
                    <a:pt x="201" y="385"/>
                  </a:lnTo>
                  <a:lnTo>
                    <a:pt x="201" y="383"/>
                  </a:lnTo>
                  <a:lnTo>
                    <a:pt x="199" y="383"/>
                  </a:lnTo>
                  <a:lnTo>
                    <a:pt x="199" y="381"/>
                  </a:lnTo>
                  <a:lnTo>
                    <a:pt x="197" y="381"/>
                  </a:lnTo>
                  <a:lnTo>
                    <a:pt x="197" y="379"/>
                  </a:lnTo>
                  <a:lnTo>
                    <a:pt x="195" y="379"/>
                  </a:lnTo>
                  <a:lnTo>
                    <a:pt x="195" y="377"/>
                  </a:lnTo>
                  <a:lnTo>
                    <a:pt x="193" y="377"/>
                  </a:lnTo>
                  <a:lnTo>
                    <a:pt x="191" y="377"/>
                  </a:lnTo>
                  <a:lnTo>
                    <a:pt x="191" y="375"/>
                  </a:lnTo>
                  <a:lnTo>
                    <a:pt x="191" y="373"/>
                  </a:lnTo>
                  <a:lnTo>
                    <a:pt x="191" y="371"/>
                  </a:lnTo>
                  <a:lnTo>
                    <a:pt x="189" y="371"/>
                  </a:lnTo>
                  <a:lnTo>
                    <a:pt x="189" y="369"/>
                  </a:lnTo>
                  <a:lnTo>
                    <a:pt x="189" y="367"/>
                  </a:lnTo>
                  <a:lnTo>
                    <a:pt x="191" y="365"/>
                  </a:lnTo>
                  <a:lnTo>
                    <a:pt x="189" y="363"/>
                  </a:lnTo>
                  <a:lnTo>
                    <a:pt x="187" y="363"/>
                  </a:lnTo>
                  <a:lnTo>
                    <a:pt x="185" y="361"/>
                  </a:lnTo>
                  <a:lnTo>
                    <a:pt x="185" y="359"/>
                  </a:lnTo>
                  <a:lnTo>
                    <a:pt x="185" y="357"/>
                  </a:lnTo>
                  <a:lnTo>
                    <a:pt x="183" y="355"/>
                  </a:lnTo>
                  <a:lnTo>
                    <a:pt x="183" y="353"/>
                  </a:lnTo>
                  <a:lnTo>
                    <a:pt x="181" y="351"/>
                  </a:lnTo>
                  <a:lnTo>
                    <a:pt x="181" y="349"/>
                  </a:lnTo>
                  <a:lnTo>
                    <a:pt x="179" y="347"/>
                  </a:lnTo>
                  <a:lnTo>
                    <a:pt x="177" y="347"/>
                  </a:lnTo>
                  <a:lnTo>
                    <a:pt x="175" y="345"/>
                  </a:lnTo>
                  <a:lnTo>
                    <a:pt x="173" y="345"/>
                  </a:lnTo>
                  <a:lnTo>
                    <a:pt x="173" y="343"/>
                  </a:lnTo>
                  <a:lnTo>
                    <a:pt x="173" y="339"/>
                  </a:lnTo>
                  <a:lnTo>
                    <a:pt x="175" y="337"/>
                  </a:lnTo>
                  <a:lnTo>
                    <a:pt x="175" y="335"/>
                  </a:lnTo>
                  <a:lnTo>
                    <a:pt x="173" y="337"/>
                  </a:lnTo>
                  <a:lnTo>
                    <a:pt x="171" y="337"/>
                  </a:lnTo>
                  <a:lnTo>
                    <a:pt x="169" y="337"/>
                  </a:lnTo>
                  <a:lnTo>
                    <a:pt x="167" y="337"/>
                  </a:lnTo>
                  <a:lnTo>
                    <a:pt x="167" y="339"/>
                  </a:lnTo>
                  <a:lnTo>
                    <a:pt x="165" y="339"/>
                  </a:lnTo>
                  <a:lnTo>
                    <a:pt x="164" y="339"/>
                  </a:lnTo>
                  <a:lnTo>
                    <a:pt x="162" y="341"/>
                  </a:lnTo>
                  <a:lnTo>
                    <a:pt x="160" y="341"/>
                  </a:lnTo>
                  <a:lnTo>
                    <a:pt x="158" y="343"/>
                  </a:lnTo>
                  <a:lnTo>
                    <a:pt x="156" y="343"/>
                  </a:lnTo>
                  <a:lnTo>
                    <a:pt x="154" y="345"/>
                  </a:lnTo>
                  <a:lnTo>
                    <a:pt x="152" y="345"/>
                  </a:lnTo>
                  <a:lnTo>
                    <a:pt x="150" y="345"/>
                  </a:lnTo>
                  <a:lnTo>
                    <a:pt x="148" y="347"/>
                  </a:lnTo>
                  <a:lnTo>
                    <a:pt x="146" y="347"/>
                  </a:lnTo>
                  <a:lnTo>
                    <a:pt x="142" y="349"/>
                  </a:lnTo>
                  <a:lnTo>
                    <a:pt x="142" y="347"/>
                  </a:lnTo>
                  <a:lnTo>
                    <a:pt x="140" y="343"/>
                  </a:lnTo>
                  <a:lnTo>
                    <a:pt x="138" y="341"/>
                  </a:lnTo>
                  <a:lnTo>
                    <a:pt x="138" y="339"/>
                  </a:lnTo>
                  <a:lnTo>
                    <a:pt x="136" y="334"/>
                  </a:lnTo>
                  <a:lnTo>
                    <a:pt x="132" y="335"/>
                  </a:lnTo>
                  <a:lnTo>
                    <a:pt x="130" y="337"/>
                  </a:lnTo>
                  <a:lnTo>
                    <a:pt x="124" y="341"/>
                  </a:lnTo>
                  <a:lnTo>
                    <a:pt x="124" y="339"/>
                  </a:lnTo>
                  <a:lnTo>
                    <a:pt x="124" y="337"/>
                  </a:lnTo>
                  <a:lnTo>
                    <a:pt x="124" y="335"/>
                  </a:lnTo>
                  <a:lnTo>
                    <a:pt x="124" y="334"/>
                  </a:lnTo>
                  <a:lnTo>
                    <a:pt x="122" y="334"/>
                  </a:lnTo>
                  <a:lnTo>
                    <a:pt x="122" y="332"/>
                  </a:lnTo>
                  <a:lnTo>
                    <a:pt x="120" y="332"/>
                  </a:lnTo>
                  <a:lnTo>
                    <a:pt x="118" y="332"/>
                  </a:lnTo>
                  <a:lnTo>
                    <a:pt x="118" y="330"/>
                  </a:lnTo>
                  <a:lnTo>
                    <a:pt x="114" y="330"/>
                  </a:lnTo>
                  <a:lnTo>
                    <a:pt x="112" y="328"/>
                  </a:lnTo>
                  <a:lnTo>
                    <a:pt x="110" y="328"/>
                  </a:lnTo>
                  <a:lnTo>
                    <a:pt x="112" y="328"/>
                  </a:lnTo>
                  <a:lnTo>
                    <a:pt x="112" y="326"/>
                  </a:lnTo>
                  <a:lnTo>
                    <a:pt x="114" y="326"/>
                  </a:lnTo>
                  <a:lnTo>
                    <a:pt x="114" y="324"/>
                  </a:lnTo>
                  <a:lnTo>
                    <a:pt x="114" y="322"/>
                  </a:lnTo>
                  <a:lnTo>
                    <a:pt x="114" y="320"/>
                  </a:lnTo>
                  <a:lnTo>
                    <a:pt x="114" y="318"/>
                  </a:lnTo>
                  <a:lnTo>
                    <a:pt x="114" y="316"/>
                  </a:lnTo>
                  <a:lnTo>
                    <a:pt x="114" y="314"/>
                  </a:lnTo>
                  <a:lnTo>
                    <a:pt x="114" y="312"/>
                  </a:lnTo>
                  <a:lnTo>
                    <a:pt x="112" y="312"/>
                  </a:lnTo>
                  <a:lnTo>
                    <a:pt x="112" y="310"/>
                  </a:lnTo>
                  <a:lnTo>
                    <a:pt x="110" y="310"/>
                  </a:lnTo>
                  <a:lnTo>
                    <a:pt x="108" y="310"/>
                  </a:lnTo>
                  <a:lnTo>
                    <a:pt x="108" y="308"/>
                  </a:lnTo>
                  <a:lnTo>
                    <a:pt x="108" y="310"/>
                  </a:lnTo>
                  <a:lnTo>
                    <a:pt x="106" y="310"/>
                  </a:lnTo>
                  <a:lnTo>
                    <a:pt x="104" y="310"/>
                  </a:lnTo>
                  <a:lnTo>
                    <a:pt x="102" y="310"/>
                  </a:lnTo>
                  <a:lnTo>
                    <a:pt x="102" y="308"/>
                  </a:lnTo>
                  <a:lnTo>
                    <a:pt x="100" y="308"/>
                  </a:lnTo>
                  <a:lnTo>
                    <a:pt x="100" y="306"/>
                  </a:lnTo>
                  <a:lnTo>
                    <a:pt x="98" y="306"/>
                  </a:lnTo>
                  <a:lnTo>
                    <a:pt x="98" y="304"/>
                  </a:lnTo>
                  <a:lnTo>
                    <a:pt x="98" y="302"/>
                  </a:lnTo>
                  <a:lnTo>
                    <a:pt x="96" y="302"/>
                  </a:lnTo>
                  <a:lnTo>
                    <a:pt x="95" y="300"/>
                  </a:lnTo>
                  <a:lnTo>
                    <a:pt x="95" y="298"/>
                  </a:lnTo>
                  <a:lnTo>
                    <a:pt x="93" y="296"/>
                  </a:lnTo>
                  <a:lnTo>
                    <a:pt x="91" y="296"/>
                  </a:lnTo>
                  <a:lnTo>
                    <a:pt x="89" y="296"/>
                  </a:lnTo>
                  <a:lnTo>
                    <a:pt x="87" y="296"/>
                  </a:lnTo>
                  <a:lnTo>
                    <a:pt x="85" y="294"/>
                  </a:lnTo>
                  <a:lnTo>
                    <a:pt x="83" y="292"/>
                  </a:lnTo>
                  <a:lnTo>
                    <a:pt x="83" y="290"/>
                  </a:lnTo>
                  <a:lnTo>
                    <a:pt x="81" y="290"/>
                  </a:lnTo>
                  <a:lnTo>
                    <a:pt x="81" y="288"/>
                  </a:lnTo>
                  <a:lnTo>
                    <a:pt x="81" y="286"/>
                  </a:lnTo>
                  <a:lnTo>
                    <a:pt x="81" y="284"/>
                  </a:lnTo>
                  <a:lnTo>
                    <a:pt x="79" y="284"/>
                  </a:lnTo>
                  <a:lnTo>
                    <a:pt x="79" y="282"/>
                  </a:lnTo>
                  <a:lnTo>
                    <a:pt x="77" y="282"/>
                  </a:lnTo>
                  <a:lnTo>
                    <a:pt x="77" y="280"/>
                  </a:lnTo>
                  <a:lnTo>
                    <a:pt x="75" y="280"/>
                  </a:lnTo>
                  <a:lnTo>
                    <a:pt x="73" y="278"/>
                  </a:lnTo>
                  <a:lnTo>
                    <a:pt x="73" y="276"/>
                  </a:lnTo>
                  <a:lnTo>
                    <a:pt x="71" y="274"/>
                  </a:lnTo>
                  <a:lnTo>
                    <a:pt x="71" y="272"/>
                  </a:lnTo>
                  <a:lnTo>
                    <a:pt x="71" y="270"/>
                  </a:lnTo>
                  <a:lnTo>
                    <a:pt x="71" y="268"/>
                  </a:lnTo>
                  <a:lnTo>
                    <a:pt x="69" y="268"/>
                  </a:lnTo>
                  <a:lnTo>
                    <a:pt x="69" y="267"/>
                  </a:lnTo>
                  <a:lnTo>
                    <a:pt x="71" y="267"/>
                  </a:lnTo>
                  <a:lnTo>
                    <a:pt x="71" y="265"/>
                  </a:lnTo>
                  <a:lnTo>
                    <a:pt x="73" y="265"/>
                  </a:lnTo>
                  <a:lnTo>
                    <a:pt x="73" y="263"/>
                  </a:lnTo>
                  <a:lnTo>
                    <a:pt x="75" y="263"/>
                  </a:lnTo>
                  <a:lnTo>
                    <a:pt x="77" y="261"/>
                  </a:lnTo>
                  <a:lnTo>
                    <a:pt x="79" y="261"/>
                  </a:lnTo>
                  <a:lnTo>
                    <a:pt x="79" y="259"/>
                  </a:lnTo>
                  <a:lnTo>
                    <a:pt x="81" y="259"/>
                  </a:lnTo>
                  <a:lnTo>
                    <a:pt x="81" y="257"/>
                  </a:lnTo>
                  <a:lnTo>
                    <a:pt x="81" y="255"/>
                  </a:lnTo>
                  <a:lnTo>
                    <a:pt x="81" y="253"/>
                  </a:lnTo>
                  <a:lnTo>
                    <a:pt x="81" y="251"/>
                  </a:lnTo>
                  <a:lnTo>
                    <a:pt x="81" y="249"/>
                  </a:lnTo>
                  <a:lnTo>
                    <a:pt x="81" y="247"/>
                  </a:lnTo>
                  <a:lnTo>
                    <a:pt x="83" y="247"/>
                  </a:lnTo>
                  <a:lnTo>
                    <a:pt x="83" y="245"/>
                  </a:lnTo>
                  <a:lnTo>
                    <a:pt x="83" y="243"/>
                  </a:lnTo>
                  <a:lnTo>
                    <a:pt x="83" y="241"/>
                  </a:lnTo>
                  <a:lnTo>
                    <a:pt x="85" y="241"/>
                  </a:lnTo>
                  <a:lnTo>
                    <a:pt x="85" y="239"/>
                  </a:lnTo>
                  <a:lnTo>
                    <a:pt x="85" y="237"/>
                  </a:lnTo>
                  <a:lnTo>
                    <a:pt x="85" y="235"/>
                  </a:lnTo>
                  <a:lnTo>
                    <a:pt x="87" y="235"/>
                  </a:lnTo>
                  <a:lnTo>
                    <a:pt x="87" y="233"/>
                  </a:lnTo>
                  <a:lnTo>
                    <a:pt x="87" y="231"/>
                  </a:lnTo>
                  <a:lnTo>
                    <a:pt x="87" y="229"/>
                  </a:lnTo>
                  <a:lnTo>
                    <a:pt x="89" y="229"/>
                  </a:lnTo>
                  <a:lnTo>
                    <a:pt x="89" y="227"/>
                  </a:lnTo>
                  <a:lnTo>
                    <a:pt x="89" y="225"/>
                  </a:lnTo>
                  <a:lnTo>
                    <a:pt x="89" y="223"/>
                  </a:lnTo>
                  <a:lnTo>
                    <a:pt x="89" y="221"/>
                  </a:lnTo>
                  <a:lnTo>
                    <a:pt x="89" y="219"/>
                  </a:lnTo>
                  <a:lnTo>
                    <a:pt x="89" y="217"/>
                  </a:lnTo>
                  <a:lnTo>
                    <a:pt x="87" y="217"/>
                  </a:lnTo>
                  <a:lnTo>
                    <a:pt x="87" y="215"/>
                  </a:lnTo>
                  <a:lnTo>
                    <a:pt x="89" y="215"/>
                  </a:lnTo>
                  <a:lnTo>
                    <a:pt x="89" y="213"/>
                  </a:lnTo>
                  <a:lnTo>
                    <a:pt x="91" y="211"/>
                  </a:lnTo>
                  <a:lnTo>
                    <a:pt x="91" y="209"/>
                  </a:lnTo>
                  <a:lnTo>
                    <a:pt x="93" y="209"/>
                  </a:lnTo>
                  <a:lnTo>
                    <a:pt x="93" y="207"/>
                  </a:lnTo>
                  <a:lnTo>
                    <a:pt x="93" y="205"/>
                  </a:lnTo>
                  <a:lnTo>
                    <a:pt x="95" y="205"/>
                  </a:lnTo>
                  <a:lnTo>
                    <a:pt x="95" y="203"/>
                  </a:lnTo>
                  <a:lnTo>
                    <a:pt x="96" y="203"/>
                  </a:lnTo>
                  <a:lnTo>
                    <a:pt x="96" y="201"/>
                  </a:lnTo>
                  <a:lnTo>
                    <a:pt x="98" y="201"/>
                  </a:lnTo>
                  <a:lnTo>
                    <a:pt x="98" y="203"/>
                  </a:lnTo>
                  <a:lnTo>
                    <a:pt x="100" y="203"/>
                  </a:lnTo>
                  <a:lnTo>
                    <a:pt x="100" y="205"/>
                  </a:lnTo>
                  <a:lnTo>
                    <a:pt x="102" y="205"/>
                  </a:lnTo>
                  <a:lnTo>
                    <a:pt x="102" y="207"/>
                  </a:lnTo>
                  <a:lnTo>
                    <a:pt x="104" y="207"/>
                  </a:lnTo>
                  <a:lnTo>
                    <a:pt x="106" y="207"/>
                  </a:lnTo>
                  <a:lnTo>
                    <a:pt x="106" y="209"/>
                  </a:lnTo>
                  <a:lnTo>
                    <a:pt x="108" y="209"/>
                  </a:lnTo>
                  <a:lnTo>
                    <a:pt x="108" y="211"/>
                  </a:lnTo>
                  <a:lnTo>
                    <a:pt x="110" y="213"/>
                  </a:lnTo>
                  <a:lnTo>
                    <a:pt x="112" y="215"/>
                  </a:lnTo>
                  <a:lnTo>
                    <a:pt x="114" y="215"/>
                  </a:lnTo>
                  <a:lnTo>
                    <a:pt x="114" y="217"/>
                  </a:lnTo>
                  <a:lnTo>
                    <a:pt x="114" y="219"/>
                  </a:lnTo>
                  <a:lnTo>
                    <a:pt x="116" y="219"/>
                  </a:lnTo>
                  <a:lnTo>
                    <a:pt x="116" y="221"/>
                  </a:lnTo>
                  <a:lnTo>
                    <a:pt x="118" y="221"/>
                  </a:lnTo>
                  <a:lnTo>
                    <a:pt x="118" y="223"/>
                  </a:lnTo>
                  <a:lnTo>
                    <a:pt x="120" y="221"/>
                  </a:lnTo>
                  <a:lnTo>
                    <a:pt x="122" y="221"/>
                  </a:lnTo>
                  <a:lnTo>
                    <a:pt x="124" y="221"/>
                  </a:lnTo>
                  <a:lnTo>
                    <a:pt x="124" y="219"/>
                  </a:lnTo>
                  <a:lnTo>
                    <a:pt x="126" y="219"/>
                  </a:lnTo>
                  <a:lnTo>
                    <a:pt x="126" y="217"/>
                  </a:lnTo>
                  <a:lnTo>
                    <a:pt x="128" y="217"/>
                  </a:lnTo>
                  <a:lnTo>
                    <a:pt x="128" y="215"/>
                  </a:lnTo>
                  <a:lnTo>
                    <a:pt x="128" y="213"/>
                  </a:lnTo>
                  <a:lnTo>
                    <a:pt x="128" y="211"/>
                  </a:lnTo>
                  <a:lnTo>
                    <a:pt x="128" y="209"/>
                  </a:lnTo>
                  <a:lnTo>
                    <a:pt x="128" y="207"/>
                  </a:lnTo>
                  <a:lnTo>
                    <a:pt x="128" y="205"/>
                  </a:lnTo>
                  <a:lnTo>
                    <a:pt x="130" y="205"/>
                  </a:lnTo>
                  <a:lnTo>
                    <a:pt x="130" y="203"/>
                  </a:lnTo>
                  <a:lnTo>
                    <a:pt x="132" y="203"/>
                  </a:lnTo>
                  <a:lnTo>
                    <a:pt x="132" y="201"/>
                  </a:lnTo>
                  <a:lnTo>
                    <a:pt x="132" y="200"/>
                  </a:lnTo>
                  <a:lnTo>
                    <a:pt x="134" y="200"/>
                  </a:lnTo>
                  <a:lnTo>
                    <a:pt x="134" y="198"/>
                  </a:lnTo>
                  <a:lnTo>
                    <a:pt x="136" y="198"/>
                  </a:lnTo>
                  <a:lnTo>
                    <a:pt x="136" y="196"/>
                  </a:lnTo>
                  <a:lnTo>
                    <a:pt x="136" y="194"/>
                  </a:lnTo>
                  <a:lnTo>
                    <a:pt x="136" y="192"/>
                  </a:lnTo>
                  <a:lnTo>
                    <a:pt x="136" y="190"/>
                  </a:lnTo>
                  <a:lnTo>
                    <a:pt x="136" y="188"/>
                  </a:lnTo>
                  <a:lnTo>
                    <a:pt x="136" y="186"/>
                  </a:lnTo>
                  <a:lnTo>
                    <a:pt x="136" y="184"/>
                  </a:lnTo>
                  <a:lnTo>
                    <a:pt x="136" y="182"/>
                  </a:lnTo>
                  <a:lnTo>
                    <a:pt x="136" y="180"/>
                  </a:lnTo>
                  <a:lnTo>
                    <a:pt x="134" y="180"/>
                  </a:lnTo>
                  <a:lnTo>
                    <a:pt x="134" y="178"/>
                  </a:lnTo>
                  <a:lnTo>
                    <a:pt x="134" y="176"/>
                  </a:lnTo>
                  <a:lnTo>
                    <a:pt x="134" y="174"/>
                  </a:lnTo>
                  <a:lnTo>
                    <a:pt x="132" y="174"/>
                  </a:lnTo>
                  <a:lnTo>
                    <a:pt x="134" y="172"/>
                  </a:lnTo>
                  <a:lnTo>
                    <a:pt x="132" y="172"/>
                  </a:lnTo>
                  <a:lnTo>
                    <a:pt x="132" y="170"/>
                  </a:lnTo>
                  <a:lnTo>
                    <a:pt x="134" y="170"/>
                  </a:lnTo>
                  <a:lnTo>
                    <a:pt x="134" y="168"/>
                  </a:lnTo>
                  <a:lnTo>
                    <a:pt x="134" y="166"/>
                  </a:lnTo>
                  <a:lnTo>
                    <a:pt x="136" y="166"/>
                  </a:lnTo>
                  <a:lnTo>
                    <a:pt x="138" y="164"/>
                  </a:lnTo>
                  <a:lnTo>
                    <a:pt x="140" y="164"/>
                  </a:lnTo>
                  <a:lnTo>
                    <a:pt x="142" y="164"/>
                  </a:lnTo>
                  <a:lnTo>
                    <a:pt x="144" y="164"/>
                  </a:lnTo>
                  <a:lnTo>
                    <a:pt x="146" y="164"/>
                  </a:lnTo>
                  <a:lnTo>
                    <a:pt x="146" y="166"/>
                  </a:lnTo>
                  <a:lnTo>
                    <a:pt x="148" y="166"/>
                  </a:lnTo>
                  <a:lnTo>
                    <a:pt x="150" y="166"/>
                  </a:lnTo>
                  <a:lnTo>
                    <a:pt x="152" y="166"/>
                  </a:lnTo>
                  <a:lnTo>
                    <a:pt x="154" y="166"/>
                  </a:lnTo>
                  <a:lnTo>
                    <a:pt x="154" y="164"/>
                  </a:lnTo>
                  <a:lnTo>
                    <a:pt x="156" y="164"/>
                  </a:lnTo>
                  <a:lnTo>
                    <a:pt x="156" y="162"/>
                  </a:lnTo>
                  <a:lnTo>
                    <a:pt x="156" y="160"/>
                  </a:lnTo>
                  <a:lnTo>
                    <a:pt x="156" y="158"/>
                  </a:lnTo>
                  <a:lnTo>
                    <a:pt x="156" y="156"/>
                  </a:lnTo>
                  <a:lnTo>
                    <a:pt x="156" y="154"/>
                  </a:lnTo>
                  <a:lnTo>
                    <a:pt x="156" y="152"/>
                  </a:lnTo>
                  <a:lnTo>
                    <a:pt x="156" y="150"/>
                  </a:lnTo>
                  <a:lnTo>
                    <a:pt x="156" y="148"/>
                  </a:lnTo>
                  <a:lnTo>
                    <a:pt x="158" y="148"/>
                  </a:lnTo>
                  <a:lnTo>
                    <a:pt x="158" y="146"/>
                  </a:lnTo>
                  <a:lnTo>
                    <a:pt x="158" y="144"/>
                  </a:lnTo>
                  <a:lnTo>
                    <a:pt x="160" y="144"/>
                  </a:lnTo>
                  <a:lnTo>
                    <a:pt x="162" y="146"/>
                  </a:lnTo>
                  <a:lnTo>
                    <a:pt x="164" y="148"/>
                  </a:lnTo>
                  <a:lnTo>
                    <a:pt x="165" y="150"/>
                  </a:lnTo>
                  <a:lnTo>
                    <a:pt x="167" y="152"/>
                  </a:lnTo>
                  <a:lnTo>
                    <a:pt x="169" y="152"/>
                  </a:lnTo>
                  <a:lnTo>
                    <a:pt x="169" y="154"/>
                  </a:lnTo>
                  <a:lnTo>
                    <a:pt x="171" y="154"/>
                  </a:lnTo>
                  <a:lnTo>
                    <a:pt x="173" y="156"/>
                  </a:lnTo>
                  <a:lnTo>
                    <a:pt x="175" y="156"/>
                  </a:lnTo>
                  <a:lnTo>
                    <a:pt x="177" y="156"/>
                  </a:lnTo>
                  <a:lnTo>
                    <a:pt x="177" y="158"/>
                  </a:lnTo>
                  <a:lnTo>
                    <a:pt x="179" y="158"/>
                  </a:lnTo>
                  <a:lnTo>
                    <a:pt x="179" y="160"/>
                  </a:lnTo>
                  <a:lnTo>
                    <a:pt x="181" y="160"/>
                  </a:lnTo>
                  <a:lnTo>
                    <a:pt x="183" y="162"/>
                  </a:lnTo>
                  <a:lnTo>
                    <a:pt x="181" y="162"/>
                  </a:lnTo>
                  <a:lnTo>
                    <a:pt x="181" y="164"/>
                  </a:lnTo>
                  <a:lnTo>
                    <a:pt x="181" y="166"/>
                  </a:lnTo>
                  <a:lnTo>
                    <a:pt x="183" y="166"/>
                  </a:lnTo>
                  <a:lnTo>
                    <a:pt x="183" y="168"/>
                  </a:lnTo>
                  <a:lnTo>
                    <a:pt x="185" y="168"/>
                  </a:lnTo>
                  <a:lnTo>
                    <a:pt x="185" y="170"/>
                  </a:lnTo>
                  <a:lnTo>
                    <a:pt x="187" y="170"/>
                  </a:lnTo>
                  <a:lnTo>
                    <a:pt x="189" y="170"/>
                  </a:lnTo>
                  <a:lnTo>
                    <a:pt x="191" y="172"/>
                  </a:lnTo>
                  <a:lnTo>
                    <a:pt x="193" y="172"/>
                  </a:lnTo>
                  <a:lnTo>
                    <a:pt x="195" y="172"/>
                  </a:lnTo>
                  <a:lnTo>
                    <a:pt x="197" y="172"/>
                  </a:lnTo>
                  <a:lnTo>
                    <a:pt x="199" y="172"/>
                  </a:lnTo>
                  <a:lnTo>
                    <a:pt x="199" y="170"/>
                  </a:lnTo>
                  <a:lnTo>
                    <a:pt x="201" y="170"/>
                  </a:lnTo>
                  <a:lnTo>
                    <a:pt x="203" y="170"/>
                  </a:lnTo>
                  <a:lnTo>
                    <a:pt x="205" y="170"/>
                  </a:lnTo>
                  <a:lnTo>
                    <a:pt x="207" y="170"/>
                  </a:lnTo>
                  <a:lnTo>
                    <a:pt x="209" y="168"/>
                  </a:lnTo>
                  <a:lnTo>
                    <a:pt x="209" y="166"/>
                  </a:lnTo>
                  <a:lnTo>
                    <a:pt x="209" y="164"/>
                  </a:lnTo>
                  <a:lnTo>
                    <a:pt x="209" y="162"/>
                  </a:lnTo>
                  <a:lnTo>
                    <a:pt x="209" y="160"/>
                  </a:lnTo>
                  <a:lnTo>
                    <a:pt x="209" y="158"/>
                  </a:lnTo>
                  <a:lnTo>
                    <a:pt x="209" y="156"/>
                  </a:lnTo>
                  <a:lnTo>
                    <a:pt x="209" y="154"/>
                  </a:lnTo>
                  <a:lnTo>
                    <a:pt x="209" y="152"/>
                  </a:lnTo>
                  <a:lnTo>
                    <a:pt x="207" y="152"/>
                  </a:lnTo>
                  <a:lnTo>
                    <a:pt x="207" y="150"/>
                  </a:lnTo>
                  <a:lnTo>
                    <a:pt x="209" y="150"/>
                  </a:lnTo>
                  <a:lnTo>
                    <a:pt x="209" y="148"/>
                  </a:lnTo>
                  <a:lnTo>
                    <a:pt x="209" y="146"/>
                  </a:lnTo>
                  <a:lnTo>
                    <a:pt x="209" y="144"/>
                  </a:lnTo>
                  <a:lnTo>
                    <a:pt x="209" y="142"/>
                  </a:lnTo>
                  <a:lnTo>
                    <a:pt x="211" y="142"/>
                  </a:lnTo>
                  <a:lnTo>
                    <a:pt x="211" y="140"/>
                  </a:lnTo>
                  <a:lnTo>
                    <a:pt x="211" y="138"/>
                  </a:lnTo>
                  <a:lnTo>
                    <a:pt x="213" y="138"/>
                  </a:lnTo>
                  <a:lnTo>
                    <a:pt x="213" y="136"/>
                  </a:lnTo>
                  <a:lnTo>
                    <a:pt x="213" y="134"/>
                  </a:lnTo>
                  <a:lnTo>
                    <a:pt x="213" y="133"/>
                  </a:lnTo>
                  <a:lnTo>
                    <a:pt x="213" y="131"/>
                  </a:lnTo>
                  <a:lnTo>
                    <a:pt x="213" y="129"/>
                  </a:lnTo>
                  <a:lnTo>
                    <a:pt x="211" y="127"/>
                  </a:lnTo>
                  <a:lnTo>
                    <a:pt x="211" y="125"/>
                  </a:lnTo>
                  <a:lnTo>
                    <a:pt x="211" y="123"/>
                  </a:lnTo>
                  <a:lnTo>
                    <a:pt x="211" y="121"/>
                  </a:lnTo>
                  <a:lnTo>
                    <a:pt x="211" y="119"/>
                  </a:lnTo>
                  <a:lnTo>
                    <a:pt x="213" y="117"/>
                  </a:lnTo>
                  <a:lnTo>
                    <a:pt x="213" y="115"/>
                  </a:lnTo>
                  <a:lnTo>
                    <a:pt x="213" y="113"/>
                  </a:lnTo>
                  <a:lnTo>
                    <a:pt x="215" y="113"/>
                  </a:lnTo>
                  <a:lnTo>
                    <a:pt x="215" y="111"/>
                  </a:lnTo>
                  <a:lnTo>
                    <a:pt x="215" y="109"/>
                  </a:lnTo>
                  <a:lnTo>
                    <a:pt x="215" y="107"/>
                  </a:lnTo>
                  <a:lnTo>
                    <a:pt x="217" y="107"/>
                  </a:lnTo>
                  <a:lnTo>
                    <a:pt x="217" y="105"/>
                  </a:lnTo>
                  <a:lnTo>
                    <a:pt x="217" y="103"/>
                  </a:lnTo>
                  <a:lnTo>
                    <a:pt x="217" y="101"/>
                  </a:lnTo>
                  <a:lnTo>
                    <a:pt x="217" y="99"/>
                  </a:lnTo>
                  <a:lnTo>
                    <a:pt x="217" y="97"/>
                  </a:lnTo>
                  <a:lnTo>
                    <a:pt x="219" y="97"/>
                  </a:lnTo>
                  <a:lnTo>
                    <a:pt x="221" y="97"/>
                  </a:lnTo>
                  <a:lnTo>
                    <a:pt x="223" y="97"/>
                  </a:lnTo>
                  <a:lnTo>
                    <a:pt x="225" y="97"/>
                  </a:lnTo>
                  <a:lnTo>
                    <a:pt x="227" y="97"/>
                  </a:lnTo>
                  <a:lnTo>
                    <a:pt x="229" y="99"/>
                  </a:lnTo>
                  <a:lnTo>
                    <a:pt x="231" y="99"/>
                  </a:lnTo>
                  <a:lnTo>
                    <a:pt x="231" y="101"/>
                  </a:lnTo>
                  <a:lnTo>
                    <a:pt x="233" y="101"/>
                  </a:lnTo>
                  <a:lnTo>
                    <a:pt x="233" y="103"/>
                  </a:lnTo>
                  <a:lnTo>
                    <a:pt x="234" y="103"/>
                  </a:lnTo>
                  <a:lnTo>
                    <a:pt x="234" y="105"/>
                  </a:lnTo>
                  <a:lnTo>
                    <a:pt x="236" y="107"/>
                  </a:lnTo>
                  <a:lnTo>
                    <a:pt x="238" y="107"/>
                  </a:lnTo>
                  <a:lnTo>
                    <a:pt x="240" y="107"/>
                  </a:lnTo>
                  <a:lnTo>
                    <a:pt x="242" y="107"/>
                  </a:lnTo>
                  <a:lnTo>
                    <a:pt x="244" y="107"/>
                  </a:lnTo>
                  <a:lnTo>
                    <a:pt x="244" y="105"/>
                  </a:lnTo>
                  <a:lnTo>
                    <a:pt x="246" y="105"/>
                  </a:lnTo>
                  <a:lnTo>
                    <a:pt x="248" y="105"/>
                  </a:lnTo>
                  <a:lnTo>
                    <a:pt x="250" y="105"/>
                  </a:lnTo>
                  <a:lnTo>
                    <a:pt x="252" y="105"/>
                  </a:lnTo>
                  <a:lnTo>
                    <a:pt x="254" y="105"/>
                  </a:lnTo>
                  <a:lnTo>
                    <a:pt x="256" y="105"/>
                  </a:lnTo>
                  <a:lnTo>
                    <a:pt x="256" y="107"/>
                  </a:lnTo>
                  <a:lnTo>
                    <a:pt x="258" y="107"/>
                  </a:lnTo>
                  <a:lnTo>
                    <a:pt x="258" y="109"/>
                  </a:lnTo>
                  <a:lnTo>
                    <a:pt x="260" y="109"/>
                  </a:lnTo>
                  <a:lnTo>
                    <a:pt x="262" y="109"/>
                  </a:lnTo>
                  <a:lnTo>
                    <a:pt x="264" y="109"/>
                  </a:lnTo>
                  <a:lnTo>
                    <a:pt x="266" y="109"/>
                  </a:lnTo>
                  <a:lnTo>
                    <a:pt x="268" y="109"/>
                  </a:lnTo>
                  <a:lnTo>
                    <a:pt x="270" y="109"/>
                  </a:lnTo>
                  <a:lnTo>
                    <a:pt x="270" y="107"/>
                  </a:lnTo>
                  <a:lnTo>
                    <a:pt x="270" y="105"/>
                  </a:lnTo>
                  <a:lnTo>
                    <a:pt x="272" y="105"/>
                  </a:lnTo>
                  <a:lnTo>
                    <a:pt x="272" y="103"/>
                  </a:lnTo>
                  <a:lnTo>
                    <a:pt x="274" y="103"/>
                  </a:lnTo>
                  <a:lnTo>
                    <a:pt x="274" y="101"/>
                  </a:lnTo>
                  <a:lnTo>
                    <a:pt x="276" y="101"/>
                  </a:lnTo>
                  <a:lnTo>
                    <a:pt x="276" y="99"/>
                  </a:lnTo>
                  <a:lnTo>
                    <a:pt x="274" y="99"/>
                  </a:lnTo>
                  <a:lnTo>
                    <a:pt x="274" y="97"/>
                  </a:lnTo>
                  <a:lnTo>
                    <a:pt x="274" y="95"/>
                  </a:lnTo>
                  <a:lnTo>
                    <a:pt x="276" y="95"/>
                  </a:lnTo>
                  <a:lnTo>
                    <a:pt x="278" y="95"/>
                  </a:lnTo>
                  <a:lnTo>
                    <a:pt x="278" y="93"/>
                  </a:lnTo>
                  <a:lnTo>
                    <a:pt x="280" y="89"/>
                  </a:lnTo>
                  <a:lnTo>
                    <a:pt x="280" y="87"/>
                  </a:lnTo>
                  <a:lnTo>
                    <a:pt x="280" y="85"/>
                  </a:lnTo>
                  <a:lnTo>
                    <a:pt x="280" y="83"/>
                  </a:lnTo>
                  <a:lnTo>
                    <a:pt x="282" y="83"/>
                  </a:lnTo>
                  <a:lnTo>
                    <a:pt x="282" y="81"/>
                  </a:lnTo>
                  <a:lnTo>
                    <a:pt x="284" y="81"/>
                  </a:lnTo>
                  <a:lnTo>
                    <a:pt x="286" y="81"/>
                  </a:lnTo>
                  <a:lnTo>
                    <a:pt x="288" y="79"/>
                  </a:lnTo>
                  <a:lnTo>
                    <a:pt x="288" y="77"/>
                  </a:lnTo>
                  <a:lnTo>
                    <a:pt x="290" y="75"/>
                  </a:lnTo>
                  <a:lnTo>
                    <a:pt x="292" y="73"/>
                  </a:lnTo>
                  <a:lnTo>
                    <a:pt x="294" y="73"/>
                  </a:lnTo>
                  <a:lnTo>
                    <a:pt x="298" y="73"/>
                  </a:lnTo>
                  <a:lnTo>
                    <a:pt x="300" y="75"/>
                  </a:lnTo>
                  <a:lnTo>
                    <a:pt x="302" y="75"/>
                  </a:lnTo>
                  <a:lnTo>
                    <a:pt x="303" y="75"/>
                  </a:lnTo>
                  <a:lnTo>
                    <a:pt x="307" y="77"/>
                  </a:lnTo>
                  <a:lnTo>
                    <a:pt x="309" y="77"/>
                  </a:lnTo>
                  <a:lnTo>
                    <a:pt x="311" y="77"/>
                  </a:lnTo>
                  <a:lnTo>
                    <a:pt x="315" y="75"/>
                  </a:lnTo>
                  <a:lnTo>
                    <a:pt x="319" y="73"/>
                  </a:lnTo>
                  <a:lnTo>
                    <a:pt x="321" y="73"/>
                  </a:lnTo>
                  <a:lnTo>
                    <a:pt x="325" y="71"/>
                  </a:lnTo>
                  <a:lnTo>
                    <a:pt x="327" y="71"/>
                  </a:lnTo>
                  <a:lnTo>
                    <a:pt x="329" y="69"/>
                  </a:lnTo>
                  <a:lnTo>
                    <a:pt x="333" y="69"/>
                  </a:lnTo>
                  <a:lnTo>
                    <a:pt x="335" y="67"/>
                  </a:lnTo>
                  <a:lnTo>
                    <a:pt x="335" y="66"/>
                  </a:lnTo>
                  <a:lnTo>
                    <a:pt x="337" y="66"/>
                  </a:lnTo>
                  <a:lnTo>
                    <a:pt x="337" y="64"/>
                  </a:lnTo>
                  <a:lnTo>
                    <a:pt x="339" y="62"/>
                  </a:lnTo>
                  <a:lnTo>
                    <a:pt x="343" y="60"/>
                  </a:lnTo>
                  <a:lnTo>
                    <a:pt x="349" y="56"/>
                  </a:lnTo>
                  <a:lnTo>
                    <a:pt x="353" y="54"/>
                  </a:lnTo>
                  <a:lnTo>
                    <a:pt x="355" y="52"/>
                  </a:lnTo>
                  <a:lnTo>
                    <a:pt x="357" y="52"/>
                  </a:lnTo>
                  <a:lnTo>
                    <a:pt x="359" y="52"/>
                  </a:lnTo>
                  <a:lnTo>
                    <a:pt x="361" y="54"/>
                  </a:lnTo>
                  <a:lnTo>
                    <a:pt x="363" y="54"/>
                  </a:lnTo>
                  <a:lnTo>
                    <a:pt x="365" y="52"/>
                  </a:lnTo>
                  <a:lnTo>
                    <a:pt x="369" y="52"/>
                  </a:lnTo>
                  <a:lnTo>
                    <a:pt x="372" y="50"/>
                  </a:lnTo>
                  <a:lnTo>
                    <a:pt x="378" y="50"/>
                  </a:lnTo>
                  <a:lnTo>
                    <a:pt x="380" y="50"/>
                  </a:lnTo>
                  <a:lnTo>
                    <a:pt x="382" y="50"/>
                  </a:lnTo>
                  <a:lnTo>
                    <a:pt x="384" y="50"/>
                  </a:lnTo>
                  <a:lnTo>
                    <a:pt x="386" y="48"/>
                  </a:lnTo>
                  <a:lnTo>
                    <a:pt x="388" y="48"/>
                  </a:lnTo>
                  <a:lnTo>
                    <a:pt x="390" y="46"/>
                  </a:lnTo>
                  <a:lnTo>
                    <a:pt x="392" y="46"/>
                  </a:lnTo>
                  <a:lnTo>
                    <a:pt x="394" y="44"/>
                  </a:lnTo>
                  <a:lnTo>
                    <a:pt x="396" y="44"/>
                  </a:lnTo>
                  <a:lnTo>
                    <a:pt x="398" y="42"/>
                  </a:lnTo>
                  <a:lnTo>
                    <a:pt x="398" y="40"/>
                  </a:lnTo>
                  <a:lnTo>
                    <a:pt x="398" y="38"/>
                  </a:lnTo>
                  <a:lnTo>
                    <a:pt x="398" y="36"/>
                  </a:lnTo>
                  <a:lnTo>
                    <a:pt x="396" y="36"/>
                  </a:lnTo>
                  <a:lnTo>
                    <a:pt x="396" y="34"/>
                  </a:lnTo>
                  <a:lnTo>
                    <a:pt x="396" y="32"/>
                  </a:lnTo>
                  <a:lnTo>
                    <a:pt x="396" y="30"/>
                  </a:lnTo>
                  <a:lnTo>
                    <a:pt x="396" y="28"/>
                  </a:lnTo>
                  <a:lnTo>
                    <a:pt x="396" y="24"/>
                  </a:lnTo>
                  <a:lnTo>
                    <a:pt x="398" y="20"/>
                  </a:lnTo>
                  <a:lnTo>
                    <a:pt x="398" y="16"/>
                  </a:lnTo>
                  <a:lnTo>
                    <a:pt x="398" y="14"/>
                  </a:lnTo>
                  <a:lnTo>
                    <a:pt x="398" y="12"/>
                  </a:lnTo>
                  <a:lnTo>
                    <a:pt x="398" y="10"/>
                  </a:lnTo>
                  <a:lnTo>
                    <a:pt x="398" y="8"/>
                  </a:lnTo>
                  <a:lnTo>
                    <a:pt x="398" y="6"/>
                  </a:lnTo>
                  <a:lnTo>
                    <a:pt x="398" y="2"/>
                  </a:lnTo>
                  <a:lnTo>
                    <a:pt x="39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4" name="Freeform 22"/>
            <xdr:cNvSpPr>
              <a:spLocks/>
            </xdr:cNvSpPr>
          </xdr:nvSpPr>
          <xdr:spPr bwMode="auto">
            <a:xfrm>
              <a:off x="4419600" y="3794125"/>
              <a:ext cx="1636713" cy="341313"/>
            </a:xfrm>
            <a:custGeom>
              <a:avLst/>
              <a:gdLst>
                <a:gd name="T0" fmla="*/ 33 w 1031"/>
                <a:gd name="T1" fmla="*/ 83 h 215"/>
                <a:gd name="T2" fmla="*/ 21 w 1031"/>
                <a:gd name="T3" fmla="*/ 52 h 215"/>
                <a:gd name="T4" fmla="*/ 4 w 1031"/>
                <a:gd name="T5" fmla="*/ 28 h 215"/>
                <a:gd name="T6" fmla="*/ 2 w 1031"/>
                <a:gd name="T7" fmla="*/ 10 h 215"/>
                <a:gd name="T8" fmla="*/ 19 w 1031"/>
                <a:gd name="T9" fmla="*/ 16 h 215"/>
                <a:gd name="T10" fmla="*/ 33 w 1031"/>
                <a:gd name="T11" fmla="*/ 30 h 215"/>
                <a:gd name="T12" fmla="*/ 53 w 1031"/>
                <a:gd name="T13" fmla="*/ 26 h 215"/>
                <a:gd name="T14" fmla="*/ 75 w 1031"/>
                <a:gd name="T15" fmla="*/ 20 h 215"/>
                <a:gd name="T16" fmla="*/ 98 w 1031"/>
                <a:gd name="T17" fmla="*/ 18 h 215"/>
                <a:gd name="T18" fmla="*/ 118 w 1031"/>
                <a:gd name="T19" fmla="*/ 18 h 215"/>
                <a:gd name="T20" fmla="*/ 138 w 1031"/>
                <a:gd name="T21" fmla="*/ 14 h 215"/>
                <a:gd name="T22" fmla="*/ 148 w 1031"/>
                <a:gd name="T23" fmla="*/ 28 h 215"/>
                <a:gd name="T24" fmla="*/ 167 w 1031"/>
                <a:gd name="T25" fmla="*/ 50 h 215"/>
                <a:gd name="T26" fmla="*/ 189 w 1031"/>
                <a:gd name="T27" fmla="*/ 50 h 215"/>
                <a:gd name="T28" fmla="*/ 203 w 1031"/>
                <a:gd name="T29" fmla="*/ 36 h 215"/>
                <a:gd name="T30" fmla="*/ 222 w 1031"/>
                <a:gd name="T31" fmla="*/ 28 h 215"/>
                <a:gd name="T32" fmla="*/ 242 w 1031"/>
                <a:gd name="T33" fmla="*/ 42 h 215"/>
                <a:gd name="T34" fmla="*/ 268 w 1031"/>
                <a:gd name="T35" fmla="*/ 52 h 215"/>
                <a:gd name="T36" fmla="*/ 288 w 1031"/>
                <a:gd name="T37" fmla="*/ 65 h 215"/>
                <a:gd name="T38" fmla="*/ 297 w 1031"/>
                <a:gd name="T39" fmla="*/ 79 h 215"/>
                <a:gd name="T40" fmla="*/ 313 w 1031"/>
                <a:gd name="T41" fmla="*/ 79 h 215"/>
                <a:gd name="T42" fmla="*/ 339 w 1031"/>
                <a:gd name="T43" fmla="*/ 95 h 215"/>
                <a:gd name="T44" fmla="*/ 358 w 1031"/>
                <a:gd name="T45" fmla="*/ 107 h 215"/>
                <a:gd name="T46" fmla="*/ 378 w 1031"/>
                <a:gd name="T47" fmla="*/ 122 h 215"/>
                <a:gd name="T48" fmla="*/ 400 w 1031"/>
                <a:gd name="T49" fmla="*/ 121 h 215"/>
                <a:gd name="T50" fmla="*/ 416 w 1031"/>
                <a:gd name="T51" fmla="*/ 132 h 215"/>
                <a:gd name="T52" fmla="*/ 429 w 1031"/>
                <a:gd name="T53" fmla="*/ 122 h 215"/>
                <a:gd name="T54" fmla="*/ 449 w 1031"/>
                <a:gd name="T55" fmla="*/ 126 h 215"/>
                <a:gd name="T56" fmla="*/ 473 w 1031"/>
                <a:gd name="T57" fmla="*/ 130 h 215"/>
                <a:gd name="T58" fmla="*/ 493 w 1031"/>
                <a:gd name="T59" fmla="*/ 144 h 215"/>
                <a:gd name="T60" fmla="*/ 510 w 1031"/>
                <a:gd name="T61" fmla="*/ 160 h 215"/>
                <a:gd name="T62" fmla="*/ 532 w 1031"/>
                <a:gd name="T63" fmla="*/ 178 h 215"/>
                <a:gd name="T64" fmla="*/ 556 w 1031"/>
                <a:gd name="T65" fmla="*/ 184 h 215"/>
                <a:gd name="T66" fmla="*/ 573 w 1031"/>
                <a:gd name="T67" fmla="*/ 193 h 215"/>
                <a:gd name="T68" fmla="*/ 603 w 1031"/>
                <a:gd name="T69" fmla="*/ 191 h 215"/>
                <a:gd name="T70" fmla="*/ 625 w 1031"/>
                <a:gd name="T71" fmla="*/ 186 h 215"/>
                <a:gd name="T72" fmla="*/ 660 w 1031"/>
                <a:gd name="T73" fmla="*/ 193 h 215"/>
                <a:gd name="T74" fmla="*/ 680 w 1031"/>
                <a:gd name="T75" fmla="*/ 199 h 215"/>
                <a:gd name="T76" fmla="*/ 694 w 1031"/>
                <a:gd name="T77" fmla="*/ 211 h 215"/>
                <a:gd name="T78" fmla="*/ 715 w 1031"/>
                <a:gd name="T79" fmla="*/ 207 h 215"/>
                <a:gd name="T80" fmla="*/ 739 w 1031"/>
                <a:gd name="T81" fmla="*/ 209 h 215"/>
                <a:gd name="T82" fmla="*/ 765 w 1031"/>
                <a:gd name="T83" fmla="*/ 213 h 215"/>
                <a:gd name="T84" fmla="*/ 782 w 1031"/>
                <a:gd name="T85" fmla="*/ 205 h 215"/>
                <a:gd name="T86" fmla="*/ 792 w 1031"/>
                <a:gd name="T87" fmla="*/ 180 h 215"/>
                <a:gd name="T88" fmla="*/ 818 w 1031"/>
                <a:gd name="T89" fmla="*/ 174 h 215"/>
                <a:gd name="T90" fmla="*/ 834 w 1031"/>
                <a:gd name="T91" fmla="*/ 144 h 215"/>
                <a:gd name="T92" fmla="*/ 849 w 1031"/>
                <a:gd name="T93" fmla="*/ 130 h 215"/>
                <a:gd name="T94" fmla="*/ 855 w 1031"/>
                <a:gd name="T95" fmla="*/ 109 h 215"/>
                <a:gd name="T96" fmla="*/ 877 w 1031"/>
                <a:gd name="T97" fmla="*/ 103 h 215"/>
                <a:gd name="T98" fmla="*/ 885 w 1031"/>
                <a:gd name="T99" fmla="*/ 83 h 215"/>
                <a:gd name="T100" fmla="*/ 893 w 1031"/>
                <a:gd name="T101" fmla="*/ 67 h 215"/>
                <a:gd name="T102" fmla="*/ 885 w 1031"/>
                <a:gd name="T103" fmla="*/ 53 h 215"/>
                <a:gd name="T104" fmla="*/ 899 w 1031"/>
                <a:gd name="T105" fmla="*/ 55 h 215"/>
                <a:gd name="T106" fmla="*/ 916 w 1031"/>
                <a:gd name="T107" fmla="*/ 46 h 215"/>
                <a:gd name="T108" fmla="*/ 938 w 1031"/>
                <a:gd name="T109" fmla="*/ 50 h 215"/>
                <a:gd name="T110" fmla="*/ 952 w 1031"/>
                <a:gd name="T111" fmla="*/ 34 h 215"/>
                <a:gd name="T112" fmla="*/ 966 w 1031"/>
                <a:gd name="T113" fmla="*/ 20 h 215"/>
                <a:gd name="T114" fmla="*/ 983 w 1031"/>
                <a:gd name="T115" fmla="*/ 22 h 215"/>
                <a:gd name="T116" fmla="*/ 999 w 1031"/>
                <a:gd name="T117" fmla="*/ 10 h 215"/>
                <a:gd name="T118" fmla="*/ 1019 w 1031"/>
                <a:gd name="T119" fmla="*/ 4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031" h="215">
                  <a:moveTo>
                    <a:pt x="39" y="122"/>
                  </a:moveTo>
                  <a:lnTo>
                    <a:pt x="39" y="121"/>
                  </a:lnTo>
                  <a:lnTo>
                    <a:pt x="39" y="119"/>
                  </a:lnTo>
                  <a:lnTo>
                    <a:pt x="37" y="117"/>
                  </a:lnTo>
                  <a:lnTo>
                    <a:pt x="37" y="115"/>
                  </a:lnTo>
                  <a:lnTo>
                    <a:pt x="39" y="111"/>
                  </a:lnTo>
                  <a:lnTo>
                    <a:pt x="39" y="103"/>
                  </a:lnTo>
                  <a:lnTo>
                    <a:pt x="39" y="101"/>
                  </a:lnTo>
                  <a:lnTo>
                    <a:pt x="35" y="95"/>
                  </a:lnTo>
                  <a:lnTo>
                    <a:pt x="33" y="91"/>
                  </a:lnTo>
                  <a:lnTo>
                    <a:pt x="31" y="89"/>
                  </a:lnTo>
                  <a:lnTo>
                    <a:pt x="31" y="87"/>
                  </a:lnTo>
                  <a:lnTo>
                    <a:pt x="33" y="85"/>
                  </a:lnTo>
                  <a:lnTo>
                    <a:pt x="33" y="83"/>
                  </a:lnTo>
                  <a:lnTo>
                    <a:pt x="31" y="83"/>
                  </a:lnTo>
                  <a:lnTo>
                    <a:pt x="31" y="81"/>
                  </a:lnTo>
                  <a:lnTo>
                    <a:pt x="29" y="79"/>
                  </a:lnTo>
                  <a:lnTo>
                    <a:pt x="29" y="75"/>
                  </a:lnTo>
                  <a:lnTo>
                    <a:pt x="29" y="73"/>
                  </a:lnTo>
                  <a:lnTo>
                    <a:pt x="27" y="69"/>
                  </a:lnTo>
                  <a:lnTo>
                    <a:pt x="27" y="65"/>
                  </a:lnTo>
                  <a:lnTo>
                    <a:pt x="25" y="61"/>
                  </a:lnTo>
                  <a:lnTo>
                    <a:pt x="25" y="59"/>
                  </a:lnTo>
                  <a:lnTo>
                    <a:pt x="25" y="57"/>
                  </a:lnTo>
                  <a:lnTo>
                    <a:pt x="23" y="55"/>
                  </a:lnTo>
                  <a:lnTo>
                    <a:pt x="23" y="53"/>
                  </a:lnTo>
                  <a:lnTo>
                    <a:pt x="21" y="53"/>
                  </a:lnTo>
                  <a:lnTo>
                    <a:pt x="21" y="52"/>
                  </a:lnTo>
                  <a:lnTo>
                    <a:pt x="19" y="50"/>
                  </a:lnTo>
                  <a:lnTo>
                    <a:pt x="17" y="48"/>
                  </a:lnTo>
                  <a:lnTo>
                    <a:pt x="17" y="46"/>
                  </a:lnTo>
                  <a:lnTo>
                    <a:pt x="15" y="44"/>
                  </a:lnTo>
                  <a:lnTo>
                    <a:pt x="13" y="42"/>
                  </a:lnTo>
                  <a:lnTo>
                    <a:pt x="13" y="40"/>
                  </a:lnTo>
                  <a:lnTo>
                    <a:pt x="12" y="38"/>
                  </a:lnTo>
                  <a:lnTo>
                    <a:pt x="12" y="36"/>
                  </a:lnTo>
                  <a:lnTo>
                    <a:pt x="10" y="36"/>
                  </a:lnTo>
                  <a:lnTo>
                    <a:pt x="10" y="34"/>
                  </a:lnTo>
                  <a:lnTo>
                    <a:pt x="8" y="34"/>
                  </a:lnTo>
                  <a:lnTo>
                    <a:pt x="8" y="32"/>
                  </a:lnTo>
                  <a:lnTo>
                    <a:pt x="6" y="30"/>
                  </a:lnTo>
                  <a:lnTo>
                    <a:pt x="4" y="28"/>
                  </a:lnTo>
                  <a:lnTo>
                    <a:pt x="4" y="26"/>
                  </a:lnTo>
                  <a:lnTo>
                    <a:pt x="2" y="26"/>
                  </a:lnTo>
                  <a:lnTo>
                    <a:pt x="2" y="24"/>
                  </a:lnTo>
                  <a:lnTo>
                    <a:pt x="0" y="24"/>
                  </a:lnTo>
                  <a:lnTo>
                    <a:pt x="0" y="22"/>
                  </a:lnTo>
                  <a:lnTo>
                    <a:pt x="2" y="22"/>
                  </a:lnTo>
                  <a:lnTo>
                    <a:pt x="4" y="22"/>
                  </a:lnTo>
                  <a:lnTo>
                    <a:pt x="4" y="20"/>
                  </a:lnTo>
                  <a:lnTo>
                    <a:pt x="4" y="18"/>
                  </a:lnTo>
                  <a:lnTo>
                    <a:pt x="4" y="16"/>
                  </a:lnTo>
                  <a:lnTo>
                    <a:pt x="2" y="16"/>
                  </a:lnTo>
                  <a:lnTo>
                    <a:pt x="2" y="14"/>
                  </a:lnTo>
                  <a:lnTo>
                    <a:pt x="2" y="12"/>
                  </a:lnTo>
                  <a:lnTo>
                    <a:pt x="2" y="10"/>
                  </a:lnTo>
                  <a:lnTo>
                    <a:pt x="4" y="10"/>
                  </a:lnTo>
                  <a:lnTo>
                    <a:pt x="6" y="10"/>
                  </a:lnTo>
                  <a:lnTo>
                    <a:pt x="8" y="10"/>
                  </a:lnTo>
                  <a:lnTo>
                    <a:pt x="8" y="8"/>
                  </a:lnTo>
                  <a:lnTo>
                    <a:pt x="10" y="8"/>
                  </a:lnTo>
                  <a:lnTo>
                    <a:pt x="12" y="8"/>
                  </a:lnTo>
                  <a:lnTo>
                    <a:pt x="13" y="8"/>
                  </a:lnTo>
                  <a:lnTo>
                    <a:pt x="15" y="8"/>
                  </a:lnTo>
                  <a:lnTo>
                    <a:pt x="15" y="10"/>
                  </a:lnTo>
                  <a:lnTo>
                    <a:pt x="15" y="12"/>
                  </a:lnTo>
                  <a:lnTo>
                    <a:pt x="17" y="12"/>
                  </a:lnTo>
                  <a:lnTo>
                    <a:pt x="17" y="14"/>
                  </a:lnTo>
                  <a:lnTo>
                    <a:pt x="17" y="16"/>
                  </a:lnTo>
                  <a:lnTo>
                    <a:pt x="19" y="16"/>
                  </a:lnTo>
                  <a:lnTo>
                    <a:pt x="19" y="18"/>
                  </a:lnTo>
                  <a:lnTo>
                    <a:pt x="19" y="20"/>
                  </a:lnTo>
                  <a:lnTo>
                    <a:pt x="21" y="20"/>
                  </a:lnTo>
                  <a:lnTo>
                    <a:pt x="21" y="22"/>
                  </a:lnTo>
                  <a:lnTo>
                    <a:pt x="21" y="24"/>
                  </a:lnTo>
                  <a:lnTo>
                    <a:pt x="21" y="26"/>
                  </a:lnTo>
                  <a:lnTo>
                    <a:pt x="23" y="26"/>
                  </a:lnTo>
                  <a:lnTo>
                    <a:pt x="23" y="28"/>
                  </a:lnTo>
                  <a:lnTo>
                    <a:pt x="25" y="28"/>
                  </a:lnTo>
                  <a:lnTo>
                    <a:pt x="25" y="30"/>
                  </a:lnTo>
                  <a:lnTo>
                    <a:pt x="27" y="30"/>
                  </a:lnTo>
                  <a:lnTo>
                    <a:pt x="29" y="30"/>
                  </a:lnTo>
                  <a:lnTo>
                    <a:pt x="31" y="30"/>
                  </a:lnTo>
                  <a:lnTo>
                    <a:pt x="33" y="30"/>
                  </a:lnTo>
                  <a:lnTo>
                    <a:pt x="33" y="32"/>
                  </a:lnTo>
                  <a:lnTo>
                    <a:pt x="35" y="32"/>
                  </a:lnTo>
                  <a:lnTo>
                    <a:pt x="37" y="32"/>
                  </a:lnTo>
                  <a:lnTo>
                    <a:pt x="39" y="32"/>
                  </a:lnTo>
                  <a:lnTo>
                    <a:pt x="41" y="32"/>
                  </a:lnTo>
                  <a:lnTo>
                    <a:pt x="41" y="30"/>
                  </a:lnTo>
                  <a:lnTo>
                    <a:pt x="43" y="30"/>
                  </a:lnTo>
                  <a:lnTo>
                    <a:pt x="45" y="30"/>
                  </a:lnTo>
                  <a:lnTo>
                    <a:pt x="47" y="30"/>
                  </a:lnTo>
                  <a:lnTo>
                    <a:pt x="49" y="30"/>
                  </a:lnTo>
                  <a:lnTo>
                    <a:pt x="51" y="30"/>
                  </a:lnTo>
                  <a:lnTo>
                    <a:pt x="51" y="28"/>
                  </a:lnTo>
                  <a:lnTo>
                    <a:pt x="53" y="28"/>
                  </a:lnTo>
                  <a:lnTo>
                    <a:pt x="53" y="26"/>
                  </a:lnTo>
                  <a:lnTo>
                    <a:pt x="55" y="26"/>
                  </a:lnTo>
                  <a:lnTo>
                    <a:pt x="57" y="26"/>
                  </a:lnTo>
                  <a:lnTo>
                    <a:pt x="57" y="24"/>
                  </a:lnTo>
                  <a:lnTo>
                    <a:pt x="59" y="24"/>
                  </a:lnTo>
                  <a:lnTo>
                    <a:pt x="61" y="22"/>
                  </a:lnTo>
                  <a:lnTo>
                    <a:pt x="61" y="24"/>
                  </a:lnTo>
                  <a:lnTo>
                    <a:pt x="63" y="24"/>
                  </a:lnTo>
                  <a:lnTo>
                    <a:pt x="63" y="22"/>
                  </a:lnTo>
                  <a:lnTo>
                    <a:pt x="65" y="22"/>
                  </a:lnTo>
                  <a:lnTo>
                    <a:pt x="67" y="22"/>
                  </a:lnTo>
                  <a:lnTo>
                    <a:pt x="69" y="22"/>
                  </a:lnTo>
                  <a:lnTo>
                    <a:pt x="71" y="22"/>
                  </a:lnTo>
                  <a:lnTo>
                    <a:pt x="73" y="20"/>
                  </a:lnTo>
                  <a:lnTo>
                    <a:pt x="75" y="20"/>
                  </a:lnTo>
                  <a:lnTo>
                    <a:pt x="77" y="20"/>
                  </a:lnTo>
                  <a:lnTo>
                    <a:pt x="79" y="20"/>
                  </a:lnTo>
                  <a:lnTo>
                    <a:pt x="81" y="20"/>
                  </a:lnTo>
                  <a:lnTo>
                    <a:pt x="82" y="22"/>
                  </a:lnTo>
                  <a:lnTo>
                    <a:pt x="84" y="22"/>
                  </a:lnTo>
                  <a:lnTo>
                    <a:pt x="86" y="22"/>
                  </a:lnTo>
                  <a:lnTo>
                    <a:pt x="88" y="22"/>
                  </a:lnTo>
                  <a:lnTo>
                    <a:pt x="90" y="22"/>
                  </a:lnTo>
                  <a:lnTo>
                    <a:pt x="92" y="22"/>
                  </a:lnTo>
                  <a:lnTo>
                    <a:pt x="92" y="20"/>
                  </a:lnTo>
                  <a:lnTo>
                    <a:pt x="94" y="20"/>
                  </a:lnTo>
                  <a:lnTo>
                    <a:pt x="96" y="20"/>
                  </a:lnTo>
                  <a:lnTo>
                    <a:pt x="98" y="20"/>
                  </a:lnTo>
                  <a:lnTo>
                    <a:pt x="98" y="18"/>
                  </a:lnTo>
                  <a:lnTo>
                    <a:pt x="100" y="18"/>
                  </a:lnTo>
                  <a:lnTo>
                    <a:pt x="100" y="20"/>
                  </a:lnTo>
                  <a:lnTo>
                    <a:pt x="102" y="20"/>
                  </a:lnTo>
                  <a:lnTo>
                    <a:pt x="102" y="22"/>
                  </a:lnTo>
                  <a:lnTo>
                    <a:pt x="104" y="22"/>
                  </a:lnTo>
                  <a:lnTo>
                    <a:pt x="106" y="24"/>
                  </a:lnTo>
                  <a:lnTo>
                    <a:pt x="108" y="24"/>
                  </a:lnTo>
                  <a:lnTo>
                    <a:pt x="110" y="24"/>
                  </a:lnTo>
                  <a:lnTo>
                    <a:pt x="112" y="22"/>
                  </a:lnTo>
                  <a:lnTo>
                    <a:pt x="114" y="22"/>
                  </a:lnTo>
                  <a:lnTo>
                    <a:pt x="114" y="20"/>
                  </a:lnTo>
                  <a:lnTo>
                    <a:pt x="116" y="20"/>
                  </a:lnTo>
                  <a:lnTo>
                    <a:pt x="116" y="18"/>
                  </a:lnTo>
                  <a:lnTo>
                    <a:pt x="118" y="18"/>
                  </a:lnTo>
                  <a:lnTo>
                    <a:pt x="118" y="16"/>
                  </a:lnTo>
                  <a:lnTo>
                    <a:pt x="120" y="16"/>
                  </a:lnTo>
                  <a:lnTo>
                    <a:pt x="120" y="14"/>
                  </a:lnTo>
                  <a:lnTo>
                    <a:pt x="122" y="12"/>
                  </a:lnTo>
                  <a:lnTo>
                    <a:pt x="124" y="12"/>
                  </a:lnTo>
                  <a:lnTo>
                    <a:pt x="126" y="10"/>
                  </a:lnTo>
                  <a:lnTo>
                    <a:pt x="128" y="10"/>
                  </a:lnTo>
                  <a:lnTo>
                    <a:pt x="128" y="12"/>
                  </a:lnTo>
                  <a:lnTo>
                    <a:pt x="130" y="12"/>
                  </a:lnTo>
                  <a:lnTo>
                    <a:pt x="130" y="14"/>
                  </a:lnTo>
                  <a:lnTo>
                    <a:pt x="132" y="14"/>
                  </a:lnTo>
                  <a:lnTo>
                    <a:pt x="134" y="14"/>
                  </a:lnTo>
                  <a:lnTo>
                    <a:pt x="136" y="14"/>
                  </a:lnTo>
                  <a:lnTo>
                    <a:pt x="138" y="14"/>
                  </a:lnTo>
                  <a:lnTo>
                    <a:pt x="138" y="12"/>
                  </a:lnTo>
                  <a:lnTo>
                    <a:pt x="140" y="12"/>
                  </a:lnTo>
                  <a:lnTo>
                    <a:pt x="140" y="14"/>
                  </a:lnTo>
                  <a:lnTo>
                    <a:pt x="140" y="16"/>
                  </a:lnTo>
                  <a:lnTo>
                    <a:pt x="142" y="16"/>
                  </a:lnTo>
                  <a:lnTo>
                    <a:pt x="142" y="18"/>
                  </a:lnTo>
                  <a:lnTo>
                    <a:pt x="144" y="18"/>
                  </a:lnTo>
                  <a:lnTo>
                    <a:pt x="144" y="20"/>
                  </a:lnTo>
                  <a:lnTo>
                    <a:pt x="144" y="22"/>
                  </a:lnTo>
                  <a:lnTo>
                    <a:pt x="146" y="22"/>
                  </a:lnTo>
                  <a:lnTo>
                    <a:pt x="146" y="24"/>
                  </a:lnTo>
                  <a:lnTo>
                    <a:pt x="146" y="26"/>
                  </a:lnTo>
                  <a:lnTo>
                    <a:pt x="148" y="26"/>
                  </a:lnTo>
                  <a:lnTo>
                    <a:pt x="148" y="28"/>
                  </a:lnTo>
                  <a:lnTo>
                    <a:pt x="150" y="30"/>
                  </a:lnTo>
                  <a:lnTo>
                    <a:pt x="151" y="32"/>
                  </a:lnTo>
                  <a:lnTo>
                    <a:pt x="153" y="34"/>
                  </a:lnTo>
                  <a:lnTo>
                    <a:pt x="153" y="36"/>
                  </a:lnTo>
                  <a:lnTo>
                    <a:pt x="155" y="36"/>
                  </a:lnTo>
                  <a:lnTo>
                    <a:pt x="155" y="38"/>
                  </a:lnTo>
                  <a:lnTo>
                    <a:pt x="157" y="38"/>
                  </a:lnTo>
                  <a:lnTo>
                    <a:pt x="155" y="40"/>
                  </a:lnTo>
                  <a:lnTo>
                    <a:pt x="157" y="40"/>
                  </a:lnTo>
                  <a:lnTo>
                    <a:pt x="159" y="42"/>
                  </a:lnTo>
                  <a:lnTo>
                    <a:pt x="161" y="44"/>
                  </a:lnTo>
                  <a:lnTo>
                    <a:pt x="163" y="46"/>
                  </a:lnTo>
                  <a:lnTo>
                    <a:pt x="165" y="48"/>
                  </a:lnTo>
                  <a:lnTo>
                    <a:pt x="167" y="50"/>
                  </a:lnTo>
                  <a:lnTo>
                    <a:pt x="169" y="50"/>
                  </a:lnTo>
                  <a:lnTo>
                    <a:pt x="171" y="50"/>
                  </a:lnTo>
                  <a:lnTo>
                    <a:pt x="173" y="50"/>
                  </a:lnTo>
                  <a:lnTo>
                    <a:pt x="175" y="50"/>
                  </a:lnTo>
                  <a:lnTo>
                    <a:pt x="177" y="50"/>
                  </a:lnTo>
                  <a:lnTo>
                    <a:pt x="177" y="48"/>
                  </a:lnTo>
                  <a:lnTo>
                    <a:pt x="179" y="48"/>
                  </a:lnTo>
                  <a:lnTo>
                    <a:pt x="179" y="50"/>
                  </a:lnTo>
                  <a:lnTo>
                    <a:pt x="179" y="52"/>
                  </a:lnTo>
                  <a:lnTo>
                    <a:pt x="181" y="52"/>
                  </a:lnTo>
                  <a:lnTo>
                    <a:pt x="183" y="52"/>
                  </a:lnTo>
                  <a:lnTo>
                    <a:pt x="185" y="52"/>
                  </a:lnTo>
                  <a:lnTo>
                    <a:pt x="187" y="50"/>
                  </a:lnTo>
                  <a:lnTo>
                    <a:pt x="189" y="50"/>
                  </a:lnTo>
                  <a:lnTo>
                    <a:pt x="191" y="50"/>
                  </a:lnTo>
                  <a:lnTo>
                    <a:pt x="193" y="50"/>
                  </a:lnTo>
                  <a:lnTo>
                    <a:pt x="193" y="48"/>
                  </a:lnTo>
                  <a:lnTo>
                    <a:pt x="195" y="48"/>
                  </a:lnTo>
                  <a:lnTo>
                    <a:pt x="197" y="48"/>
                  </a:lnTo>
                  <a:lnTo>
                    <a:pt x="197" y="46"/>
                  </a:lnTo>
                  <a:lnTo>
                    <a:pt x="197" y="44"/>
                  </a:lnTo>
                  <a:lnTo>
                    <a:pt x="197" y="42"/>
                  </a:lnTo>
                  <a:lnTo>
                    <a:pt x="199" y="42"/>
                  </a:lnTo>
                  <a:lnTo>
                    <a:pt x="199" y="40"/>
                  </a:lnTo>
                  <a:lnTo>
                    <a:pt x="199" y="38"/>
                  </a:lnTo>
                  <a:lnTo>
                    <a:pt x="201" y="38"/>
                  </a:lnTo>
                  <a:lnTo>
                    <a:pt x="201" y="36"/>
                  </a:lnTo>
                  <a:lnTo>
                    <a:pt x="203" y="36"/>
                  </a:lnTo>
                  <a:lnTo>
                    <a:pt x="203" y="34"/>
                  </a:lnTo>
                  <a:lnTo>
                    <a:pt x="205" y="34"/>
                  </a:lnTo>
                  <a:lnTo>
                    <a:pt x="205" y="32"/>
                  </a:lnTo>
                  <a:lnTo>
                    <a:pt x="207" y="32"/>
                  </a:lnTo>
                  <a:lnTo>
                    <a:pt x="207" y="30"/>
                  </a:lnTo>
                  <a:lnTo>
                    <a:pt x="209" y="30"/>
                  </a:lnTo>
                  <a:lnTo>
                    <a:pt x="211" y="28"/>
                  </a:lnTo>
                  <a:lnTo>
                    <a:pt x="213" y="28"/>
                  </a:lnTo>
                  <a:lnTo>
                    <a:pt x="213" y="26"/>
                  </a:lnTo>
                  <a:lnTo>
                    <a:pt x="213" y="24"/>
                  </a:lnTo>
                  <a:lnTo>
                    <a:pt x="215" y="26"/>
                  </a:lnTo>
                  <a:lnTo>
                    <a:pt x="217" y="26"/>
                  </a:lnTo>
                  <a:lnTo>
                    <a:pt x="219" y="28"/>
                  </a:lnTo>
                  <a:lnTo>
                    <a:pt x="222" y="28"/>
                  </a:lnTo>
                  <a:lnTo>
                    <a:pt x="224" y="28"/>
                  </a:lnTo>
                  <a:lnTo>
                    <a:pt x="224" y="30"/>
                  </a:lnTo>
                  <a:lnTo>
                    <a:pt x="226" y="30"/>
                  </a:lnTo>
                  <a:lnTo>
                    <a:pt x="226" y="32"/>
                  </a:lnTo>
                  <a:lnTo>
                    <a:pt x="228" y="32"/>
                  </a:lnTo>
                  <a:lnTo>
                    <a:pt x="230" y="34"/>
                  </a:lnTo>
                  <a:lnTo>
                    <a:pt x="232" y="36"/>
                  </a:lnTo>
                  <a:lnTo>
                    <a:pt x="234" y="36"/>
                  </a:lnTo>
                  <a:lnTo>
                    <a:pt x="234" y="38"/>
                  </a:lnTo>
                  <a:lnTo>
                    <a:pt x="236" y="38"/>
                  </a:lnTo>
                  <a:lnTo>
                    <a:pt x="238" y="38"/>
                  </a:lnTo>
                  <a:lnTo>
                    <a:pt x="240" y="40"/>
                  </a:lnTo>
                  <a:lnTo>
                    <a:pt x="242" y="40"/>
                  </a:lnTo>
                  <a:lnTo>
                    <a:pt x="242" y="42"/>
                  </a:lnTo>
                  <a:lnTo>
                    <a:pt x="244" y="42"/>
                  </a:lnTo>
                  <a:lnTo>
                    <a:pt x="246" y="42"/>
                  </a:lnTo>
                  <a:lnTo>
                    <a:pt x="248" y="42"/>
                  </a:lnTo>
                  <a:lnTo>
                    <a:pt x="250" y="44"/>
                  </a:lnTo>
                  <a:lnTo>
                    <a:pt x="252" y="44"/>
                  </a:lnTo>
                  <a:lnTo>
                    <a:pt x="254" y="44"/>
                  </a:lnTo>
                  <a:lnTo>
                    <a:pt x="256" y="44"/>
                  </a:lnTo>
                  <a:lnTo>
                    <a:pt x="258" y="44"/>
                  </a:lnTo>
                  <a:lnTo>
                    <a:pt x="260" y="46"/>
                  </a:lnTo>
                  <a:lnTo>
                    <a:pt x="262" y="46"/>
                  </a:lnTo>
                  <a:lnTo>
                    <a:pt x="264" y="48"/>
                  </a:lnTo>
                  <a:lnTo>
                    <a:pt x="266" y="50"/>
                  </a:lnTo>
                  <a:lnTo>
                    <a:pt x="266" y="52"/>
                  </a:lnTo>
                  <a:lnTo>
                    <a:pt x="268" y="52"/>
                  </a:lnTo>
                  <a:lnTo>
                    <a:pt x="270" y="53"/>
                  </a:lnTo>
                  <a:lnTo>
                    <a:pt x="270" y="55"/>
                  </a:lnTo>
                  <a:lnTo>
                    <a:pt x="272" y="55"/>
                  </a:lnTo>
                  <a:lnTo>
                    <a:pt x="272" y="57"/>
                  </a:lnTo>
                  <a:lnTo>
                    <a:pt x="274" y="57"/>
                  </a:lnTo>
                  <a:lnTo>
                    <a:pt x="274" y="59"/>
                  </a:lnTo>
                  <a:lnTo>
                    <a:pt x="276" y="59"/>
                  </a:lnTo>
                  <a:lnTo>
                    <a:pt x="278" y="59"/>
                  </a:lnTo>
                  <a:lnTo>
                    <a:pt x="280" y="61"/>
                  </a:lnTo>
                  <a:lnTo>
                    <a:pt x="282" y="61"/>
                  </a:lnTo>
                  <a:lnTo>
                    <a:pt x="284" y="63"/>
                  </a:lnTo>
                  <a:lnTo>
                    <a:pt x="286" y="63"/>
                  </a:lnTo>
                  <a:lnTo>
                    <a:pt x="288" y="63"/>
                  </a:lnTo>
                  <a:lnTo>
                    <a:pt x="288" y="65"/>
                  </a:lnTo>
                  <a:lnTo>
                    <a:pt x="289" y="65"/>
                  </a:lnTo>
                  <a:lnTo>
                    <a:pt x="291" y="65"/>
                  </a:lnTo>
                  <a:lnTo>
                    <a:pt x="293" y="67"/>
                  </a:lnTo>
                  <a:lnTo>
                    <a:pt x="295" y="67"/>
                  </a:lnTo>
                  <a:lnTo>
                    <a:pt x="295" y="69"/>
                  </a:lnTo>
                  <a:lnTo>
                    <a:pt x="297" y="69"/>
                  </a:lnTo>
                  <a:lnTo>
                    <a:pt x="299" y="71"/>
                  </a:lnTo>
                  <a:lnTo>
                    <a:pt x="297" y="71"/>
                  </a:lnTo>
                  <a:lnTo>
                    <a:pt x="297" y="73"/>
                  </a:lnTo>
                  <a:lnTo>
                    <a:pt x="295" y="73"/>
                  </a:lnTo>
                  <a:lnTo>
                    <a:pt x="295" y="75"/>
                  </a:lnTo>
                  <a:lnTo>
                    <a:pt x="295" y="77"/>
                  </a:lnTo>
                  <a:lnTo>
                    <a:pt x="297" y="77"/>
                  </a:lnTo>
                  <a:lnTo>
                    <a:pt x="297" y="79"/>
                  </a:lnTo>
                  <a:lnTo>
                    <a:pt x="299" y="79"/>
                  </a:lnTo>
                  <a:lnTo>
                    <a:pt x="299" y="81"/>
                  </a:lnTo>
                  <a:lnTo>
                    <a:pt x="301" y="81"/>
                  </a:lnTo>
                  <a:lnTo>
                    <a:pt x="301" y="79"/>
                  </a:lnTo>
                  <a:lnTo>
                    <a:pt x="301" y="77"/>
                  </a:lnTo>
                  <a:lnTo>
                    <a:pt x="303" y="77"/>
                  </a:lnTo>
                  <a:lnTo>
                    <a:pt x="303" y="75"/>
                  </a:lnTo>
                  <a:lnTo>
                    <a:pt x="305" y="75"/>
                  </a:lnTo>
                  <a:lnTo>
                    <a:pt x="305" y="73"/>
                  </a:lnTo>
                  <a:lnTo>
                    <a:pt x="307" y="73"/>
                  </a:lnTo>
                  <a:lnTo>
                    <a:pt x="309" y="75"/>
                  </a:lnTo>
                  <a:lnTo>
                    <a:pt x="311" y="77"/>
                  </a:lnTo>
                  <a:lnTo>
                    <a:pt x="311" y="79"/>
                  </a:lnTo>
                  <a:lnTo>
                    <a:pt x="313" y="79"/>
                  </a:lnTo>
                  <a:lnTo>
                    <a:pt x="315" y="81"/>
                  </a:lnTo>
                  <a:lnTo>
                    <a:pt x="317" y="81"/>
                  </a:lnTo>
                  <a:lnTo>
                    <a:pt x="317" y="83"/>
                  </a:lnTo>
                  <a:lnTo>
                    <a:pt x="319" y="83"/>
                  </a:lnTo>
                  <a:lnTo>
                    <a:pt x="319" y="85"/>
                  </a:lnTo>
                  <a:lnTo>
                    <a:pt x="323" y="85"/>
                  </a:lnTo>
                  <a:lnTo>
                    <a:pt x="325" y="87"/>
                  </a:lnTo>
                  <a:lnTo>
                    <a:pt x="327" y="87"/>
                  </a:lnTo>
                  <a:lnTo>
                    <a:pt x="331" y="91"/>
                  </a:lnTo>
                  <a:lnTo>
                    <a:pt x="333" y="93"/>
                  </a:lnTo>
                  <a:lnTo>
                    <a:pt x="335" y="93"/>
                  </a:lnTo>
                  <a:lnTo>
                    <a:pt x="337" y="93"/>
                  </a:lnTo>
                  <a:lnTo>
                    <a:pt x="337" y="95"/>
                  </a:lnTo>
                  <a:lnTo>
                    <a:pt x="339" y="95"/>
                  </a:lnTo>
                  <a:lnTo>
                    <a:pt x="341" y="97"/>
                  </a:lnTo>
                  <a:lnTo>
                    <a:pt x="341" y="99"/>
                  </a:lnTo>
                  <a:lnTo>
                    <a:pt x="343" y="101"/>
                  </a:lnTo>
                  <a:lnTo>
                    <a:pt x="343" y="103"/>
                  </a:lnTo>
                  <a:lnTo>
                    <a:pt x="345" y="103"/>
                  </a:lnTo>
                  <a:lnTo>
                    <a:pt x="345" y="105"/>
                  </a:lnTo>
                  <a:lnTo>
                    <a:pt x="347" y="105"/>
                  </a:lnTo>
                  <a:lnTo>
                    <a:pt x="349" y="105"/>
                  </a:lnTo>
                  <a:lnTo>
                    <a:pt x="351" y="103"/>
                  </a:lnTo>
                  <a:lnTo>
                    <a:pt x="353" y="103"/>
                  </a:lnTo>
                  <a:lnTo>
                    <a:pt x="355" y="105"/>
                  </a:lnTo>
                  <a:lnTo>
                    <a:pt x="357" y="105"/>
                  </a:lnTo>
                  <a:lnTo>
                    <a:pt x="358" y="105"/>
                  </a:lnTo>
                  <a:lnTo>
                    <a:pt x="358" y="107"/>
                  </a:lnTo>
                  <a:lnTo>
                    <a:pt x="360" y="107"/>
                  </a:lnTo>
                  <a:lnTo>
                    <a:pt x="360" y="109"/>
                  </a:lnTo>
                  <a:lnTo>
                    <a:pt x="360" y="111"/>
                  </a:lnTo>
                  <a:lnTo>
                    <a:pt x="362" y="111"/>
                  </a:lnTo>
                  <a:lnTo>
                    <a:pt x="364" y="113"/>
                  </a:lnTo>
                  <a:lnTo>
                    <a:pt x="366" y="113"/>
                  </a:lnTo>
                  <a:lnTo>
                    <a:pt x="368" y="113"/>
                  </a:lnTo>
                  <a:lnTo>
                    <a:pt x="370" y="113"/>
                  </a:lnTo>
                  <a:lnTo>
                    <a:pt x="372" y="115"/>
                  </a:lnTo>
                  <a:lnTo>
                    <a:pt x="374" y="117"/>
                  </a:lnTo>
                  <a:lnTo>
                    <a:pt x="376" y="119"/>
                  </a:lnTo>
                  <a:lnTo>
                    <a:pt x="376" y="121"/>
                  </a:lnTo>
                  <a:lnTo>
                    <a:pt x="378" y="121"/>
                  </a:lnTo>
                  <a:lnTo>
                    <a:pt x="378" y="122"/>
                  </a:lnTo>
                  <a:lnTo>
                    <a:pt x="380" y="122"/>
                  </a:lnTo>
                  <a:lnTo>
                    <a:pt x="382" y="121"/>
                  </a:lnTo>
                  <a:lnTo>
                    <a:pt x="384" y="121"/>
                  </a:lnTo>
                  <a:lnTo>
                    <a:pt x="386" y="122"/>
                  </a:lnTo>
                  <a:lnTo>
                    <a:pt x="388" y="122"/>
                  </a:lnTo>
                  <a:lnTo>
                    <a:pt x="390" y="122"/>
                  </a:lnTo>
                  <a:lnTo>
                    <a:pt x="390" y="121"/>
                  </a:lnTo>
                  <a:lnTo>
                    <a:pt x="392" y="122"/>
                  </a:lnTo>
                  <a:lnTo>
                    <a:pt x="392" y="121"/>
                  </a:lnTo>
                  <a:lnTo>
                    <a:pt x="392" y="119"/>
                  </a:lnTo>
                  <a:lnTo>
                    <a:pt x="394" y="119"/>
                  </a:lnTo>
                  <a:lnTo>
                    <a:pt x="396" y="119"/>
                  </a:lnTo>
                  <a:lnTo>
                    <a:pt x="398" y="121"/>
                  </a:lnTo>
                  <a:lnTo>
                    <a:pt x="400" y="121"/>
                  </a:lnTo>
                  <a:lnTo>
                    <a:pt x="400" y="122"/>
                  </a:lnTo>
                  <a:lnTo>
                    <a:pt x="402" y="122"/>
                  </a:lnTo>
                  <a:lnTo>
                    <a:pt x="402" y="124"/>
                  </a:lnTo>
                  <a:lnTo>
                    <a:pt x="402" y="126"/>
                  </a:lnTo>
                  <a:lnTo>
                    <a:pt x="402" y="128"/>
                  </a:lnTo>
                  <a:lnTo>
                    <a:pt x="404" y="128"/>
                  </a:lnTo>
                  <a:lnTo>
                    <a:pt x="404" y="130"/>
                  </a:lnTo>
                  <a:lnTo>
                    <a:pt x="404" y="132"/>
                  </a:lnTo>
                  <a:lnTo>
                    <a:pt x="406" y="132"/>
                  </a:lnTo>
                  <a:lnTo>
                    <a:pt x="408" y="132"/>
                  </a:lnTo>
                  <a:lnTo>
                    <a:pt x="410" y="132"/>
                  </a:lnTo>
                  <a:lnTo>
                    <a:pt x="412" y="132"/>
                  </a:lnTo>
                  <a:lnTo>
                    <a:pt x="414" y="132"/>
                  </a:lnTo>
                  <a:lnTo>
                    <a:pt x="416" y="132"/>
                  </a:lnTo>
                  <a:lnTo>
                    <a:pt x="418" y="132"/>
                  </a:lnTo>
                  <a:lnTo>
                    <a:pt x="420" y="132"/>
                  </a:lnTo>
                  <a:lnTo>
                    <a:pt x="420" y="130"/>
                  </a:lnTo>
                  <a:lnTo>
                    <a:pt x="422" y="130"/>
                  </a:lnTo>
                  <a:lnTo>
                    <a:pt x="422" y="128"/>
                  </a:lnTo>
                  <a:lnTo>
                    <a:pt x="422" y="126"/>
                  </a:lnTo>
                  <a:lnTo>
                    <a:pt x="424" y="126"/>
                  </a:lnTo>
                  <a:lnTo>
                    <a:pt x="426" y="126"/>
                  </a:lnTo>
                  <a:lnTo>
                    <a:pt x="426" y="124"/>
                  </a:lnTo>
                  <a:lnTo>
                    <a:pt x="427" y="124"/>
                  </a:lnTo>
                  <a:lnTo>
                    <a:pt x="427" y="126"/>
                  </a:lnTo>
                  <a:lnTo>
                    <a:pt x="429" y="126"/>
                  </a:lnTo>
                  <a:lnTo>
                    <a:pt x="429" y="124"/>
                  </a:lnTo>
                  <a:lnTo>
                    <a:pt x="429" y="122"/>
                  </a:lnTo>
                  <a:lnTo>
                    <a:pt x="431" y="122"/>
                  </a:lnTo>
                  <a:lnTo>
                    <a:pt x="433" y="121"/>
                  </a:lnTo>
                  <a:lnTo>
                    <a:pt x="435" y="121"/>
                  </a:lnTo>
                  <a:lnTo>
                    <a:pt x="435" y="119"/>
                  </a:lnTo>
                  <a:lnTo>
                    <a:pt x="437" y="119"/>
                  </a:lnTo>
                  <a:lnTo>
                    <a:pt x="439" y="119"/>
                  </a:lnTo>
                  <a:lnTo>
                    <a:pt x="439" y="121"/>
                  </a:lnTo>
                  <a:lnTo>
                    <a:pt x="441" y="121"/>
                  </a:lnTo>
                  <a:lnTo>
                    <a:pt x="441" y="122"/>
                  </a:lnTo>
                  <a:lnTo>
                    <a:pt x="443" y="122"/>
                  </a:lnTo>
                  <a:lnTo>
                    <a:pt x="445" y="124"/>
                  </a:lnTo>
                  <a:lnTo>
                    <a:pt x="447" y="124"/>
                  </a:lnTo>
                  <a:lnTo>
                    <a:pt x="447" y="126"/>
                  </a:lnTo>
                  <a:lnTo>
                    <a:pt x="449" y="126"/>
                  </a:lnTo>
                  <a:lnTo>
                    <a:pt x="451" y="126"/>
                  </a:lnTo>
                  <a:lnTo>
                    <a:pt x="453" y="128"/>
                  </a:lnTo>
                  <a:lnTo>
                    <a:pt x="453" y="126"/>
                  </a:lnTo>
                  <a:lnTo>
                    <a:pt x="455" y="126"/>
                  </a:lnTo>
                  <a:lnTo>
                    <a:pt x="457" y="126"/>
                  </a:lnTo>
                  <a:lnTo>
                    <a:pt x="457" y="128"/>
                  </a:lnTo>
                  <a:lnTo>
                    <a:pt x="459" y="128"/>
                  </a:lnTo>
                  <a:lnTo>
                    <a:pt x="461" y="128"/>
                  </a:lnTo>
                  <a:lnTo>
                    <a:pt x="463" y="128"/>
                  </a:lnTo>
                  <a:lnTo>
                    <a:pt x="465" y="128"/>
                  </a:lnTo>
                  <a:lnTo>
                    <a:pt x="467" y="128"/>
                  </a:lnTo>
                  <a:lnTo>
                    <a:pt x="469" y="128"/>
                  </a:lnTo>
                  <a:lnTo>
                    <a:pt x="471" y="128"/>
                  </a:lnTo>
                  <a:lnTo>
                    <a:pt x="473" y="130"/>
                  </a:lnTo>
                  <a:lnTo>
                    <a:pt x="475" y="130"/>
                  </a:lnTo>
                  <a:lnTo>
                    <a:pt x="475" y="132"/>
                  </a:lnTo>
                  <a:lnTo>
                    <a:pt x="477" y="132"/>
                  </a:lnTo>
                  <a:lnTo>
                    <a:pt x="477" y="134"/>
                  </a:lnTo>
                  <a:lnTo>
                    <a:pt x="479" y="134"/>
                  </a:lnTo>
                  <a:lnTo>
                    <a:pt x="481" y="136"/>
                  </a:lnTo>
                  <a:lnTo>
                    <a:pt x="483" y="138"/>
                  </a:lnTo>
                  <a:lnTo>
                    <a:pt x="485" y="138"/>
                  </a:lnTo>
                  <a:lnTo>
                    <a:pt x="487" y="140"/>
                  </a:lnTo>
                  <a:lnTo>
                    <a:pt x="487" y="142"/>
                  </a:lnTo>
                  <a:lnTo>
                    <a:pt x="489" y="142"/>
                  </a:lnTo>
                  <a:lnTo>
                    <a:pt x="491" y="142"/>
                  </a:lnTo>
                  <a:lnTo>
                    <a:pt x="493" y="142"/>
                  </a:lnTo>
                  <a:lnTo>
                    <a:pt x="493" y="144"/>
                  </a:lnTo>
                  <a:lnTo>
                    <a:pt x="495" y="144"/>
                  </a:lnTo>
                  <a:lnTo>
                    <a:pt x="495" y="146"/>
                  </a:lnTo>
                  <a:lnTo>
                    <a:pt x="496" y="148"/>
                  </a:lnTo>
                  <a:lnTo>
                    <a:pt x="498" y="148"/>
                  </a:lnTo>
                  <a:lnTo>
                    <a:pt x="500" y="148"/>
                  </a:lnTo>
                  <a:lnTo>
                    <a:pt x="502" y="150"/>
                  </a:lnTo>
                  <a:lnTo>
                    <a:pt x="504" y="152"/>
                  </a:lnTo>
                  <a:lnTo>
                    <a:pt x="502" y="154"/>
                  </a:lnTo>
                  <a:lnTo>
                    <a:pt x="504" y="154"/>
                  </a:lnTo>
                  <a:lnTo>
                    <a:pt x="504" y="156"/>
                  </a:lnTo>
                  <a:lnTo>
                    <a:pt x="506" y="156"/>
                  </a:lnTo>
                  <a:lnTo>
                    <a:pt x="506" y="158"/>
                  </a:lnTo>
                  <a:lnTo>
                    <a:pt x="508" y="160"/>
                  </a:lnTo>
                  <a:lnTo>
                    <a:pt x="510" y="160"/>
                  </a:lnTo>
                  <a:lnTo>
                    <a:pt x="510" y="162"/>
                  </a:lnTo>
                  <a:lnTo>
                    <a:pt x="512" y="164"/>
                  </a:lnTo>
                  <a:lnTo>
                    <a:pt x="514" y="166"/>
                  </a:lnTo>
                  <a:lnTo>
                    <a:pt x="516" y="168"/>
                  </a:lnTo>
                  <a:lnTo>
                    <a:pt x="518" y="168"/>
                  </a:lnTo>
                  <a:lnTo>
                    <a:pt x="518" y="170"/>
                  </a:lnTo>
                  <a:lnTo>
                    <a:pt x="520" y="170"/>
                  </a:lnTo>
                  <a:lnTo>
                    <a:pt x="522" y="172"/>
                  </a:lnTo>
                  <a:lnTo>
                    <a:pt x="524" y="174"/>
                  </a:lnTo>
                  <a:lnTo>
                    <a:pt x="526" y="176"/>
                  </a:lnTo>
                  <a:lnTo>
                    <a:pt x="528" y="176"/>
                  </a:lnTo>
                  <a:lnTo>
                    <a:pt x="528" y="178"/>
                  </a:lnTo>
                  <a:lnTo>
                    <a:pt x="530" y="178"/>
                  </a:lnTo>
                  <a:lnTo>
                    <a:pt x="532" y="178"/>
                  </a:lnTo>
                  <a:lnTo>
                    <a:pt x="534" y="180"/>
                  </a:lnTo>
                  <a:lnTo>
                    <a:pt x="536" y="180"/>
                  </a:lnTo>
                  <a:lnTo>
                    <a:pt x="538" y="180"/>
                  </a:lnTo>
                  <a:lnTo>
                    <a:pt x="538" y="182"/>
                  </a:lnTo>
                  <a:lnTo>
                    <a:pt x="540" y="182"/>
                  </a:lnTo>
                  <a:lnTo>
                    <a:pt x="542" y="182"/>
                  </a:lnTo>
                  <a:lnTo>
                    <a:pt x="544" y="182"/>
                  </a:lnTo>
                  <a:lnTo>
                    <a:pt x="546" y="182"/>
                  </a:lnTo>
                  <a:lnTo>
                    <a:pt x="548" y="182"/>
                  </a:lnTo>
                  <a:lnTo>
                    <a:pt x="550" y="182"/>
                  </a:lnTo>
                  <a:lnTo>
                    <a:pt x="552" y="182"/>
                  </a:lnTo>
                  <a:lnTo>
                    <a:pt x="552" y="184"/>
                  </a:lnTo>
                  <a:lnTo>
                    <a:pt x="554" y="184"/>
                  </a:lnTo>
                  <a:lnTo>
                    <a:pt x="556" y="184"/>
                  </a:lnTo>
                  <a:lnTo>
                    <a:pt x="556" y="186"/>
                  </a:lnTo>
                  <a:lnTo>
                    <a:pt x="558" y="188"/>
                  </a:lnTo>
                  <a:lnTo>
                    <a:pt x="560" y="188"/>
                  </a:lnTo>
                  <a:lnTo>
                    <a:pt x="562" y="188"/>
                  </a:lnTo>
                  <a:lnTo>
                    <a:pt x="564" y="188"/>
                  </a:lnTo>
                  <a:lnTo>
                    <a:pt x="564" y="189"/>
                  </a:lnTo>
                  <a:lnTo>
                    <a:pt x="565" y="189"/>
                  </a:lnTo>
                  <a:lnTo>
                    <a:pt x="567" y="189"/>
                  </a:lnTo>
                  <a:lnTo>
                    <a:pt x="567" y="191"/>
                  </a:lnTo>
                  <a:lnTo>
                    <a:pt x="565" y="191"/>
                  </a:lnTo>
                  <a:lnTo>
                    <a:pt x="567" y="191"/>
                  </a:lnTo>
                  <a:lnTo>
                    <a:pt x="569" y="193"/>
                  </a:lnTo>
                  <a:lnTo>
                    <a:pt x="571" y="193"/>
                  </a:lnTo>
                  <a:lnTo>
                    <a:pt x="573" y="193"/>
                  </a:lnTo>
                  <a:lnTo>
                    <a:pt x="573" y="195"/>
                  </a:lnTo>
                  <a:lnTo>
                    <a:pt x="575" y="195"/>
                  </a:lnTo>
                  <a:lnTo>
                    <a:pt x="577" y="197"/>
                  </a:lnTo>
                  <a:lnTo>
                    <a:pt x="579" y="197"/>
                  </a:lnTo>
                  <a:lnTo>
                    <a:pt x="583" y="197"/>
                  </a:lnTo>
                  <a:lnTo>
                    <a:pt x="585" y="197"/>
                  </a:lnTo>
                  <a:lnTo>
                    <a:pt x="587" y="197"/>
                  </a:lnTo>
                  <a:lnTo>
                    <a:pt x="589" y="195"/>
                  </a:lnTo>
                  <a:lnTo>
                    <a:pt x="591" y="195"/>
                  </a:lnTo>
                  <a:lnTo>
                    <a:pt x="595" y="193"/>
                  </a:lnTo>
                  <a:lnTo>
                    <a:pt x="597" y="193"/>
                  </a:lnTo>
                  <a:lnTo>
                    <a:pt x="599" y="193"/>
                  </a:lnTo>
                  <a:lnTo>
                    <a:pt x="601" y="191"/>
                  </a:lnTo>
                  <a:lnTo>
                    <a:pt x="603" y="191"/>
                  </a:lnTo>
                  <a:lnTo>
                    <a:pt x="605" y="191"/>
                  </a:lnTo>
                  <a:lnTo>
                    <a:pt x="607" y="191"/>
                  </a:lnTo>
                  <a:lnTo>
                    <a:pt x="607" y="189"/>
                  </a:lnTo>
                  <a:lnTo>
                    <a:pt x="609" y="189"/>
                  </a:lnTo>
                  <a:lnTo>
                    <a:pt x="609" y="188"/>
                  </a:lnTo>
                  <a:lnTo>
                    <a:pt x="611" y="188"/>
                  </a:lnTo>
                  <a:lnTo>
                    <a:pt x="613" y="188"/>
                  </a:lnTo>
                  <a:lnTo>
                    <a:pt x="615" y="188"/>
                  </a:lnTo>
                  <a:lnTo>
                    <a:pt x="615" y="186"/>
                  </a:lnTo>
                  <a:lnTo>
                    <a:pt x="617" y="186"/>
                  </a:lnTo>
                  <a:lnTo>
                    <a:pt x="619" y="184"/>
                  </a:lnTo>
                  <a:lnTo>
                    <a:pt x="621" y="186"/>
                  </a:lnTo>
                  <a:lnTo>
                    <a:pt x="623" y="186"/>
                  </a:lnTo>
                  <a:lnTo>
                    <a:pt x="625" y="186"/>
                  </a:lnTo>
                  <a:lnTo>
                    <a:pt x="629" y="186"/>
                  </a:lnTo>
                  <a:lnTo>
                    <a:pt x="633" y="188"/>
                  </a:lnTo>
                  <a:lnTo>
                    <a:pt x="634" y="188"/>
                  </a:lnTo>
                  <a:lnTo>
                    <a:pt x="638" y="188"/>
                  </a:lnTo>
                  <a:lnTo>
                    <a:pt x="640" y="188"/>
                  </a:lnTo>
                  <a:lnTo>
                    <a:pt x="640" y="189"/>
                  </a:lnTo>
                  <a:lnTo>
                    <a:pt x="642" y="189"/>
                  </a:lnTo>
                  <a:lnTo>
                    <a:pt x="642" y="191"/>
                  </a:lnTo>
                  <a:lnTo>
                    <a:pt x="644" y="191"/>
                  </a:lnTo>
                  <a:lnTo>
                    <a:pt x="648" y="193"/>
                  </a:lnTo>
                  <a:lnTo>
                    <a:pt x="650" y="193"/>
                  </a:lnTo>
                  <a:lnTo>
                    <a:pt x="654" y="193"/>
                  </a:lnTo>
                  <a:lnTo>
                    <a:pt x="658" y="193"/>
                  </a:lnTo>
                  <a:lnTo>
                    <a:pt x="660" y="193"/>
                  </a:lnTo>
                  <a:lnTo>
                    <a:pt x="662" y="193"/>
                  </a:lnTo>
                  <a:lnTo>
                    <a:pt x="664" y="191"/>
                  </a:lnTo>
                  <a:lnTo>
                    <a:pt x="666" y="191"/>
                  </a:lnTo>
                  <a:lnTo>
                    <a:pt x="668" y="191"/>
                  </a:lnTo>
                  <a:lnTo>
                    <a:pt x="670" y="191"/>
                  </a:lnTo>
                  <a:lnTo>
                    <a:pt x="670" y="193"/>
                  </a:lnTo>
                  <a:lnTo>
                    <a:pt x="672" y="193"/>
                  </a:lnTo>
                  <a:lnTo>
                    <a:pt x="674" y="193"/>
                  </a:lnTo>
                  <a:lnTo>
                    <a:pt x="674" y="195"/>
                  </a:lnTo>
                  <a:lnTo>
                    <a:pt x="674" y="197"/>
                  </a:lnTo>
                  <a:lnTo>
                    <a:pt x="676" y="197"/>
                  </a:lnTo>
                  <a:lnTo>
                    <a:pt x="676" y="199"/>
                  </a:lnTo>
                  <a:lnTo>
                    <a:pt x="678" y="199"/>
                  </a:lnTo>
                  <a:lnTo>
                    <a:pt x="680" y="199"/>
                  </a:lnTo>
                  <a:lnTo>
                    <a:pt x="680" y="201"/>
                  </a:lnTo>
                  <a:lnTo>
                    <a:pt x="682" y="201"/>
                  </a:lnTo>
                  <a:lnTo>
                    <a:pt x="682" y="203"/>
                  </a:lnTo>
                  <a:lnTo>
                    <a:pt x="680" y="203"/>
                  </a:lnTo>
                  <a:lnTo>
                    <a:pt x="682" y="203"/>
                  </a:lnTo>
                  <a:lnTo>
                    <a:pt x="682" y="205"/>
                  </a:lnTo>
                  <a:lnTo>
                    <a:pt x="684" y="207"/>
                  </a:lnTo>
                  <a:lnTo>
                    <a:pt x="686" y="207"/>
                  </a:lnTo>
                  <a:lnTo>
                    <a:pt x="688" y="209"/>
                  </a:lnTo>
                  <a:lnTo>
                    <a:pt x="688" y="207"/>
                  </a:lnTo>
                  <a:lnTo>
                    <a:pt x="690" y="209"/>
                  </a:lnTo>
                  <a:lnTo>
                    <a:pt x="692" y="209"/>
                  </a:lnTo>
                  <a:lnTo>
                    <a:pt x="692" y="211"/>
                  </a:lnTo>
                  <a:lnTo>
                    <a:pt x="694" y="211"/>
                  </a:lnTo>
                  <a:lnTo>
                    <a:pt x="696" y="211"/>
                  </a:lnTo>
                  <a:lnTo>
                    <a:pt x="698" y="213"/>
                  </a:lnTo>
                  <a:lnTo>
                    <a:pt x="700" y="215"/>
                  </a:lnTo>
                  <a:lnTo>
                    <a:pt x="702" y="213"/>
                  </a:lnTo>
                  <a:lnTo>
                    <a:pt x="703" y="211"/>
                  </a:lnTo>
                  <a:lnTo>
                    <a:pt x="705" y="209"/>
                  </a:lnTo>
                  <a:lnTo>
                    <a:pt x="707" y="209"/>
                  </a:lnTo>
                  <a:lnTo>
                    <a:pt x="707" y="207"/>
                  </a:lnTo>
                  <a:lnTo>
                    <a:pt x="709" y="207"/>
                  </a:lnTo>
                  <a:lnTo>
                    <a:pt x="709" y="205"/>
                  </a:lnTo>
                  <a:lnTo>
                    <a:pt x="711" y="205"/>
                  </a:lnTo>
                  <a:lnTo>
                    <a:pt x="711" y="207"/>
                  </a:lnTo>
                  <a:lnTo>
                    <a:pt x="713" y="207"/>
                  </a:lnTo>
                  <a:lnTo>
                    <a:pt x="715" y="207"/>
                  </a:lnTo>
                  <a:lnTo>
                    <a:pt x="717" y="207"/>
                  </a:lnTo>
                  <a:lnTo>
                    <a:pt x="719" y="207"/>
                  </a:lnTo>
                  <a:lnTo>
                    <a:pt x="721" y="207"/>
                  </a:lnTo>
                  <a:lnTo>
                    <a:pt x="723" y="205"/>
                  </a:lnTo>
                  <a:lnTo>
                    <a:pt x="725" y="205"/>
                  </a:lnTo>
                  <a:lnTo>
                    <a:pt x="725" y="207"/>
                  </a:lnTo>
                  <a:lnTo>
                    <a:pt x="727" y="207"/>
                  </a:lnTo>
                  <a:lnTo>
                    <a:pt x="729" y="207"/>
                  </a:lnTo>
                  <a:lnTo>
                    <a:pt x="731" y="207"/>
                  </a:lnTo>
                  <a:lnTo>
                    <a:pt x="733" y="207"/>
                  </a:lnTo>
                  <a:lnTo>
                    <a:pt x="735" y="207"/>
                  </a:lnTo>
                  <a:lnTo>
                    <a:pt x="737" y="207"/>
                  </a:lnTo>
                  <a:lnTo>
                    <a:pt x="739" y="207"/>
                  </a:lnTo>
                  <a:lnTo>
                    <a:pt x="739" y="209"/>
                  </a:lnTo>
                  <a:lnTo>
                    <a:pt x="741" y="209"/>
                  </a:lnTo>
                  <a:lnTo>
                    <a:pt x="743" y="209"/>
                  </a:lnTo>
                  <a:lnTo>
                    <a:pt x="745" y="209"/>
                  </a:lnTo>
                  <a:lnTo>
                    <a:pt x="747" y="209"/>
                  </a:lnTo>
                  <a:lnTo>
                    <a:pt x="749" y="211"/>
                  </a:lnTo>
                  <a:lnTo>
                    <a:pt x="751" y="211"/>
                  </a:lnTo>
                  <a:lnTo>
                    <a:pt x="753" y="211"/>
                  </a:lnTo>
                  <a:lnTo>
                    <a:pt x="755" y="211"/>
                  </a:lnTo>
                  <a:lnTo>
                    <a:pt x="757" y="211"/>
                  </a:lnTo>
                  <a:lnTo>
                    <a:pt x="759" y="211"/>
                  </a:lnTo>
                  <a:lnTo>
                    <a:pt x="759" y="213"/>
                  </a:lnTo>
                  <a:lnTo>
                    <a:pt x="761" y="213"/>
                  </a:lnTo>
                  <a:lnTo>
                    <a:pt x="763" y="213"/>
                  </a:lnTo>
                  <a:lnTo>
                    <a:pt x="765" y="213"/>
                  </a:lnTo>
                  <a:lnTo>
                    <a:pt x="769" y="213"/>
                  </a:lnTo>
                  <a:lnTo>
                    <a:pt x="771" y="213"/>
                  </a:lnTo>
                  <a:lnTo>
                    <a:pt x="772" y="213"/>
                  </a:lnTo>
                  <a:lnTo>
                    <a:pt x="774" y="213"/>
                  </a:lnTo>
                  <a:lnTo>
                    <a:pt x="776" y="213"/>
                  </a:lnTo>
                  <a:lnTo>
                    <a:pt x="778" y="215"/>
                  </a:lnTo>
                  <a:lnTo>
                    <a:pt x="780" y="215"/>
                  </a:lnTo>
                  <a:lnTo>
                    <a:pt x="784" y="213"/>
                  </a:lnTo>
                  <a:lnTo>
                    <a:pt x="786" y="213"/>
                  </a:lnTo>
                  <a:lnTo>
                    <a:pt x="786" y="211"/>
                  </a:lnTo>
                  <a:lnTo>
                    <a:pt x="784" y="209"/>
                  </a:lnTo>
                  <a:lnTo>
                    <a:pt x="784" y="207"/>
                  </a:lnTo>
                  <a:lnTo>
                    <a:pt x="784" y="205"/>
                  </a:lnTo>
                  <a:lnTo>
                    <a:pt x="782" y="205"/>
                  </a:lnTo>
                  <a:lnTo>
                    <a:pt x="782" y="203"/>
                  </a:lnTo>
                  <a:lnTo>
                    <a:pt x="780" y="201"/>
                  </a:lnTo>
                  <a:lnTo>
                    <a:pt x="780" y="199"/>
                  </a:lnTo>
                  <a:lnTo>
                    <a:pt x="780" y="197"/>
                  </a:lnTo>
                  <a:lnTo>
                    <a:pt x="778" y="197"/>
                  </a:lnTo>
                  <a:lnTo>
                    <a:pt x="778" y="195"/>
                  </a:lnTo>
                  <a:lnTo>
                    <a:pt x="778" y="193"/>
                  </a:lnTo>
                  <a:lnTo>
                    <a:pt x="780" y="191"/>
                  </a:lnTo>
                  <a:lnTo>
                    <a:pt x="780" y="189"/>
                  </a:lnTo>
                  <a:lnTo>
                    <a:pt x="780" y="188"/>
                  </a:lnTo>
                  <a:lnTo>
                    <a:pt x="782" y="188"/>
                  </a:lnTo>
                  <a:lnTo>
                    <a:pt x="788" y="182"/>
                  </a:lnTo>
                  <a:lnTo>
                    <a:pt x="790" y="182"/>
                  </a:lnTo>
                  <a:lnTo>
                    <a:pt x="792" y="180"/>
                  </a:lnTo>
                  <a:lnTo>
                    <a:pt x="794" y="180"/>
                  </a:lnTo>
                  <a:lnTo>
                    <a:pt x="796" y="180"/>
                  </a:lnTo>
                  <a:lnTo>
                    <a:pt x="798" y="178"/>
                  </a:lnTo>
                  <a:lnTo>
                    <a:pt x="800" y="178"/>
                  </a:lnTo>
                  <a:lnTo>
                    <a:pt x="802" y="178"/>
                  </a:lnTo>
                  <a:lnTo>
                    <a:pt x="804" y="178"/>
                  </a:lnTo>
                  <a:lnTo>
                    <a:pt x="804" y="176"/>
                  </a:lnTo>
                  <a:lnTo>
                    <a:pt x="806" y="176"/>
                  </a:lnTo>
                  <a:lnTo>
                    <a:pt x="808" y="176"/>
                  </a:lnTo>
                  <a:lnTo>
                    <a:pt x="810" y="176"/>
                  </a:lnTo>
                  <a:lnTo>
                    <a:pt x="812" y="176"/>
                  </a:lnTo>
                  <a:lnTo>
                    <a:pt x="814" y="176"/>
                  </a:lnTo>
                  <a:lnTo>
                    <a:pt x="816" y="174"/>
                  </a:lnTo>
                  <a:lnTo>
                    <a:pt x="818" y="174"/>
                  </a:lnTo>
                  <a:lnTo>
                    <a:pt x="820" y="172"/>
                  </a:lnTo>
                  <a:lnTo>
                    <a:pt x="822" y="168"/>
                  </a:lnTo>
                  <a:lnTo>
                    <a:pt x="824" y="164"/>
                  </a:lnTo>
                  <a:lnTo>
                    <a:pt x="826" y="160"/>
                  </a:lnTo>
                  <a:lnTo>
                    <a:pt x="828" y="156"/>
                  </a:lnTo>
                  <a:lnTo>
                    <a:pt x="828" y="154"/>
                  </a:lnTo>
                  <a:lnTo>
                    <a:pt x="828" y="152"/>
                  </a:lnTo>
                  <a:lnTo>
                    <a:pt x="828" y="150"/>
                  </a:lnTo>
                  <a:lnTo>
                    <a:pt x="830" y="150"/>
                  </a:lnTo>
                  <a:lnTo>
                    <a:pt x="830" y="148"/>
                  </a:lnTo>
                  <a:lnTo>
                    <a:pt x="830" y="146"/>
                  </a:lnTo>
                  <a:lnTo>
                    <a:pt x="832" y="146"/>
                  </a:lnTo>
                  <a:lnTo>
                    <a:pt x="832" y="144"/>
                  </a:lnTo>
                  <a:lnTo>
                    <a:pt x="834" y="144"/>
                  </a:lnTo>
                  <a:lnTo>
                    <a:pt x="836" y="144"/>
                  </a:lnTo>
                  <a:lnTo>
                    <a:pt x="836" y="142"/>
                  </a:lnTo>
                  <a:lnTo>
                    <a:pt x="838" y="140"/>
                  </a:lnTo>
                  <a:lnTo>
                    <a:pt x="840" y="140"/>
                  </a:lnTo>
                  <a:lnTo>
                    <a:pt x="841" y="140"/>
                  </a:lnTo>
                  <a:lnTo>
                    <a:pt x="841" y="138"/>
                  </a:lnTo>
                  <a:lnTo>
                    <a:pt x="843" y="138"/>
                  </a:lnTo>
                  <a:lnTo>
                    <a:pt x="845" y="138"/>
                  </a:lnTo>
                  <a:lnTo>
                    <a:pt x="845" y="136"/>
                  </a:lnTo>
                  <a:lnTo>
                    <a:pt x="847" y="136"/>
                  </a:lnTo>
                  <a:lnTo>
                    <a:pt x="847" y="134"/>
                  </a:lnTo>
                  <a:lnTo>
                    <a:pt x="849" y="134"/>
                  </a:lnTo>
                  <a:lnTo>
                    <a:pt x="849" y="132"/>
                  </a:lnTo>
                  <a:lnTo>
                    <a:pt x="849" y="130"/>
                  </a:lnTo>
                  <a:lnTo>
                    <a:pt x="851" y="130"/>
                  </a:lnTo>
                  <a:lnTo>
                    <a:pt x="851" y="128"/>
                  </a:lnTo>
                  <a:lnTo>
                    <a:pt x="851" y="126"/>
                  </a:lnTo>
                  <a:lnTo>
                    <a:pt x="851" y="124"/>
                  </a:lnTo>
                  <a:lnTo>
                    <a:pt x="851" y="122"/>
                  </a:lnTo>
                  <a:lnTo>
                    <a:pt x="851" y="121"/>
                  </a:lnTo>
                  <a:lnTo>
                    <a:pt x="853" y="121"/>
                  </a:lnTo>
                  <a:lnTo>
                    <a:pt x="853" y="119"/>
                  </a:lnTo>
                  <a:lnTo>
                    <a:pt x="853" y="117"/>
                  </a:lnTo>
                  <a:lnTo>
                    <a:pt x="853" y="115"/>
                  </a:lnTo>
                  <a:lnTo>
                    <a:pt x="853" y="113"/>
                  </a:lnTo>
                  <a:lnTo>
                    <a:pt x="853" y="111"/>
                  </a:lnTo>
                  <a:lnTo>
                    <a:pt x="855" y="111"/>
                  </a:lnTo>
                  <a:lnTo>
                    <a:pt x="855" y="109"/>
                  </a:lnTo>
                  <a:lnTo>
                    <a:pt x="855" y="107"/>
                  </a:lnTo>
                  <a:lnTo>
                    <a:pt x="857" y="107"/>
                  </a:lnTo>
                  <a:lnTo>
                    <a:pt x="857" y="105"/>
                  </a:lnTo>
                  <a:lnTo>
                    <a:pt x="859" y="105"/>
                  </a:lnTo>
                  <a:lnTo>
                    <a:pt x="861" y="105"/>
                  </a:lnTo>
                  <a:lnTo>
                    <a:pt x="863" y="105"/>
                  </a:lnTo>
                  <a:lnTo>
                    <a:pt x="865" y="105"/>
                  </a:lnTo>
                  <a:lnTo>
                    <a:pt x="867" y="105"/>
                  </a:lnTo>
                  <a:lnTo>
                    <a:pt x="867" y="103"/>
                  </a:lnTo>
                  <a:lnTo>
                    <a:pt x="869" y="103"/>
                  </a:lnTo>
                  <a:lnTo>
                    <a:pt x="871" y="103"/>
                  </a:lnTo>
                  <a:lnTo>
                    <a:pt x="873" y="103"/>
                  </a:lnTo>
                  <a:lnTo>
                    <a:pt x="875" y="103"/>
                  </a:lnTo>
                  <a:lnTo>
                    <a:pt x="877" y="103"/>
                  </a:lnTo>
                  <a:lnTo>
                    <a:pt x="877" y="101"/>
                  </a:lnTo>
                  <a:lnTo>
                    <a:pt x="879" y="101"/>
                  </a:lnTo>
                  <a:lnTo>
                    <a:pt x="879" y="99"/>
                  </a:lnTo>
                  <a:lnTo>
                    <a:pt x="881" y="99"/>
                  </a:lnTo>
                  <a:lnTo>
                    <a:pt x="881" y="97"/>
                  </a:lnTo>
                  <a:lnTo>
                    <a:pt x="883" y="97"/>
                  </a:lnTo>
                  <a:lnTo>
                    <a:pt x="885" y="95"/>
                  </a:lnTo>
                  <a:lnTo>
                    <a:pt x="885" y="91"/>
                  </a:lnTo>
                  <a:lnTo>
                    <a:pt x="885" y="89"/>
                  </a:lnTo>
                  <a:lnTo>
                    <a:pt x="885" y="87"/>
                  </a:lnTo>
                  <a:lnTo>
                    <a:pt x="885" y="85"/>
                  </a:lnTo>
                  <a:lnTo>
                    <a:pt x="883" y="85"/>
                  </a:lnTo>
                  <a:lnTo>
                    <a:pt x="883" y="83"/>
                  </a:lnTo>
                  <a:lnTo>
                    <a:pt x="885" y="83"/>
                  </a:lnTo>
                  <a:lnTo>
                    <a:pt x="883" y="83"/>
                  </a:lnTo>
                  <a:lnTo>
                    <a:pt x="885" y="83"/>
                  </a:lnTo>
                  <a:lnTo>
                    <a:pt x="885" y="81"/>
                  </a:lnTo>
                  <a:lnTo>
                    <a:pt x="885" y="79"/>
                  </a:lnTo>
                  <a:lnTo>
                    <a:pt x="887" y="79"/>
                  </a:lnTo>
                  <a:lnTo>
                    <a:pt x="887" y="77"/>
                  </a:lnTo>
                  <a:lnTo>
                    <a:pt x="889" y="77"/>
                  </a:lnTo>
                  <a:lnTo>
                    <a:pt x="891" y="77"/>
                  </a:lnTo>
                  <a:lnTo>
                    <a:pt x="891" y="75"/>
                  </a:lnTo>
                  <a:lnTo>
                    <a:pt x="893" y="75"/>
                  </a:lnTo>
                  <a:lnTo>
                    <a:pt x="893" y="73"/>
                  </a:lnTo>
                  <a:lnTo>
                    <a:pt x="893" y="71"/>
                  </a:lnTo>
                  <a:lnTo>
                    <a:pt x="893" y="69"/>
                  </a:lnTo>
                  <a:lnTo>
                    <a:pt x="893" y="67"/>
                  </a:lnTo>
                  <a:lnTo>
                    <a:pt x="893" y="65"/>
                  </a:lnTo>
                  <a:lnTo>
                    <a:pt x="895" y="63"/>
                  </a:lnTo>
                  <a:lnTo>
                    <a:pt x="897" y="63"/>
                  </a:lnTo>
                  <a:lnTo>
                    <a:pt x="897" y="61"/>
                  </a:lnTo>
                  <a:lnTo>
                    <a:pt x="897" y="59"/>
                  </a:lnTo>
                  <a:lnTo>
                    <a:pt x="895" y="59"/>
                  </a:lnTo>
                  <a:lnTo>
                    <a:pt x="895" y="57"/>
                  </a:lnTo>
                  <a:lnTo>
                    <a:pt x="893" y="57"/>
                  </a:lnTo>
                  <a:lnTo>
                    <a:pt x="891" y="57"/>
                  </a:lnTo>
                  <a:lnTo>
                    <a:pt x="889" y="57"/>
                  </a:lnTo>
                  <a:lnTo>
                    <a:pt x="887" y="57"/>
                  </a:lnTo>
                  <a:lnTo>
                    <a:pt x="887" y="55"/>
                  </a:lnTo>
                  <a:lnTo>
                    <a:pt x="885" y="55"/>
                  </a:lnTo>
                  <a:lnTo>
                    <a:pt x="885" y="53"/>
                  </a:lnTo>
                  <a:lnTo>
                    <a:pt x="885" y="52"/>
                  </a:lnTo>
                  <a:lnTo>
                    <a:pt x="885" y="50"/>
                  </a:lnTo>
                  <a:lnTo>
                    <a:pt x="887" y="50"/>
                  </a:lnTo>
                  <a:lnTo>
                    <a:pt x="889" y="50"/>
                  </a:lnTo>
                  <a:lnTo>
                    <a:pt x="891" y="50"/>
                  </a:lnTo>
                  <a:lnTo>
                    <a:pt x="893" y="50"/>
                  </a:lnTo>
                  <a:lnTo>
                    <a:pt x="895" y="50"/>
                  </a:lnTo>
                  <a:lnTo>
                    <a:pt x="897" y="50"/>
                  </a:lnTo>
                  <a:lnTo>
                    <a:pt x="899" y="50"/>
                  </a:lnTo>
                  <a:lnTo>
                    <a:pt x="899" y="52"/>
                  </a:lnTo>
                  <a:lnTo>
                    <a:pt x="897" y="52"/>
                  </a:lnTo>
                  <a:lnTo>
                    <a:pt x="897" y="53"/>
                  </a:lnTo>
                  <a:lnTo>
                    <a:pt x="897" y="55"/>
                  </a:lnTo>
                  <a:lnTo>
                    <a:pt x="899" y="55"/>
                  </a:lnTo>
                  <a:lnTo>
                    <a:pt x="901" y="55"/>
                  </a:lnTo>
                  <a:lnTo>
                    <a:pt x="903" y="55"/>
                  </a:lnTo>
                  <a:lnTo>
                    <a:pt x="903" y="53"/>
                  </a:lnTo>
                  <a:lnTo>
                    <a:pt x="905" y="53"/>
                  </a:lnTo>
                  <a:lnTo>
                    <a:pt x="905" y="52"/>
                  </a:lnTo>
                  <a:lnTo>
                    <a:pt x="907" y="52"/>
                  </a:lnTo>
                  <a:lnTo>
                    <a:pt x="907" y="50"/>
                  </a:lnTo>
                  <a:lnTo>
                    <a:pt x="907" y="48"/>
                  </a:lnTo>
                  <a:lnTo>
                    <a:pt x="909" y="48"/>
                  </a:lnTo>
                  <a:lnTo>
                    <a:pt x="909" y="46"/>
                  </a:lnTo>
                  <a:lnTo>
                    <a:pt x="910" y="46"/>
                  </a:lnTo>
                  <a:lnTo>
                    <a:pt x="912" y="46"/>
                  </a:lnTo>
                  <a:lnTo>
                    <a:pt x="914" y="46"/>
                  </a:lnTo>
                  <a:lnTo>
                    <a:pt x="916" y="46"/>
                  </a:lnTo>
                  <a:lnTo>
                    <a:pt x="916" y="48"/>
                  </a:lnTo>
                  <a:lnTo>
                    <a:pt x="918" y="48"/>
                  </a:lnTo>
                  <a:lnTo>
                    <a:pt x="918" y="50"/>
                  </a:lnTo>
                  <a:lnTo>
                    <a:pt x="920" y="50"/>
                  </a:lnTo>
                  <a:lnTo>
                    <a:pt x="922" y="50"/>
                  </a:lnTo>
                  <a:lnTo>
                    <a:pt x="924" y="50"/>
                  </a:lnTo>
                  <a:lnTo>
                    <a:pt x="926" y="50"/>
                  </a:lnTo>
                  <a:lnTo>
                    <a:pt x="928" y="50"/>
                  </a:lnTo>
                  <a:lnTo>
                    <a:pt x="930" y="50"/>
                  </a:lnTo>
                  <a:lnTo>
                    <a:pt x="932" y="48"/>
                  </a:lnTo>
                  <a:lnTo>
                    <a:pt x="934" y="48"/>
                  </a:lnTo>
                  <a:lnTo>
                    <a:pt x="936" y="48"/>
                  </a:lnTo>
                  <a:lnTo>
                    <a:pt x="936" y="50"/>
                  </a:lnTo>
                  <a:lnTo>
                    <a:pt x="938" y="50"/>
                  </a:lnTo>
                  <a:lnTo>
                    <a:pt x="940" y="50"/>
                  </a:lnTo>
                  <a:lnTo>
                    <a:pt x="942" y="50"/>
                  </a:lnTo>
                  <a:lnTo>
                    <a:pt x="944" y="50"/>
                  </a:lnTo>
                  <a:lnTo>
                    <a:pt x="946" y="50"/>
                  </a:lnTo>
                  <a:lnTo>
                    <a:pt x="946" y="48"/>
                  </a:lnTo>
                  <a:lnTo>
                    <a:pt x="946" y="46"/>
                  </a:lnTo>
                  <a:lnTo>
                    <a:pt x="948" y="44"/>
                  </a:lnTo>
                  <a:lnTo>
                    <a:pt x="948" y="42"/>
                  </a:lnTo>
                  <a:lnTo>
                    <a:pt x="948" y="40"/>
                  </a:lnTo>
                  <a:lnTo>
                    <a:pt x="948" y="38"/>
                  </a:lnTo>
                  <a:lnTo>
                    <a:pt x="950" y="38"/>
                  </a:lnTo>
                  <a:lnTo>
                    <a:pt x="950" y="36"/>
                  </a:lnTo>
                  <a:lnTo>
                    <a:pt x="952" y="36"/>
                  </a:lnTo>
                  <a:lnTo>
                    <a:pt x="952" y="34"/>
                  </a:lnTo>
                  <a:lnTo>
                    <a:pt x="954" y="34"/>
                  </a:lnTo>
                  <a:lnTo>
                    <a:pt x="954" y="32"/>
                  </a:lnTo>
                  <a:lnTo>
                    <a:pt x="956" y="32"/>
                  </a:lnTo>
                  <a:lnTo>
                    <a:pt x="956" y="30"/>
                  </a:lnTo>
                  <a:lnTo>
                    <a:pt x="958" y="30"/>
                  </a:lnTo>
                  <a:lnTo>
                    <a:pt x="958" y="28"/>
                  </a:lnTo>
                  <a:lnTo>
                    <a:pt x="960" y="28"/>
                  </a:lnTo>
                  <a:lnTo>
                    <a:pt x="960" y="26"/>
                  </a:lnTo>
                  <a:lnTo>
                    <a:pt x="960" y="24"/>
                  </a:lnTo>
                  <a:lnTo>
                    <a:pt x="962" y="24"/>
                  </a:lnTo>
                  <a:lnTo>
                    <a:pt x="962" y="22"/>
                  </a:lnTo>
                  <a:lnTo>
                    <a:pt x="964" y="22"/>
                  </a:lnTo>
                  <a:lnTo>
                    <a:pt x="964" y="20"/>
                  </a:lnTo>
                  <a:lnTo>
                    <a:pt x="966" y="20"/>
                  </a:lnTo>
                  <a:lnTo>
                    <a:pt x="966" y="18"/>
                  </a:lnTo>
                  <a:lnTo>
                    <a:pt x="966" y="16"/>
                  </a:lnTo>
                  <a:lnTo>
                    <a:pt x="968" y="16"/>
                  </a:lnTo>
                  <a:lnTo>
                    <a:pt x="970" y="16"/>
                  </a:lnTo>
                  <a:lnTo>
                    <a:pt x="970" y="18"/>
                  </a:lnTo>
                  <a:lnTo>
                    <a:pt x="972" y="18"/>
                  </a:lnTo>
                  <a:lnTo>
                    <a:pt x="972" y="20"/>
                  </a:lnTo>
                  <a:lnTo>
                    <a:pt x="974" y="20"/>
                  </a:lnTo>
                  <a:lnTo>
                    <a:pt x="974" y="22"/>
                  </a:lnTo>
                  <a:lnTo>
                    <a:pt x="976" y="22"/>
                  </a:lnTo>
                  <a:lnTo>
                    <a:pt x="978" y="22"/>
                  </a:lnTo>
                  <a:lnTo>
                    <a:pt x="979" y="22"/>
                  </a:lnTo>
                  <a:lnTo>
                    <a:pt x="981" y="22"/>
                  </a:lnTo>
                  <a:lnTo>
                    <a:pt x="983" y="22"/>
                  </a:lnTo>
                  <a:lnTo>
                    <a:pt x="985" y="22"/>
                  </a:lnTo>
                  <a:lnTo>
                    <a:pt x="987" y="22"/>
                  </a:lnTo>
                  <a:lnTo>
                    <a:pt x="987" y="20"/>
                  </a:lnTo>
                  <a:lnTo>
                    <a:pt x="989" y="20"/>
                  </a:lnTo>
                  <a:lnTo>
                    <a:pt x="989" y="18"/>
                  </a:lnTo>
                  <a:lnTo>
                    <a:pt x="991" y="18"/>
                  </a:lnTo>
                  <a:lnTo>
                    <a:pt x="991" y="16"/>
                  </a:lnTo>
                  <a:lnTo>
                    <a:pt x="993" y="16"/>
                  </a:lnTo>
                  <a:lnTo>
                    <a:pt x="993" y="14"/>
                  </a:lnTo>
                  <a:lnTo>
                    <a:pt x="995" y="14"/>
                  </a:lnTo>
                  <a:lnTo>
                    <a:pt x="995" y="12"/>
                  </a:lnTo>
                  <a:lnTo>
                    <a:pt x="995" y="10"/>
                  </a:lnTo>
                  <a:lnTo>
                    <a:pt x="997" y="10"/>
                  </a:lnTo>
                  <a:lnTo>
                    <a:pt x="999" y="10"/>
                  </a:lnTo>
                  <a:lnTo>
                    <a:pt x="1001" y="8"/>
                  </a:lnTo>
                  <a:lnTo>
                    <a:pt x="1001" y="10"/>
                  </a:lnTo>
                  <a:lnTo>
                    <a:pt x="1003" y="10"/>
                  </a:lnTo>
                  <a:lnTo>
                    <a:pt x="1005" y="10"/>
                  </a:lnTo>
                  <a:lnTo>
                    <a:pt x="1007" y="10"/>
                  </a:lnTo>
                  <a:lnTo>
                    <a:pt x="1007" y="8"/>
                  </a:lnTo>
                  <a:lnTo>
                    <a:pt x="1009" y="8"/>
                  </a:lnTo>
                  <a:lnTo>
                    <a:pt x="1011" y="8"/>
                  </a:lnTo>
                  <a:lnTo>
                    <a:pt x="1013" y="8"/>
                  </a:lnTo>
                  <a:lnTo>
                    <a:pt x="1015" y="8"/>
                  </a:lnTo>
                  <a:lnTo>
                    <a:pt x="1017" y="8"/>
                  </a:lnTo>
                  <a:lnTo>
                    <a:pt x="1017" y="6"/>
                  </a:lnTo>
                  <a:lnTo>
                    <a:pt x="1019" y="6"/>
                  </a:lnTo>
                  <a:lnTo>
                    <a:pt x="1019" y="4"/>
                  </a:lnTo>
                  <a:lnTo>
                    <a:pt x="1021" y="4"/>
                  </a:lnTo>
                  <a:lnTo>
                    <a:pt x="1021" y="2"/>
                  </a:lnTo>
                  <a:lnTo>
                    <a:pt x="1023" y="2"/>
                  </a:lnTo>
                  <a:lnTo>
                    <a:pt x="1023" y="0"/>
                  </a:lnTo>
                  <a:lnTo>
                    <a:pt x="1025" y="0"/>
                  </a:lnTo>
                  <a:lnTo>
                    <a:pt x="1027" y="0"/>
                  </a:lnTo>
                  <a:lnTo>
                    <a:pt x="1027" y="2"/>
                  </a:lnTo>
                  <a:lnTo>
                    <a:pt x="1029" y="2"/>
                  </a:lnTo>
                  <a:lnTo>
                    <a:pt x="1031" y="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5" name="Freeform 48"/>
            <xdr:cNvSpPr>
              <a:spLocks/>
            </xdr:cNvSpPr>
          </xdr:nvSpPr>
          <xdr:spPr bwMode="auto">
            <a:xfrm>
              <a:off x="3582988" y="3278188"/>
              <a:ext cx="898525" cy="1455738"/>
            </a:xfrm>
            <a:custGeom>
              <a:avLst/>
              <a:gdLst>
                <a:gd name="T0" fmla="*/ 38 w 566"/>
                <a:gd name="T1" fmla="*/ 14 h 917"/>
                <a:gd name="T2" fmla="*/ 61 w 566"/>
                <a:gd name="T3" fmla="*/ 34 h 917"/>
                <a:gd name="T4" fmla="*/ 101 w 566"/>
                <a:gd name="T5" fmla="*/ 59 h 917"/>
                <a:gd name="T6" fmla="*/ 123 w 566"/>
                <a:gd name="T7" fmla="*/ 53 h 917"/>
                <a:gd name="T8" fmla="*/ 113 w 566"/>
                <a:gd name="T9" fmla="*/ 14 h 917"/>
                <a:gd name="T10" fmla="*/ 142 w 566"/>
                <a:gd name="T11" fmla="*/ 26 h 917"/>
                <a:gd name="T12" fmla="*/ 158 w 566"/>
                <a:gd name="T13" fmla="*/ 34 h 917"/>
                <a:gd name="T14" fmla="*/ 190 w 566"/>
                <a:gd name="T15" fmla="*/ 43 h 917"/>
                <a:gd name="T16" fmla="*/ 225 w 566"/>
                <a:gd name="T17" fmla="*/ 47 h 917"/>
                <a:gd name="T18" fmla="*/ 261 w 566"/>
                <a:gd name="T19" fmla="*/ 18 h 917"/>
                <a:gd name="T20" fmla="*/ 290 w 566"/>
                <a:gd name="T21" fmla="*/ 16 h 917"/>
                <a:gd name="T22" fmla="*/ 306 w 566"/>
                <a:gd name="T23" fmla="*/ 47 h 917"/>
                <a:gd name="T24" fmla="*/ 330 w 566"/>
                <a:gd name="T25" fmla="*/ 83 h 917"/>
                <a:gd name="T26" fmla="*/ 345 w 566"/>
                <a:gd name="T27" fmla="*/ 118 h 917"/>
                <a:gd name="T28" fmla="*/ 345 w 566"/>
                <a:gd name="T29" fmla="*/ 146 h 917"/>
                <a:gd name="T30" fmla="*/ 343 w 566"/>
                <a:gd name="T31" fmla="*/ 172 h 917"/>
                <a:gd name="T32" fmla="*/ 375 w 566"/>
                <a:gd name="T33" fmla="*/ 172 h 917"/>
                <a:gd name="T34" fmla="*/ 383 w 566"/>
                <a:gd name="T35" fmla="*/ 193 h 917"/>
                <a:gd name="T36" fmla="*/ 377 w 566"/>
                <a:gd name="T37" fmla="*/ 199 h 917"/>
                <a:gd name="T38" fmla="*/ 367 w 566"/>
                <a:gd name="T39" fmla="*/ 229 h 917"/>
                <a:gd name="T40" fmla="*/ 345 w 566"/>
                <a:gd name="T41" fmla="*/ 260 h 917"/>
                <a:gd name="T42" fmla="*/ 371 w 566"/>
                <a:gd name="T43" fmla="*/ 264 h 917"/>
                <a:gd name="T44" fmla="*/ 401 w 566"/>
                <a:gd name="T45" fmla="*/ 288 h 917"/>
                <a:gd name="T46" fmla="*/ 422 w 566"/>
                <a:gd name="T47" fmla="*/ 300 h 917"/>
                <a:gd name="T48" fmla="*/ 458 w 566"/>
                <a:gd name="T49" fmla="*/ 308 h 917"/>
                <a:gd name="T50" fmla="*/ 487 w 566"/>
                <a:gd name="T51" fmla="*/ 315 h 917"/>
                <a:gd name="T52" fmla="*/ 509 w 566"/>
                <a:gd name="T53" fmla="*/ 335 h 917"/>
                <a:gd name="T54" fmla="*/ 529 w 566"/>
                <a:gd name="T55" fmla="*/ 351 h 917"/>
                <a:gd name="T56" fmla="*/ 548 w 566"/>
                <a:gd name="T57" fmla="*/ 378 h 917"/>
                <a:gd name="T58" fmla="*/ 560 w 566"/>
                <a:gd name="T59" fmla="*/ 416 h 917"/>
                <a:gd name="T60" fmla="*/ 566 w 566"/>
                <a:gd name="T61" fmla="*/ 467 h 917"/>
                <a:gd name="T62" fmla="*/ 552 w 566"/>
                <a:gd name="T63" fmla="*/ 497 h 917"/>
                <a:gd name="T64" fmla="*/ 505 w 566"/>
                <a:gd name="T65" fmla="*/ 513 h 917"/>
                <a:gd name="T66" fmla="*/ 462 w 566"/>
                <a:gd name="T67" fmla="*/ 520 h 917"/>
                <a:gd name="T68" fmla="*/ 442 w 566"/>
                <a:gd name="T69" fmla="*/ 544 h 917"/>
                <a:gd name="T70" fmla="*/ 426 w 566"/>
                <a:gd name="T71" fmla="*/ 554 h 917"/>
                <a:gd name="T72" fmla="*/ 401 w 566"/>
                <a:gd name="T73" fmla="*/ 548 h 917"/>
                <a:gd name="T74" fmla="*/ 383 w 566"/>
                <a:gd name="T75" fmla="*/ 558 h 917"/>
                <a:gd name="T76" fmla="*/ 379 w 566"/>
                <a:gd name="T77" fmla="*/ 587 h 917"/>
                <a:gd name="T78" fmla="*/ 377 w 566"/>
                <a:gd name="T79" fmla="*/ 615 h 917"/>
                <a:gd name="T80" fmla="*/ 349 w 566"/>
                <a:gd name="T81" fmla="*/ 613 h 917"/>
                <a:gd name="T82" fmla="*/ 330 w 566"/>
                <a:gd name="T83" fmla="*/ 593 h 917"/>
                <a:gd name="T84" fmla="*/ 318 w 566"/>
                <a:gd name="T85" fmla="*/ 613 h 917"/>
                <a:gd name="T86" fmla="*/ 302 w 566"/>
                <a:gd name="T87" fmla="*/ 623 h 917"/>
                <a:gd name="T88" fmla="*/ 300 w 566"/>
                <a:gd name="T89" fmla="*/ 650 h 917"/>
                <a:gd name="T90" fmla="*/ 286 w 566"/>
                <a:gd name="T91" fmla="*/ 668 h 917"/>
                <a:gd name="T92" fmla="*/ 266 w 566"/>
                <a:gd name="T93" fmla="*/ 650 h 917"/>
                <a:gd name="T94" fmla="*/ 257 w 566"/>
                <a:gd name="T95" fmla="*/ 668 h 917"/>
                <a:gd name="T96" fmla="*/ 249 w 566"/>
                <a:gd name="T97" fmla="*/ 694 h 917"/>
                <a:gd name="T98" fmla="*/ 239 w 566"/>
                <a:gd name="T99" fmla="*/ 715 h 917"/>
                <a:gd name="T100" fmla="*/ 253 w 566"/>
                <a:gd name="T101" fmla="*/ 741 h 917"/>
                <a:gd name="T102" fmla="*/ 276 w 566"/>
                <a:gd name="T103" fmla="*/ 757 h 917"/>
                <a:gd name="T104" fmla="*/ 280 w 566"/>
                <a:gd name="T105" fmla="*/ 775 h 917"/>
                <a:gd name="T106" fmla="*/ 308 w 566"/>
                <a:gd name="T107" fmla="*/ 790 h 917"/>
                <a:gd name="T108" fmla="*/ 339 w 566"/>
                <a:gd name="T109" fmla="*/ 784 h 917"/>
                <a:gd name="T110" fmla="*/ 355 w 566"/>
                <a:gd name="T111" fmla="*/ 810 h 917"/>
                <a:gd name="T112" fmla="*/ 369 w 566"/>
                <a:gd name="T113" fmla="*/ 830 h 917"/>
                <a:gd name="T114" fmla="*/ 373 w 566"/>
                <a:gd name="T115" fmla="*/ 848 h 917"/>
                <a:gd name="T116" fmla="*/ 373 w 566"/>
                <a:gd name="T117" fmla="*/ 879 h 917"/>
                <a:gd name="T118" fmla="*/ 365 w 566"/>
                <a:gd name="T119" fmla="*/ 909 h 9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66" h="917">
                  <a:moveTo>
                    <a:pt x="0" y="0"/>
                  </a:moveTo>
                  <a:lnTo>
                    <a:pt x="2" y="0"/>
                  </a:lnTo>
                  <a:lnTo>
                    <a:pt x="2" y="2"/>
                  </a:lnTo>
                  <a:lnTo>
                    <a:pt x="4" y="2"/>
                  </a:lnTo>
                  <a:lnTo>
                    <a:pt x="6" y="2"/>
                  </a:lnTo>
                  <a:lnTo>
                    <a:pt x="6" y="4"/>
                  </a:lnTo>
                  <a:lnTo>
                    <a:pt x="8" y="4"/>
                  </a:lnTo>
                  <a:lnTo>
                    <a:pt x="10" y="4"/>
                  </a:lnTo>
                  <a:lnTo>
                    <a:pt x="14" y="6"/>
                  </a:lnTo>
                  <a:lnTo>
                    <a:pt x="16" y="6"/>
                  </a:lnTo>
                  <a:lnTo>
                    <a:pt x="16" y="8"/>
                  </a:lnTo>
                  <a:lnTo>
                    <a:pt x="20" y="10"/>
                  </a:lnTo>
                  <a:lnTo>
                    <a:pt x="22" y="10"/>
                  </a:lnTo>
                  <a:lnTo>
                    <a:pt x="30" y="16"/>
                  </a:lnTo>
                  <a:lnTo>
                    <a:pt x="34" y="14"/>
                  </a:lnTo>
                  <a:lnTo>
                    <a:pt x="36" y="14"/>
                  </a:lnTo>
                  <a:lnTo>
                    <a:pt x="38" y="14"/>
                  </a:lnTo>
                  <a:lnTo>
                    <a:pt x="42" y="12"/>
                  </a:lnTo>
                  <a:lnTo>
                    <a:pt x="44" y="10"/>
                  </a:lnTo>
                  <a:lnTo>
                    <a:pt x="48" y="8"/>
                  </a:lnTo>
                  <a:lnTo>
                    <a:pt x="48" y="10"/>
                  </a:lnTo>
                  <a:lnTo>
                    <a:pt x="48" y="12"/>
                  </a:lnTo>
                  <a:lnTo>
                    <a:pt x="48" y="14"/>
                  </a:lnTo>
                  <a:lnTo>
                    <a:pt x="48" y="16"/>
                  </a:lnTo>
                  <a:lnTo>
                    <a:pt x="48" y="18"/>
                  </a:lnTo>
                  <a:lnTo>
                    <a:pt x="48" y="20"/>
                  </a:lnTo>
                  <a:lnTo>
                    <a:pt x="50" y="26"/>
                  </a:lnTo>
                  <a:lnTo>
                    <a:pt x="50" y="28"/>
                  </a:lnTo>
                  <a:lnTo>
                    <a:pt x="50" y="30"/>
                  </a:lnTo>
                  <a:lnTo>
                    <a:pt x="50" y="32"/>
                  </a:lnTo>
                  <a:lnTo>
                    <a:pt x="52" y="32"/>
                  </a:lnTo>
                  <a:lnTo>
                    <a:pt x="56" y="32"/>
                  </a:lnTo>
                  <a:lnTo>
                    <a:pt x="57" y="32"/>
                  </a:lnTo>
                  <a:lnTo>
                    <a:pt x="61" y="34"/>
                  </a:lnTo>
                  <a:lnTo>
                    <a:pt x="65" y="34"/>
                  </a:lnTo>
                  <a:lnTo>
                    <a:pt x="73" y="34"/>
                  </a:lnTo>
                  <a:lnTo>
                    <a:pt x="79" y="36"/>
                  </a:lnTo>
                  <a:lnTo>
                    <a:pt x="85" y="36"/>
                  </a:lnTo>
                  <a:lnTo>
                    <a:pt x="91" y="36"/>
                  </a:lnTo>
                  <a:lnTo>
                    <a:pt x="93" y="36"/>
                  </a:lnTo>
                  <a:lnTo>
                    <a:pt x="97" y="38"/>
                  </a:lnTo>
                  <a:lnTo>
                    <a:pt x="97" y="40"/>
                  </a:lnTo>
                  <a:lnTo>
                    <a:pt x="97" y="42"/>
                  </a:lnTo>
                  <a:lnTo>
                    <a:pt x="99" y="43"/>
                  </a:lnTo>
                  <a:lnTo>
                    <a:pt x="99" y="45"/>
                  </a:lnTo>
                  <a:lnTo>
                    <a:pt x="99" y="47"/>
                  </a:lnTo>
                  <a:lnTo>
                    <a:pt x="99" y="49"/>
                  </a:lnTo>
                  <a:lnTo>
                    <a:pt x="99" y="51"/>
                  </a:lnTo>
                  <a:lnTo>
                    <a:pt x="99" y="55"/>
                  </a:lnTo>
                  <a:lnTo>
                    <a:pt x="99" y="57"/>
                  </a:lnTo>
                  <a:lnTo>
                    <a:pt x="101" y="59"/>
                  </a:lnTo>
                  <a:lnTo>
                    <a:pt x="101" y="61"/>
                  </a:lnTo>
                  <a:lnTo>
                    <a:pt x="103" y="61"/>
                  </a:lnTo>
                  <a:lnTo>
                    <a:pt x="105" y="61"/>
                  </a:lnTo>
                  <a:lnTo>
                    <a:pt x="107" y="61"/>
                  </a:lnTo>
                  <a:lnTo>
                    <a:pt x="109" y="61"/>
                  </a:lnTo>
                  <a:lnTo>
                    <a:pt x="111" y="59"/>
                  </a:lnTo>
                  <a:lnTo>
                    <a:pt x="111" y="61"/>
                  </a:lnTo>
                  <a:lnTo>
                    <a:pt x="111" y="59"/>
                  </a:lnTo>
                  <a:lnTo>
                    <a:pt x="113" y="59"/>
                  </a:lnTo>
                  <a:lnTo>
                    <a:pt x="115" y="59"/>
                  </a:lnTo>
                  <a:lnTo>
                    <a:pt x="115" y="57"/>
                  </a:lnTo>
                  <a:lnTo>
                    <a:pt x="117" y="57"/>
                  </a:lnTo>
                  <a:lnTo>
                    <a:pt x="119" y="57"/>
                  </a:lnTo>
                  <a:lnTo>
                    <a:pt x="121" y="57"/>
                  </a:lnTo>
                  <a:lnTo>
                    <a:pt x="121" y="55"/>
                  </a:lnTo>
                  <a:lnTo>
                    <a:pt x="121" y="53"/>
                  </a:lnTo>
                  <a:lnTo>
                    <a:pt x="123" y="53"/>
                  </a:lnTo>
                  <a:lnTo>
                    <a:pt x="125" y="51"/>
                  </a:lnTo>
                  <a:lnTo>
                    <a:pt x="126" y="51"/>
                  </a:lnTo>
                  <a:lnTo>
                    <a:pt x="126" y="49"/>
                  </a:lnTo>
                  <a:lnTo>
                    <a:pt x="126" y="45"/>
                  </a:lnTo>
                  <a:lnTo>
                    <a:pt x="126" y="43"/>
                  </a:lnTo>
                  <a:lnTo>
                    <a:pt x="126" y="40"/>
                  </a:lnTo>
                  <a:lnTo>
                    <a:pt x="125" y="34"/>
                  </a:lnTo>
                  <a:lnTo>
                    <a:pt x="123" y="32"/>
                  </a:lnTo>
                  <a:lnTo>
                    <a:pt x="123" y="30"/>
                  </a:lnTo>
                  <a:lnTo>
                    <a:pt x="119" y="26"/>
                  </a:lnTo>
                  <a:lnTo>
                    <a:pt x="117" y="24"/>
                  </a:lnTo>
                  <a:lnTo>
                    <a:pt x="117" y="22"/>
                  </a:lnTo>
                  <a:lnTo>
                    <a:pt x="113" y="18"/>
                  </a:lnTo>
                  <a:lnTo>
                    <a:pt x="113" y="16"/>
                  </a:lnTo>
                  <a:lnTo>
                    <a:pt x="111" y="16"/>
                  </a:lnTo>
                  <a:lnTo>
                    <a:pt x="111" y="14"/>
                  </a:lnTo>
                  <a:lnTo>
                    <a:pt x="113" y="14"/>
                  </a:lnTo>
                  <a:lnTo>
                    <a:pt x="115" y="14"/>
                  </a:lnTo>
                  <a:lnTo>
                    <a:pt x="119" y="12"/>
                  </a:lnTo>
                  <a:lnTo>
                    <a:pt x="121" y="12"/>
                  </a:lnTo>
                  <a:lnTo>
                    <a:pt x="123" y="10"/>
                  </a:lnTo>
                  <a:lnTo>
                    <a:pt x="125" y="10"/>
                  </a:lnTo>
                  <a:lnTo>
                    <a:pt x="126" y="8"/>
                  </a:lnTo>
                  <a:lnTo>
                    <a:pt x="128" y="8"/>
                  </a:lnTo>
                  <a:lnTo>
                    <a:pt x="130" y="8"/>
                  </a:lnTo>
                  <a:lnTo>
                    <a:pt x="132" y="8"/>
                  </a:lnTo>
                  <a:lnTo>
                    <a:pt x="134" y="6"/>
                  </a:lnTo>
                  <a:lnTo>
                    <a:pt x="136" y="6"/>
                  </a:lnTo>
                  <a:lnTo>
                    <a:pt x="140" y="8"/>
                  </a:lnTo>
                  <a:lnTo>
                    <a:pt x="140" y="14"/>
                  </a:lnTo>
                  <a:lnTo>
                    <a:pt x="140" y="16"/>
                  </a:lnTo>
                  <a:lnTo>
                    <a:pt x="142" y="20"/>
                  </a:lnTo>
                  <a:lnTo>
                    <a:pt x="142" y="22"/>
                  </a:lnTo>
                  <a:lnTo>
                    <a:pt x="142" y="26"/>
                  </a:lnTo>
                  <a:lnTo>
                    <a:pt x="142" y="28"/>
                  </a:lnTo>
                  <a:lnTo>
                    <a:pt x="142" y="30"/>
                  </a:lnTo>
                  <a:lnTo>
                    <a:pt x="142" y="32"/>
                  </a:lnTo>
                  <a:lnTo>
                    <a:pt x="142" y="34"/>
                  </a:lnTo>
                  <a:lnTo>
                    <a:pt x="142" y="36"/>
                  </a:lnTo>
                  <a:lnTo>
                    <a:pt x="144" y="36"/>
                  </a:lnTo>
                  <a:lnTo>
                    <a:pt x="146" y="36"/>
                  </a:lnTo>
                  <a:lnTo>
                    <a:pt x="146" y="34"/>
                  </a:lnTo>
                  <a:lnTo>
                    <a:pt x="148" y="34"/>
                  </a:lnTo>
                  <a:lnTo>
                    <a:pt x="150" y="34"/>
                  </a:lnTo>
                  <a:lnTo>
                    <a:pt x="150" y="32"/>
                  </a:lnTo>
                  <a:lnTo>
                    <a:pt x="152" y="32"/>
                  </a:lnTo>
                  <a:lnTo>
                    <a:pt x="154" y="32"/>
                  </a:lnTo>
                  <a:lnTo>
                    <a:pt x="156" y="30"/>
                  </a:lnTo>
                  <a:lnTo>
                    <a:pt x="158" y="30"/>
                  </a:lnTo>
                  <a:lnTo>
                    <a:pt x="158" y="32"/>
                  </a:lnTo>
                  <a:lnTo>
                    <a:pt x="158" y="34"/>
                  </a:lnTo>
                  <a:lnTo>
                    <a:pt x="160" y="36"/>
                  </a:lnTo>
                  <a:lnTo>
                    <a:pt x="160" y="38"/>
                  </a:lnTo>
                  <a:lnTo>
                    <a:pt x="160" y="40"/>
                  </a:lnTo>
                  <a:lnTo>
                    <a:pt x="160" y="42"/>
                  </a:lnTo>
                  <a:lnTo>
                    <a:pt x="160" y="43"/>
                  </a:lnTo>
                  <a:lnTo>
                    <a:pt x="162" y="45"/>
                  </a:lnTo>
                  <a:lnTo>
                    <a:pt x="162" y="47"/>
                  </a:lnTo>
                  <a:lnTo>
                    <a:pt x="162" y="51"/>
                  </a:lnTo>
                  <a:lnTo>
                    <a:pt x="162" y="53"/>
                  </a:lnTo>
                  <a:lnTo>
                    <a:pt x="168" y="53"/>
                  </a:lnTo>
                  <a:lnTo>
                    <a:pt x="172" y="53"/>
                  </a:lnTo>
                  <a:lnTo>
                    <a:pt x="174" y="51"/>
                  </a:lnTo>
                  <a:lnTo>
                    <a:pt x="180" y="45"/>
                  </a:lnTo>
                  <a:lnTo>
                    <a:pt x="182" y="45"/>
                  </a:lnTo>
                  <a:lnTo>
                    <a:pt x="184" y="45"/>
                  </a:lnTo>
                  <a:lnTo>
                    <a:pt x="188" y="43"/>
                  </a:lnTo>
                  <a:lnTo>
                    <a:pt x="190" y="43"/>
                  </a:lnTo>
                  <a:lnTo>
                    <a:pt x="192" y="43"/>
                  </a:lnTo>
                  <a:lnTo>
                    <a:pt x="194" y="43"/>
                  </a:lnTo>
                  <a:lnTo>
                    <a:pt x="195" y="42"/>
                  </a:lnTo>
                  <a:lnTo>
                    <a:pt x="197" y="40"/>
                  </a:lnTo>
                  <a:lnTo>
                    <a:pt x="197" y="38"/>
                  </a:lnTo>
                  <a:lnTo>
                    <a:pt x="199" y="42"/>
                  </a:lnTo>
                  <a:lnTo>
                    <a:pt x="199" y="43"/>
                  </a:lnTo>
                  <a:lnTo>
                    <a:pt x="201" y="45"/>
                  </a:lnTo>
                  <a:lnTo>
                    <a:pt x="203" y="45"/>
                  </a:lnTo>
                  <a:lnTo>
                    <a:pt x="203" y="47"/>
                  </a:lnTo>
                  <a:lnTo>
                    <a:pt x="205" y="47"/>
                  </a:lnTo>
                  <a:lnTo>
                    <a:pt x="209" y="47"/>
                  </a:lnTo>
                  <a:lnTo>
                    <a:pt x="213" y="47"/>
                  </a:lnTo>
                  <a:lnTo>
                    <a:pt x="217" y="47"/>
                  </a:lnTo>
                  <a:lnTo>
                    <a:pt x="219" y="47"/>
                  </a:lnTo>
                  <a:lnTo>
                    <a:pt x="223" y="47"/>
                  </a:lnTo>
                  <a:lnTo>
                    <a:pt x="225" y="47"/>
                  </a:lnTo>
                  <a:lnTo>
                    <a:pt x="227" y="47"/>
                  </a:lnTo>
                  <a:lnTo>
                    <a:pt x="229" y="45"/>
                  </a:lnTo>
                  <a:lnTo>
                    <a:pt x="231" y="45"/>
                  </a:lnTo>
                  <a:lnTo>
                    <a:pt x="239" y="42"/>
                  </a:lnTo>
                  <a:lnTo>
                    <a:pt x="243" y="38"/>
                  </a:lnTo>
                  <a:lnTo>
                    <a:pt x="245" y="32"/>
                  </a:lnTo>
                  <a:lnTo>
                    <a:pt x="247" y="30"/>
                  </a:lnTo>
                  <a:lnTo>
                    <a:pt x="247" y="28"/>
                  </a:lnTo>
                  <a:lnTo>
                    <a:pt x="249" y="26"/>
                  </a:lnTo>
                  <a:lnTo>
                    <a:pt x="251" y="24"/>
                  </a:lnTo>
                  <a:lnTo>
                    <a:pt x="253" y="24"/>
                  </a:lnTo>
                  <a:lnTo>
                    <a:pt x="255" y="22"/>
                  </a:lnTo>
                  <a:lnTo>
                    <a:pt x="257" y="22"/>
                  </a:lnTo>
                  <a:lnTo>
                    <a:pt x="259" y="22"/>
                  </a:lnTo>
                  <a:lnTo>
                    <a:pt x="259" y="20"/>
                  </a:lnTo>
                  <a:lnTo>
                    <a:pt x="261" y="20"/>
                  </a:lnTo>
                  <a:lnTo>
                    <a:pt x="261" y="18"/>
                  </a:lnTo>
                  <a:lnTo>
                    <a:pt x="263" y="18"/>
                  </a:lnTo>
                  <a:lnTo>
                    <a:pt x="264" y="18"/>
                  </a:lnTo>
                  <a:lnTo>
                    <a:pt x="266" y="16"/>
                  </a:lnTo>
                  <a:lnTo>
                    <a:pt x="268" y="16"/>
                  </a:lnTo>
                  <a:lnTo>
                    <a:pt x="270" y="16"/>
                  </a:lnTo>
                  <a:lnTo>
                    <a:pt x="272" y="14"/>
                  </a:lnTo>
                  <a:lnTo>
                    <a:pt x="274" y="14"/>
                  </a:lnTo>
                  <a:lnTo>
                    <a:pt x="274" y="12"/>
                  </a:lnTo>
                  <a:lnTo>
                    <a:pt x="276" y="12"/>
                  </a:lnTo>
                  <a:lnTo>
                    <a:pt x="278" y="12"/>
                  </a:lnTo>
                  <a:lnTo>
                    <a:pt x="280" y="12"/>
                  </a:lnTo>
                  <a:lnTo>
                    <a:pt x="282" y="12"/>
                  </a:lnTo>
                  <a:lnTo>
                    <a:pt x="284" y="12"/>
                  </a:lnTo>
                  <a:lnTo>
                    <a:pt x="286" y="12"/>
                  </a:lnTo>
                  <a:lnTo>
                    <a:pt x="288" y="12"/>
                  </a:lnTo>
                  <a:lnTo>
                    <a:pt x="288" y="14"/>
                  </a:lnTo>
                  <a:lnTo>
                    <a:pt x="290" y="16"/>
                  </a:lnTo>
                  <a:lnTo>
                    <a:pt x="290" y="20"/>
                  </a:lnTo>
                  <a:lnTo>
                    <a:pt x="292" y="22"/>
                  </a:lnTo>
                  <a:lnTo>
                    <a:pt x="292" y="24"/>
                  </a:lnTo>
                  <a:lnTo>
                    <a:pt x="292" y="26"/>
                  </a:lnTo>
                  <a:lnTo>
                    <a:pt x="294" y="28"/>
                  </a:lnTo>
                  <a:lnTo>
                    <a:pt x="294" y="30"/>
                  </a:lnTo>
                  <a:lnTo>
                    <a:pt x="296" y="32"/>
                  </a:lnTo>
                  <a:lnTo>
                    <a:pt x="296" y="34"/>
                  </a:lnTo>
                  <a:lnTo>
                    <a:pt x="298" y="34"/>
                  </a:lnTo>
                  <a:lnTo>
                    <a:pt x="298" y="36"/>
                  </a:lnTo>
                  <a:lnTo>
                    <a:pt x="298" y="38"/>
                  </a:lnTo>
                  <a:lnTo>
                    <a:pt x="298" y="40"/>
                  </a:lnTo>
                  <a:lnTo>
                    <a:pt x="298" y="42"/>
                  </a:lnTo>
                  <a:lnTo>
                    <a:pt x="300" y="43"/>
                  </a:lnTo>
                  <a:lnTo>
                    <a:pt x="302" y="43"/>
                  </a:lnTo>
                  <a:lnTo>
                    <a:pt x="304" y="45"/>
                  </a:lnTo>
                  <a:lnTo>
                    <a:pt x="306" y="47"/>
                  </a:lnTo>
                  <a:lnTo>
                    <a:pt x="308" y="47"/>
                  </a:lnTo>
                  <a:lnTo>
                    <a:pt x="310" y="49"/>
                  </a:lnTo>
                  <a:lnTo>
                    <a:pt x="310" y="51"/>
                  </a:lnTo>
                  <a:lnTo>
                    <a:pt x="312" y="51"/>
                  </a:lnTo>
                  <a:lnTo>
                    <a:pt x="312" y="53"/>
                  </a:lnTo>
                  <a:lnTo>
                    <a:pt x="314" y="53"/>
                  </a:lnTo>
                  <a:lnTo>
                    <a:pt x="314" y="55"/>
                  </a:lnTo>
                  <a:lnTo>
                    <a:pt x="316" y="57"/>
                  </a:lnTo>
                  <a:lnTo>
                    <a:pt x="318" y="59"/>
                  </a:lnTo>
                  <a:lnTo>
                    <a:pt x="320" y="61"/>
                  </a:lnTo>
                  <a:lnTo>
                    <a:pt x="320" y="63"/>
                  </a:lnTo>
                  <a:lnTo>
                    <a:pt x="322" y="65"/>
                  </a:lnTo>
                  <a:lnTo>
                    <a:pt x="326" y="69"/>
                  </a:lnTo>
                  <a:lnTo>
                    <a:pt x="326" y="71"/>
                  </a:lnTo>
                  <a:lnTo>
                    <a:pt x="328" y="79"/>
                  </a:lnTo>
                  <a:lnTo>
                    <a:pt x="330" y="81"/>
                  </a:lnTo>
                  <a:lnTo>
                    <a:pt x="330" y="83"/>
                  </a:lnTo>
                  <a:lnTo>
                    <a:pt x="332" y="87"/>
                  </a:lnTo>
                  <a:lnTo>
                    <a:pt x="332" y="89"/>
                  </a:lnTo>
                  <a:lnTo>
                    <a:pt x="332" y="91"/>
                  </a:lnTo>
                  <a:lnTo>
                    <a:pt x="333" y="93"/>
                  </a:lnTo>
                  <a:lnTo>
                    <a:pt x="333" y="95"/>
                  </a:lnTo>
                  <a:lnTo>
                    <a:pt x="333" y="97"/>
                  </a:lnTo>
                  <a:lnTo>
                    <a:pt x="335" y="99"/>
                  </a:lnTo>
                  <a:lnTo>
                    <a:pt x="337" y="101"/>
                  </a:lnTo>
                  <a:lnTo>
                    <a:pt x="339" y="101"/>
                  </a:lnTo>
                  <a:lnTo>
                    <a:pt x="339" y="103"/>
                  </a:lnTo>
                  <a:lnTo>
                    <a:pt x="341" y="105"/>
                  </a:lnTo>
                  <a:lnTo>
                    <a:pt x="341" y="107"/>
                  </a:lnTo>
                  <a:lnTo>
                    <a:pt x="341" y="109"/>
                  </a:lnTo>
                  <a:lnTo>
                    <a:pt x="341" y="110"/>
                  </a:lnTo>
                  <a:lnTo>
                    <a:pt x="343" y="112"/>
                  </a:lnTo>
                  <a:lnTo>
                    <a:pt x="345" y="116"/>
                  </a:lnTo>
                  <a:lnTo>
                    <a:pt x="345" y="118"/>
                  </a:lnTo>
                  <a:lnTo>
                    <a:pt x="345" y="120"/>
                  </a:lnTo>
                  <a:lnTo>
                    <a:pt x="345" y="122"/>
                  </a:lnTo>
                  <a:lnTo>
                    <a:pt x="347" y="122"/>
                  </a:lnTo>
                  <a:lnTo>
                    <a:pt x="347" y="124"/>
                  </a:lnTo>
                  <a:lnTo>
                    <a:pt x="347" y="126"/>
                  </a:lnTo>
                  <a:lnTo>
                    <a:pt x="349" y="126"/>
                  </a:lnTo>
                  <a:lnTo>
                    <a:pt x="349" y="128"/>
                  </a:lnTo>
                  <a:lnTo>
                    <a:pt x="349" y="130"/>
                  </a:lnTo>
                  <a:lnTo>
                    <a:pt x="351" y="132"/>
                  </a:lnTo>
                  <a:lnTo>
                    <a:pt x="351" y="134"/>
                  </a:lnTo>
                  <a:lnTo>
                    <a:pt x="351" y="136"/>
                  </a:lnTo>
                  <a:lnTo>
                    <a:pt x="355" y="140"/>
                  </a:lnTo>
                  <a:lnTo>
                    <a:pt x="351" y="142"/>
                  </a:lnTo>
                  <a:lnTo>
                    <a:pt x="349" y="142"/>
                  </a:lnTo>
                  <a:lnTo>
                    <a:pt x="349" y="144"/>
                  </a:lnTo>
                  <a:lnTo>
                    <a:pt x="347" y="144"/>
                  </a:lnTo>
                  <a:lnTo>
                    <a:pt x="345" y="146"/>
                  </a:lnTo>
                  <a:lnTo>
                    <a:pt x="341" y="148"/>
                  </a:lnTo>
                  <a:lnTo>
                    <a:pt x="339" y="150"/>
                  </a:lnTo>
                  <a:lnTo>
                    <a:pt x="339" y="152"/>
                  </a:lnTo>
                  <a:lnTo>
                    <a:pt x="341" y="154"/>
                  </a:lnTo>
                  <a:lnTo>
                    <a:pt x="341" y="156"/>
                  </a:lnTo>
                  <a:lnTo>
                    <a:pt x="341" y="158"/>
                  </a:lnTo>
                  <a:lnTo>
                    <a:pt x="339" y="160"/>
                  </a:lnTo>
                  <a:lnTo>
                    <a:pt x="337" y="160"/>
                  </a:lnTo>
                  <a:lnTo>
                    <a:pt x="339" y="162"/>
                  </a:lnTo>
                  <a:lnTo>
                    <a:pt x="337" y="164"/>
                  </a:lnTo>
                  <a:lnTo>
                    <a:pt x="339" y="166"/>
                  </a:lnTo>
                  <a:lnTo>
                    <a:pt x="339" y="168"/>
                  </a:lnTo>
                  <a:lnTo>
                    <a:pt x="339" y="170"/>
                  </a:lnTo>
                  <a:lnTo>
                    <a:pt x="339" y="172"/>
                  </a:lnTo>
                  <a:lnTo>
                    <a:pt x="341" y="174"/>
                  </a:lnTo>
                  <a:lnTo>
                    <a:pt x="343" y="174"/>
                  </a:lnTo>
                  <a:lnTo>
                    <a:pt x="343" y="172"/>
                  </a:lnTo>
                  <a:lnTo>
                    <a:pt x="345" y="172"/>
                  </a:lnTo>
                  <a:lnTo>
                    <a:pt x="347" y="170"/>
                  </a:lnTo>
                  <a:lnTo>
                    <a:pt x="349" y="170"/>
                  </a:lnTo>
                  <a:lnTo>
                    <a:pt x="351" y="172"/>
                  </a:lnTo>
                  <a:lnTo>
                    <a:pt x="353" y="172"/>
                  </a:lnTo>
                  <a:lnTo>
                    <a:pt x="355" y="172"/>
                  </a:lnTo>
                  <a:lnTo>
                    <a:pt x="357" y="172"/>
                  </a:lnTo>
                  <a:lnTo>
                    <a:pt x="357" y="174"/>
                  </a:lnTo>
                  <a:lnTo>
                    <a:pt x="361" y="174"/>
                  </a:lnTo>
                  <a:lnTo>
                    <a:pt x="363" y="174"/>
                  </a:lnTo>
                  <a:lnTo>
                    <a:pt x="363" y="172"/>
                  </a:lnTo>
                  <a:lnTo>
                    <a:pt x="365" y="172"/>
                  </a:lnTo>
                  <a:lnTo>
                    <a:pt x="367" y="172"/>
                  </a:lnTo>
                  <a:lnTo>
                    <a:pt x="369" y="172"/>
                  </a:lnTo>
                  <a:lnTo>
                    <a:pt x="371" y="172"/>
                  </a:lnTo>
                  <a:lnTo>
                    <a:pt x="373" y="172"/>
                  </a:lnTo>
                  <a:lnTo>
                    <a:pt x="375" y="172"/>
                  </a:lnTo>
                  <a:lnTo>
                    <a:pt x="377" y="172"/>
                  </a:lnTo>
                  <a:lnTo>
                    <a:pt x="377" y="170"/>
                  </a:lnTo>
                  <a:lnTo>
                    <a:pt x="379" y="170"/>
                  </a:lnTo>
                  <a:lnTo>
                    <a:pt x="379" y="172"/>
                  </a:lnTo>
                  <a:lnTo>
                    <a:pt x="381" y="172"/>
                  </a:lnTo>
                  <a:lnTo>
                    <a:pt x="381" y="174"/>
                  </a:lnTo>
                  <a:lnTo>
                    <a:pt x="381" y="176"/>
                  </a:lnTo>
                  <a:lnTo>
                    <a:pt x="381" y="177"/>
                  </a:lnTo>
                  <a:lnTo>
                    <a:pt x="381" y="179"/>
                  </a:lnTo>
                  <a:lnTo>
                    <a:pt x="383" y="181"/>
                  </a:lnTo>
                  <a:lnTo>
                    <a:pt x="383" y="183"/>
                  </a:lnTo>
                  <a:lnTo>
                    <a:pt x="383" y="185"/>
                  </a:lnTo>
                  <a:lnTo>
                    <a:pt x="383" y="187"/>
                  </a:lnTo>
                  <a:lnTo>
                    <a:pt x="385" y="187"/>
                  </a:lnTo>
                  <a:lnTo>
                    <a:pt x="385" y="189"/>
                  </a:lnTo>
                  <a:lnTo>
                    <a:pt x="385" y="191"/>
                  </a:lnTo>
                  <a:lnTo>
                    <a:pt x="383" y="193"/>
                  </a:lnTo>
                  <a:lnTo>
                    <a:pt x="381" y="191"/>
                  </a:lnTo>
                  <a:lnTo>
                    <a:pt x="379" y="191"/>
                  </a:lnTo>
                  <a:lnTo>
                    <a:pt x="379" y="189"/>
                  </a:lnTo>
                  <a:lnTo>
                    <a:pt x="377" y="189"/>
                  </a:lnTo>
                  <a:lnTo>
                    <a:pt x="375" y="189"/>
                  </a:lnTo>
                  <a:lnTo>
                    <a:pt x="375" y="191"/>
                  </a:lnTo>
                  <a:lnTo>
                    <a:pt x="373" y="191"/>
                  </a:lnTo>
                  <a:lnTo>
                    <a:pt x="371" y="191"/>
                  </a:lnTo>
                  <a:lnTo>
                    <a:pt x="369" y="191"/>
                  </a:lnTo>
                  <a:lnTo>
                    <a:pt x="367" y="191"/>
                  </a:lnTo>
                  <a:lnTo>
                    <a:pt x="365" y="191"/>
                  </a:lnTo>
                  <a:lnTo>
                    <a:pt x="365" y="193"/>
                  </a:lnTo>
                  <a:lnTo>
                    <a:pt x="367" y="195"/>
                  </a:lnTo>
                  <a:lnTo>
                    <a:pt x="369" y="195"/>
                  </a:lnTo>
                  <a:lnTo>
                    <a:pt x="373" y="197"/>
                  </a:lnTo>
                  <a:lnTo>
                    <a:pt x="375" y="199"/>
                  </a:lnTo>
                  <a:lnTo>
                    <a:pt x="377" y="199"/>
                  </a:lnTo>
                  <a:lnTo>
                    <a:pt x="379" y="201"/>
                  </a:lnTo>
                  <a:lnTo>
                    <a:pt x="381" y="201"/>
                  </a:lnTo>
                  <a:lnTo>
                    <a:pt x="383" y="203"/>
                  </a:lnTo>
                  <a:lnTo>
                    <a:pt x="385" y="205"/>
                  </a:lnTo>
                  <a:lnTo>
                    <a:pt x="385" y="207"/>
                  </a:lnTo>
                  <a:lnTo>
                    <a:pt x="387" y="211"/>
                  </a:lnTo>
                  <a:lnTo>
                    <a:pt x="385" y="213"/>
                  </a:lnTo>
                  <a:lnTo>
                    <a:pt x="381" y="213"/>
                  </a:lnTo>
                  <a:lnTo>
                    <a:pt x="381" y="215"/>
                  </a:lnTo>
                  <a:lnTo>
                    <a:pt x="375" y="217"/>
                  </a:lnTo>
                  <a:lnTo>
                    <a:pt x="375" y="219"/>
                  </a:lnTo>
                  <a:lnTo>
                    <a:pt x="375" y="221"/>
                  </a:lnTo>
                  <a:lnTo>
                    <a:pt x="373" y="223"/>
                  </a:lnTo>
                  <a:lnTo>
                    <a:pt x="371" y="225"/>
                  </a:lnTo>
                  <a:lnTo>
                    <a:pt x="369" y="225"/>
                  </a:lnTo>
                  <a:lnTo>
                    <a:pt x="367" y="227"/>
                  </a:lnTo>
                  <a:lnTo>
                    <a:pt x="367" y="229"/>
                  </a:lnTo>
                  <a:lnTo>
                    <a:pt x="365" y="229"/>
                  </a:lnTo>
                  <a:lnTo>
                    <a:pt x="365" y="231"/>
                  </a:lnTo>
                  <a:lnTo>
                    <a:pt x="363" y="233"/>
                  </a:lnTo>
                  <a:lnTo>
                    <a:pt x="363" y="235"/>
                  </a:lnTo>
                  <a:lnTo>
                    <a:pt x="361" y="239"/>
                  </a:lnTo>
                  <a:lnTo>
                    <a:pt x="361" y="241"/>
                  </a:lnTo>
                  <a:lnTo>
                    <a:pt x="359" y="241"/>
                  </a:lnTo>
                  <a:lnTo>
                    <a:pt x="357" y="244"/>
                  </a:lnTo>
                  <a:lnTo>
                    <a:pt x="355" y="246"/>
                  </a:lnTo>
                  <a:lnTo>
                    <a:pt x="353" y="248"/>
                  </a:lnTo>
                  <a:lnTo>
                    <a:pt x="351" y="250"/>
                  </a:lnTo>
                  <a:lnTo>
                    <a:pt x="351" y="252"/>
                  </a:lnTo>
                  <a:lnTo>
                    <a:pt x="349" y="254"/>
                  </a:lnTo>
                  <a:lnTo>
                    <a:pt x="349" y="256"/>
                  </a:lnTo>
                  <a:lnTo>
                    <a:pt x="347" y="258"/>
                  </a:lnTo>
                  <a:lnTo>
                    <a:pt x="347" y="260"/>
                  </a:lnTo>
                  <a:lnTo>
                    <a:pt x="345" y="260"/>
                  </a:lnTo>
                  <a:lnTo>
                    <a:pt x="345" y="262"/>
                  </a:lnTo>
                  <a:lnTo>
                    <a:pt x="345" y="264"/>
                  </a:lnTo>
                  <a:lnTo>
                    <a:pt x="343" y="264"/>
                  </a:lnTo>
                  <a:lnTo>
                    <a:pt x="343" y="266"/>
                  </a:lnTo>
                  <a:lnTo>
                    <a:pt x="341" y="268"/>
                  </a:lnTo>
                  <a:lnTo>
                    <a:pt x="341" y="270"/>
                  </a:lnTo>
                  <a:lnTo>
                    <a:pt x="345" y="268"/>
                  </a:lnTo>
                  <a:lnTo>
                    <a:pt x="349" y="268"/>
                  </a:lnTo>
                  <a:lnTo>
                    <a:pt x="351" y="268"/>
                  </a:lnTo>
                  <a:lnTo>
                    <a:pt x="355" y="266"/>
                  </a:lnTo>
                  <a:lnTo>
                    <a:pt x="357" y="266"/>
                  </a:lnTo>
                  <a:lnTo>
                    <a:pt x="359" y="266"/>
                  </a:lnTo>
                  <a:lnTo>
                    <a:pt x="363" y="264"/>
                  </a:lnTo>
                  <a:lnTo>
                    <a:pt x="365" y="264"/>
                  </a:lnTo>
                  <a:lnTo>
                    <a:pt x="367" y="264"/>
                  </a:lnTo>
                  <a:lnTo>
                    <a:pt x="369" y="264"/>
                  </a:lnTo>
                  <a:lnTo>
                    <a:pt x="371" y="264"/>
                  </a:lnTo>
                  <a:lnTo>
                    <a:pt x="371" y="266"/>
                  </a:lnTo>
                  <a:lnTo>
                    <a:pt x="373" y="266"/>
                  </a:lnTo>
                  <a:lnTo>
                    <a:pt x="375" y="266"/>
                  </a:lnTo>
                  <a:lnTo>
                    <a:pt x="377" y="266"/>
                  </a:lnTo>
                  <a:lnTo>
                    <a:pt x="379" y="268"/>
                  </a:lnTo>
                  <a:lnTo>
                    <a:pt x="381" y="268"/>
                  </a:lnTo>
                  <a:lnTo>
                    <a:pt x="393" y="270"/>
                  </a:lnTo>
                  <a:lnTo>
                    <a:pt x="395" y="270"/>
                  </a:lnTo>
                  <a:lnTo>
                    <a:pt x="395" y="272"/>
                  </a:lnTo>
                  <a:lnTo>
                    <a:pt x="395" y="274"/>
                  </a:lnTo>
                  <a:lnTo>
                    <a:pt x="397" y="276"/>
                  </a:lnTo>
                  <a:lnTo>
                    <a:pt x="397" y="278"/>
                  </a:lnTo>
                  <a:lnTo>
                    <a:pt x="397" y="280"/>
                  </a:lnTo>
                  <a:lnTo>
                    <a:pt x="399" y="282"/>
                  </a:lnTo>
                  <a:lnTo>
                    <a:pt x="399" y="284"/>
                  </a:lnTo>
                  <a:lnTo>
                    <a:pt x="401" y="286"/>
                  </a:lnTo>
                  <a:lnTo>
                    <a:pt x="401" y="288"/>
                  </a:lnTo>
                  <a:lnTo>
                    <a:pt x="402" y="288"/>
                  </a:lnTo>
                  <a:lnTo>
                    <a:pt x="402" y="290"/>
                  </a:lnTo>
                  <a:lnTo>
                    <a:pt x="402" y="292"/>
                  </a:lnTo>
                  <a:lnTo>
                    <a:pt x="402" y="294"/>
                  </a:lnTo>
                  <a:lnTo>
                    <a:pt x="402" y="296"/>
                  </a:lnTo>
                  <a:lnTo>
                    <a:pt x="402" y="298"/>
                  </a:lnTo>
                  <a:lnTo>
                    <a:pt x="404" y="298"/>
                  </a:lnTo>
                  <a:lnTo>
                    <a:pt x="406" y="298"/>
                  </a:lnTo>
                  <a:lnTo>
                    <a:pt x="408" y="298"/>
                  </a:lnTo>
                  <a:lnTo>
                    <a:pt x="410" y="298"/>
                  </a:lnTo>
                  <a:lnTo>
                    <a:pt x="412" y="298"/>
                  </a:lnTo>
                  <a:lnTo>
                    <a:pt x="414" y="298"/>
                  </a:lnTo>
                  <a:lnTo>
                    <a:pt x="416" y="298"/>
                  </a:lnTo>
                  <a:lnTo>
                    <a:pt x="418" y="298"/>
                  </a:lnTo>
                  <a:lnTo>
                    <a:pt x="418" y="300"/>
                  </a:lnTo>
                  <a:lnTo>
                    <a:pt x="420" y="300"/>
                  </a:lnTo>
                  <a:lnTo>
                    <a:pt x="422" y="300"/>
                  </a:lnTo>
                  <a:lnTo>
                    <a:pt x="424" y="302"/>
                  </a:lnTo>
                  <a:lnTo>
                    <a:pt x="426" y="304"/>
                  </a:lnTo>
                  <a:lnTo>
                    <a:pt x="428" y="304"/>
                  </a:lnTo>
                  <a:lnTo>
                    <a:pt x="428" y="306"/>
                  </a:lnTo>
                  <a:lnTo>
                    <a:pt x="430" y="306"/>
                  </a:lnTo>
                  <a:lnTo>
                    <a:pt x="434" y="306"/>
                  </a:lnTo>
                  <a:lnTo>
                    <a:pt x="436" y="308"/>
                  </a:lnTo>
                  <a:lnTo>
                    <a:pt x="440" y="308"/>
                  </a:lnTo>
                  <a:lnTo>
                    <a:pt x="442" y="308"/>
                  </a:lnTo>
                  <a:lnTo>
                    <a:pt x="444" y="308"/>
                  </a:lnTo>
                  <a:lnTo>
                    <a:pt x="446" y="308"/>
                  </a:lnTo>
                  <a:lnTo>
                    <a:pt x="448" y="308"/>
                  </a:lnTo>
                  <a:lnTo>
                    <a:pt x="450" y="308"/>
                  </a:lnTo>
                  <a:lnTo>
                    <a:pt x="452" y="308"/>
                  </a:lnTo>
                  <a:lnTo>
                    <a:pt x="454" y="308"/>
                  </a:lnTo>
                  <a:lnTo>
                    <a:pt x="456" y="308"/>
                  </a:lnTo>
                  <a:lnTo>
                    <a:pt x="458" y="308"/>
                  </a:lnTo>
                  <a:lnTo>
                    <a:pt x="462" y="308"/>
                  </a:lnTo>
                  <a:lnTo>
                    <a:pt x="462" y="310"/>
                  </a:lnTo>
                  <a:lnTo>
                    <a:pt x="464" y="310"/>
                  </a:lnTo>
                  <a:lnTo>
                    <a:pt x="466" y="310"/>
                  </a:lnTo>
                  <a:lnTo>
                    <a:pt x="468" y="310"/>
                  </a:lnTo>
                  <a:lnTo>
                    <a:pt x="470" y="310"/>
                  </a:lnTo>
                  <a:lnTo>
                    <a:pt x="471" y="310"/>
                  </a:lnTo>
                  <a:lnTo>
                    <a:pt x="473" y="310"/>
                  </a:lnTo>
                  <a:lnTo>
                    <a:pt x="475" y="310"/>
                  </a:lnTo>
                  <a:lnTo>
                    <a:pt x="477" y="310"/>
                  </a:lnTo>
                  <a:lnTo>
                    <a:pt x="479" y="310"/>
                  </a:lnTo>
                  <a:lnTo>
                    <a:pt x="479" y="311"/>
                  </a:lnTo>
                  <a:lnTo>
                    <a:pt x="481" y="311"/>
                  </a:lnTo>
                  <a:lnTo>
                    <a:pt x="483" y="311"/>
                  </a:lnTo>
                  <a:lnTo>
                    <a:pt x="485" y="313"/>
                  </a:lnTo>
                  <a:lnTo>
                    <a:pt x="487" y="313"/>
                  </a:lnTo>
                  <a:lnTo>
                    <a:pt x="487" y="315"/>
                  </a:lnTo>
                  <a:lnTo>
                    <a:pt x="489" y="317"/>
                  </a:lnTo>
                  <a:lnTo>
                    <a:pt x="491" y="319"/>
                  </a:lnTo>
                  <a:lnTo>
                    <a:pt x="491" y="321"/>
                  </a:lnTo>
                  <a:lnTo>
                    <a:pt x="493" y="321"/>
                  </a:lnTo>
                  <a:lnTo>
                    <a:pt x="493" y="323"/>
                  </a:lnTo>
                  <a:lnTo>
                    <a:pt x="495" y="323"/>
                  </a:lnTo>
                  <a:lnTo>
                    <a:pt x="495" y="325"/>
                  </a:lnTo>
                  <a:lnTo>
                    <a:pt x="497" y="325"/>
                  </a:lnTo>
                  <a:lnTo>
                    <a:pt x="499" y="327"/>
                  </a:lnTo>
                  <a:lnTo>
                    <a:pt x="501" y="329"/>
                  </a:lnTo>
                  <a:lnTo>
                    <a:pt x="503" y="329"/>
                  </a:lnTo>
                  <a:lnTo>
                    <a:pt x="503" y="331"/>
                  </a:lnTo>
                  <a:lnTo>
                    <a:pt x="505" y="331"/>
                  </a:lnTo>
                  <a:lnTo>
                    <a:pt x="505" y="333"/>
                  </a:lnTo>
                  <a:lnTo>
                    <a:pt x="507" y="333"/>
                  </a:lnTo>
                  <a:lnTo>
                    <a:pt x="507" y="335"/>
                  </a:lnTo>
                  <a:lnTo>
                    <a:pt x="509" y="335"/>
                  </a:lnTo>
                  <a:lnTo>
                    <a:pt x="509" y="337"/>
                  </a:lnTo>
                  <a:lnTo>
                    <a:pt x="509" y="339"/>
                  </a:lnTo>
                  <a:lnTo>
                    <a:pt x="511" y="339"/>
                  </a:lnTo>
                  <a:lnTo>
                    <a:pt x="513" y="341"/>
                  </a:lnTo>
                  <a:lnTo>
                    <a:pt x="513" y="343"/>
                  </a:lnTo>
                  <a:lnTo>
                    <a:pt x="515" y="343"/>
                  </a:lnTo>
                  <a:lnTo>
                    <a:pt x="515" y="345"/>
                  </a:lnTo>
                  <a:lnTo>
                    <a:pt x="517" y="345"/>
                  </a:lnTo>
                  <a:lnTo>
                    <a:pt x="517" y="347"/>
                  </a:lnTo>
                  <a:lnTo>
                    <a:pt x="519" y="347"/>
                  </a:lnTo>
                  <a:lnTo>
                    <a:pt x="521" y="347"/>
                  </a:lnTo>
                  <a:lnTo>
                    <a:pt x="523" y="347"/>
                  </a:lnTo>
                  <a:lnTo>
                    <a:pt x="525" y="347"/>
                  </a:lnTo>
                  <a:lnTo>
                    <a:pt x="527" y="347"/>
                  </a:lnTo>
                  <a:lnTo>
                    <a:pt x="527" y="349"/>
                  </a:lnTo>
                  <a:lnTo>
                    <a:pt x="529" y="349"/>
                  </a:lnTo>
                  <a:lnTo>
                    <a:pt x="529" y="351"/>
                  </a:lnTo>
                  <a:lnTo>
                    <a:pt x="531" y="351"/>
                  </a:lnTo>
                  <a:lnTo>
                    <a:pt x="531" y="353"/>
                  </a:lnTo>
                  <a:lnTo>
                    <a:pt x="533" y="355"/>
                  </a:lnTo>
                  <a:lnTo>
                    <a:pt x="535" y="357"/>
                  </a:lnTo>
                  <a:lnTo>
                    <a:pt x="535" y="359"/>
                  </a:lnTo>
                  <a:lnTo>
                    <a:pt x="537" y="359"/>
                  </a:lnTo>
                  <a:lnTo>
                    <a:pt x="537" y="361"/>
                  </a:lnTo>
                  <a:lnTo>
                    <a:pt x="539" y="361"/>
                  </a:lnTo>
                  <a:lnTo>
                    <a:pt x="539" y="363"/>
                  </a:lnTo>
                  <a:lnTo>
                    <a:pt x="540" y="365"/>
                  </a:lnTo>
                  <a:lnTo>
                    <a:pt x="540" y="367"/>
                  </a:lnTo>
                  <a:lnTo>
                    <a:pt x="542" y="369"/>
                  </a:lnTo>
                  <a:lnTo>
                    <a:pt x="544" y="371"/>
                  </a:lnTo>
                  <a:lnTo>
                    <a:pt x="544" y="373"/>
                  </a:lnTo>
                  <a:lnTo>
                    <a:pt x="546" y="375"/>
                  </a:lnTo>
                  <a:lnTo>
                    <a:pt x="548" y="377"/>
                  </a:lnTo>
                  <a:lnTo>
                    <a:pt x="548" y="378"/>
                  </a:lnTo>
                  <a:lnTo>
                    <a:pt x="550" y="378"/>
                  </a:lnTo>
                  <a:lnTo>
                    <a:pt x="550" y="380"/>
                  </a:lnTo>
                  <a:lnTo>
                    <a:pt x="552" y="382"/>
                  </a:lnTo>
                  <a:lnTo>
                    <a:pt x="552" y="384"/>
                  </a:lnTo>
                  <a:lnTo>
                    <a:pt x="552" y="386"/>
                  </a:lnTo>
                  <a:lnTo>
                    <a:pt x="554" y="390"/>
                  </a:lnTo>
                  <a:lnTo>
                    <a:pt x="554" y="394"/>
                  </a:lnTo>
                  <a:lnTo>
                    <a:pt x="556" y="398"/>
                  </a:lnTo>
                  <a:lnTo>
                    <a:pt x="556" y="400"/>
                  </a:lnTo>
                  <a:lnTo>
                    <a:pt x="556" y="404"/>
                  </a:lnTo>
                  <a:lnTo>
                    <a:pt x="558" y="406"/>
                  </a:lnTo>
                  <a:lnTo>
                    <a:pt x="558" y="408"/>
                  </a:lnTo>
                  <a:lnTo>
                    <a:pt x="560" y="408"/>
                  </a:lnTo>
                  <a:lnTo>
                    <a:pt x="560" y="410"/>
                  </a:lnTo>
                  <a:lnTo>
                    <a:pt x="558" y="412"/>
                  </a:lnTo>
                  <a:lnTo>
                    <a:pt x="558" y="414"/>
                  </a:lnTo>
                  <a:lnTo>
                    <a:pt x="560" y="416"/>
                  </a:lnTo>
                  <a:lnTo>
                    <a:pt x="562" y="420"/>
                  </a:lnTo>
                  <a:lnTo>
                    <a:pt x="566" y="426"/>
                  </a:lnTo>
                  <a:lnTo>
                    <a:pt x="566" y="428"/>
                  </a:lnTo>
                  <a:lnTo>
                    <a:pt x="566" y="436"/>
                  </a:lnTo>
                  <a:lnTo>
                    <a:pt x="564" y="440"/>
                  </a:lnTo>
                  <a:lnTo>
                    <a:pt x="564" y="442"/>
                  </a:lnTo>
                  <a:lnTo>
                    <a:pt x="566" y="444"/>
                  </a:lnTo>
                  <a:lnTo>
                    <a:pt x="566" y="446"/>
                  </a:lnTo>
                  <a:lnTo>
                    <a:pt x="566" y="447"/>
                  </a:lnTo>
                  <a:lnTo>
                    <a:pt x="566" y="449"/>
                  </a:lnTo>
                  <a:lnTo>
                    <a:pt x="566" y="453"/>
                  </a:lnTo>
                  <a:lnTo>
                    <a:pt x="566" y="455"/>
                  </a:lnTo>
                  <a:lnTo>
                    <a:pt x="566" y="457"/>
                  </a:lnTo>
                  <a:lnTo>
                    <a:pt x="566" y="459"/>
                  </a:lnTo>
                  <a:lnTo>
                    <a:pt x="566" y="461"/>
                  </a:lnTo>
                  <a:lnTo>
                    <a:pt x="566" y="463"/>
                  </a:lnTo>
                  <a:lnTo>
                    <a:pt x="566" y="467"/>
                  </a:lnTo>
                  <a:lnTo>
                    <a:pt x="564" y="471"/>
                  </a:lnTo>
                  <a:lnTo>
                    <a:pt x="564" y="475"/>
                  </a:lnTo>
                  <a:lnTo>
                    <a:pt x="564" y="477"/>
                  </a:lnTo>
                  <a:lnTo>
                    <a:pt x="564" y="479"/>
                  </a:lnTo>
                  <a:lnTo>
                    <a:pt x="564" y="481"/>
                  </a:lnTo>
                  <a:lnTo>
                    <a:pt x="564" y="483"/>
                  </a:lnTo>
                  <a:lnTo>
                    <a:pt x="566" y="483"/>
                  </a:lnTo>
                  <a:lnTo>
                    <a:pt x="566" y="485"/>
                  </a:lnTo>
                  <a:lnTo>
                    <a:pt x="566" y="487"/>
                  </a:lnTo>
                  <a:lnTo>
                    <a:pt x="566" y="489"/>
                  </a:lnTo>
                  <a:lnTo>
                    <a:pt x="564" y="491"/>
                  </a:lnTo>
                  <a:lnTo>
                    <a:pt x="562" y="491"/>
                  </a:lnTo>
                  <a:lnTo>
                    <a:pt x="560" y="493"/>
                  </a:lnTo>
                  <a:lnTo>
                    <a:pt x="558" y="493"/>
                  </a:lnTo>
                  <a:lnTo>
                    <a:pt x="556" y="495"/>
                  </a:lnTo>
                  <a:lnTo>
                    <a:pt x="554" y="495"/>
                  </a:lnTo>
                  <a:lnTo>
                    <a:pt x="552" y="497"/>
                  </a:lnTo>
                  <a:lnTo>
                    <a:pt x="550" y="497"/>
                  </a:lnTo>
                  <a:lnTo>
                    <a:pt x="548" y="497"/>
                  </a:lnTo>
                  <a:lnTo>
                    <a:pt x="546" y="497"/>
                  </a:lnTo>
                  <a:lnTo>
                    <a:pt x="540" y="497"/>
                  </a:lnTo>
                  <a:lnTo>
                    <a:pt x="537" y="499"/>
                  </a:lnTo>
                  <a:lnTo>
                    <a:pt x="533" y="499"/>
                  </a:lnTo>
                  <a:lnTo>
                    <a:pt x="531" y="501"/>
                  </a:lnTo>
                  <a:lnTo>
                    <a:pt x="529" y="501"/>
                  </a:lnTo>
                  <a:lnTo>
                    <a:pt x="527" y="499"/>
                  </a:lnTo>
                  <a:lnTo>
                    <a:pt x="525" y="499"/>
                  </a:lnTo>
                  <a:lnTo>
                    <a:pt x="523" y="499"/>
                  </a:lnTo>
                  <a:lnTo>
                    <a:pt x="521" y="501"/>
                  </a:lnTo>
                  <a:lnTo>
                    <a:pt x="517" y="503"/>
                  </a:lnTo>
                  <a:lnTo>
                    <a:pt x="511" y="507"/>
                  </a:lnTo>
                  <a:lnTo>
                    <a:pt x="507" y="509"/>
                  </a:lnTo>
                  <a:lnTo>
                    <a:pt x="505" y="511"/>
                  </a:lnTo>
                  <a:lnTo>
                    <a:pt x="505" y="513"/>
                  </a:lnTo>
                  <a:lnTo>
                    <a:pt x="503" y="513"/>
                  </a:lnTo>
                  <a:lnTo>
                    <a:pt x="503" y="514"/>
                  </a:lnTo>
                  <a:lnTo>
                    <a:pt x="501" y="516"/>
                  </a:lnTo>
                  <a:lnTo>
                    <a:pt x="497" y="516"/>
                  </a:lnTo>
                  <a:lnTo>
                    <a:pt x="495" y="518"/>
                  </a:lnTo>
                  <a:lnTo>
                    <a:pt x="493" y="518"/>
                  </a:lnTo>
                  <a:lnTo>
                    <a:pt x="489" y="520"/>
                  </a:lnTo>
                  <a:lnTo>
                    <a:pt x="487" y="520"/>
                  </a:lnTo>
                  <a:lnTo>
                    <a:pt x="483" y="522"/>
                  </a:lnTo>
                  <a:lnTo>
                    <a:pt x="479" y="524"/>
                  </a:lnTo>
                  <a:lnTo>
                    <a:pt x="477" y="524"/>
                  </a:lnTo>
                  <a:lnTo>
                    <a:pt x="475" y="524"/>
                  </a:lnTo>
                  <a:lnTo>
                    <a:pt x="471" y="522"/>
                  </a:lnTo>
                  <a:lnTo>
                    <a:pt x="470" y="522"/>
                  </a:lnTo>
                  <a:lnTo>
                    <a:pt x="468" y="522"/>
                  </a:lnTo>
                  <a:lnTo>
                    <a:pt x="466" y="520"/>
                  </a:lnTo>
                  <a:lnTo>
                    <a:pt x="462" y="520"/>
                  </a:lnTo>
                  <a:lnTo>
                    <a:pt x="460" y="520"/>
                  </a:lnTo>
                  <a:lnTo>
                    <a:pt x="458" y="522"/>
                  </a:lnTo>
                  <a:lnTo>
                    <a:pt x="456" y="524"/>
                  </a:lnTo>
                  <a:lnTo>
                    <a:pt x="456" y="526"/>
                  </a:lnTo>
                  <a:lnTo>
                    <a:pt x="454" y="528"/>
                  </a:lnTo>
                  <a:lnTo>
                    <a:pt x="452" y="528"/>
                  </a:lnTo>
                  <a:lnTo>
                    <a:pt x="450" y="528"/>
                  </a:lnTo>
                  <a:lnTo>
                    <a:pt x="450" y="530"/>
                  </a:lnTo>
                  <a:lnTo>
                    <a:pt x="448" y="530"/>
                  </a:lnTo>
                  <a:lnTo>
                    <a:pt x="448" y="532"/>
                  </a:lnTo>
                  <a:lnTo>
                    <a:pt x="448" y="534"/>
                  </a:lnTo>
                  <a:lnTo>
                    <a:pt x="448" y="536"/>
                  </a:lnTo>
                  <a:lnTo>
                    <a:pt x="446" y="540"/>
                  </a:lnTo>
                  <a:lnTo>
                    <a:pt x="446" y="542"/>
                  </a:lnTo>
                  <a:lnTo>
                    <a:pt x="444" y="542"/>
                  </a:lnTo>
                  <a:lnTo>
                    <a:pt x="442" y="542"/>
                  </a:lnTo>
                  <a:lnTo>
                    <a:pt x="442" y="544"/>
                  </a:lnTo>
                  <a:lnTo>
                    <a:pt x="442" y="546"/>
                  </a:lnTo>
                  <a:lnTo>
                    <a:pt x="444" y="546"/>
                  </a:lnTo>
                  <a:lnTo>
                    <a:pt x="444" y="548"/>
                  </a:lnTo>
                  <a:lnTo>
                    <a:pt x="442" y="548"/>
                  </a:lnTo>
                  <a:lnTo>
                    <a:pt x="442" y="550"/>
                  </a:lnTo>
                  <a:lnTo>
                    <a:pt x="440" y="550"/>
                  </a:lnTo>
                  <a:lnTo>
                    <a:pt x="440" y="552"/>
                  </a:lnTo>
                  <a:lnTo>
                    <a:pt x="438" y="552"/>
                  </a:lnTo>
                  <a:lnTo>
                    <a:pt x="438" y="554"/>
                  </a:lnTo>
                  <a:lnTo>
                    <a:pt x="438" y="556"/>
                  </a:lnTo>
                  <a:lnTo>
                    <a:pt x="436" y="556"/>
                  </a:lnTo>
                  <a:lnTo>
                    <a:pt x="434" y="556"/>
                  </a:lnTo>
                  <a:lnTo>
                    <a:pt x="432" y="556"/>
                  </a:lnTo>
                  <a:lnTo>
                    <a:pt x="430" y="556"/>
                  </a:lnTo>
                  <a:lnTo>
                    <a:pt x="428" y="556"/>
                  </a:lnTo>
                  <a:lnTo>
                    <a:pt x="426" y="556"/>
                  </a:lnTo>
                  <a:lnTo>
                    <a:pt x="426" y="554"/>
                  </a:lnTo>
                  <a:lnTo>
                    <a:pt x="424" y="554"/>
                  </a:lnTo>
                  <a:lnTo>
                    <a:pt x="424" y="552"/>
                  </a:lnTo>
                  <a:lnTo>
                    <a:pt x="422" y="552"/>
                  </a:lnTo>
                  <a:lnTo>
                    <a:pt x="420" y="552"/>
                  </a:lnTo>
                  <a:lnTo>
                    <a:pt x="418" y="552"/>
                  </a:lnTo>
                  <a:lnTo>
                    <a:pt x="416" y="552"/>
                  </a:lnTo>
                  <a:lnTo>
                    <a:pt x="414" y="552"/>
                  </a:lnTo>
                  <a:lnTo>
                    <a:pt x="412" y="552"/>
                  </a:lnTo>
                  <a:lnTo>
                    <a:pt x="412" y="554"/>
                  </a:lnTo>
                  <a:lnTo>
                    <a:pt x="410" y="554"/>
                  </a:lnTo>
                  <a:lnTo>
                    <a:pt x="408" y="554"/>
                  </a:lnTo>
                  <a:lnTo>
                    <a:pt x="406" y="554"/>
                  </a:lnTo>
                  <a:lnTo>
                    <a:pt x="404" y="554"/>
                  </a:lnTo>
                  <a:lnTo>
                    <a:pt x="402" y="552"/>
                  </a:lnTo>
                  <a:lnTo>
                    <a:pt x="402" y="550"/>
                  </a:lnTo>
                  <a:lnTo>
                    <a:pt x="401" y="550"/>
                  </a:lnTo>
                  <a:lnTo>
                    <a:pt x="401" y="548"/>
                  </a:lnTo>
                  <a:lnTo>
                    <a:pt x="399" y="548"/>
                  </a:lnTo>
                  <a:lnTo>
                    <a:pt x="399" y="546"/>
                  </a:lnTo>
                  <a:lnTo>
                    <a:pt x="397" y="546"/>
                  </a:lnTo>
                  <a:lnTo>
                    <a:pt x="395" y="544"/>
                  </a:lnTo>
                  <a:lnTo>
                    <a:pt x="393" y="544"/>
                  </a:lnTo>
                  <a:lnTo>
                    <a:pt x="391" y="544"/>
                  </a:lnTo>
                  <a:lnTo>
                    <a:pt x="389" y="544"/>
                  </a:lnTo>
                  <a:lnTo>
                    <a:pt x="387" y="544"/>
                  </a:lnTo>
                  <a:lnTo>
                    <a:pt x="385" y="544"/>
                  </a:lnTo>
                  <a:lnTo>
                    <a:pt x="385" y="546"/>
                  </a:lnTo>
                  <a:lnTo>
                    <a:pt x="385" y="548"/>
                  </a:lnTo>
                  <a:lnTo>
                    <a:pt x="385" y="550"/>
                  </a:lnTo>
                  <a:lnTo>
                    <a:pt x="385" y="552"/>
                  </a:lnTo>
                  <a:lnTo>
                    <a:pt x="385" y="554"/>
                  </a:lnTo>
                  <a:lnTo>
                    <a:pt x="383" y="554"/>
                  </a:lnTo>
                  <a:lnTo>
                    <a:pt x="383" y="556"/>
                  </a:lnTo>
                  <a:lnTo>
                    <a:pt x="383" y="558"/>
                  </a:lnTo>
                  <a:lnTo>
                    <a:pt x="383" y="560"/>
                  </a:lnTo>
                  <a:lnTo>
                    <a:pt x="381" y="560"/>
                  </a:lnTo>
                  <a:lnTo>
                    <a:pt x="381" y="562"/>
                  </a:lnTo>
                  <a:lnTo>
                    <a:pt x="381" y="564"/>
                  </a:lnTo>
                  <a:lnTo>
                    <a:pt x="379" y="566"/>
                  </a:lnTo>
                  <a:lnTo>
                    <a:pt x="379" y="568"/>
                  </a:lnTo>
                  <a:lnTo>
                    <a:pt x="379" y="570"/>
                  </a:lnTo>
                  <a:lnTo>
                    <a:pt x="379" y="572"/>
                  </a:lnTo>
                  <a:lnTo>
                    <a:pt x="379" y="574"/>
                  </a:lnTo>
                  <a:lnTo>
                    <a:pt x="381" y="576"/>
                  </a:lnTo>
                  <a:lnTo>
                    <a:pt x="381" y="578"/>
                  </a:lnTo>
                  <a:lnTo>
                    <a:pt x="381" y="580"/>
                  </a:lnTo>
                  <a:lnTo>
                    <a:pt x="381" y="581"/>
                  </a:lnTo>
                  <a:lnTo>
                    <a:pt x="381" y="583"/>
                  </a:lnTo>
                  <a:lnTo>
                    <a:pt x="381" y="585"/>
                  </a:lnTo>
                  <a:lnTo>
                    <a:pt x="379" y="585"/>
                  </a:lnTo>
                  <a:lnTo>
                    <a:pt x="379" y="587"/>
                  </a:lnTo>
                  <a:lnTo>
                    <a:pt x="379" y="589"/>
                  </a:lnTo>
                  <a:lnTo>
                    <a:pt x="377" y="589"/>
                  </a:lnTo>
                  <a:lnTo>
                    <a:pt x="377" y="591"/>
                  </a:lnTo>
                  <a:lnTo>
                    <a:pt x="377" y="593"/>
                  </a:lnTo>
                  <a:lnTo>
                    <a:pt x="377" y="595"/>
                  </a:lnTo>
                  <a:lnTo>
                    <a:pt x="377" y="597"/>
                  </a:lnTo>
                  <a:lnTo>
                    <a:pt x="375" y="597"/>
                  </a:lnTo>
                  <a:lnTo>
                    <a:pt x="375" y="599"/>
                  </a:lnTo>
                  <a:lnTo>
                    <a:pt x="377" y="599"/>
                  </a:lnTo>
                  <a:lnTo>
                    <a:pt x="377" y="601"/>
                  </a:lnTo>
                  <a:lnTo>
                    <a:pt x="377" y="603"/>
                  </a:lnTo>
                  <a:lnTo>
                    <a:pt x="377" y="605"/>
                  </a:lnTo>
                  <a:lnTo>
                    <a:pt x="377" y="607"/>
                  </a:lnTo>
                  <a:lnTo>
                    <a:pt x="377" y="609"/>
                  </a:lnTo>
                  <a:lnTo>
                    <a:pt x="377" y="611"/>
                  </a:lnTo>
                  <a:lnTo>
                    <a:pt x="377" y="613"/>
                  </a:lnTo>
                  <a:lnTo>
                    <a:pt x="377" y="615"/>
                  </a:lnTo>
                  <a:lnTo>
                    <a:pt x="375" y="617"/>
                  </a:lnTo>
                  <a:lnTo>
                    <a:pt x="373" y="617"/>
                  </a:lnTo>
                  <a:lnTo>
                    <a:pt x="371" y="617"/>
                  </a:lnTo>
                  <a:lnTo>
                    <a:pt x="369" y="617"/>
                  </a:lnTo>
                  <a:lnTo>
                    <a:pt x="367" y="617"/>
                  </a:lnTo>
                  <a:lnTo>
                    <a:pt x="367" y="619"/>
                  </a:lnTo>
                  <a:lnTo>
                    <a:pt x="365" y="619"/>
                  </a:lnTo>
                  <a:lnTo>
                    <a:pt x="363" y="619"/>
                  </a:lnTo>
                  <a:lnTo>
                    <a:pt x="361" y="619"/>
                  </a:lnTo>
                  <a:lnTo>
                    <a:pt x="359" y="619"/>
                  </a:lnTo>
                  <a:lnTo>
                    <a:pt x="357" y="617"/>
                  </a:lnTo>
                  <a:lnTo>
                    <a:pt x="355" y="617"/>
                  </a:lnTo>
                  <a:lnTo>
                    <a:pt x="353" y="617"/>
                  </a:lnTo>
                  <a:lnTo>
                    <a:pt x="353" y="615"/>
                  </a:lnTo>
                  <a:lnTo>
                    <a:pt x="351" y="615"/>
                  </a:lnTo>
                  <a:lnTo>
                    <a:pt x="351" y="613"/>
                  </a:lnTo>
                  <a:lnTo>
                    <a:pt x="349" y="613"/>
                  </a:lnTo>
                  <a:lnTo>
                    <a:pt x="349" y="611"/>
                  </a:lnTo>
                  <a:lnTo>
                    <a:pt x="349" y="609"/>
                  </a:lnTo>
                  <a:lnTo>
                    <a:pt x="351" y="609"/>
                  </a:lnTo>
                  <a:lnTo>
                    <a:pt x="349" y="607"/>
                  </a:lnTo>
                  <a:lnTo>
                    <a:pt x="347" y="607"/>
                  </a:lnTo>
                  <a:lnTo>
                    <a:pt x="347" y="605"/>
                  </a:lnTo>
                  <a:lnTo>
                    <a:pt x="345" y="605"/>
                  </a:lnTo>
                  <a:lnTo>
                    <a:pt x="345" y="603"/>
                  </a:lnTo>
                  <a:lnTo>
                    <a:pt x="343" y="603"/>
                  </a:lnTo>
                  <a:lnTo>
                    <a:pt x="341" y="603"/>
                  </a:lnTo>
                  <a:lnTo>
                    <a:pt x="339" y="601"/>
                  </a:lnTo>
                  <a:lnTo>
                    <a:pt x="337" y="601"/>
                  </a:lnTo>
                  <a:lnTo>
                    <a:pt x="337" y="599"/>
                  </a:lnTo>
                  <a:lnTo>
                    <a:pt x="335" y="599"/>
                  </a:lnTo>
                  <a:lnTo>
                    <a:pt x="333" y="597"/>
                  </a:lnTo>
                  <a:lnTo>
                    <a:pt x="332" y="595"/>
                  </a:lnTo>
                  <a:lnTo>
                    <a:pt x="330" y="593"/>
                  </a:lnTo>
                  <a:lnTo>
                    <a:pt x="328" y="591"/>
                  </a:lnTo>
                  <a:lnTo>
                    <a:pt x="326" y="591"/>
                  </a:lnTo>
                  <a:lnTo>
                    <a:pt x="326" y="593"/>
                  </a:lnTo>
                  <a:lnTo>
                    <a:pt x="326" y="595"/>
                  </a:lnTo>
                  <a:lnTo>
                    <a:pt x="324" y="595"/>
                  </a:lnTo>
                  <a:lnTo>
                    <a:pt x="324" y="597"/>
                  </a:lnTo>
                  <a:lnTo>
                    <a:pt x="324" y="599"/>
                  </a:lnTo>
                  <a:lnTo>
                    <a:pt x="324" y="601"/>
                  </a:lnTo>
                  <a:lnTo>
                    <a:pt x="324" y="603"/>
                  </a:lnTo>
                  <a:lnTo>
                    <a:pt x="324" y="605"/>
                  </a:lnTo>
                  <a:lnTo>
                    <a:pt x="324" y="607"/>
                  </a:lnTo>
                  <a:lnTo>
                    <a:pt x="324" y="609"/>
                  </a:lnTo>
                  <a:lnTo>
                    <a:pt x="324" y="611"/>
                  </a:lnTo>
                  <a:lnTo>
                    <a:pt x="322" y="611"/>
                  </a:lnTo>
                  <a:lnTo>
                    <a:pt x="322" y="613"/>
                  </a:lnTo>
                  <a:lnTo>
                    <a:pt x="320" y="613"/>
                  </a:lnTo>
                  <a:lnTo>
                    <a:pt x="318" y="613"/>
                  </a:lnTo>
                  <a:lnTo>
                    <a:pt x="316" y="613"/>
                  </a:lnTo>
                  <a:lnTo>
                    <a:pt x="314" y="613"/>
                  </a:lnTo>
                  <a:lnTo>
                    <a:pt x="314" y="611"/>
                  </a:lnTo>
                  <a:lnTo>
                    <a:pt x="312" y="611"/>
                  </a:lnTo>
                  <a:lnTo>
                    <a:pt x="310" y="611"/>
                  </a:lnTo>
                  <a:lnTo>
                    <a:pt x="308" y="611"/>
                  </a:lnTo>
                  <a:lnTo>
                    <a:pt x="306" y="611"/>
                  </a:lnTo>
                  <a:lnTo>
                    <a:pt x="304" y="613"/>
                  </a:lnTo>
                  <a:lnTo>
                    <a:pt x="302" y="613"/>
                  </a:lnTo>
                  <a:lnTo>
                    <a:pt x="302" y="615"/>
                  </a:lnTo>
                  <a:lnTo>
                    <a:pt x="302" y="617"/>
                  </a:lnTo>
                  <a:lnTo>
                    <a:pt x="300" y="617"/>
                  </a:lnTo>
                  <a:lnTo>
                    <a:pt x="300" y="619"/>
                  </a:lnTo>
                  <a:lnTo>
                    <a:pt x="302" y="619"/>
                  </a:lnTo>
                  <a:lnTo>
                    <a:pt x="300" y="621"/>
                  </a:lnTo>
                  <a:lnTo>
                    <a:pt x="302" y="621"/>
                  </a:lnTo>
                  <a:lnTo>
                    <a:pt x="302" y="623"/>
                  </a:lnTo>
                  <a:lnTo>
                    <a:pt x="302" y="625"/>
                  </a:lnTo>
                  <a:lnTo>
                    <a:pt x="302" y="627"/>
                  </a:lnTo>
                  <a:lnTo>
                    <a:pt x="304" y="627"/>
                  </a:lnTo>
                  <a:lnTo>
                    <a:pt x="304" y="629"/>
                  </a:lnTo>
                  <a:lnTo>
                    <a:pt x="304" y="631"/>
                  </a:lnTo>
                  <a:lnTo>
                    <a:pt x="304" y="633"/>
                  </a:lnTo>
                  <a:lnTo>
                    <a:pt x="304" y="635"/>
                  </a:lnTo>
                  <a:lnTo>
                    <a:pt x="304" y="637"/>
                  </a:lnTo>
                  <a:lnTo>
                    <a:pt x="304" y="639"/>
                  </a:lnTo>
                  <a:lnTo>
                    <a:pt x="304" y="641"/>
                  </a:lnTo>
                  <a:lnTo>
                    <a:pt x="304" y="643"/>
                  </a:lnTo>
                  <a:lnTo>
                    <a:pt x="304" y="645"/>
                  </a:lnTo>
                  <a:lnTo>
                    <a:pt x="302" y="645"/>
                  </a:lnTo>
                  <a:lnTo>
                    <a:pt x="302" y="647"/>
                  </a:lnTo>
                  <a:lnTo>
                    <a:pt x="300" y="647"/>
                  </a:lnTo>
                  <a:lnTo>
                    <a:pt x="300" y="648"/>
                  </a:lnTo>
                  <a:lnTo>
                    <a:pt x="300" y="650"/>
                  </a:lnTo>
                  <a:lnTo>
                    <a:pt x="298" y="650"/>
                  </a:lnTo>
                  <a:lnTo>
                    <a:pt x="298" y="652"/>
                  </a:lnTo>
                  <a:lnTo>
                    <a:pt x="296" y="652"/>
                  </a:lnTo>
                  <a:lnTo>
                    <a:pt x="296" y="654"/>
                  </a:lnTo>
                  <a:lnTo>
                    <a:pt x="296" y="656"/>
                  </a:lnTo>
                  <a:lnTo>
                    <a:pt x="296" y="658"/>
                  </a:lnTo>
                  <a:lnTo>
                    <a:pt x="296" y="660"/>
                  </a:lnTo>
                  <a:lnTo>
                    <a:pt x="296" y="662"/>
                  </a:lnTo>
                  <a:lnTo>
                    <a:pt x="296" y="664"/>
                  </a:lnTo>
                  <a:lnTo>
                    <a:pt x="294" y="664"/>
                  </a:lnTo>
                  <a:lnTo>
                    <a:pt x="294" y="666"/>
                  </a:lnTo>
                  <a:lnTo>
                    <a:pt x="292" y="666"/>
                  </a:lnTo>
                  <a:lnTo>
                    <a:pt x="292" y="668"/>
                  </a:lnTo>
                  <a:lnTo>
                    <a:pt x="290" y="668"/>
                  </a:lnTo>
                  <a:lnTo>
                    <a:pt x="288" y="668"/>
                  </a:lnTo>
                  <a:lnTo>
                    <a:pt x="286" y="670"/>
                  </a:lnTo>
                  <a:lnTo>
                    <a:pt x="286" y="668"/>
                  </a:lnTo>
                  <a:lnTo>
                    <a:pt x="284" y="668"/>
                  </a:lnTo>
                  <a:lnTo>
                    <a:pt x="284" y="666"/>
                  </a:lnTo>
                  <a:lnTo>
                    <a:pt x="282" y="666"/>
                  </a:lnTo>
                  <a:lnTo>
                    <a:pt x="282" y="664"/>
                  </a:lnTo>
                  <a:lnTo>
                    <a:pt x="282" y="662"/>
                  </a:lnTo>
                  <a:lnTo>
                    <a:pt x="280" y="662"/>
                  </a:lnTo>
                  <a:lnTo>
                    <a:pt x="278" y="660"/>
                  </a:lnTo>
                  <a:lnTo>
                    <a:pt x="276" y="658"/>
                  </a:lnTo>
                  <a:lnTo>
                    <a:pt x="276" y="656"/>
                  </a:lnTo>
                  <a:lnTo>
                    <a:pt x="274" y="656"/>
                  </a:lnTo>
                  <a:lnTo>
                    <a:pt x="274" y="654"/>
                  </a:lnTo>
                  <a:lnTo>
                    <a:pt x="272" y="654"/>
                  </a:lnTo>
                  <a:lnTo>
                    <a:pt x="270" y="654"/>
                  </a:lnTo>
                  <a:lnTo>
                    <a:pt x="270" y="652"/>
                  </a:lnTo>
                  <a:lnTo>
                    <a:pt x="268" y="652"/>
                  </a:lnTo>
                  <a:lnTo>
                    <a:pt x="268" y="650"/>
                  </a:lnTo>
                  <a:lnTo>
                    <a:pt x="266" y="650"/>
                  </a:lnTo>
                  <a:lnTo>
                    <a:pt x="266" y="648"/>
                  </a:lnTo>
                  <a:lnTo>
                    <a:pt x="264" y="648"/>
                  </a:lnTo>
                  <a:lnTo>
                    <a:pt x="264" y="650"/>
                  </a:lnTo>
                  <a:lnTo>
                    <a:pt x="263" y="650"/>
                  </a:lnTo>
                  <a:lnTo>
                    <a:pt x="263" y="652"/>
                  </a:lnTo>
                  <a:lnTo>
                    <a:pt x="261" y="652"/>
                  </a:lnTo>
                  <a:lnTo>
                    <a:pt x="261" y="654"/>
                  </a:lnTo>
                  <a:lnTo>
                    <a:pt x="261" y="656"/>
                  </a:lnTo>
                  <a:lnTo>
                    <a:pt x="259" y="656"/>
                  </a:lnTo>
                  <a:lnTo>
                    <a:pt x="259" y="658"/>
                  </a:lnTo>
                  <a:lnTo>
                    <a:pt x="257" y="660"/>
                  </a:lnTo>
                  <a:lnTo>
                    <a:pt x="257" y="662"/>
                  </a:lnTo>
                  <a:lnTo>
                    <a:pt x="255" y="662"/>
                  </a:lnTo>
                  <a:lnTo>
                    <a:pt x="255" y="664"/>
                  </a:lnTo>
                  <a:lnTo>
                    <a:pt x="257" y="664"/>
                  </a:lnTo>
                  <a:lnTo>
                    <a:pt x="257" y="666"/>
                  </a:lnTo>
                  <a:lnTo>
                    <a:pt x="257" y="668"/>
                  </a:lnTo>
                  <a:lnTo>
                    <a:pt x="257" y="670"/>
                  </a:lnTo>
                  <a:lnTo>
                    <a:pt x="257" y="672"/>
                  </a:lnTo>
                  <a:lnTo>
                    <a:pt x="257" y="674"/>
                  </a:lnTo>
                  <a:lnTo>
                    <a:pt x="257" y="676"/>
                  </a:lnTo>
                  <a:lnTo>
                    <a:pt x="255" y="676"/>
                  </a:lnTo>
                  <a:lnTo>
                    <a:pt x="255" y="678"/>
                  </a:lnTo>
                  <a:lnTo>
                    <a:pt x="255" y="680"/>
                  </a:lnTo>
                  <a:lnTo>
                    <a:pt x="255" y="682"/>
                  </a:lnTo>
                  <a:lnTo>
                    <a:pt x="253" y="682"/>
                  </a:lnTo>
                  <a:lnTo>
                    <a:pt x="253" y="684"/>
                  </a:lnTo>
                  <a:lnTo>
                    <a:pt x="253" y="686"/>
                  </a:lnTo>
                  <a:lnTo>
                    <a:pt x="253" y="688"/>
                  </a:lnTo>
                  <a:lnTo>
                    <a:pt x="251" y="688"/>
                  </a:lnTo>
                  <a:lnTo>
                    <a:pt x="251" y="690"/>
                  </a:lnTo>
                  <a:lnTo>
                    <a:pt x="251" y="692"/>
                  </a:lnTo>
                  <a:lnTo>
                    <a:pt x="251" y="694"/>
                  </a:lnTo>
                  <a:lnTo>
                    <a:pt x="249" y="694"/>
                  </a:lnTo>
                  <a:lnTo>
                    <a:pt x="249" y="696"/>
                  </a:lnTo>
                  <a:lnTo>
                    <a:pt x="249" y="698"/>
                  </a:lnTo>
                  <a:lnTo>
                    <a:pt x="249" y="700"/>
                  </a:lnTo>
                  <a:lnTo>
                    <a:pt x="249" y="702"/>
                  </a:lnTo>
                  <a:lnTo>
                    <a:pt x="249" y="704"/>
                  </a:lnTo>
                  <a:lnTo>
                    <a:pt x="249" y="706"/>
                  </a:lnTo>
                  <a:lnTo>
                    <a:pt x="247" y="706"/>
                  </a:lnTo>
                  <a:lnTo>
                    <a:pt x="247" y="708"/>
                  </a:lnTo>
                  <a:lnTo>
                    <a:pt x="245" y="708"/>
                  </a:lnTo>
                  <a:lnTo>
                    <a:pt x="243" y="710"/>
                  </a:lnTo>
                  <a:lnTo>
                    <a:pt x="241" y="710"/>
                  </a:lnTo>
                  <a:lnTo>
                    <a:pt x="241" y="712"/>
                  </a:lnTo>
                  <a:lnTo>
                    <a:pt x="239" y="712"/>
                  </a:lnTo>
                  <a:lnTo>
                    <a:pt x="239" y="714"/>
                  </a:lnTo>
                  <a:lnTo>
                    <a:pt x="237" y="714"/>
                  </a:lnTo>
                  <a:lnTo>
                    <a:pt x="237" y="715"/>
                  </a:lnTo>
                  <a:lnTo>
                    <a:pt x="239" y="715"/>
                  </a:lnTo>
                  <a:lnTo>
                    <a:pt x="239" y="717"/>
                  </a:lnTo>
                  <a:lnTo>
                    <a:pt x="239" y="719"/>
                  </a:lnTo>
                  <a:lnTo>
                    <a:pt x="239" y="721"/>
                  </a:lnTo>
                  <a:lnTo>
                    <a:pt x="241" y="723"/>
                  </a:lnTo>
                  <a:lnTo>
                    <a:pt x="241" y="725"/>
                  </a:lnTo>
                  <a:lnTo>
                    <a:pt x="243" y="727"/>
                  </a:lnTo>
                  <a:lnTo>
                    <a:pt x="245" y="727"/>
                  </a:lnTo>
                  <a:lnTo>
                    <a:pt x="245" y="729"/>
                  </a:lnTo>
                  <a:lnTo>
                    <a:pt x="247" y="729"/>
                  </a:lnTo>
                  <a:lnTo>
                    <a:pt x="247" y="731"/>
                  </a:lnTo>
                  <a:lnTo>
                    <a:pt x="249" y="731"/>
                  </a:lnTo>
                  <a:lnTo>
                    <a:pt x="249" y="733"/>
                  </a:lnTo>
                  <a:lnTo>
                    <a:pt x="249" y="735"/>
                  </a:lnTo>
                  <a:lnTo>
                    <a:pt x="249" y="737"/>
                  </a:lnTo>
                  <a:lnTo>
                    <a:pt x="251" y="737"/>
                  </a:lnTo>
                  <a:lnTo>
                    <a:pt x="251" y="739"/>
                  </a:lnTo>
                  <a:lnTo>
                    <a:pt x="253" y="741"/>
                  </a:lnTo>
                  <a:lnTo>
                    <a:pt x="255" y="743"/>
                  </a:lnTo>
                  <a:lnTo>
                    <a:pt x="257" y="743"/>
                  </a:lnTo>
                  <a:lnTo>
                    <a:pt x="259" y="743"/>
                  </a:lnTo>
                  <a:lnTo>
                    <a:pt x="261" y="743"/>
                  </a:lnTo>
                  <a:lnTo>
                    <a:pt x="263" y="745"/>
                  </a:lnTo>
                  <a:lnTo>
                    <a:pt x="263" y="747"/>
                  </a:lnTo>
                  <a:lnTo>
                    <a:pt x="264" y="749"/>
                  </a:lnTo>
                  <a:lnTo>
                    <a:pt x="266" y="749"/>
                  </a:lnTo>
                  <a:lnTo>
                    <a:pt x="266" y="751"/>
                  </a:lnTo>
                  <a:lnTo>
                    <a:pt x="266" y="753"/>
                  </a:lnTo>
                  <a:lnTo>
                    <a:pt x="268" y="753"/>
                  </a:lnTo>
                  <a:lnTo>
                    <a:pt x="268" y="755"/>
                  </a:lnTo>
                  <a:lnTo>
                    <a:pt x="270" y="755"/>
                  </a:lnTo>
                  <a:lnTo>
                    <a:pt x="270" y="757"/>
                  </a:lnTo>
                  <a:lnTo>
                    <a:pt x="272" y="757"/>
                  </a:lnTo>
                  <a:lnTo>
                    <a:pt x="274" y="757"/>
                  </a:lnTo>
                  <a:lnTo>
                    <a:pt x="276" y="757"/>
                  </a:lnTo>
                  <a:lnTo>
                    <a:pt x="276" y="755"/>
                  </a:lnTo>
                  <a:lnTo>
                    <a:pt x="276" y="757"/>
                  </a:lnTo>
                  <a:lnTo>
                    <a:pt x="278" y="757"/>
                  </a:lnTo>
                  <a:lnTo>
                    <a:pt x="280" y="757"/>
                  </a:lnTo>
                  <a:lnTo>
                    <a:pt x="280" y="759"/>
                  </a:lnTo>
                  <a:lnTo>
                    <a:pt x="282" y="759"/>
                  </a:lnTo>
                  <a:lnTo>
                    <a:pt x="282" y="761"/>
                  </a:lnTo>
                  <a:lnTo>
                    <a:pt x="282" y="763"/>
                  </a:lnTo>
                  <a:lnTo>
                    <a:pt x="282" y="765"/>
                  </a:lnTo>
                  <a:lnTo>
                    <a:pt x="282" y="767"/>
                  </a:lnTo>
                  <a:lnTo>
                    <a:pt x="282" y="769"/>
                  </a:lnTo>
                  <a:lnTo>
                    <a:pt x="282" y="771"/>
                  </a:lnTo>
                  <a:lnTo>
                    <a:pt x="282" y="773"/>
                  </a:lnTo>
                  <a:lnTo>
                    <a:pt x="280" y="773"/>
                  </a:lnTo>
                  <a:lnTo>
                    <a:pt x="280" y="775"/>
                  </a:lnTo>
                  <a:lnTo>
                    <a:pt x="278" y="775"/>
                  </a:lnTo>
                  <a:lnTo>
                    <a:pt x="280" y="775"/>
                  </a:lnTo>
                  <a:lnTo>
                    <a:pt x="282" y="777"/>
                  </a:lnTo>
                  <a:lnTo>
                    <a:pt x="286" y="777"/>
                  </a:lnTo>
                  <a:lnTo>
                    <a:pt x="286" y="779"/>
                  </a:lnTo>
                  <a:lnTo>
                    <a:pt x="288" y="779"/>
                  </a:lnTo>
                  <a:lnTo>
                    <a:pt x="290" y="779"/>
                  </a:lnTo>
                  <a:lnTo>
                    <a:pt x="290" y="781"/>
                  </a:lnTo>
                  <a:lnTo>
                    <a:pt x="292" y="781"/>
                  </a:lnTo>
                  <a:lnTo>
                    <a:pt x="292" y="782"/>
                  </a:lnTo>
                  <a:lnTo>
                    <a:pt x="292" y="784"/>
                  </a:lnTo>
                  <a:lnTo>
                    <a:pt x="292" y="786"/>
                  </a:lnTo>
                  <a:lnTo>
                    <a:pt x="292" y="788"/>
                  </a:lnTo>
                  <a:lnTo>
                    <a:pt x="298" y="784"/>
                  </a:lnTo>
                  <a:lnTo>
                    <a:pt x="300" y="782"/>
                  </a:lnTo>
                  <a:lnTo>
                    <a:pt x="304" y="781"/>
                  </a:lnTo>
                  <a:lnTo>
                    <a:pt x="306" y="786"/>
                  </a:lnTo>
                  <a:lnTo>
                    <a:pt x="306" y="788"/>
                  </a:lnTo>
                  <a:lnTo>
                    <a:pt x="308" y="790"/>
                  </a:lnTo>
                  <a:lnTo>
                    <a:pt x="310" y="794"/>
                  </a:lnTo>
                  <a:lnTo>
                    <a:pt x="310" y="796"/>
                  </a:lnTo>
                  <a:lnTo>
                    <a:pt x="314" y="794"/>
                  </a:lnTo>
                  <a:lnTo>
                    <a:pt x="316" y="794"/>
                  </a:lnTo>
                  <a:lnTo>
                    <a:pt x="318" y="792"/>
                  </a:lnTo>
                  <a:lnTo>
                    <a:pt x="320" y="792"/>
                  </a:lnTo>
                  <a:lnTo>
                    <a:pt x="322" y="792"/>
                  </a:lnTo>
                  <a:lnTo>
                    <a:pt x="324" y="790"/>
                  </a:lnTo>
                  <a:lnTo>
                    <a:pt x="326" y="790"/>
                  </a:lnTo>
                  <a:lnTo>
                    <a:pt x="328" y="788"/>
                  </a:lnTo>
                  <a:lnTo>
                    <a:pt x="330" y="788"/>
                  </a:lnTo>
                  <a:lnTo>
                    <a:pt x="332" y="786"/>
                  </a:lnTo>
                  <a:lnTo>
                    <a:pt x="333" y="786"/>
                  </a:lnTo>
                  <a:lnTo>
                    <a:pt x="335" y="786"/>
                  </a:lnTo>
                  <a:lnTo>
                    <a:pt x="335" y="784"/>
                  </a:lnTo>
                  <a:lnTo>
                    <a:pt x="337" y="784"/>
                  </a:lnTo>
                  <a:lnTo>
                    <a:pt x="339" y="784"/>
                  </a:lnTo>
                  <a:lnTo>
                    <a:pt x="341" y="784"/>
                  </a:lnTo>
                  <a:lnTo>
                    <a:pt x="343" y="782"/>
                  </a:lnTo>
                  <a:lnTo>
                    <a:pt x="343" y="784"/>
                  </a:lnTo>
                  <a:lnTo>
                    <a:pt x="341" y="786"/>
                  </a:lnTo>
                  <a:lnTo>
                    <a:pt x="341" y="790"/>
                  </a:lnTo>
                  <a:lnTo>
                    <a:pt x="341" y="792"/>
                  </a:lnTo>
                  <a:lnTo>
                    <a:pt x="343" y="792"/>
                  </a:lnTo>
                  <a:lnTo>
                    <a:pt x="345" y="794"/>
                  </a:lnTo>
                  <a:lnTo>
                    <a:pt x="347" y="794"/>
                  </a:lnTo>
                  <a:lnTo>
                    <a:pt x="349" y="796"/>
                  </a:lnTo>
                  <a:lnTo>
                    <a:pt x="349" y="798"/>
                  </a:lnTo>
                  <a:lnTo>
                    <a:pt x="351" y="800"/>
                  </a:lnTo>
                  <a:lnTo>
                    <a:pt x="351" y="802"/>
                  </a:lnTo>
                  <a:lnTo>
                    <a:pt x="353" y="804"/>
                  </a:lnTo>
                  <a:lnTo>
                    <a:pt x="353" y="806"/>
                  </a:lnTo>
                  <a:lnTo>
                    <a:pt x="353" y="808"/>
                  </a:lnTo>
                  <a:lnTo>
                    <a:pt x="355" y="810"/>
                  </a:lnTo>
                  <a:lnTo>
                    <a:pt x="357" y="810"/>
                  </a:lnTo>
                  <a:lnTo>
                    <a:pt x="359" y="812"/>
                  </a:lnTo>
                  <a:lnTo>
                    <a:pt x="357" y="814"/>
                  </a:lnTo>
                  <a:lnTo>
                    <a:pt x="357" y="816"/>
                  </a:lnTo>
                  <a:lnTo>
                    <a:pt x="357" y="818"/>
                  </a:lnTo>
                  <a:lnTo>
                    <a:pt x="359" y="818"/>
                  </a:lnTo>
                  <a:lnTo>
                    <a:pt x="359" y="820"/>
                  </a:lnTo>
                  <a:lnTo>
                    <a:pt x="359" y="822"/>
                  </a:lnTo>
                  <a:lnTo>
                    <a:pt x="359" y="824"/>
                  </a:lnTo>
                  <a:lnTo>
                    <a:pt x="361" y="824"/>
                  </a:lnTo>
                  <a:lnTo>
                    <a:pt x="363" y="824"/>
                  </a:lnTo>
                  <a:lnTo>
                    <a:pt x="363" y="826"/>
                  </a:lnTo>
                  <a:lnTo>
                    <a:pt x="365" y="826"/>
                  </a:lnTo>
                  <a:lnTo>
                    <a:pt x="365" y="828"/>
                  </a:lnTo>
                  <a:lnTo>
                    <a:pt x="367" y="828"/>
                  </a:lnTo>
                  <a:lnTo>
                    <a:pt x="367" y="830"/>
                  </a:lnTo>
                  <a:lnTo>
                    <a:pt x="369" y="830"/>
                  </a:lnTo>
                  <a:lnTo>
                    <a:pt x="369" y="832"/>
                  </a:lnTo>
                  <a:lnTo>
                    <a:pt x="371" y="832"/>
                  </a:lnTo>
                  <a:lnTo>
                    <a:pt x="373" y="832"/>
                  </a:lnTo>
                  <a:lnTo>
                    <a:pt x="373" y="834"/>
                  </a:lnTo>
                  <a:lnTo>
                    <a:pt x="375" y="834"/>
                  </a:lnTo>
                  <a:lnTo>
                    <a:pt x="373" y="834"/>
                  </a:lnTo>
                  <a:lnTo>
                    <a:pt x="373" y="836"/>
                  </a:lnTo>
                  <a:lnTo>
                    <a:pt x="375" y="836"/>
                  </a:lnTo>
                  <a:lnTo>
                    <a:pt x="375" y="838"/>
                  </a:lnTo>
                  <a:lnTo>
                    <a:pt x="375" y="840"/>
                  </a:lnTo>
                  <a:lnTo>
                    <a:pt x="373" y="840"/>
                  </a:lnTo>
                  <a:lnTo>
                    <a:pt x="373" y="842"/>
                  </a:lnTo>
                  <a:lnTo>
                    <a:pt x="375" y="842"/>
                  </a:lnTo>
                  <a:lnTo>
                    <a:pt x="375" y="844"/>
                  </a:lnTo>
                  <a:lnTo>
                    <a:pt x="373" y="844"/>
                  </a:lnTo>
                  <a:lnTo>
                    <a:pt x="373" y="846"/>
                  </a:lnTo>
                  <a:lnTo>
                    <a:pt x="373" y="848"/>
                  </a:lnTo>
                  <a:lnTo>
                    <a:pt x="373" y="849"/>
                  </a:lnTo>
                  <a:lnTo>
                    <a:pt x="373" y="851"/>
                  </a:lnTo>
                  <a:lnTo>
                    <a:pt x="371" y="851"/>
                  </a:lnTo>
                  <a:lnTo>
                    <a:pt x="371" y="853"/>
                  </a:lnTo>
                  <a:lnTo>
                    <a:pt x="371" y="855"/>
                  </a:lnTo>
                  <a:lnTo>
                    <a:pt x="371" y="857"/>
                  </a:lnTo>
                  <a:lnTo>
                    <a:pt x="371" y="859"/>
                  </a:lnTo>
                  <a:lnTo>
                    <a:pt x="371" y="861"/>
                  </a:lnTo>
                  <a:lnTo>
                    <a:pt x="371" y="863"/>
                  </a:lnTo>
                  <a:lnTo>
                    <a:pt x="371" y="865"/>
                  </a:lnTo>
                  <a:lnTo>
                    <a:pt x="373" y="867"/>
                  </a:lnTo>
                  <a:lnTo>
                    <a:pt x="373" y="869"/>
                  </a:lnTo>
                  <a:lnTo>
                    <a:pt x="373" y="871"/>
                  </a:lnTo>
                  <a:lnTo>
                    <a:pt x="373" y="873"/>
                  </a:lnTo>
                  <a:lnTo>
                    <a:pt x="373" y="875"/>
                  </a:lnTo>
                  <a:lnTo>
                    <a:pt x="373" y="877"/>
                  </a:lnTo>
                  <a:lnTo>
                    <a:pt x="373" y="879"/>
                  </a:lnTo>
                  <a:lnTo>
                    <a:pt x="373" y="881"/>
                  </a:lnTo>
                  <a:lnTo>
                    <a:pt x="373" y="883"/>
                  </a:lnTo>
                  <a:lnTo>
                    <a:pt x="373" y="885"/>
                  </a:lnTo>
                  <a:lnTo>
                    <a:pt x="373" y="887"/>
                  </a:lnTo>
                  <a:lnTo>
                    <a:pt x="371" y="887"/>
                  </a:lnTo>
                  <a:lnTo>
                    <a:pt x="371" y="889"/>
                  </a:lnTo>
                  <a:lnTo>
                    <a:pt x="371" y="891"/>
                  </a:lnTo>
                  <a:lnTo>
                    <a:pt x="371" y="893"/>
                  </a:lnTo>
                  <a:lnTo>
                    <a:pt x="371" y="895"/>
                  </a:lnTo>
                  <a:lnTo>
                    <a:pt x="371" y="897"/>
                  </a:lnTo>
                  <a:lnTo>
                    <a:pt x="369" y="897"/>
                  </a:lnTo>
                  <a:lnTo>
                    <a:pt x="369" y="899"/>
                  </a:lnTo>
                  <a:lnTo>
                    <a:pt x="369" y="901"/>
                  </a:lnTo>
                  <a:lnTo>
                    <a:pt x="367" y="903"/>
                  </a:lnTo>
                  <a:lnTo>
                    <a:pt x="367" y="905"/>
                  </a:lnTo>
                  <a:lnTo>
                    <a:pt x="365" y="907"/>
                  </a:lnTo>
                  <a:lnTo>
                    <a:pt x="365" y="909"/>
                  </a:lnTo>
                  <a:lnTo>
                    <a:pt x="365" y="911"/>
                  </a:lnTo>
                  <a:lnTo>
                    <a:pt x="363" y="913"/>
                  </a:lnTo>
                  <a:lnTo>
                    <a:pt x="363" y="915"/>
                  </a:lnTo>
                  <a:lnTo>
                    <a:pt x="363" y="9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6" name="Freeform 49"/>
            <xdr:cNvSpPr>
              <a:spLocks/>
            </xdr:cNvSpPr>
          </xdr:nvSpPr>
          <xdr:spPr bwMode="auto">
            <a:xfrm>
              <a:off x="3752850" y="4733925"/>
              <a:ext cx="412750" cy="1322388"/>
            </a:xfrm>
            <a:custGeom>
              <a:avLst/>
              <a:gdLst>
                <a:gd name="T0" fmla="*/ 258 w 260"/>
                <a:gd name="T1" fmla="*/ 19 h 833"/>
                <a:gd name="T2" fmla="*/ 258 w 260"/>
                <a:gd name="T3" fmla="*/ 51 h 833"/>
                <a:gd name="T4" fmla="*/ 244 w 260"/>
                <a:gd name="T5" fmla="*/ 74 h 833"/>
                <a:gd name="T6" fmla="*/ 219 w 260"/>
                <a:gd name="T7" fmla="*/ 100 h 833"/>
                <a:gd name="T8" fmla="*/ 215 w 260"/>
                <a:gd name="T9" fmla="*/ 130 h 833"/>
                <a:gd name="T10" fmla="*/ 183 w 260"/>
                <a:gd name="T11" fmla="*/ 116 h 833"/>
                <a:gd name="T12" fmla="*/ 159 w 260"/>
                <a:gd name="T13" fmla="*/ 110 h 833"/>
                <a:gd name="T14" fmla="*/ 140 w 260"/>
                <a:gd name="T15" fmla="*/ 126 h 833"/>
                <a:gd name="T16" fmla="*/ 144 w 260"/>
                <a:gd name="T17" fmla="*/ 159 h 833"/>
                <a:gd name="T18" fmla="*/ 150 w 260"/>
                <a:gd name="T19" fmla="*/ 195 h 833"/>
                <a:gd name="T20" fmla="*/ 148 w 260"/>
                <a:gd name="T21" fmla="*/ 232 h 833"/>
                <a:gd name="T22" fmla="*/ 167 w 260"/>
                <a:gd name="T23" fmla="*/ 242 h 833"/>
                <a:gd name="T24" fmla="*/ 148 w 260"/>
                <a:gd name="T25" fmla="*/ 258 h 833"/>
                <a:gd name="T26" fmla="*/ 140 w 260"/>
                <a:gd name="T27" fmla="*/ 279 h 833"/>
                <a:gd name="T28" fmla="*/ 126 w 260"/>
                <a:gd name="T29" fmla="*/ 287 h 833"/>
                <a:gd name="T30" fmla="*/ 106 w 260"/>
                <a:gd name="T31" fmla="*/ 295 h 833"/>
                <a:gd name="T32" fmla="*/ 90 w 260"/>
                <a:gd name="T33" fmla="*/ 315 h 833"/>
                <a:gd name="T34" fmla="*/ 77 w 260"/>
                <a:gd name="T35" fmla="*/ 331 h 833"/>
                <a:gd name="T36" fmla="*/ 65 w 260"/>
                <a:gd name="T37" fmla="*/ 342 h 833"/>
                <a:gd name="T38" fmla="*/ 94 w 260"/>
                <a:gd name="T39" fmla="*/ 340 h 833"/>
                <a:gd name="T40" fmla="*/ 118 w 260"/>
                <a:gd name="T41" fmla="*/ 346 h 833"/>
                <a:gd name="T42" fmla="*/ 138 w 260"/>
                <a:gd name="T43" fmla="*/ 360 h 833"/>
                <a:gd name="T44" fmla="*/ 156 w 260"/>
                <a:gd name="T45" fmla="*/ 378 h 833"/>
                <a:gd name="T46" fmla="*/ 179 w 260"/>
                <a:gd name="T47" fmla="*/ 380 h 833"/>
                <a:gd name="T48" fmla="*/ 199 w 260"/>
                <a:gd name="T49" fmla="*/ 380 h 833"/>
                <a:gd name="T50" fmla="*/ 215 w 260"/>
                <a:gd name="T51" fmla="*/ 392 h 833"/>
                <a:gd name="T52" fmla="*/ 219 w 260"/>
                <a:gd name="T53" fmla="*/ 407 h 833"/>
                <a:gd name="T54" fmla="*/ 211 w 260"/>
                <a:gd name="T55" fmla="*/ 417 h 833"/>
                <a:gd name="T56" fmla="*/ 213 w 260"/>
                <a:gd name="T57" fmla="*/ 443 h 833"/>
                <a:gd name="T58" fmla="*/ 213 w 260"/>
                <a:gd name="T59" fmla="*/ 463 h 833"/>
                <a:gd name="T60" fmla="*/ 215 w 260"/>
                <a:gd name="T61" fmla="*/ 484 h 833"/>
                <a:gd name="T62" fmla="*/ 228 w 260"/>
                <a:gd name="T63" fmla="*/ 496 h 833"/>
                <a:gd name="T64" fmla="*/ 232 w 260"/>
                <a:gd name="T65" fmla="*/ 512 h 833"/>
                <a:gd name="T66" fmla="*/ 234 w 260"/>
                <a:gd name="T67" fmla="*/ 528 h 833"/>
                <a:gd name="T68" fmla="*/ 242 w 260"/>
                <a:gd name="T69" fmla="*/ 543 h 833"/>
                <a:gd name="T70" fmla="*/ 232 w 260"/>
                <a:gd name="T71" fmla="*/ 545 h 833"/>
                <a:gd name="T72" fmla="*/ 217 w 260"/>
                <a:gd name="T73" fmla="*/ 549 h 833"/>
                <a:gd name="T74" fmla="*/ 203 w 260"/>
                <a:gd name="T75" fmla="*/ 559 h 833"/>
                <a:gd name="T76" fmla="*/ 191 w 260"/>
                <a:gd name="T77" fmla="*/ 569 h 833"/>
                <a:gd name="T78" fmla="*/ 181 w 260"/>
                <a:gd name="T79" fmla="*/ 581 h 833"/>
                <a:gd name="T80" fmla="*/ 183 w 260"/>
                <a:gd name="T81" fmla="*/ 597 h 833"/>
                <a:gd name="T82" fmla="*/ 163 w 260"/>
                <a:gd name="T83" fmla="*/ 612 h 833"/>
                <a:gd name="T84" fmla="*/ 148 w 260"/>
                <a:gd name="T85" fmla="*/ 628 h 833"/>
                <a:gd name="T86" fmla="*/ 165 w 260"/>
                <a:gd name="T87" fmla="*/ 644 h 833"/>
                <a:gd name="T88" fmla="*/ 156 w 260"/>
                <a:gd name="T89" fmla="*/ 666 h 833"/>
                <a:gd name="T90" fmla="*/ 142 w 260"/>
                <a:gd name="T91" fmla="*/ 679 h 833"/>
                <a:gd name="T92" fmla="*/ 146 w 260"/>
                <a:gd name="T93" fmla="*/ 701 h 833"/>
                <a:gd name="T94" fmla="*/ 165 w 260"/>
                <a:gd name="T95" fmla="*/ 713 h 833"/>
                <a:gd name="T96" fmla="*/ 165 w 260"/>
                <a:gd name="T97" fmla="*/ 735 h 833"/>
                <a:gd name="T98" fmla="*/ 163 w 260"/>
                <a:gd name="T99" fmla="*/ 756 h 833"/>
                <a:gd name="T100" fmla="*/ 146 w 260"/>
                <a:gd name="T101" fmla="*/ 756 h 833"/>
                <a:gd name="T102" fmla="*/ 132 w 260"/>
                <a:gd name="T103" fmla="*/ 760 h 833"/>
                <a:gd name="T104" fmla="*/ 116 w 260"/>
                <a:gd name="T105" fmla="*/ 780 h 833"/>
                <a:gd name="T106" fmla="*/ 112 w 260"/>
                <a:gd name="T107" fmla="*/ 796 h 833"/>
                <a:gd name="T108" fmla="*/ 106 w 260"/>
                <a:gd name="T109" fmla="*/ 817 h 833"/>
                <a:gd name="T110" fmla="*/ 87 w 260"/>
                <a:gd name="T111" fmla="*/ 817 h 833"/>
                <a:gd name="T112" fmla="*/ 79 w 260"/>
                <a:gd name="T113" fmla="*/ 831 h 833"/>
                <a:gd name="T114" fmla="*/ 51 w 260"/>
                <a:gd name="T115" fmla="*/ 823 h 833"/>
                <a:gd name="T116" fmla="*/ 25 w 260"/>
                <a:gd name="T117" fmla="*/ 815 h 833"/>
                <a:gd name="T118" fmla="*/ 4 w 260"/>
                <a:gd name="T119" fmla="*/ 825 h 8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60" h="833">
                  <a:moveTo>
                    <a:pt x="256" y="0"/>
                  </a:moveTo>
                  <a:lnTo>
                    <a:pt x="254" y="0"/>
                  </a:lnTo>
                  <a:lnTo>
                    <a:pt x="254" y="1"/>
                  </a:lnTo>
                  <a:lnTo>
                    <a:pt x="254" y="3"/>
                  </a:lnTo>
                  <a:lnTo>
                    <a:pt x="252" y="3"/>
                  </a:lnTo>
                  <a:lnTo>
                    <a:pt x="252" y="5"/>
                  </a:lnTo>
                  <a:lnTo>
                    <a:pt x="250" y="7"/>
                  </a:lnTo>
                  <a:lnTo>
                    <a:pt x="250" y="9"/>
                  </a:lnTo>
                  <a:lnTo>
                    <a:pt x="252" y="9"/>
                  </a:lnTo>
                  <a:lnTo>
                    <a:pt x="252" y="11"/>
                  </a:lnTo>
                  <a:lnTo>
                    <a:pt x="254" y="11"/>
                  </a:lnTo>
                  <a:lnTo>
                    <a:pt x="256" y="11"/>
                  </a:lnTo>
                  <a:lnTo>
                    <a:pt x="256" y="13"/>
                  </a:lnTo>
                  <a:lnTo>
                    <a:pt x="258" y="13"/>
                  </a:lnTo>
                  <a:lnTo>
                    <a:pt x="258" y="15"/>
                  </a:lnTo>
                  <a:lnTo>
                    <a:pt x="258" y="17"/>
                  </a:lnTo>
                  <a:lnTo>
                    <a:pt x="258" y="19"/>
                  </a:lnTo>
                  <a:lnTo>
                    <a:pt x="256" y="21"/>
                  </a:lnTo>
                  <a:lnTo>
                    <a:pt x="256" y="23"/>
                  </a:lnTo>
                  <a:lnTo>
                    <a:pt x="254" y="25"/>
                  </a:lnTo>
                  <a:lnTo>
                    <a:pt x="254" y="27"/>
                  </a:lnTo>
                  <a:lnTo>
                    <a:pt x="252" y="27"/>
                  </a:lnTo>
                  <a:lnTo>
                    <a:pt x="252" y="29"/>
                  </a:lnTo>
                  <a:lnTo>
                    <a:pt x="250" y="31"/>
                  </a:lnTo>
                  <a:lnTo>
                    <a:pt x="250" y="33"/>
                  </a:lnTo>
                  <a:lnTo>
                    <a:pt x="248" y="35"/>
                  </a:lnTo>
                  <a:lnTo>
                    <a:pt x="248" y="37"/>
                  </a:lnTo>
                  <a:lnTo>
                    <a:pt x="248" y="39"/>
                  </a:lnTo>
                  <a:lnTo>
                    <a:pt x="248" y="41"/>
                  </a:lnTo>
                  <a:lnTo>
                    <a:pt x="250" y="43"/>
                  </a:lnTo>
                  <a:lnTo>
                    <a:pt x="250" y="45"/>
                  </a:lnTo>
                  <a:lnTo>
                    <a:pt x="254" y="47"/>
                  </a:lnTo>
                  <a:lnTo>
                    <a:pt x="256" y="49"/>
                  </a:lnTo>
                  <a:lnTo>
                    <a:pt x="258" y="51"/>
                  </a:lnTo>
                  <a:lnTo>
                    <a:pt x="258" y="53"/>
                  </a:lnTo>
                  <a:lnTo>
                    <a:pt x="260" y="55"/>
                  </a:lnTo>
                  <a:lnTo>
                    <a:pt x="258" y="55"/>
                  </a:lnTo>
                  <a:lnTo>
                    <a:pt x="258" y="57"/>
                  </a:lnTo>
                  <a:lnTo>
                    <a:pt x="256" y="57"/>
                  </a:lnTo>
                  <a:lnTo>
                    <a:pt x="256" y="59"/>
                  </a:lnTo>
                  <a:lnTo>
                    <a:pt x="254" y="59"/>
                  </a:lnTo>
                  <a:lnTo>
                    <a:pt x="252" y="61"/>
                  </a:lnTo>
                  <a:lnTo>
                    <a:pt x="250" y="61"/>
                  </a:lnTo>
                  <a:lnTo>
                    <a:pt x="250" y="63"/>
                  </a:lnTo>
                  <a:lnTo>
                    <a:pt x="248" y="63"/>
                  </a:lnTo>
                  <a:lnTo>
                    <a:pt x="246" y="63"/>
                  </a:lnTo>
                  <a:lnTo>
                    <a:pt x="246" y="65"/>
                  </a:lnTo>
                  <a:lnTo>
                    <a:pt x="244" y="65"/>
                  </a:lnTo>
                  <a:lnTo>
                    <a:pt x="244" y="70"/>
                  </a:lnTo>
                  <a:lnTo>
                    <a:pt x="244" y="72"/>
                  </a:lnTo>
                  <a:lnTo>
                    <a:pt x="244" y="74"/>
                  </a:lnTo>
                  <a:lnTo>
                    <a:pt x="246" y="76"/>
                  </a:lnTo>
                  <a:lnTo>
                    <a:pt x="246" y="78"/>
                  </a:lnTo>
                  <a:lnTo>
                    <a:pt x="246" y="80"/>
                  </a:lnTo>
                  <a:lnTo>
                    <a:pt x="242" y="82"/>
                  </a:lnTo>
                  <a:lnTo>
                    <a:pt x="240" y="84"/>
                  </a:lnTo>
                  <a:lnTo>
                    <a:pt x="238" y="86"/>
                  </a:lnTo>
                  <a:lnTo>
                    <a:pt x="236" y="86"/>
                  </a:lnTo>
                  <a:lnTo>
                    <a:pt x="236" y="88"/>
                  </a:lnTo>
                  <a:lnTo>
                    <a:pt x="232" y="90"/>
                  </a:lnTo>
                  <a:lnTo>
                    <a:pt x="232" y="92"/>
                  </a:lnTo>
                  <a:lnTo>
                    <a:pt x="230" y="92"/>
                  </a:lnTo>
                  <a:lnTo>
                    <a:pt x="228" y="94"/>
                  </a:lnTo>
                  <a:lnTo>
                    <a:pt x="226" y="96"/>
                  </a:lnTo>
                  <a:lnTo>
                    <a:pt x="223" y="98"/>
                  </a:lnTo>
                  <a:lnTo>
                    <a:pt x="221" y="98"/>
                  </a:lnTo>
                  <a:lnTo>
                    <a:pt x="219" y="98"/>
                  </a:lnTo>
                  <a:lnTo>
                    <a:pt x="219" y="100"/>
                  </a:lnTo>
                  <a:lnTo>
                    <a:pt x="217" y="102"/>
                  </a:lnTo>
                  <a:lnTo>
                    <a:pt x="217" y="104"/>
                  </a:lnTo>
                  <a:lnTo>
                    <a:pt x="217" y="106"/>
                  </a:lnTo>
                  <a:lnTo>
                    <a:pt x="217" y="108"/>
                  </a:lnTo>
                  <a:lnTo>
                    <a:pt x="219" y="112"/>
                  </a:lnTo>
                  <a:lnTo>
                    <a:pt x="219" y="114"/>
                  </a:lnTo>
                  <a:lnTo>
                    <a:pt x="219" y="116"/>
                  </a:lnTo>
                  <a:lnTo>
                    <a:pt x="221" y="116"/>
                  </a:lnTo>
                  <a:lnTo>
                    <a:pt x="221" y="118"/>
                  </a:lnTo>
                  <a:lnTo>
                    <a:pt x="221" y="120"/>
                  </a:lnTo>
                  <a:lnTo>
                    <a:pt x="221" y="122"/>
                  </a:lnTo>
                  <a:lnTo>
                    <a:pt x="221" y="124"/>
                  </a:lnTo>
                  <a:lnTo>
                    <a:pt x="221" y="128"/>
                  </a:lnTo>
                  <a:lnTo>
                    <a:pt x="223" y="130"/>
                  </a:lnTo>
                  <a:lnTo>
                    <a:pt x="223" y="132"/>
                  </a:lnTo>
                  <a:lnTo>
                    <a:pt x="219" y="132"/>
                  </a:lnTo>
                  <a:lnTo>
                    <a:pt x="215" y="130"/>
                  </a:lnTo>
                  <a:lnTo>
                    <a:pt x="213" y="128"/>
                  </a:lnTo>
                  <a:lnTo>
                    <a:pt x="211" y="128"/>
                  </a:lnTo>
                  <a:lnTo>
                    <a:pt x="207" y="128"/>
                  </a:lnTo>
                  <a:lnTo>
                    <a:pt x="207" y="126"/>
                  </a:lnTo>
                  <a:lnTo>
                    <a:pt x="205" y="126"/>
                  </a:lnTo>
                  <a:lnTo>
                    <a:pt x="203" y="126"/>
                  </a:lnTo>
                  <a:lnTo>
                    <a:pt x="201" y="124"/>
                  </a:lnTo>
                  <a:lnTo>
                    <a:pt x="197" y="124"/>
                  </a:lnTo>
                  <a:lnTo>
                    <a:pt x="195" y="122"/>
                  </a:lnTo>
                  <a:lnTo>
                    <a:pt x="193" y="122"/>
                  </a:lnTo>
                  <a:lnTo>
                    <a:pt x="191" y="122"/>
                  </a:lnTo>
                  <a:lnTo>
                    <a:pt x="191" y="120"/>
                  </a:lnTo>
                  <a:lnTo>
                    <a:pt x="189" y="118"/>
                  </a:lnTo>
                  <a:lnTo>
                    <a:pt x="189" y="116"/>
                  </a:lnTo>
                  <a:lnTo>
                    <a:pt x="187" y="116"/>
                  </a:lnTo>
                  <a:lnTo>
                    <a:pt x="185" y="116"/>
                  </a:lnTo>
                  <a:lnTo>
                    <a:pt x="183" y="116"/>
                  </a:lnTo>
                  <a:lnTo>
                    <a:pt x="181" y="116"/>
                  </a:lnTo>
                  <a:lnTo>
                    <a:pt x="179" y="116"/>
                  </a:lnTo>
                  <a:lnTo>
                    <a:pt x="179" y="114"/>
                  </a:lnTo>
                  <a:lnTo>
                    <a:pt x="179" y="112"/>
                  </a:lnTo>
                  <a:lnTo>
                    <a:pt x="179" y="110"/>
                  </a:lnTo>
                  <a:lnTo>
                    <a:pt x="177" y="110"/>
                  </a:lnTo>
                  <a:lnTo>
                    <a:pt x="175" y="110"/>
                  </a:lnTo>
                  <a:lnTo>
                    <a:pt x="175" y="112"/>
                  </a:lnTo>
                  <a:lnTo>
                    <a:pt x="173" y="112"/>
                  </a:lnTo>
                  <a:lnTo>
                    <a:pt x="171" y="112"/>
                  </a:lnTo>
                  <a:lnTo>
                    <a:pt x="171" y="110"/>
                  </a:lnTo>
                  <a:lnTo>
                    <a:pt x="169" y="110"/>
                  </a:lnTo>
                  <a:lnTo>
                    <a:pt x="167" y="110"/>
                  </a:lnTo>
                  <a:lnTo>
                    <a:pt x="165" y="110"/>
                  </a:lnTo>
                  <a:lnTo>
                    <a:pt x="163" y="110"/>
                  </a:lnTo>
                  <a:lnTo>
                    <a:pt x="161" y="110"/>
                  </a:lnTo>
                  <a:lnTo>
                    <a:pt x="159" y="110"/>
                  </a:lnTo>
                  <a:lnTo>
                    <a:pt x="159" y="112"/>
                  </a:lnTo>
                  <a:lnTo>
                    <a:pt x="157" y="112"/>
                  </a:lnTo>
                  <a:lnTo>
                    <a:pt x="152" y="110"/>
                  </a:lnTo>
                  <a:lnTo>
                    <a:pt x="148" y="110"/>
                  </a:lnTo>
                  <a:lnTo>
                    <a:pt x="146" y="110"/>
                  </a:lnTo>
                  <a:lnTo>
                    <a:pt x="144" y="110"/>
                  </a:lnTo>
                  <a:lnTo>
                    <a:pt x="142" y="108"/>
                  </a:lnTo>
                  <a:lnTo>
                    <a:pt x="140" y="108"/>
                  </a:lnTo>
                  <a:lnTo>
                    <a:pt x="140" y="110"/>
                  </a:lnTo>
                  <a:lnTo>
                    <a:pt x="140" y="112"/>
                  </a:lnTo>
                  <a:lnTo>
                    <a:pt x="140" y="114"/>
                  </a:lnTo>
                  <a:lnTo>
                    <a:pt x="142" y="116"/>
                  </a:lnTo>
                  <a:lnTo>
                    <a:pt x="142" y="118"/>
                  </a:lnTo>
                  <a:lnTo>
                    <a:pt x="140" y="120"/>
                  </a:lnTo>
                  <a:lnTo>
                    <a:pt x="140" y="122"/>
                  </a:lnTo>
                  <a:lnTo>
                    <a:pt x="140" y="124"/>
                  </a:lnTo>
                  <a:lnTo>
                    <a:pt x="140" y="126"/>
                  </a:lnTo>
                  <a:lnTo>
                    <a:pt x="140" y="128"/>
                  </a:lnTo>
                  <a:lnTo>
                    <a:pt x="140" y="130"/>
                  </a:lnTo>
                  <a:lnTo>
                    <a:pt x="140" y="132"/>
                  </a:lnTo>
                  <a:lnTo>
                    <a:pt x="140" y="134"/>
                  </a:lnTo>
                  <a:lnTo>
                    <a:pt x="140" y="135"/>
                  </a:lnTo>
                  <a:lnTo>
                    <a:pt x="140" y="137"/>
                  </a:lnTo>
                  <a:lnTo>
                    <a:pt x="142" y="141"/>
                  </a:lnTo>
                  <a:lnTo>
                    <a:pt x="142" y="143"/>
                  </a:lnTo>
                  <a:lnTo>
                    <a:pt x="142" y="145"/>
                  </a:lnTo>
                  <a:lnTo>
                    <a:pt x="142" y="147"/>
                  </a:lnTo>
                  <a:lnTo>
                    <a:pt x="142" y="149"/>
                  </a:lnTo>
                  <a:lnTo>
                    <a:pt x="142" y="151"/>
                  </a:lnTo>
                  <a:lnTo>
                    <a:pt x="142" y="153"/>
                  </a:lnTo>
                  <a:lnTo>
                    <a:pt x="144" y="153"/>
                  </a:lnTo>
                  <a:lnTo>
                    <a:pt x="144" y="155"/>
                  </a:lnTo>
                  <a:lnTo>
                    <a:pt x="144" y="157"/>
                  </a:lnTo>
                  <a:lnTo>
                    <a:pt x="144" y="159"/>
                  </a:lnTo>
                  <a:lnTo>
                    <a:pt x="146" y="165"/>
                  </a:lnTo>
                  <a:lnTo>
                    <a:pt x="146" y="167"/>
                  </a:lnTo>
                  <a:lnTo>
                    <a:pt x="148" y="167"/>
                  </a:lnTo>
                  <a:lnTo>
                    <a:pt x="148" y="169"/>
                  </a:lnTo>
                  <a:lnTo>
                    <a:pt x="148" y="171"/>
                  </a:lnTo>
                  <a:lnTo>
                    <a:pt x="148" y="173"/>
                  </a:lnTo>
                  <a:lnTo>
                    <a:pt x="150" y="175"/>
                  </a:lnTo>
                  <a:lnTo>
                    <a:pt x="150" y="177"/>
                  </a:lnTo>
                  <a:lnTo>
                    <a:pt x="150" y="179"/>
                  </a:lnTo>
                  <a:lnTo>
                    <a:pt x="150" y="181"/>
                  </a:lnTo>
                  <a:lnTo>
                    <a:pt x="150" y="183"/>
                  </a:lnTo>
                  <a:lnTo>
                    <a:pt x="150" y="185"/>
                  </a:lnTo>
                  <a:lnTo>
                    <a:pt x="150" y="187"/>
                  </a:lnTo>
                  <a:lnTo>
                    <a:pt x="150" y="189"/>
                  </a:lnTo>
                  <a:lnTo>
                    <a:pt x="150" y="191"/>
                  </a:lnTo>
                  <a:lnTo>
                    <a:pt x="150" y="193"/>
                  </a:lnTo>
                  <a:lnTo>
                    <a:pt x="150" y="195"/>
                  </a:lnTo>
                  <a:lnTo>
                    <a:pt x="150" y="197"/>
                  </a:lnTo>
                  <a:lnTo>
                    <a:pt x="150" y="199"/>
                  </a:lnTo>
                  <a:lnTo>
                    <a:pt x="150" y="201"/>
                  </a:lnTo>
                  <a:lnTo>
                    <a:pt x="148" y="202"/>
                  </a:lnTo>
                  <a:lnTo>
                    <a:pt x="148" y="206"/>
                  </a:lnTo>
                  <a:lnTo>
                    <a:pt x="148" y="208"/>
                  </a:lnTo>
                  <a:lnTo>
                    <a:pt x="148" y="210"/>
                  </a:lnTo>
                  <a:lnTo>
                    <a:pt x="146" y="214"/>
                  </a:lnTo>
                  <a:lnTo>
                    <a:pt x="146" y="216"/>
                  </a:lnTo>
                  <a:lnTo>
                    <a:pt x="144" y="218"/>
                  </a:lnTo>
                  <a:lnTo>
                    <a:pt x="144" y="220"/>
                  </a:lnTo>
                  <a:lnTo>
                    <a:pt x="144" y="222"/>
                  </a:lnTo>
                  <a:lnTo>
                    <a:pt x="144" y="224"/>
                  </a:lnTo>
                  <a:lnTo>
                    <a:pt x="146" y="226"/>
                  </a:lnTo>
                  <a:lnTo>
                    <a:pt x="146" y="228"/>
                  </a:lnTo>
                  <a:lnTo>
                    <a:pt x="148" y="230"/>
                  </a:lnTo>
                  <a:lnTo>
                    <a:pt x="148" y="232"/>
                  </a:lnTo>
                  <a:lnTo>
                    <a:pt x="152" y="228"/>
                  </a:lnTo>
                  <a:lnTo>
                    <a:pt x="154" y="226"/>
                  </a:lnTo>
                  <a:lnTo>
                    <a:pt x="154" y="224"/>
                  </a:lnTo>
                  <a:lnTo>
                    <a:pt x="156" y="224"/>
                  </a:lnTo>
                  <a:lnTo>
                    <a:pt x="157" y="224"/>
                  </a:lnTo>
                  <a:lnTo>
                    <a:pt x="159" y="224"/>
                  </a:lnTo>
                  <a:lnTo>
                    <a:pt x="161" y="224"/>
                  </a:lnTo>
                  <a:lnTo>
                    <a:pt x="161" y="226"/>
                  </a:lnTo>
                  <a:lnTo>
                    <a:pt x="163" y="228"/>
                  </a:lnTo>
                  <a:lnTo>
                    <a:pt x="163" y="230"/>
                  </a:lnTo>
                  <a:lnTo>
                    <a:pt x="163" y="232"/>
                  </a:lnTo>
                  <a:lnTo>
                    <a:pt x="165" y="232"/>
                  </a:lnTo>
                  <a:lnTo>
                    <a:pt x="165" y="234"/>
                  </a:lnTo>
                  <a:lnTo>
                    <a:pt x="165" y="236"/>
                  </a:lnTo>
                  <a:lnTo>
                    <a:pt x="165" y="238"/>
                  </a:lnTo>
                  <a:lnTo>
                    <a:pt x="165" y="240"/>
                  </a:lnTo>
                  <a:lnTo>
                    <a:pt x="167" y="242"/>
                  </a:lnTo>
                  <a:lnTo>
                    <a:pt x="169" y="244"/>
                  </a:lnTo>
                  <a:lnTo>
                    <a:pt x="171" y="244"/>
                  </a:lnTo>
                  <a:lnTo>
                    <a:pt x="171" y="246"/>
                  </a:lnTo>
                  <a:lnTo>
                    <a:pt x="171" y="248"/>
                  </a:lnTo>
                  <a:lnTo>
                    <a:pt x="167" y="250"/>
                  </a:lnTo>
                  <a:lnTo>
                    <a:pt x="165" y="250"/>
                  </a:lnTo>
                  <a:lnTo>
                    <a:pt x="165" y="252"/>
                  </a:lnTo>
                  <a:lnTo>
                    <a:pt x="163" y="252"/>
                  </a:lnTo>
                  <a:lnTo>
                    <a:pt x="161" y="254"/>
                  </a:lnTo>
                  <a:lnTo>
                    <a:pt x="159" y="254"/>
                  </a:lnTo>
                  <a:lnTo>
                    <a:pt x="157" y="254"/>
                  </a:lnTo>
                  <a:lnTo>
                    <a:pt x="157" y="256"/>
                  </a:lnTo>
                  <a:lnTo>
                    <a:pt x="156" y="256"/>
                  </a:lnTo>
                  <a:lnTo>
                    <a:pt x="154" y="258"/>
                  </a:lnTo>
                  <a:lnTo>
                    <a:pt x="152" y="258"/>
                  </a:lnTo>
                  <a:lnTo>
                    <a:pt x="150" y="258"/>
                  </a:lnTo>
                  <a:lnTo>
                    <a:pt x="148" y="258"/>
                  </a:lnTo>
                  <a:lnTo>
                    <a:pt x="148" y="260"/>
                  </a:lnTo>
                  <a:lnTo>
                    <a:pt x="146" y="260"/>
                  </a:lnTo>
                  <a:lnTo>
                    <a:pt x="146" y="262"/>
                  </a:lnTo>
                  <a:lnTo>
                    <a:pt x="144" y="264"/>
                  </a:lnTo>
                  <a:lnTo>
                    <a:pt x="144" y="266"/>
                  </a:lnTo>
                  <a:lnTo>
                    <a:pt x="142" y="266"/>
                  </a:lnTo>
                  <a:lnTo>
                    <a:pt x="140" y="266"/>
                  </a:lnTo>
                  <a:lnTo>
                    <a:pt x="140" y="268"/>
                  </a:lnTo>
                  <a:lnTo>
                    <a:pt x="142" y="269"/>
                  </a:lnTo>
                  <a:lnTo>
                    <a:pt x="142" y="271"/>
                  </a:lnTo>
                  <a:lnTo>
                    <a:pt x="142" y="273"/>
                  </a:lnTo>
                  <a:lnTo>
                    <a:pt x="142" y="275"/>
                  </a:lnTo>
                  <a:lnTo>
                    <a:pt x="140" y="275"/>
                  </a:lnTo>
                  <a:lnTo>
                    <a:pt x="140" y="277"/>
                  </a:lnTo>
                  <a:lnTo>
                    <a:pt x="142" y="277"/>
                  </a:lnTo>
                  <a:lnTo>
                    <a:pt x="142" y="279"/>
                  </a:lnTo>
                  <a:lnTo>
                    <a:pt x="140" y="279"/>
                  </a:lnTo>
                  <a:lnTo>
                    <a:pt x="138" y="279"/>
                  </a:lnTo>
                  <a:lnTo>
                    <a:pt x="140" y="281"/>
                  </a:lnTo>
                  <a:lnTo>
                    <a:pt x="140" y="283"/>
                  </a:lnTo>
                  <a:lnTo>
                    <a:pt x="138" y="283"/>
                  </a:lnTo>
                  <a:lnTo>
                    <a:pt x="138" y="285"/>
                  </a:lnTo>
                  <a:lnTo>
                    <a:pt x="138" y="287"/>
                  </a:lnTo>
                  <a:lnTo>
                    <a:pt x="136" y="287"/>
                  </a:lnTo>
                  <a:lnTo>
                    <a:pt x="134" y="287"/>
                  </a:lnTo>
                  <a:lnTo>
                    <a:pt x="134" y="285"/>
                  </a:lnTo>
                  <a:lnTo>
                    <a:pt x="132" y="285"/>
                  </a:lnTo>
                  <a:lnTo>
                    <a:pt x="132" y="283"/>
                  </a:lnTo>
                  <a:lnTo>
                    <a:pt x="130" y="283"/>
                  </a:lnTo>
                  <a:lnTo>
                    <a:pt x="128" y="285"/>
                  </a:lnTo>
                  <a:lnTo>
                    <a:pt x="128" y="283"/>
                  </a:lnTo>
                  <a:lnTo>
                    <a:pt x="128" y="285"/>
                  </a:lnTo>
                  <a:lnTo>
                    <a:pt x="126" y="285"/>
                  </a:lnTo>
                  <a:lnTo>
                    <a:pt x="126" y="287"/>
                  </a:lnTo>
                  <a:lnTo>
                    <a:pt x="126" y="289"/>
                  </a:lnTo>
                  <a:lnTo>
                    <a:pt x="126" y="291"/>
                  </a:lnTo>
                  <a:lnTo>
                    <a:pt x="126" y="293"/>
                  </a:lnTo>
                  <a:lnTo>
                    <a:pt x="126" y="295"/>
                  </a:lnTo>
                  <a:lnTo>
                    <a:pt x="124" y="295"/>
                  </a:lnTo>
                  <a:lnTo>
                    <a:pt x="122" y="295"/>
                  </a:lnTo>
                  <a:lnTo>
                    <a:pt x="120" y="295"/>
                  </a:lnTo>
                  <a:lnTo>
                    <a:pt x="118" y="293"/>
                  </a:lnTo>
                  <a:lnTo>
                    <a:pt x="118" y="295"/>
                  </a:lnTo>
                  <a:lnTo>
                    <a:pt x="116" y="295"/>
                  </a:lnTo>
                  <a:lnTo>
                    <a:pt x="116" y="293"/>
                  </a:lnTo>
                  <a:lnTo>
                    <a:pt x="114" y="293"/>
                  </a:lnTo>
                  <a:lnTo>
                    <a:pt x="114" y="295"/>
                  </a:lnTo>
                  <a:lnTo>
                    <a:pt x="112" y="295"/>
                  </a:lnTo>
                  <a:lnTo>
                    <a:pt x="110" y="295"/>
                  </a:lnTo>
                  <a:lnTo>
                    <a:pt x="108" y="297"/>
                  </a:lnTo>
                  <a:lnTo>
                    <a:pt x="106" y="295"/>
                  </a:lnTo>
                  <a:lnTo>
                    <a:pt x="106" y="297"/>
                  </a:lnTo>
                  <a:lnTo>
                    <a:pt x="106" y="299"/>
                  </a:lnTo>
                  <a:lnTo>
                    <a:pt x="106" y="301"/>
                  </a:lnTo>
                  <a:lnTo>
                    <a:pt x="104" y="301"/>
                  </a:lnTo>
                  <a:lnTo>
                    <a:pt x="104" y="303"/>
                  </a:lnTo>
                  <a:lnTo>
                    <a:pt x="102" y="303"/>
                  </a:lnTo>
                  <a:lnTo>
                    <a:pt x="100" y="305"/>
                  </a:lnTo>
                  <a:lnTo>
                    <a:pt x="100" y="307"/>
                  </a:lnTo>
                  <a:lnTo>
                    <a:pt x="98" y="307"/>
                  </a:lnTo>
                  <a:lnTo>
                    <a:pt x="96" y="307"/>
                  </a:lnTo>
                  <a:lnTo>
                    <a:pt x="94" y="307"/>
                  </a:lnTo>
                  <a:lnTo>
                    <a:pt x="92" y="309"/>
                  </a:lnTo>
                  <a:lnTo>
                    <a:pt x="94" y="309"/>
                  </a:lnTo>
                  <a:lnTo>
                    <a:pt x="92" y="311"/>
                  </a:lnTo>
                  <a:lnTo>
                    <a:pt x="92" y="313"/>
                  </a:lnTo>
                  <a:lnTo>
                    <a:pt x="92" y="315"/>
                  </a:lnTo>
                  <a:lnTo>
                    <a:pt x="90" y="315"/>
                  </a:lnTo>
                  <a:lnTo>
                    <a:pt x="88" y="315"/>
                  </a:lnTo>
                  <a:lnTo>
                    <a:pt x="87" y="315"/>
                  </a:lnTo>
                  <a:lnTo>
                    <a:pt x="85" y="315"/>
                  </a:lnTo>
                  <a:lnTo>
                    <a:pt x="85" y="317"/>
                  </a:lnTo>
                  <a:lnTo>
                    <a:pt x="85" y="319"/>
                  </a:lnTo>
                  <a:lnTo>
                    <a:pt x="87" y="319"/>
                  </a:lnTo>
                  <a:lnTo>
                    <a:pt x="87" y="321"/>
                  </a:lnTo>
                  <a:lnTo>
                    <a:pt x="85" y="321"/>
                  </a:lnTo>
                  <a:lnTo>
                    <a:pt x="85" y="323"/>
                  </a:lnTo>
                  <a:lnTo>
                    <a:pt x="83" y="323"/>
                  </a:lnTo>
                  <a:lnTo>
                    <a:pt x="83" y="325"/>
                  </a:lnTo>
                  <a:lnTo>
                    <a:pt x="81" y="325"/>
                  </a:lnTo>
                  <a:lnTo>
                    <a:pt x="81" y="327"/>
                  </a:lnTo>
                  <a:lnTo>
                    <a:pt x="79" y="327"/>
                  </a:lnTo>
                  <a:lnTo>
                    <a:pt x="77" y="327"/>
                  </a:lnTo>
                  <a:lnTo>
                    <a:pt x="77" y="329"/>
                  </a:lnTo>
                  <a:lnTo>
                    <a:pt x="77" y="331"/>
                  </a:lnTo>
                  <a:lnTo>
                    <a:pt x="75" y="331"/>
                  </a:lnTo>
                  <a:lnTo>
                    <a:pt x="75" y="329"/>
                  </a:lnTo>
                  <a:lnTo>
                    <a:pt x="73" y="329"/>
                  </a:lnTo>
                  <a:lnTo>
                    <a:pt x="73" y="331"/>
                  </a:lnTo>
                  <a:lnTo>
                    <a:pt x="71" y="331"/>
                  </a:lnTo>
                  <a:lnTo>
                    <a:pt x="71" y="333"/>
                  </a:lnTo>
                  <a:lnTo>
                    <a:pt x="69" y="333"/>
                  </a:lnTo>
                  <a:lnTo>
                    <a:pt x="69" y="335"/>
                  </a:lnTo>
                  <a:lnTo>
                    <a:pt x="67" y="335"/>
                  </a:lnTo>
                  <a:lnTo>
                    <a:pt x="67" y="336"/>
                  </a:lnTo>
                  <a:lnTo>
                    <a:pt x="65" y="336"/>
                  </a:lnTo>
                  <a:lnTo>
                    <a:pt x="63" y="338"/>
                  </a:lnTo>
                  <a:lnTo>
                    <a:pt x="61" y="338"/>
                  </a:lnTo>
                  <a:lnTo>
                    <a:pt x="63" y="338"/>
                  </a:lnTo>
                  <a:lnTo>
                    <a:pt x="63" y="340"/>
                  </a:lnTo>
                  <a:lnTo>
                    <a:pt x="63" y="342"/>
                  </a:lnTo>
                  <a:lnTo>
                    <a:pt x="65" y="342"/>
                  </a:lnTo>
                  <a:lnTo>
                    <a:pt x="67" y="342"/>
                  </a:lnTo>
                  <a:lnTo>
                    <a:pt x="67" y="340"/>
                  </a:lnTo>
                  <a:lnTo>
                    <a:pt x="69" y="340"/>
                  </a:lnTo>
                  <a:lnTo>
                    <a:pt x="71" y="340"/>
                  </a:lnTo>
                  <a:lnTo>
                    <a:pt x="73" y="340"/>
                  </a:lnTo>
                  <a:lnTo>
                    <a:pt x="75" y="340"/>
                  </a:lnTo>
                  <a:lnTo>
                    <a:pt x="77" y="338"/>
                  </a:lnTo>
                  <a:lnTo>
                    <a:pt x="79" y="338"/>
                  </a:lnTo>
                  <a:lnTo>
                    <a:pt x="81" y="338"/>
                  </a:lnTo>
                  <a:lnTo>
                    <a:pt x="83" y="338"/>
                  </a:lnTo>
                  <a:lnTo>
                    <a:pt x="85" y="338"/>
                  </a:lnTo>
                  <a:lnTo>
                    <a:pt x="87" y="338"/>
                  </a:lnTo>
                  <a:lnTo>
                    <a:pt x="88" y="338"/>
                  </a:lnTo>
                  <a:lnTo>
                    <a:pt x="90" y="338"/>
                  </a:lnTo>
                  <a:lnTo>
                    <a:pt x="92" y="338"/>
                  </a:lnTo>
                  <a:lnTo>
                    <a:pt x="94" y="338"/>
                  </a:lnTo>
                  <a:lnTo>
                    <a:pt x="94" y="340"/>
                  </a:lnTo>
                  <a:lnTo>
                    <a:pt x="96" y="340"/>
                  </a:lnTo>
                  <a:lnTo>
                    <a:pt x="98" y="340"/>
                  </a:lnTo>
                  <a:lnTo>
                    <a:pt x="100" y="340"/>
                  </a:lnTo>
                  <a:lnTo>
                    <a:pt x="102" y="340"/>
                  </a:lnTo>
                  <a:lnTo>
                    <a:pt x="104" y="340"/>
                  </a:lnTo>
                  <a:lnTo>
                    <a:pt x="106" y="340"/>
                  </a:lnTo>
                  <a:lnTo>
                    <a:pt x="108" y="340"/>
                  </a:lnTo>
                  <a:lnTo>
                    <a:pt x="108" y="338"/>
                  </a:lnTo>
                  <a:lnTo>
                    <a:pt x="110" y="338"/>
                  </a:lnTo>
                  <a:lnTo>
                    <a:pt x="110" y="340"/>
                  </a:lnTo>
                  <a:lnTo>
                    <a:pt x="112" y="340"/>
                  </a:lnTo>
                  <a:lnTo>
                    <a:pt x="112" y="342"/>
                  </a:lnTo>
                  <a:lnTo>
                    <a:pt x="114" y="342"/>
                  </a:lnTo>
                  <a:lnTo>
                    <a:pt x="114" y="344"/>
                  </a:lnTo>
                  <a:lnTo>
                    <a:pt x="116" y="344"/>
                  </a:lnTo>
                  <a:lnTo>
                    <a:pt x="116" y="346"/>
                  </a:lnTo>
                  <a:lnTo>
                    <a:pt x="118" y="346"/>
                  </a:lnTo>
                  <a:lnTo>
                    <a:pt x="120" y="346"/>
                  </a:lnTo>
                  <a:lnTo>
                    <a:pt x="120" y="348"/>
                  </a:lnTo>
                  <a:lnTo>
                    <a:pt x="120" y="350"/>
                  </a:lnTo>
                  <a:lnTo>
                    <a:pt x="122" y="350"/>
                  </a:lnTo>
                  <a:lnTo>
                    <a:pt x="122" y="352"/>
                  </a:lnTo>
                  <a:lnTo>
                    <a:pt x="124" y="352"/>
                  </a:lnTo>
                  <a:lnTo>
                    <a:pt x="126" y="352"/>
                  </a:lnTo>
                  <a:lnTo>
                    <a:pt x="128" y="352"/>
                  </a:lnTo>
                  <a:lnTo>
                    <a:pt x="128" y="354"/>
                  </a:lnTo>
                  <a:lnTo>
                    <a:pt x="130" y="354"/>
                  </a:lnTo>
                  <a:lnTo>
                    <a:pt x="132" y="354"/>
                  </a:lnTo>
                  <a:lnTo>
                    <a:pt x="132" y="356"/>
                  </a:lnTo>
                  <a:lnTo>
                    <a:pt x="134" y="356"/>
                  </a:lnTo>
                  <a:lnTo>
                    <a:pt x="134" y="358"/>
                  </a:lnTo>
                  <a:lnTo>
                    <a:pt x="136" y="358"/>
                  </a:lnTo>
                  <a:lnTo>
                    <a:pt x="138" y="358"/>
                  </a:lnTo>
                  <a:lnTo>
                    <a:pt x="138" y="360"/>
                  </a:lnTo>
                  <a:lnTo>
                    <a:pt x="140" y="360"/>
                  </a:lnTo>
                  <a:lnTo>
                    <a:pt x="142" y="362"/>
                  </a:lnTo>
                  <a:lnTo>
                    <a:pt x="144" y="362"/>
                  </a:lnTo>
                  <a:lnTo>
                    <a:pt x="144" y="364"/>
                  </a:lnTo>
                  <a:lnTo>
                    <a:pt x="146" y="364"/>
                  </a:lnTo>
                  <a:lnTo>
                    <a:pt x="148" y="364"/>
                  </a:lnTo>
                  <a:lnTo>
                    <a:pt x="150" y="364"/>
                  </a:lnTo>
                  <a:lnTo>
                    <a:pt x="150" y="366"/>
                  </a:lnTo>
                  <a:lnTo>
                    <a:pt x="152" y="366"/>
                  </a:lnTo>
                  <a:lnTo>
                    <a:pt x="152" y="368"/>
                  </a:lnTo>
                  <a:lnTo>
                    <a:pt x="150" y="368"/>
                  </a:lnTo>
                  <a:lnTo>
                    <a:pt x="150" y="372"/>
                  </a:lnTo>
                  <a:lnTo>
                    <a:pt x="148" y="374"/>
                  </a:lnTo>
                  <a:lnTo>
                    <a:pt x="150" y="374"/>
                  </a:lnTo>
                  <a:lnTo>
                    <a:pt x="150" y="376"/>
                  </a:lnTo>
                  <a:lnTo>
                    <a:pt x="154" y="376"/>
                  </a:lnTo>
                  <a:lnTo>
                    <a:pt x="156" y="378"/>
                  </a:lnTo>
                  <a:lnTo>
                    <a:pt x="157" y="378"/>
                  </a:lnTo>
                  <a:lnTo>
                    <a:pt x="157" y="380"/>
                  </a:lnTo>
                  <a:lnTo>
                    <a:pt x="159" y="380"/>
                  </a:lnTo>
                  <a:lnTo>
                    <a:pt x="161" y="380"/>
                  </a:lnTo>
                  <a:lnTo>
                    <a:pt x="163" y="380"/>
                  </a:lnTo>
                  <a:lnTo>
                    <a:pt x="163" y="378"/>
                  </a:lnTo>
                  <a:lnTo>
                    <a:pt x="163" y="376"/>
                  </a:lnTo>
                  <a:lnTo>
                    <a:pt x="165" y="376"/>
                  </a:lnTo>
                  <a:lnTo>
                    <a:pt x="167" y="374"/>
                  </a:lnTo>
                  <a:lnTo>
                    <a:pt x="169" y="374"/>
                  </a:lnTo>
                  <a:lnTo>
                    <a:pt x="171" y="376"/>
                  </a:lnTo>
                  <a:lnTo>
                    <a:pt x="173" y="376"/>
                  </a:lnTo>
                  <a:lnTo>
                    <a:pt x="173" y="378"/>
                  </a:lnTo>
                  <a:lnTo>
                    <a:pt x="175" y="378"/>
                  </a:lnTo>
                  <a:lnTo>
                    <a:pt x="177" y="378"/>
                  </a:lnTo>
                  <a:lnTo>
                    <a:pt x="177" y="380"/>
                  </a:lnTo>
                  <a:lnTo>
                    <a:pt x="179" y="380"/>
                  </a:lnTo>
                  <a:lnTo>
                    <a:pt x="177" y="378"/>
                  </a:lnTo>
                  <a:lnTo>
                    <a:pt x="179" y="378"/>
                  </a:lnTo>
                  <a:lnTo>
                    <a:pt x="181" y="378"/>
                  </a:lnTo>
                  <a:lnTo>
                    <a:pt x="181" y="380"/>
                  </a:lnTo>
                  <a:lnTo>
                    <a:pt x="183" y="380"/>
                  </a:lnTo>
                  <a:lnTo>
                    <a:pt x="185" y="380"/>
                  </a:lnTo>
                  <a:lnTo>
                    <a:pt x="187" y="380"/>
                  </a:lnTo>
                  <a:lnTo>
                    <a:pt x="187" y="378"/>
                  </a:lnTo>
                  <a:lnTo>
                    <a:pt x="189" y="378"/>
                  </a:lnTo>
                  <a:lnTo>
                    <a:pt x="191" y="380"/>
                  </a:lnTo>
                  <a:lnTo>
                    <a:pt x="193" y="380"/>
                  </a:lnTo>
                  <a:lnTo>
                    <a:pt x="193" y="382"/>
                  </a:lnTo>
                  <a:lnTo>
                    <a:pt x="195" y="382"/>
                  </a:lnTo>
                  <a:lnTo>
                    <a:pt x="195" y="384"/>
                  </a:lnTo>
                  <a:lnTo>
                    <a:pt x="197" y="382"/>
                  </a:lnTo>
                  <a:lnTo>
                    <a:pt x="199" y="382"/>
                  </a:lnTo>
                  <a:lnTo>
                    <a:pt x="199" y="380"/>
                  </a:lnTo>
                  <a:lnTo>
                    <a:pt x="199" y="378"/>
                  </a:lnTo>
                  <a:lnTo>
                    <a:pt x="201" y="378"/>
                  </a:lnTo>
                  <a:lnTo>
                    <a:pt x="203" y="376"/>
                  </a:lnTo>
                  <a:lnTo>
                    <a:pt x="203" y="378"/>
                  </a:lnTo>
                  <a:lnTo>
                    <a:pt x="205" y="378"/>
                  </a:lnTo>
                  <a:lnTo>
                    <a:pt x="207" y="378"/>
                  </a:lnTo>
                  <a:lnTo>
                    <a:pt x="209" y="378"/>
                  </a:lnTo>
                  <a:lnTo>
                    <a:pt x="211" y="378"/>
                  </a:lnTo>
                  <a:lnTo>
                    <a:pt x="213" y="378"/>
                  </a:lnTo>
                  <a:lnTo>
                    <a:pt x="213" y="380"/>
                  </a:lnTo>
                  <a:lnTo>
                    <a:pt x="213" y="382"/>
                  </a:lnTo>
                  <a:lnTo>
                    <a:pt x="213" y="384"/>
                  </a:lnTo>
                  <a:lnTo>
                    <a:pt x="213" y="386"/>
                  </a:lnTo>
                  <a:lnTo>
                    <a:pt x="211" y="388"/>
                  </a:lnTo>
                  <a:lnTo>
                    <a:pt x="213" y="388"/>
                  </a:lnTo>
                  <a:lnTo>
                    <a:pt x="215" y="390"/>
                  </a:lnTo>
                  <a:lnTo>
                    <a:pt x="215" y="392"/>
                  </a:lnTo>
                  <a:lnTo>
                    <a:pt x="217" y="392"/>
                  </a:lnTo>
                  <a:lnTo>
                    <a:pt x="219" y="392"/>
                  </a:lnTo>
                  <a:lnTo>
                    <a:pt x="219" y="394"/>
                  </a:lnTo>
                  <a:lnTo>
                    <a:pt x="221" y="394"/>
                  </a:lnTo>
                  <a:lnTo>
                    <a:pt x="219" y="394"/>
                  </a:lnTo>
                  <a:lnTo>
                    <a:pt x="221" y="396"/>
                  </a:lnTo>
                  <a:lnTo>
                    <a:pt x="221" y="398"/>
                  </a:lnTo>
                  <a:lnTo>
                    <a:pt x="223" y="398"/>
                  </a:lnTo>
                  <a:lnTo>
                    <a:pt x="223" y="400"/>
                  </a:lnTo>
                  <a:lnTo>
                    <a:pt x="223" y="402"/>
                  </a:lnTo>
                  <a:lnTo>
                    <a:pt x="221" y="402"/>
                  </a:lnTo>
                  <a:lnTo>
                    <a:pt x="221" y="403"/>
                  </a:lnTo>
                  <a:lnTo>
                    <a:pt x="223" y="403"/>
                  </a:lnTo>
                  <a:lnTo>
                    <a:pt x="223" y="405"/>
                  </a:lnTo>
                  <a:lnTo>
                    <a:pt x="221" y="405"/>
                  </a:lnTo>
                  <a:lnTo>
                    <a:pt x="221" y="407"/>
                  </a:lnTo>
                  <a:lnTo>
                    <a:pt x="219" y="407"/>
                  </a:lnTo>
                  <a:lnTo>
                    <a:pt x="219" y="405"/>
                  </a:lnTo>
                  <a:lnTo>
                    <a:pt x="217" y="405"/>
                  </a:lnTo>
                  <a:lnTo>
                    <a:pt x="215" y="403"/>
                  </a:lnTo>
                  <a:lnTo>
                    <a:pt x="213" y="403"/>
                  </a:lnTo>
                  <a:lnTo>
                    <a:pt x="211" y="402"/>
                  </a:lnTo>
                  <a:lnTo>
                    <a:pt x="211" y="403"/>
                  </a:lnTo>
                  <a:lnTo>
                    <a:pt x="211" y="405"/>
                  </a:lnTo>
                  <a:lnTo>
                    <a:pt x="213" y="405"/>
                  </a:lnTo>
                  <a:lnTo>
                    <a:pt x="213" y="407"/>
                  </a:lnTo>
                  <a:lnTo>
                    <a:pt x="213" y="409"/>
                  </a:lnTo>
                  <a:lnTo>
                    <a:pt x="211" y="409"/>
                  </a:lnTo>
                  <a:lnTo>
                    <a:pt x="213" y="409"/>
                  </a:lnTo>
                  <a:lnTo>
                    <a:pt x="213" y="411"/>
                  </a:lnTo>
                  <a:lnTo>
                    <a:pt x="211" y="411"/>
                  </a:lnTo>
                  <a:lnTo>
                    <a:pt x="211" y="413"/>
                  </a:lnTo>
                  <a:lnTo>
                    <a:pt x="211" y="415"/>
                  </a:lnTo>
                  <a:lnTo>
                    <a:pt x="211" y="417"/>
                  </a:lnTo>
                  <a:lnTo>
                    <a:pt x="209" y="417"/>
                  </a:lnTo>
                  <a:lnTo>
                    <a:pt x="209" y="419"/>
                  </a:lnTo>
                  <a:lnTo>
                    <a:pt x="209" y="421"/>
                  </a:lnTo>
                  <a:lnTo>
                    <a:pt x="211" y="421"/>
                  </a:lnTo>
                  <a:lnTo>
                    <a:pt x="213" y="423"/>
                  </a:lnTo>
                  <a:lnTo>
                    <a:pt x="213" y="425"/>
                  </a:lnTo>
                  <a:lnTo>
                    <a:pt x="213" y="427"/>
                  </a:lnTo>
                  <a:lnTo>
                    <a:pt x="213" y="429"/>
                  </a:lnTo>
                  <a:lnTo>
                    <a:pt x="211" y="429"/>
                  </a:lnTo>
                  <a:lnTo>
                    <a:pt x="213" y="429"/>
                  </a:lnTo>
                  <a:lnTo>
                    <a:pt x="213" y="431"/>
                  </a:lnTo>
                  <a:lnTo>
                    <a:pt x="213" y="433"/>
                  </a:lnTo>
                  <a:lnTo>
                    <a:pt x="213" y="435"/>
                  </a:lnTo>
                  <a:lnTo>
                    <a:pt x="211" y="435"/>
                  </a:lnTo>
                  <a:lnTo>
                    <a:pt x="211" y="437"/>
                  </a:lnTo>
                  <a:lnTo>
                    <a:pt x="213" y="439"/>
                  </a:lnTo>
                  <a:lnTo>
                    <a:pt x="213" y="443"/>
                  </a:lnTo>
                  <a:lnTo>
                    <a:pt x="213" y="445"/>
                  </a:lnTo>
                  <a:lnTo>
                    <a:pt x="215" y="445"/>
                  </a:lnTo>
                  <a:lnTo>
                    <a:pt x="215" y="447"/>
                  </a:lnTo>
                  <a:lnTo>
                    <a:pt x="215" y="449"/>
                  </a:lnTo>
                  <a:lnTo>
                    <a:pt x="213" y="449"/>
                  </a:lnTo>
                  <a:lnTo>
                    <a:pt x="211" y="451"/>
                  </a:lnTo>
                  <a:lnTo>
                    <a:pt x="209" y="453"/>
                  </a:lnTo>
                  <a:lnTo>
                    <a:pt x="211" y="453"/>
                  </a:lnTo>
                  <a:lnTo>
                    <a:pt x="211" y="455"/>
                  </a:lnTo>
                  <a:lnTo>
                    <a:pt x="209" y="457"/>
                  </a:lnTo>
                  <a:lnTo>
                    <a:pt x="209" y="459"/>
                  </a:lnTo>
                  <a:lnTo>
                    <a:pt x="211" y="459"/>
                  </a:lnTo>
                  <a:lnTo>
                    <a:pt x="209" y="459"/>
                  </a:lnTo>
                  <a:lnTo>
                    <a:pt x="209" y="461"/>
                  </a:lnTo>
                  <a:lnTo>
                    <a:pt x="209" y="463"/>
                  </a:lnTo>
                  <a:lnTo>
                    <a:pt x="211" y="463"/>
                  </a:lnTo>
                  <a:lnTo>
                    <a:pt x="213" y="463"/>
                  </a:lnTo>
                  <a:lnTo>
                    <a:pt x="213" y="465"/>
                  </a:lnTo>
                  <a:lnTo>
                    <a:pt x="213" y="467"/>
                  </a:lnTo>
                  <a:lnTo>
                    <a:pt x="213" y="469"/>
                  </a:lnTo>
                  <a:lnTo>
                    <a:pt x="215" y="469"/>
                  </a:lnTo>
                  <a:lnTo>
                    <a:pt x="215" y="471"/>
                  </a:lnTo>
                  <a:lnTo>
                    <a:pt x="217" y="471"/>
                  </a:lnTo>
                  <a:lnTo>
                    <a:pt x="215" y="472"/>
                  </a:lnTo>
                  <a:lnTo>
                    <a:pt x="217" y="472"/>
                  </a:lnTo>
                  <a:lnTo>
                    <a:pt x="217" y="474"/>
                  </a:lnTo>
                  <a:lnTo>
                    <a:pt x="217" y="476"/>
                  </a:lnTo>
                  <a:lnTo>
                    <a:pt x="219" y="476"/>
                  </a:lnTo>
                  <a:lnTo>
                    <a:pt x="219" y="478"/>
                  </a:lnTo>
                  <a:lnTo>
                    <a:pt x="217" y="478"/>
                  </a:lnTo>
                  <a:lnTo>
                    <a:pt x="217" y="480"/>
                  </a:lnTo>
                  <a:lnTo>
                    <a:pt x="215" y="480"/>
                  </a:lnTo>
                  <a:lnTo>
                    <a:pt x="215" y="482"/>
                  </a:lnTo>
                  <a:lnTo>
                    <a:pt x="215" y="484"/>
                  </a:lnTo>
                  <a:lnTo>
                    <a:pt x="217" y="484"/>
                  </a:lnTo>
                  <a:lnTo>
                    <a:pt x="217" y="486"/>
                  </a:lnTo>
                  <a:lnTo>
                    <a:pt x="217" y="488"/>
                  </a:lnTo>
                  <a:lnTo>
                    <a:pt x="217" y="490"/>
                  </a:lnTo>
                  <a:lnTo>
                    <a:pt x="219" y="490"/>
                  </a:lnTo>
                  <a:lnTo>
                    <a:pt x="219" y="488"/>
                  </a:lnTo>
                  <a:lnTo>
                    <a:pt x="221" y="488"/>
                  </a:lnTo>
                  <a:lnTo>
                    <a:pt x="223" y="488"/>
                  </a:lnTo>
                  <a:lnTo>
                    <a:pt x="223" y="490"/>
                  </a:lnTo>
                  <a:lnTo>
                    <a:pt x="223" y="492"/>
                  </a:lnTo>
                  <a:lnTo>
                    <a:pt x="225" y="492"/>
                  </a:lnTo>
                  <a:lnTo>
                    <a:pt x="226" y="492"/>
                  </a:lnTo>
                  <a:lnTo>
                    <a:pt x="226" y="494"/>
                  </a:lnTo>
                  <a:lnTo>
                    <a:pt x="226" y="496"/>
                  </a:lnTo>
                  <a:lnTo>
                    <a:pt x="226" y="498"/>
                  </a:lnTo>
                  <a:lnTo>
                    <a:pt x="226" y="496"/>
                  </a:lnTo>
                  <a:lnTo>
                    <a:pt x="228" y="496"/>
                  </a:lnTo>
                  <a:lnTo>
                    <a:pt x="228" y="498"/>
                  </a:lnTo>
                  <a:lnTo>
                    <a:pt x="226" y="498"/>
                  </a:lnTo>
                  <a:lnTo>
                    <a:pt x="226" y="500"/>
                  </a:lnTo>
                  <a:lnTo>
                    <a:pt x="228" y="500"/>
                  </a:lnTo>
                  <a:lnTo>
                    <a:pt x="226" y="502"/>
                  </a:lnTo>
                  <a:lnTo>
                    <a:pt x="226" y="504"/>
                  </a:lnTo>
                  <a:lnTo>
                    <a:pt x="228" y="504"/>
                  </a:lnTo>
                  <a:lnTo>
                    <a:pt x="228" y="502"/>
                  </a:lnTo>
                  <a:lnTo>
                    <a:pt x="230" y="502"/>
                  </a:lnTo>
                  <a:lnTo>
                    <a:pt x="230" y="504"/>
                  </a:lnTo>
                  <a:lnTo>
                    <a:pt x="228" y="504"/>
                  </a:lnTo>
                  <a:lnTo>
                    <a:pt x="228" y="506"/>
                  </a:lnTo>
                  <a:lnTo>
                    <a:pt x="228" y="508"/>
                  </a:lnTo>
                  <a:lnTo>
                    <a:pt x="230" y="508"/>
                  </a:lnTo>
                  <a:lnTo>
                    <a:pt x="232" y="508"/>
                  </a:lnTo>
                  <a:lnTo>
                    <a:pt x="232" y="510"/>
                  </a:lnTo>
                  <a:lnTo>
                    <a:pt x="232" y="512"/>
                  </a:lnTo>
                  <a:lnTo>
                    <a:pt x="232" y="514"/>
                  </a:lnTo>
                  <a:lnTo>
                    <a:pt x="232" y="516"/>
                  </a:lnTo>
                  <a:lnTo>
                    <a:pt x="230" y="516"/>
                  </a:lnTo>
                  <a:lnTo>
                    <a:pt x="232" y="516"/>
                  </a:lnTo>
                  <a:lnTo>
                    <a:pt x="232" y="518"/>
                  </a:lnTo>
                  <a:lnTo>
                    <a:pt x="234" y="518"/>
                  </a:lnTo>
                  <a:lnTo>
                    <a:pt x="234" y="520"/>
                  </a:lnTo>
                  <a:lnTo>
                    <a:pt x="236" y="520"/>
                  </a:lnTo>
                  <a:lnTo>
                    <a:pt x="236" y="522"/>
                  </a:lnTo>
                  <a:lnTo>
                    <a:pt x="234" y="522"/>
                  </a:lnTo>
                  <a:lnTo>
                    <a:pt x="234" y="524"/>
                  </a:lnTo>
                  <a:lnTo>
                    <a:pt x="234" y="526"/>
                  </a:lnTo>
                  <a:lnTo>
                    <a:pt x="236" y="526"/>
                  </a:lnTo>
                  <a:lnTo>
                    <a:pt x="238" y="526"/>
                  </a:lnTo>
                  <a:lnTo>
                    <a:pt x="238" y="528"/>
                  </a:lnTo>
                  <a:lnTo>
                    <a:pt x="236" y="528"/>
                  </a:lnTo>
                  <a:lnTo>
                    <a:pt x="234" y="528"/>
                  </a:lnTo>
                  <a:lnTo>
                    <a:pt x="236" y="528"/>
                  </a:lnTo>
                  <a:lnTo>
                    <a:pt x="236" y="530"/>
                  </a:lnTo>
                  <a:lnTo>
                    <a:pt x="238" y="530"/>
                  </a:lnTo>
                  <a:lnTo>
                    <a:pt x="238" y="532"/>
                  </a:lnTo>
                  <a:lnTo>
                    <a:pt x="240" y="532"/>
                  </a:lnTo>
                  <a:lnTo>
                    <a:pt x="240" y="530"/>
                  </a:lnTo>
                  <a:lnTo>
                    <a:pt x="242" y="530"/>
                  </a:lnTo>
                  <a:lnTo>
                    <a:pt x="242" y="532"/>
                  </a:lnTo>
                  <a:lnTo>
                    <a:pt x="242" y="534"/>
                  </a:lnTo>
                  <a:lnTo>
                    <a:pt x="240" y="534"/>
                  </a:lnTo>
                  <a:lnTo>
                    <a:pt x="240" y="536"/>
                  </a:lnTo>
                  <a:lnTo>
                    <a:pt x="240" y="538"/>
                  </a:lnTo>
                  <a:lnTo>
                    <a:pt x="240" y="539"/>
                  </a:lnTo>
                  <a:lnTo>
                    <a:pt x="242" y="539"/>
                  </a:lnTo>
                  <a:lnTo>
                    <a:pt x="244" y="539"/>
                  </a:lnTo>
                  <a:lnTo>
                    <a:pt x="242" y="541"/>
                  </a:lnTo>
                  <a:lnTo>
                    <a:pt x="242" y="543"/>
                  </a:lnTo>
                  <a:lnTo>
                    <a:pt x="242" y="545"/>
                  </a:lnTo>
                  <a:lnTo>
                    <a:pt x="242" y="547"/>
                  </a:lnTo>
                  <a:lnTo>
                    <a:pt x="240" y="547"/>
                  </a:lnTo>
                  <a:lnTo>
                    <a:pt x="240" y="549"/>
                  </a:lnTo>
                  <a:lnTo>
                    <a:pt x="238" y="549"/>
                  </a:lnTo>
                  <a:lnTo>
                    <a:pt x="236" y="549"/>
                  </a:lnTo>
                  <a:lnTo>
                    <a:pt x="234" y="549"/>
                  </a:lnTo>
                  <a:lnTo>
                    <a:pt x="234" y="547"/>
                  </a:lnTo>
                  <a:lnTo>
                    <a:pt x="236" y="547"/>
                  </a:lnTo>
                  <a:lnTo>
                    <a:pt x="236" y="545"/>
                  </a:lnTo>
                  <a:lnTo>
                    <a:pt x="238" y="543"/>
                  </a:lnTo>
                  <a:lnTo>
                    <a:pt x="238" y="541"/>
                  </a:lnTo>
                  <a:lnTo>
                    <a:pt x="236" y="541"/>
                  </a:lnTo>
                  <a:lnTo>
                    <a:pt x="234" y="541"/>
                  </a:lnTo>
                  <a:lnTo>
                    <a:pt x="234" y="543"/>
                  </a:lnTo>
                  <a:lnTo>
                    <a:pt x="232" y="543"/>
                  </a:lnTo>
                  <a:lnTo>
                    <a:pt x="232" y="545"/>
                  </a:lnTo>
                  <a:lnTo>
                    <a:pt x="232" y="547"/>
                  </a:lnTo>
                  <a:lnTo>
                    <a:pt x="232" y="549"/>
                  </a:lnTo>
                  <a:lnTo>
                    <a:pt x="230" y="549"/>
                  </a:lnTo>
                  <a:lnTo>
                    <a:pt x="230" y="551"/>
                  </a:lnTo>
                  <a:lnTo>
                    <a:pt x="228" y="551"/>
                  </a:lnTo>
                  <a:lnTo>
                    <a:pt x="228" y="553"/>
                  </a:lnTo>
                  <a:lnTo>
                    <a:pt x="226" y="551"/>
                  </a:lnTo>
                  <a:lnTo>
                    <a:pt x="226" y="549"/>
                  </a:lnTo>
                  <a:lnTo>
                    <a:pt x="225" y="549"/>
                  </a:lnTo>
                  <a:lnTo>
                    <a:pt x="225" y="547"/>
                  </a:lnTo>
                  <a:lnTo>
                    <a:pt x="223" y="547"/>
                  </a:lnTo>
                  <a:lnTo>
                    <a:pt x="223" y="545"/>
                  </a:lnTo>
                  <a:lnTo>
                    <a:pt x="221" y="545"/>
                  </a:lnTo>
                  <a:lnTo>
                    <a:pt x="219" y="545"/>
                  </a:lnTo>
                  <a:lnTo>
                    <a:pt x="219" y="547"/>
                  </a:lnTo>
                  <a:lnTo>
                    <a:pt x="217" y="547"/>
                  </a:lnTo>
                  <a:lnTo>
                    <a:pt x="217" y="549"/>
                  </a:lnTo>
                  <a:lnTo>
                    <a:pt x="217" y="551"/>
                  </a:lnTo>
                  <a:lnTo>
                    <a:pt x="217" y="553"/>
                  </a:lnTo>
                  <a:lnTo>
                    <a:pt x="215" y="553"/>
                  </a:lnTo>
                  <a:lnTo>
                    <a:pt x="215" y="555"/>
                  </a:lnTo>
                  <a:lnTo>
                    <a:pt x="213" y="555"/>
                  </a:lnTo>
                  <a:lnTo>
                    <a:pt x="213" y="553"/>
                  </a:lnTo>
                  <a:lnTo>
                    <a:pt x="213" y="551"/>
                  </a:lnTo>
                  <a:lnTo>
                    <a:pt x="211" y="551"/>
                  </a:lnTo>
                  <a:lnTo>
                    <a:pt x="209" y="551"/>
                  </a:lnTo>
                  <a:lnTo>
                    <a:pt x="207" y="551"/>
                  </a:lnTo>
                  <a:lnTo>
                    <a:pt x="207" y="553"/>
                  </a:lnTo>
                  <a:lnTo>
                    <a:pt x="209" y="553"/>
                  </a:lnTo>
                  <a:lnTo>
                    <a:pt x="209" y="555"/>
                  </a:lnTo>
                  <a:lnTo>
                    <a:pt x="209" y="557"/>
                  </a:lnTo>
                  <a:lnTo>
                    <a:pt x="207" y="557"/>
                  </a:lnTo>
                  <a:lnTo>
                    <a:pt x="205" y="559"/>
                  </a:lnTo>
                  <a:lnTo>
                    <a:pt x="203" y="559"/>
                  </a:lnTo>
                  <a:lnTo>
                    <a:pt x="203" y="561"/>
                  </a:lnTo>
                  <a:lnTo>
                    <a:pt x="203" y="563"/>
                  </a:lnTo>
                  <a:lnTo>
                    <a:pt x="203" y="565"/>
                  </a:lnTo>
                  <a:lnTo>
                    <a:pt x="201" y="565"/>
                  </a:lnTo>
                  <a:lnTo>
                    <a:pt x="201" y="567"/>
                  </a:lnTo>
                  <a:lnTo>
                    <a:pt x="201" y="569"/>
                  </a:lnTo>
                  <a:lnTo>
                    <a:pt x="199" y="569"/>
                  </a:lnTo>
                  <a:lnTo>
                    <a:pt x="199" y="571"/>
                  </a:lnTo>
                  <a:lnTo>
                    <a:pt x="199" y="573"/>
                  </a:lnTo>
                  <a:lnTo>
                    <a:pt x="197" y="573"/>
                  </a:lnTo>
                  <a:lnTo>
                    <a:pt x="197" y="571"/>
                  </a:lnTo>
                  <a:lnTo>
                    <a:pt x="195" y="571"/>
                  </a:lnTo>
                  <a:lnTo>
                    <a:pt x="195" y="569"/>
                  </a:lnTo>
                  <a:lnTo>
                    <a:pt x="195" y="571"/>
                  </a:lnTo>
                  <a:lnTo>
                    <a:pt x="193" y="571"/>
                  </a:lnTo>
                  <a:lnTo>
                    <a:pt x="191" y="571"/>
                  </a:lnTo>
                  <a:lnTo>
                    <a:pt x="191" y="569"/>
                  </a:lnTo>
                  <a:lnTo>
                    <a:pt x="189" y="569"/>
                  </a:lnTo>
                  <a:lnTo>
                    <a:pt x="187" y="569"/>
                  </a:lnTo>
                  <a:lnTo>
                    <a:pt x="185" y="569"/>
                  </a:lnTo>
                  <a:lnTo>
                    <a:pt x="185" y="567"/>
                  </a:lnTo>
                  <a:lnTo>
                    <a:pt x="183" y="567"/>
                  </a:lnTo>
                  <a:lnTo>
                    <a:pt x="181" y="567"/>
                  </a:lnTo>
                  <a:lnTo>
                    <a:pt x="179" y="567"/>
                  </a:lnTo>
                  <a:lnTo>
                    <a:pt x="179" y="569"/>
                  </a:lnTo>
                  <a:lnTo>
                    <a:pt x="179" y="571"/>
                  </a:lnTo>
                  <a:lnTo>
                    <a:pt x="181" y="571"/>
                  </a:lnTo>
                  <a:lnTo>
                    <a:pt x="181" y="573"/>
                  </a:lnTo>
                  <a:lnTo>
                    <a:pt x="179" y="573"/>
                  </a:lnTo>
                  <a:lnTo>
                    <a:pt x="179" y="575"/>
                  </a:lnTo>
                  <a:lnTo>
                    <a:pt x="181" y="575"/>
                  </a:lnTo>
                  <a:lnTo>
                    <a:pt x="181" y="577"/>
                  </a:lnTo>
                  <a:lnTo>
                    <a:pt x="181" y="579"/>
                  </a:lnTo>
                  <a:lnTo>
                    <a:pt x="181" y="581"/>
                  </a:lnTo>
                  <a:lnTo>
                    <a:pt x="181" y="583"/>
                  </a:lnTo>
                  <a:lnTo>
                    <a:pt x="179" y="583"/>
                  </a:lnTo>
                  <a:lnTo>
                    <a:pt x="179" y="585"/>
                  </a:lnTo>
                  <a:lnTo>
                    <a:pt x="181" y="587"/>
                  </a:lnTo>
                  <a:lnTo>
                    <a:pt x="183" y="587"/>
                  </a:lnTo>
                  <a:lnTo>
                    <a:pt x="185" y="587"/>
                  </a:lnTo>
                  <a:lnTo>
                    <a:pt x="185" y="589"/>
                  </a:lnTo>
                  <a:lnTo>
                    <a:pt x="187" y="589"/>
                  </a:lnTo>
                  <a:lnTo>
                    <a:pt x="187" y="591"/>
                  </a:lnTo>
                  <a:lnTo>
                    <a:pt x="189" y="593"/>
                  </a:lnTo>
                  <a:lnTo>
                    <a:pt x="189" y="595"/>
                  </a:lnTo>
                  <a:lnTo>
                    <a:pt x="187" y="595"/>
                  </a:lnTo>
                  <a:lnTo>
                    <a:pt x="187" y="593"/>
                  </a:lnTo>
                  <a:lnTo>
                    <a:pt x="185" y="593"/>
                  </a:lnTo>
                  <a:lnTo>
                    <a:pt x="185" y="595"/>
                  </a:lnTo>
                  <a:lnTo>
                    <a:pt x="183" y="595"/>
                  </a:lnTo>
                  <a:lnTo>
                    <a:pt x="183" y="597"/>
                  </a:lnTo>
                  <a:lnTo>
                    <a:pt x="183" y="599"/>
                  </a:lnTo>
                  <a:lnTo>
                    <a:pt x="183" y="601"/>
                  </a:lnTo>
                  <a:lnTo>
                    <a:pt x="183" y="603"/>
                  </a:lnTo>
                  <a:lnTo>
                    <a:pt x="181" y="603"/>
                  </a:lnTo>
                  <a:lnTo>
                    <a:pt x="181" y="605"/>
                  </a:lnTo>
                  <a:lnTo>
                    <a:pt x="181" y="606"/>
                  </a:lnTo>
                  <a:lnTo>
                    <a:pt x="179" y="606"/>
                  </a:lnTo>
                  <a:lnTo>
                    <a:pt x="177" y="606"/>
                  </a:lnTo>
                  <a:lnTo>
                    <a:pt x="177" y="608"/>
                  </a:lnTo>
                  <a:lnTo>
                    <a:pt x="175" y="608"/>
                  </a:lnTo>
                  <a:lnTo>
                    <a:pt x="173" y="608"/>
                  </a:lnTo>
                  <a:lnTo>
                    <a:pt x="171" y="608"/>
                  </a:lnTo>
                  <a:lnTo>
                    <a:pt x="169" y="610"/>
                  </a:lnTo>
                  <a:lnTo>
                    <a:pt x="167" y="610"/>
                  </a:lnTo>
                  <a:lnTo>
                    <a:pt x="165" y="610"/>
                  </a:lnTo>
                  <a:lnTo>
                    <a:pt x="165" y="612"/>
                  </a:lnTo>
                  <a:lnTo>
                    <a:pt x="163" y="612"/>
                  </a:lnTo>
                  <a:lnTo>
                    <a:pt x="163" y="614"/>
                  </a:lnTo>
                  <a:lnTo>
                    <a:pt x="161" y="614"/>
                  </a:lnTo>
                  <a:lnTo>
                    <a:pt x="161" y="616"/>
                  </a:lnTo>
                  <a:lnTo>
                    <a:pt x="159" y="616"/>
                  </a:lnTo>
                  <a:lnTo>
                    <a:pt x="159" y="618"/>
                  </a:lnTo>
                  <a:lnTo>
                    <a:pt x="157" y="618"/>
                  </a:lnTo>
                  <a:lnTo>
                    <a:pt x="157" y="620"/>
                  </a:lnTo>
                  <a:lnTo>
                    <a:pt x="156" y="620"/>
                  </a:lnTo>
                  <a:lnTo>
                    <a:pt x="154" y="620"/>
                  </a:lnTo>
                  <a:lnTo>
                    <a:pt x="154" y="622"/>
                  </a:lnTo>
                  <a:lnTo>
                    <a:pt x="154" y="620"/>
                  </a:lnTo>
                  <a:lnTo>
                    <a:pt x="152" y="620"/>
                  </a:lnTo>
                  <a:lnTo>
                    <a:pt x="150" y="622"/>
                  </a:lnTo>
                  <a:lnTo>
                    <a:pt x="148" y="622"/>
                  </a:lnTo>
                  <a:lnTo>
                    <a:pt x="148" y="624"/>
                  </a:lnTo>
                  <a:lnTo>
                    <a:pt x="148" y="626"/>
                  </a:lnTo>
                  <a:lnTo>
                    <a:pt x="148" y="628"/>
                  </a:lnTo>
                  <a:lnTo>
                    <a:pt x="150" y="628"/>
                  </a:lnTo>
                  <a:lnTo>
                    <a:pt x="152" y="628"/>
                  </a:lnTo>
                  <a:lnTo>
                    <a:pt x="152" y="630"/>
                  </a:lnTo>
                  <a:lnTo>
                    <a:pt x="154" y="630"/>
                  </a:lnTo>
                  <a:lnTo>
                    <a:pt x="156" y="630"/>
                  </a:lnTo>
                  <a:lnTo>
                    <a:pt x="156" y="632"/>
                  </a:lnTo>
                  <a:lnTo>
                    <a:pt x="157" y="632"/>
                  </a:lnTo>
                  <a:lnTo>
                    <a:pt x="157" y="634"/>
                  </a:lnTo>
                  <a:lnTo>
                    <a:pt x="157" y="636"/>
                  </a:lnTo>
                  <a:lnTo>
                    <a:pt x="159" y="636"/>
                  </a:lnTo>
                  <a:lnTo>
                    <a:pt x="159" y="638"/>
                  </a:lnTo>
                  <a:lnTo>
                    <a:pt x="161" y="638"/>
                  </a:lnTo>
                  <a:lnTo>
                    <a:pt x="163" y="638"/>
                  </a:lnTo>
                  <a:lnTo>
                    <a:pt x="163" y="640"/>
                  </a:lnTo>
                  <a:lnTo>
                    <a:pt x="165" y="640"/>
                  </a:lnTo>
                  <a:lnTo>
                    <a:pt x="165" y="642"/>
                  </a:lnTo>
                  <a:lnTo>
                    <a:pt x="165" y="644"/>
                  </a:lnTo>
                  <a:lnTo>
                    <a:pt x="167" y="644"/>
                  </a:lnTo>
                  <a:lnTo>
                    <a:pt x="167" y="646"/>
                  </a:lnTo>
                  <a:lnTo>
                    <a:pt x="165" y="646"/>
                  </a:lnTo>
                  <a:lnTo>
                    <a:pt x="165" y="648"/>
                  </a:lnTo>
                  <a:lnTo>
                    <a:pt x="163" y="648"/>
                  </a:lnTo>
                  <a:lnTo>
                    <a:pt x="163" y="650"/>
                  </a:lnTo>
                  <a:lnTo>
                    <a:pt x="161" y="650"/>
                  </a:lnTo>
                  <a:lnTo>
                    <a:pt x="161" y="652"/>
                  </a:lnTo>
                  <a:lnTo>
                    <a:pt x="161" y="654"/>
                  </a:lnTo>
                  <a:lnTo>
                    <a:pt x="161" y="656"/>
                  </a:lnTo>
                  <a:lnTo>
                    <a:pt x="161" y="658"/>
                  </a:lnTo>
                  <a:lnTo>
                    <a:pt x="159" y="658"/>
                  </a:lnTo>
                  <a:lnTo>
                    <a:pt x="159" y="660"/>
                  </a:lnTo>
                  <a:lnTo>
                    <a:pt x="157" y="660"/>
                  </a:lnTo>
                  <a:lnTo>
                    <a:pt x="157" y="662"/>
                  </a:lnTo>
                  <a:lnTo>
                    <a:pt x="156" y="664"/>
                  </a:lnTo>
                  <a:lnTo>
                    <a:pt x="156" y="666"/>
                  </a:lnTo>
                  <a:lnTo>
                    <a:pt x="154" y="668"/>
                  </a:lnTo>
                  <a:lnTo>
                    <a:pt x="156" y="668"/>
                  </a:lnTo>
                  <a:lnTo>
                    <a:pt x="154" y="668"/>
                  </a:lnTo>
                  <a:lnTo>
                    <a:pt x="154" y="670"/>
                  </a:lnTo>
                  <a:lnTo>
                    <a:pt x="154" y="672"/>
                  </a:lnTo>
                  <a:lnTo>
                    <a:pt x="154" y="673"/>
                  </a:lnTo>
                  <a:lnTo>
                    <a:pt x="152" y="673"/>
                  </a:lnTo>
                  <a:lnTo>
                    <a:pt x="152" y="672"/>
                  </a:lnTo>
                  <a:lnTo>
                    <a:pt x="150" y="672"/>
                  </a:lnTo>
                  <a:lnTo>
                    <a:pt x="148" y="672"/>
                  </a:lnTo>
                  <a:lnTo>
                    <a:pt x="148" y="673"/>
                  </a:lnTo>
                  <a:lnTo>
                    <a:pt x="146" y="673"/>
                  </a:lnTo>
                  <a:lnTo>
                    <a:pt x="146" y="675"/>
                  </a:lnTo>
                  <a:lnTo>
                    <a:pt x="146" y="677"/>
                  </a:lnTo>
                  <a:lnTo>
                    <a:pt x="144" y="677"/>
                  </a:lnTo>
                  <a:lnTo>
                    <a:pt x="144" y="679"/>
                  </a:lnTo>
                  <a:lnTo>
                    <a:pt x="142" y="679"/>
                  </a:lnTo>
                  <a:lnTo>
                    <a:pt x="142" y="681"/>
                  </a:lnTo>
                  <a:lnTo>
                    <a:pt x="140" y="683"/>
                  </a:lnTo>
                  <a:lnTo>
                    <a:pt x="138" y="683"/>
                  </a:lnTo>
                  <a:lnTo>
                    <a:pt x="138" y="685"/>
                  </a:lnTo>
                  <a:lnTo>
                    <a:pt x="138" y="687"/>
                  </a:lnTo>
                  <a:lnTo>
                    <a:pt x="136" y="687"/>
                  </a:lnTo>
                  <a:lnTo>
                    <a:pt x="136" y="689"/>
                  </a:lnTo>
                  <a:lnTo>
                    <a:pt x="138" y="689"/>
                  </a:lnTo>
                  <a:lnTo>
                    <a:pt x="138" y="691"/>
                  </a:lnTo>
                  <a:lnTo>
                    <a:pt x="138" y="693"/>
                  </a:lnTo>
                  <a:lnTo>
                    <a:pt x="138" y="695"/>
                  </a:lnTo>
                  <a:lnTo>
                    <a:pt x="140" y="697"/>
                  </a:lnTo>
                  <a:lnTo>
                    <a:pt x="142" y="697"/>
                  </a:lnTo>
                  <a:lnTo>
                    <a:pt x="140" y="699"/>
                  </a:lnTo>
                  <a:lnTo>
                    <a:pt x="142" y="699"/>
                  </a:lnTo>
                  <a:lnTo>
                    <a:pt x="144" y="699"/>
                  </a:lnTo>
                  <a:lnTo>
                    <a:pt x="146" y="701"/>
                  </a:lnTo>
                  <a:lnTo>
                    <a:pt x="148" y="701"/>
                  </a:lnTo>
                  <a:lnTo>
                    <a:pt x="150" y="701"/>
                  </a:lnTo>
                  <a:lnTo>
                    <a:pt x="150" y="699"/>
                  </a:lnTo>
                  <a:lnTo>
                    <a:pt x="152" y="699"/>
                  </a:lnTo>
                  <a:lnTo>
                    <a:pt x="154" y="699"/>
                  </a:lnTo>
                  <a:lnTo>
                    <a:pt x="156" y="699"/>
                  </a:lnTo>
                  <a:lnTo>
                    <a:pt x="157" y="701"/>
                  </a:lnTo>
                  <a:lnTo>
                    <a:pt x="157" y="703"/>
                  </a:lnTo>
                  <a:lnTo>
                    <a:pt x="159" y="703"/>
                  </a:lnTo>
                  <a:lnTo>
                    <a:pt x="159" y="705"/>
                  </a:lnTo>
                  <a:lnTo>
                    <a:pt x="159" y="707"/>
                  </a:lnTo>
                  <a:lnTo>
                    <a:pt x="161" y="707"/>
                  </a:lnTo>
                  <a:lnTo>
                    <a:pt x="161" y="709"/>
                  </a:lnTo>
                  <a:lnTo>
                    <a:pt x="163" y="709"/>
                  </a:lnTo>
                  <a:lnTo>
                    <a:pt x="163" y="711"/>
                  </a:lnTo>
                  <a:lnTo>
                    <a:pt x="165" y="711"/>
                  </a:lnTo>
                  <a:lnTo>
                    <a:pt x="165" y="713"/>
                  </a:lnTo>
                  <a:lnTo>
                    <a:pt x="167" y="715"/>
                  </a:lnTo>
                  <a:lnTo>
                    <a:pt x="165" y="717"/>
                  </a:lnTo>
                  <a:lnTo>
                    <a:pt x="167" y="717"/>
                  </a:lnTo>
                  <a:lnTo>
                    <a:pt x="167" y="719"/>
                  </a:lnTo>
                  <a:lnTo>
                    <a:pt x="167" y="721"/>
                  </a:lnTo>
                  <a:lnTo>
                    <a:pt x="167" y="723"/>
                  </a:lnTo>
                  <a:lnTo>
                    <a:pt x="169" y="723"/>
                  </a:lnTo>
                  <a:lnTo>
                    <a:pt x="169" y="725"/>
                  </a:lnTo>
                  <a:lnTo>
                    <a:pt x="171" y="725"/>
                  </a:lnTo>
                  <a:lnTo>
                    <a:pt x="169" y="725"/>
                  </a:lnTo>
                  <a:lnTo>
                    <a:pt x="169" y="727"/>
                  </a:lnTo>
                  <a:lnTo>
                    <a:pt x="167" y="727"/>
                  </a:lnTo>
                  <a:lnTo>
                    <a:pt x="167" y="729"/>
                  </a:lnTo>
                  <a:lnTo>
                    <a:pt x="167" y="731"/>
                  </a:lnTo>
                  <a:lnTo>
                    <a:pt x="165" y="731"/>
                  </a:lnTo>
                  <a:lnTo>
                    <a:pt x="165" y="733"/>
                  </a:lnTo>
                  <a:lnTo>
                    <a:pt x="165" y="735"/>
                  </a:lnTo>
                  <a:lnTo>
                    <a:pt x="165" y="737"/>
                  </a:lnTo>
                  <a:lnTo>
                    <a:pt x="165" y="739"/>
                  </a:lnTo>
                  <a:lnTo>
                    <a:pt x="165" y="740"/>
                  </a:lnTo>
                  <a:lnTo>
                    <a:pt x="165" y="742"/>
                  </a:lnTo>
                  <a:lnTo>
                    <a:pt x="163" y="744"/>
                  </a:lnTo>
                  <a:lnTo>
                    <a:pt x="163" y="746"/>
                  </a:lnTo>
                  <a:lnTo>
                    <a:pt x="163" y="748"/>
                  </a:lnTo>
                  <a:lnTo>
                    <a:pt x="165" y="748"/>
                  </a:lnTo>
                  <a:lnTo>
                    <a:pt x="163" y="748"/>
                  </a:lnTo>
                  <a:lnTo>
                    <a:pt x="165" y="748"/>
                  </a:lnTo>
                  <a:lnTo>
                    <a:pt x="165" y="750"/>
                  </a:lnTo>
                  <a:lnTo>
                    <a:pt x="165" y="752"/>
                  </a:lnTo>
                  <a:lnTo>
                    <a:pt x="165" y="754"/>
                  </a:lnTo>
                  <a:lnTo>
                    <a:pt x="165" y="756"/>
                  </a:lnTo>
                  <a:lnTo>
                    <a:pt x="163" y="756"/>
                  </a:lnTo>
                  <a:lnTo>
                    <a:pt x="163" y="758"/>
                  </a:lnTo>
                  <a:lnTo>
                    <a:pt x="163" y="756"/>
                  </a:lnTo>
                  <a:lnTo>
                    <a:pt x="161" y="756"/>
                  </a:lnTo>
                  <a:lnTo>
                    <a:pt x="161" y="754"/>
                  </a:lnTo>
                  <a:lnTo>
                    <a:pt x="159" y="754"/>
                  </a:lnTo>
                  <a:lnTo>
                    <a:pt x="157" y="754"/>
                  </a:lnTo>
                  <a:lnTo>
                    <a:pt x="157" y="752"/>
                  </a:lnTo>
                  <a:lnTo>
                    <a:pt x="156" y="752"/>
                  </a:lnTo>
                  <a:lnTo>
                    <a:pt x="156" y="754"/>
                  </a:lnTo>
                  <a:lnTo>
                    <a:pt x="156" y="756"/>
                  </a:lnTo>
                  <a:lnTo>
                    <a:pt x="156" y="758"/>
                  </a:lnTo>
                  <a:lnTo>
                    <a:pt x="154" y="758"/>
                  </a:lnTo>
                  <a:lnTo>
                    <a:pt x="154" y="756"/>
                  </a:lnTo>
                  <a:lnTo>
                    <a:pt x="152" y="756"/>
                  </a:lnTo>
                  <a:lnTo>
                    <a:pt x="150" y="756"/>
                  </a:lnTo>
                  <a:lnTo>
                    <a:pt x="150" y="754"/>
                  </a:lnTo>
                  <a:lnTo>
                    <a:pt x="148" y="754"/>
                  </a:lnTo>
                  <a:lnTo>
                    <a:pt x="146" y="754"/>
                  </a:lnTo>
                  <a:lnTo>
                    <a:pt x="146" y="756"/>
                  </a:lnTo>
                  <a:lnTo>
                    <a:pt x="144" y="756"/>
                  </a:lnTo>
                  <a:lnTo>
                    <a:pt x="142" y="756"/>
                  </a:lnTo>
                  <a:lnTo>
                    <a:pt x="142" y="758"/>
                  </a:lnTo>
                  <a:lnTo>
                    <a:pt x="142" y="756"/>
                  </a:lnTo>
                  <a:lnTo>
                    <a:pt x="140" y="756"/>
                  </a:lnTo>
                  <a:lnTo>
                    <a:pt x="138" y="756"/>
                  </a:lnTo>
                  <a:lnTo>
                    <a:pt x="138" y="758"/>
                  </a:lnTo>
                  <a:lnTo>
                    <a:pt x="138" y="760"/>
                  </a:lnTo>
                  <a:lnTo>
                    <a:pt x="136" y="760"/>
                  </a:lnTo>
                  <a:lnTo>
                    <a:pt x="134" y="760"/>
                  </a:lnTo>
                  <a:lnTo>
                    <a:pt x="134" y="758"/>
                  </a:lnTo>
                  <a:lnTo>
                    <a:pt x="134" y="760"/>
                  </a:lnTo>
                  <a:lnTo>
                    <a:pt x="132" y="760"/>
                  </a:lnTo>
                  <a:lnTo>
                    <a:pt x="132" y="758"/>
                  </a:lnTo>
                  <a:lnTo>
                    <a:pt x="132" y="760"/>
                  </a:lnTo>
                  <a:lnTo>
                    <a:pt x="130" y="760"/>
                  </a:lnTo>
                  <a:lnTo>
                    <a:pt x="132" y="760"/>
                  </a:lnTo>
                  <a:lnTo>
                    <a:pt x="132" y="762"/>
                  </a:lnTo>
                  <a:lnTo>
                    <a:pt x="130" y="764"/>
                  </a:lnTo>
                  <a:lnTo>
                    <a:pt x="130" y="766"/>
                  </a:lnTo>
                  <a:lnTo>
                    <a:pt x="128" y="766"/>
                  </a:lnTo>
                  <a:lnTo>
                    <a:pt x="126" y="766"/>
                  </a:lnTo>
                  <a:lnTo>
                    <a:pt x="124" y="766"/>
                  </a:lnTo>
                  <a:lnTo>
                    <a:pt x="122" y="766"/>
                  </a:lnTo>
                  <a:lnTo>
                    <a:pt x="120" y="766"/>
                  </a:lnTo>
                  <a:lnTo>
                    <a:pt x="118" y="766"/>
                  </a:lnTo>
                  <a:lnTo>
                    <a:pt x="118" y="768"/>
                  </a:lnTo>
                  <a:lnTo>
                    <a:pt x="118" y="770"/>
                  </a:lnTo>
                  <a:lnTo>
                    <a:pt x="116" y="772"/>
                  </a:lnTo>
                  <a:lnTo>
                    <a:pt x="116" y="774"/>
                  </a:lnTo>
                  <a:lnTo>
                    <a:pt x="116" y="776"/>
                  </a:lnTo>
                  <a:lnTo>
                    <a:pt x="116" y="778"/>
                  </a:lnTo>
                  <a:lnTo>
                    <a:pt x="118" y="778"/>
                  </a:lnTo>
                  <a:lnTo>
                    <a:pt x="116" y="780"/>
                  </a:lnTo>
                  <a:lnTo>
                    <a:pt x="116" y="782"/>
                  </a:lnTo>
                  <a:lnTo>
                    <a:pt x="116" y="780"/>
                  </a:lnTo>
                  <a:lnTo>
                    <a:pt x="114" y="780"/>
                  </a:lnTo>
                  <a:lnTo>
                    <a:pt x="112" y="780"/>
                  </a:lnTo>
                  <a:lnTo>
                    <a:pt x="110" y="780"/>
                  </a:lnTo>
                  <a:lnTo>
                    <a:pt x="110" y="782"/>
                  </a:lnTo>
                  <a:lnTo>
                    <a:pt x="110" y="784"/>
                  </a:lnTo>
                  <a:lnTo>
                    <a:pt x="112" y="784"/>
                  </a:lnTo>
                  <a:lnTo>
                    <a:pt x="110" y="786"/>
                  </a:lnTo>
                  <a:lnTo>
                    <a:pt x="110" y="788"/>
                  </a:lnTo>
                  <a:lnTo>
                    <a:pt x="112" y="788"/>
                  </a:lnTo>
                  <a:lnTo>
                    <a:pt x="112" y="790"/>
                  </a:lnTo>
                  <a:lnTo>
                    <a:pt x="110" y="790"/>
                  </a:lnTo>
                  <a:lnTo>
                    <a:pt x="110" y="792"/>
                  </a:lnTo>
                  <a:lnTo>
                    <a:pt x="112" y="792"/>
                  </a:lnTo>
                  <a:lnTo>
                    <a:pt x="112" y="794"/>
                  </a:lnTo>
                  <a:lnTo>
                    <a:pt x="112" y="796"/>
                  </a:lnTo>
                  <a:lnTo>
                    <a:pt x="112" y="798"/>
                  </a:lnTo>
                  <a:lnTo>
                    <a:pt x="112" y="800"/>
                  </a:lnTo>
                  <a:lnTo>
                    <a:pt x="112" y="802"/>
                  </a:lnTo>
                  <a:lnTo>
                    <a:pt x="114" y="802"/>
                  </a:lnTo>
                  <a:lnTo>
                    <a:pt x="114" y="804"/>
                  </a:lnTo>
                  <a:lnTo>
                    <a:pt x="112" y="804"/>
                  </a:lnTo>
                  <a:lnTo>
                    <a:pt x="114" y="804"/>
                  </a:lnTo>
                  <a:lnTo>
                    <a:pt x="112" y="806"/>
                  </a:lnTo>
                  <a:lnTo>
                    <a:pt x="112" y="807"/>
                  </a:lnTo>
                  <a:lnTo>
                    <a:pt x="112" y="809"/>
                  </a:lnTo>
                  <a:lnTo>
                    <a:pt x="110" y="809"/>
                  </a:lnTo>
                  <a:lnTo>
                    <a:pt x="108" y="809"/>
                  </a:lnTo>
                  <a:lnTo>
                    <a:pt x="108" y="811"/>
                  </a:lnTo>
                  <a:lnTo>
                    <a:pt x="108" y="813"/>
                  </a:lnTo>
                  <a:lnTo>
                    <a:pt x="106" y="813"/>
                  </a:lnTo>
                  <a:lnTo>
                    <a:pt x="106" y="815"/>
                  </a:lnTo>
                  <a:lnTo>
                    <a:pt x="106" y="817"/>
                  </a:lnTo>
                  <a:lnTo>
                    <a:pt x="104" y="817"/>
                  </a:lnTo>
                  <a:lnTo>
                    <a:pt x="104" y="819"/>
                  </a:lnTo>
                  <a:lnTo>
                    <a:pt x="102" y="819"/>
                  </a:lnTo>
                  <a:lnTo>
                    <a:pt x="100" y="819"/>
                  </a:lnTo>
                  <a:lnTo>
                    <a:pt x="100" y="817"/>
                  </a:lnTo>
                  <a:lnTo>
                    <a:pt x="98" y="817"/>
                  </a:lnTo>
                  <a:lnTo>
                    <a:pt x="96" y="817"/>
                  </a:lnTo>
                  <a:lnTo>
                    <a:pt x="94" y="817"/>
                  </a:lnTo>
                  <a:lnTo>
                    <a:pt x="94" y="815"/>
                  </a:lnTo>
                  <a:lnTo>
                    <a:pt x="92" y="815"/>
                  </a:lnTo>
                  <a:lnTo>
                    <a:pt x="90" y="815"/>
                  </a:lnTo>
                  <a:lnTo>
                    <a:pt x="90" y="813"/>
                  </a:lnTo>
                  <a:lnTo>
                    <a:pt x="90" y="811"/>
                  </a:lnTo>
                  <a:lnTo>
                    <a:pt x="88" y="813"/>
                  </a:lnTo>
                  <a:lnTo>
                    <a:pt x="88" y="815"/>
                  </a:lnTo>
                  <a:lnTo>
                    <a:pt x="88" y="817"/>
                  </a:lnTo>
                  <a:lnTo>
                    <a:pt x="87" y="817"/>
                  </a:lnTo>
                  <a:lnTo>
                    <a:pt x="87" y="819"/>
                  </a:lnTo>
                  <a:lnTo>
                    <a:pt x="87" y="821"/>
                  </a:lnTo>
                  <a:lnTo>
                    <a:pt x="85" y="821"/>
                  </a:lnTo>
                  <a:lnTo>
                    <a:pt x="85" y="819"/>
                  </a:lnTo>
                  <a:lnTo>
                    <a:pt x="85" y="817"/>
                  </a:lnTo>
                  <a:lnTo>
                    <a:pt x="85" y="815"/>
                  </a:lnTo>
                  <a:lnTo>
                    <a:pt x="83" y="815"/>
                  </a:lnTo>
                  <a:lnTo>
                    <a:pt x="83" y="817"/>
                  </a:lnTo>
                  <a:lnTo>
                    <a:pt x="83" y="819"/>
                  </a:lnTo>
                  <a:lnTo>
                    <a:pt x="81" y="819"/>
                  </a:lnTo>
                  <a:lnTo>
                    <a:pt x="79" y="819"/>
                  </a:lnTo>
                  <a:lnTo>
                    <a:pt x="79" y="821"/>
                  </a:lnTo>
                  <a:lnTo>
                    <a:pt x="79" y="823"/>
                  </a:lnTo>
                  <a:lnTo>
                    <a:pt x="79" y="825"/>
                  </a:lnTo>
                  <a:lnTo>
                    <a:pt x="79" y="827"/>
                  </a:lnTo>
                  <a:lnTo>
                    <a:pt x="79" y="829"/>
                  </a:lnTo>
                  <a:lnTo>
                    <a:pt x="79" y="831"/>
                  </a:lnTo>
                  <a:lnTo>
                    <a:pt x="77" y="831"/>
                  </a:lnTo>
                  <a:lnTo>
                    <a:pt x="75" y="833"/>
                  </a:lnTo>
                  <a:lnTo>
                    <a:pt x="73" y="833"/>
                  </a:lnTo>
                  <a:lnTo>
                    <a:pt x="73" y="831"/>
                  </a:lnTo>
                  <a:lnTo>
                    <a:pt x="71" y="831"/>
                  </a:lnTo>
                  <a:lnTo>
                    <a:pt x="69" y="831"/>
                  </a:lnTo>
                  <a:lnTo>
                    <a:pt x="67" y="831"/>
                  </a:lnTo>
                  <a:lnTo>
                    <a:pt x="67" y="829"/>
                  </a:lnTo>
                  <a:lnTo>
                    <a:pt x="65" y="829"/>
                  </a:lnTo>
                  <a:lnTo>
                    <a:pt x="63" y="829"/>
                  </a:lnTo>
                  <a:lnTo>
                    <a:pt x="61" y="827"/>
                  </a:lnTo>
                  <a:lnTo>
                    <a:pt x="59" y="827"/>
                  </a:lnTo>
                  <a:lnTo>
                    <a:pt x="57" y="827"/>
                  </a:lnTo>
                  <a:lnTo>
                    <a:pt x="55" y="827"/>
                  </a:lnTo>
                  <a:lnTo>
                    <a:pt x="55" y="825"/>
                  </a:lnTo>
                  <a:lnTo>
                    <a:pt x="53" y="825"/>
                  </a:lnTo>
                  <a:lnTo>
                    <a:pt x="51" y="823"/>
                  </a:lnTo>
                  <a:lnTo>
                    <a:pt x="49" y="823"/>
                  </a:lnTo>
                  <a:lnTo>
                    <a:pt x="47" y="823"/>
                  </a:lnTo>
                  <a:lnTo>
                    <a:pt x="47" y="821"/>
                  </a:lnTo>
                  <a:lnTo>
                    <a:pt x="45" y="821"/>
                  </a:lnTo>
                  <a:lnTo>
                    <a:pt x="45" y="819"/>
                  </a:lnTo>
                  <a:lnTo>
                    <a:pt x="43" y="819"/>
                  </a:lnTo>
                  <a:lnTo>
                    <a:pt x="41" y="819"/>
                  </a:lnTo>
                  <a:lnTo>
                    <a:pt x="39" y="819"/>
                  </a:lnTo>
                  <a:lnTo>
                    <a:pt x="37" y="819"/>
                  </a:lnTo>
                  <a:lnTo>
                    <a:pt x="35" y="819"/>
                  </a:lnTo>
                  <a:lnTo>
                    <a:pt x="35" y="817"/>
                  </a:lnTo>
                  <a:lnTo>
                    <a:pt x="33" y="817"/>
                  </a:lnTo>
                  <a:lnTo>
                    <a:pt x="31" y="817"/>
                  </a:lnTo>
                  <a:lnTo>
                    <a:pt x="29" y="817"/>
                  </a:lnTo>
                  <a:lnTo>
                    <a:pt x="29" y="815"/>
                  </a:lnTo>
                  <a:lnTo>
                    <a:pt x="27" y="815"/>
                  </a:lnTo>
                  <a:lnTo>
                    <a:pt x="25" y="815"/>
                  </a:lnTo>
                  <a:lnTo>
                    <a:pt x="23" y="815"/>
                  </a:lnTo>
                  <a:lnTo>
                    <a:pt x="23" y="817"/>
                  </a:lnTo>
                  <a:lnTo>
                    <a:pt x="21" y="817"/>
                  </a:lnTo>
                  <a:lnTo>
                    <a:pt x="19" y="817"/>
                  </a:lnTo>
                  <a:lnTo>
                    <a:pt x="18" y="817"/>
                  </a:lnTo>
                  <a:lnTo>
                    <a:pt x="16" y="817"/>
                  </a:lnTo>
                  <a:lnTo>
                    <a:pt x="16" y="815"/>
                  </a:lnTo>
                  <a:lnTo>
                    <a:pt x="14" y="815"/>
                  </a:lnTo>
                  <a:lnTo>
                    <a:pt x="12" y="815"/>
                  </a:lnTo>
                  <a:lnTo>
                    <a:pt x="12" y="817"/>
                  </a:lnTo>
                  <a:lnTo>
                    <a:pt x="10" y="817"/>
                  </a:lnTo>
                  <a:lnTo>
                    <a:pt x="8" y="817"/>
                  </a:lnTo>
                  <a:lnTo>
                    <a:pt x="8" y="819"/>
                  </a:lnTo>
                  <a:lnTo>
                    <a:pt x="8" y="821"/>
                  </a:lnTo>
                  <a:lnTo>
                    <a:pt x="8" y="823"/>
                  </a:lnTo>
                  <a:lnTo>
                    <a:pt x="6" y="825"/>
                  </a:lnTo>
                  <a:lnTo>
                    <a:pt x="4" y="825"/>
                  </a:lnTo>
                  <a:lnTo>
                    <a:pt x="2" y="827"/>
                  </a:lnTo>
                  <a:lnTo>
                    <a:pt x="2" y="825"/>
                  </a:lnTo>
                  <a:lnTo>
                    <a:pt x="2" y="823"/>
                  </a:lnTo>
                  <a:lnTo>
                    <a:pt x="0" y="82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7" name="Freeform 50"/>
            <xdr:cNvSpPr>
              <a:spLocks/>
            </xdr:cNvSpPr>
          </xdr:nvSpPr>
          <xdr:spPr bwMode="auto">
            <a:xfrm>
              <a:off x="3189288" y="4860925"/>
              <a:ext cx="563563" cy="1192213"/>
            </a:xfrm>
            <a:custGeom>
              <a:avLst/>
              <a:gdLst>
                <a:gd name="T0" fmla="*/ 335 w 355"/>
                <a:gd name="T1" fmla="*/ 729 h 751"/>
                <a:gd name="T2" fmla="*/ 315 w 355"/>
                <a:gd name="T3" fmla="*/ 714 h 751"/>
                <a:gd name="T4" fmla="*/ 296 w 355"/>
                <a:gd name="T5" fmla="*/ 700 h 751"/>
                <a:gd name="T6" fmla="*/ 276 w 355"/>
                <a:gd name="T7" fmla="*/ 708 h 751"/>
                <a:gd name="T8" fmla="*/ 252 w 355"/>
                <a:gd name="T9" fmla="*/ 712 h 751"/>
                <a:gd name="T10" fmla="*/ 229 w 355"/>
                <a:gd name="T11" fmla="*/ 716 h 751"/>
                <a:gd name="T12" fmla="*/ 215 w 355"/>
                <a:gd name="T13" fmla="*/ 737 h 751"/>
                <a:gd name="T14" fmla="*/ 205 w 355"/>
                <a:gd name="T15" fmla="*/ 745 h 751"/>
                <a:gd name="T16" fmla="*/ 193 w 355"/>
                <a:gd name="T17" fmla="*/ 737 h 751"/>
                <a:gd name="T18" fmla="*/ 181 w 355"/>
                <a:gd name="T19" fmla="*/ 714 h 751"/>
                <a:gd name="T20" fmla="*/ 166 w 355"/>
                <a:gd name="T21" fmla="*/ 710 h 751"/>
                <a:gd name="T22" fmla="*/ 154 w 355"/>
                <a:gd name="T23" fmla="*/ 720 h 751"/>
                <a:gd name="T24" fmla="*/ 134 w 355"/>
                <a:gd name="T25" fmla="*/ 718 h 751"/>
                <a:gd name="T26" fmla="*/ 114 w 355"/>
                <a:gd name="T27" fmla="*/ 714 h 751"/>
                <a:gd name="T28" fmla="*/ 104 w 355"/>
                <a:gd name="T29" fmla="*/ 712 h 751"/>
                <a:gd name="T30" fmla="*/ 95 w 355"/>
                <a:gd name="T31" fmla="*/ 708 h 751"/>
                <a:gd name="T32" fmla="*/ 83 w 355"/>
                <a:gd name="T33" fmla="*/ 692 h 751"/>
                <a:gd name="T34" fmla="*/ 81 w 355"/>
                <a:gd name="T35" fmla="*/ 680 h 751"/>
                <a:gd name="T36" fmla="*/ 77 w 355"/>
                <a:gd name="T37" fmla="*/ 666 h 751"/>
                <a:gd name="T38" fmla="*/ 63 w 355"/>
                <a:gd name="T39" fmla="*/ 662 h 751"/>
                <a:gd name="T40" fmla="*/ 47 w 355"/>
                <a:gd name="T41" fmla="*/ 660 h 751"/>
                <a:gd name="T42" fmla="*/ 28 w 355"/>
                <a:gd name="T43" fmla="*/ 655 h 751"/>
                <a:gd name="T44" fmla="*/ 20 w 355"/>
                <a:gd name="T45" fmla="*/ 639 h 751"/>
                <a:gd name="T46" fmla="*/ 22 w 355"/>
                <a:gd name="T47" fmla="*/ 623 h 751"/>
                <a:gd name="T48" fmla="*/ 24 w 355"/>
                <a:gd name="T49" fmla="*/ 609 h 751"/>
                <a:gd name="T50" fmla="*/ 24 w 355"/>
                <a:gd name="T51" fmla="*/ 599 h 751"/>
                <a:gd name="T52" fmla="*/ 26 w 355"/>
                <a:gd name="T53" fmla="*/ 584 h 751"/>
                <a:gd name="T54" fmla="*/ 28 w 355"/>
                <a:gd name="T55" fmla="*/ 576 h 751"/>
                <a:gd name="T56" fmla="*/ 28 w 355"/>
                <a:gd name="T57" fmla="*/ 562 h 751"/>
                <a:gd name="T58" fmla="*/ 31 w 355"/>
                <a:gd name="T59" fmla="*/ 552 h 751"/>
                <a:gd name="T60" fmla="*/ 35 w 355"/>
                <a:gd name="T61" fmla="*/ 538 h 751"/>
                <a:gd name="T62" fmla="*/ 35 w 355"/>
                <a:gd name="T63" fmla="*/ 521 h 751"/>
                <a:gd name="T64" fmla="*/ 33 w 355"/>
                <a:gd name="T65" fmla="*/ 497 h 751"/>
                <a:gd name="T66" fmla="*/ 29 w 355"/>
                <a:gd name="T67" fmla="*/ 479 h 751"/>
                <a:gd name="T68" fmla="*/ 26 w 355"/>
                <a:gd name="T69" fmla="*/ 465 h 751"/>
                <a:gd name="T70" fmla="*/ 16 w 355"/>
                <a:gd name="T71" fmla="*/ 450 h 751"/>
                <a:gd name="T72" fmla="*/ 6 w 355"/>
                <a:gd name="T73" fmla="*/ 440 h 751"/>
                <a:gd name="T74" fmla="*/ 2 w 355"/>
                <a:gd name="T75" fmla="*/ 420 h 751"/>
                <a:gd name="T76" fmla="*/ 2 w 355"/>
                <a:gd name="T77" fmla="*/ 412 h 751"/>
                <a:gd name="T78" fmla="*/ 8 w 355"/>
                <a:gd name="T79" fmla="*/ 400 h 751"/>
                <a:gd name="T80" fmla="*/ 10 w 355"/>
                <a:gd name="T81" fmla="*/ 385 h 751"/>
                <a:gd name="T82" fmla="*/ 10 w 355"/>
                <a:gd name="T83" fmla="*/ 363 h 751"/>
                <a:gd name="T84" fmla="*/ 14 w 355"/>
                <a:gd name="T85" fmla="*/ 353 h 751"/>
                <a:gd name="T86" fmla="*/ 20 w 355"/>
                <a:gd name="T87" fmla="*/ 335 h 751"/>
                <a:gd name="T88" fmla="*/ 22 w 355"/>
                <a:gd name="T89" fmla="*/ 320 h 751"/>
                <a:gd name="T90" fmla="*/ 28 w 355"/>
                <a:gd name="T91" fmla="*/ 300 h 751"/>
                <a:gd name="T92" fmla="*/ 31 w 355"/>
                <a:gd name="T93" fmla="*/ 282 h 751"/>
                <a:gd name="T94" fmla="*/ 29 w 355"/>
                <a:gd name="T95" fmla="*/ 260 h 751"/>
                <a:gd name="T96" fmla="*/ 35 w 355"/>
                <a:gd name="T97" fmla="*/ 241 h 751"/>
                <a:gd name="T98" fmla="*/ 28 w 355"/>
                <a:gd name="T99" fmla="*/ 219 h 751"/>
                <a:gd name="T100" fmla="*/ 14 w 355"/>
                <a:gd name="T101" fmla="*/ 205 h 751"/>
                <a:gd name="T102" fmla="*/ 12 w 355"/>
                <a:gd name="T103" fmla="*/ 193 h 751"/>
                <a:gd name="T104" fmla="*/ 18 w 355"/>
                <a:gd name="T105" fmla="*/ 166 h 751"/>
                <a:gd name="T106" fmla="*/ 18 w 355"/>
                <a:gd name="T107" fmla="*/ 154 h 751"/>
                <a:gd name="T108" fmla="*/ 22 w 355"/>
                <a:gd name="T109" fmla="*/ 126 h 751"/>
                <a:gd name="T110" fmla="*/ 31 w 355"/>
                <a:gd name="T111" fmla="*/ 93 h 751"/>
                <a:gd name="T112" fmla="*/ 35 w 355"/>
                <a:gd name="T113" fmla="*/ 61 h 751"/>
                <a:gd name="T114" fmla="*/ 29 w 355"/>
                <a:gd name="T115" fmla="*/ 44 h 751"/>
                <a:gd name="T116" fmla="*/ 33 w 355"/>
                <a:gd name="T117" fmla="*/ 26 h 751"/>
                <a:gd name="T118" fmla="*/ 31 w 355"/>
                <a:gd name="T119" fmla="*/ 6 h 7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55" h="751">
                  <a:moveTo>
                    <a:pt x="355" y="743"/>
                  </a:moveTo>
                  <a:lnTo>
                    <a:pt x="355" y="741"/>
                  </a:lnTo>
                  <a:lnTo>
                    <a:pt x="353" y="741"/>
                  </a:lnTo>
                  <a:lnTo>
                    <a:pt x="351" y="741"/>
                  </a:lnTo>
                  <a:lnTo>
                    <a:pt x="349" y="741"/>
                  </a:lnTo>
                  <a:lnTo>
                    <a:pt x="349" y="739"/>
                  </a:lnTo>
                  <a:lnTo>
                    <a:pt x="347" y="739"/>
                  </a:lnTo>
                  <a:lnTo>
                    <a:pt x="345" y="737"/>
                  </a:lnTo>
                  <a:lnTo>
                    <a:pt x="345" y="735"/>
                  </a:lnTo>
                  <a:lnTo>
                    <a:pt x="343" y="735"/>
                  </a:lnTo>
                  <a:lnTo>
                    <a:pt x="341" y="735"/>
                  </a:lnTo>
                  <a:lnTo>
                    <a:pt x="341" y="733"/>
                  </a:lnTo>
                  <a:lnTo>
                    <a:pt x="339" y="733"/>
                  </a:lnTo>
                  <a:lnTo>
                    <a:pt x="339" y="731"/>
                  </a:lnTo>
                  <a:lnTo>
                    <a:pt x="337" y="731"/>
                  </a:lnTo>
                  <a:lnTo>
                    <a:pt x="335" y="731"/>
                  </a:lnTo>
                  <a:lnTo>
                    <a:pt x="335" y="729"/>
                  </a:lnTo>
                  <a:lnTo>
                    <a:pt x="333" y="729"/>
                  </a:lnTo>
                  <a:lnTo>
                    <a:pt x="331" y="729"/>
                  </a:lnTo>
                  <a:lnTo>
                    <a:pt x="331" y="727"/>
                  </a:lnTo>
                  <a:lnTo>
                    <a:pt x="329" y="727"/>
                  </a:lnTo>
                  <a:lnTo>
                    <a:pt x="329" y="726"/>
                  </a:lnTo>
                  <a:lnTo>
                    <a:pt x="327" y="724"/>
                  </a:lnTo>
                  <a:lnTo>
                    <a:pt x="325" y="724"/>
                  </a:lnTo>
                  <a:lnTo>
                    <a:pt x="325" y="722"/>
                  </a:lnTo>
                  <a:lnTo>
                    <a:pt x="323" y="722"/>
                  </a:lnTo>
                  <a:lnTo>
                    <a:pt x="323" y="720"/>
                  </a:lnTo>
                  <a:lnTo>
                    <a:pt x="321" y="720"/>
                  </a:lnTo>
                  <a:lnTo>
                    <a:pt x="321" y="718"/>
                  </a:lnTo>
                  <a:lnTo>
                    <a:pt x="319" y="718"/>
                  </a:lnTo>
                  <a:lnTo>
                    <a:pt x="317" y="718"/>
                  </a:lnTo>
                  <a:lnTo>
                    <a:pt x="317" y="716"/>
                  </a:lnTo>
                  <a:lnTo>
                    <a:pt x="315" y="716"/>
                  </a:lnTo>
                  <a:lnTo>
                    <a:pt x="315" y="714"/>
                  </a:lnTo>
                  <a:lnTo>
                    <a:pt x="313" y="714"/>
                  </a:lnTo>
                  <a:lnTo>
                    <a:pt x="313" y="712"/>
                  </a:lnTo>
                  <a:lnTo>
                    <a:pt x="311" y="712"/>
                  </a:lnTo>
                  <a:lnTo>
                    <a:pt x="309" y="712"/>
                  </a:lnTo>
                  <a:lnTo>
                    <a:pt x="309" y="710"/>
                  </a:lnTo>
                  <a:lnTo>
                    <a:pt x="307" y="710"/>
                  </a:lnTo>
                  <a:lnTo>
                    <a:pt x="307" y="708"/>
                  </a:lnTo>
                  <a:lnTo>
                    <a:pt x="305" y="708"/>
                  </a:lnTo>
                  <a:lnTo>
                    <a:pt x="305" y="706"/>
                  </a:lnTo>
                  <a:lnTo>
                    <a:pt x="304" y="706"/>
                  </a:lnTo>
                  <a:lnTo>
                    <a:pt x="304" y="704"/>
                  </a:lnTo>
                  <a:lnTo>
                    <a:pt x="302" y="704"/>
                  </a:lnTo>
                  <a:lnTo>
                    <a:pt x="300" y="704"/>
                  </a:lnTo>
                  <a:lnTo>
                    <a:pt x="300" y="702"/>
                  </a:lnTo>
                  <a:lnTo>
                    <a:pt x="298" y="702"/>
                  </a:lnTo>
                  <a:lnTo>
                    <a:pt x="298" y="700"/>
                  </a:lnTo>
                  <a:lnTo>
                    <a:pt x="296" y="700"/>
                  </a:lnTo>
                  <a:lnTo>
                    <a:pt x="294" y="698"/>
                  </a:lnTo>
                  <a:lnTo>
                    <a:pt x="292" y="698"/>
                  </a:lnTo>
                  <a:lnTo>
                    <a:pt x="290" y="696"/>
                  </a:lnTo>
                  <a:lnTo>
                    <a:pt x="288" y="698"/>
                  </a:lnTo>
                  <a:lnTo>
                    <a:pt x="286" y="698"/>
                  </a:lnTo>
                  <a:lnTo>
                    <a:pt x="286" y="700"/>
                  </a:lnTo>
                  <a:lnTo>
                    <a:pt x="284" y="700"/>
                  </a:lnTo>
                  <a:lnTo>
                    <a:pt x="286" y="700"/>
                  </a:lnTo>
                  <a:lnTo>
                    <a:pt x="286" y="702"/>
                  </a:lnTo>
                  <a:lnTo>
                    <a:pt x="286" y="704"/>
                  </a:lnTo>
                  <a:lnTo>
                    <a:pt x="284" y="704"/>
                  </a:lnTo>
                  <a:lnTo>
                    <a:pt x="282" y="704"/>
                  </a:lnTo>
                  <a:lnTo>
                    <a:pt x="282" y="706"/>
                  </a:lnTo>
                  <a:lnTo>
                    <a:pt x="280" y="706"/>
                  </a:lnTo>
                  <a:lnTo>
                    <a:pt x="278" y="706"/>
                  </a:lnTo>
                  <a:lnTo>
                    <a:pt x="278" y="708"/>
                  </a:lnTo>
                  <a:lnTo>
                    <a:pt x="276" y="708"/>
                  </a:lnTo>
                  <a:lnTo>
                    <a:pt x="276" y="710"/>
                  </a:lnTo>
                  <a:lnTo>
                    <a:pt x="274" y="708"/>
                  </a:lnTo>
                  <a:lnTo>
                    <a:pt x="272" y="708"/>
                  </a:lnTo>
                  <a:lnTo>
                    <a:pt x="272" y="710"/>
                  </a:lnTo>
                  <a:lnTo>
                    <a:pt x="270" y="710"/>
                  </a:lnTo>
                  <a:lnTo>
                    <a:pt x="268" y="710"/>
                  </a:lnTo>
                  <a:lnTo>
                    <a:pt x="266" y="710"/>
                  </a:lnTo>
                  <a:lnTo>
                    <a:pt x="264" y="710"/>
                  </a:lnTo>
                  <a:lnTo>
                    <a:pt x="262" y="710"/>
                  </a:lnTo>
                  <a:lnTo>
                    <a:pt x="262" y="712"/>
                  </a:lnTo>
                  <a:lnTo>
                    <a:pt x="260" y="712"/>
                  </a:lnTo>
                  <a:lnTo>
                    <a:pt x="258" y="710"/>
                  </a:lnTo>
                  <a:lnTo>
                    <a:pt x="256" y="712"/>
                  </a:lnTo>
                  <a:lnTo>
                    <a:pt x="254" y="712"/>
                  </a:lnTo>
                  <a:lnTo>
                    <a:pt x="254" y="714"/>
                  </a:lnTo>
                  <a:lnTo>
                    <a:pt x="252" y="714"/>
                  </a:lnTo>
                  <a:lnTo>
                    <a:pt x="252" y="712"/>
                  </a:lnTo>
                  <a:lnTo>
                    <a:pt x="250" y="712"/>
                  </a:lnTo>
                  <a:lnTo>
                    <a:pt x="248" y="712"/>
                  </a:lnTo>
                  <a:lnTo>
                    <a:pt x="246" y="712"/>
                  </a:lnTo>
                  <a:lnTo>
                    <a:pt x="246" y="710"/>
                  </a:lnTo>
                  <a:lnTo>
                    <a:pt x="244" y="710"/>
                  </a:lnTo>
                  <a:lnTo>
                    <a:pt x="242" y="710"/>
                  </a:lnTo>
                  <a:lnTo>
                    <a:pt x="240" y="710"/>
                  </a:lnTo>
                  <a:lnTo>
                    <a:pt x="240" y="712"/>
                  </a:lnTo>
                  <a:lnTo>
                    <a:pt x="238" y="712"/>
                  </a:lnTo>
                  <a:lnTo>
                    <a:pt x="236" y="712"/>
                  </a:lnTo>
                  <a:lnTo>
                    <a:pt x="235" y="712"/>
                  </a:lnTo>
                  <a:lnTo>
                    <a:pt x="235" y="714"/>
                  </a:lnTo>
                  <a:lnTo>
                    <a:pt x="233" y="714"/>
                  </a:lnTo>
                  <a:lnTo>
                    <a:pt x="233" y="712"/>
                  </a:lnTo>
                  <a:lnTo>
                    <a:pt x="233" y="714"/>
                  </a:lnTo>
                  <a:lnTo>
                    <a:pt x="231" y="714"/>
                  </a:lnTo>
                  <a:lnTo>
                    <a:pt x="229" y="716"/>
                  </a:lnTo>
                  <a:lnTo>
                    <a:pt x="229" y="718"/>
                  </a:lnTo>
                  <a:lnTo>
                    <a:pt x="229" y="720"/>
                  </a:lnTo>
                  <a:lnTo>
                    <a:pt x="227" y="720"/>
                  </a:lnTo>
                  <a:lnTo>
                    <a:pt x="227" y="722"/>
                  </a:lnTo>
                  <a:lnTo>
                    <a:pt x="227" y="724"/>
                  </a:lnTo>
                  <a:lnTo>
                    <a:pt x="227" y="726"/>
                  </a:lnTo>
                  <a:lnTo>
                    <a:pt x="225" y="726"/>
                  </a:lnTo>
                  <a:lnTo>
                    <a:pt x="225" y="727"/>
                  </a:lnTo>
                  <a:lnTo>
                    <a:pt x="225" y="729"/>
                  </a:lnTo>
                  <a:lnTo>
                    <a:pt x="223" y="729"/>
                  </a:lnTo>
                  <a:lnTo>
                    <a:pt x="221" y="729"/>
                  </a:lnTo>
                  <a:lnTo>
                    <a:pt x="221" y="731"/>
                  </a:lnTo>
                  <a:lnTo>
                    <a:pt x="219" y="731"/>
                  </a:lnTo>
                  <a:lnTo>
                    <a:pt x="219" y="733"/>
                  </a:lnTo>
                  <a:lnTo>
                    <a:pt x="217" y="733"/>
                  </a:lnTo>
                  <a:lnTo>
                    <a:pt x="217" y="735"/>
                  </a:lnTo>
                  <a:lnTo>
                    <a:pt x="215" y="737"/>
                  </a:lnTo>
                  <a:lnTo>
                    <a:pt x="215" y="739"/>
                  </a:lnTo>
                  <a:lnTo>
                    <a:pt x="215" y="741"/>
                  </a:lnTo>
                  <a:lnTo>
                    <a:pt x="215" y="743"/>
                  </a:lnTo>
                  <a:lnTo>
                    <a:pt x="215" y="745"/>
                  </a:lnTo>
                  <a:lnTo>
                    <a:pt x="215" y="747"/>
                  </a:lnTo>
                  <a:lnTo>
                    <a:pt x="213" y="747"/>
                  </a:lnTo>
                  <a:lnTo>
                    <a:pt x="213" y="749"/>
                  </a:lnTo>
                  <a:lnTo>
                    <a:pt x="211" y="749"/>
                  </a:lnTo>
                  <a:lnTo>
                    <a:pt x="211" y="751"/>
                  </a:lnTo>
                  <a:lnTo>
                    <a:pt x="209" y="751"/>
                  </a:lnTo>
                  <a:lnTo>
                    <a:pt x="209" y="749"/>
                  </a:lnTo>
                  <a:lnTo>
                    <a:pt x="207" y="749"/>
                  </a:lnTo>
                  <a:lnTo>
                    <a:pt x="205" y="749"/>
                  </a:lnTo>
                  <a:lnTo>
                    <a:pt x="203" y="749"/>
                  </a:lnTo>
                  <a:lnTo>
                    <a:pt x="203" y="747"/>
                  </a:lnTo>
                  <a:lnTo>
                    <a:pt x="205" y="747"/>
                  </a:lnTo>
                  <a:lnTo>
                    <a:pt x="205" y="745"/>
                  </a:lnTo>
                  <a:lnTo>
                    <a:pt x="205" y="743"/>
                  </a:lnTo>
                  <a:lnTo>
                    <a:pt x="203" y="743"/>
                  </a:lnTo>
                  <a:lnTo>
                    <a:pt x="203" y="745"/>
                  </a:lnTo>
                  <a:lnTo>
                    <a:pt x="201" y="745"/>
                  </a:lnTo>
                  <a:lnTo>
                    <a:pt x="199" y="745"/>
                  </a:lnTo>
                  <a:lnTo>
                    <a:pt x="199" y="743"/>
                  </a:lnTo>
                  <a:lnTo>
                    <a:pt x="201" y="743"/>
                  </a:lnTo>
                  <a:lnTo>
                    <a:pt x="201" y="741"/>
                  </a:lnTo>
                  <a:lnTo>
                    <a:pt x="201" y="739"/>
                  </a:lnTo>
                  <a:lnTo>
                    <a:pt x="203" y="739"/>
                  </a:lnTo>
                  <a:lnTo>
                    <a:pt x="201" y="737"/>
                  </a:lnTo>
                  <a:lnTo>
                    <a:pt x="199" y="737"/>
                  </a:lnTo>
                  <a:lnTo>
                    <a:pt x="199" y="735"/>
                  </a:lnTo>
                  <a:lnTo>
                    <a:pt x="197" y="735"/>
                  </a:lnTo>
                  <a:lnTo>
                    <a:pt x="195" y="735"/>
                  </a:lnTo>
                  <a:lnTo>
                    <a:pt x="195" y="737"/>
                  </a:lnTo>
                  <a:lnTo>
                    <a:pt x="193" y="737"/>
                  </a:lnTo>
                  <a:lnTo>
                    <a:pt x="193" y="735"/>
                  </a:lnTo>
                  <a:lnTo>
                    <a:pt x="193" y="733"/>
                  </a:lnTo>
                  <a:lnTo>
                    <a:pt x="193" y="731"/>
                  </a:lnTo>
                  <a:lnTo>
                    <a:pt x="193" y="729"/>
                  </a:lnTo>
                  <a:lnTo>
                    <a:pt x="193" y="727"/>
                  </a:lnTo>
                  <a:lnTo>
                    <a:pt x="191" y="727"/>
                  </a:lnTo>
                  <a:lnTo>
                    <a:pt x="191" y="726"/>
                  </a:lnTo>
                  <a:lnTo>
                    <a:pt x="189" y="724"/>
                  </a:lnTo>
                  <a:lnTo>
                    <a:pt x="189" y="722"/>
                  </a:lnTo>
                  <a:lnTo>
                    <a:pt x="187" y="722"/>
                  </a:lnTo>
                  <a:lnTo>
                    <a:pt x="187" y="720"/>
                  </a:lnTo>
                  <a:lnTo>
                    <a:pt x="187" y="718"/>
                  </a:lnTo>
                  <a:lnTo>
                    <a:pt x="187" y="716"/>
                  </a:lnTo>
                  <a:lnTo>
                    <a:pt x="185" y="716"/>
                  </a:lnTo>
                  <a:lnTo>
                    <a:pt x="183" y="716"/>
                  </a:lnTo>
                  <a:lnTo>
                    <a:pt x="183" y="714"/>
                  </a:lnTo>
                  <a:lnTo>
                    <a:pt x="181" y="714"/>
                  </a:lnTo>
                  <a:lnTo>
                    <a:pt x="181" y="712"/>
                  </a:lnTo>
                  <a:lnTo>
                    <a:pt x="179" y="712"/>
                  </a:lnTo>
                  <a:lnTo>
                    <a:pt x="179" y="714"/>
                  </a:lnTo>
                  <a:lnTo>
                    <a:pt x="177" y="714"/>
                  </a:lnTo>
                  <a:lnTo>
                    <a:pt x="177" y="716"/>
                  </a:lnTo>
                  <a:lnTo>
                    <a:pt x="175" y="716"/>
                  </a:lnTo>
                  <a:lnTo>
                    <a:pt x="173" y="716"/>
                  </a:lnTo>
                  <a:lnTo>
                    <a:pt x="173" y="714"/>
                  </a:lnTo>
                  <a:lnTo>
                    <a:pt x="173" y="712"/>
                  </a:lnTo>
                  <a:lnTo>
                    <a:pt x="171" y="712"/>
                  </a:lnTo>
                  <a:lnTo>
                    <a:pt x="169" y="714"/>
                  </a:lnTo>
                  <a:lnTo>
                    <a:pt x="169" y="716"/>
                  </a:lnTo>
                  <a:lnTo>
                    <a:pt x="167" y="716"/>
                  </a:lnTo>
                  <a:lnTo>
                    <a:pt x="167" y="714"/>
                  </a:lnTo>
                  <a:lnTo>
                    <a:pt x="167" y="712"/>
                  </a:lnTo>
                  <a:lnTo>
                    <a:pt x="167" y="710"/>
                  </a:lnTo>
                  <a:lnTo>
                    <a:pt x="166" y="710"/>
                  </a:lnTo>
                  <a:lnTo>
                    <a:pt x="166" y="712"/>
                  </a:lnTo>
                  <a:lnTo>
                    <a:pt x="166" y="714"/>
                  </a:lnTo>
                  <a:lnTo>
                    <a:pt x="166" y="716"/>
                  </a:lnTo>
                  <a:lnTo>
                    <a:pt x="164" y="716"/>
                  </a:lnTo>
                  <a:lnTo>
                    <a:pt x="162" y="716"/>
                  </a:lnTo>
                  <a:lnTo>
                    <a:pt x="162" y="718"/>
                  </a:lnTo>
                  <a:lnTo>
                    <a:pt x="160" y="718"/>
                  </a:lnTo>
                  <a:lnTo>
                    <a:pt x="160" y="716"/>
                  </a:lnTo>
                  <a:lnTo>
                    <a:pt x="160" y="714"/>
                  </a:lnTo>
                  <a:lnTo>
                    <a:pt x="160" y="712"/>
                  </a:lnTo>
                  <a:lnTo>
                    <a:pt x="158" y="712"/>
                  </a:lnTo>
                  <a:lnTo>
                    <a:pt x="158" y="714"/>
                  </a:lnTo>
                  <a:lnTo>
                    <a:pt x="156" y="714"/>
                  </a:lnTo>
                  <a:lnTo>
                    <a:pt x="156" y="716"/>
                  </a:lnTo>
                  <a:lnTo>
                    <a:pt x="156" y="718"/>
                  </a:lnTo>
                  <a:lnTo>
                    <a:pt x="154" y="718"/>
                  </a:lnTo>
                  <a:lnTo>
                    <a:pt x="154" y="720"/>
                  </a:lnTo>
                  <a:lnTo>
                    <a:pt x="152" y="720"/>
                  </a:lnTo>
                  <a:lnTo>
                    <a:pt x="150" y="720"/>
                  </a:lnTo>
                  <a:lnTo>
                    <a:pt x="148" y="720"/>
                  </a:lnTo>
                  <a:lnTo>
                    <a:pt x="148" y="718"/>
                  </a:lnTo>
                  <a:lnTo>
                    <a:pt x="146" y="718"/>
                  </a:lnTo>
                  <a:lnTo>
                    <a:pt x="146" y="716"/>
                  </a:lnTo>
                  <a:lnTo>
                    <a:pt x="144" y="716"/>
                  </a:lnTo>
                  <a:lnTo>
                    <a:pt x="144" y="714"/>
                  </a:lnTo>
                  <a:lnTo>
                    <a:pt x="142" y="714"/>
                  </a:lnTo>
                  <a:lnTo>
                    <a:pt x="140" y="714"/>
                  </a:lnTo>
                  <a:lnTo>
                    <a:pt x="140" y="716"/>
                  </a:lnTo>
                  <a:lnTo>
                    <a:pt x="138" y="716"/>
                  </a:lnTo>
                  <a:lnTo>
                    <a:pt x="140" y="716"/>
                  </a:lnTo>
                  <a:lnTo>
                    <a:pt x="140" y="718"/>
                  </a:lnTo>
                  <a:lnTo>
                    <a:pt x="138" y="718"/>
                  </a:lnTo>
                  <a:lnTo>
                    <a:pt x="136" y="718"/>
                  </a:lnTo>
                  <a:lnTo>
                    <a:pt x="134" y="718"/>
                  </a:lnTo>
                  <a:lnTo>
                    <a:pt x="132" y="718"/>
                  </a:lnTo>
                  <a:lnTo>
                    <a:pt x="132" y="716"/>
                  </a:lnTo>
                  <a:lnTo>
                    <a:pt x="132" y="714"/>
                  </a:lnTo>
                  <a:lnTo>
                    <a:pt x="130" y="714"/>
                  </a:lnTo>
                  <a:lnTo>
                    <a:pt x="128" y="714"/>
                  </a:lnTo>
                  <a:lnTo>
                    <a:pt x="126" y="716"/>
                  </a:lnTo>
                  <a:lnTo>
                    <a:pt x="124" y="716"/>
                  </a:lnTo>
                  <a:lnTo>
                    <a:pt x="124" y="718"/>
                  </a:lnTo>
                  <a:lnTo>
                    <a:pt x="122" y="718"/>
                  </a:lnTo>
                  <a:lnTo>
                    <a:pt x="120" y="718"/>
                  </a:lnTo>
                  <a:lnTo>
                    <a:pt x="120" y="716"/>
                  </a:lnTo>
                  <a:lnTo>
                    <a:pt x="120" y="714"/>
                  </a:lnTo>
                  <a:lnTo>
                    <a:pt x="118" y="714"/>
                  </a:lnTo>
                  <a:lnTo>
                    <a:pt x="118" y="716"/>
                  </a:lnTo>
                  <a:lnTo>
                    <a:pt x="116" y="716"/>
                  </a:lnTo>
                  <a:lnTo>
                    <a:pt x="114" y="716"/>
                  </a:lnTo>
                  <a:lnTo>
                    <a:pt x="114" y="714"/>
                  </a:lnTo>
                  <a:lnTo>
                    <a:pt x="114" y="712"/>
                  </a:lnTo>
                  <a:lnTo>
                    <a:pt x="112" y="712"/>
                  </a:lnTo>
                  <a:lnTo>
                    <a:pt x="110" y="712"/>
                  </a:lnTo>
                  <a:lnTo>
                    <a:pt x="110" y="714"/>
                  </a:lnTo>
                  <a:lnTo>
                    <a:pt x="110" y="716"/>
                  </a:lnTo>
                  <a:lnTo>
                    <a:pt x="112" y="716"/>
                  </a:lnTo>
                  <a:lnTo>
                    <a:pt x="112" y="718"/>
                  </a:lnTo>
                  <a:lnTo>
                    <a:pt x="110" y="718"/>
                  </a:lnTo>
                  <a:lnTo>
                    <a:pt x="108" y="718"/>
                  </a:lnTo>
                  <a:lnTo>
                    <a:pt x="106" y="718"/>
                  </a:lnTo>
                  <a:lnTo>
                    <a:pt x="106" y="716"/>
                  </a:lnTo>
                  <a:lnTo>
                    <a:pt x="106" y="714"/>
                  </a:lnTo>
                  <a:lnTo>
                    <a:pt x="106" y="712"/>
                  </a:lnTo>
                  <a:lnTo>
                    <a:pt x="104" y="710"/>
                  </a:lnTo>
                  <a:lnTo>
                    <a:pt x="104" y="712"/>
                  </a:lnTo>
                  <a:lnTo>
                    <a:pt x="102" y="712"/>
                  </a:lnTo>
                  <a:lnTo>
                    <a:pt x="104" y="712"/>
                  </a:lnTo>
                  <a:lnTo>
                    <a:pt x="104" y="714"/>
                  </a:lnTo>
                  <a:lnTo>
                    <a:pt x="104" y="716"/>
                  </a:lnTo>
                  <a:lnTo>
                    <a:pt x="104" y="718"/>
                  </a:lnTo>
                  <a:lnTo>
                    <a:pt x="102" y="718"/>
                  </a:lnTo>
                  <a:lnTo>
                    <a:pt x="102" y="720"/>
                  </a:lnTo>
                  <a:lnTo>
                    <a:pt x="100" y="720"/>
                  </a:lnTo>
                  <a:lnTo>
                    <a:pt x="98" y="720"/>
                  </a:lnTo>
                  <a:lnTo>
                    <a:pt x="98" y="718"/>
                  </a:lnTo>
                  <a:lnTo>
                    <a:pt x="98" y="716"/>
                  </a:lnTo>
                  <a:lnTo>
                    <a:pt x="97" y="716"/>
                  </a:lnTo>
                  <a:lnTo>
                    <a:pt x="97" y="714"/>
                  </a:lnTo>
                  <a:lnTo>
                    <a:pt x="97" y="712"/>
                  </a:lnTo>
                  <a:lnTo>
                    <a:pt x="95" y="712"/>
                  </a:lnTo>
                  <a:lnTo>
                    <a:pt x="95" y="710"/>
                  </a:lnTo>
                  <a:lnTo>
                    <a:pt x="93" y="710"/>
                  </a:lnTo>
                  <a:lnTo>
                    <a:pt x="95" y="710"/>
                  </a:lnTo>
                  <a:lnTo>
                    <a:pt x="95" y="708"/>
                  </a:lnTo>
                  <a:lnTo>
                    <a:pt x="95" y="706"/>
                  </a:lnTo>
                  <a:lnTo>
                    <a:pt x="95" y="704"/>
                  </a:lnTo>
                  <a:lnTo>
                    <a:pt x="95" y="702"/>
                  </a:lnTo>
                  <a:lnTo>
                    <a:pt x="95" y="700"/>
                  </a:lnTo>
                  <a:lnTo>
                    <a:pt x="97" y="698"/>
                  </a:lnTo>
                  <a:lnTo>
                    <a:pt x="95" y="698"/>
                  </a:lnTo>
                  <a:lnTo>
                    <a:pt x="95" y="696"/>
                  </a:lnTo>
                  <a:lnTo>
                    <a:pt x="93" y="696"/>
                  </a:lnTo>
                  <a:lnTo>
                    <a:pt x="93" y="694"/>
                  </a:lnTo>
                  <a:lnTo>
                    <a:pt x="93" y="692"/>
                  </a:lnTo>
                  <a:lnTo>
                    <a:pt x="93" y="690"/>
                  </a:lnTo>
                  <a:lnTo>
                    <a:pt x="91" y="690"/>
                  </a:lnTo>
                  <a:lnTo>
                    <a:pt x="89" y="690"/>
                  </a:lnTo>
                  <a:lnTo>
                    <a:pt x="87" y="690"/>
                  </a:lnTo>
                  <a:lnTo>
                    <a:pt x="85" y="690"/>
                  </a:lnTo>
                  <a:lnTo>
                    <a:pt x="85" y="692"/>
                  </a:lnTo>
                  <a:lnTo>
                    <a:pt x="83" y="692"/>
                  </a:lnTo>
                  <a:lnTo>
                    <a:pt x="83" y="690"/>
                  </a:lnTo>
                  <a:lnTo>
                    <a:pt x="81" y="690"/>
                  </a:lnTo>
                  <a:lnTo>
                    <a:pt x="81" y="688"/>
                  </a:lnTo>
                  <a:lnTo>
                    <a:pt x="81" y="686"/>
                  </a:lnTo>
                  <a:lnTo>
                    <a:pt x="81" y="684"/>
                  </a:lnTo>
                  <a:lnTo>
                    <a:pt x="81" y="682"/>
                  </a:lnTo>
                  <a:lnTo>
                    <a:pt x="83" y="682"/>
                  </a:lnTo>
                  <a:lnTo>
                    <a:pt x="83" y="680"/>
                  </a:lnTo>
                  <a:lnTo>
                    <a:pt x="85" y="680"/>
                  </a:lnTo>
                  <a:lnTo>
                    <a:pt x="85" y="678"/>
                  </a:lnTo>
                  <a:lnTo>
                    <a:pt x="87" y="678"/>
                  </a:lnTo>
                  <a:lnTo>
                    <a:pt x="87" y="676"/>
                  </a:lnTo>
                  <a:lnTo>
                    <a:pt x="85" y="676"/>
                  </a:lnTo>
                  <a:lnTo>
                    <a:pt x="83" y="676"/>
                  </a:lnTo>
                  <a:lnTo>
                    <a:pt x="83" y="678"/>
                  </a:lnTo>
                  <a:lnTo>
                    <a:pt x="81" y="678"/>
                  </a:lnTo>
                  <a:lnTo>
                    <a:pt x="81" y="680"/>
                  </a:lnTo>
                  <a:lnTo>
                    <a:pt x="81" y="678"/>
                  </a:lnTo>
                  <a:lnTo>
                    <a:pt x="79" y="678"/>
                  </a:lnTo>
                  <a:lnTo>
                    <a:pt x="77" y="678"/>
                  </a:lnTo>
                  <a:lnTo>
                    <a:pt x="77" y="676"/>
                  </a:lnTo>
                  <a:lnTo>
                    <a:pt x="79" y="676"/>
                  </a:lnTo>
                  <a:lnTo>
                    <a:pt x="79" y="674"/>
                  </a:lnTo>
                  <a:lnTo>
                    <a:pt x="79" y="672"/>
                  </a:lnTo>
                  <a:lnTo>
                    <a:pt x="79" y="670"/>
                  </a:lnTo>
                  <a:lnTo>
                    <a:pt x="81" y="670"/>
                  </a:lnTo>
                  <a:lnTo>
                    <a:pt x="81" y="668"/>
                  </a:lnTo>
                  <a:lnTo>
                    <a:pt x="81" y="666"/>
                  </a:lnTo>
                  <a:lnTo>
                    <a:pt x="79" y="666"/>
                  </a:lnTo>
                  <a:lnTo>
                    <a:pt x="79" y="664"/>
                  </a:lnTo>
                  <a:lnTo>
                    <a:pt x="77" y="664"/>
                  </a:lnTo>
                  <a:lnTo>
                    <a:pt x="77" y="666"/>
                  </a:lnTo>
                  <a:lnTo>
                    <a:pt x="75" y="666"/>
                  </a:lnTo>
                  <a:lnTo>
                    <a:pt x="77" y="666"/>
                  </a:lnTo>
                  <a:lnTo>
                    <a:pt x="77" y="668"/>
                  </a:lnTo>
                  <a:lnTo>
                    <a:pt x="75" y="668"/>
                  </a:lnTo>
                  <a:lnTo>
                    <a:pt x="73" y="668"/>
                  </a:lnTo>
                  <a:lnTo>
                    <a:pt x="71" y="668"/>
                  </a:lnTo>
                  <a:lnTo>
                    <a:pt x="71" y="670"/>
                  </a:lnTo>
                  <a:lnTo>
                    <a:pt x="69" y="670"/>
                  </a:lnTo>
                  <a:lnTo>
                    <a:pt x="69" y="668"/>
                  </a:lnTo>
                  <a:lnTo>
                    <a:pt x="69" y="666"/>
                  </a:lnTo>
                  <a:lnTo>
                    <a:pt x="67" y="666"/>
                  </a:lnTo>
                  <a:lnTo>
                    <a:pt x="67" y="668"/>
                  </a:lnTo>
                  <a:lnTo>
                    <a:pt x="65" y="668"/>
                  </a:lnTo>
                  <a:lnTo>
                    <a:pt x="65" y="666"/>
                  </a:lnTo>
                  <a:lnTo>
                    <a:pt x="65" y="664"/>
                  </a:lnTo>
                  <a:lnTo>
                    <a:pt x="67" y="664"/>
                  </a:lnTo>
                  <a:lnTo>
                    <a:pt x="67" y="662"/>
                  </a:lnTo>
                  <a:lnTo>
                    <a:pt x="65" y="662"/>
                  </a:lnTo>
                  <a:lnTo>
                    <a:pt x="63" y="662"/>
                  </a:lnTo>
                  <a:lnTo>
                    <a:pt x="63" y="660"/>
                  </a:lnTo>
                  <a:lnTo>
                    <a:pt x="61" y="660"/>
                  </a:lnTo>
                  <a:lnTo>
                    <a:pt x="59" y="660"/>
                  </a:lnTo>
                  <a:lnTo>
                    <a:pt x="59" y="662"/>
                  </a:lnTo>
                  <a:lnTo>
                    <a:pt x="61" y="662"/>
                  </a:lnTo>
                  <a:lnTo>
                    <a:pt x="59" y="662"/>
                  </a:lnTo>
                  <a:lnTo>
                    <a:pt x="57" y="660"/>
                  </a:lnTo>
                  <a:lnTo>
                    <a:pt x="59" y="660"/>
                  </a:lnTo>
                  <a:lnTo>
                    <a:pt x="59" y="659"/>
                  </a:lnTo>
                  <a:lnTo>
                    <a:pt x="57" y="659"/>
                  </a:lnTo>
                  <a:lnTo>
                    <a:pt x="55" y="659"/>
                  </a:lnTo>
                  <a:lnTo>
                    <a:pt x="53" y="659"/>
                  </a:lnTo>
                  <a:lnTo>
                    <a:pt x="53" y="660"/>
                  </a:lnTo>
                  <a:lnTo>
                    <a:pt x="53" y="659"/>
                  </a:lnTo>
                  <a:lnTo>
                    <a:pt x="51" y="659"/>
                  </a:lnTo>
                  <a:lnTo>
                    <a:pt x="49" y="660"/>
                  </a:lnTo>
                  <a:lnTo>
                    <a:pt x="47" y="660"/>
                  </a:lnTo>
                  <a:lnTo>
                    <a:pt x="45" y="660"/>
                  </a:lnTo>
                  <a:lnTo>
                    <a:pt x="45" y="662"/>
                  </a:lnTo>
                  <a:lnTo>
                    <a:pt x="43" y="662"/>
                  </a:lnTo>
                  <a:lnTo>
                    <a:pt x="41" y="662"/>
                  </a:lnTo>
                  <a:lnTo>
                    <a:pt x="39" y="662"/>
                  </a:lnTo>
                  <a:lnTo>
                    <a:pt x="39" y="660"/>
                  </a:lnTo>
                  <a:lnTo>
                    <a:pt x="37" y="660"/>
                  </a:lnTo>
                  <a:lnTo>
                    <a:pt x="35" y="660"/>
                  </a:lnTo>
                  <a:lnTo>
                    <a:pt x="35" y="662"/>
                  </a:lnTo>
                  <a:lnTo>
                    <a:pt x="33" y="662"/>
                  </a:lnTo>
                  <a:lnTo>
                    <a:pt x="33" y="660"/>
                  </a:lnTo>
                  <a:lnTo>
                    <a:pt x="31" y="660"/>
                  </a:lnTo>
                  <a:lnTo>
                    <a:pt x="31" y="659"/>
                  </a:lnTo>
                  <a:lnTo>
                    <a:pt x="29" y="659"/>
                  </a:lnTo>
                  <a:lnTo>
                    <a:pt x="28" y="659"/>
                  </a:lnTo>
                  <a:lnTo>
                    <a:pt x="28" y="657"/>
                  </a:lnTo>
                  <a:lnTo>
                    <a:pt x="28" y="655"/>
                  </a:lnTo>
                  <a:lnTo>
                    <a:pt x="26" y="655"/>
                  </a:lnTo>
                  <a:lnTo>
                    <a:pt x="26" y="653"/>
                  </a:lnTo>
                  <a:lnTo>
                    <a:pt x="26" y="651"/>
                  </a:lnTo>
                  <a:lnTo>
                    <a:pt x="26" y="649"/>
                  </a:lnTo>
                  <a:lnTo>
                    <a:pt x="24" y="649"/>
                  </a:lnTo>
                  <a:lnTo>
                    <a:pt x="22" y="649"/>
                  </a:lnTo>
                  <a:lnTo>
                    <a:pt x="24" y="647"/>
                  </a:lnTo>
                  <a:lnTo>
                    <a:pt x="22" y="647"/>
                  </a:lnTo>
                  <a:lnTo>
                    <a:pt x="20" y="647"/>
                  </a:lnTo>
                  <a:lnTo>
                    <a:pt x="20" y="645"/>
                  </a:lnTo>
                  <a:lnTo>
                    <a:pt x="18" y="643"/>
                  </a:lnTo>
                  <a:lnTo>
                    <a:pt x="20" y="643"/>
                  </a:lnTo>
                  <a:lnTo>
                    <a:pt x="22" y="643"/>
                  </a:lnTo>
                  <a:lnTo>
                    <a:pt x="20" y="643"/>
                  </a:lnTo>
                  <a:lnTo>
                    <a:pt x="20" y="641"/>
                  </a:lnTo>
                  <a:lnTo>
                    <a:pt x="22" y="639"/>
                  </a:lnTo>
                  <a:lnTo>
                    <a:pt x="20" y="639"/>
                  </a:lnTo>
                  <a:lnTo>
                    <a:pt x="20" y="637"/>
                  </a:lnTo>
                  <a:lnTo>
                    <a:pt x="20" y="635"/>
                  </a:lnTo>
                  <a:lnTo>
                    <a:pt x="20" y="637"/>
                  </a:lnTo>
                  <a:lnTo>
                    <a:pt x="22" y="637"/>
                  </a:lnTo>
                  <a:lnTo>
                    <a:pt x="22" y="635"/>
                  </a:lnTo>
                  <a:lnTo>
                    <a:pt x="20" y="635"/>
                  </a:lnTo>
                  <a:lnTo>
                    <a:pt x="20" y="633"/>
                  </a:lnTo>
                  <a:lnTo>
                    <a:pt x="20" y="631"/>
                  </a:lnTo>
                  <a:lnTo>
                    <a:pt x="22" y="631"/>
                  </a:lnTo>
                  <a:lnTo>
                    <a:pt x="20" y="631"/>
                  </a:lnTo>
                  <a:lnTo>
                    <a:pt x="22" y="629"/>
                  </a:lnTo>
                  <a:lnTo>
                    <a:pt x="24" y="629"/>
                  </a:lnTo>
                  <a:lnTo>
                    <a:pt x="24" y="627"/>
                  </a:lnTo>
                  <a:lnTo>
                    <a:pt x="22" y="627"/>
                  </a:lnTo>
                  <a:lnTo>
                    <a:pt x="22" y="625"/>
                  </a:lnTo>
                  <a:lnTo>
                    <a:pt x="24" y="623"/>
                  </a:lnTo>
                  <a:lnTo>
                    <a:pt x="22" y="623"/>
                  </a:lnTo>
                  <a:lnTo>
                    <a:pt x="20" y="621"/>
                  </a:lnTo>
                  <a:lnTo>
                    <a:pt x="22" y="621"/>
                  </a:lnTo>
                  <a:lnTo>
                    <a:pt x="22" y="619"/>
                  </a:lnTo>
                  <a:lnTo>
                    <a:pt x="24" y="619"/>
                  </a:lnTo>
                  <a:lnTo>
                    <a:pt x="26" y="619"/>
                  </a:lnTo>
                  <a:lnTo>
                    <a:pt x="24" y="619"/>
                  </a:lnTo>
                  <a:lnTo>
                    <a:pt x="24" y="617"/>
                  </a:lnTo>
                  <a:lnTo>
                    <a:pt x="26" y="617"/>
                  </a:lnTo>
                  <a:lnTo>
                    <a:pt x="24" y="617"/>
                  </a:lnTo>
                  <a:lnTo>
                    <a:pt x="24" y="615"/>
                  </a:lnTo>
                  <a:lnTo>
                    <a:pt x="22" y="615"/>
                  </a:lnTo>
                  <a:lnTo>
                    <a:pt x="22" y="613"/>
                  </a:lnTo>
                  <a:lnTo>
                    <a:pt x="22" y="611"/>
                  </a:lnTo>
                  <a:lnTo>
                    <a:pt x="22" y="613"/>
                  </a:lnTo>
                  <a:lnTo>
                    <a:pt x="22" y="611"/>
                  </a:lnTo>
                  <a:lnTo>
                    <a:pt x="24" y="611"/>
                  </a:lnTo>
                  <a:lnTo>
                    <a:pt x="24" y="609"/>
                  </a:lnTo>
                  <a:lnTo>
                    <a:pt x="22" y="609"/>
                  </a:lnTo>
                  <a:lnTo>
                    <a:pt x="22" y="607"/>
                  </a:lnTo>
                  <a:lnTo>
                    <a:pt x="22" y="605"/>
                  </a:lnTo>
                  <a:lnTo>
                    <a:pt x="20" y="605"/>
                  </a:lnTo>
                  <a:lnTo>
                    <a:pt x="20" y="603"/>
                  </a:lnTo>
                  <a:lnTo>
                    <a:pt x="20" y="605"/>
                  </a:lnTo>
                  <a:lnTo>
                    <a:pt x="22" y="605"/>
                  </a:lnTo>
                  <a:lnTo>
                    <a:pt x="22" y="603"/>
                  </a:lnTo>
                  <a:lnTo>
                    <a:pt x="20" y="603"/>
                  </a:lnTo>
                  <a:lnTo>
                    <a:pt x="22" y="603"/>
                  </a:lnTo>
                  <a:lnTo>
                    <a:pt x="24" y="603"/>
                  </a:lnTo>
                  <a:lnTo>
                    <a:pt x="22" y="601"/>
                  </a:lnTo>
                  <a:lnTo>
                    <a:pt x="24" y="601"/>
                  </a:lnTo>
                  <a:lnTo>
                    <a:pt x="22" y="601"/>
                  </a:lnTo>
                  <a:lnTo>
                    <a:pt x="22" y="599"/>
                  </a:lnTo>
                  <a:lnTo>
                    <a:pt x="22" y="597"/>
                  </a:lnTo>
                  <a:lnTo>
                    <a:pt x="24" y="599"/>
                  </a:lnTo>
                  <a:lnTo>
                    <a:pt x="24" y="597"/>
                  </a:lnTo>
                  <a:lnTo>
                    <a:pt x="24" y="595"/>
                  </a:lnTo>
                  <a:lnTo>
                    <a:pt x="22" y="595"/>
                  </a:lnTo>
                  <a:lnTo>
                    <a:pt x="24" y="595"/>
                  </a:lnTo>
                  <a:lnTo>
                    <a:pt x="24" y="593"/>
                  </a:lnTo>
                  <a:lnTo>
                    <a:pt x="26" y="593"/>
                  </a:lnTo>
                  <a:lnTo>
                    <a:pt x="26" y="592"/>
                  </a:lnTo>
                  <a:lnTo>
                    <a:pt x="28" y="592"/>
                  </a:lnTo>
                  <a:lnTo>
                    <a:pt x="28" y="590"/>
                  </a:lnTo>
                  <a:lnTo>
                    <a:pt x="28" y="588"/>
                  </a:lnTo>
                  <a:lnTo>
                    <a:pt x="26" y="588"/>
                  </a:lnTo>
                  <a:lnTo>
                    <a:pt x="26" y="586"/>
                  </a:lnTo>
                  <a:lnTo>
                    <a:pt x="28" y="586"/>
                  </a:lnTo>
                  <a:lnTo>
                    <a:pt x="26" y="586"/>
                  </a:lnTo>
                  <a:lnTo>
                    <a:pt x="28" y="586"/>
                  </a:lnTo>
                  <a:lnTo>
                    <a:pt x="28" y="584"/>
                  </a:lnTo>
                  <a:lnTo>
                    <a:pt x="26" y="584"/>
                  </a:lnTo>
                  <a:lnTo>
                    <a:pt x="26" y="582"/>
                  </a:lnTo>
                  <a:lnTo>
                    <a:pt x="26" y="580"/>
                  </a:lnTo>
                  <a:lnTo>
                    <a:pt x="26" y="582"/>
                  </a:lnTo>
                  <a:lnTo>
                    <a:pt x="26" y="580"/>
                  </a:lnTo>
                  <a:lnTo>
                    <a:pt x="24" y="580"/>
                  </a:lnTo>
                  <a:lnTo>
                    <a:pt x="24" y="578"/>
                  </a:lnTo>
                  <a:lnTo>
                    <a:pt x="22" y="578"/>
                  </a:lnTo>
                  <a:lnTo>
                    <a:pt x="24" y="578"/>
                  </a:lnTo>
                  <a:lnTo>
                    <a:pt x="22" y="578"/>
                  </a:lnTo>
                  <a:lnTo>
                    <a:pt x="24" y="578"/>
                  </a:lnTo>
                  <a:lnTo>
                    <a:pt x="22" y="578"/>
                  </a:lnTo>
                  <a:lnTo>
                    <a:pt x="24" y="578"/>
                  </a:lnTo>
                  <a:lnTo>
                    <a:pt x="26" y="578"/>
                  </a:lnTo>
                  <a:lnTo>
                    <a:pt x="24" y="578"/>
                  </a:lnTo>
                  <a:lnTo>
                    <a:pt x="26" y="578"/>
                  </a:lnTo>
                  <a:lnTo>
                    <a:pt x="28" y="578"/>
                  </a:lnTo>
                  <a:lnTo>
                    <a:pt x="28" y="576"/>
                  </a:lnTo>
                  <a:lnTo>
                    <a:pt x="29" y="576"/>
                  </a:lnTo>
                  <a:lnTo>
                    <a:pt x="28" y="574"/>
                  </a:lnTo>
                  <a:lnTo>
                    <a:pt x="28" y="572"/>
                  </a:lnTo>
                  <a:lnTo>
                    <a:pt x="26" y="572"/>
                  </a:lnTo>
                  <a:lnTo>
                    <a:pt x="28" y="572"/>
                  </a:lnTo>
                  <a:lnTo>
                    <a:pt x="26" y="570"/>
                  </a:lnTo>
                  <a:lnTo>
                    <a:pt x="28" y="570"/>
                  </a:lnTo>
                  <a:lnTo>
                    <a:pt x="26" y="570"/>
                  </a:lnTo>
                  <a:lnTo>
                    <a:pt x="26" y="568"/>
                  </a:lnTo>
                  <a:lnTo>
                    <a:pt x="26" y="570"/>
                  </a:lnTo>
                  <a:lnTo>
                    <a:pt x="26" y="568"/>
                  </a:lnTo>
                  <a:lnTo>
                    <a:pt x="26" y="566"/>
                  </a:lnTo>
                  <a:lnTo>
                    <a:pt x="28" y="566"/>
                  </a:lnTo>
                  <a:lnTo>
                    <a:pt x="26" y="564"/>
                  </a:lnTo>
                  <a:lnTo>
                    <a:pt x="26" y="562"/>
                  </a:lnTo>
                  <a:lnTo>
                    <a:pt x="28" y="564"/>
                  </a:lnTo>
                  <a:lnTo>
                    <a:pt x="28" y="562"/>
                  </a:lnTo>
                  <a:lnTo>
                    <a:pt x="28" y="564"/>
                  </a:lnTo>
                  <a:lnTo>
                    <a:pt x="28" y="562"/>
                  </a:lnTo>
                  <a:lnTo>
                    <a:pt x="28" y="564"/>
                  </a:lnTo>
                  <a:lnTo>
                    <a:pt x="29" y="564"/>
                  </a:lnTo>
                  <a:lnTo>
                    <a:pt x="31" y="564"/>
                  </a:lnTo>
                  <a:lnTo>
                    <a:pt x="31" y="562"/>
                  </a:lnTo>
                  <a:lnTo>
                    <a:pt x="29" y="562"/>
                  </a:lnTo>
                  <a:lnTo>
                    <a:pt x="29" y="560"/>
                  </a:lnTo>
                  <a:lnTo>
                    <a:pt x="28" y="560"/>
                  </a:lnTo>
                  <a:lnTo>
                    <a:pt x="29" y="560"/>
                  </a:lnTo>
                  <a:lnTo>
                    <a:pt x="31" y="560"/>
                  </a:lnTo>
                  <a:lnTo>
                    <a:pt x="31" y="558"/>
                  </a:lnTo>
                  <a:lnTo>
                    <a:pt x="31" y="556"/>
                  </a:lnTo>
                  <a:lnTo>
                    <a:pt x="31" y="558"/>
                  </a:lnTo>
                  <a:lnTo>
                    <a:pt x="31" y="556"/>
                  </a:lnTo>
                  <a:lnTo>
                    <a:pt x="31" y="554"/>
                  </a:lnTo>
                  <a:lnTo>
                    <a:pt x="31" y="552"/>
                  </a:lnTo>
                  <a:lnTo>
                    <a:pt x="29" y="552"/>
                  </a:lnTo>
                  <a:lnTo>
                    <a:pt x="29" y="550"/>
                  </a:lnTo>
                  <a:lnTo>
                    <a:pt x="28" y="550"/>
                  </a:lnTo>
                  <a:lnTo>
                    <a:pt x="28" y="548"/>
                  </a:lnTo>
                  <a:lnTo>
                    <a:pt x="28" y="550"/>
                  </a:lnTo>
                  <a:lnTo>
                    <a:pt x="29" y="550"/>
                  </a:lnTo>
                  <a:lnTo>
                    <a:pt x="29" y="548"/>
                  </a:lnTo>
                  <a:lnTo>
                    <a:pt x="29" y="546"/>
                  </a:lnTo>
                  <a:lnTo>
                    <a:pt x="31" y="546"/>
                  </a:lnTo>
                  <a:lnTo>
                    <a:pt x="31" y="544"/>
                  </a:lnTo>
                  <a:lnTo>
                    <a:pt x="31" y="542"/>
                  </a:lnTo>
                  <a:lnTo>
                    <a:pt x="31" y="544"/>
                  </a:lnTo>
                  <a:lnTo>
                    <a:pt x="33" y="544"/>
                  </a:lnTo>
                  <a:lnTo>
                    <a:pt x="33" y="542"/>
                  </a:lnTo>
                  <a:lnTo>
                    <a:pt x="33" y="540"/>
                  </a:lnTo>
                  <a:lnTo>
                    <a:pt x="33" y="538"/>
                  </a:lnTo>
                  <a:lnTo>
                    <a:pt x="35" y="538"/>
                  </a:lnTo>
                  <a:lnTo>
                    <a:pt x="35" y="536"/>
                  </a:lnTo>
                  <a:lnTo>
                    <a:pt x="35" y="538"/>
                  </a:lnTo>
                  <a:lnTo>
                    <a:pt x="35" y="536"/>
                  </a:lnTo>
                  <a:lnTo>
                    <a:pt x="35" y="534"/>
                  </a:lnTo>
                  <a:lnTo>
                    <a:pt x="33" y="534"/>
                  </a:lnTo>
                  <a:lnTo>
                    <a:pt x="33" y="532"/>
                  </a:lnTo>
                  <a:lnTo>
                    <a:pt x="35" y="532"/>
                  </a:lnTo>
                  <a:lnTo>
                    <a:pt x="37" y="532"/>
                  </a:lnTo>
                  <a:lnTo>
                    <a:pt x="37" y="530"/>
                  </a:lnTo>
                  <a:lnTo>
                    <a:pt x="37" y="528"/>
                  </a:lnTo>
                  <a:lnTo>
                    <a:pt x="35" y="528"/>
                  </a:lnTo>
                  <a:lnTo>
                    <a:pt x="35" y="526"/>
                  </a:lnTo>
                  <a:lnTo>
                    <a:pt x="35" y="525"/>
                  </a:lnTo>
                  <a:lnTo>
                    <a:pt x="33" y="525"/>
                  </a:lnTo>
                  <a:lnTo>
                    <a:pt x="33" y="523"/>
                  </a:lnTo>
                  <a:lnTo>
                    <a:pt x="35" y="523"/>
                  </a:lnTo>
                  <a:lnTo>
                    <a:pt x="35" y="521"/>
                  </a:lnTo>
                  <a:lnTo>
                    <a:pt x="37" y="521"/>
                  </a:lnTo>
                  <a:lnTo>
                    <a:pt x="37" y="519"/>
                  </a:lnTo>
                  <a:lnTo>
                    <a:pt x="39" y="519"/>
                  </a:lnTo>
                  <a:lnTo>
                    <a:pt x="39" y="517"/>
                  </a:lnTo>
                  <a:lnTo>
                    <a:pt x="39" y="515"/>
                  </a:lnTo>
                  <a:lnTo>
                    <a:pt x="37" y="515"/>
                  </a:lnTo>
                  <a:lnTo>
                    <a:pt x="37" y="513"/>
                  </a:lnTo>
                  <a:lnTo>
                    <a:pt x="37" y="511"/>
                  </a:lnTo>
                  <a:lnTo>
                    <a:pt x="35" y="511"/>
                  </a:lnTo>
                  <a:lnTo>
                    <a:pt x="35" y="509"/>
                  </a:lnTo>
                  <a:lnTo>
                    <a:pt x="35" y="507"/>
                  </a:lnTo>
                  <a:lnTo>
                    <a:pt x="35" y="505"/>
                  </a:lnTo>
                  <a:lnTo>
                    <a:pt x="35" y="503"/>
                  </a:lnTo>
                  <a:lnTo>
                    <a:pt x="35" y="501"/>
                  </a:lnTo>
                  <a:lnTo>
                    <a:pt x="33" y="501"/>
                  </a:lnTo>
                  <a:lnTo>
                    <a:pt x="33" y="499"/>
                  </a:lnTo>
                  <a:lnTo>
                    <a:pt x="33" y="497"/>
                  </a:lnTo>
                  <a:lnTo>
                    <a:pt x="33" y="495"/>
                  </a:lnTo>
                  <a:lnTo>
                    <a:pt x="31" y="495"/>
                  </a:lnTo>
                  <a:lnTo>
                    <a:pt x="31" y="493"/>
                  </a:lnTo>
                  <a:lnTo>
                    <a:pt x="29" y="493"/>
                  </a:lnTo>
                  <a:lnTo>
                    <a:pt x="29" y="491"/>
                  </a:lnTo>
                  <a:lnTo>
                    <a:pt x="29" y="489"/>
                  </a:lnTo>
                  <a:lnTo>
                    <a:pt x="29" y="491"/>
                  </a:lnTo>
                  <a:lnTo>
                    <a:pt x="29" y="489"/>
                  </a:lnTo>
                  <a:lnTo>
                    <a:pt x="31" y="489"/>
                  </a:lnTo>
                  <a:lnTo>
                    <a:pt x="31" y="487"/>
                  </a:lnTo>
                  <a:lnTo>
                    <a:pt x="29" y="487"/>
                  </a:lnTo>
                  <a:lnTo>
                    <a:pt x="29" y="485"/>
                  </a:lnTo>
                  <a:lnTo>
                    <a:pt x="28" y="485"/>
                  </a:lnTo>
                  <a:lnTo>
                    <a:pt x="28" y="483"/>
                  </a:lnTo>
                  <a:lnTo>
                    <a:pt x="28" y="481"/>
                  </a:lnTo>
                  <a:lnTo>
                    <a:pt x="29" y="481"/>
                  </a:lnTo>
                  <a:lnTo>
                    <a:pt x="29" y="479"/>
                  </a:lnTo>
                  <a:lnTo>
                    <a:pt x="28" y="479"/>
                  </a:lnTo>
                  <a:lnTo>
                    <a:pt x="28" y="477"/>
                  </a:lnTo>
                  <a:lnTo>
                    <a:pt x="29" y="477"/>
                  </a:lnTo>
                  <a:lnTo>
                    <a:pt x="31" y="477"/>
                  </a:lnTo>
                  <a:lnTo>
                    <a:pt x="31" y="475"/>
                  </a:lnTo>
                  <a:lnTo>
                    <a:pt x="29" y="475"/>
                  </a:lnTo>
                  <a:lnTo>
                    <a:pt x="28" y="475"/>
                  </a:lnTo>
                  <a:lnTo>
                    <a:pt x="28" y="473"/>
                  </a:lnTo>
                  <a:lnTo>
                    <a:pt x="28" y="471"/>
                  </a:lnTo>
                  <a:lnTo>
                    <a:pt x="26" y="471"/>
                  </a:lnTo>
                  <a:lnTo>
                    <a:pt x="26" y="469"/>
                  </a:lnTo>
                  <a:lnTo>
                    <a:pt x="24" y="469"/>
                  </a:lnTo>
                  <a:lnTo>
                    <a:pt x="26" y="469"/>
                  </a:lnTo>
                  <a:lnTo>
                    <a:pt x="26" y="467"/>
                  </a:lnTo>
                  <a:lnTo>
                    <a:pt x="24" y="467"/>
                  </a:lnTo>
                  <a:lnTo>
                    <a:pt x="26" y="467"/>
                  </a:lnTo>
                  <a:lnTo>
                    <a:pt x="26" y="465"/>
                  </a:lnTo>
                  <a:lnTo>
                    <a:pt x="24" y="465"/>
                  </a:lnTo>
                  <a:lnTo>
                    <a:pt x="22" y="465"/>
                  </a:lnTo>
                  <a:lnTo>
                    <a:pt x="22" y="463"/>
                  </a:lnTo>
                  <a:lnTo>
                    <a:pt x="20" y="463"/>
                  </a:lnTo>
                  <a:lnTo>
                    <a:pt x="20" y="461"/>
                  </a:lnTo>
                  <a:lnTo>
                    <a:pt x="22" y="461"/>
                  </a:lnTo>
                  <a:lnTo>
                    <a:pt x="22" y="459"/>
                  </a:lnTo>
                  <a:lnTo>
                    <a:pt x="20" y="459"/>
                  </a:lnTo>
                  <a:lnTo>
                    <a:pt x="20" y="458"/>
                  </a:lnTo>
                  <a:lnTo>
                    <a:pt x="18" y="458"/>
                  </a:lnTo>
                  <a:lnTo>
                    <a:pt x="18" y="456"/>
                  </a:lnTo>
                  <a:lnTo>
                    <a:pt x="16" y="456"/>
                  </a:lnTo>
                  <a:lnTo>
                    <a:pt x="16" y="454"/>
                  </a:lnTo>
                  <a:lnTo>
                    <a:pt x="18" y="454"/>
                  </a:lnTo>
                  <a:lnTo>
                    <a:pt x="18" y="452"/>
                  </a:lnTo>
                  <a:lnTo>
                    <a:pt x="18" y="450"/>
                  </a:lnTo>
                  <a:lnTo>
                    <a:pt x="16" y="450"/>
                  </a:lnTo>
                  <a:lnTo>
                    <a:pt x="14" y="450"/>
                  </a:lnTo>
                  <a:lnTo>
                    <a:pt x="14" y="448"/>
                  </a:lnTo>
                  <a:lnTo>
                    <a:pt x="12" y="448"/>
                  </a:lnTo>
                  <a:lnTo>
                    <a:pt x="12" y="446"/>
                  </a:lnTo>
                  <a:lnTo>
                    <a:pt x="12" y="448"/>
                  </a:lnTo>
                  <a:lnTo>
                    <a:pt x="12" y="446"/>
                  </a:lnTo>
                  <a:lnTo>
                    <a:pt x="10" y="446"/>
                  </a:lnTo>
                  <a:lnTo>
                    <a:pt x="10" y="444"/>
                  </a:lnTo>
                  <a:lnTo>
                    <a:pt x="10" y="446"/>
                  </a:lnTo>
                  <a:lnTo>
                    <a:pt x="8" y="446"/>
                  </a:lnTo>
                  <a:lnTo>
                    <a:pt x="8" y="444"/>
                  </a:lnTo>
                  <a:lnTo>
                    <a:pt x="8" y="442"/>
                  </a:lnTo>
                  <a:lnTo>
                    <a:pt x="6" y="442"/>
                  </a:lnTo>
                  <a:lnTo>
                    <a:pt x="6" y="440"/>
                  </a:lnTo>
                  <a:lnTo>
                    <a:pt x="8" y="442"/>
                  </a:lnTo>
                  <a:lnTo>
                    <a:pt x="8" y="440"/>
                  </a:lnTo>
                  <a:lnTo>
                    <a:pt x="6" y="440"/>
                  </a:lnTo>
                  <a:lnTo>
                    <a:pt x="8" y="440"/>
                  </a:lnTo>
                  <a:lnTo>
                    <a:pt x="10" y="440"/>
                  </a:lnTo>
                  <a:lnTo>
                    <a:pt x="10" y="438"/>
                  </a:lnTo>
                  <a:lnTo>
                    <a:pt x="8" y="438"/>
                  </a:lnTo>
                  <a:lnTo>
                    <a:pt x="8" y="436"/>
                  </a:lnTo>
                  <a:lnTo>
                    <a:pt x="8" y="434"/>
                  </a:lnTo>
                  <a:lnTo>
                    <a:pt x="6" y="434"/>
                  </a:lnTo>
                  <a:lnTo>
                    <a:pt x="8" y="432"/>
                  </a:lnTo>
                  <a:lnTo>
                    <a:pt x="6" y="432"/>
                  </a:lnTo>
                  <a:lnTo>
                    <a:pt x="6" y="430"/>
                  </a:lnTo>
                  <a:lnTo>
                    <a:pt x="4" y="430"/>
                  </a:lnTo>
                  <a:lnTo>
                    <a:pt x="4" y="428"/>
                  </a:lnTo>
                  <a:lnTo>
                    <a:pt x="2" y="428"/>
                  </a:lnTo>
                  <a:lnTo>
                    <a:pt x="4" y="426"/>
                  </a:lnTo>
                  <a:lnTo>
                    <a:pt x="2" y="424"/>
                  </a:lnTo>
                  <a:lnTo>
                    <a:pt x="2" y="422"/>
                  </a:lnTo>
                  <a:lnTo>
                    <a:pt x="2" y="420"/>
                  </a:lnTo>
                  <a:lnTo>
                    <a:pt x="0" y="420"/>
                  </a:lnTo>
                  <a:lnTo>
                    <a:pt x="0" y="418"/>
                  </a:lnTo>
                  <a:lnTo>
                    <a:pt x="0" y="416"/>
                  </a:lnTo>
                  <a:lnTo>
                    <a:pt x="0" y="418"/>
                  </a:lnTo>
                  <a:lnTo>
                    <a:pt x="0" y="416"/>
                  </a:lnTo>
                  <a:lnTo>
                    <a:pt x="0" y="418"/>
                  </a:lnTo>
                  <a:lnTo>
                    <a:pt x="2" y="418"/>
                  </a:lnTo>
                  <a:lnTo>
                    <a:pt x="2" y="416"/>
                  </a:lnTo>
                  <a:lnTo>
                    <a:pt x="0" y="416"/>
                  </a:lnTo>
                  <a:lnTo>
                    <a:pt x="2" y="416"/>
                  </a:lnTo>
                  <a:lnTo>
                    <a:pt x="0" y="416"/>
                  </a:lnTo>
                  <a:lnTo>
                    <a:pt x="0" y="414"/>
                  </a:lnTo>
                  <a:lnTo>
                    <a:pt x="0" y="412"/>
                  </a:lnTo>
                  <a:lnTo>
                    <a:pt x="0" y="414"/>
                  </a:lnTo>
                  <a:lnTo>
                    <a:pt x="2" y="414"/>
                  </a:lnTo>
                  <a:lnTo>
                    <a:pt x="0" y="414"/>
                  </a:lnTo>
                  <a:lnTo>
                    <a:pt x="2" y="412"/>
                  </a:lnTo>
                  <a:lnTo>
                    <a:pt x="0" y="412"/>
                  </a:lnTo>
                  <a:lnTo>
                    <a:pt x="2" y="414"/>
                  </a:lnTo>
                  <a:lnTo>
                    <a:pt x="2" y="412"/>
                  </a:lnTo>
                  <a:lnTo>
                    <a:pt x="4" y="412"/>
                  </a:lnTo>
                  <a:lnTo>
                    <a:pt x="4" y="410"/>
                  </a:lnTo>
                  <a:lnTo>
                    <a:pt x="4" y="408"/>
                  </a:lnTo>
                  <a:lnTo>
                    <a:pt x="2" y="408"/>
                  </a:lnTo>
                  <a:lnTo>
                    <a:pt x="2" y="406"/>
                  </a:lnTo>
                  <a:lnTo>
                    <a:pt x="2" y="404"/>
                  </a:lnTo>
                  <a:lnTo>
                    <a:pt x="2" y="406"/>
                  </a:lnTo>
                  <a:lnTo>
                    <a:pt x="4" y="406"/>
                  </a:lnTo>
                  <a:lnTo>
                    <a:pt x="4" y="404"/>
                  </a:lnTo>
                  <a:lnTo>
                    <a:pt x="6" y="404"/>
                  </a:lnTo>
                  <a:lnTo>
                    <a:pt x="8" y="402"/>
                  </a:lnTo>
                  <a:lnTo>
                    <a:pt x="6" y="402"/>
                  </a:lnTo>
                  <a:lnTo>
                    <a:pt x="8" y="402"/>
                  </a:lnTo>
                  <a:lnTo>
                    <a:pt x="8" y="400"/>
                  </a:lnTo>
                  <a:lnTo>
                    <a:pt x="8" y="398"/>
                  </a:lnTo>
                  <a:lnTo>
                    <a:pt x="10" y="398"/>
                  </a:lnTo>
                  <a:lnTo>
                    <a:pt x="10" y="396"/>
                  </a:lnTo>
                  <a:lnTo>
                    <a:pt x="8" y="396"/>
                  </a:lnTo>
                  <a:lnTo>
                    <a:pt x="8" y="394"/>
                  </a:lnTo>
                  <a:lnTo>
                    <a:pt x="10" y="394"/>
                  </a:lnTo>
                  <a:lnTo>
                    <a:pt x="8" y="394"/>
                  </a:lnTo>
                  <a:lnTo>
                    <a:pt x="8" y="392"/>
                  </a:lnTo>
                  <a:lnTo>
                    <a:pt x="10" y="392"/>
                  </a:lnTo>
                  <a:lnTo>
                    <a:pt x="8" y="391"/>
                  </a:lnTo>
                  <a:lnTo>
                    <a:pt x="10" y="391"/>
                  </a:lnTo>
                  <a:lnTo>
                    <a:pt x="8" y="389"/>
                  </a:lnTo>
                  <a:lnTo>
                    <a:pt x="8" y="387"/>
                  </a:lnTo>
                  <a:lnTo>
                    <a:pt x="10" y="387"/>
                  </a:lnTo>
                  <a:lnTo>
                    <a:pt x="10" y="385"/>
                  </a:lnTo>
                  <a:lnTo>
                    <a:pt x="12" y="385"/>
                  </a:lnTo>
                  <a:lnTo>
                    <a:pt x="10" y="385"/>
                  </a:lnTo>
                  <a:lnTo>
                    <a:pt x="10" y="383"/>
                  </a:lnTo>
                  <a:lnTo>
                    <a:pt x="10" y="381"/>
                  </a:lnTo>
                  <a:lnTo>
                    <a:pt x="12" y="381"/>
                  </a:lnTo>
                  <a:lnTo>
                    <a:pt x="12" y="379"/>
                  </a:lnTo>
                  <a:lnTo>
                    <a:pt x="10" y="379"/>
                  </a:lnTo>
                  <a:lnTo>
                    <a:pt x="10" y="377"/>
                  </a:lnTo>
                  <a:lnTo>
                    <a:pt x="10" y="375"/>
                  </a:lnTo>
                  <a:lnTo>
                    <a:pt x="10" y="373"/>
                  </a:lnTo>
                  <a:lnTo>
                    <a:pt x="10" y="371"/>
                  </a:lnTo>
                  <a:lnTo>
                    <a:pt x="12" y="371"/>
                  </a:lnTo>
                  <a:lnTo>
                    <a:pt x="12" y="369"/>
                  </a:lnTo>
                  <a:lnTo>
                    <a:pt x="12" y="367"/>
                  </a:lnTo>
                  <a:lnTo>
                    <a:pt x="12" y="365"/>
                  </a:lnTo>
                  <a:lnTo>
                    <a:pt x="10" y="365"/>
                  </a:lnTo>
                  <a:lnTo>
                    <a:pt x="12" y="365"/>
                  </a:lnTo>
                  <a:lnTo>
                    <a:pt x="10" y="365"/>
                  </a:lnTo>
                  <a:lnTo>
                    <a:pt x="10" y="363"/>
                  </a:lnTo>
                  <a:lnTo>
                    <a:pt x="10" y="365"/>
                  </a:lnTo>
                  <a:lnTo>
                    <a:pt x="12" y="365"/>
                  </a:lnTo>
                  <a:lnTo>
                    <a:pt x="12" y="363"/>
                  </a:lnTo>
                  <a:lnTo>
                    <a:pt x="14" y="363"/>
                  </a:lnTo>
                  <a:lnTo>
                    <a:pt x="14" y="361"/>
                  </a:lnTo>
                  <a:lnTo>
                    <a:pt x="12" y="361"/>
                  </a:lnTo>
                  <a:lnTo>
                    <a:pt x="12" y="359"/>
                  </a:lnTo>
                  <a:lnTo>
                    <a:pt x="12" y="361"/>
                  </a:lnTo>
                  <a:lnTo>
                    <a:pt x="14" y="361"/>
                  </a:lnTo>
                  <a:lnTo>
                    <a:pt x="14" y="359"/>
                  </a:lnTo>
                  <a:lnTo>
                    <a:pt x="14" y="357"/>
                  </a:lnTo>
                  <a:lnTo>
                    <a:pt x="14" y="355"/>
                  </a:lnTo>
                  <a:lnTo>
                    <a:pt x="14" y="353"/>
                  </a:lnTo>
                  <a:lnTo>
                    <a:pt x="14" y="355"/>
                  </a:lnTo>
                  <a:lnTo>
                    <a:pt x="14" y="353"/>
                  </a:lnTo>
                  <a:lnTo>
                    <a:pt x="14" y="355"/>
                  </a:lnTo>
                  <a:lnTo>
                    <a:pt x="14" y="353"/>
                  </a:lnTo>
                  <a:lnTo>
                    <a:pt x="16" y="353"/>
                  </a:lnTo>
                  <a:lnTo>
                    <a:pt x="14" y="353"/>
                  </a:lnTo>
                  <a:lnTo>
                    <a:pt x="16" y="353"/>
                  </a:lnTo>
                  <a:lnTo>
                    <a:pt x="16" y="351"/>
                  </a:lnTo>
                  <a:lnTo>
                    <a:pt x="16" y="349"/>
                  </a:lnTo>
                  <a:lnTo>
                    <a:pt x="16" y="347"/>
                  </a:lnTo>
                  <a:lnTo>
                    <a:pt x="16" y="345"/>
                  </a:lnTo>
                  <a:lnTo>
                    <a:pt x="18" y="345"/>
                  </a:lnTo>
                  <a:lnTo>
                    <a:pt x="16" y="343"/>
                  </a:lnTo>
                  <a:lnTo>
                    <a:pt x="18" y="343"/>
                  </a:lnTo>
                  <a:lnTo>
                    <a:pt x="20" y="343"/>
                  </a:lnTo>
                  <a:lnTo>
                    <a:pt x="20" y="341"/>
                  </a:lnTo>
                  <a:lnTo>
                    <a:pt x="20" y="339"/>
                  </a:lnTo>
                  <a:lnTo>
                    <a:pt x="20" y="337"/>
                  </a:lnTo>
                  <a:lnTo>
                    <a:pt x="22" y="337"/>
                  </a:lnTo>
                  <a:lnTo>
                    <a:pt x="20" y="337"/>
                  </a:lnTo>
                  <a:lnTo>
                    <a:pt x="20" y="335"/>
                  </a:lnTo>
                  <a:lnTo>
                    <a:pt x="22" y="335"/>
                  </a:lnTo>
                  <a:lnTo>
                    <a:pt x="22" y="333"/>
                  </a:lnTo>
                  <a:lnTo>
                    <a:pt x="20" y="333"/>
                  </a:lnTo>
                  <a:lnTo>
                    <a:pt x="22" y="333"/>
                  </a:lnTo>
                  <a:lnTo>
                    <a:pt x="22" y="331"/>
                  </a:lnTo>
                  <a:lnTo>
                    <a:pt x="24" y="331"/>
                  </a:lnTo>
                  <a:lnTo>
                    <a:pt x="24" y="329"/>
                  </a:lnTo>
                  <a:lnTo>
                    <a:pt x="22" y="329"/>
                  </a:lnTo>
                  <a:lnTo>
                    <a:pt x="20" y="329"/>
                  </a:lnTo>
                  <a:lnTo>
                    <a:pt x="20" y="327"/>
                  </a:lnTo>
                  <a:lnTo>
                    <a:pt x="20" y="325"/>
                  </a:lnTo>
                  <a:lnTo>
                    <a:pt x="22" y="325"/>
                  </a:lnTo>
                  <a:lnTo>
                    <a:pt x="22" y="323"/>
                  </a:lnTo>
                  <a:lnTo>
                    <a:pt x="22" y="322"/>
                  </a:lnTo>
                  <a:lnTo>
                    <a:pt x="22" y="320"/>
                  </a:lnTo>
                  <a:lnTo>
                    <a:pt x="24" y="320"/>
                  </a:lnTo>
                  <a:lnTo>
                    <a:pt x="22" y="320"/>
                  </a:lnTo>
                  <a:lnTo>
                    <a:pt x="24" y="320"/>
                  </a:lnTo>
                  <a:lnTo>
                    <a:pt x="24" y="318"/>
                  </a:lnTo>
                  <a:lnTo>
                    <a:pt x="24" y="316"/>
                  </a:lnTo>
                  <a:lnTo>
                    <a:pt x="26" y="316"/>
                  </a:lnTo>
                  <a:lnTo>
                    <a:pt x="26" y="314"/>
                  </a:lnTo>
                  <a:lnTo>
                    <a:pt x="26" y="312"/>
                  </a:lnTo>
                  <a:lnTo>
                    <a:pt x="26" y="310"/>
                  </a:lnTo>
                  <a:lnTo>
                    <a:pt x="28" y="310"/>
                  </a:lnTo>
                  <a:lnTo>
                    <a:pt x="28" y="308"/>
                  </a:lnTo>
                  <a:lnTo>
                    <a:pt x="28" y="306"/>
                  </a:lnTo>
                  <a:lnTo>
                    <a:pt x="28" y="304"/>
                  </a:lnTo>
                  <a:lnTo>
                    <a:pt x="29" y="304"/>
                  </a:lnTo>
                  <a:lnTo>
                    <a:pt x="28" y="304"/>
                  </a:lnTo>
                  <a:lnTo>
                    <a:pt x="28" y="302"/>
                  </a:lnTo>
                  <a:lnTo>
                    <a:pt x="29" y="302"/>
                  </a:lnTo>
                  <a:lnTo>
                    <a:pt x="28" y="302"/>
                  </a:lnTo>
                  <a:lnTo>
                    <a:pt x="28" y="300"/>
                  </a:lnTo>
                  <a:lnTo>
                    <a:pt x="28" y="298"/>
                  </a:lnTo>
                  <a:lnTo>
                    <a:pt x="28" y="296"/>
                  </a:lnTo>
                  <a:lnTo>
                    <a:pt x="29" y="296"/>
                  </a:lnTo>
                  <a:lnTo>
                    <a:pt x="29" y="294"/>
                  </a:lnTo>
                  <a:lnTo>
                    <a:pt x="28" y="294"/>
                  </a:lnTo>
                  <a:lnTo>
                    <a:pt x="28" y="292"/>
                  </a:lnTo>
                  <a:lnTo>
                    <a:pt x="29" y="292"/>
                  </a:lnTo>
                  <a:lnTo>
                    <a:pt x="28" y="292"/>
                  </a:lnTo>
                  <a:lnTo>
                    <a:pt x="28" y="290"/>
                  </a:lnTo>
                  <a:lnTo>
                    <a:pt x="29" y="290"/>
                  </a:lnTo>
                  <a:lnTo>
                    <a:pt x="29" y="292"/>
                  </a:lnTo>
                  <a:lnTo>
                    <a:pt x="29" y="290"/>
                  </a:lnTo>
                  <a:lnTo>
                    <a:pt x="29" y="288"/>
                  </a:lnTo>
                  <a:lnTo>
                    <a:pt x="31" y="288"/>
                  </a:lnTo>
                  <a:lnTo>
                    <a:pt x="31" y="286"/>
                  </a:lnTo>
                  <a:lnTo>
                    <a:pt x="31" y="284"/>
                  </a:lnTo>
                  <a:lnTo>
                    <a:pt x="31" y="282"/>
                  </a:lnTo>
                  <a:lnTo>
                    <a:pt x="31" y="280"/>
                  </a:lnTo>
                  <a:lnTo>
                    <a:pt x="31" y="278"/>
                  </a:lnTo>
                  <a:lnTo>
                    <a:pt x="33" y="278"/>
                  </a:lnTo>
                  <a:lnTo>
                    <a:pt x="33" y="276"/>
                  </a:lnTo>
                  <a:lnTo>
                    <a:pt x="31" y="274"/>
                  </a:lnTo>
                  <a:lnTo>
                    <a:pt x="31" y="272"/>
                  </a:lnTo>
                  <a:lnTo>
                    <a:pt x="33" y="272"/>
                  </a:lnTo>
                  <a:lnTo>
                    <a:pt x="33" y="270"/>
                  </a:lnTo>
                  <a:lnTo>
                    <a:pt x="31" y="270"/>
                  </a:lnTo>
                  <a:lnTo>
                    <a:pt x="31" y="268"/>
                  </a:lnTo>
                  <a:lnTo>
                    <a:pt x="29" y="268"/>
                  </a:lnTo>
                  <a:lnTo>
                    <a:pt x="29" y="266"/>
                  </a:lnTo>
                  <a:lnTo>
                    <a:pt x="29" y="264"/>
                  </a:lnTo>
                  <a:lnTo>
                    <a:pt x="29" y="262"/>
                  </a:lnTo>
                  <a:lnTo>
                    <a:pt x="28" y="262"/>
                  </a:lnTo>
                  <a:lnTo>
                    <a:pt x="28" y="260"/>
                  </a:lnTo>
                  <a:lnTo>
                    <a:pt x="29" y="260"/>
                  </a:lnTo>
                  <a:lnTo>
                    <a:pt x="31" y="260"/>
                  </a:lnTo>
                  <a:lnTo>
                    <a:pt x="31" y="258"/>
                  </a:lnTo>
                  <a:lnTo>
                    <a:pt x="33" y="258"/>
                  </a:lnTo>
                  <a:lnTo>
                    <a:pt x="33" y="256"/>
                  </a:lnTo>
                  <a:lnTo>
                    <a:pt x="35" y="256"/>
                  </a:lnTo>
                  <a:lnTo>
                    <a:pt x="35" y="255"/>
                  </a:lnTo>
                  <a:lnTo>
                    <a:pt x="35" y="253"/>
                  </a:lnTo>
                  <a:lnTo>
                    <a:pt x="35" y="251"/>
                  </a:lnTo>
                  <a:lnTo>
                    <a:pt x="37" y="251"/>
                  </a:lnTo>
                  <a:lnTo>
                    <a:pt x="37" y="249"/>
                  </a:lnTo>
                  <a:lnTo>
                    <a:pt x="39" y="249"/>
                  </a:lnTo>
                  <a:lnTo>
                    <a:pt x="39" y="247"/>
                  </a:lnTo>
                  <a:lnTo>
                    <a:pt x="39" y="245"/>
                  </a:lnTo>
                  <a:lnTo>
                    <a:pt x="39" y="243"/>
                  </a:lnTo>
                  <a:lnTo>
                    <a:pt x="39" y="241"/>
                  </a:lnTo>
                  <a:lnTo>
                    <a:pt x="37" y="241"/>
                  </a:lnTo>
                  <a:lnTo>
                    <a:pt x="35" y="241"/>
                  </a:lnTo>
                  <a:lnTo>
                    <a:pt x="33" y="241"/>
                  </a:lnTo>
                  <a:lnTo>
                    <a:pt x="33" y="239"/>
                  </a:lnTo>
                  <a:lnTo>
                    <a:pt x="33" y="237"/>
                  </a:lnTo>
                  <a:lnTo>
                    <a:pt x="31" y="237"/>
                  </a:lnTo>
                  <a:lnTo>
                    <a:pt x="33" y="237"/>
                  </a:lnTo>
                  <a:lnTo>
                    <a:pt x="33" y="235"/>
                  </a:lnTo>
                  <a:lnTo>
                    <a:pt x="33" y="233"/>
                  </a:lnTo>
                  <a:lnTo>
                    <a:pt x="33" y="231"/>
                  </a:lnTo>
                  <a:lnTo>
                    <a:pt x="31" y="231"/>
                  </a:lnTo>
                  <a:lnTo>
                    <a:pt x="31" y="229"/>
                  </a:lnTo>
                  <a:lnTo>
                    <a:pt x="31" y="227"/>
                  </a:lnTo>
                  <a:lnTo>
                    <a:pt x="31" y="225"/>
                  </a:lnTo>
                  <a:lnTo>
                    <a:pt x="29" y="225"/>
                  </a:lnTo>
                  <a:lnTo>
                    <a:pt x="29" y="223"/>
                  </a:lnTo>
                  <a:lnTo>
                    <a:pt x="29" y="221"/>
                  </a:lnTo>
                  <a:lnTo>
                    <a:pt x="28" y="221"/>
                  </a:lnTo>
                  <a:lnTo>
                    <a:pt x="28" y="219"/>
                  </a:lnTo>
                  <a:lnTo>
                    <a:pt x="28" y="217"/>
                  </a:lnTo>
                  <a:lnTo>
                    <a:pt x="28" y="215"/>
                  </a:lnTo>
                  <a:lnTo>
                    <a:pt x="28" y="213"/>
                  </a:lnTo>
                  <a:lnTo>
                    <a:pt x="26" y="213"/>
                  </a:lnTo>
                  <a:lnTo>
                    <a:pt x="24" y="213"/>
                  </a:lnTo>
                  <a:lnTo>
                    <a:pt x="22" y="213"/>
                  </a:lnTo>
                  <a:lnTo>
                    <a:pt x="22" y="211"/>
                  </a:lnTo>
                  <a:lnTo>
                    <a:pt x="22" y="209"/>
                  </a:lnTo>
                  <a:lnTo>
                    <a:pt x="20" y="211"/>
                  </a:lnTo>
                  <a:lnTo>
                    <a:pt x="20" y="209"/>
                  </a:lnTo>
                  <a:lnTo>
                    <a:pt x="22" y="209"/>
                  </a:lnTo>
                  <a:lnTo>
                    <a:pt x="20" y="209"/>
                  </a:lnTo>
                  <a:lnTo>
                    <a:pt x="20" y="207"/>
                  </a:lnTo>
                  <a:lnTo>
                    <a:pt x="18" y="207"/>
                  </a:lnTo>
                  <a:lnTo>
                    <a:pt x="16" y="207"/>
                  </a:lnTo>
                  <a:lnTo>
                    <a:pt x="14" y="207"/>
                  </a:lnTo>
                  <a:lnTo>
                    <a:pt x="14" y="205"/>
                  </a:lnTo>
                  <a:lnTo>
                    <a:pt x="12" y="205"/>
                  </a:lnTo>
                  <a:lnTo>
                    <a:pt x="12" y="203"/>
                  </a:lnTo>
                  <a:lnTo>
                    <a:pt x="10" y="203"/>
                  </a:lnTo>
                  <a:lnTo>
                    <a:pt x="10" y="201"/>
                  </a:lnTo>
                  <a:lnTo>
                    <a:pt x="12" y="201"/>
                  </a:lnTo>
                  <a:lnTo>
                    <a:pt x="10" y="201"/>
                  </a:lnTo>
                  <a:lnTo>
                    <a:pt x="12" y="199"/>
                  </a:lnTo>
                  <a:lnTo>
                    <a:pt x="10" y="199"/>
                  </a:lnTo>
                  <a:lnTo>
                    <a:pt x="10" y="197"/>
                  </a:lnTo>
                  <a:lnTo>
                    <a:pt x="10" y="195"/>
                  </a:lnTo>
                  <a:lnTo>
                    <a:pt x="12" y="197"/>
                  </a:lnTo>
                  <a:lnTo>
                    <a:pt x="12" y="195"/>
                  </a:lnTo>
                  <a:lnTo>
                    <a:pt x="10" y="195"/>
                  </a:lnTo>
                  <a:lnTo>
                    <a:pt x="10" y="193"/>
                  </a:lnTo>
                  <a:lnTo>
                    <a:pt x="10" y="195"/>
                  </a:lnTo>
                  <a:lnTo>
                    <a:pt x="10" y="193"/>
                  </a:lnTo>
                  <a:lnTo>
                    <a:pt x="12" y="193"/>
                  </a:lnTo>
                  <a:lnTo>
                    <a:pt x="12" y="191"/>
                  </a:lnTo>
                  <a:lnTo>
                    <a:pt x="14" y="191"/>
                  </a:lnTo>
                  <a:lnTo>
                    <a:pt x="14" y="189"/>
                  </a:lnTo>
                  <a:lnTo>
                    <a:pt x="16" y="189"/>
                  </a:lnTo>
                  <a:lnTo>
                    <a:pt x="14" y="188"/>
                  </a:lnTo>
                  <a:lnTo>
                    <a:pt x="14" y="186"/>
                  </a:lnTo>
                  <a:lnTo>
                    <a:pt x="14" y="184"/>
                  </a:lnTo>
                  <a:lnTo>
                    <a:pt x="14" y="182"/>
                  </a:lnTo>
                  <a:lnTo>
                    <a:pt x="16" y="180"/>
                  </a:lnTo>
                  <a:lnTo>
                    <a:pt x="16" y="178"/>
                  </a:lnTo>
                  <a:lnTo>
                    <a:pt x="16" y="176"/>
                  </a:lnTo>
                  <a:lnTo>
                    <a:pt x="16" y="174"/>
                  </a:lnTo>
                  <a:lnTo>
                    <a:pt x="16" y="172"/>
                  </a:lnTo>
                  <a:lnTo>
                    <a:pt x="16" y="170"/>
                  </a:lnTo>
                  <a:lnTo>
                    <a:pt x="16" y="168"/>
                  </a:lnTo>
                  <a:lnTo>
                    <a:pt x="18" y="168"/>
                  </a:lnTo>
                  <a:lnTo>
                    <a:pt x="18" y="166"/>
                  </a:lnTo>
                  <a:lnTo>
                    <a:pt x="20" y="166"/>
                  </a:lnTo>
                  <a:lnTo>
                    <a:pt x="18" y="166"/>
                  </a:lnTo>
                  <a:lnTo>
                    <a:pt x="18" y="164"/>
                  </a:lnTo>
                  <a:lnTo>
                    <a:pt x="16" y="164"/>
                  </a:lnTo>
                  <a:lnTo>
                    <a:pt x="18" y="164"/>
                  </a:lnTo>
                  <a:lnTo>
                    <a:pt x="18" y="162"/>
                  </a:lnTo>
                  <a:lnTo>
                    <a:pt x="18" y="164"/>
                  </a:lnTo>
                  <a:lnTo>
                    <a:pt x="20" y="164"/>
                  </a:lnTo>
                  <a:lnTo>
                    <a:pt x="18" y="164"/>
                  </a:lnTo>
                  <a:lnTo>
                    <a:pt x="18" y="162"/>
                  </a:lnTo>
                  <a:lnTo>
                    <a:pt x="18" y="160"/>
                  </a:lnTo>
                  <a:lnTo>
                    <a:pt x="16" y="160"/>
                  </a:lnTo>
                  <a:lnTo>
                    <a:pt x="16" y="158"/>
                  </a:lnTo>
                  <a:lnTo>
                    <a:pt x="16" y="156"/>
                  </a:lnTo>
                  <a:lnTo>
                    <a:pt x="18" y="156"/>
                  </a:lnTo>
                  <a:lnTo>
                    <a:pt x="16" y="154"/>
                  </a:lnTo>
                  <a:lnTo>
                    <a:pt x="18" y="154"/>
                  </a:lnTo>
                  <a:lnTo>
                    <a:pt x="18" y="152"/>
                  </a:lnTo>
                  <a:lnTo>
                    <a:pt x="20" y="152"/>
                  </a:lnTo>
                  <a:lnTo>
                    <a:pt x="22" y="152"/>
                  </a:lnTo>
                  <a:lnTo>
                    <a:pt x="22" y="150"/>
                  </a:lnTo>
                  <a:lnTo>
                    <a:pt x="22" y="148"/>
                  </a:lnTo>
                  <a:lnTo>
                    <a:pt x="22" y="146"/>
                  </a:lnTo>
                  <a:lnTo>
                    <a:pt x="22" y="144"/>
                  </a:lnTo>
                  <a:lnTo>
                    <a:pt x="22" y="142"/>
                  </a:lnTo>
                  <a:lnTo>
                    <a:pt x="22" y="140"/>
                  </a:lnTo>
                  <a:lnTo>
                    <a:pt x="22" y="138"/>
                  </a:lnTo>
                  <a:lnTo>
                    <a:pt x="22" y="136"/>
                  </a:lnTo>
                  <a:lnTo>
                    <a:pt x="22" y="134"/>
                  </a:lnTo>
                  <a:lnTo>
                    <a:pt x="22" y="132"/>
                  </a:lnTo>
                  <a:lnTo>
                    <a:pt x="22" y="130"/>
                  </a:lnTo>
                  <a:lnTo>
                    <a:pt x="24" y="130"/>
                  </a:lnTo>
                  <a:lnTo>
                    <a:pt x="22" y="128"/>
                  </a:lnTo>
                  <a:lnTo>
                    <a:pt x="22" y="126"/>
                  </a:lnTo>
                  <a:lnTo>
                    <a:pt x="24" y="124"/>
                  </a:lnTo>
                  <a:lnTo>
                    <a:pt x="24" y="122"/>
                  </a:lnTo>
                  <a:lnTo>
                    <a:pt x="24" y="121"/>
                  </a:lnTo>
                  <a:lnTo>
                    <a:pt x="26" y="119"/>
                  </a:lnTo>
                  <a:lnTo>
                    <a:pt x="26" y="117"/>
                  </a:lnTo>
                  <a:lnTo>
                    <a:pt x="28" y="115"/>
                  </a:lnTo>
                  <a:lnTo>
                    <a:pt x="28" y="113"/>
                  </a:lnTo>
                  <a:lnTo>
                    <a:pt x="28" y="111"/>
                  </a:lnTo>
                  <a:lnTo>
                    <a:pt x="28" y="109"/>
                  </a:lnTo>
                  <a:lnTo>
                    <a:pt x="28" y="107"/>
                  </a:lnTo>
                  <a:lnTo>
                    <a:pt x="29" y="107"/>
                  </a:lnTo>
                  <a:lnTo>
                    <a:pt x="29" y="105"/>
                  </a:lnTo>
                  <a:lnTo>
                    <a:pt x="29" y="103"/>
                  </a:lnTo>
                  <a:lnTo>
                    <a:pt x="31" y="101"/>
                  </a:lnTo>
                  <a:lnTo>
                    <a:pt x="31" y="97"/>
                  </a:lnTo>
                  <a:lnTo>
                    <a:pt x="31" y="95"/>
                  </a:lnTo>
                  <a:lnTo>
                    <a:pt x="31" y="93"/>
                  </a:lnTo>
                  <a:lnTo>
                    <a:pt x="33" y="93"/>
                  </a:lnTo>
                  <a:lnTo>
                    <a:pt x="33" y="91"/>
                  </a:lnTo>
                  <a:lnTo>
                    <a:pt x="33" y="85"/>
                  </a:lnTo>
                  <a:lnTo>
                    <a:pt x="33" y="83"/>
                  </a:lnTo>
                  <a:lnTo>
                    <a:pt x="33" y="81"/>
                  </a:lnTo>
                  <a:lnTo>
                    <a:pt x="33" y="79"/>
                  </a:lnTo>
                  <a:lnTo>
                    <a:pt x="33" y="77"/>
                  </a:lnTo>
                  <a:lnTo>
                    <a:pt x="33" y="75"/>
                  </a:lnTo>
                  <a:lnTo>
                    <a:pt x="33" y="73"/>
                  </a:lnTo>
                  <a:lnTo>
                    <a:pt x="33" y="71"/>
                  </a:lnTo>
                  <a:lnTo>
                    <a:pt x="33" y="69"/>
                  </a:lnTo>
                  <a:lnTo>
                    <a:pt x="35" y="67"/>
                  </a:lnTo>
                  <a:lnTo>
                    <a:pt x="35" y="65"/>
                  </a:lnTo>
                  <a:lnTo>
                    <a:pt x="35" y="63"/>
                  </a:lnTo>
                  <a:lnTo>
                    <a:pt x="37" y="63"/>
                  </a:lnTo>
                  <a:lnTo>
                    <a:pt x="37" y="61"/>
                  </a:lnTo>
                  <a:lnTo>
                    <a:pt x="35" y="61"/>
                  </a:lnTo>
                  <a:lnTo>
                    <a:pt x="35" y="59"/>
                  </a:lnTo>
                  <a:lnTo>
                    <a:pt x="33" y="59"/>
                  </a:lnTo>
                  <a:lnTo>
                    <a:pt x="33" y="57"/>
                  </a:lnTo>
                  <a:lnTo>
                    <a:pt x="33" y="55"/>
                  </a:lnTo>
                  <a:lnTo>
                    <a:pt x="33" y="54"/>
                  </a:lnTo>
                  <a:lnTo>
                    <a:pt x="33" y="52"/>
                  </a:lnTo>
                  <a:lnTo>
                    <a:pt x="33" y="50"/>
                  </a:lnTo>
                  <a:lnTo>
                    <a:pt x="31" y="52"/>
                  </a:lnTo>
                  <a:lnTo>
                    <a:pt x="31" y="50"/>
                  </a:lnTo>
                  <a:lnTo>
                    <a:pt x="31" y="52"/>
                  </a:lnTo>
                  <a:lnTo>
                    <a:pt x="31" y="50"/>
                  </a:lnTo>
                  <a:lnTo>
                    <a:pt x="31" y="48"/>
                  </a:lnTo>
                  <a:lnTo>
                    <a:pt x="33" y="48"/>
                  </a:lnTo>
                  <a:lnTo>
                    <a:pt x="33" y="46"/>
                  </a:lnTo>
                  <a:lnTo>
                    <a:pt x="31" y="46"/>
                  </a:lnTo>
                  <a:lnTo>
                    <a:pt x="29" y="46"/>
                  </a:lnTo>
                  <a:lnTo>
                    <a:pt x="29" y="44"/>
                  </a:lnTo>
                  <a:lnTo>
                    <a:pt x="29" y="42"/>
                  </a:lnTo>
                  <a:lnTo>
                    <a:pt x="29" y="40"/>
                  </a:lnTo>
                  <a:lnTo>
                    <a:pt x="31" y="40"/>
                  </a:lnTo>
                  <a:lnTo>
                    <a:pt x="31" y="38"/>
                  </a:lnTo>
                  <a:lnTo>
                    <a:pt x="33" y="38"/>
                  </a:lnTo>
                  <a:lnTo>
                    <a:pt x="31" y="38"/>
                  </a:lnTo>
                  <a:lnTo>
                    <a:pt x="31" y="36"/>
                  </a:lnTo>
                  <a:lnTo>
                    <a:pt x="33" y="36"/>
                  </a:lnTo>
                  <a:lnTo>
                    <a:pt x="33" y="34"/>
                  </a:lnTo>
                  <a:lnTo>
                    <a:pt x="31" y="34"/>
                  </a:lnTo>
                  <a:lnTo>
                    <a:pt x="31" y="32"/>
                  </a:lnTo>
                  <a:lnTo>
                    <a:pt x="33" y="32"/>
                  </a:lnTo>
                  <a:lnTo>
                    <a:pt x="33" y="30"/>
                  </a:lnTo>
                  <a:lnTo>
                    <a:pt x="31" y="30"/>
                  </a:lnTo>
                  <a:lnTo>
                    <a:pt x="31" y="28"/>
                  </a:lnTo>
                  <a:lnTo>
                    <a:pt x="31" y="26"/>
                  </a:lnTo>
                  <a:lnTo>
                    <a:pt x="33" y="26"/>
                  </a:lnTo>
                  <a:lnTo>
                    <a:pt x="31" y="26"/>
                  </a:lnTo>
                  <a:lnTo>
                    <a:pt x="33" y="26"/>
                  </a:lnTo>
                  <a:lnTo>
                    <a:pt x="33" y="24"/>
                  </a:lnTo>
                  <a:lnTo>
                    <a:pt x="31" y="24"/>
                  </a:lnTo>
                  <a:lnTo>
                    <a:pt x="33" y="24"/>
                  </a:lnTo>
                  <a:lnTo>
                    <a:pt x="33" y="22"/>
                  </a:lnTo>
                  <a:lnTo>
                    <a:pt x="33" y="20"/>
                  </a:lnTo>
                  <a:lnTo>
                    <a:pt x="33" y="18"/>
                  </a:lnTo>
                  <a:lnTo>
                    <a:pt x="33" y="16"/>
                  </a:lnTo>
                  <a:lnTo>
                    <a:pt x="31" y="14"/>
                  </a:lnTo>
                  <a:lnTo>
                    <a:pt x="33" y="14"/>
                  </a:lnTo>
                  <a:lnTo>
                    <a:pt x="31" y="14"/>
                  </a:lnTo>
                  <a:lnTo>
                    <a:pt x="33" y="14"/>
                  </a:lnTo>
                  <a:lnTo>
                    <a:pt x="31" y="12"/>
                  </a:lnTo>
                  <a:lnTo>
                    <a:pt x="31" y="10"/>
                  </a:lnTo>
                  <a:lnTo>
                    <a:pt x="31" y="8"/>
                  </a:lnTo>
                  <a:lnTo>
                    <a:pt x="31" y="6"/>
                  </a:lnTo>
                  <a:lnTo>
                    <a:pt x="31" y="4"/>
                  </a:lnTo>
                  <a:lnTo>
                    <a:pt x="31" y="2"/>
                  </a:lnTo>
                  <a:lnTo>
                    <a:pt x="29" y="2"/>
                  </a:lnTo>
                  <a:lnTo>
                    <a:pt x="2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8" name="Freeform 51"/>
            <xdr:cNvSpPr>
              <a:spLocks/>
            </xdr:cNvSpPr>
          </xdr:nvSpPr>
          <xdr:spPr bwMode="auto">
            <a:xfrm>
              <a:off x="3028950" y="3278188"/>
              <a:ext cx="554038" cy="1582738"/>
            </a:xfrm>
            <a:custGeom>
              <a:avLst/>
              <a:gdLst>
                <a:gd name="T0" fmla="*/ 130 w 349"/>
                <a:gd name="T1" fmla="*/ 978 h 997"/>
                <a:gd name="T2" fmla="*/ 127 w 349"/>
                <a:gd name="T3" fmla="*/ 958 h 997"/>
                <a:gd name="T4" fmla="*/ 121 w 349"/>
                <a:gd name="T5" fmla="*/ 938 h 997"/>
                <a:gd name="T6" fmla="*/ 115 w 349"/>
                <a:gd name="T7" fmla="*/ 924 h 997"/>
                <a:gd name="T8" fmla="*/ 97 w 349"/>
                <a:gd name="T9" fmla="*/ 917 h 997"/>
                <a:gd name="T10" fmla="*/ 75 w 349"/>
                <a:gd name="T11" fmla="*/ 913 h 997"/>
                <a:gd name="T12" fmla="*/ 63 w 349"/>
                <a:gd name="T13" fmla="*/ 924 h 997"/>
                <a:gd name="T14" fmla="*/ 63 w 349"/>
                <a:gd name="T15" fmla="*/ 913 h 997"/>
                <a:gd name="T16" fmla="*/ 60 w 349"/>
                <a:gd name="T17" fmla="*/ 901 h 997"/>
                <a:gd name="T18" fmla="*/ 38 w 349"/>
                <a:gd name="T19" fmla="*/ 893 h 997"/>
                <a:gd name="T20" fmla="*/ 28 w 349"/>
                <a:gd name="T21" fmla="*/ 895 h 997"/>
                <a:gd name="T22" fmla="*/ 22 w 349"/>
                <a:gd name="T23" fmla="*/ 895 h 997"/>
                <a:gd name="T24" fmla="*/ 22 w 349"/>
                <a:gd name="T25" fmla="*/ 899 h 997"/>
                <a:gd name="T26" fmla="*/ 26 w 349"/>
                <a:gd name="T27" fmla="*/ 875 h 997"/>
                <a:gd name="T28" fmla="*/ 32 w 349"/>
                <a:gd name="T29" fmla="*/ 871 h 997"/>
                <a:gd name="T30" fmla="*/ 38 w 349"/>
                <a:gd name="T31" fmla="*/ 867 h 997"/>
                <a:gd name="T32" fmla="*/ 50 w 349"/>
                <a:gd name="T33" fmla="*/ 851 h 997"/>
                <a:gd name="T34" fmla="*/ 61 w 349"/>
                <a:gd name="T35" fmla="*/ 832 h 997"/>
                <a:gd name="T36" fmla="*/ 71 w 349"/>
                <a:gd name="T37" fmla="*/ 810 h 997"/>
                <a:gd name="T38" fmla="*/ 79 w 349"/>
                <a:gd name="T39" fmla="*/ 790 h 997"/>
                <a:gd name="T40" fmla="*/ 87 w 349"/>
                <a:gd name="T41" fmla="*/ 771 h 997"/>
                <a:gd name="T42" fmla="*/ 95 w 349"/>
                <a:gd name="T43" fmla="*/ 753 h 997"/>
                <a:gd name="T44" fmla="*/ 103 w 349"/>
                <a:gd name="T45" fmla="*/ 733 h 997"/>
                <a:gd name="T46" fmla="*/ 111 w 349"/>
                <a:gd name="T47" fmla="*/ 712 h 997"/>
                <a:gd name="T48" fmla="*/ 117 w 349"/>
                <a:gd name="T49" fmla="*/ 690 h 997"/>
                <a:gd name="T50" fmla="*/ 123 w 349"/>
                <a:gd name="T51" fmla="*/ 670 h 997"/>
                <a:gd name="T52" fmla="*/ 130 w 349"/>
                <a:gd name="T53" fmla="*/ 650 h 997"/>
                <a:gd name="T54" fmla="*/ 134 w 349"/>
                <a:gd name="T55" fmla="*/ 629 h 997"/>
                <a:gd name="T56" fmla="*/ 140 w 349"/>
                <a:gd name="T57" fmla="*/ 607 h 997"/>
                <a:gd name="T58" fmla="*/ 144 w 349"/>
                <a:gd name="T59" fmla="*/ 585 h 997"/>
                <a:gd name="T60" fmla="*/ 150 w 349"/>
                <a:gd name="T61" fmla="*/ 566 h 997"/>
                <a:gd name="T62" fmla="*/ 152 w 349"/>
                <a:gd name="T63" fmla="*/ 542 h 997"/>
                <a:gd name="T64" fmla="*/ 156 w 349"/>
                <a:gd name="T65" fmla="*/ 516 h 997"/>
                <a:gd name="T66" fmla="*/ 158 w 349"/>
                <a:gd name="T67" fmla="*/ 493 h 997"/>
                <a:gd name="T68" fmla="*/ 158 w 349"/>
                <a:gd name="T69" fmla="*/ 467 h 997"/>
                <a:gd name="T70" fmla="*/ 158 w 349"/>
                <a:gd name="T71" fmla="*/ 442 h 997"/>
                <a:gd name="T72" fmla="*/ 158 w 349"/>
                <a:gd name="T73" fmla="*/ 416 h 997"/>
                <a:gd name="T74" fmla="*/ 156 w 349"/>
                <a:gd name="T75" fmla="*/ 392 h 997"/>
                <a:gd name="T76" fmla="*/ 152 w 349"/>
                <a:gd name="T77" fmla="*/ 361 h 997"/>
                <a:gd name="T78" fmla="*/ 146 w 349"/>
                <a:gd name="T79" fmla="*/ 325 h 997"/>
                <a:gd name="T80" fmla="*/ 140 w 349"/>
                <a:gd name="T81" fmla="*/ 292 h 997"/>
                <a:gd name="T82" fmla="*/ 132 w 349"/>
                <a:gd name="T83" fmla="*/ 270 h 997"/>
                <a:gd name="T84" fmla="*/ 125 w 349"/>
                <a:gd name="T85" fmla="*/ 248 h 997"/>
                <a:gd name="T86" fmla="*/ 115 w 349"/>
                <a:gd name="T87" fmla="*/ 223 h 997"/>
                <a:gd name="T88" fmla="*/ 101 w 349"/>
                <a:gd name="T89" fmla="*/ 195 h 997"/>
                <a:gd name="T90" fmla="*/ 85 w 349"/>
                <a:gd name="T91" fmla="*/ 176 h 997"/>
                <a:gd name="T92" fmla="*/ 65 w 349"/>
                <a:gd name="T93" fmla="*/ 156 h 997"/>
                <a:gd name="T94" fmla="*/ 48 w 349"/>
                <a:gd name="T95" fmla="*/ 138 h 997"/>
                <a:gd name="T96" fmla="*/ 30 w 349"/>
                <a:gd name="T97" fmla="*/ 120 h 997"/>
                <a:gd name="T98" fmla="*/ 10 w 349"/>
                <a:gd name="T99" fmla="*/ 101 h 997"/>
                <a:gd name="T100" fmla="*/ 4 w 349"/>
                <a:gd name="T101" fmla="*/ 69 h 997"/>
                <a:gd name="T102" fmla="*/ 56 w 349"/>
                <a:gd name="T103" fmla="*/ 95 h 997"/>
                <a:gd name="T104" fmla="*/ 130 w 349"/>
                <a:gd name="T105" fmla="*/ 132 h 997"/>
                <a:gd name="T106" fmla="*/ 213 w 349"/>
                <a:gd name="T107" fmla="*/ 53 h 997"/>
                <a:gd name="T108" fmla="*/ 233 w 349"/>
                <a:gd name="T109" fmla="*/ 55 h 997"/>
                <a:gd name="T110" fmla="*/ 245 w 349"/>
                <a:gd name="T111" fmla="*/ 49 h 997"/>
                <a:gd name="T112" fmla="*/ 255 w 349"/>
                <a:gd name="T113" fmla="*/ 38 h 997"/>
                <a:gd name="T114" fmla="*/ 268 w 349"/>
                <a:gd name="T115" fmla="*/ 24 h 997"/>
                <a:gd name="T116" fmla="*/ 282 w 349"/>
                <a:gd name="T117" fmla="*/ 12 h 997"/>
                <a:gd name="T118" fmla="*/ 302 w 349"/>
                <a:gd name="T119" fmla="*/ 6 h 997"/>
                <a:gd name="T120" fmla="*/ 322 w 349"/>
                <a:gd name="T121" fmla="*/ 4 h 997"/>
                <a:gd name="T122" fmla="*/ 343 w 349"/>
                <a:gd name="T123" fmla="*/ 0 h 9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49" h="997">
                  <a:moveTo>
                    <a:pt x="130" y="997"/>
                  </a:move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4" name="nomes4"/>
          <xdr:cNvGrpSpPr/>
        </xdr:nvGrpSpPr>
        <xdr:grpSpPr>
          <a:xfrm>
            <a:off x="9728224" y="11846836"/>
            <a:ext cx="1301872" cy="2154035"/>
            <a:chOff x="3492502" y="1717673"/>
            <a:chExt cx="2021873" cy="3345437"/>
          </a:xfrm>
        </xdr:grpSpPr>
        <xdr:sp macro="" textlink="">
          <xdr:nvSpPr>
            <xdr:cNvPr id="16" name="T403"/>
            <xdr:cNvSpPr>
              <a:spLocks noChangeArrowheads="1"/>
            </xdr:cNvSpPr>
          </xdr:nvSpPr>
          <xdr:spPr bwMode="auto">
            <a:xfrm>
              <a:off x="4935541" y="48799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1,6</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7" name="T401"/>
            <xdr:cNvSpPr>
              <a:spLocks noChangeArrowheads="1"/>
            </xdr:cNvSpPr>
          </xdr:nvSpPr>
          <xdr:spPr bwMode="auto">
            <a:xfrm>
              <a:off x="4681539" y="3159121"/>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0,7</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8" name="T402"/>
            <xdr:cNvSpPr>
              <a:spLocks noChangeArrowheads="1"/>
            </xdr:cNvSpPr>
          </xdr:nvSpPr>
          <xdr:spPr bwMode="auto">
            <a:xfrm>
              <a:off x="5119691" y="17176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0,5</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9" name="T404"/>
            <xdr:cNvSpPr>
              <a:spLocks noChangeArrowheads="1"/>
            </xdr:cNvSpPr>
          </xdr:nvSpPr>
          <xdr:spPr bwMode="auto">
            <a:xfrm>
              <a:off x="3492502" y="4538660"/>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2,2</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15" name="seta4"/>
          <xdr:cNvSpPr>
            <a:spLocks noEditPoints="1"/>
          </xdr:cNvSpPr>
        </xdr:nvSpPr>
        <xdr:spPr bwMode="auto">
          <a:xfrm>
            <a:off x="11632550" y="11125201"/>
            <a:ext cx="126750" cy="294378"/>
          </a:xfrm>
          <a:custGeom>
            <a:avLst/>
            <a:gdLst>
              <a:gd name="T0" fmla="*/ 63 w 124"/>
              <a:gd name="T1" fmla="*/ 213 h 288"/>
              <a:gd name="T2" fmla="*/ 124 w 124"/>
              <a:gd name="T3" fmla="*/ 288 h 288"/>
              <a:gd name="T4" fmla="*/ 63 w 124"/>
              <a:gd name="T5" fmla="*/ 77 h 288"/>
              <a:gd name="T6" fmla="*/ 0 w 124"/>
              <a:gd name="T7" fmla="*/ 288 h 288"/>
              <a:gd name="T8" fmla="*/ 63 w 124"/>
              <a:gd name="T9" fmla="*/ 213 h 288"/>
              <a:gd name="T10" fmla="*/ 63 w 124"/>
              <a:gd name="T11" fmla="*/ 97 h 288"/>
              <a:gd name="T12" fmla="*/ 109 w 124"/>
              <a:gd name="T13" fmla="*/ 258 h 288"/>
              <a:gd name="T14" fmla="*/ 63 w 124"/>
              <a:gd name="T15" fmla="*/ 203 h 288"/>
              <a:gd name="T16" fmla="*/ 63 w 124"/>
              <a:gd name="T17" fmla="*/ 97 h 288"/>
              <a:gd name="T18" fmla="*/ 40 w 124"/>
              <a:gd name="T19" fmla="*/ 0 h 288"/>
              <a:gd name="T20" fmla="*/ 40 w 124"/>
              <a:gd name="T21" fmla="*/ 61 h 288"/>
              <a:gd name="T22" fmla="*/ 47 w 124"/>
              <a:gd name="T23" fmla="*/ 61 h 288"/>
              <a:gd name="T24" fmla="*/ 47 w 124"/>
              <a:gd name="T25" fmla="*/ 12 h 288"/>
              <a:gd name="T26" fmla="*/ 81 w 124"/>
              <a:gd name="T27" fmla="*/ 61 h 288"/>
              <a:gd name="T28" fmla="*/ 89 w 124"/>
              <a:gd name="T29" fmla="*/ 61 h 288"/>
              <a:gd name="T30" fmla="*/ 89 w 124"/>
              <a:gd name="T31" fmla="*/ 0 h 288"/>
              <a:gd name="T32" fmla="*/ 81 w 124"/>
              <a:gd name="T33" fmla="*/ 0 h 288"/>
              <a:gd name="T34" fmla="*/ 81 w 124"/>
              <a:gd name="T35" fmla="*/ 48 h 288"/>
              <a:gd name="T36" fmla="*/ 49 w 124"/>
              <a:gd name="T37" fmla="*/ 0 h 288"/>
              <a:gd name="T38" fmla="*/ 40 w 124"/>
              <a:gd name="T39" fmla="*/ 0 h 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124" h="288">
                <a:moveTo>
                  <a:pt x="63" y="213"/>
                </a:moveTo>
                <a:lnTo>
                  <a:pt x="124" y="288"/>
                </a:lnTo>
                <a:lnTo>
                  <a:pt x="63" y="77"/>
                </a:lnTo>
                <a:lnTo>
                  <a:pt x="0" y="288"/>
                </a:lnTo>
                <a:lnTo>
                  <a:pt x="63" y="213"/>
                </a:lnTo>
                <a:close/>
                <a:moveTo>
                  <a:pt x="63" y="97"/>
                </a:moveTo>
                <a:lnTo>
                  <a:pt x="109" y="258"/>
                </a:lnTo>
                <a:lnTo>
                  <a:pt x="63" y="203"/>
                </a:lnTo>
                <a:lnTo>
                  <a:pt x="63" y="97"/>
                </a:lnTo>
                <a:close/>
                <a:moveTo>
                  <a:pt x="40" y="0"/>
                </a:moveTo>
                <a:lnTo>
                  <a:pt x="40" y="61"/>
                </a:lnTo>
                <a:lnTo>
                  <a:pt x="47" y="61"/>
                </a:lnTo>
                <a:lnTo>
                  <a:pt x="47" y="12"/>
                </a:lnTo>
                <a:lnTo>
                  <a:pt x="81" y="61"/>
                </a:lnTo>
                <a:lnTo>
                  <a:pt x="89" y="61"/>
                </a:lnTo>
                <a:lnTo>
                  <a:pt x="89" y="0"/>
                </a:lnTo>
                <a:lnTo>
                  <a:pt x="81" y="0"/>
                </a:lnTo>
                <a:lnTo>
                  <a:pt x="81" y="48"/>
                </a:lnTo>
                <a:lnTo>
                  <a:pt x="49" y="0"/>
                </a:lnTo>
                <a:lnTo>
                  <a:pt x="40" y="0"/>
                </a:lnTo>
                <a:close/>
              </a:path>
            </a:pathLst>
          </a:custGeom>
          <a:solidFill>
            <a:srgbClr val="686868"/>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clientData/>
  </xdr:twoCellAnchor>
  <xdr:twoCellAnchor>
    <xdr:from>
      <xdr:col>8</xdr:col>
      <xdr:colOff>0</xdr:colOff>
      <xdr:row>55</xdr:row>
      <xdr:rowOff>0</xdr:rowOff>
    </xdr:from>
    <xdr:to>
      <xdr:col>11</xdr:col>
      <xdr:colOff>598927</xdr:colOff>
      <xdr:row>75</xdr:row>
      <xdr:rowOff>113850</xdr:rowOff>
    </xdr:to>
    <xdr:grpSp>
      <xdr:nvGrpSpPr>
        <xdr:cNvPr id="67" name="R4_I51"/>
        <xdr:cNvGrpSpPr/>
      </xdr:nvGrpSpPr>
      <xdr:grpSpPr>
        <a:xfrm>
          <a:off x="5206253" y="10192871"/>
          <a:ext cx="2473111" cy="3428550"/>
          <a:chOff x="9429530" y="11125201"/>
          <a:chExt cx="2370577" cy="3600000"/>
        </a:xfrm>
      </xdr:grpSpPr>
      <xdr:grpSp>
        <xdr:nvGrpSpPr>
          <xdr:cNvPr id="68" name="ACeS_R4"/>
          <xdr:cNvGrpSpPr/>
        </xdr:nvGrpSpPr>
        <xdr:grpSpPr>
          <a:xfrm>
            <a:off x="9734349" y="11164038"/>
            <a:ext cx="2065758" cy="3561157"/>
            <a:chOff x="6639933" y="13040812"/>
            <a:chExt cx="2590735" cy="4466162"/>
          </a:xfrm>
        </xdr:grpSpPr>
        <xdr:sp macro="" textlink="">
          <xdr:nvSpPr>
            <xdr:cNvPr id="121" name="A401"/>
            <xdr:cNvSpPr>
              <a:spLocks/>
            </xdr:cNvSpPr>
          </xdr:nvSpPr>
          <xdr:spPr bwMode="auto">
            <a:xfrm>
              <a:off x="6639933" y="14256060"/>
              <a:ext cx="2327943" cy="1651095"/>
            </a:xfrm>
            <a:custGeom>
              <a:avLst/>
              <a:gdLst>
                <a:gd name="T0" fmla="*/ 629 w 1816"/>
                <a:gd name="T1" fmla="*/ 45 h 1288"/>
                <a:gd name="T2" fmla="*/ 676 w 1816"/>
                <a:gd name="T3" fmla="*/ 19 h 1288"/>
                <a:gd name="T4" fmla="*/ 749 w 1816"/>
                <a:gd name="T5" fmla="*/ 104 h 1288"/>
                <a:gd name="T6" fmla="*/ 816 w 1816"/>
                <a:gd name="T7" fmla="*/ 92 h 1288"/>
                <a:gd name="T8" fmla="*/ 879 w 1816"/>
                <a:gd name="T9" fmla="*/ 112 h 1288"/>
                <a:gd name="T10" fmla="*/ 944 w 1816"/>
                <a:gd name="T11" fmla="*/ 183 h 1288"/>
                <a:gd name="T12" fmla="*/ 1043 w 1816"/>
                <a:gd name="T13" fmla="*/ 183 h 1288"/>
                <a:gd name="T14" fmla="*/ 1128 w 1816"/>
                <a:gd name="T15" fmla="*/ 151 h 1288"/>
                <a:gd name="T16" fmla="*/ 1195 w 1816"/>
                <a:gd name="T17" fmla="*/ 145 h 1288"/>
                <a:gd name="T18" fmla="*/ 1287 w 1816"/>
                <a:gd name="T19" fmla="*/ 92 h 1288"/>
                <a:gd name="T20" fmla="*/ 1317 w 1816"/>
                <a:gd name="T21" fmla="*/ 39 h 1288"/>
                <a:gd name="T22" fmla="*/ 1386 w 1816"/>
                <a:gd name="T23" fmla="*/ 80 h 1288"/>
                <a:gd name="T24" fmla="*/ 1396 w 1816"/>
                <a:gd name="T25" fmla="*/ 153 h 1288"/>
                <a:gd name="T26" fmla="*/ 1439 w 1816"/>
                <a:gd name="T27" fmla="*/ 238 h 1288"/>
                <a:gd name="T28" fmla="*/ 1461 w 1816"/>
                <a:gd name="T29" fmla="*/ 289 h 1288"/>
                <a:gd name="T30" fmla="*/ 1520 w 1816"/>
                <a:gd name="T31" fmla="*/ 325 h 1288"/>
                <a:gd name="T32" fmla="*/ 1569 w 1816"/>
                <a:gd name="T33" fmla="*/ 289 h 1288"/>
                <a:gd name="T34" fmla="*/ 1646 w 1816"/>
                <a:gd name="T35" fmla="*/ 262 h 1288"/>
                <a:gd name="T36" fmla="*/ 1682 w 1816"/>
                <a:gd name="T37" fmla="*/ 323 h 1288"/>
                <a:gd name="T38" fmla="*/ 1680 w 1816"/>
                <a:gd name="T39" fmla="*/ 388 h 1288"/>
                <a:gd name="T40" fmla="*/ 1632 w 1816"/>
                <a:gd name="T41" fmla="*/ 461 h 1288"/>
                <a:gd name="T42" fmla="*/ 1625 w 1816"/>
                <a:gd name="T43" fmla="*/ 589 h 1288"/>
                <a:gd name="T44" fmla="*/ 1599 w 1816"/>
                <a:gd name="T45" fmla="*/ 687 h 1288"/>
                <a:gd name="T46" fmla="*/ 1585 w 1816"/>
                <a:gd name="T47" fmla="*/ 804 h 1288"/>
                <a:gd name="T48" fmla="*/ 1569 w 1816"/>
                <a:gd name="T49" fmla="*/ 871 h 1288"/>
                <a:gd name="T50" fmla="*/ 1626 w 1816"/>
                <a:gd name="T51" fmla="*/ 944 h 1288"/>
                <a:gd name="T52" fmla="*/ 1731 w 1816"/>
                <a:gd name="T53" fmla="*/ 1085 h 1288"/>
                <a:gd name="T54" fmla="*/ 1774 w 1816"/>
                <a:gd name="T55" fmla="*/ 1158 h 1288"/>
                <a:gd name="T56" fmla="*/ 1794 w 1816"/>
                <a:gd name="T57" fmla="*/ 1259 h 1288"/>
                <a:gd name="T58" fmla="*/ 1733 w 1816"/>
                <a:gd name="T59" fmla="*/ 1235 h 1288"/>
                <a:gd name="T60" fmla="*/ 1682 w 1816"/>
                <a:gd name="T61" fmla="*/ 1141 h 1288"/>
                <a:gd name="T62" fmla="*/ 1613 w 1816"/>
                <a:gd name="T63" fmla="*/ 1042 h 1288"/>
                <a:gd name="T64" fmla="*/ 1528 w 1816"/>
                <a:gd name="T65" fmla="*/ 1064 h 1288"/>
                <a:gd name="T66" fmla="*/ 1465 w 1816"/>
                <a:gd name="T67" fmla="*/ 1107 h 1288"/>
                <a:gd name="T68" fmla="*/ 1392 w 1816"/>
                <a:gd name="T69" fmla="*/ 1204 h 1288"/>
                <a:gd name="T70" fmla="*/ 1281 w 1816"/>
                <a:gd name="T71" fmla="*/ 1239 h 1288"/>
                <a:gd name="T72" fmla="*/ 1147 w 1816"/>
                <a:gd name="T73" fmla="*/ 1221 h 1288"/>
                <a:gd name="T74" fmla="*/ 1035 w 1816"/>
                <a:gd name="T75" fmla="*/ 1154 h 1288"/>
                <a:gd name="T76" fmla="*/ 935 w 1816"/>
                <a:gd name="T77" fmla="*/ 1133 h 1288"/>
                <a:gd name="T78" fmla="*/ 830 w 1816"/>
                <a:gd name="T79" fmla="*/ 1072 h 1288"/>
                <a:gd name="T80" fmla="*/ 724 w 1816"/>
                <a:gd name="T81" fmla="*/ 1054 h 1288"/>
                <a:gd name="T82" fmla="*/ 619 w 1816"/>
                <a:gd name="T83" fmla="*/ 1060 h 1288"/>
                <a:gd name="T84" fmla="*/ 532 w 1816"/>
                <a:gd name="T85" fmla="*/ 1014 h 1288"/>
                <a:gd name="T86" fmla="*/ 394 w 1816"/>
                <a:gd name="T87" fmla="*/ 969 h 1288"/>
                <a:gd name="T88" fmla="*/ 416 w 1816"/>
                <a:gd name="T89" fmla="*/ 875 h 1288"/>
                <a:gd name="T90" fmla="*/ 361 w 1816"/>
                <a:gd name="T91" fmla="*/ 754 h 1288"/>
                <a:gd name="T92" fmla="*/ 223 w 1816"/>
                <a:gd name="T93" fmla="*/ 756 h 1288"/>
                <a:gd name="T94" fmla="*/ 154 w 1816"/>
                <a:gd name="T95" fmla="*/ 764 h 1288"/>
                <a:gd name="T96" fmla="*/ 22 w 1816"/>
                <a:gd name="T97" fmla="*/ 683 h 1288"/>
                <a:gd name="T98" fmla="*/ 53 w 1816"/>
                <a:gd name="T99" fmla="*/ 567 h 1288"/>
                <a:gd name="T100" fmla="*/ 164 w 1816"/>
                <a:gd name="T101" fmla="*/ 473 h 1288"/>
                <a:gd name="T102" fmla="*/ 154 w 1816"/>
                <a:gd name="T103" fmla="*/ 392 h 1288"/>
                <a:gd name="T104" fmla="*/ 233 w 1816"/>
                <a:gd name="T105" fmla="*/ 333 h 1288"/>
                <a:gd name="T106" fmla="*/ 321 w 1816"/>
                <a:gd name="T107" fmla="*/ 279 h 1288"/>
                <a:gd name="T108" fmla="*/ 398 w 1816"/>
                <a:gd name="T109" fmla="*/ 256 h 1288"/>
                <a:gd name="T110" fmla="*/ 459 w 1816"/>
                <a:gd name="T111" fmla="*/ 283 h 1288"/>
                <a:gd name="T112" fmla="*/ 534 w 1816"/>
                <a:gd name="T113" fmla="*/ 333 h 1288"/>
                <a:gd name="T114" fmla="*/ 603 w 1816"/>
                <a:gd name="T115" fmla="*/ 374 h 1288"/>
                <a:gd name="T116" fmla="*/ 578 w 1816"/>
                <a:gd name="T117" fmla="*/ 309 h 1288"/>
                <a:gd name="T118" fmla="*/ 574 w 1816"/>
                <a:gd name="T119" fmla="*/ 234 h 1288"/>
                <a:gd name="T120" fmla="*/ 487 w 1816"/>
                <a:gd name="T121" fmla="*/ 195 h 1288"/>
                <a:gd name="T122" fmla="*/ 493 w 1816"/>
                <a:gd name="T123" fmla="*/ 106 h 1288"/>
                <a:gd name="T124" fmla="*/ 540 w 1816"/>
                <a:gd name="T125" fmla="*/ 37 h 1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16" h="1288">
                  <a:moveTo>
                    <a:pt x="603" y="17"/>
                  </a:moveTo>
                  <a:lnTo>
                    <a:pt x="603" y="19"/>
                  </a:lnTo>
                  <a:lnTo>
                    <a:pt x="605" y="21"/>
                  </a:lnTo>
                  <a:lnTo>
                    <a:pt x="607" y="21"/>
                  </a:lnTo>
                  <a:lnTo>
                    <a:pt x="609" y="21"/>
                  </a:lnTo>
                  <a:lnTo>
                    <a:pt x="611" y="21"/>
                  </a:lnTo>
                  <a:lnTo>
                    <a:pt x="613" y="23"/>
                  </a:lnTo>
                  <a:lnTo>
                    <a:pt x="615" y="23"/>
                  </a:lnTo>
                  <a:lnTo>
                    <a:pt x="619" y="21"/>
                  </a:lnTo>
                  <a:lnTo>
                    <a:pt x="617" y="21"/>
                  </a:lnTo>
                  <a:lnTo>
                    <a:pt x="617" y="19"/>
                  </a:lnTo>
                  <a:lnTo>
                    <a:pt x="617" y="17"/>
                  </a:lnTo>
                  <a:lnTo>
                    <a:pt x="617" y="15"/>
                  </a:lnTo>
                  <a:lnTo>
                    <a:pt x="617" y="13"/>
                  </a:lnTo>
                  <a:lnTo>
                    <a:pt x="617" y="11"/>
                  </a:lnTo>
                  <a:lnTo>
                    <a:pt x="617" y="9"/>
                  </a:lnTo>
                  <a:lnTo>
                    <a:pt x="617" y="7"/>
                  </a:lnTo>
                  <a:lnTo>
                    <a:pt x="615" y="7"/>
                  </a:lnTo>
                  <a:lnTo>
                    <a:pt x="615" y="5"/>
                  </a:lnTo>
                  <a:lnTo>
                    <a:pt x="617" y="5"/>
                  </a:lnTo>
                  <a:lnTo>
                    <a:pt x="619" y="5"/>
                  </a:lnTo>
                  <a:lnTo>
                    <a:pt x="621" y="5"/>
                  </a:lnTo>
                  <a:lnTo>
                    <a:pt x="623" y="5"/>
                  </a:lnTo>
                  <a:lnTo>
                    <a:pt x="625" y="5"/>
                  </a:lnTo>
                  <a:lnTo>
                    <a:pt x="627" y="5"/>
                  </a:lnTo>
                  <a:lnTo>
                    <a:pt x="629" y="7"/>
                  </a:lnTo>
                  <a:lnTo>
                    <a:pt x="631" y="7"/>
                  </a:lnTo>
                  <a:lnTo>
                    <a:pt x="633" y="7"/>
                  </a:lnTo>
                  <a:lnTo>
                    <a:pt x="635" y="7"/>
                  </a:lnTo>
                  <a:lnTo>
                    <a:pt x="637" y="7"/>
                  </a:lnTo>
                  <a:lnTo>
                    <a:pt x="639" y="7"/>
                  </a:lnTo>
                  <a:lnTo>
                    <a:pt x="641" y="7"/>
                  </a:lnTo>
                  <a:lnTo>
                    <a:pt x="643" y="7"/>
                  </a:lnTo>
                  <a:lnTo>
                    <a:pt x="645" y="7"/>
                  </a:lnTo>
                  <a:lnTo>
                    <a:pt x="647" y="7"/>
                  </a:lnTo>
                  <a:lnTo>
                    <a:pt x="647" y="9"/>
                  </a:lnTo>
                  <a:lnTo>
                    <a:pt x="649" y="9"/>
                  </a:lnTo>
                  <a:lnTo>
                    <a:pt x="649" y="11"/>
                  </a:lnTo>
                  <a:lnTo>
                    <a:pt x="649" y="13"/>
                  </a:lnTo>
                  <a:lnTo>
                    <a:pt x="651" y="13"/>
                  </a:lnTo>
                  <a:lnTo>
                    <a:pt x="651" y="15"/>
                  </a:lnTo>
                  <a:lnTo>
                    <a:pt x="651" y="17"/>
                  </a:lnTo>
                  <a:lnTo>
                    <a:pt x="653" y="17"/>
                  </a:lnTo>
                  <a:lnTo>
                    <a:pt x="653" y="19"/>
                  </a:lnTo>
                  <a:lnTo>
                    <a:pt x="653" y="21"/>
                  </a:lnTo>
                  <a:lnTo>
                    <a:pt x="653" y="23"/>
                  </a:lnTo>
                  <a:lnTo>
                    <a:pt x="651" y="23"/>
                  </a:lnTo>
                  <a:lnTo>
                    <a:pt x="649" y="23"/>
                  </a:lnTo>
                  <a:lnTo>
                    <a:pt x="649" y="21"/>
                  </a:lnTo>
                  <a:lnTo>
                    <a:pt x="647" y="21"/>
                  </a:lnTo>
                  <a:lnTo>
                    <a:pt x="645" y="21"/>
                  </a:lnTo>
                  <a:lnTo>
                    <a:pt x="643" y="21"/>
                  </a:lnTo>
                  <a:lnTo>
                    <a:pt x="641" y="21"/>
                  </a:lnTo>
                  <a:lnTo>
                    <a:pt x="641" y="23"/>
                  </a:lnTo>
                  <a:lnTo>
                    <a:pt x="639" y="21"/>
                  </a:lnTo>
                  <a:lnTo>
                    <a:pt x="639" y="19"/>
                  </a:lnTo>
                  <a:lnTo>
                    <a:pt x="637" y="19"/>
                  </a:lnTo>
                  <a:lnTo>
                    <a:pt x="637" y="21"/>
                  </a:lnTo>
                  <a:lnTo>
                    <a:pt x="635" y="21"/>
                  </a:lnTo>
                  <a:lnTo>
                    <a:pt x="635" y="23"/>
                  </a:lnTo>
                  <a:lnTo>
                    <a:pt x="633" y="23"/>
                  </a:lnTo>
                  <a:lnTo>
                    <a:pt x="633" y="25"/>
                  </a:lnTo>
                  <a:lnTo>
                    <a:pt x="631" y="25"/>
                  </a:lnTo>
                  <a:lnTo>
                    <a:pt x="631" y="27"/>
                  </a:lnTo>
                  <a:lnTo>
                    <a:pt x="633" y="27"/>
                  </a:lnTo>
                  <a:lnTo>
                    <a:pt x="633" y="29"/>
                  </a:lnTo>
                  <a:lnTo>
                    <a:pt x="631" y="29"/>
                  </a:lnTo>
                  <a:lnTo>
                    <a:pt x="631" y="31"/>
                  </a:lnTo>
                  <a:lnTo>
                    <a:pt x="629" y="33"/>
                  </a:lnTo>
                  <a:lnTo>
                    <a:pt x="629" y="35"/>
                  </a:lnTo>
                  <a:lnTo>
                    <a:pt x="629" y="37"/>
                  </a:lnTo>
                  <a:lnTo>
                    <a:pt x="631" y="37"/>
                  </a:lnTo>
                  <a:lnTo>
                    <a:pt x="631" y="39"/>
                  </a:lnTo>
                  <a:lnTo>
                    <a:pt x="631" y="41"/>
                  </a:lnTo>
                  <a:lnTo>
                    <a:pt x="629" y="41"/>
                  </a:lnTo>
                  <a:lnTo>
                    <a:pt x="629" y="43"/>
                  </a:lnTo>
                  <a:lnTo>
                    <a:pt x="629" y="45"/>
                  </a:lnTo>
                  <a:lnTo>
                    <a:pt x="629" y="47"/>
                  </a:lnTo>
                  <a:lnTo>
                    <a:pt x="629" y="49"/>
                  </a:lnTo>
                  <a:lnTo>
                    <a:pt x="631" y="49"/>
                  </a:lnTo>
                  <a:lnTo>
                    <a:pt x="633" y="49"/>
                  </a:lnTo>
                  <a:lnTo>
                    <a:pt x="633" y="51"/>
                  </a:lnTo>
                  <a:lnTo>
                    <a:pt x="635" y="51"/>
                  </a:lnTo>
                  <a:lnTo>
                    <a:pt x="635" y="53"/>
                  </a:lnTo>
                  <a:lnTo>
                    <a:pt x="637" y="53"/>
                  </a:lnTo>
                  <a:lnTo>
                    <a:pt x="637" y="55"/>
                  </a:lnTo>
                  <a:lnTo>
                    <a:pt x="637" y="57"/>
                  </a:lnTo>
                  <a:lnTo>
                    <a:pt x="639" y="59"/>
                  </a:lnTo>
                  <a:lnTo>
                    <a:pt x="639" y="61"/>
                  </a:lnTo>
                  <a:lnTo>
                    <a:pt x="639" y="63"/>
                  </a:lnTo>
                  <a:lnTo>
                    <a:pt x="641" y="63"/>
                  </a:lnTo>
                  <a:lnTo>
                    <a:pt x="641" y="65"/>
                  </a:lnTo>
                  <a:lnTo>
                    <a:pt x="641" y="67"/>
                  </a:lnTo>
                  <a:lnTo>
                    <a:pt x="641" y="69"/>
                  </a:lnTo>
                  <a:lnTo>
                    <a:pt x="643" y="69"/>
                  </a:lnTo>
                  <a:lnTo>
                    <a:pt x="643" y="71"/>
                  </a:lnTo>
                  <a:lnTo>
                    <a:pt x="643" y="72"/>
                  </a:lnTo>
                  <a:lnTo>
                    <a:pt x="645" y="74"/>
                  </a:lnTo>
                  <a:lnTo>
                    <a:pt x="643" y="74"/>
                  </a:lnTo>
                  <a:lnTo>
                    <a:pt x="643" y="76"/>
                  </a:lnTo>
                  <a:lnTo>
                    <a:pt x="643" y="78"/>
                  </a:lnTo>
                  <a:lnTo>
                    <a:pt x="645" y="80"/>
                  </a:lnTo>
                  <a:lnTo>
                    <a:pt x="647" y="80"/>
                  </a:lnTo>
                  <a:lnTo>
                    <a:pt x="647" y="82"/>
                  </a:lnTo>
                  <a:lnTo>
                    <a:pt x="647" y="84"/>
                  </a:lnTo>
                  <a:lnTo>
                    <a:pt x="649" y="86"/>
                  </a:lnTo>
                  <a:lnTo>
                    <a:pt x="651" y="86"/>
                  </a:lnTo>
                  <a:lnTo>
                    <a:pt x="651" y="84"/>
                  </a:lnTo>
                  <a:lnTo>
                    <a:pt x="653" y="84"/>
                  </a:lnTo>
                  <a:lnTo>
                    <a:pt x="653" y="82"/>
                  </a:lnTo>
                  <a:lnTo>
                    <a:pt x="655" y="82"/>
                  </a:lnTo>
                  <a:lnTo>
                    <a:pt x="657" y="82"/>
                  </a:lnTo>
                  <a:lnTo>
                    <a:pt x="659" y="82"/>
                  </a:lnTo>
                  <a:lnTo>
                    <a:pt x="659" y="80"/>
                  </a:lnTo>
                  <a:lnTo>
                    <a:pt x="660" y="80"/>
                  </a:lnTo>
                  <a:lnTo>
                    <a:pt x="660" y="78"/>
                  </a:lnTo>
                  <a:lnTo>
                    <a:pt x="662" y="78"/>
                  </a:lnTo>
                  <a:lnTo>
                    <a:pt x="664" y="78"/>
                  </a:lnTo>
                  <a:lnTo>
                    <a:pt x="664" y="76"/>
                  </a:lnTo>
                  <a:lnTo>
                    <a:pt x="666" y="76"/>
                  </a:lnTo>
                  <a:lnTo>
                    <a:pt x="666" y="74"/>
                  </a:lnTo>
                  <a:lnTo>
                    <a:pt x="666" y="72"/>
                  </a:lnTo>
                  <a:lnTo>
                    <a:pt x="666" y="71"/>
                  </a:lnTo>
                  <a:lnTo>
                    <a:pt x="666" y="69"/>
                  </a:lnTo>
                  <a:lnTo>
                    <a:pt x="666" y="67"/>
                  </a:lnTo>
                  <a:lnTo>
                    <a:pt x="666" y="65"/>
                  </a:lnTo>
                  <a:lnTo>
                    <a:pt x="666" y="63"/>
                  </a:lnTo>
                  <a:lnTo>
                    <a:pt x="666" y="61"/>
                  </a:lnTo>
                  <a:lnTo>
                    <a:pt x="666" y="59"/>
                  </a:lnTo>
                  <a:lnTo>
                    <a:pt x="664" y="59"/>
                  </a:lnTo>
                  <a:lnTo>
                    <a:pt x="664" y="57"/>
                  </a:lnTo>
                  <a:lnTo>
                    <a:pt x="662" y="55"/>
                  </a:lnTo>
                  <a:lnTo>
                    <a:pt x="662" y="53"/>
                  </a:lnTo>
                  <a:lnTo>
                    <a:pt x="664" y="51"/>
                  </a:lnTo>
                  <a:lnTo>
                    <a:pt x="664" y="49"/>
                  </a:lnTo>
                  <a:lnTo>
                    <a:pt x="664" y="47"/>
                  </a:lnTo>
                  <a:lnTo>
                    <a:pt x="666" y="45"/>
                  </a:lnTo>
                  <a:lnTo>
                    <a:pt x="668" y="43"/>
                  </a:lnTo>
                  <a:lnTo>
                    <a:pt x="668" y="41"/>
                  </a:lnTo>
                  <a:lnTo>
                    <a:pt x="668" y="39"/>
                  </a:lnTo>
                  <a:lnTo>
                    <a:pt x="670" y="39"/>
                  </a:lnTo>
                  <a:lnTo>
                    <a:pt x="670" y="37"/>
                  </a:lnTo>
                  <a:lnTo>
                    <a:pt x="668" y="35"/>
                  </a:lnTo>
                  <a:lnTo>
                    <a:pt x="668" y="33"/>
                  </a:lnTo>
                  <a:lnTo>
                    <a:pt x="668" y="31"/>
                  </a:lnTo>
                  <a:lnTo>
                    <a:pt x="668" y="29"/>
                  </a:lnTo>
                  <a:lnTo>
                    <a:pt x="670" y="29"/>
                  </a:lnTo>
                  <a:lnTo>
                    <a:pt x="670" y="27"/>
                  </a:lnTo>
                  <a:lnTo>
                    <a:pt x="672" y="25"/>
                  </a:lnTo>
                  <a:lnTo>
                    <a:pt x="674" y="25"/>
                  </a:lnTo>
                  <a:lnTo>
                    <a:pt x="674" y="23"/>
                  </a:lnTo>
                  <a:lnTo>
                    <a:pt x="676" y="23"/>
                  </a:lnTo>
                  <a:lnTo>
                    <a:pt x="676" y="21"/>
                  </a:lnTo>
                  <a:lnTo>
                    <a:pt x="676" y="19"/>
                  </a:lnTo>
                  <a:lnTo>
                    <a:pt x="678" y="19"/>
                  </a:lnTo>
                  <a:lnTo>
                    <a:pt x="680" y="19"/>
                  </a:lnTo>
                  <a:lnTo>
                    <a:pt x="682" y="19"/>
                  </a:lnTo>
                  <a:lnTo>
                    <a:pt x="684" y="17"/>
                  </a:lnTo>
                  <a:lnTo>
                    <a:pt x="686" y="17"/>
                  </a:lnTo>
                  <a:lnTo>
                    <a:pt x="688" y="17"/>
                  </a:lnTo>
                  <a:lnTo>
                    <a:pt x="690" y="19"/>
                  </a:lnTo>
                  <a:lnTo>
                    <a:pt x="692" y="19"/>
                  </a:lnTo>
                  <a:lnTo>
                    <a:pt x="694" y="21"/>
                  </a:lnTo>
                  <a:lnTo>
                    <a:pt x="696" y="23"/>
                  </a:lnTo>
                  <a:lnTo>
                    <a:pt x="696" y="25"/>
                  </a:lnTo>
                  <a:lnTo>
                    <a:pt x="698" y="27"/>
                  </a:lnTo>
                  <a:lnTo>
                    <a:pt x="700" y="27"/>
                  </a:lnTo>
                  <a:lnTo>
                    <a:pt x="702" y="29"/>
                  </a:lnTo>
                  <a:lnTo>
                    <a:pt x="704" y="29"/>
                  </a:lnTo>
                  <a:lnTo>
                    <a:pt x="706" y="29"/>
                  </a:lnTo>
                  <a:lnTo>
                    <a:pt x="706" y="27"/>
                  </a:lnTo>
                  <a:lnTo>
                    <a:pt x="708" y="27"/>
                  </a:lnTo>
                  <a:lnTo>
                    <a:pt x="710" y="27"/>
                  </a:lnTo>
                  <a:lnTo>
                    <a:pt x="712" y="27"/>
                  </a:lnTo>
                  <a:lnTo>
                    <a:pt x="714" y="29"/>
                  </a:lnTo>
                  <a:lnTo>
                    <a:pt x="714" y="31"/>
                  </a:lnTo>
                  <a:lnTo>
                    <a:pt x="716" y="31"/>
                  </a:lnTo>
                  <a:lnTo>
                    <a:pt x="718" y="33"/>
                  </a:lnTo>
                  <a:lnTo>
                    <a:pt x="718" y="35"/>
                  </a:lnTo>
                  <a:lnTo>
                    <a:pt x="718" y="37"/>
                  </a:lnTo>
                  <a:lnTo>
                    <a:pt x="718" y="39"/>
                  </a:lnTo>
                  <a:lnTo>
                    <a:pt x="718" y="41"/>
                  </a:lnTo>
                  <a:lnTo>
                    <a:pt x="718" y="43"/>
                  </a:lnTo>
                  <a:lnTo>
                    <a:pt x="718" y="45"/>
                  </a:lnTo>
                  <a:lnTo>
                    <a:pt x="720" y="45"/>
                  </a:lnTo>
                  <a:lnTo>
                    <a:pt x="720" y="47"/>
                  </a:lnTo>
                  <a:lnTo>
                    <a:pt x="722" y="47"/>
                  </a:lnTo>
                  <a:lnTo>
                    <a:pt x="724" y="49"/>
                  </a:lnTo>
                  <a:lnTo>
                    <a:pt x="724" y="51"/>
                  </a:lnTo>
                  <a:lnTo>
                    <a:pt x="726" y="53"/>
                  </a:lnTo>
                  <a:lnTo>
                    <a:pt x="728" y="55"/>
                  </a:lnTo>
                  <a:lnTo>
                    <a:pt x="729" y="55"/>
                  </a:lnTo>
                  <a:lnTo>
                    <a:pt x="729" y="57"/>
                  </a:lnTo>
                  <a:lnTo>
                    <a:pt x="731" y="57"/>
                  </a:lnTo>
                  <a:lnTo>
                    <a:pt x="733" y="57"/>
                  </a:lnTo>
                  <a:lnTo>
                    <a:pt x="735" y="57"/>
                  </a:lnTo>
                  <a:lnTo>
                    <a:pt x="737" y="57"/>
                  </a:lnTo>
                  <a:lnTo>
                    <a:pt x="739" y="59"/>
                  </a:lnTo>
                  <a:lnTo>
                    <a:pt x="741" y="61"/>
                  </a:lnTo>
                  <a:lnTo>
                    <a:pt x="743" y="63"/>
                  </a:lnTo>
                  <a:lnTo>
                    <a:pt x="745" y="65"/>
                  </a:lnTo>
                  <a:lnTo>
                    <a:pt x="747" y="65"/>
                  </a:lnTo>
                  <a:lnTo>
                    <a:pt x="749" y="67"/>
                  </a:lnTo>
                  <a:lnTo>
                    <a:pt x="751" y="69"/>
                  </a:lnTo>
                  <a:lnTo>
                    <a:pt x="751" y="71"/>
                  </a:lnTo>
                  <a:lnTo>
                    <a:pt x="751" y="72"/>
                  </a:lnTo>
                  <a:lnTo>
                    <a:pt x="751" y="74"/>
                  </a:lnTo>
                  <a:lnTo>
                    <a:pt x="751" y="76"/>
                  </a:lnTo>
                  <a:lnTo>
                    <a:pt x="749" y="76"/>
                  </a:lnTo>
                  <a:lnTo>
                    <a:pt x="749" y="78"/>
                  </a:lnTo>
                  <a:lnTo>
                    <a:pt x="749" y="80"/>
                  </a:lnTo>
                  <a:lnTo>
                    <a:pt x="747" y="82"/>
                  </a:lnTo>
                  <a:lnTo>
                    <a:pt x="747" y="84"/>
                  </a:lnTo>
                  <a:lnTo>
                    <a:pt x="745" y="84"/>
                  </a:lnTo>
                  <a:lnTo>
                    <a:pt x="747" y="84"/>
                  </a:lnTo>
                  <a:lnTo>
                    <a:pt x="747" y="86"/>
                  </a:lnTo>
                  <a:lnTo>
                    <a:pt x="747" y="88"/>
                  </a:lnTo>
                  <a:lnTo>
                    <a:pt x="747" y="90"/>
                  </a:lnTo>
                  <a:lnTo>
                    <a:pt x="745" y="90"/>
                  </a:lnTo>
                  <a:lnTo>
                    <a:pt x="745" y="92"/>
                  </a:lnTo>
                  <a:lnTo>
                    <a:pt x="743" y="94"/>
                  </a:lnTo>
                  <a:lnTo>
                    <a:pt x="745" y="94"/>
                  </a:lnTo>
                  <a:lnTo>
                    <a:pt x="745" y="96"/>
                  </a:lnTo>
                  <a:lnTo>
                    <a:pt x="747" y="96"/>
                  </a:lnTo>
                  <a:lnTo>
                    <a:pt x="747" y="98"/>
                  </a:lnTo>
                  <a:lnTo>
                    <a:pt x="749" y="98"/>
                  </a:lnTo>
                  <a:lnTo>
                    <a:pt x="749" y="100"/>
                  </a:lnTo>
                  <a:lnTo>
                    <a:pt x="751" y="100"/>
                  </a:lnTo>
                  <a:lnTo>
                    <a:pt x="751" y="102"/>
                  </a:lnTo>
                  <a:lnTo>
                    <a:pt x="749" y="102"/>
                  </a:lnTo>
                  <a:lnTo>
                    <a:pt x="749" y="104"/>
                  </a:lnTo>
                  <a:lnTo>
                    <a:pt x="747" y="104"/>
                  </a:lnTo>
                  <a:lnTo>
                    <a:pt x="745" y="106"/>
                  </a:lnTo>
                  <a:lnTo>
                    <a:pt x="745" y="108"/>
                  </a:lnTo>
                  <a:lnTo>
                    <a:pt x="745" y="110"/>
                  </a:lnTo>
                  <a:lnTo>
                    <a:pt x="743" y="110"/>
                  </a:lnTo>
                  <a:lnTo>
                    <a:pt x="743" y="112"/>
                  </a:lnTo>
                  <a:lnTo>
                    <a:pt x="741" y="112"/>
                  </a:lnTo>
                  <a:lnTo>
                    <a:pt x="741" y="114"/>
                  </a:lnTo>
                  <a:lnTo>
                    <a:pt x="741" y="116"/>
                  </a:lnTo>
                  <a:lnTo>
                    <a:pt x="739" y="116"/>
                  </a:lnTo>
                  <a:lnTo>
                    <a:pt x="739" y="118"/>
                  </a:lnTo>
                  <a:lnTo>
                    <a:pt x="739" y="120"/>
                  </a:lnTo>
                  <a:lnTo>
                    <a:pt x="741" y="120"/>
                  </a:lnTo>
                  <a:lnTo>
                    <a:pt x="741" y="122"/>
                  </a:lnTo>
                  <a:lnTo>
                    <a:pt x="741" y="124"/>
                  </a:lnTo>
                  <a:lnTo>
                    <a:pt x="743" y="124"/>
                  </a:lnTo>
                  <a:lnTo>
                    <a:pt x="743" y="126"/>
                  </a:lnTo>
                  <a:lnTo>
                    <a:pt x="741" y="128"/>
                  </a:lnTo>
                  <a:lnTo>
                    <a:pt x="743" y="128"/>
                  </a:lnTo>
                  <a:lnTo>
                    <a:pt x="745" y="128"/>
                  </a:lnTo>
                  <a:lnTo>
                    <a:pt x="747" y="128"/>
                  </a:lnTo>
                  <a:lnTo>
                    <a:pt x="749" y="128"/>
                  </a:lnTo>
                  <a:lnTo>
                    <a:pt x="749" y="126"/>
                  </a:lnTo>
                  <a:lnTo>
                    <a:pt x="751" y="126"/>
                  </a:lnTo>
                  <a:lnTo>
                    <a:pt x="751" y="124"/>
                  </a:lnTo>
                  <a:lnTo>
                    <a:pt x="753" y="124"/>
                  </a:lnTo>
                  <a:lnTo>
                    <a:pt x="755" y="124"/>
                  </a:lnTo>
                  <a:lnTo>
                    <a:pt x="755" y="122"/>
                  </a:lnTo>
                  <a:lnTo>
                    <a:pt x="757" y="122"/>
                  </a:lnTo>
                  <a:lnTo>
                    <a:pt x="759" y="122"/>
                  </a:lnTo>
                  <a:lnTo>
                    <a:pt x="761" y="122"/>
                  </a:lnTo>
                  <a:lnTo>
                    <a:pt x="761" y="124"/>
                  </a:lnTo>
                  <a:lnTo>
                    <a:pt x="763" y="124"/>
                  </a:lnTo>
                  <a:lnTo>
                    <a:pt x="765" y="124"/>
                  </a:lnTo>
                  <a:lnTo>
                    <a:pt x="767" y="124"/>
                  </a:lnTo>
                  <a:lnTo>
                    <a:pt x="767" y="122"/>
                  </a:lnTo>
                  <a:lnTo>
                    <a:pt x="769" y="122"/>
                  </a:lnTo>
                  <a:lnTo>
                    <a:pt x="769" y="124"/>
                  </a:lnTo>
                  <a:lnTo>
                    <a:pt x="771" y="124"/>
                  </a:lnTo>
                  <a:lnTo>
                    <a:pt x="771" y="126"/>
                  </a:lnTo>
                  <a:lnTo>
                    <a:pt x="773" y="126"/>
                  </a:lnTo>
                  <a:lnTo>
                    <a:pt x="775" y="126"/>
                  </a:lnTo>
                  <a:lnTo>
                    <a:pt x="777" y="124"/>
                  </a:lnTo>
                  <a:lnTo>
                    <a:pt x="779" y="124"/>
                  </a:lnTo>
                  <a:lnTo>
                    <a:pt x="781" y="124"/>
                  </a:lnTo>
                  <a:lnTo>
                    <a:pt x="783" y="124"/>
                  </a:lnTo>
                  <a:lnTo>
                    <a:pt x="783" y="122"/>
                  </a:lnTo>
                  <a:lnTo>
                    <a:pt x="785" y="122"/>
                  </a:lnTo>
                  <a:lnTo>
                    <a:pt x="785" y="120"/>
                  </a:lnTo>
                  <a:lnTo>
                    <a:pt x="785" y="118"/>
                  </a:lnTo>
                  <a:lnTo>
                    <a:pt x="787" y="118"/>
                  </a:lnTo>
                  <a:lnTo>
                    <a:pt x="789" y="118"/>
                  </a:lnTo>
                  <a:lnTo>
                    <a:pt x="789" y="116"/>
                  </a:lnTo>
                  <a:lnTo>
                    <a:pt x="789" y="118"/>
                  </a:lnTo>
                  <a:lnTo>
                    <a:pt x="791" y="118"/>
                  </a:lnTo>
                  <a:lnTo>
                    <a:pt x="793" y="116"/>
                  </a:lnTo>
                  <a:lnTo>
                    <a:pt x="795" y="116"/>
                  </a:lnTo>
                  <a:lnTo>
                    <a:pt x="795" y="114"/>
                  </a:lnTo>
                  <a:lnTo>
                    <a:pt x="797" y="114"/>
                  </a:lnTo>
                  <a:lnTo>
                    <a:pt x="798" y="114"/>
                  </a:lnTo>
                  <a:lnTo>
                    <a:pt x="800" y="112"/>
                  </a:lnTo>
                  <a:lnTo>
                    <a:pt x="802" y="112"/>
                  </a:lnTo>
                  <a:lnTo>
                    <a:pt x="804" y="112"/>
                  </a:lnTo>
                  <a:lnTo>
                    <a:pt x="806" y="110"/>
                  </a:lnTo>
                  <a:lnTo>
                    <a:pt x="806" y="108"/>
                  </a:lnTo>
                  <a:lnTo>
                    <a:pt x="806" y="106"/>
                  </a:lnTo>
                  <a:lnTo>
                    <a:pt x="808" y="106"/>
                  </a:lnTo>
                  <a:lnTo>
                    <a:pt x="808" y="104"/>
                  </a:lnTo>
                  <a:lnTo>
                    <a:pt x="808" y="102"/>
                  </a:lnTo>
                  <a:lnTo>
                    <a:pt x="810" y="102"/>
                  </a:lnTo>
                  <a:lnTo>
                    <a:pt x="812" y="102"/>
                  </a:lnTo>
                  <a:lnTo>
                    <a:pt x="814" y="100"/>
                  </a:lnTo>
                  <a:lnTo>
                    <a:pt x="814" y="98"/>
                  </a:lnTo>
                  <a:lnTo>
                    <a:pt x="814" y="96"/>
                  </a:lnTo>
                  <a:lnTo>
                    <a:pt x="814" y="94"/>
                  </a:lnTo>
                  <a:lnTo>
                    <a:pt x="816" y="94"/>
                  </a:lnTo>
                  <a:lnTo>
                    <a:pt x="816" y="92"/>
                  </a:lnTo>
                  <a:lnTo>
                    <a:pt x="818" y="90"/>
                  </a:lnTo>
                  <a:lnTo>
                    <a:pt x="820" y="90"/>
                  </a:lnTo>
                  <a:lnTo>
                    <a:pt x="820" y="88"/>
                  </a:lnTo>
                  <a:lnTo>
                    <a:pt x="822" y="88"/>
                  </a:lnTo>
                  <a:lnTo>
                    <a:pt x="822" y="86"/>
                  </a:lnTo>
                  <a:lnTo>
                    <a:pt x="824" y="86"/>
                  </a:lnTo>
                  <a:lnTo>
                    <a:pt x="824" y="84"/>
                  </a:lnTo>
                  <a:lnTo>
                    <a:pt x="826" y="84"/>
                  </a:lnTo>
                  <a:lnTo>
                    <a:pt x="826" y="82"/>
                  </a:lnTo>
                  <a:lnTo>
                    <a:pt x="828" y="82"/>
                  </a:lnTo>
                  <a:lnTo>
                    <a:pt x="830" y="82"/>
                  </a:lnTo>
                  <a:lnTo>
                    <a:pt x="830" y="84"/>
                  </a:lnTo>
                  <a:lnTo>
                    <a:pt x="830" y="86"/>
                  </a:lnTo>
                  <a:lnTo>
                    <a:pt x="830" y="88"/>
                  </a:lnTo>
                  <a:lnTo>
                    <a:pt x="832" y="88"/>
                  </a:lnTo>
                  <a:lnTo>
                    <a:pt x="832" y="86"/>
                  </a:lnTo>
                  <a:lnTo>
                    <a:pt x="834" y="86"/>
                  </a:lnTo>
                  <a:lnTo>
                    <a:pt x="836" y="84"/>
                  </a:lnTo>
                  <a:lnTo>
                    <a:pt x="838" y="84"/>
                  </a:lnTo>
                  <a:lnTo>
                    <a:pt x="840" y="84"/>
                  </a:lnTo>
                  <a:lnTo>
                    <a:pt x="842" y="84"/>
                  </a:lnTo>
                  <a:lnTo>
                    <a:pt x="844" y="84"/>
                  </a:lnTo>
                  <a:lnTo>
                    <a:pt x="846" y="84"/>
                  </a:lnTo>
                  <a:lnTo>
                    <a:pt x="846" y="82"/>
                  </a:lnTo>
                  <a:lnTo>
                    <a:pt x="846" y="80"/>
                  </a:lnTo>
                  <a:lnTo>
                    <a:pt x="848" y="80"/>
                  </a:lnTo>
                  <a:lnTo>
                    <a:pt x="848" y="82"/>
                  </a:lnTo>
                  <a:lnTo>
                    <a:pt x="848" y="84"/>
                  </a:lnTo>
                  <a:lnTo>
                    <a:pt x="850" y="84"/>
                  </a:lnTo>
                  <a:lnTo>
                    <a:pt x="850" y="82"/>
                  </a:lnTo>
                  <a:lnTo>
                    <a:pt x="852" y="82"/>
                  </a:lnTo>
                  <a:lnTo>
                    <a:pt x="852" y="80"/>
                  </a:lnTo>
                  <a:lnTo>
                    <a:pt x="854" y="80"/>
                  </a:lnTo>
                  <a:lnTo>
                    <a:pt x="854" y="78"/>
                  </a:lnTo>
                  <a:lnTo>
                    <a:pt x="856" y="78"/>
                  </a:lnTo>
                  <a:lnTo>
                    <a:pt x="858" y="78"/>
                  </a:lnTo>
                  <a:lnTo>
                    <a:pt x="858" y="80"/>
                  </a:lnTo>
                  <a:lnTo>
                    <a:pt x="858" y="82"/>
                  </a:lnTo>
                  <a:lnTo>
                    <a:pt x="856" y="82"/>
                  </a:lnTo>
                  <a:lnTo>
                    <a:pt x="858" y="82"/>
                  </a:lnTo>
                  <a:lnTo>
                    <a:pt x="858" y="84"/>
                  </a:lnTo>
                  <a:lnTo>
                    <a:pt x="860" y="84"/>
                  </a:lnTo>
                  <a:lnTo>
                    <a:pt x="862" y="82"/>
                  </a:lnTo>
                  <a:lnTo>
                    <a:pt x="864" y="82"/>
                  </a:lnTo>
                  <a:lnTo>
                    <a:pt x="864" y="84"/>
                  </a:lnTo>
                  <a:lnTo>
                    <a:pt x="864" y="86"/>
                  </a:lnTo>
                  <a:lnTo>
                    <a:pt x="862" y="86"/>
                  </a:lnTo>
                  <a:lnTo>
                    <a:pt x="862" y="88"/>
                  </a:lnTo>
                  <a:lnTo>
                    <a:pt x="864" y="88"/>
                  </a:lnTo>
                  <a:lnTo>
                    <a:pt x="864" y="90"/>
                  </a:lnTo>
                  <a:lnTo>
                    <a:pt x="866" y="90"/>
                  </a:lnTo>
                  <a:lnTo>
                    <a:pt x="866" y="88"/>
                  </a:lnTo>
                  <a:lnTo>
                    <a:pt x="867" y="88"/>
                  </a:lnTo>
                  <a:lnTo>
                    <a:pt x="867" y="90"/>
                  </a:lnTo>
                  <a:lnTo>
                    <a:pt x="866" y="92"/>
                  </a:lnTo>
                  <a:lnTo>
                    <a:pt x="867" y="92"/>
                  </a:lnTo>
                  <a:lnTo>
                    <a:pt x="869" y="92"/>
                  </a:lnTo>
                  <a:lnTo>
                    <a:pt x="869" y="94"/>
                  </a:lnTo>
                  <a:lnTo>
                    <a:pt x="867" y="94"/>
                  </a:lnTo>
                  <a:lnTo>
                    <a:pt x="867" y="96"/>
                  </a:lnTo>
                  <a:lnTo>
                    <a:pt x="867" y="98"/>
                  </a:lnTo>
                  <a:lnTo>
                    <a:pt x="869" y="98"/>
                  </a:lnTo>
                  <a:lnTo>
                    <a:pt x="869" y="100"/>
                  </a:lnTo>
                  <a:lnTo>
                    <a:pt x="871" y="100"/>
                  </a:lnTo>
                  <a:lnTo>
                    <a:pt x="873" y="100"/>
                  </a:lnTo>
                  <a:lnTo>
                    <a:pt x="873" y="102"/>
                  </a:lnTo>
                  <a:lnTo>
                    <a:pt x="873" y="104"/>
                  </a:lnTo>
                  <a:lnTo>
                    <a:pt x="875" y="104"/>
                  </a:lnTo>
                  <a:lnTo>
                    <a:pt x="875" y="102"/>
                  </a:lnTo>
                  <a:lnTo>
                    <a:pt x="877" y="102"/>
                  </a:lnTo>
                  <a:lnTo>
                    <a:pt x="877" y="104"/>
                  </a:lnTo>
                  <a:lnTo>
                    <a:pt x="875" y="106"/>
                  </a:lnTo>
                  <a:lnTo>
                    <a:pt x="875" y="108"/>
                  </a:lnTo>
                  <a:lnTo>
                    <a:pt x="877" y="108"/>
                  </a:lnTo>
                  <a:lnTo>
                    <a:pt x="877" y="110"/>
                  </a:lnTo>
                  <a:lnTo>
                    <a:pt x="879" y="110"/>
                  </a:lnTo>
                  <a:lnTo>
                    <a:pt x="879" y="112"/>
                  </a:lnTo>
                  <a:lnTo>
                    <a:pt x="879" y="114"/>
                  </a:lnTo>
                  <a:lnTo>
                    <a:pt x="879" y="116"/>
                  </a:lnTo>
                  <a:lnTo>
                    <a:pt x="881" y="116"/>
                  </a:lnTo>
                  <a:lnTo>
                    <a:pt x="883" y="116"/>
                  </a:lnTo>
                  <a:lnTo>
                    <a:pt x="883" y="118"/>
                  </a:lnTo>
                  <a:lnTo>
                    <a:pt x="883" y="120"/>
                  </a:lnTo>
                  <a:lnTo>
                    <a:pt x="885" y="120"/>
                  </a:lnTo>
                  <a:lnTo>
                    <a:pt x="885" y="118"/>
                  </a:lnTo>
                  <a:lnTo>
                    <a:pt x="887" y="118"/>
                  </a:lnTo>
                  <a:lnTo>
                    <a:pt x="887" y="120"/>
                  </a:lnTo>
                  <a:lnTo>
                    <a:pt x="887" y="122"/>
                  </a:lnTo>
                  <a:lnTo>
                    <a:pt x="885" y="124"/>
                  </a:lnTo>
                  <a:lnTo>
                    <a:pt x="885" y="126"/>
                  </a:lnTo>
                  <a:lnTo>
                    <a:pt x="883" y="130"/>
                  </a:lnTo>
                  <a:lnTo>
                    <a:pt x="885" y="132"/>
                  </a:lnTo>
                  <a:lnTo>
                    <a:pt x="885" y="134"/>
                  </a:lnTo>
                  <a:lnTo>
                    <a:pt x="887" y="136"/>
                  </a:lnTo>
                  <a:lnTo>
                    <a:pt x="887" y="138"/>
                  </a:lnTo>
                  <a:lnTo>
                    <a:pt x="887" y="139"/>
                  </a:lnTo>
                  <a:lnTo>
                    <a:pt x="889" y="139"/>
                  </a:lnTo>
                  <a:lnTo>
                    <a:pt x="889" y="141"/>
                  </a:lnTo>
                  <a:lnTo>
                    <a:pt x="891" y="143"/>
                  </a:lnTo>
                  <a:lnTo>
                    <a:pt x="893" y="145"/>
                  </a:lnTo>
                  <a:lnTo>
                    <a:pt x="895" y="145"/>
                  </a:lnTo>
                  <a:lnTo>
                    <a:pt x="895" y="147"/>
                  </a:lnTo>
                  <a:lnTo>
                    <a:pt x="897" y="149"/>
                  </a:lnTo>
                  <a:lnTo>
                    <a:pt x="899" y="149"/>
                  </a:lnTo>
                  <a:lnTo>
                    <a:pt x="899" y="151"/>
                  </a:lnTo>
                  <a:lnTo>
                    <a:pt x="901" y="151"/>
                  </a:lnTo>
                  <a:lnTo>
                    <a:pt x="901" y="149"/>
                  </a:lnTo>
                  <a:lnTo>
                    <a:pt x="903" y="149"/>
                  </a:lnTo>
                  <a:lnTo>
                    <a:pt x="903" y="147"/>
                  </a:lnTo>
                  <a:lnTo>
                    <a:pt x="903" y="149"/>
                  </a:lnTo>
                  <a:lnTo>
                    <a:pt x="905" y="149"/>
                  </a:lnTo>
                  <a:lnTo>
                    <a:pt x="907" y="149"/>
                  </a:lnTo>
                  <a:lnTo>
                    <a:pt x="909" y="149"/>
                  </a:lnTo>
                  <a:lnTo>
                    <a:pt x="911" y="149"/>
                  </a:lnTo>
                  <a:lnTo>
                    <a:pt x="911" y="151"/>
                  </a:lnTo>
                  <a:lnTo>
                    <a:pt x="911" y="153"/>
                  </a:lnTo>
                  <a:lnTo>
                    <a:pt x="913" y="153"/>
                  </a:lnTo>
                  <a:lnTo>
                    <a:pt x="911" y="153"/>
                  </a:lnTo>
                  <a:lnTo>
                    <a:pt x="911" y="155"/>
                  </a:lnTo>
                  <a:lnTo>
                    <a:pt x="911" y="157"/>
                  </a:lnTo>
                  <a:lnTo>
                    <a:pt x="911" y="159"/>
                  </a:lnTo>
                  <a:lnTo>
                    <a:pt x="913" y="161"/>
                  </a:lnTo>
                  <a:lnTo>
                    <a:pt x="913" y="163"/>
                  </a:lnTo>
                  <a:lnTo>
                    <a:pt x="913" y="165"/>
                  </a:lnTo>
                  <a:lnTo>
                    <a:pt x="913" y="167"/>
                  </a:lnTo>
                  <a:lnTo>
                    <a:pt x="911" y="169"/>
                  </a:lnTo>
                  <a:lnTo>
                    <a:pt x="911" y="171"/>
                  </a:lnTo>
                  <a:lnTo>
                    <a:pt x="911" y="173"/>
                  </a:lnTo>
                  <a:lnTo>
                    <a:pt x="911" y="175"/>
                  </a:lnTo>
                  <a:lnTo>
                    <a:pt x="913" y="175"/>
                  </a:lnTo>
                  <a:lnTo>
                    <a:pt x="915" y="175"/>
                  </a:lnTo>
                  <a:lnTo>
                    <a:pt x="917" y="175"/>
                  </a:lnTo>
                  <a:lnTo>
                    <a:pt x="919" y="175"/>
                  </a:lnTo>
                  <a:lnTo>
                    <a:pt x="921" y="175"/>
                  </a:lnTo>
                  <a:lnTo>
                    <a:pt x="923" y="175"/>
                  </a:lnTo>
                  <a:lnTo>
                    <a:pt x="925" y="175"/>
                  </a:lnTo>
                  <a:lnTo>
                    <a:pt x="927" y="177"/>
                  </a:lnTo>
                  <a:lnTo>
                    <a:pt x="929" y="177"/>
                  </a:lnTo>
                  <a:lnTo>
                    <a:pt x="929" y="179"/>
                  </a:lnTo>
                  <a:lnTo>
                    <a:pt x="931" y="179"/>
                  </a:lnTo>
                  <a:lnTo>
                    <a:pt x="931" y="181"/>
                  </a:lnTo>
                  <a:lnTo>
                    <a:pt x="933" y="181"/>
                  </a:lnTo>
                  <a:lnTo>
                    <a:pt x="933" y="179"/>
                  </a:lnTo>
                  <a:lnTo>
                    <a:pt x="935" y="179"/>
                  </a:lnTo>
                  <a:lnTo>
                    <a:pt x="935" y="181"/>
                  </a:lnTo>
                  <a:lnTo>
                    <a:pt x="936" y="181"/>
                  </a:lnTo>
                  <a:lnTo>
                    <a:pt x="936" y="183"/>
                  </a:lnTo>
                  <a:lnTo>
                    <a:pt x="936" y="185"/>
                  </a:lnTo>
                  <a:lnTo>
                    <a:pt x="938" y="185"/>
                  </a:lnTo>
                  <a:lnTo>
                    <a:pt x="938" y="187"/>
                  </a:lnTo>
                  <a:lnTo>
                    <a:pt x="940" y="187"/>
                  </a:lnTo>
                  <a:lnTo>
                    <a:pt x="942" y="187"/>
                  </a:lnTo>
                  <a:lnTo>
                    <a:pt x="944" y="185"/>
                  </a:lnTo>
                  <a:lnTo>
                    <a:pt x="944" y="183"/>
                  </a:lnTo>
                  <a:lnTo>
                    <a:pt x="946" y="183"/>
                  </a:lnTo>
                  <a:lnTo>
                    <a:pt x="948" y="183"/>
                  </a:lnTo>
                  <a:lnTo>
                    <a:pt x="948" y="185"/>
                  </a:lnTo>
                  <a:lnTo>
                    <a:pt x="950" y="185"/>
                  </a:lnTo>
                  <a:lnTo>
                    <a:pt x="952" y="185"/>
                  </a:lnTo>
                  <a:lnTo>
                    <a:pt x="952" y="187"/>
                  </a:lnTo>
                  <a:lnTo>
                    <a:pt x="954" y="185"/>
                  </a:lnTo>
                  <a:lnTo>
                    <a:pt x="956" y="185"/>
                  </a:lnTo>
                  <a:lnTo>
                    <a:pt x="958" y="185"/>
                  </a:lnTo>
                  <a:lnTo>
                    <a:pt x="960" y="185"/>
                  </a:lnTo>
                  <a:lnTo>
                    <a:pt x="962" y="185"/>
                  </a:lnTo>
                  <a:lnTo>
                    <a:pt x="964" y="187"/>
                  </a:lnTo>
                  <a:lnTo>
                    <a:pt x="966" y="185"/>
                  </a:lnTo>
                  <a:lnTo>
                    <a:pt x="968" y="185"/>
                  </a:lnTo>
                  <a:lnTo>
                    <a:pt x="970" y="185"/>
                  </a:lnTo>
                  <a:lnTo>
                    <a:pt x="970" y="187"/>
                  </a:lnTo>
                  <a:lnTo>
                    <a:pt x="972" y="187"/>
                  </a:lnTo>
                  <a:lnTo>
                    <a:pt x="972" y="189"/>
                  </a:lnTo>
                  <a:lnTo>
                    <a:pt x="974" y="189"/>
                  </a:lnTo>
                  <a:lnTo>
                    <a:pt x="974" y="191"/>
                  </a:lnTo>
                  <a:lnTo>
                    <a:pt x="976" y="191"/>
                  </a:lnTo>
                  <a:lnTo>
                    <a:pt x="978" y="191"/>
                  </a:lnTo>
                  <a:lnTo>
                    <a:pt x="978" y="189"/>
                  </a:lnTo>
                  <a:lnTo>
                    <a:pt x="980" y="189"/>
                  </a:lnTo>
                  <a:lnTo>
                    <a:pt x="982" y="189"/>
                  </a:lnTo>
                  <a:lnTo>
                    <a:pt x="984" y="191"/>
                  </a:lnTo>
                  <a:lnTo>
                    <a:pt x="984" y="189"/>
                  </a:lnTo>
                  <a:lnTo>
                    <a:pt x="986" y="189"/>
                  </a:lnTo>
                  <a:lnTo>
                    <a:pt x="988" y="189"/>
                  </a:lnTo>
                  <a:lnTo>
                    <a:pt x="988" y="191"/>
                  </a:lnTo>
                  <a:lnTo>
                    <a:pt x="990" y="191"/>
                  </a:lnTo>
                  <a:lnTo>
                    <a:pt x="992" y="191"/>
                  </a:lnTo>
                  <a:lnTo>
                    <a:pt x="992" y="189"/>
                  </a:lnTo>
                  <a:lnTo>
                    <a:pt x="994" y="189"/>
                  </a:lnTo>
                  <a:lnTo>
                    <a:pt x="996" y="189"/>
                  </a:lnTo>
                  <a:lnTo>
                    <a:pt x="998" y="189"/>
                  </a:lnTo>
                  <a:lnTo>
                    <a:pt x="998" y="191"/>
                  </a:lnTo>
                  <a:lnTo>
                    <a:pt x="1000" y="191"/>
                  </a:lnTo>
                  <a:lnTo>
                    <a:pt x="1002" y="191"/>
                  </a:lnTo>
                  <a:lnTo>
                    <a:pt x="1002" y="189"/>
                  </a:lnTo>
                  <a:lnTo>
                    <a:pt x="1002" y="191"/>
                  </a:lnTo>
                  <a:lnTo>
                    <a:pt x="1004" y="191"/>
                  </a:lnTo>
                  <a:lnTo>
                    <a:pt x="1004" y="193"/>
                  </a:lnTo>
                  <a:lnTo>
                    <a:pt x="1005" y="193"/>
                  </a:lnTo>
                  <a:lnTo>
                    <a:pt x="1007" y="193"/>
                  </a:lnTo>
                  <a:lnTo>
                    <a:pt x="1009" y="193"/>
                  </a:lnTo>
                  <a:lnTo>
                    <a:pt x="1009" y="195"/>
                  </a:lnTo>
                  <a:lnTo>
                    <a:pt x="1011" y="195"/>
                  </a:lnTo>
                  <a:lnTo>
                    <a:pt x="1011" y="193"/>
                  </a:lnTo>
                  <a:lnTo>
                    <a:pt x="1013" y="193"/>
                  </a:lnTo>
                  <a:lnTo>
                    <a:pt x="1013" y="191"/>
                  </a:lnTo>
                  <a:lnTo>
                    <a:pt x="1015" y="189"/>
                  </a:lnTo>
                  <a:lnTo>
                    <a:pt x="1015" y="187"/>
                  </a:lnTo>
                  <a:lnTo>
                    <a:pt x="1015" y="185"/>
                  </a:lnTo>
                  <a:lnTo>
                    <a:pt x="1015" y="183"/>
                  </a:lnTo>
                  <a:lnTo>
                    <a:pt x="1015" y="181"/>
                  </a:lnTo>
                  <a:lnTo>
                    <a:pt x="1017" y="181"/>
                  </a:lnTo>
                  <a:lnTo>
                    <a:pt x="1017" y="179"/>
                  </a:lnTo>
                  <a:lnTo>
                    <a:pt x="1017" y="177"/>
                  </a:lnTo>
                  <a:lnTo>
                    <a:pt x="1017" y="179"/>
                  </a:lnTo>
                  <a:lnTo>
                    <a:pt x="1019" y="179"/>
                  </a:lnTo>
                  <a:lnTo>
                    <a:pt x="1021" y="179"/>
                  </a:lnTo>
                  <a:lnTo>
                    <a:pt x="1023" y="179"/>
                  </a:lnTo>
                  <a:lnTo>
                    <a:pt x="1023" y="181"/>
                  </a:lnTo>
                  <a:lnTo>
                    <a:pt x="1025" y="181"/>
                  </a:lnTo>
                  <a:lnTo>
                    <a:pt x="1027" y="181"/>
                  </a:lnTo>
                  <a:lnTo>
                    <a:pt x="1027" y="183"/>
                  </a:lnTo>
                  <a:lnTo>
                    <a:pt x="1029" y="183"/>
                  </a:lnTo>
                  <a:lnTo>
                    <a:pt x="1031" y="185"/>
                  </a:lnTo>
                  <a:lnTo>
                    <a:pt x="1031" y="187"/>
                  </a:lnTo>
                  <a:lnTo>
                    <a:pt x="1033" y="187"/>
                  </a:lnTo>
                  <a:lnTo>
                    <a:pt x="1035" y="185"/>
                  </a:lnTo>
                  <a:lnTo>
                    <a:pt x="1037" y="185"/>
                  </a:lnTo>
                  <a:lnTo>
                    <a:pt x="1039" y="185"/>
                  </a:lnTo>
                  <a:lnTo>
                    <a:pt x="1039" y="183"/>
                  </a:lnTo>
                  <a:lnTo>
                    <a:pt x="1041" y="183"/>
                  </a:lnTo>
                  <a:lnTo>
                    <a:pt x="1043" y="183"/>
                  </a:lnTo>
                  <a:lnTo>
                    <a:pt x="1045" y="181"/>
                  </a:lnTo>
                  <a:lnTo>
                    <a:pt x="1047" y="181"/>
                  </a:lnTo>
                  <a:lnTo>
                    <a:pt x="1049" y="181"/>
                  </a:lnTo>
                  <a:lnTo>
                    <a:pt x="1049" y="179"/>
                  </a:lnTo>
                  <a:lnTo>
                    <a:pt x="1051" y="179"/>
                  </a:lnTo>
                  <a:lnTo>
                    <a:pt x="1053" y="177"/>
                  </a:lnTo>
                  <a:lnTo>
                    <a:pt x="1055" y="177"/>
                  </a:lnTo>
                  <a:lnTo>
                    <a:pt x="1055" y="175"/>
                  </a:lnTo>
                  <a:lnTo>
                    <a:pt x="1057" y="175"/>
                  </a:lnTo>
                  <a:lnTo>
                    <a:pt x="1057" y="173"/>
                  </a:lnTo>
                  <a:lnTo>
                    <a:pt x="1059" y="171"/>
                  </a:lnTo>
                  <a:lnTo>
                    <a:pt x="1061" y="169"/>
                  </a:lnTo>
                  <a:lnTo>
                    <a:pt x="1061" y="167"/>
                  </a:lnTo>
                  <a:lnTo>
                    <a:pt x="1063" y="167"/>
                  </a:lnTo>
                  <a:lnTo>
                    <a:pt x="1063" y="165"/>
                  </a:lnTo>
                  <a:lnTo>
                    <a:pt x="1065" y="165"/>
                  </a:lnTo>
                  <a:lnTo>
                    <a:pt x="1065" y="163"/>
                  </a:lnTo>
                  <a:lnTo>
                    <a:pt x="1067" y="161"/>
                  </a:lnTo>
                  <a:lnTo>
                    <a:pt x="1069" y="159"/>
                  </a:lnTo>
                  <a:lnTo>
                    <a:pt x="1067" y="159"/>
                  </a:lnTo>
                  <a:lnTo>
                    <a:pt x="1067" y="157"/>
                  </a:lnTo>
                  <a:lnTo>
                    <a:pt x="1067" y="155"/>
                  </a:lnTo>
                  <a:lnTo>
                    <a:pt x="1067" y="153"/>
                  </a:lnTo>
                  <a:lnTo>
                    <a:pt x="1067" y="151"/>
                  </a:lnTo>
                  <a:lnTo>
                    <a:pt x="1069" y="151"/>
                  </a:lnTo>
                  <a:lnTo>
                    <a:pt x="1069" y="149"/>
                  </a:lnTo>
                  <a:lnTo>
                    <a:pt x="1069" y="147"/>
                  </a:lnTo>
                  <a:lnTo>
                    <a:pt x="1071" y="145"/>
                  </a:lnTo>
                  <a:lnTo>
                    <a:pt x="1071" y="143"/>
                  </a:lnTo>
                  <a:lnTo>
                    <a:pt x="1071" y="141"/>
                  </a:lnTo>
                  <a:lnTo>
                    <a:pt x="1073" y="141"/>
                  </a:lnTo>
                  <a:lnTo>
                    <a:pt x="1073" y="139"/>
                  </a:lnTo>
                  <a:lnTo>
                    <a:pt x="1074" y="138"/>
                  </a:lnTo>
                  <a:lnTo>
                    <a:pt x="1074" y="136"/>
                  </a:lnTo>
                  <a:lnTo>
                    <a:pt x="1074" y="134"/>
                  </a:lnTo>
                  <a:lnTo>
                    <a:pt x="1076" y="134"/>
                  </a:lnTo>
                  <a:lnTo>
                    <a:pt x="1076" y="132"/>
                  </a:lnTo>
                  <a:lnTo>
                    <a:pt x="1076" y="130"/>
                  </a:lnTo>
                  <a:lnTo>
                    <a:pt x="1078" y="130"/>
                  </a:lnTo>
                  <a:lnTo>
                    <a:pt x="1078" y="132"/>
                  </a:lnTo>
                  <a:lnTo>
                    <a:pt x="1080" y="134"/>
                  </a:lnTo>
                  <a:lnTo>
                    <a:pt x="1082" y="136"/>
                  </a:lnTo>
                  <a:lnTo>
                    <a:pt x="1084" y="138"/>
                  </a:lnTo>
                  <a:lnTo>
                    <a:pt x="1084" y="139"/>
                  </a:lnTo>
                  <a:lnTo>
                    <a:pt x="1086" y="139"/>
                  </a:lnTo>
                  <a:lnTo>
                    <a:pt x="1086" y="141"/>
                  </a:lnTo>
                  <a:lnTo>
                    <a:pt x="1088" y="143"/>
                  </a:lnTo>
                  <a:lnTo>
                    <a:pt x="1090" y="145"/>
                  </a:lnTo>
                  <a:lnTo>
                    <a:pt x="1090" y="147"/>
                  </a:lnTo>
                  <a:lnTo>
                    <a:pt x="1092" y="147"/>
                  </a:lnTo>
                  <a:lnTo>
                    <a:pt x="1092" y="149"/>
                  </a:lnTo>
                  <a:lnTo>
                    <a:pt x="1094" y="149"/>
                  </a:lnTo>
                  <a:lnTo>
                    <a:pt x="1094" y="151"/>
                  </a:lnTo>
                  <a:lnTo>
                    <a:pt x="1096" y="151"/>
                  </a:lnTo>
                  <a:lnTo>
                    <a:pt x="1098" y="155"/>
                  </a:lnTo>
                  <a:lnTo>
                    <a:pt x="1100" y="157"/>
                  </a:lnTo>
                  <a:lnTo>
                    <a:pt x="1102" y="159"/>
                  </a:lnTo>
                  <a:lnTo>
                    <a:pt x="1104" y="161"/>
                  </a:lnTo>
                  <a:lnTo>
                    <a:pt x="1106" y="161"/>
                  </a:lnTo>
                  <a:lnTo>
                    <a:pt x="1106" y="163"/>
                  </a:lnTo>
                  <a:lnTo>
                    <a:pt x="1108" y="163"/>
                  </a:lnTo>
                  <a:lnTo>
                    <a:pt x="1110" y="165"/>
                  </a:lnTo>
                  <a:lnTo>
                    <a:pt x="1112" y="167"/>
                  </a:lnTo>
                  <a:lnTo>
                    <a:pt x="1116" y="167"/>
                  </a:lnTo>
                  <a:lnTo>
                    <a:pt x="1118" y="169"/>
                  </a:lnTo>
                  <a:lnTo>
                    <a:pt x="1120" y="167"/>
                  </a:lnTo>
                  <a:lnTo>
                    <a:pt x="1120" y="165"/>
                  </a:lnTo>
                  <a:lnTo>
                    <a:pt x="1122" y="165"/>
                  </a:lnTo>
                  <a:lnTo>
                    <a:pt x="1122" y="163"/>
                  </a:lnTo>
                  <a:lnTo>
                    <a:pt x="1124" y="163"/>
                  </a:lnTo>
                  <a:lnTo>
                    <a:pt x="1122" y="159"/>
                  </a:lnTo>
                  <a:lnTo>
                    <a:pt x="1122" y="157"/>
                  </a:lnTo>
                  <a:lnTo>
                    <a:pt x="1124" y="157"/>
                  </a:lnTo>
                  <a:lnTo>
                    <a:pt x="1124" y="155"/>
                  </a:lnTo>
                  <a:lnTo>
                    <a:pt x="1126" y="155"/>
                  </a:lnTo>
                  <a:lnTo>
                    <a:pt x="1128" y="153"/>
                  </a:lnTo>
                  <a:lnTo>
                    <a:pt x="1128" y="151"/>
                  </a:lnTo>
                  <a:lnTo>
                    <a:pt x="1130" y="151"/>
                  </a:lnTo>
                  <a:lnTo>
                    <a:pt x="1132" y="149"/>
                  </a:lnTo>
                  <a:lnTo>
                    <a:pt x="1132" y="147"/>
                  </a:lnTo>
                  <a:lnTo>
                    <a:pt x="1134" y="145"/>
                  </a:lnTo>
                  <a:lnTo>
                    <a:pt x="1136" y="143"/>
                  </a:lnTo>
                  <a:lnTo>
                    <a:pt x="1136" y="145"/>
                  </a:lnTo>
                  <a:lnTo>
                    <a:pt x="1138" y="145"/>
                  </a:lnTo>
                  <a:lnTo>
                    <a:pt x="1140" y="145"/>
                  </a:lnTo>
                  <a:lnTo>
                    <a:pt x="1140" y="147"/>
                  </a:lnTo>
                  <a:lnTo>
                    <a:pt x="1142" y="147"/>
                  </a:lnTo>
                  <a:lnTo>
                    <a:pt x="1143" y="149"/>
                  </a:lnTo>
                  <a:lnTo>
                    <a:pt x="1145" y="149"/>
                  </a:lnTo>
                  <a:lnTo>
                    <a:pt x="1145" y="151"/>
                  </a:lnTo>
                  <a:lnTo>
                    <a:pt x="1147" y="151"/>
                  </a:lnTo>
                  <a:lnTo>
                    <a:pt x="1149" y="151"/>
                  </a:lnTo>
                  <a:lnTo>
                    <a:pt x="1149" y="153"/>
                  </a:lnTo>
                  <a:lnTo>
                    <a:pt x="1151" y="153"/>
                  </a:lnTo>
                  <a:lnTo>
                    <a:pt x="1153" y="153"/>
                  </a:lnTo>
                  <a:lnTo>
                    <a:pt x="1153" y="155"/>
                  </a:lnTo>
                  <a:lnTo>
                    <a:pt x="1155" y="155"/>
                  </a:lnTo>
                  <a:lnTo>
                    <a:pt x="1155" y="153"/>
                  </a:lnTo>
                  <a:lnTo>
                    <a:pt x="1155" y="155"/>
                  </a:lnTo>
                  <a:lnTo>
                    <a:pt x="1157" y="155"/>
                  </a:lnTo>
                  <a:lnTo>
                    <a:pt x="1159" y="157"/>
                  </a:lnTo>
                  <a:lnTo>
                    <a:pt x="1161" y="157"/>
                  </a:lnTo>
                  <a:lnTo>
                    <a:pt x="1163" y="159"/>
                  </a:lnTo>
                  <a:lnTo>
                    <a:pt x="1165" y="161"/>
                  </a:lnTo>
                  <a:lnTo>
                    <a:pt x="1167" y="161"/>
                  </a:lnTo>
                  <a:lnTo>
                    <a:pt x="1169" y="163"/>
                  </a:lnTo>
                  <a:lnTo>
                    <a:pt x="1169" y="165"/>
                  </a:lnTo>
                  <a:lnTo>
                    <a:pt x="1169" y="167"/>
                  </a:lnTo>
                  <a:lnTo>
                    <a:pt x="1171" y="167"/>
                  </a:lnTo>
                  <a:lnTo>
                    <a:pt x="1171" y="169"/>
                  </a:lnTo>
                  <a:lnTo>
                    <a:pt x="1173" y="169"/>
                  </a:lnTo>
                  <a:lnTo>
                    <a:pt x="1175" y="169"/>
                  </a:lnTo>
                  <a:lnTo>
                    <a:pt x="1177" y="169"/>
                  </a:lnTo>
                  <a:lnTo>
                    <a:pt x="1179" y="169"/>
                  </a:lnTo>
                  <a:lnTo>
                    <a:pt x="1181" y="169"/>
                  </a:lnTo>
                  <a:lnTo>
                    <a:pt x="1181" y="167"/>
                  </a:lnTo>
                  <a:lnTo>
                    <a:pt x="1183" y="167"/>
                  </a:lnTo>
                  <a:lnTo>
                    <a:pt x="1185" y="167"/>
                  </a:lnTo>
                  <a:lnTo>
                    <a:pt x="1187" y="169"/>
                  </a:lnTo>
                  <a:lnTo>
                    <a:pt x="1189" y="169"/>
                  </a:lnTo>
                  <a:lnTo>
                    <a:pt x="1189" y="171"/>
                  </a:lnTo>
                  <a:lnTo>
                    <a:pt x="1189" y="169"/>
                  </a:lnTo>
                  <a:lnTo>
                    <a:pt x="1189" y="167"/>
                  </a:lnTo>
                  <a:lnTo>
                    <a:pt x="1189" y="165"/>
                  </a:lnTo>
                  <a:lnTo>
                    <a:pt x="1189" y="163"/>
                  </a:lnTo>
                  <a:lnTo>
                    <a:pt x="1187" y="163"/>
                  </a:lnTo>
                  <a:lnTo>
                    <a:pt x="1187" y="161"/>
                  </a:lnTo>
                  <a:lnTo>
                    <a:pt x="1185" y="161"/>
                  </a:lnTo>
                  <a:lnTo>
                    <a:pt x="1185" y="159"/>
                  </a:lnTo>
                  <a:lnTo>
                    <a:pt x="1185" y="157"/>
                  </a:lnTo>
                  <a:lnTo>
                    <a:pt x="1187" y="157"/>
                  </a:lnTo>
                  <a:lnTo>
                    <a:pt x="1187" y="155"/>
                  </a:lnTo>
                  <a:lnTo>
                    <a:pt x="1189" y="155"/>
                  </a:lnTo>
                  <a:lnTo>
                    <a:pt x="1189" y="153"/>
                  </a:lnTo>
                  <a:lnTo>
                    <a:pt x="1191" y="153"/>
                  </a:lnTo>
                  <a:lnTo>
                    <a:pt x="1191" y="155"/>
                  </a:lnTo>
                  <a:lnTo>
                    <a:pt x="1193" y="153"/>
                  </a:lnTo>
                  <a:lnTo>
                    <a:pt x="1195" y="153"/>
                  </a:lnTo>
                  <a:lnTo>
                    <a:pt x="1195" y="151"/>
                  </a:lnTo>
                  <a:lnTo>
                    <a:pt x="1197" y="149"/>
                  </a:lnTo>
                  <a:lnTo>
                    <a:pt x="1197" y="151"/>
                  </a:lnTo>
                  <a:lnTo>
                    <a:pt x="1199" y="151"/>
                  </a:lnTo>
                  <a:lnTo>
                    <a:pt x="1199" y="153"/>
                  </a:lnTo>
                  <a:lnTo>
                    <a:pt x="1201" y="153"/>
                  </a:lnTo>
                  <a:lnTo>
                    <a:pt x="1201" y="155"/>
                  </a:lnTo>
                  <a:lnTo>
                    <a:pt x="1203" y="153"/>
                  </a:lnTo>
                  <a:lnTo>
                    <a:pt x="1203" y="151"/>
                  </a:lnTo>
                  <a:lnTo>
                    <a:pt x="1201" y="149"/>
                  </a:lnTo>
                  <a:lnTo>
                    <a:pt x="1201" y="147"/>
                  </a:lnTo>
                  <a:lnTo>
                    <a:pt x="1203" y="145"/>
                  </a:lnTo>
                  <a:lnTo>
                    <a:pt x="1201" y="145"/>
                  </a:lnTo>
                  <a:lnTo>
                    <a:pt x="1199" y="145"/>
                  </a:lnTo>
                  <a:lnTo>
                    <a:pt x="1197" y="145"/>
                  </a:lnTo>
                  <a:lnTo>
                    <a:pt x="1195" y="145"/>
                  </a:lnTo>
                  <a:lnTo>
                    <a:pt x="1193" y="145"/>
                  </a:lnTo>
                  <a:lnTo>
                    <a:pt x="1193" y="143"/>
                  </a:lnTo>
                  <a:lnTo>
                    <a:pt x="1193" y="141"/>
                  </a:lnTo>
                  <a:lnTo>
                    <a:pt x="1195" y="141"/>
                  </a:lnTo>
                  <a:lnTo>
                    <a:pt x="1195" y="139"/>
                  </a:lnTo>
                  <a:lnTo>
                    <a:pt x="1197" y="139"/>
                  </a:lnTo>
                  <a:lnTo>
                    <a:pt x="1197" y="138"/>
                  </a:lnTo>
                  <a:lnTo>
                    <a:pt x="1197" y="136"/>
                  </a:lnTo>
                  <a:lnTo>
                    <a:pt x="1199" y="136"/>
                  </a:lnTo>
                  <a:lnTo>
                    <a:pt x="1201" y="138"/>
                  </a:lnTo>
                  <a:lnTo>
                    <a:pt x="1201" y="136"/>
                  </a:lnTo>
                  <a:lnTo>
                    <a:pt x="1203" y="138"/>
                  </a:lnTo>
                  <a:lnTo>
                    <a:pt x="1203" y="136"/>
                  </a:lnTo>
                  <a:lnTo>
                    <a:pt x="1205" y="138"/>
                  </a:lnTo>
                  <a:lnTo>
                    <a:pt x="1205" y="136"/>
                  </a:lnTo>
                  <a:lnTo>
                    <a:pt x="1205" y="134"/>
                  </a:lnTo>
                  <a:lnTo>
                    <a:pt x="1207" y="132"/>
                  </a:lnTo>
                  <a:lnTo>
                    <a:pt x="1209" y="130"/>
                  </a:lnTo>
                  <a:lnTo>
                    <a:pt x="1209" y="128"/>
                  </a:lnTo>
                  <a:lnTo>
                    <a:pt x="1209" y="126"/>
                  </a:lnTo>
                  <a:lnTo>
                    <a:pt x="1209" y="124"/>
                  </a:lnTo>
                  <a:lnTo>
                    <a:pt x="1209" y="122"/>
                  </a:lnTo>
                  <a:lnTo>
                    <a:pt x="1211" y="122"/>
                  </a:lnTo>
                  <a:lnTo>
                    <a:pt x="1212" y="120"/>
                  </a:lnTo>
                  <a:lnTo>
                    <a:pt x="1214" y="118"/>
                  </a:lnTo>
                  <a:lnTo>
                    <a:pt x="1216" y="118"/>
                  </a:lnTo>
                  <a:lnTo>
                    <a:pt x="1216" y="116"/>
                  </a:lnTo>
                  <a:lnTo>
                    <a:pt x="1218" y="116"/>
                  </a:lnTo>
                  <a:lnTo>
                    <a:pt x="1220" y="114"/>
                  </a:lnTo>
                  <a:lnTo>
                    <a:pt x="1222" y="112"/>
                  </a:lnTo>
                  <a:lnTo>
                    <a:pt x="1224" y="110"/>
                  </a:lnTo>
                  <a:lnTo>
                    <a:pt x="1226" y="108"/>
                  </a:lnTo>
                  <a:lnTo>
                    <a:pt x="1228" y="106"/>
                  </a:lnTo>
                  <a:lnTo>
                    <a:pt x="1230" y="106"/>
                  </a:lnTo>
                  <a:lnTo>
                    <a:pt x="1232" y="104"/>
                  </a:lnTo>
                  <a:lnTo>
                    <a:pt x="1234" y="104"/>
                  </a:lnTo>
                  <a:lnTo>
                    <a:pt x="1236" y="104"/>
                  </a:lnTo>
                  <a:lnTo>
                    <a:pt x="1238" y="106"/>
                  </a:lnTo>
                  <a:lnTo>
                    <a:pt x="1240" y="106"/>
                  </a:lnTo>
                  <a:lnTo>
                    <a:pt x="1242" y="106"/>
                  </a:lnTo>
                  <a:lnTo>
                    <a:pt x="1244" y="106"/>
                  </a:lnTo>
                  <a:lnTo>
                    <a:pt x="1246" y="106"/>
                  </a:lnTo>
                  <a:lnTo>
                    <a:pt x="1248" y="106"/>
                  </a:lnTo>
                  <a:lnTo>
                    <a:pt x="1250" y="106"/>
                  </a:lnTo>
                  <a:lnTo>
                    <a:pt x="1252" y="106"/>
                  </a:lnTo>
                  <a:lnTo>
                    <a:pt x="1254" y="106"/>
                  </a:lnTo>
                  <a:lnTo>
                    <a:pt x="1256" y="106"/>
                  </a:lnTo>
                  <a:lnTo>
                    <a:pt x="1258" y="108"/>
                  </a:lnTo>
                  <a:lnTo>
                    <a:pt x="1260" y="108"/>
                  </a:lnTo>
                  <a:lnTo>
                    <a:pt x="1262" y="108"/>
                  </a:lnTo>
                  <a:lnTo>
                    <a:pt x="1264" y="108"/>
                  </a:lnTo>
                  <a:lnTo>
                    <a:pt x="1266" y="108"/>
                  </a:lnTo>
                  <a:lnTo>
                    <a:pt x="1268" y="108"/>
                  </a:lnTo>
                  <a:lnTo>
                    <a:pt x="1270" y="108"/>
                  </a:lnTo>
                  <a:lnTo>
                    <a:pt x="1272" y="108"/>
                  </a:lnTo>
                  <a:lnTo>
                    <a:pt x="1272" y="106"/>
                  </a:lnTo>
                  <a:lnTo>
                    <a:pt x="1270" y="104"/>
                  </a:lnTo>
                  <a:lnTo>
                    <a:pt x="1270" y="102"/>
                  </a:lnTo>
                  <a:lnTo>
                    <a:pt x="1270" y="100"/>
                  </a:lnTo>
                  <a:lnTo>
                    <a:pt x="1270" y="98"/>
                  </a:lnTo>
                  <a:lnTo>
                    <a:pt x="1272" y="98"/>
                  </a:lnTo>
                  <a:lnTo>
                    <a:pt x="1274" y="98"/>
                  </a:lnTo>
                  <a:lnTo>
                    <a:pt x="1274" y="100"/>
                  </a:lnTo>
                  <a:lnTo>
                    <a:pt x="1276" y="100"/>
                  </a:lnTo>
                  <a:lnTo>
                    <a:pt x="1278" y="100"/>
                  </a:lnTo>
                  <a:lnTo>
                    <a:pt x="1278" y="98"/>
                  </a:lnTo>
                  <a:lnTo>
                    <a:pt x="1280" y="98"/>
                  </a:lnTo>
                  <a:lnTo>
                    <a:pt x="1280" y="100"/>
                  </a:lnTo>
                  <a:lnTo>
                    <a:pt x="1281" y="100"/>
                  </a:lnTo>
                  <a:lnTo>
                    <a:pt x="1283" y="100"/>
                  </a:lnTo>
                  <a:lnTo>
                    <a:pt x="1281" y="100"/>
                  </a:lnTo>
                  <a:lnTo>
                    <a:pt x="1281" y="98"/>
                  </a:lnTo>
                  <a:lnTo>
                    <a:pt x="1281" y="96"/>
                  </a:lnTo>
                  <a:lnTo>
                    <a:pt x="1281" y="94"/>
                  </a:lnTo>
                  <a:lnTo>
                    <a:pt x="1283" y="94"/>
                  </a:lnTo>
                  <a:lnTo>
                    <a:pt x="1285" y="94"/>
                  </a:lnTo>
                  <a:lnTo>
                    <a:pt x="1287" y="92"/>
                  </a:lnTo>
                  <a:lnTo>
                    <a:pt x="1289" y="92"/>
                  </a:lnTo>
                  <a:lnTo>
                    <a:pt x="1289" y="90"/>
                  </a:lnTo>
                  <a:lnTo>
                    <a:pt x="1291" y="90"/>
                  </a:lnTo>
                  <a:lnTo>
                    <a:pt x="1291" y="88"/>
                  </a:lnTo>
                  <a:lnTo>
                    <a:pt x="1293" y="88"/>
                  </a:lnTo>
                  <a:lnTo>
                    <a:pt x="1295" y="88"/>
                  </a:lnTo>
                  <a:lnTo>
                    <a:pt x="1295" y="86"/>
                  </a:lnTo>
                  <a:lnTo>
                    <a:pt x="1297" y="86"/>
                  </a:lnTo>
                  <a:lnTo>
                    <a:pt x="1299" y="86"/>
                  </a:lnTo>
                  <a:lnTo>
                    <a:pt x="1299" y="84"/>
                  </a:lnTo>
                  <a:lnTo>
                    <a:pt x="1299" y="82"/>
                  </a:lnTo>
                  <a:lnTo>
                    <a:pt x="1301" y="82"/>
                  </a:lnTo>
                  <a:lnTo>
                    <a:pt x="1301" y="80"/>
                  </a:lnTo>
                  <a:lnTo>
                    <a:pt x="1299" y="80"/>
                  </a:lnTo>
                  <a:lnTo>
                    <a:pt x="1299" y="78"/>
                  </a:lnTo>
                  <a:lnTo>
                    <a:pt x="1299" y="76"/>
                  </a:lnTo>
                  <a:lnTo>
                    <a:pt x="1299" y="74"/>
                  </a:lnTo>
                  <a:lnTo>
                    <a:pt x="1301" y="74"/>
                  </a:lnTo>
                  <a:lnTo>
                    <a:pt x="1301" y="72"/>
                  </a:lnTo>
                  <a:lnTo>
                    <a:pt x="1301" y="71"/>
                  </a:lnTo>
                  <a:lnTo>
                    <a:pt x="1299" y="71"/>
                  </a:lnTo>
                  <a:lnTo>
                    <a:pt x="1299" y="69"/>
                  </a:lnTo>
                  <a:lnTo>
                    <a:pt x="1299" y="67"/>
                  </a:lnTo>
                  <a:lnTo>
                    <a:pt x="1301" y="67"/>
                  </a:lnTo>
                  <a:lnTo>
                    <a:pt x="1301" y="65"/>
                  </a:lnTo>
                  <a:lnTo>
                    <a:pt x="1299" y="65"/>
                  </a:lnTo>
                  <a:lnTo>
                    <a:pt x="1297" y="65"/>
                  </a:lnTo>
                  <a:lnTo>
                    <a:pt x="1297" y="63"/>
                  </a:lnTo>
                  <a:lnTo>
                    <a:pt x="1295" y="63"/>
                  </a:lnTo>
                  <a:lnTo>
                    <a:pt x="1295" y="61"/>
                  </a:lnTo>
                  <a:lnTo>
                    <a:pt x="1293" y="61"/>
                  </a:lnTo>
                  <a:lnTo>
                    <a:pt x="1293" y="59"/>
                  </a:lnTo>
                  <a:lnTo>
                    <a:pt x="1293" y="57"/>
                  </a:lnTo>
                  <a:lnTo>
                    <a:pt x="1291" y="57"/>
                  </a:lnTo>
                  <a:lnTo>
                    <a:pt x="1291" y="55"/>
                  </a:lnTo>
                  <a:lnTo>
                    <a:pt x="1289" y="55"/>
                  </a:lnTo>
                  <a:lnTo>
                    <a:pt x="1287" y="53"/>
                  </a:lnTo>
                  <a:lnTo>
                    <a:pt x="1285" y="51"/>
                  </a:lnTo>
                  <a:lnTo>
                    <a:pt x="1285" y="49"/>
                  </a:lnTo>
                  <a:lnTo>
                    <a:pt x="1287" y="47"/>
                  </a:lnTo>
                  <a:lnTo>
                    <a:pt x="1287" y="45"/>
                  </a:lnTo>
                  <a:lnTo>
                    <a:pt x="1289" y="45"/>
                  </a:lnTo>
                  <a:lnTo>
                    <a:pt x="1291" y="45"/>
                  </a:lnTo>
                  <a:lnTo>
                    <a:pt x="1291" y="47"/>
                  </a:lnTo>
                  <a:lnTo>
                    <a:pt x="1293" y="47"/>
                  </a:lnTo>
                  <a:lnTo>
                    <a:pt x="1295" y="47"/>
                  </a:lnTo>
                  <a:lnTo>
                    <a:pt x="1297" y="47"/>
                  </a:lnTo>
                  <a:lnTo>
                    <a:pt x="1299" y="47"/>
                  </a:lnTo>
                  <a:lnTo>
                    <a:pt x="1297" y="47"/>
                  </a:lnTo>
                  <a:lnTo>
                    <a:pt x="1297" y="45"/>
                  </a:lnTo>
                  <a:lnTo>
                    <a:pt x="1297" y="43"/>
                  </a:lnTo>
                  <a:lnTo>
                    <a:pt x="1297" y="41"/>
                  </a:lnTo>
                  <a:lnTo>
                    <a:pt x="1295" y="41"/>
                  </a:lnTo>
                  <a:lnTo>
                    <a:pt x="1295" y="39"/>
                  </a:lnTo>
                  <a:lnTo>
                    <a:pt x="1295" y="37"/>
                  </a:lnTo>
                  <a:lnTo>
                    <a:pt x="1295" y="35"/>
                  </a:lnTo>
                  <a:lnTo>
                    <a:pt x="1295" y="33"/>
                  </a:lnTo>
                  <a:lnTo>
                    <a:pt x="1297" y="33"/>
                  </a:lnTo>
                  <a:lnTo>
                    <a:pt x="1299" y="33"/>
                  </a:lnTo>
                  <a:lnTo>
                    <a:pt x="1299" y="31"/>
                  </a:lnTo>
                  <a:lnTo>
                    <a:pt x="1301" y="31"/>
                  </a:lnTo>
                  <a:lnTo>
                    <a:pt x="1301" y="29"/>
                  </a:lnTo>
                  <a:lnTo>
                    <a:pt x="1303" y="29"/>
                  </a:lnTo>
                  <a:lnTo>
                    <a:pt x="1305" y="27"/>
                  </a:lnTo>
                  <a:lnTo>
                    <a:pt x="1307" y="27"/>
                  </a:lnTo>
                  <a:lnTo>
                    <a:pt x="1307" y="25"/>
                  </a:lnTo>
                  <a:lnTo>
                    <a:pt x="1309" y="25"/>
                  </a:lnTo>
                  <a:lnTo>
                    <a:pt x="1309" y="27"/>
                  </a:lnTo>
                  <a:lnTo>
                    <a:pt x="1311" y="27"/>
                  </a:lnTo>
                  <a:lnTo>
                    <a:pt x="1311" y="29"/>
                  </a:lnTo>
                  <a:lnTo>
                    <a:pt x="1313" y="31"/>
                  </a:lnTo>
                  <a:lnTo>
                    <a:pt x="1313" y="33"/>
                  </a:lnTo>
                  <a:lnTo>
                    <a:pt x="1315" y="33"/>
                  </a:lnTo>
                  <a:lnTo>
                    <a:pt x="1315" y="35"/>
                  </a:lnTo>
                  <a:lnTo>
                    <a:pt x="1315" y="37"/>
                  </a:lnTo>
                  <a:lnTo>
                    <a:pt x="1315" y="39"/>
                  </a:lnTo>
                  <a:lnTo>
                    <a:pt x="1317" y="39"/>
                  </a:lnTo>
                  <a:lnTo>
                    <a:pt x="1317" y="41"/>
                  </a:lnTo>
                  <a:lnTo>
                    <a:pt x="1319" y="41"/>
                  </a:lnTo>
                  <a:lnTo>
                    <a:pt x="1321" y="43"/>
                  </a:lnTo>
                  <a:lnTo>
                    <a:pt x="1321" y="45"/>
                  </a:lnTo>
                  <a:lnTo>
                    <a:pt x="1323" y="45"/>
                  </a:lnTo>
                  <a:lnTo>
                    <a:pt x="1323" y="47"/>
                  </a:lnTo>
                  <a:lnTo>
                    <a:pt x="1325" y="47"/>
                  </a:lnTo>
                  <a:lnTo>
                    <a:pt x="1325" y="49"/>
                  </a:lnTo>
                  <a:lnTo>
                    <a:pt x="1325" y="51"/>
                  </a:lnTo>
                  <a:lnTo>
                    <a:pt x="1327" y="51"/>
                  </a:lnTo>
                  <a:lnTo>
                    <a:pt x="1327" y="53"/>
                  </a:lnTo>
                  <a:lnTo>
                    <a:pt x="1329" y="53"/>
                  </a:lnTo>
                  <a:lnTo>
                    <a:pt x="1329" y="55"/>
                  </a:lnTo>
                  <a:lnTo>
                    <a:pt x="1329" y="53"/>
                  </a:lnTo>
                  <a:lnTo>
                    <a:pt x="1331" y="53"/>
                  </a:lnTo>
                  <a:lnTo>
                    <a:pt x="1331" y="55"/>
                  </a:lnTo>
                  <a:lnTo>
                    <a:pt x="1331" y="57"/>
                  </a:lnTo>
                  <a:lnTo>
                    <a:pt x="1333" y="57"/>
                  </a:lnTo>
                  <a:lnTo>
                    <a:pt x="1333" y="59"/>
                  </a:lnTo>
                  <a:lnTo>
                    <a:pt x="1335" y="59"/>
                  </a:lnTo>
                  <a:lnTo>
                    <a:pt x="1335" y="57"/>
                  </a:lnTo>
                  <a:lnTo>
                    <a:pt x="1337" y="57"/>
                  </a:lnTo>
                  <a:lnTo>
                    <a:pt x="1337" y="55"/>
                  </a:lnTo>
                  <a:lnTo>
                    <a:pt x="1339" y="55"/>
                  </a:lnTo>
                  <a:lnTo>
                    <a:pt x="1339" y="53"/>
                  </a:lnTo>
                  <a:lnTo>
                    <a:pt x="1341" y="53"/>
                  </a:lnTo>
                  <a:lnTo>
                    <a:pt x="1341" y="55"/>
                  </a:lnTo>
                  <a:lnTo>
                    <a:pt x="1341" y="57"/>
                  </a:lnTo>
                  <a:lnTo>
                    <a:pt x="1343" y="57"/>
                  </a:lnTo>
                  <a:lnTo>
                    <a:pt x="1343" y="59"/>
                  </a:lnTo>
                  <a:lnTo>
                    <a:pt x="1345" y="59"/>
                  </a:lnTo>
                  <a:lnTo>
                    <a:pt x="1345" y="61"/>
                  </a:lnTo>
                  <a:lnTo>
                    <a:pt x="1347" y="61"/>
                  </a:lnTo>
                  <a:lnTo>
                    <a:pt x="1347" y="59"/>
                  </a:lnTo>
                  <a:lnTo>
                    <a:pt x="1349" y="59"/>
                  </a:lnTo>
                  <a:lnTo>
                    <a:pt x="1350" y="59"/>
                  </a:lnTo>
                  <a:lnTo>
                    <a:pt x="1352" y="57"/>
                  </a:lnTo>
                  <a:lnTo>
                    <a:pt x="1354" y="57"/>
                  </a:lnTo>
                  <a:lnTo>
                    <a:pt x="1354" y="55"/>
                  </a:lnTo>
                  <a:lnTo>
                    <a:pt x="1356" y="55"/>
                  </a:lnTo>
                  <a:lnTo>
                    <a:pt x="1358" y="55"/>
                  </a:lnTo>
                  <a:lnTo>
                    <a:pt x="1360" y="55"/>
                  </a:lnTo>
                  <a:lnTo>
                    <a:pt x="1362" y="55"/>
                  </a:lnTo>
                  <a:lnTo>
                    <a:pt x="1362" y="57"/>
                  </a:lnTo>
                  <a:lnTo>
                    <a:pt x="1364" y="57"/>
                  </a:lnTo>
                  <a:lnTo>
                    <a:pt x="1366" y="57"/>
                  </a:lnTo>
                  <a:lnTo>
                    <a:pt x="1366" y="59"/>
                  </a:lnTo>
                  <a:lnTo>
                    <a:pt x="1366" y="61"/>
                  </a:lnTo>
                  <a:lnTo>
                    <a:pt x="1364" y="61"/>
                  </a:lnTo>
                  <a:lnTo>
                    <a:pt x="1364" y="63"/>
                  </a:lnTo>
                  <a:lnTo>
                    <a:pt x="1364" y="65"/>
                  </a:lnTo>
                  <a:lnTo>
                    <a:pt x="1364" y="67"/>
                  </a:lnTo>
                  <a:lnTo>
                    <a:pt x="1364" y="69"/>
                  </a:lnTo>
                  <a:lnTo>
                    <a:pt x="1364" y="71"/>
                  </a:lnTo>
                  <a:lnTo>
                    <a:pt x="1362" y="71"/>
                  </a:lnTo>
                  <a:lnTo>
                    <a:pt x="1362" y="72"/>
                  </a:lnTo>
                  <a:lnTo>
                    <a:pt x="1360" y="74"/>
                  </a:lnTo>
                  <a:lnTo>
                    <a:pt x="1362" y="74"/>
                  </a:lnTo>
                  <a:lnTo>
                    <a:pt x="1364" y="76"/>
                  </a:lnTo>
                  <a:lnTo>
                    <a:pt x="1366" y="76"/>
                  </a:lnTo>
                  <a:lnTo>
                    <a:pt x="1366" y="74"/>
                  </a:lnTo>
                  <a:lnTo>
                    <a:pt x="1366" y="72"/>
                  </a:lnTo>
                  <a:lnTo>
                    <a:pt x="1368" y="72"/>
                  </a:lnTo>
                  <a:lnTo>
                    <a:pt x="1370" y="72"/>
                  </a:lnTo>
                  <a:lnTo>
                    <a:pt x="1372" y="72"/>
                  </a:lnTo>
                  <a:lnTo>
                    <a:pt x="1372" y="74"/>
                  </a:lnTo>
                  <a:lnTo>
                    <a:pt x="1374" y="74"/>
                  </a:lnTo>
                  <a:lnTo>
                    <a:pt x="1374" y="72"/>
                  </a:lnTo>
                  <a:lnTo>
                    <a:pt x="1376" y="72"/>
                  </a:lnTo>
                  <a:lnTo>
                    <a:pt x="1378" y="72"/>
                  </a:lnTo>
                  <a:lnTo>
                    <a:pt x="1380" y="72"/>
                  </a:lnTo>
                  <a:lnTo>
                    <a:pt x="1380" y="74"/>
                  </a:lnTo>
                  <a:lnTo>
                    <a:pt x="1382" y="74"/>
                  </a:lnTo>
                  <a:lnTo>
                    <a:pt x="1382" y="76"/>
                  </a:lnTo>
                  <a:lnTo>
                    <a:pt x="1384" y="76"/>
                  </a:lnTo>
                  <a:lnTo>
                    <a:pt x="1386" y="78"/>
                  </a:lnTo>
                  <a:lnTo>
                    <a:pt x="1386" y="80"/>
                  </a:lnTo>
                  <a:lnTo>
                    <a:pt x="1388" y="80"/>
                  </a:lnTo>
                  <a:lnTo>
                    <a:pt x="1388" y="82"/>
                  </a:lnTo>
                  <a:lnTo>
                    <a:pt x="1390" y="82"/>
                  </a:lnTo>
                  <a:lnTo>
                    <a:pt x="1388" y="82"/>
                  </a:lnTo>
                  <a:lnTo>
                    <a:pt x="1388" y="84"/>
                  </a:lnTo>
                  <a:lnTo>
                    <a:pt x="1390" y="84"/>
                  </a:lnTo>
                  <a:lnTo>
                    <a:pt x="1392" y="84"/>
                  </a:lnTo>
                  <a:lnTo>
                    <a:pt x="1392" y="86"/>
                  </a:lnTo>
                  <a:lnTo>
                    <a:pt x="1394" y="86"/>
                  </a:lnTo>
                  <a:lnTo>
                    <a:pt x="1396" y="86"/>
                  </a:lnTo>
                  <a:lnTo>
                    <a:pt x="1396" y="88"/>
                  </a:lnTo>
                  <a:lnTo>
                    <a:pt x="1398" y="88"/>
                  </a:lnTo>
                  <a:lnTo>
                    <a:pt x="1400" y="88"/>
                  </a:lnTo>
                  <a:lnTo>
                    <a:pt x="1400" y="90"/>
                  </a:lnTo>
                  <a:lnTo>
                    <a:pt x="1402" y="90"/>
                  </a:lnTo>
                  <a:lnTo>
                    <a:pt x="1402" y="92"/>
                  </a:lnTo>
                  <a:lnTo>
                    <a:pt x="1402" y="94"/>
                  </a:lnTo>
                  <a:lnTo>
                    <a:pt x="1400" y="94"/>
                  </a:lnTo>
                  <a:lnTo>
                    <a:pt x="1400" y="96"/>
                  </a:lnTo>
                  <a:lnTo>
                    <a:pt x="1398" y="96"/>
                  </a:lnTo>
                  <a:lnTo>
                    <a:pt x="1398" y="98"/>
                  </a:lnTo>
                  <a:lnTo>
                    <a:pt x="1396" y="98"/>
                  </a:lnTo>
                  <a:lnTo>
                    <a:pt x="1394" y="98"/>
                  </a:lnTo>
                  <a:lnTo>
                    <a:pt x="1396" y="100"/>
                  </a:lnTo>
                  <a:lnTo>
                    <a:pt x="1396" y="102"/>
                  </a:lnTo>
                  <a:lnTo>
                    <a:pt x="1394" y="104"/>
                  </a:lnTo>
                  <a:lnTo>
                    <a:pt x="1394" y="102"/>
                  </a:lnTo>
                  <a:lnTo>
                    <a:pt x="1392" y="102"/>
                  </a:lnTo>
                  <a:lnTo>
                    <a:pt x="1392" y="100"/>
                  </a:lnTo>
                  <a:lnTo>
                    <a:pt x="1392" y="102"/>
                  </a:lnTo>
                  <a:lnTo>
                    <a:pt x="1390" y="104"/>
                  </a:lnTo>
                  <a:lnTo>
                    <a:pt x="1390" y="106"/>
                  </a:lnTo>
                  <a:lnTo>
                    <a:pt x="1390" y="108"/>
                  </a:lnTo>
                  <a:lnTo>
                    <a:pt x="1392" y="108"/>
                  </a:lnTo>
                  <a:lnTo>
                    <a:pt x="1392" y="106"/>
                  </a:lnTo>
                  <a:lnTo>
                    <a:pt x="1392" y="108"/>
                  </a:lnTo>
                  <a:lnTo>
                    <a:pt x="1390" y="108"/>
                  </a:lnTo>
                  <a:lnTo>
                    <a:pt x="1390" y="110"/>
                  </a:lnTo>
                  <a:lnTo>
                    <a:pt x="1390" y="112"/>
                  </a:lnTo>
                  <a:lnTo>
                    <a:pt x="1390" y="114"/>
                  </a:lnTo>
                  <a:lnTo>
                    <a:pt x="1392" y="114"/>
                  </a:lnTo>
                  <a:lnTo>
                    <a:pt x="1392" y="116"/>
                  </a:lnTo>
                  <a:lnTo>
                    <a:pt x="1392" y="118"/>
                  </a:lnTo>
                  <a:lnTo>
                    <a:pt x="1390" y="118"/>
                  </a:lnTo>
                  <a:lnTo>
                    <a:pt x="1390" y="120"/>
                  </a:lnTo>
                  <a:lnTo>
                    <a:pt x="1388" y="120"/>
                  </a:lnTo>
                  <a:lnTo>
                    <a:pt x="1388" y="122"/>
                  </a:lnTo>
                  <a:lnTo>
                    <a:pt x="1388" y="124"/>
                  </a:lnTo>
                  <a:lnTo>
                    <a:pt x="1388" y="126"/>
                  </a:lnTo>
                  <a:lnTo>
                    <a:pt x="1390" y="126"/>
                  </a:lnTo>
                  <a:lnTo>
                    <a:pt x="1390" y="128"/>
                  </a:lnTo>
                  <a:lnTo>
                    <a:pt x="1392" y="128"/>
                  </a:lnTo>
                  <a:lnTo>
                    <a:pt x="1394" y="128"/>
                  </a:lnTo>
                  <a:lnTo>
                    <a:pt x="1394" y="130"/>
                  </a:lnTo>
                  <a:lnTo>
                    <a:pt x="1396" y="130"/>
                  </a:lnTo>
                  <a:lnTo>
                    <a:pt x="1398" y="130"/>
                  </a:lnTo>
                  <a:lnTo>
                    <a:pt x="1398" y="132"/>
                  </a:lnTo>
                  <a:lnTo>
                    <a:pt x="1400" y="132"/>
                  </a:lnTo>
                  <a:lnTo>
                    <a:pt x="1400" y="134"/>
                  </a:lnTo>
                  <a:lnTo>
                    <a:pt x="1400" y="136"/>
                  </a:lnTo>
                  <a:lnTo>
                    <a:pt x="1400" y="138"/>
                  </a:lnTo>
                  <a:lnTo>
                    <a:pt x="1398" y="138"/>
                  </a:lnTo>
                  <a:lnTo>
                    <a:pt x="1398" y="139"/>
                  </a:lnTo>
                  <a:lnTo>
                    <a:pt x="1396" y="139"/>
                  </a:lnTo>
                  <a:lnTo>
                    <a:pt x="1394" y="141"/>
                  </a:lnTo>
                  <a:lnTo>
                    <a:pt x="1392" y="143"/>
                  </a:lnTo>
                  <a:lnTo>
                    <a:pt x="1390" y="143"/>
                  </a:lnTo>
                  <a:lnTo>
                    <a:pt x="1390" y="145"/>
                  </a:lnTo>
                  <a:lnTo>
                    <a:pt x="1388" y="145"/>
                  </a:lnTo>
                  <a:lnTo>
                    <a:pt x="1388" y="147"/>
                  </a:lnTo>
                  <a:lnTo>
                    <a:pt x="1388" y="149"/>
                  </a:lnTo>
                  <a:lnTo>
                    <a:pt x="1390" y="149"/>
                  </a:lnTo>
                  <a:lnTo>
                    <a:pt x="1390" y="151"/>
                  </a:lnTo>
                  <a:lnTo>
                    <a:pt x="1392" y="151"/>
                  </a:lnTo>
                  <a:lnTo>
                    <a:pt x="1392" y="153"/>
                  </a:lnTo>
                  <a:lnTo>
                    <a:pt x="1394" y="153"/>
                  </a:lnTo>
                  <a:lnTo>
                    <a:pt x="1396" y="153"/>
                  </a:lnTo>
                  <a:lnTo>
                    <a:pt x="1396" y="155"/>
                  </a:lnTo>
                  <a:lnTo>
                    <a:pt x="1398" y="155"/>
                  </a:lnTo>
                  <a:lnTo>
                    <a:pt x="1400" y="155"/>
                  </a:lnTo>
                  <a:lnTo>
                    <a:pt x="1402" y="155"/>
                  </a:lnTo>
                  <a:lnTo>
                    <a:pt x="1404" y="155"/>
                  </a:lnTo>
                  <a:lnTo>
                    <a:pt x="1404" y="157"/>
                  </a:lnTo>
                  <a:lnTo>
                    <a:pt x="1406" y="157"/>
                  </a:lnTo>
                  <a:lnTo>
                    <a:pt x="1408" y="157"/>
                  </a:lnTo>
                  <a:lnTo>
                    <a:pt x="1408" y="159"/>
                  </a:lnTo>
                  <a:lnTo>
                    <a:pt x="1410" y="159"/>
                  </a:lnTo>
                  <a:lnTo>
                    <a:pt x="1412" y="159"/>
                  </a:lnTo>
                  <a:lnTo>
                    <a:pt x="1412" y="161"/>
                  </a:lnTo>
                  <a:lnTo>
                    <a:pt x="1414" y="161"/>
                  </a:lnTo>
                  <a:lnTo>
                    <a:pt x="1414" y="163"/>
                  </a:lnTo>
                  <a:lnTo>
                    <a:pt x="1416" y="163"/>
                  </a:lnTo>
                  <a:lnTo>
                    <a:pt x="1416" y="165"/>
                  </a:lnTo>
                  <a:lnTo>
                    <a:pt x="1418" y="165"/>
                  </a:lnTo>
                  <a:lnTo>
                    <a:pt x="1418" y="167"/>
                  </a:lnTo>
                  <a:lnTo>
                    <a:pt x="1419" y="167"/>
                  </a:lnTo>
                  <a:lnTo>
                    <a:pt x="1419" y="169"/>
                  </a:lnTo>
                  <a:lnTo>
                    <a:pt x="1421" y="169"/>
                  </a:lnTo>
                  <a:lnTo>
                    <a:pt x="1423" y="169"/>
                  </a:lnTo>
                  <a:lnTo>
                    <a:pt x="1423" y="171"/>
                  </a:lnTo>
                  <a:lnTo>
                    <a:pt x="1425" y="171"/>
                  </a:lnTo>
                  <a:lnTo>
                    <a:pt x="1425" y="173"/>
                  </a:lnTo>
                  <a:lnTo>
                    <a:pt x="1427" y="173"/>
                  </a:lnTo>
                  <a:lnTo>
                    <a:pt x="1429" y="173"/>
                  </a:lnTo>
                  <a:lnTo>
                    <a:pt x="1429" y="175"/>
                  </a:lnTo>
                  <a:lnTo>
                    <a:pt x="1431" y="175"/>
                  </a:lnTo>
                  <a:lnTo>
                    <a:pt x="1431" y="177"/>
                  </a:lnTo>
                  <a:lnTo>
                    <a:pt x="1433" y="177"/>
                  </a:lnTo>
                  <a:lnTo>
                    <a:pt x="1435" y="179"/>
                  </a:lnTo>
                  <a:lnTo>
                    <a:pt x="1437" y="179"/>
                  </a:lnTo>
                  <a:lnTo>
                    <a:pt x="1437" y="181"/>
                  </a:lnTo>
                  <a:lnTo>
                    <a:pt x="1437" y="183"/>
                  </a:lnTo>
                  <a:lnTo>
                    <a:pt x="1437" y="185"/>
                  </a:lnTo>
                  <a:lnTo>
                    <a:pt x="1439" y="185"/>
                  </a:lnTo>
                  <a:lnTo>
                    <a:pt x="1439" y="187"/>
                  </a:lnTo>
                  <a:lnTo>
                    <a:pt x="1437" y="189"/>
                  </a:lnTo>
                  <a:lnTo>
                    <a:pt x="1437" y="191"/>
                  </a:lnTo>
                  <a:lnTo>
                    <a:pt x="1435" y="191"/>
                  </a:lnTo>
                  <a:lnTo>
                    <a:pt x="1435" y="193"/>
                  </a:lnTo>
                  <a:lnTo>
                    <a:pt x="1435" y="195"/>
                  </a:lnTo>
                  <a:lnTo>
                    <a:pt x="1435" y="197"/>
                  </a:lnTo>
                  <a:lnTo>
                    <a:pt x="1433" y="197"/>
                  </a:lnTo>
                  <a:lnTo>
                    <a:pt x="1433" y="199"/>
                  </a:lnTo>
                  <a:lnTo>
                    <a:pt x="1433" y="201"/>
                  </a:lnTo>
                  <a:lnTo>
                    <a:pt x="1433" y="203"/>
                  </a:lnTo>
                  <a:lnTo>
                    <a:pt x="1431" y="203"/>
                  </a:lnTo>
                  <a:lnTo>
                    <a:pt x="1431" y="205"/>
                  </a:lnTo>
                  <a:lnTo>
                    <a:pt x="1433" y="205"/>
                  </a:lnTo>
                  <a:lnTo>
                    <a:pt x="1433" y="207"/>
                  </a:lnTo>
                  <a:lnTo>
                    <a:pt x="1433" y="208"/>
                  </a:lnTo>
                  <a:lnTo>
                    <a:pt x="1433" y="210"/>
                  </a:lnTo>
                  <a:lnTo>
                    <a:pt x="1435" y="210"/>
                  </a:lnTo>
                  <a:lnTo>
                    <a:pt x="1435" y="212"/>
                  </a:lnTo>
                  <a:lnTo>
                    <a:pt x="1435" y="214"/>
                  </a:lnTo>
                  <a:lnTo>
                    <a:pt x="1437" y="214"/>
                  </a:lnTo>
                  <a:lnTo>
                    <a:pt x="1437" y="216"/>
                  </a:lnTo>
                  <a:lnTo>
                    <a:pt x="1435" y="216"/>
                  </a:lnTo>
                  <a:lnTo>
                    <a:pt x="1435" y="218"/>
                  </a:lnTo>
                  <a:lnTo>
                    <a:pt x="1435" y="220"/>
                  </a:lnTo>
                  <a:lnTo>
                    <a:pt x="1433" y="220"/>
                  </a:lnTo>
                  <a:lnTo>
                    <a:pt x="1431" y="220"/>
                  </a:lnTo>
                  <a:lnTo>
                    <a:pt x="1433" y="220"/>
                  </a:lnTo>
                  <a:lnTo>
                    <a:pt x="1433" y="222"/>
                  </a:lnTo>
                  <a:lnTo>
                    <a:pt x="1435" y="222"/>
                  </a:lnTo>
                  <a:lnTo>
                    <a:pt x="1435" y="224"/>
                  </a:lnTo>
                  <a:lnTo>
                    <a:pt x="1435" y="226"/>
                  </a:lnTo>
                  <a:lnTo>
                    <a:pt x="1437" y="226"/>
                  </a:lnTo>
                  <a:lnTo>
                    <a:pt x="1437" y="228"/>
                  </a:lnTo>
                  <a:lnTo>
                    <a:pt x="1437" y="230"/>
                  </a:lnTo>
                  <a:lnTo>
                    <a:pt x="1437" y="232"/>
                  </a:lnTo>
                  <a:lnTo>
                    <a:pt x="1437" y="234"/>
                  </a:lnTo>
                  <a:lnTo>
                    <a:pt x="1439" y="234"/>
                  </a:lnTo>
                  <a:lnTo>
                    <a:pt x="1439" y="236"/>
                  </a:lnTo>
                  <a:lnTo>
                    <a:pt x="1439" y="238"/>
                  </a:lnTo>
                  <a:lnTo>
                    <a:pt x="1439" y="236"/>
                  </a:lnTo>
                  <a:lnTo>
                    <a:pt x="1441" y="236"/>
                  </a:lnTo>
                  <a:lnTo>
                    <a:pt x="1441" y="234"/>
                  </a:lnTo>
                  <a:lnTo>
                    <a:pt x="1443" y="234"/>
                  </a:lnTo>
                  <a:lnTo>
                    <a:pt x="1443" y="232"/>
                  </a:lnTo>
                  <a:lnTo>
                    <a:pt x="1443" y="234"/>
                  </a:lnTo>
                  <a:lnTo>
                    <a:pt x="1445" y="234"/>
                  </a:lnTo>
                  <a:lnTo>
                    <a:pt x="1445" y="236"/>
                  </a:lnTo>
                  <a:lnTo>
                    <a:pt x="1445" y="238"/>
                  </a:lnTo>
                  <a:lnTo>
                    <a:pt x="1447" y="238"/>
                  </a:lnTo>
                  <a:lnTo>
                    <a:pt x="1447" y="240"/>
                  </a:lnTo>
                  <a:lnTo>
                    <a:pt x="1449" y="240"/>
                  </a:lnTo>
                  <a:lnTo>
                    <a:pt x="1451" y="240"/>
                  </a:lnTo>
                  <a:lnTo>
                    <a:pt x="1451" y="242"/>
                  </a:lnTo>
                  <a:lnTo>
                    <a:pt x="1453" y="242"/>
                  </a:lnTo>
                  <a:lnTo>
                    <a:pt x="1455" y="242"/>
                  </a:lnTo>
                  <a:lnTo>
                    <a:pt x="1455" y="244"/>
                  </a:lnTo>
                  <a:lnTo>
                    <a:pt x="1457" y="244"/>
                  </a:lnTo>
                  <a:lnTo>
                    <a:pt x="1455" y="246"/>
                  </a:lnTo>
                  <a:lnTo>
                    <a:pt x="1455" y="248"/>
                  </a:lnTo>
                  <a:lnTo>
                    <a:pt x="1453" y="248"/>
                  </a:lnTo>
                  <a:lnTo>
                    <a:pt x="1455" y="248"/>
                  </a:lnTo>
                  <a:lnTo>
                    <a:pt x="1455" y="250"/>
                  </a:lnTo>
                  <a:lnTo>
                    <a:pt x="1455" y="252"/>
                  </a:lnTo>
                  <a:lnTo>
                    <a:pt x="1457" y="254"/>
                  </a:lnTo>
                  <a:lnTo>
                    <a:pt x="1457" y="256"/>
                  </a:lnTo>
                  <a:lnTo>
                    <a:pt x="1459" y="256"/>
                  </a:lnTo>
                  <a:lnTo>
                    <a:pt x="1459" y="258"/>
                  </a:lnTo>
                  <a:lnTo>
                    <a:pt x="1459" y="260"/>
                  </a:lnTo>
                  <a:lnTo>
                    <a:pt x="1459" y="262"/>
                  </a:lnTo>
                  <a:lnTo>
                    <a:pt x="1457" y="262"/>
                  </a:lnTo>
                  <a:lnTo>
                    <a:pt x="1455" y="262"/>
                  </a:lnTo>
                  <a:lnTo>
                    <a:pt x="1455" y="260"/>
                  </a:lnTo>
                  <a:lnTo>
                    <a:pt x="1453" y="260"/>
                  </a:lnTo>
                  <a:lnTo>
                    <a:pt x="1451" y="260"/>
                  </a:lnTo>
                  <a:lnTo>
                    <a:pt x="1451" y="258"/>
                  </a:lnTo>
                  <a:lnTo>
                    <a:pt x="1451" y="256"/>
                  </a:lnTo>
                  <a:lnTo>
                    <a:pt x="1451" y="258"/>
                  </a:lnTo>
                  <a:lnTo>
                    <a:pt x="1449" y="258"/>
                  </a:lnTo>
                  <a:lnTo>
                    <a:pt x="1449" y="260"/>
                  </a:lnTo>
                  <a:lnTo>
                    <a:pt x="1447" y="260"/>
                  </a:lnTo>
                  <a:lnTo>
                    <a:pt x="1445" y="260"/>
                  </a:lnTo>
                  <a:lnTo>
                    <a:pt x="1445" y="262"/>
                  </a:lnTo>
                  <a:lnTo>
                    <a:pt x="1443" y="262"/>
                  </a:lnTo>
                  <a:lnTo>
                    <a:pt x="1441" y="262"/>
                  </a:lnTo>
                  <a:lnTo>
                    <a:pt x="1439" y="262"/>
                  </a:lnTo>
                  <a:lnTo>
                    <a:pt x="1437" y="262"/>
                  </a:lnTo>
                  <a:lnTo>
                    <a:pt x="1437" y="264"/>
                  </a:lnTo>
                  <a:lnTo>
                    <a:pt x="1439" y="264"/>
                  </a:lnTo>
                  <a:lnTo>
                    <a:pt x="1439" y="266"/>
                  </a:lnTo>
                  <a:lnTo>
                    <a:pt x="1441" y="266"/>
                  </a:lnTo>
                  <a:lnTo>
                    <a:pt x="1443" y="266"/>
                  </a:lnTo>
                  <a:lnTo>
                    <a:pt x="1443" y="268"/>
                  </a:lnTo>
                  <a:lnTo>
                    <a:pt x="1445" y="268"/>
                  </a:lnTo>
                  <a:lnTo>
                    <a:pt x="1447" y="268"/>
                  </a:lnTo>
                  <a:lnTo>
                    <a:pt x="1449" y="268"/>
                  </a:lnTo>
                  <a:lnTo>
                    <a:pt x="1449" y="270"/>
                  </a:lnTo>
                  <a:lnTo>
                    <a:pt x="1451" y="270"/>
                  </a:lnTo>
                  <a:lnTo>
                    <a:pt x="1451" y="272"/>
                  </a:lnTo>
                  <a:lnTo>
                    <a:pt x="1453" y="272"/>
                  </a:lnTo>
                  <a:lnTo>
                    <a:pt x="1453" y="274"/>
                  </a:lnTo>
                  <a:lnTo>
                    <a:pt x="1455" y="274"/>
                  </a:lnTo>
                  <a:lnTo>
                    <a:pt x="1455" y="275"/>
                  </a:lnTo>
                  <a:lnTo>
                    <a:pt x="1457" y="275"/>
                  </a:lnTo>
                  <a:lnTo>
                    <a:pt x="1457" y="277"/>
                  </a:lnTo>
                  <a:lnTo>
                    <a:pt x="1459" y="277"/>
                  </a:lnTo>
                  <a:lnTo>
                    <a:pt x="1459" y="279"/>
                  </a:lnTo>
                  <a:lnTo>
                    <a:pt x="1459" y="281"/>
                  </a:lnTo>
                  <a:lnTo>
                    <a:pt x="1461" y="281"/>
                  </a:lnTo>
                  <a:lnTo>
                    <a:pt x="1461" y="283"/>
                  </a:lnTo>
                  <a:lnTo>
                    <a:pt x="1459" y="283"/>
                  </a:lnTo>
                  <a:lnTo>
                    <a:pt x="1459" y="285"/>
                  </a:lnTo>
                  <a:lnTo>
                    <a:pt x="1461" y="285"/>
                  </a:lnTo>
                  <a:lnTo>
                    <a:pt x="1459" y="285"/>
                  </a:lnTo>
                  <a:lnTo>
                    <a:pt x="1459" y="287"/>
                  </a:lnTo>
                  <a:lnTo>
                    <a:pt x="1461" y="287"/>
                  </a:lnTo>
                  <a:lnTo>
                    <a:pt x="1461" y="289"/>
                  </a:lnTo>
                  <a:lnTo>
                    <a:pt x="1463" y="289"/>
                  </a:lnTo>
                  <a:lnTo>
                    <a:pt x="1463" y="291"/>
                  </a:lnTo>
                  <a:lnTo>
                    <a:pt x="1463" y="293"/>
                  </a:lnTo>
                  <a:lnTo>
                    <a:pt x="1463" y="295"/>
                  </a:lnTo>
                  <a:lnTo>
                    <a:pt x="1463" y="297"/>
                  </a:lnTo>
                  <a:lnTo>
                    <a:pt x="1465" y="297"/>
                  </a:lnTo>
                  <a:lnTo>
                    <a:pt x="1467" y="297"/>
                  </a:lnTo>
                  <a:lnTo>
                    <a:pt x="1469" y="297"/>
                  </a:lnTo>
                  <a:lnTo>
                    <a:pt x="1469" y="299"/>
                  </a:lnTo>
                  <a:lnTo>
                    <a:pt x="1469" y="301"/>
                  </a:lnTo>
                  <a:lnTo>
                    <a:pt x="1469" y="303"/>
                  </a:lnTo>
                  <a:lnTo>
                    <a:pt x="1469" y="305"/>
                  </a:lnTo>
                  <a:lnTo>
                    <a:pt x="1471" y="305"/>
                  </a:lnTo>
                  <a:lnTo>
                    <a:pt x="1469" y="305"/>
                  </a:lnTo>
                  <a:lnTo>
                    <a:pt x="1471" y="305"/>
                  </a:lnTo>
                  <a:lnTo>
                    <a:pt x="1469" y="305"/>
                  </a:lnTo>
                  <a:lnTo>
                    <a:pt x="1471" y="307"/>
                  </a:lnTo>
                  <a:lnTo>
                    <a:pt x="1471" y="309"/>
                  </a:lnTo>
                  <a:lnTo>
                    <a:pt x="1471" y="311"/>
                  </a:lnTo>
                  <a:lnTo>
                    <a:pt x="1471" y="313"/>
                  </a:lnTo>
                  <a:lnTo>
                    <a:pt x="1471" y="315"/>
                  </a:lnTo>
                  <a:lnTo>
                    <a:pt x="1471" y="317"/>
                  </a:lnTo>
                  <a:lnTo>
                    <a:pt x="1471" y="319"/>
                  </a:lnTo>
                  <a:lnTo>
                    <a:pt x="1473" y="319"/>
                  </a:lnTo>
                  <a:lnTo>
                    <a:pt x="1473" y="321"/>
                  </a:lnTo>
                  <a:lnTo>
                    <a:pt x="1473" y="323"/>
                  </a:lnTo>
                  <a:lnTo>
                    <a:pt x="1473" y="325"/>
                  </a:lnTo>
                  <a:lnTo>
                    <a:pt x="1473" y="327"/>
                  </a:lnTo>
                  <a:lnTo>
                    <a:pt x="1475" y="327"/>
                  </a:lnTo>
                  <a:lnTo>
                    <a:pt x="1475" y="329"/>
                  </a:lnTo>
                  <a:lnTo>
                    <a:pt x="1475" y="331"/>
                  </a:lnTo>
                  <a:lnTo>
                    <a:pt x="1475" y="333"/>
                  </a:lnTo>
                  <a:lnTo>
                    <a:pt x="1475" y="331"/>
                  </a:lnTo>
                  <a:lnTo>
                    <a:pt x="1477" y="331"/>
                  </a:lnTo>
                  <a:lnTo>
                    <a:pt x="1479" y="331"/>
                  </a:lnTo>
                  <a:lnTo>
                    <a:pt x="1481" y="329"/>
                  </a:lnTo>
                  <a:lnTo>
                    <a:pt x="1483" y="327"/>
                  </a:lnTo>
                  <a:lnTo>
                    <a:pt x="1485" y="325"/>
                  </a:lnTo>
                  <a:lnTo>
                    <a:pt x="1487" y="325"/>
                  </a:lnTo>
                  <a:lnTo>
                    <a:pt x="1487" y="323"/>
                  </a:lnTo>
                  <a:lnTo>
                    <a:pt x="1488" y="323"/>
                  </a:lnTo>
                  <a:lnTo>
                    <a:pt x="1490" y="321"/>
                  </a:lnTo>
                  <a:lnTo>
                    <a:pt x="1494" y="321"/>
                  </a:lnTo>
                  <a:lnTo>
                    <a:pt x="1494" y="319"/>
                  </a:lnTo>
                  <a:lnTo>
                    <a:pt x="1496" y="319"/>
                  </a:lnTo>
                  <a:lnTo>
                    <a:pt x="1498" y="319"/>
                  </a:lnTo>
                  <a:lnTo>
                    <a:pt x="1500" y="319"/>
                  </a:lnTo>
                  <a:lnTo>
                    <a:pt x="1500" y="317"/>
                  </a:lnTo>
                  <a:lnTo>
                    <a:pt x="1502" y="317"/>
                  </a:lnTo>
                  <a:lnTo>
                    <a:pt x="1504" y="317"/>
                  </a:lnTo>
                  <a:lnTo>
                    <a:pt x="1502" y="317"/>
                  </a:lnTo>
                  <a:lnTo>
                    <a:pt x="1502" y="319"/>
                  </a:lnTo>
                  <a:lnTo>
                    <a:pt x="1500" y="319"/>
                  </a:lnTo>
                  <a:lnTo>
                    <a:pt x="1500" y="321"/>
                  </a:lnTo>
                  <a:lnTo>
                    <a:pt x="1498" y="321"/>
                  </a:lnTo>
                  <a:lnTo>
                    <a:pt x="1498" y="323"/>
                  </a:lnTo>
                  <a:lnTo>
                    <a:pt x="1498" y="325"/>
                  </a:lnTo>
                  <a:lnTo>
                    <a:pt x="1496" y="325"/>
                  </a:lnTo>
                  <a:lnTo>
                    <a:pt x="1496" y="327"/>
                  </a:lnTo>
                  <a:lnTo>
                    <a:pt x="1498" y="327"/>
                  </a:lnTo>
                  <a:lnTo>
                    <a:pt x="1498" y="329"/>
                  </a:lnTo>
                  <a:lnTo>
                    <a:pt x="1500" y="329"/>
                  </a:lnTo>
                  <a:lnTo>
                    <a:pt x="1500" y="331"/>
                  </a:lnTo>
                  <a:lnTo>
                    <a:pt x="1500" y="333"/>
                  </a:lnTo>
                  <a:lnTo>
                    <a:pt x="1502" y="333"/>
                  </a:lnTo>
                  <a:lnTo>
                    <a:pt x="1504" y="333"/>
                  </a:lnTo>
                  <a:lnTo>
                    <a:pt x="1506" y="331"/>
                  </a:lnTo>
                  <a:lnTo>
                    <a:pt x="1508" y="331"/>
                  </a:lnTo>
                  <a:lnTo>
                    <a:pt x="1508" y="329"/>
                  </a:lnTo>
                  <a:lnTo>
                    <a:pt x="1510" y="329"/>
                  </a:lnTo>
                  <a:lnTo>
                    <a:pt x="1512" y="329"/>
                  </a:lnTo>
                  <a:lnTo>
                    <a:pt x="1512" y="327"/>
                  </a:lnTo>
                  <a:lnTo>
                    <a:pt x="1514" y="327"/>
                  </a:lnTo>
                  <a:lnTo>
                    <a:pt x="1516" y="327"/>
                  </a:lnTo>
                  <a:lnTo>
                    <a:pt x="1518" y="327"/>
                  </a:lnTo>
                  <a:lnTo>
                    <a:pt x="1518" y="325"/>
                  </a:lnTo>
                  <a:lnTo>
                    <a:pt x="1520" y="325"/>
                  </a:lnTo>
                  <a:lnTo>
                    <a:pt x="1520" y="327"/>
                  </a:lnTo>
                  <a:lnTo>
                    <a:pt x="1520" y="329"/>
                  </a:lnTo>
                  <a:lnTo>
                    <a:pt x="1520" y="331"/>
                  </a:lnTo>
                  <a:lnTo>
                    <a:pt x="1520" y="333"/>
                  </a:lnTo>
                  <a:lnTo>
                    <a:pt x="1518" y="333"/>
                  </a:lnTo>
                  <a:lnTo>
                    <a:pt x="1518" y="335"/>
                  </a:lnTo>
                  <a:lnTo>
                    <a:pt x="1518" y="337"/>
                  </a:lnTo>
                  <a:lnTo>
                    <a:pt x="1520" y="337"/>
                  </a:lnTo>
                  <a:lnTo>
                    <a:pt x="1522" y="337"/>
                  </a:lnTo>
                  <a:lnTo>
                    <a:pt x="1524" y="337"/>
                  </a:lnTo>
                  <a:lnTo>
                    <a:pt x="1526" y="337"/>
                  </a:lnTo>
                  <a:lnTo>
                    <a:pt x="1528" y="337"/>
                  </a:lnTo>
                  <a:lnTo>
                    <a:pt x="1528" y="335"/>
                  </a:lnTo>
                  <a:lnTo>
                    <a:pt x="1530" y="335"/>
                  </a:lnTo>
                  <a:lnTo>
                    <a:pt x="1532" y="335"/>
                  </a:lnTo>
                  <a:lnTo>
                    <a:pt x="1532" y="333"/>
                  </a:lnTo>
                  <a:lnTo>
                    <a:pt x="1534" y="333"/>
                  </a:lnTo>
                  <a:lnTo>
                    <a:pt x="1536" y="333"/>
                  </a:lnTo>
                  <a:lnTo>
                    <a:pt x="1536" y="331"/>
                  </a:lnTo>
                  <a:lnTo>
                    <a:pt x="1538" y="331"/>
                  </a:lnTo>
                  <a:lnTo>
                    <a:pt x="1540" y="329"/>
                  </a:lnTo>
                  <a:lnTo>
                    <a:pt x="1542" y="329"/>
                  </a:lnTo>
                  <a:lnTo>
                    <a:pt x="1542" y="327"/>
                  </a:lnTo>
                  <a:lnTo>
                    <a:pt x="1544" y="327"/>
                  </a:lnTo>
                  <a:lnTo>
                    <a:pt x="1544" y="325"/>
                  </a:lnTo>
                  <a:lnTo>
                    <a:pt x="1546" y="327"/>
                  </a:lnTo>
                  <a:lnTo>
                    <a:pt x="1546" y="329"/>
                  </a:lnTo>
                  <a:lnTo>
                    <a:pt x="1548" y="329"/>
                  </a:lnTo>
                  <a:lnTo>
                    <a:pt x="1548" y="327"/>
                  </a:lnTo>
                  <a:lnTo>
                    <a:pt x="1550" y="327"/>
                  </a:lnTo>
                  <a:lnTo>
                    <a:pt x="1552" y="327"/>
                  </a:lnTo>
                  <a:lnTo>
                    <a:pt x="1552" y="325"/>
                  </a:lnTo>
                  <a:lnTo>
                    <a:pt x="1550" y="325"/>
                  </a:lnTo>
                  <a:lnTo>
                    <a:pt x="1552" y="325"/>
                  </a:lnTo>
                  <a:lnTo>
                    <a:pt x="1552" y="323"/>
                  </a:lnTo>
                  <a:lnTo>
                    <a:pt x="1554" y="323"/>
                  </a:lnTo>
                  <a:lnTo>
                    <a:pt x="1556" y="321"/>
                  </a:lnTo>
                  <a:lnTo>
                    <a:pt x="1557" y="321"/>
                  </a:lnTo>
                  <a:lnTo>
                    <a:pt x="1557" y="319"/>
                  </a:lnTo>
                  <a:lnTo>
                    <a:pt x="1559" y="319"/>
                  </a:lnTo>
                  <a:lnTo>
                    <a:pt x="1557" y="319"/>
                  </a:lnTo>
                  <a:lnTo>
                    <a:pt x="1557" y="317"/>
                  </a:lnTo>
                  <a:lnTo>
                    <a:pt x="1556" y="319"/>
                  </a:lnTo>
                  <a:lnTo>
                    <a:pt x="1554" y="319"/>
                  </a:lnTo>
                  <a:lnTo>
                    <a:pt x="1552" y="319"/>
                  </a:lnTo>
                  <a:lnTo>
                    <a:pt x="1554" y="317"/>
                  </a:lnTo>
                  <a:lnTo>
                    <a:pt x="1556" y="317"/>
                  </a:lnTo>
                  <a:lnTo>
                    <a:pt x="1556" y="315"/>
                  </a:lnTo>
                  <a:lnTo>
                    <a:pt x="1557" y="315"/>
                  </a:lnTo>
                  <a:lnTo>
                    <a:pt x="1559" y="313"/>
                  </a:lnTo>
                  <a:lnTo>
                    <a:pt x="1557" y="313"/>
                  </a:lnTo>
                  <a:lnTo>
                    <a:pt x="1557" y="311"/>
                  </a:lnTo>
                  <a:lnTo>
                    <a:pt x="1557" y="309"/>
                  </a:lnTo>
                  <a:lnTo>
                    <a:pt x="1556" y="309"/>
                  </a:lnTo>
                  <a:lnTo>
                    <a:pt x="1556" y="307"/>
                  </a:lnTo>
                  <a:lnTo>
                    <a:pt x="1554" y="307"/>
                  </a:lnTo>
                  <a:lnTo>
                    <a:pt x="1554" y="305"/>
                  </a:lnTo>
                  <a:lnTo>
                    <a:pt x="1554" y="303"/>
                  </a:lnTo>
                  <a:lnTo>
                    <a:pt x="1552" y="303"/>
                  </a:lnTo>
                  <a:lnTo>
                    <a:pt x="1554" y="301"/>
                  </a:lnTo>
                  <a:lnTo>
                    <a:pt x="1556" y="299"/>
                  </a:lnTo>
                  <a:lnTo>
                    <a:pt x="1556" y="297"/>
                  </a:lnTo>
                  <a:lnTo>
                    <a:pt x="1554" y="297"/>
                  </a:lnTo>
                  <a:lnTo>
                    <a:pt x="1552" y="297"/>
                  </a:lnTo>
                  <a:lnTo>
                    <a:pt x="1552" y="295"/>
                  </a:lnTo>
                  <a:lnTo>
                    <a:pt x="1554" y="295"/>
                  </a:lnTo>
                  <a:lnTo>
                    <a:pt x="1556" y="295"/>
                  </a:lnTo>
                  <a:lnTo>
                    <a:pt x="1556" y="293"/>
                  </a:lnTo>
                  <a:lnTo>
                    <a:pt x="1557" y="293"/>
                  </a:lnTo>
                  <a:lnTo>
                    <a:pt x="1559" y="293"/>
                  </a:lnTo>
                  <a:lnTo>
                    <a:pt x="1559" y="291"/>
                  </a:lnTo>
                  <a:lnTo>
                    <a:pt x="1561" y="291"/>
                  </a:lnTo>
                  <a:lnTo>
                    <a:pt x="1563" y="291"/>
                  </a:lnTo>
                  <a:lnTo>
                    <a:pt x="1565" y="291"/>
                  </a:lnTo>
                  <a:lnTo>
                    <a:pt x="1567" y="291"/>
                  </a:lnTo>
                  <a:lnTo>
                    <a:pt x="1567" y="289"/>
                  </a:lnTo>
                  <a:lnTo>
                    <a:pt x="1569" y="289"/>
                  </a:lnTo>
                  <a:lnTo>
                    <a:pt x="1571" y="289"/>
                  </a:lnTo>
                  <a:lnTo>
                    <a:pt x="1573" y="289"/>
                  </a:lnTo>
                  <a:lnTo>
                    <a:pt x="1573" y="287"/>
                  </a:lnTo>
                  <a:lnTo>
                    <a:pt x="1573" y="285"/>
                  </a:lnTo>
                  <a:lnTo>
                    <a:pt x="1575" y="285"/>
                  </a:lnTo>
                  <a:lnTo>
                    <a:pt x="1575" y="283"/>
                  </a:lnTo>
                  <a:lnTo>
                    <a:pt x="1577" y="283"/>
                  </a:lnTo>
                  <a:lnTo>
                    <a:pt x="1577" y="281"/>
                  </a:lnTo>
                  <a:lnTo>
                    <a:pt x="1577" y="279"/>
                  </a:lnTo>
                  <a:lnTo>
                    <a:pt x="1577" y="277"/>
                  </a:lnTo>
                  <a:lnTo>
                    <a:pt x="1579" y="277"/>
                  </a:lnTo>
                  <a:lnTo>
                    <a:pt x="1579" y="275"/>
                  </a:lnTo>
                  <a:lnTo>
                    <a:pt x="1581" y="275"/>
                  </a:lnTo>
                  <a:lnTo>
                    <a:pt x="1583" y="275"/>
                  </a:lnTo>
                  <a:lnTo>
                    <a:pt x="1583" y="274"/>
                  </a:lnTo>
                  <a:lnTo>
                    <a:pt x="1585" y="274"/>
                  </a:lnTo>
                  <a:lnTo>
                    <a:pt x="1587" y="274"/>
                  </a:lnTo>
                  <a:lnTo>
                    <a:pt x="1589" y="274"/>
                  </a:lnTo>
                  <a:lnTo>
                    <a:pt x="1589" y="275"/>
                  </a:lnTo>
                  <a:lnTo>
                    <a:pt x="1589" y="277"/>
                  </a:lnTo>
                  <a:lnTo>
                    <a:pt x="1591" y="277"/>
                  </a:lnTo>
                  <a:lnTo>
                    <a:pt x="1591" y="279"/>
                  </a:lnTo>
                  <a:lnTo>
                    <a:pt x="1593" y="279"/>
                  </a:lnTo>
                  <a:lnTo>
                    <a:pt x="1593" y="281"/>
                  </a:lnTo>
                  <a:lnTo>
                    <a:pt x="1595" y="281"/>
                  </a:lnTo>
                  <a:lnTo>
                    <a:pt x="1595" y="283"/>
                  </a:lnTo>
                  <a:lnTo>
                    <a:pt x="1597" y="283"/>
                  </a:lnTo>
                  <a:lnTo>
                    <a:pt x="1597" y="285"/>
                  </a:lnTo>
                  <a:lnTo>
                    <a:pt x="1599" y="285"/>
                  </a:lnTo>
                  <a:lnTo>
                    <a:pt x="1599" y="287"/>
                  </a:lnTo>
                  <a:lnTo>
                    <a:pt x="1601" y="287"/>
                  </a:lnTo>
                  <a:lnTo>
                    <a:pt x="1601" y="289"/>
                  </a:lnTo>
                  <a:lnTo>
                    <a:pt x="1603" y="289"/>
                  </a:lnTo>
                  <a:lnTo>
                    <a:pt x="1603" y="291"/>
                  </a:lnTo>
                  <a:lnTo>
                    <a:pt x="1605" y="291"/>
                  </a:lnTo>
                  <a:lnTo>
                    <a:pt x="1607" y="291"/>
                  </a:lnTo>
                  <a:lnTo>
                    <a:pt x="1607" y="289"/>
                  </a:lnTo>
                  <a:lnTo>
                    <a:pt x="1607" y="287"/>
                  </a:lnTo>
                  <a:lnTo>
                    <a:pt x="1609" y="287"/>
                  </a:lnTo>
                  <a:lnTo>
                    <a:pt x="1609" y="285"/>
                  </a:lnTo>
                  <a:lnTo>
                    <a:pt x="1611" y="285"/>
                  </a:lnTo>
                  <a:lnTo>
                    <a:pt x="1611" y="283"/>
                  </a:lnTo>
                  <a:lnTo>
                    <a:pt x="1613" y="283"/>
                  </a:lnTo>
                  <a:lnTo>
                    <a:pt x="1613" y="281"/>
                  </a:lnTo>
                  <a:lnTo>
                    <a:pt x="1613" y="279"/>
                  </a:lnTo>
                  <a:lnTo>
                    <a:pt x="1611" y="279"/>
                  </a:lnTo>
                  <a:lnTo>
                    <a:pt x="1613" y="279"/>
                  </a:lnTo>
                  <a:lnTo>
                    <a:pt x="1613" y="277"/>
                  </a:lnTo>
                  <a:lnTo>
                    <a:pt x="1615" y="277"/>
                  </a:lnTo>
                  <a:lnTo>
                    <a:pt x="1615" y="279"/>
                  </a:lnTo>
                  <a:lnTo>
                    <a:pt x="1617" y="279"/>
                  </a:lnTo>
                  <a:lnTo>
                    <a:pt x="1619" y="279"/>
                  </a:lnTo>
                  <a:lnTo>
                    <a:pt x="1619" y="277"/>
                  </a:lnTo>
                  <a:lnTo>
                    <a:pt x="1621" y="277"/>
                  </a:lnTo>
                  <a:lnTo>
                    <a:pt x="1623" y="275"/>
                  </a:lnTo>
                  <a:lnTo>
                    <a:pt x="1625" y="275"/>
                  </a:lnTo>
                  <a:lnTo>
                    <a:pt x="1625" y="277"/>
                  </a:lnTo>
                  <a:lnTo>
                    <a:pt x="1626" y="277"/>
                  </a:lnTo>
                  <a:lnTo>
                    <a:pt x="1628" y="277"/>
                  </a:lnTo>
                  <a:lnTo>
                    <a:pt x="1628" y="275"/>
                  </a:lnTo>
                  <a:lnTo>
                    <a:pt x="1628" y="274"/>
                  </a:lnTo>
                  <a:lnTo>
                    <a:pt x="1628" y="272"/>
                  </a:lnTo>
                  <a:lnTo>
                    <a:pt x="1628" y="270"/>
                  </a:lnTo>
                  <a:lnTo>
                    <a:pt x="1628" y="268"/>
                  </a:lnTo>
                  <a:lnTo>
                    <a:pt x="1628" y="266"/>
                  </a:lnTo>
                  <a:lnTo>
                    <a:pt x="1628" y="264"/>
                  </a:lnTo>
                  <a:lnTo>
                    <a:pt x="1630" y="264"/>
                  </a:lnTo>
                  <a:lnTo>
                    <a:pt x="1630" y="262"/>
                  </a:lnTo>
                  <a:lnTo>
                    <a:pt x="1632" y="262"/>
                  </a:lnTo>
                  <a:lnTo>
                    <a:pt x="1634" y="264"/>
                  </a:lnTo>
                  <a:lnTo>
                    <a:pt x="1634" y="262"/>
                  </a:lnTo>
                  <a:lnTo>
                    <a:pt x="1636" y="262"/>
                  </a:lnTo>
                  <a:lnTo>
                    <a:pt x="1638" y="262"/>
                  </a:lnTo>
                  <a:lnTo>
                    <a:pt x="1640" y="262"/>
                  </a:lnTo>
                  <a:lnTo>
                    <a:pt x="1642" y="262"/>
                  </a:lnTo>
                  <a:lnTo>
                    <a:pt x="1644" y="262"/>
                  </a:lnTo>
                  <a:lnTo>
                    <a:pt x="1646" y="262"/>
                  </a:lnTo>
                  <a:lnTo>
                    <a:pt x="1646" y="264"/>
                  </a:lnTo>
                  <a:lnTo>
                    <a:pt x="1648" y="264"/>
                  </a:lnTo>
                  <a:lnTo>
                    <a:pt x="1650" y="266"/>
                  </a:lnTo>
                  <a:lnTo>
                    <a:pt x="1652" y="266"/>
                  </a:lnTo>
                  <a:lnTo>
                    <a:pt x="1652" y="268"/>
                  </a:lnTo>
                  <a:lnTo>
                    <a:pt x="1652" y="270"/>
                  </a:lnTo>
                  <a:lnTo>
                    <a:pt x="1652" y="272"/>
                  </a:lnTo>
                  <a:lnTo>
                    <a:pt x="1654" y="272"/>
                  </a:lnTo>
                  <a:lnTo>
                    <a:pt x="1656" y="272"/>
                  </a:lnTo>
                  <a:lnTo>
                    <a:pt x="1656" y="274"/>
                  </a:lnTo>
                  <a:lnTo>
                    <a:pt x="1658" y="274"/>
                  </a:lnTo>
                  <a:lnTo>
                    <a:pt x="1658" y="275"/>
                  </a:lnTo>
                  <a:lnTo>
                    <a:pt x="1658" y="277"/>
                  </a:lnTo>
                  <a:lnTo>
                    <a:pt x="1660" y="277"/>
                  </a:lnTo>
                  <a:lnTo>
                    <a:pt x="1660" y="279"/>
                  </a:lnTo>
                  <a:lnTo>
                    <a:pt x="1662" y="281"/>
                  </a:lnTo>
                  <a:lnTo>
                    <a:pt x="1662" y="283"/>
                  </a:lnTo>
                  <a:lnTo>
                    <a:pt x="1664" y="283"/>
                  </a:lnTo>
                  <a:lnTo>
                    <a:pt x="1664" y="285"/>
                  </a:lnTo>
                  <a:lnTo>
                    <a:pt x="1664" y="287"/>
                  </a:lnTo>
                  <a:lnTo>
                    <a:pt x="1666" y="287"/>
                  </a:lnTo>
                  <a:lnTo>
                    <a:pt x="1666" y="289"/>
                  </a:lnTo>
                  <a:lnTo>
                    <a:pt x="1668" y="289"/>
                  </a:lnTo>
                  <a:lnTo>
                    <a:pt x="1668" y="287"/>
                  </a:lnTo>
                  <a:lnTo>
                    <a:pt x="1670" y="287"/>
                  </a:lnTo>
                  <a:lnTo>
                    <a:pt x="1670" y="285"/>
                  </a:lnTo>
                  <a:lnTo>
                    <a:pt x="1672" y="283"/>
                  </a:lnTo>
                  <a:lnTo>
                    <a:pt x="1672" y="281"/>
                  </a:lnTo>
                  <a:lnTo>
                    <a:pt x="1674" y="281"/>
                  </a:lnTo>
                  <a:lnTo>
                    <a:pt x="1676" y="279"/>
                  </a:lnTo>
                  <a:lnTo>
                    <a:pt x="1678" y="279"/>
                  </a:lnTo>
                  <a:lnTo>
                    <a:pt x="1678" y="281"/>
                  </a:lnTo>
                  <a:lnTo>
                    <a:pt x="1680" y="281"/>
                  </a:lnTo>
                  <a:lnTo>
                    <a:pt x="1680" y="283"/>
                  </a:lnTo>
                  <a:lnTo>
                    <a:pt x="1680" y="281"/>
                  </a:lnTo>
                  <a:lnTo>
                    <a:pt x="1682" y="281"/>
                  </a:lnTo>
                  <a:lnTo>
                    <a:pt x="1682" y="283"/>
                  </a:lnTo>
                  <a:lnTo>
                    <a:pt x="1684" y="285"/>
                  </a:lnTo>
                  <a:lnTo>
                    <a:pt x="1686" y="285"/>
                  </a:lnTo>
                  <a:lnTo>
                    <a:pt x="1688" y="285"/>
                  </a:lnTo>
                  <a:lnTo>
                    <a:pt x="1690" y="285"/>
                  </a:lnTo>
                  <a:lnTo>
                    <a:pt x="1690" y="287"/>
                  </a:lnTo>
                  <a:lnTo>
                    <a:pt x="1688" y="287"/>
                  </a:lnTo>
                  <a:lnTo>
                    <a:pt x="1688" y="289"/>
                  </a:lnTo>
                  <a:lnTo>
                    <a:pt x="1688" y="287"/>
                  </a:lnTo>
                  <a:lnTo>
                    <a:pt x="1686" y="287"/>
                  </a:lnTo>
                  <a:lnTo>
                    <a:pt x="1684" y="285"/>
                  </a:lnTo>
                  <a:lnTo>
                    <a:pt x="1682" y="285"/>
                  </a:lnTo>
                  <a:lnTo>
                    <a:pt x="1680" y="285"/>
                  </a:lnTo>
                  <a:lnTo>
                    <a:pt x="1680" y="287"/>
                  </a:lnTo>
                  <a:lnTo>
                    <a:pt x="1680" y="289"/>
                  </a:lnTo>
                  <a:lnTo>
                    <a:pt x="1680" y="291"/>
                  </a:lnTo>
                  <a:lnTo>
                    <a:pt x="1680" y="293"/>
                  </a:lnTo>
                  <a:lnTo>
                    <a:pt x="1680" y="295"/>
                  </a:lnTo>
                  <a:lnTo>
                    <a:pt x="1682" y="295"/>
                  </a:lnTo>
                  <a:lnTo>
                    <a:pt x="1680" y="295"/>
                  </a:lnTo>
                  <a:lnTo>
                    <a:pt x="1678" y="297"/>
                  </a:lnTo>
                  <a:lnTo>
                    <a:pt x="1676" y="297"/>
                  </a:lnTo>
                  <a:lnTo>
                    <a:pt x="1676" y="299"/>
                  </a:lnTo>
                  <a:lnTo>
                    <a:pt x="1676" y="301"/>
                  </a:lnTo>
                  <a:lnTo>
                    <a:pt x="1676" y="303"/>
                  </a:lnTo>
                  <a:lnTo>
                    <a:pt x="1678" y="303"/>
                  </a:lnTo>
                  <a:lnTo>
                    <a:pt x="1678" y="305"/>
                  </a:lnTo>
                  <a:lnTo>
                    <a:pt x="1680" y="305"/>
                  </a:lnTo>
                  <a:lnTo>
                    <a:pt x="1680" y="307"/>
                  </a:lnTo>
                  <a:lnTo>
                    <a:pt x="1682" y="307"/>
                  </a:lnTo>
                  <a:lnTo>
                    <a:pt x="1680" y="309"/>
                  </a:lnTo>
                  <a:lnTo>
                    <a:pt x="1682" y="311"/>
                  </a:lnTo>
                  <a:lnTo>
                    <a:pt x="1682" y="313"/>
                  </a:lnTo>
                  <a:lnTo>
                    <a:pt x="1684" y="313"/>
                  </a:lnTo>
                  <a:lnTo>
                    <a:pt x="1684" y="315"/>
                  </a:lnTo>
                  <a:lnTo>
                    <a:pt x="1684" y="317"/>
                  </a:lnTo>
                  <a:lnTo>
                    <a:pt x="1684" y="319"/>
                  </a:lnTo>
                  <a:lnTo>
                    <a:pt x="1686" y="319"/>
                  </a:lnTo>
                  <a:lnTo>
                    <a:pt x="1686" y="321"/>
                  </a:lnTo>
                  <a:lnTo>
                    <a:pt x="1684" y="321"/>
                  </a:lnTo>
                  <a:lnTo>
                    <a:pt x="1682" y="323"/>
                  </a:lnTo>
                  <a:lnTo>
                    <a:pt x="1680" y="323"/>
                  </a:lnTo>
                  <a:lnTo>
                    <a:pt x="1680" y="325"/>
                  </a:lnTo>
                  <a:lnTo>
                    <a:pt x="1678" y="325"/>
                  </a:lnTo>
                  <a:lnTo>
                    <a:pt x="1678" y="327"/>
                  </a:lnTo>
                  <a:lnTo>
                    <a:pt x="1676" y="327"/>
                  </a:lnTo>
                  <a:lnTo>
                    <a:pt x="1676" y="329"/>
                  </a:lnTo>
                  <a:lnTo>
                    <a:pt x="1678" y="329"/>
                  </a:lnTo>
                  <a:lnTo>
                    <a:pt x="1678" y="331"/>
                  </a:lnTo>
                  <a:lnTo>
                    <a:pt x="1678" y="333"/>
                  </a:lnTo>
                  <a:lnTo>
                    <a:pt x="1680" y="333"/>
                  </a:lnTo>
                  <a:lnTo>
                    <a:pt x="1680" y="335"/>
                  </a:lnTo>
                  <a:lnTo>
                    <a:pt x="1678" y="335"/>
                  </a:lnTo>
                  <a:lnTo>
                    <a:pt x="1678" y="337"/>
                  </a:lnTo>
                  <a:lnTo>
                    <a:pt x="1678" y="335"/>
                  </a:lnTo>
                  <a:lnTo>
                    <a:pt x="1676" y="335"/>
                  </a:lnTo>
                  <a:lnTo>
                    <a:pt x="1676" y="337"/>
                  </a:lnTo>
                  <a:lnTo>
                    <a:pt x="1674" y="337"/>
                  </a:lnTo>
                  <a:lnTo>
                    <a:pt x="1672" y="339"/>
                  </a:lnTo>
                  <a:lnTo>
                    <a:pt x="1672" y="341"/>
                  </a:lnTo>
                  <a:lnTo>
                    <a:pt x="1670" y="341"/>
                  </a:lnTo>
                  <a:lnTo>
                    <a:pt x="1670" y="342"/>
                  </a:lnTo>
                  <a:lnTo>
                    <a:pt x="1668" y="342"/>
                  </a:lnTo>
                  <a:lnTo>
                    <a:pt x="1668" y="344"/>
                  </a:lnTo>
                  <a:lnTo>
                    <a:pt x="1666" y="344"/>
                  </a:lnTo>
                  <a:lnTo>
                    <a:pt x="1666" y="346"/>
                  </a:lnTo>
                  <a:lnTo>
                    <a:pt x="1668" y="346"/>
                  </a:lnTo>
                  <a:lnTo>
                    <a:pt x="1668" y="348"/>
                  </a:lnTo>
                  <a:lnTo>
                    <a:pt x="1666" y="348"/>
                  </a:lnTo>
                  <a:lnTo>
                    <a:pt x="1666" y="350"/>
                  </a:lnTo>
                  <a:lnTo>
                    <a:pt x="1666" y="352"/>
                  </a:lnTo>
                  <a:lnTo>
                    <a:pt x="1664" y="352"/>
                  </a:lnTo>
                  <a:lnTo>
                    <a:pt x="1664" y="354"/>
                  </a:lnTo>
                  <a:lnTo>
                    <a:pt x="1662" y="354"/>
                  </a:lnTo>
                  <a:lnTo>
                    <a:pt x="1660" y="354"/>
                  </a:lnTo>
                  <a:lnTo>
                    <a:pt x="1660" y="356"/>
                  </a:lnTo>
                  <a:lnTo>
                    <a:pt x="1660" y="358"/>
                  </a:lnTo>
                  <a:lnTo>
                    <a:pt x="1660" y="360"/>
                  </a:lnTo>
                  <a:lnTo>
                    <a:pt x="1662" y="360"/>
                  </a:lnTo>
                  <a:lnTo>
                    <a:pt x="1662" y="362"/>
                  </a:lnTo>
                  <a:lnTo>
                    <a:pt x="1662" y="364"/>
                  </a:lnTo>
                  <a:lnTo>
                    <a:pt x="1664" y="364"/>
                  </a:lnTo>
                  <a:lnTo>
                    <a:pt x="1664" y="362"/>
                  </a:lnTo>
                  <a:lnTo>
                    <a:pt x="1666" y="362"/>
                  </a:lnTo>
                  <a:lnTo>
                    <a:pt x="1668" y="362"/>
                  </a:lnTo>
                  <a:lnTo>
                    <a:pt x="1668" y="360"/>
                  </a:lnTo>
                  <a:lnTo>
                    <a:pt x="1668" y="362"/>
                  </a:lnTo>
                  <a:lnTo>
                    <a:pt x="1670" y="362"/>
                  </a:lnTo>
                  <a:lnTo>
                    <a:pt x="1672" y="362"/>
                  </a:lnTo>
                  <a:lnTo>
                    <a:pt x="1674" y="364"/>
                  </a:lnTo>
                  <a:lnTo>
                    <a:pt x="1672" y="364"/>
                  </a:lnTo>
                  <a:lnTo>
                    <a:pt x="1672" y="366"/>
                  </a:lnTo>
                  <a:lnTo>
                    <a:pt x="1670" y="366"/>
                  </a:lnTo>
                  <a:lnTo>
                    <a:pt x="1668" y="366"/>
                  </a:lnTo>
                  <a:lnTo>
                    <a:pt x="1668" y="368"/>
                  </a:lnTo>
                  <a:lnTo>
                    <a:pt x="1666" y="368"/>
                  </a:lnTo>
                  <a:lnTo>
                    <a:pt x="1666" y="370"/>
                  </a:lnTo>
                  <a:lnTo>
                    <a:pt x="1666" y="372"/>
                  </a:lnTo>
                  <a:lnTo>
                    <a:pt x="1666" y="374"/>
                  </a:lnTo>
                  <a:lnTo>
                    <a:pt x="1666" y="376"/>
                  </a:lnTo>
                  <a:lnTo>
                    <a:pt x="1666" y="378"/>
                  </a:lnTo>
                  <a:lnTo>
                    <a:pt x="1666" y="380"/>
                  </a:lnTo>
                  <a:lnTo>
                    <a:pt x="1666" y="382"/>
                  </a:lnTo>
                  <a:lnTo>
                    <a:pt x="1668" y="382"/>
                  </a:lnTo>
                  <a:lnTo>
                    <a:pt x="1668" y="380"/>
                  </a:lnTo>
                  <a:lnTo>
                    <a:pt x="1670" y="380"/>
                  </a:lnTo>
                  <a:lnTo>
                    <a:pt x="1672" y="382"/>
                  </a:lnTo>
                  <a:lnTo>
                    <a:pt x="1672" y="384"/>
                  </a:lnTo>
                  <a:lnTo>
                    <a:pt x="1672" y="386"/>
                  </a:lnTo>
                  <a:lnTo>
                    <a:pt x="1670" y="386"/>
                  </a:lnTo>
                  <a:lnTo>
                    <a:pt x="1670" y="388"/>
                  </a:lnTo>
                  <a:lnTo>
                    <a:pt x="1672" y="388"/>
                  </a:lnTo>
                  <a:lnTo>
                    <a:pt x="1674" y="388"/>
                  </a:lnTo>
                  <a:lnTo>
                    <a:pt x="1674" y="386"/>
                  </a:lnTo>
                  <a:lnTo>
                    <a:pt x="1676" y="386"/>
                  </a:lnTo>
                  <a:lnTo>
                    <a:pt x="1678" y="386"/>
                  </a:lnTo>
                  <a:lnTo>
                    <a:pt x="1680" y="386"/>
                  </a:lnTo>
                  <a:lnTo>
                    <a:pt x="1680" y="388"/>
                  </a:lnTo>
                  <a:lnTo>
                    <a:pt x="1680" y="390"/>
                  </a:lnTo>
                  <a:lnTo>
                    <a:pt x="1680" y="392"/>
                  </a:lnTo>
                  <a:lnTo>
                    <a:pt x="1682" y="392"/>
                  </a:lnTo>
                  <a:lnTo>
                    <a:pt x="1682" y="394"/>
                  </a:lnTo>
                  <a:lnTo>
                    <a:pt x="1682" y="396"/>
                  </a:lnTo>
                  <a:lnTo>
                    <a:pt x="1684" y="396"/>
                  </a:lnTo>
                  <a:lnTo>
                    <a:pt x="1684" y="398"/>
                  </a:lnTo>
                  <a:lnTo>
                    <a:pt x="1686" y="398"/>
                  </a:lnTo>
                  <a:lnTo>
                    <a:pt x="1686" y="400"/>
                  </a:lnTo>
                  <a:lnTo>
                    <a:pt x="1688" y="400"/>
                  </a:lnTo>
                  <a:lnTo>
                    <a:pt x="1690" y="400"/>
                  </a:lnTo>
                  <a:lnTo>
                    <a:pt x="1690" y="402"/>
                  </a:lnTo>
                  <a:lnTo>
                    <a:pt x="1692" y="402"/>
                  </a:lnTo>
                  <a:lnTo>
                    <a:pt x="1692" y="404"/>
                  </a:lnTo>
                  <a:lnTo>
                    <a:pt x="1694" y="404"/>
                  </a:lnTo>
                  <a:lnTo>
                    <a:pt x="1694" y="406"/>
                  </a:lnTo>
                  <a:lnTo>
                    <a:pt x="1692" y="406"/>
                  </a:lnTo>
                  <a:lnTo>
                    <a:pt x="1692" y="408"/>
                  </a:lnTo>
                  <a:lnTo>
                    <a:pt x="1690" y="408"/>
                  </a:lnTo>
                  <a:lnTo>
                    <a:pt x="1690" y="409"/>
                  </a:lnTo>
                  <a:lnTo>
                    <a:pt x="1688" y="409"/>
                  </a:lnTo>
                  <a:lnTo>
                    <a:pt x="1688" y="411"/>
                  </a:lnTo>
                  <a:lnTo>
                    <a:pt x="1686" y="411"/>
                  </a:lnTo>
                  <a:lnTo>
                    <a:pt x="1686" y="413"/>
                  </a:lnTo>
                  <a:lnTo>
                    <a:pt x="1684" y="413"/>
                  </a:lnTo>
                  <a:lnTo>
                    <a:pt x="1682" y="415"/>
                  </a:lnTo>
                  <a:lnTo>
                    <a:pt x="1680" y="415"/>
                  </a:lnTo>
                  <a:lnTo>
                    <a:pt x="1680" y="417"/>
                  </a:lnTo>
                  <a:lnTo>
                    <a:pt x="1678" y="417"/>
                  </a:lnTo>
                  <a:lnTo>
                    <a:pt x="1676" y="419"/>
                  </a:lnTo>
                  <a:lnTo>
                    <a:pt x="1674" y="419"/>
                  </a:lnTo>
                  <a:lnTo>
                    <a:pt x="1672" y="421"/>
                  </a:lnTo>
                  <a:lnTo>
                    <a:pt x="1670" y="421"/>
                  </a:lnTo>
                  <a:lnTo>
                    <a:pt x="1670" y="423"/>
                  </a:lnTo>
                  <a:lnTo>
                    <a:pt x="1668" y="423"/>
                  </a:lnTo>
                  <a:lnTo>
                    <a:pt x="1668" y="425"/>
                  </a:lnTo>
                  <a:lnTo>
                    <a:pt x="1666" y="425"/>
                  </a:lnTo>
                  <a:lnTo>
                    <a:pt x="1664" y="425"/>
                  </a:lnTo>
                  <a:lnTo>
                    <a:pt x="1662" y="425"/>
                  </a:lnTo>
                  <a:lnTo>
                    <a:pt x="1660" y="425"/>
                  </a:lnTo>
                  <a:lnTo>
                    <a:pt x="1658" y="425"/>
                  </a:lnTo>
                  <a:lnTo>
                    <a:pt x="1658" y="427"/>
                  </a:lnTo>
                  <a:lnTo>
                    <a:pt x="1656" y="427"/>
                  </a:lnTo>
                  <a:lnTo>
                    <a:pt x="1656" y="425"/>
                  </a:lnTo>
                  <a:lnTo>
                    <a:pt x="1658" y="425"/>
                  </a:lnTo>
                  <a:lnTo>
                    <a:pt x="1656" y="425"/>
                  </a:lnTo>
                  <a:lnTo>
                    <a:pt x="1654" y="425"/>
                  </a:lnTo>
                  <a:lnTo>
                    <a:pt x="1652" y="427"/>
                  </a:lnTo>
                  <a:lnTo>
                    <a:pt x="1650" y="427"/>
                  </a:lnTo>
                  <a:lnTo>
                    <a:pt x="1648" y="429"/>
                  </a:lnTo>
                  <a:lnTo>
                    <a:pt x="1646" y="429"/>
                  </a:lnTo>
                  <a:lnTo>
                    <a:pt x="1646" y="431"/>
                  </a:lnTo>
                  <a:lnTo>
                    <a:pt x="1644" y="431"/>
                  </a:lnTo>
                  <a:lnTo>
                    <a:pt x="1642" y="433"/>
                  </a:lnTo>
                  <a:lnTo>
                    <a:pt x="1640" y="435"/>
                  </a:lnTo>
                  <a:lnTo>
                    <a:pt x="1638" y="435"/>
                  </a:lnTo>
                  <a:lnTo>
                    <a:pt x="1638" y="437"/>
                  </a:lnTo>
                  <a:lnTo>
                    <a:pt x="1636" y="437"/>
                  </a:lnTo>
                  <a:lnTo>
                    <a:pt x="1636" y="439"/>
                  </a:lnTo>
                  <a:lnTo>
                    <a:pt x="1634" y="439"/>
                  </a:lnTo>
                  <a:lnTo>
                    <a:pt x="1634" y="441"/>
                  </a:lnTo>
                  <a:lnTo>
                    <a:pt x="1632" y="441"/>
                  </a:lnTo>
                  <a:lnTo>
                    <a:pt x="1632" y="443"/>
                  </a:lnTo>
                  <a:lnTo>
                    <a:pt x="1630" y="443"/>
                  </a:lnTo>
                  <a:lnTo>
                    <a:pt x="1630" y="445"/>
                  </a:lnTo>
                  <a:lnTo>
                    <a:pt x="1628" y="445"/>
                  </a:lnTo>
                  <a:lnTo>
                    <a:pt x="1628" y="447"/>
                  </a:lnTo>
                  <a:lnTo>
                    <a:pt x="1628" y="449"/>
                  </a:lnTo>
                  <a:lnTo>
                    <a:pt x="1628" y="451"/>
                  </a:lnTo>
                  <a:lnTo>
                    <a:pt x="1628" y="453"/>
                  </a:lnTo>
                  <a:lnTo>
                    <a:pt x="1630" y="453"/>
                  </a:lnTo>
                  <a:lnTo>
                    <a:pt x="1630" y="451"/>
                  </a:lnTo>
                  <a:lnTo>
                    <a:pt x="1630" y="453"/>
                  </a:lnTo>
                  <a:lnTo>
                    <a:pt x="1630" y="455"/>
                  </a:lnTo>
                  <a:lnTo>
                    <a:pt x="1630" y="457"/>
                  </a:lnTo>
                  <a:lnTo>
                    <a:pt x="1632" y="459"/>
                  </a:lnTo>
                  <a:lnTo>
                    <a:pt x="1632" y="461"/>
                  </a:lnTo>
                  <a:lnTo>
                    <a:pt x="1630" y="461"/>
                  </a:lnTo>
                  <a:lnTo>
                    <a:pt x="1630" y="463"/>
                  </a:lnTo>
                  <a:lnTo>
                    <a:pt x="1630" y="465"/>
                  </a:lnTo>
                  <a:lnTo>
                    <a:pt x="1628" y="465"/>
                  </a:lnTo>
                  <a:lnTo>
                    <a:pt x="1628" y="467"/>
                  </a:lnTo>
                  <a:lnTo>
                    <a:pt x="1628" y="469"/>
                  </a:lnTo>
                  <a:lnTo>
                    <a:pt x="1626" y="471"/>
                  </a:lnTo>
                  <a:lnTo>
                    <a:pt x="1626" y="473"/>
                  </a:lnTo>
                  <a:lnTo>
                    <a:pt x="1625" y="473"/>
                  </a:lnTo>
                  <a:lnTo>
                    <a:pt x="1625" y="475"/>
                  </a:lnTo>
                  <a:lnTo>
                    <a:pt x="1625" y="476"/>
                  </a:lnTo>
                  <a:lnTo>
                    <a:pt x="1625" y="478"/>
                  </a:lnTo>
                  <a:lnTo>
                    <a:pt x="1623" y="478"/>
                  </a:lnTo>
                  <a:lnTo>
                    <a:pt x="1623" y="480"/>
                  </a:lnTo>
                  <a:lnTo>
                    <a:pt x="1621" y="480"/>
                  </a:lnTo>
                  <a:lnTo>
                    <a:pt x="1621" y="482"/>
                  </a:lnTo>
                  <a:lnTo>
                    <a:pt x="1621" y="484"/>
                  </a:lnTo>
                  <a:lnTo>
                    <a:pt x="1621" y="486"/>
                  </a:lnTo>
                  <a:lnTo>
                    <a:pt x="1621" y="488"/>
                  </a:lnTo>
                  <a:lnTo>
                    <a:pt x="1621" y="490"/>
                  </a:lnTo>
                  <a:lnTo>
                    <a:pt x="1621" y="492"/>
                  </a:lnTo>
                  <a:lnTo>
                    <a:pt x="1621" y="494"/>
                  </a:lnTo>
                  <a:lnTo>
                    <a:pt x="1621" y="496"/>
                  </a:lnTo>
                  <a:lnTo>
                    <a:pt x="1621" y="498"/>
                  </a:lnTo>
                  <a:lnTo>
                    <a:pt x="1619" y="498"/>
                  </a:lnTo>
                  <a:lnTo>
                    <a:pt x="1619" y="500"/>
                  </a:lnTo>
                  <a:lnTo>
                    <a:pt x="1621" y="500"/>
                  </a:lnTo>
                  <a:lnTo>
                    <a:pt x="1621" y="502"/>
                  </a:lnTo>
                  <a:lnTo>
                    <a:pt x="1621" y="504"/>
                  </a:lnTo>
                  <a:lnTo>
                    <a:pt x="1623" y="504"/>
                  </a:lnTo>
                  <a:lnTo>
                    <a:pt x="1623" y="506"/>
                  </a:lnTo>
                  <a:lnTo>
                    <a:pt x="1623" y="508"/>
                  </a:lnTo>
                  <a:lnTo>
                    <a:pt x="1623" y="510"/>
                  </a:lnTo>
                  <a:lnTo>
                    <a:pt x="1623" y="512"/>
                  </a:lnTo>
                  <a:lnTo>
                    <a:pt x="1621" y="512"/>
                  </a:lnTo>
                  <a:lnTo>
                    <a:pt x="1623" y="512"/>
                  </a:lnTo>
                  <a:lnTo>
                    <a:pt x="1621" y="514"/>
                  </a:lnTo>
                  <a:lnTo>
                    <a:pt x="1623" y="516"/>
                  </a:lnTo>
                  <a:lnTo>
                    <a:pt x="1621" y="516"/>
                  </a:lnTo>
                  <a:lnTo>
                    <a:pt x="1621" y="518"/>
                  </a:lnTo>
                  <a:lnTo>
                    <a:pt x="1621" y="520"/>
                  </a:lnTo>
                  <a:lnTo>
                    <a:pt x="1621" y="522"/>
                  </a:lnTo>
                  <a:lnTo>
                    <a:pt x="1619" y="524"/>
                  </a:lnTo>
                  <a:lnTo>
                    <a:pt x="1619" y="526"/>
                  </a:lnTo>
                  <a:lnTo>
                    <a:pt x="1619" y="528"/>
                  </a:lnTo>
                  <a:lnTo>
                    <a:pt x="1619" y="530"/>
                  </a:lnTo>
                  <a:lnTo>
                    <a:pt x="1619" y="532"/>
                  </a:lnTo>
                  <a:lnTo>
                    <a:pt x="1619" y="534"/>
                  </a:lnTo>
                  <a:lnTo>
                    <a:pt x="1619" y="538"/>
                  </a:lnTo>
                  <a:lnTo>
                    <a:pt x="1619" y="540"/>
                  </a:lnTo>
                  <a:lnTo>
                    <a:pt x="1619" y="542"/>
                  </a:lnTo>
                  <a:lnTo>
                    <a:pt x="1619" y="543"/>
                  </a:lnTo>
                  <a:lnTo>
                    <a:pt x="1619" y="545"/>
                  </a:lnTo>
                  <a:lnTo>
                    <a:pt x="1619" y="547"/>
                  </a:lnTo>
                  <a:lnTo>
                    <a:pt x="1619" y="549"/>
                  </a:lnTo>
                  <a:lnTo>
                    <a:pt x="1619" y="551"/>
                  </a:lnTo>
                  <a:lnTo>
                    <a:pt x="1619" y="553"/>
                  </a:lnTo>
                  <a:lnTo>
                    <a:pt x="1619" y="555"/>
                  </a:lnTo>
                  <a:lnTo>
                    <a:pt x="1619" y="557"/>
                  </a:lnTo>
                  <a:lnTo>
                    <a:pt x="1619" y="559"/>
                  </a:lnTo>
                  <a:lnTo>
                    <a:pt x="1619" y="561"/>
                  </a:lnTo>
                  <a:lnTo>
                    <a:pt x="1617" y="563"/>
                  </a:lnTo>
                  <a:lnTo>
                    <a:pt x="1617" y="565"/>
                  </a:lnTo>
                  <a:lnTo>
                    <a:pt x="1617" y="567"/>
                  </a:lnTo>
                  <a:lnTo>
                    <a:pt x="1617" y="569"/>
                  </a:lnTo>
                  <a:lnTo>
                    <a:pt x="1617" y="571"/>
                  </a:lnTo>
                  <a:lnTo>
                    <a:pt x="1617" y="573"/>
                  </a:lnTo>
                  <a:lnTo>
                    <a:pt x="1617" y="575"/>
                  </a:lnTo>
                  <a:lnTo>
                    <a:pt x="1617" y="577"/>
                  </a:lnTo>
                  <a:lnTo>
                    <a:pt x="1619" y="577"/>
                  </a:lnTo>
                  <a:lnTo>
                    <a:pt x="1619" y="579"/>
                  </a:lnTo>
                  <a:lnTo>
                    <a:pt x="1619" y="581"/>
                  </a:lnTo>
                  <a:lnTo>
                    <a:pt x="1621" y="583"/>
                  </a:lnTo>
                  <a:lnTo>
                    <a:pt x="1621" y="585"/>
                  </a:lnTo>
                  <a:lnTo>
                    <a:pt x="1623" y="587"/>
                  </a:lnTo>
                  <a:lnTo>
                    <a:pt x="1623" y="589"/>
                  </a:lnTo>
                  <a:lnTo>
                    <a:pt x="1625" y="589"/>
                  </a:lnTo>
                  <a:lnTo>
                    <a:pt x="1626" y="589"/>
                  </a:lnTo>
                  <a:lnTo>
                    <a:pt x="1628" y="589"/>
                  </a:lnTo>
                  <a:lnTo>
                    <a:pt x="1630" y="589"/>
                  </a:lnTo>
                  <a:lnTo>
                    <a:pt x="1632" y="589"/>
                  </a:lnTo>
                  <a:lnTo>
                    <a:pt x="1634" y="589"/>
                  </a:lnTo>
                  <a:lnTo>
                    <a:pt x="1636" y="589"/>
                  </a:lnTo>
                  <a:lnTo>
                    <a:pt x="1638" y="587"/>
                  </a:lnTo>
                  <a:lnTo>
                    <a:pt x="1640" y="587"/>
                  </a:lnTo>
                  <a:lnTo>
                    <a:pt x="1642" y="587"/>
                  </a:lnTo>
                  <a:lnTo>
                    <a:pt x="1642" y="589"/>
                  </a:lnTo>
                  <a:lnTo>
                    <a:pt x="1642" y="587"/>
                  </a:lnTo>
                  <a:lnTo>
                    <a:pt x="1644" y="589"/>
                  </a:lnTo>
                  <a:lnTo>
                    <a:pt x="1646" y="589"/>
                  </a:lnTo>
                  <a:lnTo>
                    <a:pt x="1648" y="589"/>
                  </a:lnTo>
                  <a:lnTo>
                    <a:pt x="1648" y="591"/>
                  </a:lnTo>
                  <a:lnTo>
                    <a:pt x="1650" y="593"/>
                  </a:lnTo>
                  <a:lnTo>
                    <a:pt x="1650" y="595"/>
                  </a:lnTo>
                  <a:lnTo>
                    <a:pt x="1648" y="595"/>
                  </a:lnTo>
                  <a:lnTo>
                    <a:pt x="1648" y="597"/>
                  </a:lnTo>
                  <a:lnTo>
                    <a:pt x="1646" y="597"/>
                  </a:lnTo>
                  <a:lnTo>
                    <a:pt x="1644" y="599"/>
                  </a:lnTo>
                  <a:lnTo>
                    <a:pt x="1644" y="601"/>
                  </a:lnTo>
                  <a:lnTo>
                    <a:pt x="1642" y="601"/>
                  </a:lnTo>
                  <a:lnTo>
                    <a:pt x="1640" y="601"/>
                  </a:lnTo>
                  <a:lnTo>
                    <a:pt x="1640" y="603"/>
                  </a:lnTo>
                  <a:lnTo>
                    <a:pt x="1638" y="603"/>
                  </a:lnTo>
                  <a:lnTo>
                    <a:pt x="1638" y="605"/>
                  </a:lnTo>
                  <a:lnTo>
                    <a:pt x="1636" y="605"/>
                  </a:lnTo>
                  <a:lnTo>
                    <a:pt x="1634" y="607"/>
                  </a:lnTo>
                  <a:lnTo>
                    <a:pt x="1634" y="609"/>
                  </a:lnTo>
                  <a:lnTo>
                    <a:pt x="1632" y="610"/>
                  </a:lnTo>
                  <a:lnTo>
                    <a:pt x="1632" y="612"/>
                  </a:lnTo>
                  <a:lnTo>
                    <a:pt x="1630" y="612"/>
                  </a:lnTo>
                  <a:lnTo>
                    <a:pt x="1630" y="614"/>
                  </a:lnTo>
                  <a:lnTo>
                    <a:pt x="1630" y="616"/>
                  </a:lnTo>
                  <a:lnTo>
                    <a:pt x="1630" y="618"/>
                  </a:lnTo>
                  <a:lnTo>
                    <a:pt x="1630" y="620"/>
                  </a:lnTo>
                  <a:lnTo>
                    <a:pt x="1632" y="620"/>
                  </a:lnTo>
                  <a:lnTo>
                    <a:pt x="1632" y="624"/>
                  </a:lnTo>
                  <a:lnTo>
                    <a:pt x="1630" y="624"/>
                  </a:lnTo>
                  <a:lnTo>
                    <a:pt x="1630" y="626"/>
                  </a:lnTo>
                  <a:lnTo>
                    <a:pt x="1628" y="628"/>
                  </a:lnTo>
                  <a:lnTo>
                    <a:pt x="1628" y="630"/>
                  </a:lnTo>
                  <a:lnTo>
                    <a:pt x="1630" y="632"/>
                  </a:lnTo>
                  <a:lnTo>
                    <a:pt x="1628" y="636"/>
                  </a:lnTo>
                  <a:lnTo>
                    <a:pt x="1626" y="638"/>
                  </a:lnTo>
                  <a:lnTo>
                    <a:pt x="1626" y="640"/>
                  </a:lnTo>
                  <a:lnTo>
                    <a:pt x="1626" y="642"/>
                  </a:lnTo>
                  <a:lnTo>
                    <a:pt x="1626" y="644"/>
                  </a:lnTo>
                  <a:lnTo>
                    <a:pt x="1626" y="646"/>
                  </a:lnTo>
                  <a:lnTo>
                    <a:pt x="1626" y="648"/>
                  </a:lnTo>
                  <a:lnTo>
                    <a:pt x="1625" y="648"/>
                  </a:lnTo>
                  <a:lnTo>
                    <a:pt x="1623" y="650"/>
                  </a:lnTo>
                  <a:lnTo>
                    <a:pt x="1621" y="652"/>
                  </a:lnTo>
                  <a:lnTo>
                    <a:pt x="1619" y="654"/>
                  </a:lnTo>
                  <a:lnTo>
                    <a:pt x="1619" y="656"/>
                  </a:lnTo>
                  <a:lnTo>
                    <a:pt x="1619" y="658"/>
                  </a:lnTo>
                  <a:lnTo>
                    <a:pt x="1619" y="660"/>
                  </a:lnTo>
                  <a:lnTo>
                    <a:pt x="1615" y="664"/>
                  </a:lnTo>
                  <a:lnTo>
                    <a:pt x="1615" y="666"/>
                  </a:lnTo>
                  <a:lnTo>
                    <a:pt x="1613" y="666"/>
                  </a:lnTo>
                  <a:lnTo>
                    <a:pt x="1611" y="666"/>
                  </a:lnTo>
                  <a:lnTo>
                    <a:pt x="1607" y="666"/>
                  </a:lnTo>
                  <a:lnTo>
                    <a:pt x="1605" y="664"/>
                  </a:lnTo>
                  <a:lnTo>
                    <a:pt x="1605" y="666"/>
                  </a:lnTo>
                  <a:lnTo>
                    <a:pt x="1603" y="666"/>
                  </a:lnTo>
                  <a:lnTo>
                    <a:pt x="1603" y="668"/>
                  </a:lnTo>
                  <a:lnTo>
                    <a:pt x="1601" y="670"/>
                  </a:lnTo>
                  <a:lnTo>
                    <a:pt x="1601" y="672"/>
                  </a:lnTo>
                  <a:lnTo>
                    <a:pt x="1601" y="674"/>
                  </a:lnTo>
                  <a:lnTo>
                    <a:pt x="1601" y="676"/>
                  </a:lnTo>
                  <a:lnTo>
                    <a:pt x="1601" y="679"/>
                  </a:lnTo>
                  <a:lnTo>
                    <a:pt x="1601" y="681"/>
                  </a:lnTo>
                  <a:lnTo>
                    <a:pt x="1601" y="683"/>
                  </a:lnTo>
                  <a:lnTo>
                    <a:pt x="1601" y="685"/>
                  </a:lnTo>
                  <a:lnTo>
                    <a:pt x="1599" y="685"/>
                  </a:lnTo>
                  <a:lnTo>
                    <a:pt x="1599" y="687"/>
                  </a:lnTo>
                  <a:lnTo>
                    <a:pt x="1599" y="689"/>
                  </a:lnTo>
                  <a:lnTo>
                    <a:pt x="1597" y="691"/>
                  </a:lnTo>
                  <a:lnTo>
                    <a:pt x="1597" y="693"/>
                  </a:lnTo>
                  <a:lnTo>
                    <a:pt x="1593" y="699"/>
                  </a:lnTo>
                  <a:lnTo>
                    <a:pt x="1591" y="701"/>
                  </a:lnTo>
                  <a:lnTo>
                    <a:pt x="1589" y="703"/>
                  </a:lnTo>
                  <a:lnTo>
                    <a:pt x="1587" y="707"/>
                  </a:lnTo>
                  <a:lnTo>
                    <a:pt x="1585" y="709"/>
                  </a:lnTo>
                  <a:lnTo>
                    <a:pt x="1583" y="711"/>
                  </a:lnTo>
                  <a:lnTo>
                    <a:pt x="1581" y="715"/>
                  </a:lnTo>
                  <a:lnTo>
                    <a:pt x="1581" y="717"/>
                  </a:lnTo>
                  <a:lnTo>
                    <a:pt x="1581" y="723"/>
                  </a:lnTo>
                  <a:lnTo>
                    <a:pt x="1581" y="725"/>
                  </a:lnTo>
                  <a:lnTo>
                    <a:pt x="1583" y="727"/>
                  </a:lnTo>
                  <a:lnTo>
                    <a:pt x="1583" y="729"/>
                  </a:lnTo>
                  <a:lnTo>
                    <a:pt x="1583" y="733"/>
                  </a:lnTo>
                  <a:lnTo>
                    <a:pt x="1583" y="735"/>
                  </a:lnTo>
                  <a:lnTo>
                    <a:pt x="1585" y="739"/>
                  </a:lnTo>
                  <a:lnTo>
                    <a:pt x="1583" y="741"/>
                  </a:lnTo>
                  <a:lnTo>
                    <a:pt x="1583" y="743"/>
                  </a:lnTo>
                  <a:lnTo>
                    <a:pt x="1583" y="745"/>
                  </a:lnTo>
                  <a:lnTo>
                    <a:pt x="1583" y="746"/>
                  </a:lnTo>
                  <a:lnTo>
                    <a:pt x="1581" y="748"/>
                  </a:lnTo>
                  <a:lnTo>
                    <a:pt x="1581" y="750"/>
                  </a:lnTo>
                  <a:lnTo>
                    <a:pt x="1577" y="752"/>
                  </a:lnTo>
                  <a:lnTo>
                    <a:pt x="1575" y="752"/>
                  </a:lnTo>
                  <a:lnTo>
                    <a:pt x="1573" y="754"/>
                  </a:lnTo>
                  <a:lnTo>
                    <a:pt x="1571" y="754"/>
                  </a:lnTo>
                  <a:lnTo>
                    <a:pt x="1569" y="756"/>
                  </a:lnTo>
                  <a:lnTo>
                    <a:pt x="1569" y="758"/>
                  </a:lnTo>
                  <a:lnTo>
                    <a:pt x="1567" y="760"/>
                  </a:lnTo>
                  <a:lnTo>
                    <a:pt x="1569" y="760"/>
                  </a:lnTo>
                  <a:lnTo>
                    <a:pt x="1569" y="762"/>
                  </a:lnTo>
                  <a:lnTo>
                    <a:pt x="1569" y="764"/>
                  </a:lnTo>
                  <a:lnTo>
                    <a:pt x="1569" y="766"/>
                  </a:lnTo>
                  <a:lnTo>
                    <a:pt x="1569" y="768"/>
                  </a:lnTo>
                  <a:lnTo>
                    <a:pt x="1569" y="772"/>
                  </a:lnTo>
                  <a:lnTo>
                    <a:pt x="1569" y="774"/>
                  </a:lnTo>
                  <a:lnTo>
                    <a:pt x="1567" y="774"/>
                  </a:lnTo>
                  <a:lnTo>
                    <a:pt x="1567" y="776"/>
                  </a:lnTo>
                  <a:lnTo>
                    <a:pt x="1567" y="778"/>
                  </a:lnTo>
                  <a:lnTo>
                    <a:pt x="1567" y="780"/>
                  </a:lnTo>
                  <a:lnTo>
                    <a:pt x="1567" y="782"/>
                  </a:lnTo>
                  <a:lnTo>
                    <a:pt x="1567" y="784"/>
                  </a:lnTo>
                  <a:lnTo>
                    <a:pt x="1567" y="786"/>
                  </a:lnTo>
                  <a:lnTo>
                    <a:pt x="1567" y="788"/>
                  </a:lnTo>
                  <a:lnTo>
                    <a:pt x="1565" y="790"/>
                  </a:lnTo>
                  <a:lnTo>
                    <a:pt x="1565" y="792"/>
                  </a:lnTo>
                  <a:lnTo>
                    <a:pt x="1563" y="794"/>
                  </a:lnTo>
                  <a:lnTo>
                    <a:pt x="1563" y="796"/>
                  </a:lnTo>
                  <a:lnTo>
                    <a:pt x="1563" y="798"/>
                  </a:lnTo>
                  <a:lnTo>
                    <a:pt x="1561" y="798"/>
                  </a:lnTo>
                  <a:lnTo>
                    <a:pt x="1561" y="800"/>
                  </a:lnTo>
                  <a:lnTo>
                    <a:pt x="1561" y="802"/>
                  </a:lnTo>
                  <a:lnTo>
                    <a:pt x="1561" y="804"/>
                  </a:lnTo>
                  <a:lnTo>
                    <a:pt x="1561" y="806"/>
                  </a:lnTo>
                  <a:lnTo>
                    <a:pt x="1561" y="808"/>
                  </a:lnTo>
                  <a:lnTo>
                    <a:pt x="1561" y="810"/>
                  </a:lnTo>
                  <a:lnTo>
                    <a:pt x="1561" y="812"/>
                  </a:lnTo>
                  <a:lnTo>
                    <a:pt x="1561" y="815"/>
                  </a:lnTo>
                  <a:lnTo>
                    <a:pt x="1563" y="815"/>
                  </a:lnTo>
                  <a:lnTo>
                    <a:pt x="1565" y="817"/>
                  </a:lnTo>
                  <a:lnTo>
                    <a:pt x="1567" y="817"/>
                  </a:lnTo>
                  <a:lnTo>
                    <a:pt x="1569" y="817"/>
                  </a:lnTo>
                  <a:lnTo>
                    <a:pt x="1571" y="817"/>
                  </a:lnTo>
                  <a:lnTo>
                    <a:pt x="1571" y="815"/>
                  </a:lnTo>
                  <a:lnTo>
                    <a:pt x="1571" y="813"/>
                  </a:lnTo>
                  <a:lnTo>
                    <a:pt x="1573" y="813"/>
                  </a:lnTo>
                  <a:lnTo>
                    <a:pt x="1573" y="812"/>
                  </a:lnTo>
                  <a:lnTo>
                    <a:pt x="1575" y="810"/>
                  </a:lnTo>
                  <a:lnTo>
                    <a:pt x="1575" y="808"/>
                  </a:lnTo>
                  <a:lnTo>
                    <a:pt x="1577" y="808"/>
                  </a:lnTo>
                  <a:lnTo>
                    <a:pt x="1577" y="806"/>
                  </a:lnTo>
                  <a:lnTo>
                    <a:pt x="1579" y="806"/>
                  </a:lnTo>
                  <a:lnTo>
                    <a:pt x="1581" y="804"/>
                  </a:lnTo>
                  <a:lnTo>
                    <a:pt x="1583" y="804"/>
                  </a:lnTo>
                  <a:lnTo>
                    <a:pt x="1585" y="804"/>
                  </a:lnTo>
                  <a:lnTo>
                    <a:pt x="1587" y="804"/>
                  </a:lnTo>
                  <a:lnTo>
                    <a:pt x="1589" y="806"/>
                  </a:lnTo>
                  <a:lnTo>
                    <a:pt x="1589" y="808"/>
                  </a:lnTo>
                  <a:lnTo>
                    <a:pt x="1591" y="808"/>
                  </a:lnTo>
                  <a:lnTo>
                    <a:pt x="1591" y="810"/>
                  </a:lnTo>
                  <a:lnTo>
                    <a:pt x="1591" y="812"/>
                  </a:lnTo>
                  <a:lnTo>
                    <a:pt x="1591" y="813"/>
                  </a:lnTo>
                  <a:lnTo>
                    <a:pt x="1589" y="815"/>
                  </a:lnTo>
                  <a:lnTo>
                    <a:pt x="1589" y="817"/>
                  </a:lnTo>
                  <a:lnTo>
                    <a:pt x="1589" y="819"/>
                  </a:lnTo>
                  <a:lnTo>
                    <a:pt x="1589" y="821"/>
                  </a:lnTo>
                  <a:lnTo>
                    <a:pt x="1587" y="823"/>
                  </a:lnTo>
                  <a:lnTo>
                    <a:pt x="1587" y="825"/>
                  </a:lnTo>
                  <a:lnTo>
                    <a:pt x="1585" y="825"/>
                  </a:lnTo>
                  <a:lnTo>
                    <a:pt x="1585" y="827"/>
                  </a:lnTo>
                  <a:lnTo>
                    <a:pt x="1583" y="829"/>
                  </a:lnTo>
                  <a:lnTo>
                    <a:pt x="1581" y="831"/>
                  </a:lnTo>
                  <a:lnTo>
                    <a:pt x="1581" y="833"/>
                  </a:lnTo>
                  <a:lnTo>
                    <a:pt x="1579" y="833"/>
                  </a:lnTo>
                  <a:lnTo>
                    <a:pt x="1577" y="835"/>
                  </a:lnTo>
                  <a:lnTo>
                    <a:pt x="1575" y="835"/>
                  </a:lnTo>
                  <a:lnTo>
                    <a:pt x="1573" y="835"/>
                  </a:lnTo>
                  <a:lnTo>
                    <a:pt x="1571" y="835"/>
                  </a:lnTo>
                  <a:lnTo>
                    <a:pt x="1571" y="837"/>
                  </a:lnTo>
                  <a:lnTo>
                    <a:pt x="1569" y="839"/>
                  </a:lnTo>
                  <a:lnTo>
                    <a:pt x="1569" y="841"/>
                  </a:lnTo>
                  <a:lnTo>
                    <a:pt x="1571" y="843"/>
                  </a:lnTo>
                  <a:lnTo>
                    <a:pt x="1571" y="845"/>
                  </a:lnTo>
                  <a:lnTo>
                    <a:pt x="1571" y="847"/>
                  </a:lnTo>
                  <a:lnTo>
                    <a:pt x="1571" y="849"/>
                  </a:lnTo>
                  <a:lnTo>
                    <a:pt x="1569" y="849"/>
                  </a:lnTo>
                  <a:lnTo>
                    <a:pt x="1569" y="851"/>
                  </a:lnTo>
                  <a:lnTo>
                    <a:pt x="1569" y="853"/>
                  </a:lnTo>
                  <a:lnTo>
                    <a:pt x="1569" y="855"/>
                  </a:lnTo>
                  <a:lnTo>
                    <a:pt x="1567" y="855"/>
                  </a:lnTo>
                  <a:lnTo>
                    <a:pt x="1565" y="855"/>
                  </a:lnTo>
                  <a:lnTo>
                    <a:pt x="1565" y="857"/>
                  </a:lnTo>
                  <a:lnTo>
                    <a:pt x="1563" y="857"/>
                  </a:lnTo>
                  <a:lnTo>
                    <a:pt x="1561" y="857"/>
                  </a:lnTo>
                  <a:lnTo>
                    <a:pt x="1561" y="859"/>
                  </a:lnTo>
                  <a:lnTo>
                    <a:pt x="1559" y="859"/>
                  </a:lnTo>
                  <a:lnTo>
                    <a:pt x="1557" y="859"/>
                  </a:lnTo>
                  <a:lnTo>
                    <a:pt x="1556" y="859"/>
                  </a:lnTo>
                  <a:lnTo>
                    <a:pt x="1554" y="859"/>
                  </a:lnTo>
                  <a:lnTo>
                    <a:pt x="1554" y="861"/>
                  </a:lnTo>
                  <a:lnTo>
                    <a:pt x="1552" y="861"/>
                  </a:lnTo>
                  <a:lnTo>
                    <a:pt x="1550" y="863"/>
                  </a:lnTo>
                  <a:lnTo>
                    <a:pt x="1550" y="865"/>
                  </a:lnTo>
                  <a:lnTo>
                    <a:pt x="1550" y="867"/>
                  </a:lnTo>
                  <a:lnTo>
                    <a:pt x="1548" y="869"/>
                  </a:lnTo>
                  <a:lnTo>
                    <a:pt x="1548" y="871"/>
                  </a:lnTo>
                  <a:lnTo>
                    <a:pt x="1546" y="873"/>
                  </a:lnTo>
                  <a:lnTo>
                    <a:pt x="1544" y="875"/>
                  </a:lnTo>
                  <a:lnTo>
                    <a:pt x="1546" y="875"/>
                  </a:lnTo>
                  <a:lnTo>
                    <a:pt x="1548" y="877"/>
                  </a:lnTo>
                  <a:lnTo>
                    <a:pt x="1548" y="875"/>
                  </a:lnTo>
                  <a:lnTo>
                    <a:pt x="1548" y="873"/>
                  </a:lnTo>
                  <a:lnTo>
                    <a:pt x="1550" y="873"/>
                  </a:lnTo>
                  <a:lnTo>
                    <a:pt x="1550" y="871"/>
                  </a:lnTo>
                  <a:lnTo>
                    <a:pt x="1552" y="871"/>
                  </a:lnTo>
                  <a:lnTo>
                    <a:pt x="1552" y="873"/>
                  </a:lnTo>
                  <a:lnTo>
                    <a:pt x="1554" y="873"/>
                  </a:lnTo>
                  <a:lnTo>
                    <a:pt x="1554" y="871"/>
                  </a:lnTo>
                  <a:lnTo>
                    <a:pt x="1554" y="869"/>
                  </a:lnTo>
                  <a:lnTo>
                    <a:pt x="1556" y="869"/>
                  </a:lnTo>
                  <a:lnTo>
                    <a:pt x="1557" y="869"/>
                  </a:lnTo>
                  <a:lnTo>
                    <a:pt x="1559" y="869"/>
                  </a:lnTo>
                  <a:lnTo>
                    <a:pt x="1559" y="867"/>
                  </a:lnTo>
                  <a:lnTo>
                    <a:pt x="1561" y="867"/>
                  </a:lnTo>
                  <a:lnTo>
                    <a:pt x="1561" y="869"/>
                  </a:lnTo>
                  <a:lnTo>
                    <a:pt x="1563" y="869"/>
                  </a:lnTo>
                  <a:lnTo>
                    <a:pt x="1565" y="869"/>
                  </a:lnTo>
                  <a:lnTo>
                    <a:pt x="1565" y="867"/>
                  </a:lnTo>
                  <a:lnTo>
                    <a:pt x="1567" y="867"/>
                  </a:lnTo>
                  <a:lnTo>
                    <a:pt x="1567" y="869"/>
                  </a:lnTo>
                  <a:lnTo>
                    <a:pt x="1569" y="869"/>
                  </a:lnTo>
                  <a:lnTo>
                    <a:pt x="1569" y="871"/>
                  </a:lnTo>
                  <a:lnTo>
                    <a:pt x="1569" y="873"/>
                  </a:lnTo>
                  <a:lnTo>
                    <a:pt x="1569" y="875"/>
                  </a:lnTo>
                  <a:lnTo>
                    <a:pt x="1571" y="875"/>
                  </a:lnTo>
                  <a:lnTo>
                    <a:pt x="1573" y="875"/>
                  </a:lnTo>
                  <a:lnTo>
                    <a:pt x="1573" y="873"/>
                  </a:lnTo>
                  <a:lnTo>
                    <a:pt x="1575" y="875"/>
                  </a:lnTo>
                  <a:lnTo>
                    <a:pt x="1573" y="877"/>
                  </a:lnTo>
                  <a:lnTo>
                    <a:pt x="1575" y="877"/>
                  </a:lnTo>
                  <a:lnTo>
                    <a:pt x="1577" y="877"/>
                  </a:lnTo>
                  <a:lnTo>
                    <a:pt x="1577" y="879"/>
                  </a:lnTo>
                  <a:lnTo>
                    <a:pt x="1579" y="879"/>
                  </a:lnTo>
                  <a:lnTo>
                    <a:pt x="1577" y="879"/>
                  </a:lnTo>
                  <a:lnTo>
                    <a:pt x="1577" y="880"/>
                  </a:lnTo>
                  <a:lnTo>
                    <a:pt x="1579" y="880"/>
                  </a:lnTo>
                  <a:lnTo>
                    <a:pt x="1581" y="879"/>
                  </a:lnTo>
                  <a:lnTo>
                    <a:pt x="1583" y="879"/>
                  </a:lnTo>
                  <a:lnTo>
                    <a:pt x="1583" y="880"/>
                  </a:lnTo>
                  <a:lnTo>
                    <a:pt x="1583" y="882"/>
                  </a:lnTo>
                  <a:lnTo>
                    <a:pt x="1585" y="882"/>
                  </a:lnTo>
                  <a:lnTo>
                    <a:pt x="1587" y="882"/>
                  </a:lnTo>
                  <a:lnTo>
                    <a:pt x="1587" y="884"/>
                  </a:lnTo>
                  <a:lnTo>
                    <a:pt x="1587" y="886"/>
                  </a:lnTo>
                  <a:lnTo>
                    <a:pt x="1587" y="888"/>
                  </a:lnTo>
                  <a:lnTo>
                    <a:pt x="1589" y="888"/>
                  </a:lnTo>
                  <a:lnTo>
                    <a:pt x="1591" y="888"/>
                  </a:lnTo>
                  <a:lnTo>
                    <a:pt x="1593" y="888"/>
                  </a:lnTo>
                  <a:lnTo>
                    <a:pt x="1593" y="886"/>
                  </a:lnTo>
                  <a:lnTo>
                    <a:pt x="1593" y="884"/>
                  </a:lnTo>
                  <a:lnTo>
                    <a:pt x="1595" y="884"/>
                  </a:lnTo>
                  <a:lnTo>
                    <a:pt x="1597" y="884"/>
                  </a:lnTo>
                  <a:lnTo>
                    <a:pt x="1597" y="886"/>
                  </a:lnTo>
                  <a:lnTo>
                    <a:pt x="1595" y="886"/>
                  </a:lnTo>
                  <a:lnTo>
                    <a:pt x="1595" y="888"/>
                  </a:lnTo>
                  <a:lnTo>
                    <a:pt x="1597" y="888"/>
                  </a:lnTo>
                  <a:lnTo>
                    <a:pt x="1597" y="890"/>
                  </a:lnTo>
                  <a:lnTo>
                    <a:pt x="1595" y="890"/>
                  </a:lnTo>
                  <a:lnTo>
                    <a:pt x="1597" y="890"/>
                  </a:lnTo>
                  <a:lnTo>
                    <a:pt x="1599" y="890"/>
                  </a:lnTo>
                  <a:lnTo>
                    <a:pt x="1601" y="888"/>
                  </a:lnTo>
                  <a:lnTo>
                    <a:pt x="1601" y="890"/>
                  </a:lnTo>
                  <a:lnTo>
                    <a:pt x="1601" y="892"/>
                  </a:lnTo>
                  <a:lnTo>
                    <a:pt x="1603" y="892"/>
                  </a:lnTo>
                  <a:lnTo>
                    <a:pt x="1603" y="890"/>
                  </a:lnTo>
                  <a:lnTo>
                    <a:pt x="1605" y="892"/>
                  </a:lnTo>
                  <a:lnTo>
                    <a:pt x="1605" y="894"/>
                  </a:lnTo>
                  <a:lnTo>
                    <a:pt x="1607" y="894"/>
                  </a:lnTo>
                  <a:lnTo>
                    <a:pt x="1607" y="896"/>
                  </a:lnTo>
                  <a:lnTo>
                    <a:pt x="1605" y="896"/>
                  </a:lnTo>
                  <a:lnTo>
                    <a:pt x="1605" y="898"/>
                  </a:lnTo>
                  <a:lnTo>
                    <a:pt x="1607" y="898"/>
                  </a:lnTo>
                  <a:lnTo>
                    <a:pt x="1609" y="898"/>
                  </a:lnTo>
                  <a:lnTo>
                    <a:pt x="1609" y="896"/>
                  </a:lnTo>
                  <a:lnTo>
                    <a:pt x="1611" y="896"/>
                  </a:lnTo>
                  <a:lnTo>
                    <a:pt x="1611" y="898"/>
                  </a:lnTo>
                  <a:lnTo>
                    <a:pt x="1611" y="900"/>
                  </a:lnTo>
                  <a:lnTo>
                    <a:pt x="1611" y="902"/>
                  </a:lnTo>
                  <a:lnTo>
                    <a:pt x="1609" y="904"/>
                  </a:lnTo>
                  <a:lnTo>
                    <a:pt x="1611" y="904"/>
                  </a:lnTo>
                  <a:lnTo>
                    <a:pt x="1611" y="906"/>
                  </a:lnTo>
                  <a:lnTo>
                    <a:pt x="1611" y="908"/>
                  </a:lnTo>
                  <a:lnTo>
                    <a:pt x="1611" y="910"/>
                  </a:lnTo>
                  <a:lnTo>
                    <a:pt x="1613" y="912"/>
                  </a:lnTo>
                  <a:lnTo>
                    <a:pt x="1613" y="914"/>
                  </a:lnTo>
                  <a:lnTo>
                    <a:pt x="1613" y="916"/>
                  </a:lnTo>
                  <a:lnTo>
                    <a:pt x="1615" y="918"/>
                  </a:lnTo>
                  <a:lnTo>
                    <a:pt x="1615" y="920"/>
                  </a:lnTo>
                  <a:lnTo>
                    <a:pt x="1617" y="922"/>
                  </a:lnTo>
                  <a:lnTo>
                    <a:pt x="1617" y="924"/>
                  </a:lnTo>
                  <a:lnTo>
                    <a:pt x="1617" y="926"/>
                  </a:lnTo>
                  <a:lnTo>
                    <a:pt x="1617" y="928"/>
                  </a:lnTo>
                  <a:lnTo>
                    <a:pt x="1619" y="932"/>
                  </a:lnTo>
                  <a:lnTo>
                    <a:pt x="1621" y="934"/>
                  </a:lnTo>
                  <a:lnTo>
                    <a:pt x="1623" y="936"/>
                  </a:lnTo>
                  <a:lnTo>
                    <a:pt x="1623" y="938"/>
                  </a:lnTo>
                  <a:lnTo>
                    <a:pt x="1625" y="940"/>
                  </a:lnTo>
                  <a:lnTo>
                    <a:pt x="1626" y="942"/>
                  </a:lnTo>
                  <a:lnTo>
                    <a:pt x="1626" y="944"/>
                  </a:lnTo>
                  <a:lnTo>
                    <a:pt x="1628" y="944"/>
                  </a:lnTo>
                  <a:lnTo>
                    <a:pt x="1628" y="946"/>
                  </a:lnTo>
                  <a:lnTo>
                    <a:pt x="1630" y="947"/>
                  </a:lnTo>
                  <a:lnTo>
                    <a:pt x="1632" y="949"/>
                  </a:lnTo>
                  <a:lnTo>
                    <a:pt x="1632" y="951"/>
                  </a:lnTo>
                  <a:lnTo>
                    <a:pt x="1634" y="951"/>
                  </a:lnTo>
                  <a:lnTo>
                    <a:pt x="1634" y="953"/>
                  </a:lnTo>
                  <a:lnTo>
                    <a:pt x="1636" y="955"/>
                  </a:lnTo>
                  <a:lnTo>
                    <a:pt x="1638" y="955"/>
                  </a:lnTo>
                  <a:lnTo>
                    <a:pt x="1638" y="957"/>
                  </a:lnTo>
                  <a:lnTo>
                    <a:pt x="1642" y="961"/>
                  </a:lnTo>
                  <a:lnTo>
                    <a:pt x="1642" y="963"/>
                  </a:lnTo>
                  <a:lnTo>
                    <a:pt x="1644" y="965"/>
                  </a:lnTo>
                  <a:lnTo>
                    <a:pt x="1644" y="967"/>
                  </a:lnTo>
                  <a:lnTo>
                    <a:pt x="1646" y="967"/>
                  </a:lnTo>
                  <a:lnTo>
                    <a:pt x="1646" y="969"/>
                  </a:lnTo>
                  <a:lnTo>
                    <a:pt x="1648" y="971"/>
                  </a:lnTo>
                  <a:lnTo>
                    <a:pt x="1650" y="973"/>
                  </a:lnTo>
                  <a:lnTo>
                    <a:pt x="1652" y="975"/>
                  </a:lnTo>
                  <a:lnTo>
                    <a:pt x="1654" y="977"/>
                  </a:lnTo>
                  <a:lnTo>
                    <a:pt x="1654" y="979"/>
                  </a:lnTo>
                  <a:lnTo>
                    <a:pt x="1656" y="981"/>
                  </a:lnTo>
                  <a:lnTo>
                    <a:pt x="1658" y="983"/>
                  </a:lnTo>
                  <a:lnTo>
                    <a:pt x="1662" y="985"/>
                  </a:lnTo>
                  <a:lnTo>
                    <a:pt x="1664" y="987"/>
                  </a:lnTo>
                  <a:lnTo>
                    <a:pt x="1666" y="989"/>
                  </a:lnTo>
                  <a:lnTo>
                    <a:pt x="1668" y="991"/>
                  </a:lnTo>
                  <a:lnTo>
                    <a:pt x="1668" y="993"/>
                  </a:lnTo>
                  <a:lnTo>
                    <a:pt x="1670" y="995"/>
                  </a:lnTo>
                  <a:lnTo>
                    <a:pt x="1672" y="997"/>
                  </a:lnTo>
                  <a:lnTo>
                    <a:pt x="1674" y="999"/>
                  </a:lnTo>
                  <a:lnTo>
                    <a:pt x="1674" y="1001"/>
                  </a:lnTo>
                  <a:lnTo>
                    <a:pt x="1676" y="1003"/>
                  </a:lnTo>
                  <a:lnTo>
                    <a:pt x="1678" y="1005"/>
                  </a:lnTo>
                  <a:lnTo>
                    <a:pt x="1680" y="1009"/>
                  </a:lnTo>
                  <a:lnTo>
                    <a:pt x="1682" y="1011"/>
                  </a:lnTo>
                  <a:lnTo>
                    <a:pt x="1684" y="1013"/>
                  </a:lnTo>
                  <a:lnTo>
                    <a:pt x="1686" y="1013"/>
                  </a:lnTo>
                  <a:lnTo>
                    <a:pt x="1688" y="1013"/>
                  </a:lnTo>
                  <a:lnTo>
                    <a:pt x="1690" y="1016"/>
                  </a:lnTo>
                  <a:lnTo>
                    <a:pt x="1692" y="1018"/>
                  </a:lnTo>
                  <a:lnTo>
                    <a:pt x="1694" y="1020"/>
                  </a:lnTo>
                  <a:lnTo>
                    <a:pt x="1695" y="1022"/>
                  </a:lnTo>
                  <a:lnTo>
                    <a:pt x="1697" y="1024"/>
                  </a:lnTo>
                  <a:lnTo>
                    <a:pt x="1697" y="1026"/>
                  </a:lnTo>
                  <a:lnTo>
                    <a:pt x="1699" y="1028"/>
                  </a:lnTo>
                  <a:lnTo>
                    <a:pt x="1701" y="1030"/>
                  </a:lnTo>
                  <a:lnTo>
                    <a:pt x="1703" y="1032"/>
                  </a:lnTo>
                  <a:lnTo>
                    <a:pt x="1703" y="1034"/>
                  </a:lnTo>
                  <a:lnTo>
                    <a:pt x="1705" y="1034"/>
                  </a:lnTo>
                  <a:lnTo>
                    <a:pt x="1705" y="1036"/>
                  </a:lnTo>
                  <a:lnTo>
                    <a:pt x="1705" y="1038"/>
                  </a:lnTo>
                  <a:lnTo>
                    <a:pt x="1705" y="1040"/>
                  </a:lnTo>
                  <a:lnTo>
                    <a:pt x="1705" y="1042"/>
                  </a:lnTo>
                  <a:lnTo>
                    <a:pt x="1707" y="1044"/>
                  </a:lnTo>
                  <a:lnTo>
                    <a:pt x="1707" y="1046"/>
                  </a:lnTo>
                  <a:lnTo>
                    <a:pt x="1709" y="1048"/>
                  </a:lnTo>
                  <a:lnTo>
                    <a:pt x="1709" y="1050"/>
                  </a:lnTo>
                  <a:lnTo>
                    <a:pt x="1711" y="1052"/>
                  </a:lnTo>
                  <a:lnTo>
                    <a:pt x="1711" y="1054"/>
                  </a:lnTo>
                  <a:lnTo>
                    <a:pt x="1713" y="1058"/>
                  </a:lnTo>
                  <a:lnTo>
                    <a:pt x="1713" y="1060"/>
                  </a:lnTo>
                  <a:lnTo>
                    <a:pt x="1715" y="1060"/>
                  </a:lnTo>
                  <a:lnTo>
                    <a:pt x="1715" y="1062"/>
                  </a:lnTo>
                  <a:lnTo>
                    <a:pt x="1717" y="1064"/>
                  </a:lnTo>
                  <a:lnTo>
                    <a:pt x="1719" y="1066"/>
                  </a:lnTo>
                  <a:lnTo>
                    <a:pt x="1719" y="1068"/>
                  </a:lnTo>
                  <a:lnTo>
                    <a:pt x="1721" y="1070"/>
                  </a:lnTo>
                  <a:lnTo>
                    <a:pt x="1723" y="1072"/>
                  </a:lnTo>
                  <a:lnTo>
                    <a:pt x="1723" y="1074"/>
                  </a:lnTo>
                  <a:lnTo>
                    <a:pt x="1723" y="1076"/>
                  </a:lnTo>
                  <a:lnTo>
                    <a:pt x="1725" y="1078"/>
                  </a:lnTo>
                  <a:lnTo>
                    <a:pt x="1727" y="1080"/>
                  </a:lnTo>
                  <a:lnTo>
                    <a:pt x="1727" y="1081"/>
                  </a:lnTo>
                  <a:lnTo>
                    <a:pt x="1729" y="1083"/>
                  </a:lnTo>
                  <a:lnTo>
                    <a:pt x="1731" y="1083"/>
                  </a:lnTo>
                  <a:lnTo>
                    <a:pt x="1731" y="1085"/>
                  </a:lnTo>
                  <a:lnTo>
                    <a:pt x="1733" y="1087"/>
                  </a:lnTo>
                  <a:lnTo>
                    <a:pt x="1733" y="1089"/>
                  </a:lnTo>
                  <a:lnTo>
                    <a:pt x="1735" y="1091"/>
                  </a:lnTo>
                  <a:lnTo>
                    <a:pt x="1737" y="1093"/>
                  </a:lnTo>
                  <a:lnTo>
                    <a:pt x="1739" y="1095"/>
                  </a:lnTo>
                  <a:lnTo>
                    <a:pt x="1739" y="1097"/>
                  </a:lnTo>
                  <a:lnTo>
                    <a:pt x="1741" y="1097"/>
                  </a:lnTo>
                  <a:lnTo>
                    <a:pt x="1743" y="1097"/>
                  </a:lnTo>
                  <a:lnTo>
                    <a:pt x="1743" y="1099"/>
                  </a:lnTo>
                  <a:lnTo>
                    <a:pt x="1741" y="1103"/>
                  </a:lnTo>
                  <a:lnTo>
                    <a:pt x="1741" y="1105"/>
                  </a:lnTo>
                  <a:lnTo>
                    <a:pt x="1743" y="1105"/>
                  </a:lnTo>
                  <a:lnTo>
                    <a:pt x="1745" y="1103"/>
                  </a:lnTo>
                  <a:lnTo>
                    <a:pt x="1747" y="1101"/>
                  </a:lnTo>
                  <a:lnTo>
                    <a:pt x="1749" y="1101"/>
                  </a:lnTo>
                  <a:lnTo>
                    <a:pt x="1751" y="1103"/>
                  </a:lnTo>
                  <a:lnTo>
                    <a:pt x="1751" y="1105"/>
                  </a:lnTo>
                  <a:lnTo>
                    <a:pt x="1751" y="1103"/>
                  </a:lnTo>
                  <a:lnTo>
                    <a:pt x="1751" y="1105"/>
                  </a:lnTo>
                  <a:lnTo>
                    <a:pt x="1753" y="1105"/>
                  </a:lnTo>
                  <a:lnTo>
                    <a:pt x="1753" y="1103"/>
                  </a:lnTo>
                  <a:lnTo>
                    <a:pt x="1755" y="1103"/>
                  </a:lnTo>
                  <a:lnTo>
                    <a:pt x="1757" y="1105"/>
                  </a:lnTo>
                  <a:lnTo>
                    <a:pt x="1759" y="1105"/>
                  </a:lnTo>
                  <a:lnTo>
                    <a:pt x="1759" y="1107"/>
                  </a:lnTo>
                  <a:lnTo>
                    <a:pt x="1757" y="1109"/>
                  </a:lnTo>
                  <a:lnTo>
                    <a:pt x="1759" y="1109"/>
                  </a:lnTo>
                  <a:lnTo>
                    <a:pt x="1761" y="1109"/>
                  </a:lnTo>
                  <a:lnTo>
                    <a:pt x="1763" y="1109"/>
                  </a:lnTo>
                  <a:lnTo>
                    <a:pt x="1764" y="1109"/>
                  </a:lnTo>
                  <a:lnTo>
                    <a:pt x="1763" y="1109"/>
                  </a:lnTo>
                  <a:lnTo>
                    <a:pt x="1763" y="1111"/>
                  </a:lnTo>
                  <a:lnTo>
                    <a:pt x="1761" y="1111"/>
                  </a:lnTo>
                  <a:lnTo>
                    <a:pt x="1761" y="1113"/>
                  </a:lnTo>
                  <a:lnTo>
                    <a:pt x="1761" y="1115"/>
                  </a:lnTo>
                  <a:lnTo>
                    <a:pt x="1763" y="1115"/>
                  </a:lnTo>
                  <a:lnTo>
                    <a:pt x="1761" y="1115"/>
                  </a:lnTo>
                  <a:lnTo>
                    <a:pt x="1761" y="1117"/>
                  </a:lnTo>
                  <a:lnTo>
                    <a:pt x="1761" y="1119"/>
                  </a:lnTo>
                  <a:lnTo>
                    <a:pt x="1761" y="1121"/>
                  </a:lnTo>
                  <a:lnTo>
                    <a:pt x="1763" y="1121"/>
                  </a:lnTo>
                  <a:lnTo>
                    <a:pt x="1764" y="1121"/>
                  </a:lnTo>
                  <a:lnTo>
                    <a:pt x="1764" y="1119"/>
                  </a:lnTo>
                  <a:lnTo>
                    <a:pt x="1764" y="1117"/>
                  </a:lnTo>
                  <a:lnTo>
                    <a:pt x="1766" y="1117"/>
                  </a:lnTo>
                  <a:lnTo>
                    <a:pt x="1766" y="1119"/>
                  </a:lnTo>
                  <a:lnTo>
                    <a:pt x="1768" y="1119"/>
                  </a:lnTo>
                  <a:lnTo>
                    <a:pt x="1766" y="1119"/>
                  </a:lnTo>
                  <a:lnTo>
                    <a:pt x="1766" y="1121"/>
                  </a:lnTo>
                  <a:lnTo>
                    <a:pt x="1768" y="1121"/>
                  </a:lnTo>
                  <a:lnTo>
                    <a:pt x="1766" y="1123"/>
                  </a:lnTo>
                  <a:lnTo>
                    <a:pt x="1768" y="1123"/>
                  </a:lnTo>
                  <a:lnTo>
                    <a:pt x="1768" y="1125"/>
                  </a:lnTo>
                  <a:lnTo>
                    <a:pt x="1768" y="1127"/>
                  </a:lnTo>
                  <a:lnTo>
                    <a:pt x="1768" y="1129"/>
                  </a:lnTo>
                  <a:lnTo>
                    <a:pt x="1770" y="1129"/>
                  </a:lnTo>
                  <a:lnTo>
                    <a:pt x="1770" y="1127"/>
                  </a:lnTo>
                  <a:lnTo>
                    <a:pt x="1770" y="1129"/>
                  </a:lnTo>
                  <a:lnTo>
                    <a:pt x="1772" y="1129"/>
                  </a:lnTo>
                  <a:lnTo>
                    <a:pt x="1772" y="1131"/>
                  </a:lnTo>
                  <a:lnTo>
                    <a:pt x="1772" y="1133"/>
                  </a:lnTo>
                  <a:lnTo>
                    <a:pt x="1770" y="1133"/>
                  </a:lnTo>
                  <a:lnTo>
                    <a:pt x="1770" y="1135"/>
                  </a:lnTo>
                  <a:lnTo>
                    <a:pt x="1770" y="1137"/>
                  </a:lnTo>
                  <a:lnTo>
                    <a:pt x="1772" y="1139"/>
                  </a:lnTo>
                  <a:lnTo>
                    <a:pt x="1772" y="1141"/>
                  </a:lnTo>
                  <a:lnTo>
                    <a:pt x="1772" y="1143"/>
                  </a:lnTo>
                  <a:lnTo>
                    <a:pt x="1772" y="1145"/>
                  </a:lnTo>
                  <a:lnTo>
                    <a:pt x="1770" y="1145"/>
                  </a:lnTo>
                  <a:lnTo>
                    <a:pt x="1770" y="1147"/>
                  </a:lnTo>
                  <a:lnTo>
                    <a:pt x="1770" y="1149"/>
                  </a:lnTo>
                  <a:lnTo>
                    <a:pt x="1772" y="1149"/>
                  </a:lnTo>
                  <a:lnTo>
                    <a:pt x="1772" y="1150"/>
                  </a:lnTo>
                  <a:lnTo>
                    <a:pt x="1772" y="1152"/>
                  </a:lnTo>
                  <a:lnTo>
                    <a:pt x="1772" y="1154"/>
                  </a:lnTo>
                  <a:lnTo>
                    <a:pt x="1772" y="1158"/>
                  </a:lnTo>
                  <a:lnTo>
                    <a:pt x="1774" y="1158"/>
                  </a:lnTo>
                  <a:lnTo>
                    <a:pt x="1772" y="1160"/>
                  </a:lnTo>
                  <a:lnTo>
                    <a:pt x="1772" y="1162"/>
                  </a:lnTo>
                  <a:lnTo>
                    <a:pt x="1774" y="1162"/>
                  </a:lnTo>
                  <a:lnTo>
                    <a:pt x="1774" y="1164"/>
                  </a:lnTo>
                  <a:lnTo>
                    <a:pt x="1776" y="1166"/>
                  </a:lnTo>
                  <a:lnTo>
                    <a:pt x="1776" y="1168"/>
                  </a:lnTo>
                  <a:lnTo>
                    <a:pt x="1778" y="1168"/>
                  </a:lnTo>
                  <a:lnTo>
                    <a:pt x="1776" y="1168"/>
                  </a:lnTo>
                  <a:lnTo>
                    <a:pt x="1778" y="1172"/>
                  </a:lnTo>
                  <a:lnTo>
                    <a:pt x="1780" y="1176"/>
                  </a:lnTo>
                  <a:lnTo>
                    <a:pt x="1782" y="1178"/>
                  </a:lnTo>
                  <a:lnTo>
                    <a:pt x="1782" y="1180"/>
                  </a:lnTo>
                  <a:lnTo>
                    <a:pt x="1784" y="1182"/>
                  </a:lnTo>
                  <a:lnTo>
                    <a:pt x="1784" y="1184"/>
                  </a:lnTo>
                  <a:lnTo>
                    <a:pt x="1786" y="1184"/>
                  </a:lnTo>
                  <a:lnTo>
                    <a:pt x="1788" y="1188"/>
                  </a:lnTo>
                  <a:lnTo>
                    <a:pt x="1792" y="1190"/>
                  </a:lnTo>
                  <a:lnTo>
                    <a:pt x="1792" y="1192"/>
                  </a:lnTo>
                  <a:lnTo>
                    <a:pt x="1794" y="1194"/>
                  </a:lnTo>
                  <a:lnTo>
                    <a:pt x="1796" y="1196"/>
                  </a:lnTo>
                  <a:lnTo>
                    <a:pt x="1796" y="1200"/>
                  </a:lnTo>
                  <a:lnTo>
                    <a:pt x="1798" y="1200"/>
                  </a:lnTo>
                  <a:lnTo>
                    <a:pt x="1798" y="1202"/>
                  </a:lnTo>
                  <a:lnTo>
                    <a:pt x="1798" y="1204"/>
                  </a:lnTo>
                  <a:lnTo>
                    <a:pt x="1800" y="1204"/>
                  </a:lnTo>
                  <a:lnTo>
                    <a:pt x="1802" y="1204"/>
                  </a:lnTo>
                  <a:lnTo>
                    <a:pt x="1804" y="1204"/>
                  </a:lnTo>
                  <a:lnTo>
                    <a:pt x="1804" y="1206"/>
                  </a:lnTo>
                  <a:lnTo>
                    <a:pt x="1804" y="1208"/>
                  </a:lnTo>
                  <a:lnTo>
                    <a:pt x="1804" y="1210"/>
                  </a:lnTo>
                  <a:lnTo>
                    <a:pt x="1804" y="1212"/>
                  </a:lnTo>
                  <a:lnTo>
                    <a:pt x="1806" y="1212"/>
                  </a:lnTo>
                  <a:lnTo>
                    <a:pt x="1808" y="1212"/>
                  </a:lnTo>
                  <a:lnTo>
                    <a:pt x="1810" y="1212"/>
                  </a:lnTo>
                  <a:lnTo>
                    <a:pt x="1810" y="1214"/>
                  </a:lnTo>
                  <a:lnTo>
                    <a:pt x="1810" y="1216"/>
                  </a:lnTo>
                  <a:lnTo>
                    <a:pt x="1808" y="1216"/>
                  </a:lnTo>
                  <a:lnTo>
                    <a:pt x="1808" y="1217"/>
                  </a:lnTo>
                  <a:lnTo>
                    <a:pt x="1810" y="1217"/>
                  </a:lnTo>
                  <a:lnTo>
                    <a:pt x="1810" y="1219"/>
                  </a:lnTo>
                  <a:lnTo>
                    <a:pt x="1810" y="1221"/>
                  </a:lnTo>
                  <a:lnTo>
                    <a:pt x="1812" y="1221"/>
                  </a:lnTo>
                  <a:lnTo>
                    <a:pt x="1812" y="1223"/>
                  </a:lnTo>
                  <a:lnTo>
                    <a:pt x="1812" y="1225"/>
                  </a:lnTo>
                  <a:lnTo>
                    <a:pt x="1812" y="1227"/>
                  </a:lnTo>
                  <a:lnTo>
                    <a:pt x="1812" y="1229"/>
                  </a:lnTo>
                  <a:lnTo>
                    <a:pt x="1814" y="1229"/>
                  </a:lnTo>
                  <a:lnTo>
                    <a:pt x="1812" y="1231"/>
                  </a:lnTo>
                  <a:lnTo>
                    <a:pt x="1814" y="1231"/>
                  </a:lnTo>
                  <a:lnTo>
                    <a:pt x="1816" y="1231"/>
                  </a:lnTo>
                  <a:lnTo>
                    <a:pt x="1816" y="1233"/>
                  </a:lnTo>
                  <a:lnTo>
                    <a:pt x="1816" y="1235"/>
                  </a:lnTo>
                  <a:lnTo>
                    <a:pt x="1816" y="1237"/>
                  </a:lnTo>
                  <a:lnTo>
                    <a:pt x="1816" y="1239"/>
                  </a:lnTo>
                  <a:lnTo>
                    <a:pt x="1814" y="1239"/>
                  </a:lnTo>
                  <a:lnTo>
                    <a:pt x="1812" y="1239"/>
                  </a:lnTo>
                  <a:lnTo>
                    <a:pt x="1812" y="1241"/>
                  </a:lnTo>
                  <a:lnTo>
                    <a:pt x="1810" y="1241"/>
                  </a:lnTo>
                  <a:lnTo>
                    <a:pt x="1810" y="1243"/>
                  </a:lnTo>
                  <a:lnTo>
                    <a:pt x="1808" y="1243"/>
                  </a:lnTo>
                  <a:lnTo>
                    <a:pt x="1806" y="1243"/>
                  </a:lnTo>
                  <a:lnTo>
                    <a:pt x="1804" y="1243"/>
                  </a:lnTo>
                  <a:lnTo>
                    <a:pt x="1802" y="1243"/>
                  </a:lnTo>
                  <a:lnTo>
                    <a:pt x="1802" y="1241"/>
                  </a:lnTo>
                  <a:lnTo>
                    <a:pt x="1800" y="1241"/>
                  </a:lnTo>
                  <a:lnTo>
                    <a:pt x="1798" y="1241"/>
                  </a:lnTo>
                  <a:lnTo>
                    <a:pt x="1798" y="1243"/>
                  </a:lnTo>
                  <a:lnTo>
                    <a:pt x="1796" y="1243"/>
                  </a:lnTo>
                  <a:lnTo>
                    <a:pt x="1796" y="1245"/>
                  </a:lnTo>
                  <a:lnTo>
                    <a:pt x="1796" y="1247"/>
                  </a:lnTo>
                  <a:lnTo>
                    <a:pt x="1794" y="1247"/>
                  </a:lnTo>
                  <a:lnTo>
                    <a:pt x="1794" y="1249"/>
                  </a:lnTo>
                  <a:lnTo>
                    <a:pt x="1794" y="1251"/>
                  </a:lnTo>
                  <a:lnTo>
                    <a:pt x="1794" y="1253"/>
                  </a:lnTo>
                  <a:lnTo>
                    <a:pt x="1794" y="1255"/>
                  </a:lnTo>
                  <a:lnTo>
                    <a:pt x="1794" y="1257"/>
                  </a:lnTo>
                  <a:lnTo>
                    <a:pt x="1794" y="1259"/>
                  </a:lnTo>
                  <a:lnTo>
                    <a:pt x="1794" y="1261"/>
                  </a:lnTo>
                  <a:lnTo>
                    <a:pt x="1792" y="1261"/>
                  </a:lnTo>
                  <a:lnTo>
                    <a:pt x="1792" y="1263"/>
                  </a:lnTo>
                  <a:lnTo>
                    <a:pt x="1790" y="1263"/>
                  </a:lnTo>
                  <a:lnTo>
                    <a:pt x="1790" y="1265"/>
                  </a:lnTo>
                  <a:lnTo>
                    <a:pt x="1788" y="1265"/>
                  </a:lnTo>
                  <a:lnTo>
                    <a:pt x="1786" y="1265"/>
                  </a:lnTo>
                  <a:lnTo>
                    <a:pt x="1784" y="1265"/>
                  </a:lnTo>
                  <a:lnTo>
                    <a:pt x="1782" y="1265"/>
                  </a:lnTo>
                  <a:lnTo>
                    <a:pt x="1780" y="1265"/>
                  </a:lnTo>
                  <a:lnTo>
                    <a:pt x="1780" y="1263"/>
                  </a:lnTo>
                  <a:lnTo>
                    <a:pt x="1778" y="1265"/>
                  </a:lnTo>
                  <a:lnTo>
                    <a:pt x="1778" y="1263"/>
                  </a:lnTo>
                  <a:lnTo>
                    <a:pt x="1776" y="1263"/>
                  </a:lnTo>
                  <a:lnTo>
                    <a:pt x="1774" y="1263"/>
                  </a:lnTo>
                  <a:lnTo>
                    <a:pt x="1774" y="1261"/>
                  </a:lnTo>
                  <a:lnTo>
                    <a:pt x="1772" y="1261"/>
                  </a:lnTo>
                  <a:lnTo>
                    <a:pt x="1770" y="1261"/>
                  </a:lnTo>
                  <a:lnTo>
                    <a:pt x="1770" y="1259"/>
                  </a:lnTo>
                  <a:lnTo>
                    <a:pt x="1768" y="1259"/>
                  </a:lnTo>
                  <a:lnTo>
                    <a:pt x="1766" y="1259"/>
                  </a:lnTo>
                  <a:lnTo>
                    <a:pt x="1766" y="1261"/>
                  </a:lnTo>
                  <a:lnTo>
                    <a:pt x="1764" y="1261"/>
                  </a:lnTo>
                  <a:lnTo>
                    <a:pt x="1763" y="1261"/>
                  </a:lnTo>
                  <a:lnTo>
                    <a:pt x="1763" y="1263"/>
                  </a:lnTo>
                  <a:lnTo>
                    <a:pt x="1763" y="1265"/>
                  </a:lnTo>
                  <a:lnTo>
                    <a:pt x="1763" y="1267"/>
                  </a:lnTo>
                  <a:lnTo>
                    <a:pt x="1763" y="1269"/>
                  </a:lnTo>
                  <a:lnTo>
                    <a:pt x="1761" y="1269"/>
                  </a:lnTo>
                  <a:lnTo>
                    <a:pt x="1761" y="1271"/>
                  </a:lnTo>
                  <a:lnTo>
                    <a:pt x="1761" y="1273"/>
                  </a:lnTo>
                  <a:lnTo>
                    <a:pt x="1761" y="1275"/>
                  </a:lnTo>
                  <a:lnTo>
                    <a:pt x="1761" y="1277"/>
                  </a:lnTo>
                  <a:lnTo>
                    <a:pt x="1761" y="1279"/>
                  </a:lnTo>
                  <a:lnTo>
                    <a:pt x="1763" y="1279"/>
                  </a:lnTo>
                  <a:lnTo>
                    <a:pt x="1763" y="1281"/>
                  </a:lnTo>
                  <a:lnTo>
                    <a:pt x="1764" y="1281"/>
                  </a:lnTo>
                  <a:lnTo>
                    <a:pt x="1764" y="1283"/>
                  </a:lnTo>
                  <a:lnTo>
                    <a:pt x="1766" y="1283"/>
                  </a:lnTo>
                  <a:lnTo>
                    <a:pt x="1766" y="1284"/>
                  </a:lnTo>
                  <a:lnTo>
                    <a:pt x="1766" y="1286"/>
                  </a:lnTo>
                  <a:lnTo>
                    <a:pt x="1764" y="1286"/>
                  </a:lnTo>
                  <a:lnTo>
                    <a:pt x="1764" y="1288"/>
                  </a:lnTo>
                  <a:lnTo>
                    <a:pt x="1763" y="1288"/>
                  </a:lnTo>
                  <a:lnTo>
                    <a:pt x="1763" y="1286"/>
                  </a:lnTo>
                  <a:lnTo>
                    <a:pt x="1761" y="1286"/>
                  </a:lnTo>
                  <a:lnTo>
                    <a:pt x="1759" y="1284"/>
                  </a:lnTo>
                  <a:lnTo>
                    <a:pt x="1757" y="1283"/>
                  </a:lnTo>
                  <a:lnTo>
                    <a:pt x="1755" y="1283"/>
                  </a:lnTo>
                  <a:lnTo>
                    <a:pt x="1755" y="1281"/>
                  </a:lnTo>
                  <a:lnTo>
                    <a:pt x="1755" y="1279"/>
                  </a:lnTo>
                  <a:lnTo>
                    <a:pt x="1753" y="1279"/>
                  </a:lnTo>
                  <a:lnTo>
                    <a:pt x="1753" y="1277"/>
                  </a:lnTo>
                  <a:lnTo>
                    <a:pt x="1753" y="1275"/>
                  </a:lnTo>
                  <a:lnTo>
                    <a:pt x="1751" y="1275"/>
                  </a:lnTo>
                  <a:lnTo>
                    <a:pt x="1751" y="1273"/>
                  </a:lnTo>
                  <a:lnTo>
                    <a:pt x="1751" y="1271"/>
                  </a:lnTo>
                  <a:lnTo>
                    <a:pt x="1749" y="1271"/>
                  </a:lnTo>
                  <a:lnTo>
                    <a:pt x="1749" y="1269"/>
                  </a:lnTo>
                  <a:lnTo>
                    <a:pt x="1749" y="1267"/>
                  </a:lnTo>
                  <a:lnTo>
                    <a:pt x="1747" y="1265"/>
                  </a:lnTo>
                  <a:lnTo>
                    <a:pt x="1747" y="1263"/>
                  </a:lnTo>
                  <a:lnTo>
                    <a:pt x="1747" y="1261"/>
                  </a:lnTo>
                  <a:lnTo>
                    <a:pt x="1745" y="1259"/>
                  </a:lnTo>
                  <a:lnTo>
                    <a:pt x="1745" y="1257"/>
                  </a:lnTo>
                  <a:lnTo>
                    <a:pt x="1743" y="1255"/>
                  </a:lnTo>
                  <a:lnTo>
                    <a:pt x="1743" y="1251"/>
                  </a:lnTo>
                  <a:lnTo>
                    <a:pt x="1741" y="1249"/>
                  </a:lnTo>
                  <a:lnTo>
                    <a:pt x="1741" y="1247"/>
                  </a:lnTo>
                  <a:lnTo>
                    <a:pt x="1741" y="1245"/>
                  </a:lnTo>
                  <a:lnTo>
                    <a:pt x="1739" y="1243"/>
                  </a:lnTo>
                  <a:lnTo>
                    <a:pt x="1739" y="1241"/>
                  </a:lnTo>
                  <a:lnTo>
                    <a:pt x="1737" y="1239"/>
                  </a:lnTo>
                  <a:lnTo>
                    <a:pt x="1737" y="1237"/>
                  </a:lnTo>
                  <a:lnTo>
                    <a:pt x="1735" y="1237"/>
                  </a:lnTo>
                  <a:lnTo>
                    <a:pt x="1735" y="1235"/>
                  </a:lnTo>
                  <a:lnTo>
                    <a:pt x="1733" y="1235"/>
                  </a:lnTo>
                  <a:lnTo>
                    <a:pt x="1733" y="1233"/>
                  </a:lnTo>
                  <a:lnTo>
                    <a:pt x="1731" y="1233"/>
                  </a:lnTo>
                  <a:lnTo>
                    <a:pt x="1731" y="1231"/>
                  </a:lnTo>
                  <a:lnTo>
                    <a:pt x="1731" y="1229"/>
                  </a:lnTo>
                  <a:lnTo>
                    <a:pt x="1731" y="1227"/>
                  </a:lnTo>
                  <a:lnTo>
                    <a:pt x="1729" y="1227"/>
                  </a:lnTo>
                  <a:lnTo>
                    <a:pt x="1729" y="1225"/>
                  </a:lnTo>
                  <a:lnTo>
                    <a:pt x="1729" y="1223"/>
                  </a:lnTo>
                  <a:lnTo>
                    <a:pt x="1729" y="1221"/>
                  </a:lnTo>
                  <a:lnTo>
                    <a:pt x="1727" y="1221"/>
                  </a:lnTo>
                  <a:lnTo>
                    <a:pt x="1727" y="1219"/>
                  </a:lnTo>
                  <a:lnTo>
                    <a:pt x="1727" y="1217"/>
                  </a:lnTo>
                  <a:lnTo>
                    <a:pt x="1727" y="1216"/>
                  </a:lnTo>
                  <a:lnTo>
                    <a:pt x="1727" y="1214"/>
                  </a:lnTo>
                  <a:lnTo>
                    <a:pt x="1725" y="1214"/>
                  </a:lnTo>
                  <a:lnTo>
                    <a:pt x="1725" y="1212"/>
                  </a:lnTo>
                  <a:lnTo>
                    <a:pt x="1723" y="1210"/>
                  </a:lnTo>
                  <a:lnTo>
                    <a:pt x="1723" y="1208"/>
                  </a:lnTo>
                  <a:lnTo>
                    <a:pt x="1721" y="1208"/>
                  </a:lnTo>
                  <a:lnTo>
                    <a:pt x="1721" y="1206"/>
                  </a:lnTo>
                  <a:lnTo>
                    <a:pt x="1719" y="1206"/>
                  </a:lnTo>
                  <a:lnTo>
                    <a:pt x="1719" y="1204"/>
                  </a:lnTo>
                  <a:lnTo>
                    <a:pt x="1719" y="1202"/>
                  </a:lnTo>
                  <a:lnTo>
                    <a:pt x="1717" y="1202"/>
                  </a:lnTo>
                  <a:lnTo>
                    <a:pt x="1717" y="1200"/>
                  </a:lnTo>
                  <a:lnTo>
                    <a:pt x="1715" y="1200"/>
                  </a:lnTo>
                  <a:lnTo>
                    <a:pt x="1715" y="1198"/>
                  </a:lnTo>
                  <a:lnTo>
                    <a:pt x="1713" y="1198"/>
                  </a:lnTo>
                  <a:lnTo>
                    <a:pt x="1713" y="1196"/>
                  </a:lnTo>
                  <a:lnTo>
                    <a:pt x="1711" y="1194"/>
                  </a:lnTo>
                  <a:lnTo>
                    <a:pt x="1711" y="1192"/>
                  </a:lnTo>
                  <a:lnTo>
                    <a:pt x="1709" y="1192"/>
                  </a:lnTo>
                  <a:lnTo>
                    <a:pt x="1709" y="1190"/>
                  </a:lnTo>
                  <a:lnTo>
                    <a:pt x="1707" y="1188"/>
                  </a:lnTo>
                  <a:lnTo>
                    <a:pt x="1707" y="1186"/>
                  </a:lnTo>
                  <a:lnTo>
                    <a:pt x="1707" y="1184"/>
                  </a:lnTo>
                  <a:lnTo>
                    <a:pt x="1707" y="1182"/>
                  </a:lnTo>
                  <a:lnTo>
                    <a:pt x="1707" y="1180"/>
                  </a:lnTo>
                  <a:lnTo>
                    <a:pt x="1707" y="1178"/>
                  </a:lnTo>
                  <a:lnTo>
                    <a:pt x="1709" y="1178"/>
                  </a:lnTo>
                  <a:lnTo>
                    <a:pt x="1709" y="1176"/>
                  </a:lnTo>
                  <a:lnTo>
                    <a:pt x="1709" y="1174"/>
                  </a:lnTo>
                  <a:lnTo>
                    <a:pt x="1709" y="1172"/>
                  </a:lnTo>
                  <a:lnTo>
                    <a:pt x="1711" y="1172"/>
                  </a:lnTo>
                  <a:lnTo>
                    <a:pt x="1711" y="1170"/>
                  </a:lnTo>
                  <a:lnTo>
                    <a:pt x="1711" y="1168"/>
                  </a:lnTo>
                  <a:lnTo>
                    <a:pt x="1711" y="1166"/>
                  </a:lnTo>
                  <a:lnTo>
                    <a:pt x="1713" y="1166"/>
                  </a:lnTo>
                  <a:lnTo>
                    <a:pt x="1713" y="1164"/>
                  </a:lnTo>
                  <a:lnTo>
                    <a:pt x="1713" y="1162"/>
                  </a:lnTo>
                  <a:lnTo>
                    <a:pt x="1713" y="1160"/>
                  </a:lnTo>
                  <a:lnTo>
                    <a:pt x="1715" y="1158"/>
                  </a:lnTo>
                  <a:lnTo>
                    <a:pt x="1717" y="1156"/>
                  </a:lnTo>
                  <a:lnTo>
                    <a:pt x="1717" y="1154"/>
                  </a:lnTo>
                  <a:lnTo>
                    <a:pt x="1717" y="1152"/>
                  </a:lnTo>
                  <a:lnTo>
                    <a:pt x="1715" y="1152"/>
                  </a:lnTo>
                  <a:lnTo>
                    <a:pt x="1713" y="1152"/>
                  </a:lnTo>
                  <a:lnTo>
                    <a:pt x="1711" y="1152"/>
                  </a:lnTo>
                  <a:lnTo>
                    <a:pt x="1711" y="1150"/>
                  </a:lnTo>
                  <a:lnTo>
                    <a:pt x="1709" y="1150"/>
                  </a:lnTo>
                  <a:lnTo>
                    <a:pt x="1707" y="1150"/>
                  </a:lnTo>
                  <a:lnTo>
                    <a:pt x="1705" y="1150"/>
                  </a:lnTo>
                  <a:lnTo>
                    <a:pt x="1705" y="1149"/>
                  </a:lnTo>
                  <a:lnTo>
                    <a:pt x="1703" y="1149"/>
                  </a:lnTo>
                  <a:lnTo>
                    <a:pt x="1701" y="1149"/>
                  </a:lnTo>
                  <a:lnTo>
                    <a:pt x="1699" y="1147"/>
                  </a:lnTo>
                  <a:lnTo>
                    <a:pt x="1697" y="1147"/>
                  </a:lnTo>
                  <a:lnTo>
                    <a:pt x="1695" y="1147"/>
                  </a:lnTo>
                  <a:lnTo>
                    <a:pt x="1695" y="1145"/>
                  </a:lnTo>
                  <a:lnTo>
                    <a:pt x="1694" y="1145"/>
                  </a:lnTo>
                  <a:lnTo>
                    <a:pt x="1692" y="1145"/>
                  </a:lnTo>
                  <a:lnTo>
                    <a:pt x="1690" y="1145"/>
                  </a:lnTo>
                  <a:lnTo>
                    <a:pt x="1688" y="1143"/>
                  </a:lnTo>
                  <a:lnTo>
                    <a:pt x="1686" y="1143"/>
                  </a:lnTo>
                  <a:lnTo>
                    <a:pt x="1684" y="1143"/>
                  </a:lnTo>
                  <a:lnTo>
                    <a:pt x="1684" y="1141"/>
                  </a:lnTo>
                  <a:lnTo>
                    <a:pt x="1682" y="1141"/>
                  </a:lnTo>
                  <a:lnTo>
                    <a:pt x="1680" y="1139"/>
                  </a:lnTo>
                  <a:lnTo>
                    <a:pt x="1678" y="1139"/>
                  </a:lnTo>
                  <a:lnTo>
                    <a:pt x="1676" y="1139"/>
                  </a:lnTo>
                  <a:lnTo>
                    <a:pt x="1674" y="1139"/>
                  </a:lnTo>
                  <a:lnTo>
                    <a:pt x="1672" y="1139"/>
                  </a:lnTo>
                  <a:lnTo>
                    <a:pt x="1670" y="1139"/>
                  </a:lnTo>
                  <a:lnTo>
                    <a:pt x="1668" y="1139"/>
                  </a:lnTo>
                  <a:lnTo>
                    <a:pt x="1666" y="1139"/>
                  </a:lnTo>
                  <a:lnTo>
                    <a:pt x="1664" y="1137"/>
                  </a:lnTo>
                  <a:lnTo>
                    <a:pt x="1662" y="1135"/>
                  </a:lnTo>
                  <a:lnTo>
                    <a:pt x="1660" y="1133"/>
                  </a:lnTo>
                  <a:lnTo>
                    <a:pt x="1658" y="1133"/>
                  </a:lnTo>
                  <a:lnTo>
                    <a:pt x="1658" y="1131"/>
                  </a:lnTo>
                  <a:lnTo>
                    <a:pt x="1656" y="1131"/>
                  </a:lnTo>
                  <a:lnTo>
                    <a:pt x="1654" y="1129"/>
                  </a:lnTo>
                  <a:lnTo>
                    <a:pt x="1654" y="1127"/>
                  </a:lnTo>
                  <a:lnTo>
                    <a:pt x="1652" y="1127"/>
                  </a:lnTo>
                  <a:lnTo>
                    <a:pt x="1652" y="1125"/>
                  </a:lnTo>
                  <a:lnTo>
                    <a:pt x="1650" y="1123"/>
                  </a:lnTo>
                  <a:lnTo>
                    <a:pt x="1650" y="1121"/>
                  </a:lnTo>
                  <a:lnTo>
                    <a:pt x="1648" y="1121"/>
                  </a:lnTo>
                  <a:lnTo>
                    <a:pt x="1648" y="1119"/>
                  </a:lnTo>
                  <a:lnTo>
                    <a:pt x="1646" y="1117"/>
                  </a:lnTo>
                  <a:lnTo>
                    <a:pt x="1646" y="1115"/>
                  </a:lnTo>
                  <a:lnTo>
                    <a:pt x="1644" y="1113"/>
                  </a:lnTo>
                  <a:lnTo>
                    <a:pt x="1644" y="1111"/>
                  </a:lnTo>
                  <a:lnTo>
                    <a:pt x="1642" y="1109"/>
                  </a:lnTo>
                  <a:lnTo>
                    <a:pt x="1642" y="1107"/>
                  </a:lnTo>
                  <a:lnTo>
                    <a:pt x="1640" y="1107"/>
                  </a:lnTo>
                  <a:lnTo>
                    <a:pt x="1640" y="1105"/>
                  </a:lnTo>
                  <a:lnTo>
                    <a:pt x="1638" y="1105"/>
                  </a:lnTo>
                  <a:lnTo>
                    <a:pt x="1638" y="1103"/>
                  </a:lnTo>
                  <a:lnTo>
                    <a:pt x="1636" y="1101"/>
                  </a:lnTo>
                  <a:lnTo>
                    <a:pt x="1634" y="1101"/>
                  </a:lnTo>
                  <a:lnTo>
                    <a:pt x="1634" y="1099"/>
                  </a:lnTo>
                  <a:lnTo>
                    <a:pt x="1634" y="1097"/>
                  </a:lnTo>
                  <a:lnTo>
                    <a:pt x="1634" y="1095"/>
                  </a:lnTo>
                  <a:lnTo>
                    <a:pt x="1636" y="1095"/>
                  </a:lnTo>
                  <a:lnTo>
                    <a:pt x="1636" y="1093"/>
                  </a:lnTo>
                  <a:lnTo>
                    <a:pt x="1636" y="1091"/>
                  </a:lnTo>
                  <a:lnTo>
                    <a:pt x="1634" y="1091"/>
                  </a:lnTo>
                  <a:lnTo>
                    <a:pt x="1634" y="1089"/>
                  </a:lnTo>
                  <a:lnTo>
                    <a:pt x="1634" y="1087"/>
                  </a:lnTo>
                  <a:lnTo>
                    <a:pt x="1634" y="1085"/>
                  </a:lnTo>
                  <a:lnTo>
                    <a:pt x="1634" y="1083"/>
                  </a:lnTo>
                  <a:lnTo>
                    <a:pt x="1634" y="1081"/>
                  </a:lnTo>
                  <a:lnTo>
                    <a:pt x="1634" y="1080"/>
                  </a:lnTo>
                  <a:lnTo>
                    <a:pt x="1634" y="1078"/>
                  </a:lnTo>
                  <a:lnTo>
                    <a:pt x="1632" y="1078"/>
                  </a:lnTo>
                  <a:lnTo>
                    <a:pt x="1632" y="1076"/>
                  </a:lnTo>
                  <a:lnTo>
                    <a:pt x="1632" y="1074"/>
                  </a:lnTo>
                  <a:lnTo>
                    <a:pt x="1630" y="1072"/>
                  </a:lnTo>
                  <a:lnTo>
                    <a:pt x="1630" y="1070"/>
                  </a:lnTo>
                  <a:lnTo>
                    <a:pt x="1632" y="1070"/>
                  </a:lnTo>
                  <a:lnTo>
                    <a:pt x="1632" y="1068"/>
                  </a:lnTo>
                  <a:lnTo>
                    <a:pt x="1630" y="1070"/>
                  </a:lnTo>
                  <a:lnTo>
                    <a:pt x="1630" y="1068"/>
                  </a:lnTo>
                  <a:lnTo>
                    <a:pt x="1628" y="1066"/>
                  </a:lnTo>
                  <a:lnTo>
                    <a:pt x="1628" y="1064"/>
                  </a:lnTo>
                  <a:lnTo>
                    <a:pt x="1626" y="1062"/>
                  </a:lnTo>
                  <a:lnTo>
                    <a:pt x="1626" y="1060"/>
                  </a:lnTo>
                  <a:lnTo>
                    <a:pt x="1625" y="1060"/>
                  </a:lnTo>
                  <a:lnTo>
                    <a:pt x="1625" y="1058"/>
                  </a:lnTo>
                  <a:lnTo>
                    <a:pt x="1623" y="1058"/>
                  </a:lnTo>
                  <a:lnTo>
                    <a:pt x="1621" y="1058"/>
                  </a:lnTo>
                  <a:lnTo>
                    <a:pt x="1621" y="1056"/>
                  </a:lnTo>
                  <a:lnTo>
                    <a:pt x="1621" y="1054"/>
                  </a:lnTo>
                  <a:lnTo>
                    <a:pt x="1619" y="1054"/>
                  </a:lnTo>
                  <a:lnTo>
                    <a:pt x="1619" y="1052"/>
                  </a:lnTo>
                  <a:lnTo>
                    <a:pt x="1619" y="1050"/>
                  </a:lnTo>
                  <a:lnTo>
                    <a:pt x="1617" y="1050"/>
                  </a:lnTo>
                  <a:lnTo>
                    <a:pt x="1617" y="1048"/>
                  </a:lnTo>
                  <a:lnTo>
                    <a:pt x="1615" y="1048"/>
                  </a:lnTo>
                  <a:lnTo>
                    <a:pt x="1615" y="1046"/>
                  </a:lnTo>
                  <a:lnTo>
                    <a:pt x="1613" y="1046"/>
                  </a:lnTo>
                  <a:lnTo>
                    <a:pt x="1613" y="1044"/>
                  </a:lnTo>
                  <a:lnTo>
                    <a:pt x="1613" y="1042"/>
                  </a:lnTo>
                  <a:lnTo>
                    <a:pt x="1613" y="1040"/>
                  </a:lnTo>
                  <a:lnTo>
                    <a:pt x="1615" y="1040"/>
                  </a:lnTo>
                  <a:lnTo>
                    <a:pt x="1615" y="1038"/>
                  </a:lnTo>
                  <a:lnTo>
                    <a:pt x="1615" y="1036"/>
                  </a:lnTo>
                  <a:lnTo>
                    <a:pt x="1615" y="1034"/>
                  </a:lnTo>
                  <a:lnTo>
                    <a:pt x="1613" y="1034"/>
                  </a:lnTo>
                  <a:lnTo>
                    <a:pt x="1613" y="1032"/>
                  </a:lnTo>
                  <a:lnTo>
                    <a:pt x="1613" y="1030"/>
                  </a:lnTo>
                  <a:lnTo>
                    <a:pt x="1611" y="1030"/>
                  </a:lnTo>
                  <a:lnTo>
                    <a:pt x="1609" y="1030"/>
                  </a:lnTo>
                  <a:lnTo>
                    <a:pt x="1607" y="1030"/>
                  </a:lnTo>
                  <a:lnTo>
                    <a:pt x="1605" y="1030"/>
                  </a:lnTo>
                  <a:lnTo>
                    <a:pt x="1605" y="1028"/>
                  </a:lnTo>
                  <a:lnTo>
                    <a:pt x="1603" y="1028"/>
                  </a:lnTo>
                  <a:lnTo>
                    <a:pt x="1601" y="1028"/>
                  </a:lnTo>
                  <a:lnTo>
                    <a:pt x="1601" y="1030"/>
                  </a:lnTo>
                  <a:lnTo>
                    <a:pt x="1599" y="1030"/>
                  </a:lnTo>
                  <a:lnTo>
                    <a:pt x="1599" y="1032"/>
                  </a:lnTo>
                  <a:lnTo>
                    <a:pt x="1597" y="1032"/>
                  </a:lnTo>
                  <a:lnTo>
                    <a:pt x="1597" y="1034"/>
                  </a:lnTo>
                  <a:lnTo>
                    <a:pt x="1595" y="1034"/>
                  </a:lnTo>
                  <a:lnTo>
                    <a:pt x="1595" y="1036"/>
                  </a:lnTo>
                  <a:lnTo>
                    <a:pt x="1593" y="1036"/>
                  </a:lnTo>
                  <a:lnTo>
                    <a:pt x="1591" y="1036"/>
                  </a:lnTo>
                  <a:lnTo>
                    <a:pt x="1589" y="1036"/>
                  </a:lnTo>
                  <a:lnTo>
                    <a:pt x="1587" y="1036"/>
                  </a:lnTo>
                  <a:lnTo>
                    <a:pt x="1585" y="1036"/>
                  </a:lnTo>
                  <a:lnTo>
                    <a:pt x="1585" y="1038"/>
                  </a:lnTo>
                  <a:lnTo>
                    <a:pt x="1583" y="1038"/>
                  </a:lnTo>
                  <a:lnTo>
                    <a:pt x="1581" y="1038"/>
                  </a:lnTo>
                  <a:lnTo>
                    <a:pt x="1579" y="1038"/>
                  </a:lnTo>
                  <a:lnTo>
                    <a:pt x="1579" y="1036"/>
                  </a:lnTo>
                  <a:lnTo>
                    <a:pt x="1577" y="1038"/>
                  </a:lnTo>
                  <a:lnTo>
                    <a:pt x="1575" y="1038"/>
                  </a:lnTo>
                  <a:lnTo>
                    <a:pt x="1573" y="1038"/>
                  </a:lnTo>
                  <a:lnTo>
                    <a:pt x="1573" y="1040"/>
                  </a:lnTo>
                  <a:lnTo>
                    <a:pt x="1573" y="1042"/>
                  </a:lnTo>
                  <a:lnTo>
                    <a:pt x="1571" y="1042"/>
                  </a:lnTo>
                  <a:lnTo>
                    <a:pt x="1571" y="1044"/>
                  </a:lnTo>
                  <a:lnTo>
                    <a:pt x="1569" y="1044"/>
                  </a:lnTo>
                  <a:lnTo>
                    <a:pt x="1569" y="1046"/>
                  </a:lnTo>
                  <a:lnTo>
                    <a:pt x="1567" y="1046"/>
                  </a:lnTo>
                  <a:lnTo>
                    <a:pt x="1567" y="1048"/>
                  </a:lnTo>
                  <a:lnTo>
                    <a:pt x="1565" y="1048"/>
                  </a:lnTo>
                  <a:lnTo>
                    <a:pt x="1565" y="1050"/>
                  </a:lnTo>
                  <a:lnTo>
                    <a:pt x="1563" y="1050"/>
                  </a:lnTo>
                  <a:lnTo>
                    <a:pt x="1561" y="1050"/>
                  </a:lnTo>
                  <a:lnTo>
                    <a:pt x="1559" y="1050"/>
                  </a:lnTo>
                  <a:lnTo>
                    <a:pt x="1557" y="1050"/>
                  </a:lnTo>
                  <a:lnTo>
                    <a:pt x="1556" y="1050"/>
                  </a:lnTo>
                  <a:lnTo>
                    <a:pt x="1554" y="1050"/>
                  </a:lnTo>
                  <a:lnTo>
                    <a:pt x="1552" y="1050"/>
                  </a:lnTo>
                  <a:lnTo>
                    <a:pt x="1552" y="1048"/>
                  </a:lnTo>
                  <a:lnTo>
                    <a:pt x="1550" y="1048"/>
                  </a:lnTo>
                  <a:lnTo>
                    <a:pt x="1550" y="1046"/>
                  </a:lnTo>
                  <a:lnTo>
                    <a:pt x="1548" y="1046"/>
                  </a:lnTo>
                  <a:lnTo>
                    <a:pt x="1548" y="1044"/>
                  </a:lnTo>
                  <a:lnTo>
                    <a:pt x="1546" y="1044"/>
                  </a:lnTo>
                  <a:lnTo>
                    <a:pt x="1544" y="1044"/>
                  </a:lnTo>
                  <a:lnTo>
                    <a:pt x="1544" y="1046"/>
                  </a:lnTo>
                  <a:lnTo>
                    <a:pt x="1544" y="1048"/>
                  </a:lnTo>
                  <a:lnTo>
                    <a:pt x="1542" y="1048"/>
                  </a:lnTo>
                  <a:lnTo>
                    <a:pt x="1542" y="1050"/>
                  </a:lnTo>
                  <a:lnTo>
                    <a:pt x="1540" y="1050"/>
                  </a:lnTo>
                  <a:lnTo>
                    <a:pt x="1540" y="1052"/>
                  </a:lnTo>
                  <a:lnTo>
                    <a:pt x="1538" y="1052"/>
                  </a:lnTo>
                  <a:lnTo>
                    <a:pt x="1538" y="1054"/>
                  </a:lnTo>
                  <a:lnTo>
                    <a:pt x="1538" y="1056"/>
                  </a:lnTo>
                  <a:lnTo>
                    <a:pt x="1536" y="1056"/>
                  </a:lnTo>
                  <a:lnTo>
                    <a:pt x="1536" y="1058"/>
                  </a:lnTo>
                  <a:lnTo>
                    <a:pt x="1534" y="1058"/>
                  </a:lnTo>
                  <a:lnTo>
                    <a:pt x="1534" y="1060"/>
                  </a:lnTo>
                  <a:lnTo>
                    <a:pt x="1532" y="1060"/>
                  </a:lnTo>
                  <a:lnTo>
                    <a:pt x="1532" y="1062"/>
                  </a:lnTo>
                  <a:lnTo>
                    <a:pt x="1530" y="1062"/>
                  </a:lnTo>
                  <a:lnTo>
                    <a:pt x="1530" y="1064"/>
                  </a:lnTo>
                  <a:lnTo>
                    <a:pt x="1528" y="1064"/>
                  </a:lnTo>
                  <a:lnTo>
                    <a:pt x="1528" y="1066"/>
                  </a:lnTo>
                  <a:lnTo>
                    <a:pt x="1526" y="1066"/>
                  </a:lnTo>
                  <a:lnTo>
                    <a:pt x="1526" y="1068"/>
                  </a:lnTo>
                  <a:lnTo>
                    <a:pt x="1526" y="1070"/>
                  </a:lnTo>
                  <a:lnTo>
                    <a:pt x="1526" y="1072"/>
                  </a:lnTo>
                  <a:lnTo>
                    <a:pt x="1524" y="1074"/>
                  </a:lnTo>
                  <a:lnTo>
                    <a:pt x="1524" y="1076"/>
                  </a:lnTo>
                  <a:lnTo>
                    <a:pt x="1524" y="1078"/>
                  </a:lnTo>
                  <a:lnTo>
                    <a:pt x="1522" y="1078"/>
                  </a:lnTo>
                  <a:lnTo>
                    <a:pt x="1520" y="1078"/>
                  </a:lnTo>
                  <a:lnTo>
                    <a:pt x="1518" y="1078"/>
                  </a:lnTo>
                  <a:lnTo>
                    <a:pt x="1516" y="1078"/>
                  </a:lnTo>
                  <a:lnTo>
                    <a:pt x="1514" y="1078"/>
                  </a:lnTo>
                  <a:lnTo>
                    <a:pt x="1514" y="1076"/>
                  </a:lnTo>
                  <a:lnTo>
                    <a:pt x="1512" y="1076"/>
                  </a:lnTo>
                  <a:lnTo>
                    <a:pt x="1510" y="1076"/>
                  </a:lnTo>
                  <a:lnTo>
                    <a:pt x="1508" y="1078"/>
                  </a:lnTo>
                  <a:lnTo>
                    <a:pt x="1506" y="1078"/>
                  </a:lnTo>
                  <a:lnTo>
                    <a:pt x="1504" y="1078"/>
                  </a:lnTo>
                  <a:lnTo>
                    <a:pt x="1502" y="1078"/>
                  </a:lnTo>
                  <a:lnTo>
                    <a:pt x="1500" y="1078"/>
                  </a:lnTo>
                  <a:lnTo>
                    <a:pt x="1498" y="1078"/>
                  </a:lnTo>
                  <a:lnTo>
                    <a:pt x="1496" y="1078"/>
                  </a:lnTo>
                  <a:lnTo>
                    <a:pt x="1496" y="1076"/>
                  </a:lnTo>
                  <a:lnTo>
                    <a:pt x="1494" y="1076"/>
                  </a:lnTo>
                  <a:lnTo>
                    <a:pt x="1494" y="1074"/>
                  </a:lnTo>
                  <a:lnTo>
                    <a:pt x="1492" y="1074"/>
                  </a:lnTo>
                  <a:lnTo>
                    <a:pt x="1490" y="1074"/>
                  </a:lnTo>
                  <a:lnTo>
                    <a:pt x="1488" y="1074"/>
                  </a:lnTo>
                  <a:lnTo>
                    <a:pt x="1487" y="1074"/>
                  </a:lnTo>
                  <a:lnTo>
                    <a:pt x="1487" y="1076"/>
                  </a:lnTo>
                  <a:lnTo>
                    <a:pt x="1485" y="1076"/>
                  </a:lnTo>
                  <a:lnTo>
                    <a:pt x="1485" y="1078"/>
                  </a:lnTo>
                  <a:lnTo>
                    <a:pt x="1485" y="1080"/>
                  </a:lnTo>
                  <a:lnTo>
                    <a:pt x="1483" y="1080"/>
                  </a:lnTo>
                  <a:lnTo>
                    <a:pt x="1483" y="1081"/>
                  </a:lnTo>
                  <a:lnTo>
                    <a:pt x="1481" y="1081"/>
                  </a:lnTo>
                  <a:lnTo>
                    <a:pt x="1481" y="1083"/>
                  </a:lnTo>
                  <a:lnTo>
                    <a:pt x="1479" y="1083"/>
                  </a:lnTo>
                  <a:lnTo>
                    <a:pt x="1477" y="1083"/>
                  </a:lnTo>
                  <a:lnTo>
                    <a:pt x="1475" y="1083"/>
                  </a:lnTo>
                  <a:lnTo>
                    <a:pt x="1475" y="1081"/>
                  </a:lnTo>
                  <a:lnTo>
                    <a:pt x="1475" y="1080"/>
                  </a:lnTo>
                  <a:lnTo>
                    <a:pt x="1477" y="1080"/>
                  </a:lnTo>
                  <a:lnTo>
                    <a:pt x="1477" y="1078"/>
                  </a:lnTo>
                  <a:lnTo>
                    <a:pt x="1475" y="1078"/>
                  </a:lnTo>
                  <a:lnTo>
                    <a:pt x="1473" y="1078"/>
                  </a:lnTo>
                  <a:lnTo>
                    <a:pt x="1471" y="1078"/>
                  </a:lnTo>
                  <a:lnTo>
                    <a:pt x="1469" y="1078"/>
                  </a:lnTo>
                  <a:lnTo>
                    <a:pt x="1467" y="1078"/>
                  </a:lnTo>
                  <a:lnTo>
                    <a:pt x="1465" y="1078"/>
                  </a:lnTo>
                  <a:lnTo>
                    <a:pt x="1463" y="1078"/>
                  </a:lnTo>
                  <a:lnTo>
                    <a:pt x="1463" y="1080"/>
                  </a:lnTo>
                  <a:lnTo>
                    <a:pt x="1463" y="1081"/>
                  </a:lnTo>
                  <a:lnTo>
                    <a:pt x="1463" y="1083"/>
                  </a:lnTo>
                  <a:lnTo>
                    <a:pt x="1465" y="1083"/>
                  </a:lnTo>
                  <a:lnTo>
                    <a:pt x="1465" y="1085"/>
                  </a:lnTo>
                  <a:lnTo>
                    <a:pt x="1467" y="1085"/>
                  </a:lnTo>
                  <a:lnTo>
                    <a:pt x="1469" y="1085"/>
                  </a:lnTo>
                  <a:lnTo>
                    <a:pt x="1471" y="1085"/>
                  </a:lnTo>
                  <a:lnTo>
                    <a:pt x="1473" y="1085"/>
                  </a:lnTo>
                  <a:lnTo>
                    <a:pt x="1473" y="1087"/>
                  </a:lnTo>
                  <a:lnTo>
                    <a:pt x="1475" y="1087"/>
                  </a:lnTo>
                  <a:lnTo>
                    <a:pt x="1475" y="1089"/>
                  </a:lnTo>
                  <a:lnTo>
                    <a:pt x="1475" y="1091"/>
                  </a:lnTo>
                  <a:lnTo>
                    <a:pt x="1473" y="1091"/>
                  </a:lnTo>
                  <a:lnTo>
                    <a:pt x="1471" y="1093"/>
                  </a:lnTo>
                  <a:lnTo>
                    <a:pt x="1471" y="1095"/>
                  </a:lnTo>
                  <a:lnTo>
                    <a:pt x="1471" y="1097"/>
                  </a:lnTo>
                  <a:lnTo>
                    <a:pt x="1471" y="1099"/>
                  </a:lnTo>
                  <a:lnTo>
                    <a:pt x="1471" y="1101"/>
                  </a:lnTo>
                  <a:lnTo>
                    <a:pt x="1471" y="1103"/>
                  </a:lnTo>
                  <a:lnTo>
                    <a:pt x="1469" y="1103"/>
                  </a:lnTo>
                  <a:lnTo>
                    <a:pt x="1469" y="1105"/>
                  </a:lnTo>
                  <a:lnTo>
                    <a:pt x="1467" y="1105"/>
                  </a:lnTo>
                  <a:lnTo>
                    <a:pt x="1465" y="1105"/>
                  </a:lnTo>
                  <a:lnTo>
                    <a:pt x="1465" y="1107"/>
                  </a:lnTo>
                  <a:lnTo>
                    <a:pt x="1463" y="1107"/>
                  </a:lnTo>
                  <a:lnTo>
                    <a:pt x="1463" y="1109"/>
                  </a:lnTo>
                  <a:lnTo>
                    <a:pt x="1463" y="1111"/>
                  </a:lnTo>
                  <a:lnTo>
                    <a:pt x="1461" y="1111"/>
                  </a:lnTo>
                  <a:lnTo>
                    <a:pt x="1463" y="1111"/>
                  </a:lnTo>
                  <a:lnTo>
                    <a:pt x="1461" y="1111"/>
                  </a:lnTo>
                  <a:lnTo>
                    <a:pt x="1461" y="1113"/>
                  </a:lnTo>
                  <a:lnTo>
                    <a:pt x="1463" y="1113"/>
                  </a:lnTo>
                  <a:lnTo>
                    <a:pt x="1463" y="1115"/>
                  </a:lnTo>
                  <a:lnTo>
                    <a:pt x="1463" y="1117"/>
                  </a:lnTo>
                  <a:lnTo>
                    <a:pt x="1463" y="1119"/>
                  </a:lnTo>
                  <a:lnTo>
                    <a:pt x="1463" y="1123"/>
                  </a:lnTo>
                  <a:lnTo>
                    <a:pt x="1461" y="1125"/>
                  </a:lnTo>
                  <a:lnTo>
                    <a:pt x="1459" y="1125"/>
                  </a:lnTo>
                  <a:lnTo>
                    <a:pt x="1459" y="1127"/>
                  </a:lnTo>
                  <a:lnTo>
                    <a:pt x="1457" y="1127"/>
                  </a:lnTo>
                  <a:lnTo>
                    <a:pt x="1457" y="1129"/>
                  </a:lnTo>
                  <a:lnTo>
                    <a:pt x="1455" y="1129"/>
                  </a:lnTo>
                  <a:lnTo>
                    <a:pt x="1455" y="1131"/>
                  </a:lnTo>
                  <a:lnTo>
                    <a:pt x="1453" y="1131"/>
                  </a:lnTo>
                  <a:lnTo>
                    <a:pt x="1451" y="1131"/>
                  </a:lnTo>
                  <a:lnTo>
                    <a:pt x="1449" y="1131"/>
                  </a:lnTo>
                  <a:lnTo>
                    <a:pt x="1447" y="1131"/>
                  </a:lnTo>
                  <a:lnTo>
                    <a:pt x="1445" y="1131"/>
                  </a:lnTo>
                  <a:lnTo>
                    <a:pt x="1445" y="1133"/>
                  </a:lnTo>
                  <a:lnTo>
                    <a:pt x="1443" y="1133"/>
                  </a:lnTo>
                  <a:lnTo>
                    <a:pt x="1441" y="1133"/>
                  </a:lnTo>
                  <a:lnTo>
                    <a:pt x="1439" y="1133"/>
                  </a:lnTo>
                  <a:lnTo>
                    <a:pt x="1437" y="1133"/>
                  </a:lnTo>
                  <a:lnTo>
                    <a:pt x="1435" y="1133"/>
                  </a:lnTo>
                  <a:lnTo>
                    <a:pt x="1435" y="1135"/>
                  </a:lnTo>
                  <a:lnTo>
                    <a:pt x="1433" y="1135"/>
                  </a:lnTo>
                  <a:lnTo>
                    <a:pt x="1433" y="1137"/>
                  </a:lnTo>
                  <a:lnTo>
                    <a:pt x="1433" y="1139"/>
                  </a:lnTo>
                  <a:lnTo>
                    <a:pt x="1431" y="1139"/>
                  </a:lnTo>
                  <a:lnTo>
                    <a:pt x="1431" y="1141"/>
                  </a:lnTo>
                  <a:lnTo>
                    <a:pt x="1431" y="1143"/>
                  </a:lnTo>
                  <a:lnTo>
                    <a:pt x="1431" y="1145"/>
                  </a:lnTo>
                  <a:lnTo>
                    <a:pt x="1431" y="1147"/>
                  </a:lnTo>
                  <a:lnTo>
                    <a:pt x="1431" y="1149"/>
                  </a:lnTo>
                  <a:lnTo>
                    <a:pt x="1429" y="1149"/>
                  </a:lnTo>
                  <a:lnTo>
                    <a:pt x="1429" y="1150"/>
                  </a:lnTo>
                  <a:lnTo>
                    <a:pt x="1429" y="1152"/>
                  </a:lnTo>
                  <a:lnTo>
                    <a:pt x="1429" y="1154"/>
                  </a:lnTo>
                  <a:lnTo>
                    <a:pt x="1429" y="1156"/>
                  </a:lnTo>
                  <a:lnTo>
                    <a:pt x="1429" y="1158"/>
                  </a:lnTo>
                  <a:lnTo>
                    <a:pt x="1427" y="1158"/>
                  </a:lnTo>
                  <a:lnTo>
                    <a:pt x="1427" y="1160"/>
                  </a:lnTo>
                  <a:lnTo>
                    <a:pt x="1427" y="1162"/>
                  </a:lnTo>
                  <a:lnTo>
                    <a:pt x="1425" y="1162"/>
                  </a:lnTo>
                  <a:lnTo>
                    <a:pt x="1425" y="1164"/>
                  </a:lnTo>
                  <a:lnTo>
                    <a:pt x="1423" y="1164"/>
                  </a:lnTo>
                  <a:lnTo>
                    <a:pt x="1423" y="1166"/>
                  </a:lnTo>
                  <a:lnTo>
                    <a:pt x="1421" y="1166"/>
                  </a:lnTo>
                  <a:lnTo>
                    <a:pt x="1419" y="1166"/>
                  </a:lnTo>
                  <a:lnTo>
                    <a:pt x="1419" y="1168"/>
                  </a:lnTo>
                  <a:lnTo>
                    <a:pt x="1418" y="1168"/>
                  </a:lnTo>
                  <a:lnTo>
                    <a:pt x="1416" y="1168"/>
                  </a:lnTo>
                  <a:lnTo>
                    <a:pt x="1414" y="1170"/>
                  </a:lnTo>
                  <a:lnTo>
                    <a:pt x="1414" y="1172"/>
                  </a:lnTo>
                  <a:lnTo>
                    <a:pt x="1412" y="1172"/>
                  </a:lnTo>
                  <a:lnTo>
                    <a:pt x="1410" y="1172"/>
                  </a:lnTo>
                  <a:lnTo>
                    <a:pt x="1410" y="1174"/>
                  </a:lnTo>
                  <a:lnTo>
                    <a:pt x="1408" y="1174"/>
                  </a:lnTo>
                  <a:lnTo>
                    <a:pt x="1408" y="1176"/>
                  </a:lnTo>
                  <a:lnTo>
                    <a:pt x="1408" y="1178"/>
                  </a:lnTo>
                  <a:lnTo>
                    <a:pt x="1406" y="1178"/>
                  </a:lnTo>
                  <a:lnTo>
                    <a:pt x="1406" y="1180"/>
                  </a:lnTo>
                  <a:lnTo>
                    <a:pt x="1406" y="1182"/>
                  </a:lnTo>
                  <a:lnTo>
                    <a:pt x="1406" y="1184"/>
                  </a:lnTo>
                  <a:lnTo>
                    <a:pt x="1404" y="1188"/>
                  </a:lnTo>
                  <a:lnTo>
                    <a:pt x="1402" y="1192"/>
                  </a:lnTo>
                  <a:lnTo>
                    <a:pt x="1400" y="1196"/>
                  </a:lnTo>
                  <a:lnTo>
                    <a:pt x="1398" y="1200"/>
                  </a:lnTo>
                  <a:lnTo>
                    <a:pt x="1396" y="1202"/>
                  </a:lnTo>
                  <a:lnTo>
                    <a:pt x="1394" y="1202"/>
                  </a:lnTo>
                  <a:lnTo>
                    <a:pt x="1392" y="1204"/>
                  </a:lnTo>
                  <a:lnTo>
                    <a:pt x="1390" y="1204"/>
                  </a:lnTo>
                  <a:lnTo>
                    <a:pt x="1388" y="1204"/>
                  </a:lnTo>
                  <a:lnTo>
                    <a:pt x="1386" y="1204"/>
                  </a:lnTo>
                  <a:lnTo>
                    <a:pt x="1384" y="1204"/>
                  </a:lnTo>
                  <a:lnTo>
                    <a:pt x="1382" y="1204"/>
                  </a:lnTo>
                  <a:lnTo>
                    <a:pt x="1382" y="1206"/>
                  </a:lnTo>
                  <a:lnTo>
                    <a:pt x="1380" y="1206"/>
                  </a:lnTo>
                  <a:lnTo>
                    <a:pt x="1378" y="1206"/>
                  </a:lnTo>
                  <a:lnTo>
                    <a:pt x="1376" y="1206"/>
                  </a:lnTo>
                  <a:lnTo>
                    <a:pt x="1374" y="1208"/>
                  </a:lnTo>
                  <a:lnTo>
                    <a:pt x="1372" y="1208"/>
                  </a:lnTo>
                  <a:lnTo>
                    <a:pt x="1370" y="1208"/>
                  </a:lnTo>
                  <a:lnTo>
                    <a:pt x="1368" y="1210"/>
                  </a:lnTo>
                  <a:lnTo>
                    <a:pt x="1366" y="1210"/>
                  </a:lnTo>
                  <a:lnTo>
                    <a:pt x="1360" y="1216"/>
                  </a:lnTo>
                  <a:lnTo>
                    <a:pt x="1358" y="1216"/>
                  </a:lnTo>
                  <a:lnTo>
                    <a:pt x="1358" y="1217"/>
                  </a:lnTo>
                  <a:lnTo>
                    <a:pt x="1358" y="1219"/>
                  </a:lnTo>
                  <a:lnTo>
                    <a:pt x="1356" y="1221"/>
                  </a:lnTo>
                  <a:lnTo>
                    <a:pt x="1356" y="1223"/>
                  </a:lnTo>
                  <a:lnTo>
                    <a:pt x="1356" y="1225"/>
                  </a:lnTo>
                  <a:lnTo>
                    <a:pt x="1358" y="1225"/>
                  </a:lnTo>
                  <a:lnTo>
                    <a:pt x="1358" y="1227"/>
                  </a:lnTo>
                  <a:lnTo>
                    <a:pt x="1358" y="1229"/>
                  </a:lnTo>
                  <a:lnTo>
                    <a:pt x="1360" y="1231"/>
                  </a:lnTo>
                  <a:lnTo>
                    <a:pt x="1360" y="1233"/>
                  </a:lnTo>
                  <a:lnTo>
                    <a:pt x="1362" y="1233"/>
                  </a:lnTo>
                  <a:lnTo>
                    <a:pt x="1362" y="1235"/>
                  </a:lnTo>
                  <a:lnTo>
                    <a:pt x="1362" y="1237"/>
                  </a:lnTo>
                  <a:lnTo>
                    <a:pt x="1364" y="1239"/>
                  </a:lnTo>
                  <a:lnTo>
                    <a:pt x="1364" y="1241"/>
                  </a:lnTo>
                  <a:lnTo>
                    <a:pt x="1362" y="1241"/>
                  </a:lnTo>
                  <a:lnTo>
                    <a:pt x="1358" y="1243"/>
                  </a:lnTo>
                  <a:lnTo>
                    <a:pt x="1356" y="1243"/>
                  </a:lnTo>
                  <a:lnTo>
                    <a:pt x="1354" y="1241"/>
                  </a:lnTo>
                  <a:lnTo>
                    <a:pt x="1352" y="1241"/>
                  </a:lnTo>
                  <a:lnTo>
                    <a:pt x="1350" y="1241"/>
                  </a:lnTo>
                  <a:lnTo>
                    <a:pt x="1349" y="1241"/>
                  </a:lnTo>
                  <a:lnTo>
                    <a:pt x="1347" y="1241"/>
                  </a:lnTo>
                  <a:lnTo>
                    <a:pt x="1343" y="1241"/>
                  </a:lnTo>
                  <a:lnTo>
                    <a:pt x="1341" y="1241"/>
                  </a:lnTo>
                  <a:lnTo>
                    <a:pt x="1339" y="1241"/>
                  </a:lnTo>
                  <a:lnTo>
                    <a:pt x="1337" y="1241"/>
                  </a:lnTo>
                  <a:lnTo>
                    <a:pt x="1337" y="1239"/>
                  </a:lnTo>
                  <a:lnTo>
                    <a:pt x="1335" y="1239"/>
                  </a:lnTo>
                  <a:lnTo>
                    <a:pt x="1333" y="1239"/>
                  </a:lnTo>
                  <a:lnTo>
                    <a:pt x="1331" y="1239"/>
                  </a:lnTo>
                  <a:lnTo>
                    <a:pt x="1329" y="1239"/>
                  </a:lnTo>
                  <a:lnTo>
                    <a:pt x="1327" y="1239"/>
                  </a:lnTo>
                  <a:lnTo>
                    <a:pt x="1325" y="1237"/>
                  </a:lnTo>
                  <a:lnTo>
                    <a:pt x="1323" y="1237"/>
                  </a:lnTo>
                  <a:lnTo>
                    <a:pt x="1321" y="1237"/>
                  </a:lnTo>
                  <a:lnTo>
                    <a:pt x="1319" y="1237"/>
                  </a:lnTo>
                  <a:lnTo>
                    <a:pt x="1317" y="1237"/>
                  </a:lnTo>
                  <a:lnTo>
                    <a:pt x="1317" y="1235"/>
                  </a:lnTo>
                  <a:lnTo>
                    <a:pt x="1315" y="1235"/>
                  </a:lnTo>
                  <a:lnTo>
                    <a:pt x="1313" y="1235"/>
                  </a:lnTo>
                  <a:lnTo>
                    <a:pt x="1311" y="1235"/>
                  </a:lnTo>
                  <a:lnTo>
                    <a:pt x="1309" y="1235"/>
                  </a:lnTo>
                  <a:lnTo>
                    <a:pt x="1307" y="1235"/>
                  </a:lnTo>
                  <a:lnTo>
                    <a:pt x="1305" y="1235"/>
                  </a:lnTo>
                  <a:lnTo>
                    <a:pt x="1303" y="1235"/>
                  </a:lnTo>
                  <a:lnTo>
                    <a:pt x="1303" y="1233"/>
                  </a:lnTo>
                  <a:lnTo>
                    <a:pt x="1301" y="1233"/>
                  </a:lnTo>
                  <a:lnTo>
                    <a:pt x="1299" y="1235"/>
                  </a:lnTo>
                  <a:lnTo>
                    <a:pt x="1297" y="1235"/>
                  </a:lnTo>
                  <a:lnTo>
                    <a:pt x="1295" y="1235"/>
                  </a:lnTo>
                  <a:lnTo>
                    <a:pt x="1293" y="1235"/>
                  </a:lnTo>
                  <a:lnTo>
                    <a:pt x="1291" y="1235"/>
                  </a:lnTo>
                  <a:lnTo>
                    <a:pt x="1289" y="1235"/>
                  </a:lnTo>
                  <a:lnTo>
                    <a:pt x="1289" y="1233"/>
                  </a:lnTo>
                  <a:lnTo>
                    <a:pt x="1287" y="1233"/>
                  </a:lnTo>
                  <a:lnTo>
                    <a:pt x="1287" y="1235"/>
                  </a:lnTo>
                  <a:lnTo>
                    <a:pt x="1285" y="1235"/>
                  </a:lnTo>
                  <a:lnTo>
                    <a:pt x="1285" y="1237"/>
                  </a:lnTo>
                  <a:lnTo>
                    <a:pt x="1283" y="1237"/>
                  </a:lnTo>
                  <a:lnTo>
                    <a:pt x="1281" y="1239"/>
                  </a:lnTo>
                  <a:lnTo>
                    <a:pt x="1280" y="1241"/>
                  </a:lnTo>
                  <a:lnTo>
                    <a:pt x="1278" y="1243"/>
                  </a:lnTo>
                  <a:lnTo>
                    <a:pt x="1276" y="1241"/>
                  </a:lnTo>
                  <a:lnTo>
                    <a:pt x="1274" y="1239"/>
                  </a:lnTo>
                  <a:lnTo>
                    <a:pt x="1272" y="1239"/>
                  </a:lnTo>
                  <a:lnTo>
                    <a:pt x="1270" y="1239"/>
                  </a:lnTo>
                  <a:lnTo>
                    <a:pt x="1270" y="1237"/>
                  </a:lnTo>
                  <a:lnTo>
                    <a:pt x="1268" y="1237"/>
                  </a:lnTo>
                  <a:lnTo>
                    <a:pt x="1266" y="1235"/>
                  </a:lnTo>
                  <a:lnTo>
                    <a:pt x="1266" y="1237"/>
                  </a:lnTo>
                  <a:lnTo>
                    <a:pt x="1264" y="1235"/>
                  </a:lnTo>
                  <a:lnTo>
                    <a:pt x="1262" y="1235"/>
                  </a:lnTo>
                  <a:lnTo>
                    <a:pt x="1260" y="1233"/>
                  </a:lnTo>
                  <a:lnTo>
                    <a:pt x="1260" y="1231"/>
                  </a:lnTo>
                  <a:lnTo>
                    <a:pt x="1258" y="1231"/>
                  </a:lnTo>
                  <a:lnTo>
                    <a:pt x="1260" y="1231"/>
                  </a:lnTo>
                  <a:lnTo>
                    <a:pt x="1260" y="1229"/>
                  </a:lnTo>
                  <a:lnTo>
                    <a:pt x="1258" y="1229"/>
                  </a:lnTo>
                  <a:lnTo>
                    <a:pt x="1258" y="1227"/>
                  </a:lnTo>
                  <a:lnTo>
                    <a:pt x="1256" y="1227"/>
                  </a:lnTo>
                  <a:lnTo>
                    <a:pt x="1254" y="1227"/>
                  </a:lnTo>
                  <a:lnTo>
                    <a:pt x="1254" y="1225"/>
                  </a:lnTo>
                  <a:lnTo>
                    <a:pt x="1252" y="1225"/>
                  </a:lnTo>
                  <a:lnTo>
                    <a:pt x="1252" y="1223"/>
                  </a:lnTo>
                  <a:lnTo>
                    <a:pt x="1252" y="1221"/>
                  </a:lnTo>
                  <a:lnTo>
                    <a:pt x="1250" y="1221"/>
                  </a:lnTo>
                  <a:lnTo>
                    <a:pt x="1248" y="1221"/>
                  </a:lnTo>
                  <a:lnTo>
                    <a:pt x="1248" y="1219"/>
                  </a:lnTo>
                  <a:lnTo>
                    <a:pt x="1246" y="1219"/>
                  </a:lnTo>
                  <a:lnTo>
                    <a:pt x="1244" y="1219"/>
                  </a:lnTo>
                  <a:lnTo>
                    <a:pt x="1242" y="1219"/>
                  </a:lnTo>
                  <a:lnTo>
                    <a:pt x="1240" y="1221"/>
                  </a:lnTo>
                  <a:lnTo>
                    <a:pt x="1238" y="1221"/>
                  </a:lnTo>
                  <a:lnTo>
                    <a:pt x="1236" y="1221"/>
                  </a:lnTo>
                  <a:lnTo>
                    <a:pt x="1232" y="1221"/>
                  </a:lnTo>
                  <a:lnTo>
                    <a:pt x="1228" y="1221"/>
                  </a:lnTo>
                  <a:lnTo>
                    <a:pt x="1226" y="1221"/>
                  </a:lnTo>
                  <a:lnTo>
                    <a:pt x="1222" y="1219"/>
                  </a:lnTo>
                  <a:lnTo>
                    <a:pt x="1220" y="1219"/>
                  </a:lnTo>
                  <a:lnTo>
                    <a:pt x="1220" y="1217"/>
                  </a:lnTo>
                  <a:lnTo>
                    <a:pt x="1218" y="1217"/>
                  </a:lnTo>
                  <a:lnTo>
                    <a:pt x="1218" y="1216"/>
                  </a:lnTo>
                  <a:lnTo>
                    <a:pt x="1216" y="1216"/>
                  </a:lnTo>
                  <a:lnTo>
                    <a:pt x="1212" y="1216"/>
                  </a:lnTo>
                  <a:lnTo>
                    <a:pt x="1211" y="1216"/>
                  </a:lnTo>
                  <a:lnTo>
                    <a:pt x="1207" y="1214"/>
                  </a:lnTo>
                  <a:lnTo>
                    <a:pt x="1203" y="1214"/>
                  </a:lnTo>
                  <a:lnTo>
                    <a:pt x="1201" y="1214"/>
                  </a:lnTo>
                  <a:lnTo>
                    <a:pt x="1199" y="1214"/>
                  </a:lnTo>
                  <a:lnTo>
                    <a:pt x="1197" y="1212"/>
                  </a:lnTo>
                  <a:lnTo>
                    <a:pt x="1195" y="1214"/>
                  </a:lnTo>
                  <a:lnTo>
                    <a:pt x="1193" y="1214"/>
                  </a:lnTo>
                  <a:lnTo>
                    <a:pt x="1193" y="1216"/>
                  </a:lnTo>
                  <a:lnTo>
                    <a:pt x="1191" y="1216"/>
                  </a:lnTo>
                  <a:lnTo>
                    <a:pt x="1189" y="1216"/>
                  </a:lnTo>
                  <a:lnTo>
                    <a:pt x="1187" y="1216"/>
                  </a:lnTo>
                  <a:lnTo>
                    <a:pt x="1187" y="1217"/>
                  </a:lnTo>
                  <a:lnTo>
                    <a:pt x="1185" y="1217"/>
                  </a:lnTo>
                  <a:lnTo>
                    <a:pt x="1185" y="1219"/>
                  </a:lnTo>
                  <a:lnTo>
                    <a:pt x="1183" y="1219"/>
                  </a:lnTo>
                  <a:lnTo>
                    <a:pt x="1181" y="1219"/>
                  </a:lnTo>
                  <a:lnTo>
                    <a:pt x="1179" y="1219"/>
                  </a:lnTo>
                  <a:lnTo>
                    <a:pt x="1177" y="1221"/>
                  </a:lnTo>
                  <a:lnTo>
                    <a:pt x="1175" y="1221"/>
                  </a:lnTo>
                  <a:lnTo>
                    <a:pt x="1173" y="1221"/>
                  </a:lnTo>
                  <a:lnTo>
                    <a:pt x="1169" y="1223"/>
                  </a:lnTo>
                  <a:lnTo>
                    <a:pt x="1167" y="1223"/>
                  </a:lnTo>
                  <a:lnTo>
                    <a:pt x="1165" y="1225"/>
                  </a:lnTo>
                  <a:lnTo>
                    <a:pt x="1163" y="1225"/>
                  </a:lnTo>
                  <a:lnTo>
                    <a:pt x="1161" y="1225"/>
                  </a:lnTo>
                  <a:lnTo>
                    <a:pt x="1157" y="1225"/>
                  </a:lnTo>
                  <a:lnTo>
                    <a:pt x="1155" y="1225"/>
                  </a:lnTo>
                  <a:lnTo>
                    <a:pt x="1153" y="1223"/>
                  </a:lnTo>
                  <a:lnTo>
                    <a:pt x="1151" y="1223"/>
                  </a:lnTo>
                  <a:lnTo>
                    <a:pt x="1151" y="1221"/>
                  </a:lnTo>
                  <a:lnTo>
                    <a:pt x="1149" y="1221"/>
                  </a:lnTo>
                  <a:lnTo>
                    <a:pt x="1147" y="1221"/>
                  </a:lnTo>
                  <a:lnTo>
                    <a:pt x="1145" y="1219"/>
                  </a:lnTo>
                  <a:lnTo>
                    <a:pt x="1143" y="1219"/>
                  </a:lnTo>
                  <a:lnTo>
                    <a:pt x="1145" y="1219"/>
                  </a:lnTo>
                  <a:lnTo>
                    <a:pt x="1145" y="1217"/>
                  </a:lnTo>
                  <a:lnTo>
                    <a:pt x="1143" y="1217"/>
                  </a:lnTo>
                  <a:lnTo>
                    <a:pt x="1142" y="1217"/>
                  </a:lnTo>
                  <a:lnTo>
                    <a:pt x="1142" y="1216"/>
                  </a:lnTo>
                  <a:lnTo>
                    <a:pt x="1140" y="1216"/>
                  </a:lnTo>
                  <a:lnTo>
                    <a:pt x="1138" y="1216"/>
                  </a:lnTo>
                  <a:lnTo>
                    <a:pt x="1136" y="1216"/>
                  </a:lnTo>
                  <a:lnTo>
                    <a:pt x="1134" y="1214"/>
                  </a:lnTo>
                  <a:lnTo>
                    <a:pt x="1134" y="1212"/>
                  </a:lnTo>
                  <a:lnTo>
                    <a:pt x="1132" y="1212"/>
                  </a:lnTo>
                  <a:lnTo>
                    <a:pt x="1130" y="1212"/>
                  </a:lnTo>
                  <a:lnTo>
                    <a:pt x="1130" y="1210"/>
                  </a:lnTo>
                  <a:lnTo>
                    <a:pt x="1128" y="1210"/>
                  </a:lnTo>
                  <a:lnTo>
                    <a:pt x="1126" y="1210"/>
                  </a:lnTo>
                  <a:lnTo>
                    <a:pt x="1124" y="1210"/>
                  </a:lnTo>
                  <a:lnTo>
                    <a:pt x="1122" y="1210"/>
                  </a:lnTo>
                  <a:lnTo>
                    <a:pt x="1120" y="1210"/>
                  </a:lnTo>
                  <a:lnTo>
                    <a:pt x="1118" y="1210"/>
                  </a:lnTo>
                  <a:lnTo>
                    <a:pt x="1116" y="1210"/>
                  </a:lnTo>
                  <a:lnTo>
                    <a:pt x="1116" y="1208"/>
                  </a:lnTo>
                  <a:lnTo>
                    <a:pt x="1114" y="1208"/>
                  </a:lnTo>
                  <a:lnTo>
                    <a:pt x="1112" y="1208"/>
                  </a:lnTo>
                  <a:lnTo>
                    <a:pt x="1110" y="1206"/>
                  </a:lnTo>
                  <a:lnTo>
                    <a:pt x="1108" y="1206"/>
                  </a:lnTo>
                  <a:lnTo>
                    <a:pt x="1106" y="1206"/>
                  </a:lnTo>
                  <a:lnTo>
                    <a:pt x="1106" y="1204"/>
                  </a:lnTo>
                  <a:lnTo>
                    <a:pt x="1104" y="1204"/>
                  </a:lnTo>
                  <a:lnTo>
                    <a:pt x="1102" y="1202"/>
                  </a:lnTo>
                  <a:lnTo>
                    <a:pt x="1100" y="1200"/>
                  </a:lnTo>
                  <a:lnTo>
                    <a:pt x="1098" y="1198"/>
                  </a:lnTo>
                  <a:lnTo>
                    <a:pt x="1096" y="1198"/>
                  </a:lnTo>
                  <a:lnTo>
                    <a:pt x="1096" y="1196"/>
                  </a:lnTo>
                  <a:lnTo>
                    <a:pt x="1094" y="1196"/>
                  </a:lnTo>
                  <a:lnTo>
                    <a:pt x="1092" y="1194"/>
                  </a:lnTo>
                  <a:lnTo>
                    <a:pt x="1090" y="1192"/>
                  </a:lnTo>
                  <a:lnTo>
                    <a:pt x="1088" y="1190"/>
                  </a:lnTo>
                  <a:lnTo>
                    <a:pt x="1088" y="1188"/>
                  </a:lnTo>
                  <a:lnTo>
                    <a:pt x="1086" y="1188"/>
                  </a:lnTo>
                  <a:lnTo>
                    <a:pt x="1084" y="1186"/>
                  </a:lnTo>
                  <a:lnTo>
                    <a:pt x="1084" y="1184"/>
                  </a:lnTo>
                  <a:lnTo>
                    <a:pt x="1082" y="1184"/>
                  </a:lnTo>
                  <a:lnTo>
                    <a:pt x="1082" y="1182"/>
                  </a:lnTo>
                  <a:lnTo>
                    <a:pt x="1080" y="1182"/>
                  </a:lnTo>
                  <a:lnTo>
                    <a:pt x="1082" y="1180"/>
                  </a:lnTo>
                  <a:lnTo>
                    <a:pt x="1080" y="1178"/>
                  </a:lnTo>
                  <a:lnTo>
                    <a:pt x="1078" y="1176"/>
                  </a:lnTo>
                  <a:lnTo>
                    <a:pt x="1076" y="1176"/>
                  </a:lnTo>
                  <a:lnTo>
                    <a:pt x="1074" y="1176"/>
                  </a:lnTo>
                  <a:lnTo>
                    <a:pt x="1073" y="1174"/>
                  </a:lnTo>
                  <a:lnTo>
                    <a:pt x="1073" y="1172"/>
                  </a:lnTo>
                  <a:lnTo>
                    <a:pt x="1071" y="1172"/>
                  </a:lnTo>
                  <a:lnTo>
                    <a:pt x="1071" y="1170"/>
                  </a:lnTo>
                  <a:lnTo>
                    <a:pt x="1069" y="1170"/>
                  </a:lnTo>
                  <a:lnTo>
                    <a:pt x="1067" y="1170"/>
                  </a:lnTo>
                  <a:lnTo>
                    <a:pt x="1065" y="1170"/>
                  </a:lnTo>
                  <a:lnTo>
                    <a:pt x="1065" y="1168"/>
                  </a:lnTo>
                  <a:lnTo>
                    <a:pt x="1063" y="1166"/>
                  </a:lnTo>
                  <a:lnTo>
                    <a:pt x="1061" y="1166"/>
                  </a:lnTo>
                  <a:lnTo>
                    <a:pt x="1059" y="1164"/>
                  </a:lnTo>
                  <a:lnTo>
                    <a:pt x="1057" y="1162"/>
                  </a:lnTo>
                  <a:lnTo>
                    <a:pt x="1055" y="1162"/>
                  </a:lnTo>
                  <a:lnTo>
                    <a:pt x="1055" y="1160"/>
                  </a:lnTo>
                  <a:lnTo>
                    <a:pt x="1053" y="1160"/>
                  </a:lnTo>
                  <a:lnTo>
                    <a:pt x="1053" y="1158"/>
                  </a:lnTo>
                  <a:lnTo>
                    <a:pt x="1051" y="1158"/>
                  </a:lnTo>
                  <a:lnTo>
                    <a:pt x="1049" y="1156"/>
                  </a:lnTo>
                  <a:lnTo>
                    <a:pt x="1047" y="1156"/>
                  </a:lnTo>
                  <a:lnTo>
                    <a:pt x="1045" y="1156"/>
                  </a:lnTo>
                  <a:lnTo>
                    <a:pt x="1043" y="1156"/>
                  </a:lnTo>
                  <a:lnTo>
                    <a:pt x="1041" y="1156"/>
                  </a:lnTo>
                  <a:lnTo>
                    <a:pt x="1039" y="1156"/>
                  </a:lnTo>
                  <a:lnTo>
                    <a:pt x="1037" y="1156"/>
                  </a:lnTo>
                  <a:lnTo>
                    <a:pt x="1035" y="1156"/>
                  </a:lnTo>
                  <a:lnTo>
                    <a:pt x="1035" y="1154"/>
                  </a:lnTo>
                  <a:lnTo>
                    <a:pt x="1033" y="1154"/>
                  </a:lnTo>
                  <a:lnTo>
                    <a:pt x="1031" y="1154"/>
                  </a:lnTo>
                  <a:lnTo>
                    <a:pt x="1031" y="1156"/>
                  </a:lnTo>
                  <a:lnTo>
                    <a:pt x="1029" y="1154"/>
                  </a:lnTo>
                  <a:lnTo>
                    <a:pt x="1027" y="1154"/>
                  </a:lnTo>
                  <a:lnTo>
                    <a:pt x="1025" y="1154"/>
                  </a:lnTo>
                  <a:lnTo>
                    <a:pt x="1025" y="1152"/>
                  </a:lnTo>
                  <a:lnTo>
                    <a:pt x="1023" y="1152"/>
                  </a:lnTo>
                  <a:lnTo>
                    <a:pt x="1021" y="1150"/>
                  </a:lnTo>
                  <a:lnTo>
                    <a:pt x="1019" y="1150"/>
                  </a:lnTo>
                  <a:lnTo>
                    <a:pt x="1019" y="1149"/>
                  </a:lnTo>
                  <a:lnTo>
                    <a:pt x="1017" y="1149"/>
                  </a:lnTo>
                  <a:lnTo>
                    <a:pt x="1017" y="1147"/>
                  </a:lnTo>
                  <a:lnTo>
                    <a:pt x="1015" y="1147"/>
                  </a:lnTo>
                  <a:lnTo>
                    <a:pt x="1013" y="1147"/>
                  </a:lnTo>
                  <a:lnTo>
                    <a:pt x="1013" y="1149"/>
                  </a:lnTo>
                  <a:lnTo>
                    <a:pt x="1011" y="1149"/>
                  </a:lnTo>
                  <a:lnTo>
                    <a:pt x="1009" y="1150"/>
                  </a:lnTo>
                  <a:lnTo>
                    <a:pt x="1007" y="1150"/>
                  </a:lnTo>
                  <a:lnTo>
                    <a:pt x="1007" y="1152"/>
                  </a:lnTo>
                  <a:lnTo>
                    <a:pt x="1007" y="1154"/>
                  </a:lnTo>
                  <a:lnTo>
                    <a:pt x="1005" y="1154"/>
                  </a:lnTo>
                  <a:lnTo>
                    <a:pt x="1005" y="1152"/>
                  </a:lnTo>
                  <a:lnTo>
                    <a:pt x="1004" y="1152"/>
                  </a:lnTo>
                  <a:lnTo>
                    <a:pt x="1004" y="1154"/>
                  </a:lnTo>
                  <a:lnTo>
                    <a:pt x="1002" y="1154"/>
                  </a:lnTo>
                  <a:lnTo>
                    <a:pt x="1000" y="1154"/>
                  </a:lnTo>
                  <a:lnTo>
                    <a:pt x="1000" y="1156"/>
                  </a:lnTo>
                  <a:lnTo>
                    <a:pt x="1000" y="1158"/>
                  </a:lnTo>
                  <a:lnTo>
                    <a:pt x="998" y="1158"/>
                  </a:lnTo>
                  <a:lnTo>
                    <a:pt x="998" y="1160"/>
                  </a:lnTo>
                  <a:lnTo>
                    <a:pt x="996" y="1160"/>
                  </a:lnTo>
                  <a:lnTo>
                    <a:pt x="994" y="1160"/>
                  </a:lnTo>
                  <a:lnTo>
                    <a:pt x="992" y="1160"/>
                  </a:lnTo>
                  <a:lnTo>
                    <a:pt x="990" y="1160"/>
                  </a:lnTo>
                  <a:lnTo>
                    <a:pt x="988" y="1160"/>
                  </a:lnTo>
                  <a:lnTo>
                    <a:pt x="986" y="1160"/>
                  </a:lnTo>
                  <a:lnTo>
                    <a:pt x="984" y="1160"/>
                  </a:lnTo>
                  <a:lnTo>
                    <a:pt x="982" y="1160"/>
                  </a:lnTo>
                  <a:lnTo>
                    <a:pt x="982" y="1158"/>
                  </a:lnTo>
                  <a:lnTo>
                    <a:pt x="982" y="1156"/>
                  </a:lnTo>
                  <a:lnTo>
                    <a:pt x="980" y="1156"/>
                  </a:lnTo>
                  <a:lnTo>
                    <a:pt x="980" y="1154"/>
                  </a:lnTo>
                  <a:lnTo>
                    <a:pt x="980" y="1152"/>
                  </a:lnTo>
                  <a:lnTo>
                    <a:pt x="980" y="1150"/>
                  </a:lnTo>
                  <a:lnTo>
                    <a:pt x="978" y="1150"/>
                  </a:lnTo>
                  <a:lnTo>
                    <a:pt x="978" y="1149"/>
                  </a:lnTo>
                  <a:lnTo>
                    <a:pt x="976" y="1149"/>
                  </a:lnTo>
                  <a:lnTo>
                    <a:pt x="974" y="1147"/>
                  </a:lnTo>
                  <a:lnTo>
                    <a:pt x="972" y="1147"/>
                  </a:lnTo>
                  <a:lnTo>
                    <a:pt x="970" y="1147"/>
                  </a:lnTo>
                  <a:lnTo>
                    <a:pt x="970" y="1149"/>
                  </a:lnTo>
                  <a:lnTo>
                    <a:pt x="970" y="1150"/>
                  </a:lnTo>
                  <a:lnTo>
                    <a:pt x="968" y="1149"/>
                  </a:lnTo>
                  <a:lnTo>
                    <a:pt x="968" y="1150"/>
                  </a:lnTo>
                  <a:lnTo>
                    <a:pt x="966" y="1150"/>
                  </a:lnTo>
                  <a:lnTo>
                    <a:pt x="964" y="1150"/>
                  </a:lnTo>
                  <a:lnTo>
                    <a:pt x="962" y="1149"/>
                  </a:lnTo>
                  <a:lnTo>
                    <a:pt x="960" y="1149"/>
                  </a:lnTo>
                  <a:lnTo>
                    <a:pt x="958" y="1150"/>
                  </a:lnTo>
                  <a:lnTo>
                    <a:pt x="956" y="1150"/>
                  </a:lnTo>
                  <a:lnTo>
                    <a:pt x="956" y="1149"/>
                  </a:lnTo>
                  <a:lnTo>
                    <a:pt x="954" y="1149"/>
                  </a:lnTo>
                  <a:lnTo>
                    <a:pt x="954" y="1147"/>
                  </a:lnTo>
                  <a:lnTo>
                    <a:pt x="952" y="1145"/>
                  </a:lnTo>
                  <a:lnTo>
                    <a:pt x="950" y="1143"/>
                  </a:lnTo>
                  <a:lnTo>
                    <a:pt x="948" y="1141"/>
                  </a:lnTo>
                  <a:lnTo>
                    <a:pt x="946" y="1141"/>
                  </a:lnTo>
                  <a:lnTo>
                    <a:pt x="944" y="1141"/>
                  </a:lnTo>
                  <a:lnTo>
                    <a:pt x="942" y="1141"/>
                  </a:lnTo>
                  <a:lnTo>
                    <a:pt x="940" y="1139"/>
                  </a:lnTo>
                  <a:lnTo>
                    <a:pt x="938" y="1139"/>
                  </a:lnTo>
                  <a:lnTo>
                    <a:pt x="938" y="1137"/>
                  </a:lnTo>
                  <a:lnTo>
                    <a:pt x="938" y="1135"/>
                  </a:lnTo>
                  <a:lnTo>
                    <a:pt x="936" y="1135"/>
                  </a:lnTo>
                  <a:lnTo>
                    <a:pt x="936" y="1133"/>
                  </a:lnTo>
                  <a:lnTo>
                    <a:pt x="935" y="1133"/>
                  </a:lnTo>
                  <a:lnTo>
                    <a:pt x="933" y="1133"/>
                  </a:lnTo>
                  <a:lnTo>
                    <a:pt x="931" y="1131"/>
                  </a:lnTo>
                  <a:lnTo>
                    <a:pt x="929" y="1131"/>
                  </a:lnTo>
                  <a:lnTo>
                    <a:pt x="927" y="1133"/>
                  </a:lnTo>
                  <a:lnTo>
                    <a:pt x="925" y="1133"/>
                  </a:lnTo>
                  <a:lnTo>
                    <a:pt x="923" y="1133"/>
                  </a:lnTo>
                  <a:lnTo>
                    <a:pt x="923" y="1131"/>
                  </a:lnTo>
                  <a:lnTo>
                    <a:pt x="921" y="1131"/>
                  </a:lnTo>
                  <a:lnTo>
                    <a:pt x="921" y="1129"/>
                  </a:lnTo>
                  <a:lnTo>
                    <a:pt x="919" y="1127"/>
                  </a:lnTo>
                  <a:lnTo>
                    <a:pt x="919" y="1125"/>
                  </a:lnTo>
                  <a:lnTo>
                    <a:pt x="917" y="1123"/>
                  </a:lnTo>
                  <a:lnTo>
                    <a:pt x="915" y="1123"/>
                  </a:lnTo>
                  <a:lnTo>
                    <a:pt x="915" y="1121"/>
                  </a:lnTo>
                  <a:lnTo>
                    <a:pt x="913" y="1121"/>
                  </a:lnTo>
                  <a:lnTo>
                    <a:pt x="911" y="1121"/>
                  </a:lnTo>
                  <a:lnTo>
                    <a:pt x="909" y="1119"/>
                  </a:lnTo>
                  <a:lnTo>
                    <a:pt x="905" y="1115"/>
                  </a:lnTo>
                  <a:lnTo>
                    <a:pt x="903" y="1115"/>
                  </a:lnTo>
                  <a:lnTo>
                    <a:pt x="901" y="1113"/>
                  </a:lnTo>
                  <a:lnTo>
                    <a:pt x="897" y="1113"/>
                  </a:lnTo>
                  <a:lnTo>
                    <a:pt x="897" y="1111"/>
                  </a:lnTo>
                  <a:lnTo>
                    <a:pt x="895" y="1111"/>
                  </a:lnTo>
                  <a:lnTo>
                    <a:pt x="895" y="1109"/>
                  </a:lnTo>
                  <a:lnTo>
                    <a:pt x="893" y="1109"/>
                  </a:lnTo>
                  <a:lnTo>
                    <a:pt x="891" y="1107"/>
                  </a:lnTo>
                  <a:lnTo>
                    <a:pt x="889" y="1107"/>
                  </a:lnTo>
                  <a:lnTo>
                    <a:pt x="889" y="1105"/>
                  </a:lnTo>
                  <a:lnTo>
                    <a:pt x="887" y="1103"/>
                  </a:lnTo>
                  <a:lnTo>
                    <a:pt x="885" y="1101"/>
                  </a:lnTo>
                  <a:lnTo>
                    <a:pt x="883" y="1101"/>
                  </a:lnTo>
                  <a:lnTo>
                    <a:pt x="883" y="1103"/>
                  </a:lnTo>
                  <a:lnTo>
                    <a:pt x="881" y="1103"/>
                  </a:lnTo>
                  <a:lnTo>
                    <a:pt x="881" y="1105"/>
                  </a:lnTo>
                  <a:lnTo>
                    <a:pt x="879" y="1105"/>
                  </a:lnTo>
                  <a:lnTo>
                    <a:pt x="879" y="1107"/>
                  </a:lnTo>
                  <a:lnTo>
                    <a:pt x="879" y="1109"/>
                  </a:lnTo>
                  <a:lnTo>
                    <a:pt x="877" y="1109"/>
                  </a:lnTo>
                  <a:lnTo>
                    <a:pt x="877" y="1107"/>
                  </a:lnTo>
                  <a:lnTo>
                    <a:pt x="875" y="1107"/>
                  </a:lnTo>
                  <a:lnTo>
                    <a:pt x="875" y="1105"/>
                  </a:lnTo>
                  <a:lnTo>
                    <a:pt x="873" y="1105"/>
                  </a:lnTo>
                  <a:lnTo>
                    <a:pt x="873" y="1103"/>
                  </a:lnTo>
                  <a:lnTo>
                    <a:pt x="873" y="1101"/>
                  </a:lnTo>
                  <a:lnTo>
                    <a:pt x="875" y="1101"/>
                  </a:lnTo>
                  <a:lnTo>
                    <a:pt x="875" y="1099"/>
                  </a:lnTo>
                  <a:lnTo>
                    <a:pt x="877" y="1099"/>
                  </a:lnTo>
                  <a:lnTo>
                    <a:pt x="875" y="1097"/>
                  </a:lnTo>
                  <a:lnTo>
                    <a:pt x="873" y="1097"/>
                  </a:lnTo>
                  <a:lnTo>
                    <a:pt x="873" y="1095"/>
                  </a:lnTo>
                  <a:lnTo>
                    <a:pt x="871" y="1095"/>
                  </a:lnTo>
                  <a:lnTo>
                    <a:pt x="869" y="1093"/>
                  </a:lnTo>
                  <a:lnTo>
                    <a:pt x="867" y="1093"/>
                  </a:lnTo>
                  <a:lnTo>
                    <a:pt x="866" y="1093"/>
                  </a:lnTo>
                  <a:lnTo>
                    <a:pt x="866" y="1091"/>
                  </a:lnTo>
                  <a:lnTo>
                    <a:pt x="864" y="1091"/>
                  </a:lnTo>
                  <a:lnTo>
                    <a:pt x="862" y="1091"/>
                  </a:lnTo>
                  <a:lnTo>
                    <a:pt x="860" y="1089"/>
                  </a:lnTo>
                  <a:lnTo>
                    <a:pt x="858" y="1089"/>
                  </a:lnTo>
                  <a:lnTo>
                    <a:pt x="856" y="1087"/>
                  </a:lnTo>
                  <a:lnTo>
                    <a:pt x="854" y="1087"/>
                  </a:lnTo>
                  <a:lnTo>
                    <a:pt x="852" y="1087"/>
                  </a:lnTo>
                  <a:lnTo>
                    <a:pt x="852" y="1085"/>
                  </a:lnTo>
                  <a:lnTo>
                    <a:pt x="850" y="1085"/>
                  </a:lnTo>
                  <a:lnTo>
                    <a:pt x="850" y="1083"/>
                  </a:lnTo>
                  <a:lnTo>
                    <a:pt x="848" y="1083"/>
                  </a:lnTo>
                  <a:lnTo>
                    <a:pt x="848" y="1081"/>
                  </a:lnTo>
                  <a:lnTo>
                    <a:pt x="846" y="1080"/>
                  </a:lnTo>
                  <a:lnTo>
                    <a:pt x="844" y="1080"/>
                  </a:lnTo>
                  <a:lnTo>
                    <a:pt x="844" y="1078"/>
                  </a:lnTo>
                  <a:lnTo>
                    <a:pt x="842" y="1076"/>
                  </a:lnTo>
                  <a:lnTo>
                    <a:pt x="840" y="1074"/>
                  </a:lnTo>
                  <a:lnTo>
                    <a:pt x="838" y="1074"/>
                  </a:lnTo>
                  <a:lnTo>
                    <a:pt x="836" y="1072"/>
                  </a:lnTo>
                  <a:lnTo>
                    <a:pt x="834" y="1072"/>
                  </a:lnTo>
                  <a:lnTo>
                    <a:pt x="832" y="1072"/>
                  </a:lnTo>
                  <a:lnTo>
                    <a:pt x="830" y="1072"/>
                  </a:lnTo>
                  <a:lnTo>
                    <a:pt x="828" y="1072"/>
                  </a:lnTo>
                  <a:lnTo>
                    <a:pt x="826" y="1070"/>
                  </a:lnTo>
                  <a:lnTo>
                    <a:pt x="824" y="1070"/>
                  </a:lnTo>
                  <a:lnTo>
                    <a:pt x="822" y="1070"/>
                  </a:lnTo>
                  <a:lnTo>
                    <a:pt x="820" y="1070"/>
                  </a:lnTo>
                  <a:lnTo>
                    <a:pt x="820" y="1068"/>
                  </a:lnTo>
                  <a:lnTo>
                    <a:pt x="818" y="1068"/>
                  </a:lnTo>
                  <a:lnTo>
                    <a:pt x="816" y="1066"/>
                  </a:lnTo>
                  <a:lnTo>
                    <a:pt x="814" y="1066"/>
                  </a:lnTo>
                  <a:lnTo>
                    <a:pt x="812" y="1066"/>
                  </a:lnTo>
                  <a:lnTo>
                    <a:pt x="812" y="1064"/>
                  </a:lnTo>
                  <a:lnTo>
                    <a:pt x="810" y="1064"/>
                  </a:lnTo>
                  <a:lnTo>
                    <a:pt x="808" y="1062"/>
                  </a:lnTo>
                  <a:lnTo>
                    <a:pt x="806" y="1060"/>
                  </a:lnTo>
                  <a:lnTo>
                    <a:pt x="804" y="1060"/>
                  </a:lnTo>
                  <a:lnTo>
                    <a:pt x="804" y="1058"/>
                  </a:lnTo>
                  <a:lnTo>
                    <a:pt x="802" y="1058"/>
                  </a:lnTo>
                  <a:lnTo>
                    <a:pt x="802" y="1056"/>
                  </a:lnTo>
                  <a:lnTo>
                    <a:pt x="800" y="1056"/>
                  </a:lnTo>
                  <a:lnTo>
                    <a:pt x="797" y="1056"/>
                  </a:lnTo>
                  <a:lnTo>
                    <a:pt x="795" y="1054"/>
                  </a:lnTo>
                  <a:lnTo>
                    <a:pt x="793" y="1054"/>
                  </a:lnTo>
                  <a:lnTo>
                    <a:pt x="791" y="1052"/>
                  </a:lnTo>
                  <a:lnTo>
                    <a:pt x="791" y="1054"/>
                  </a:lnTo>
                  <a:lnTo>
                    <a:pt x="791" y="1056"/>
                  </a:lnTo>
                  <a:lnTo>
                    <a:pt x="789" y="1056"/>
                  </a:lnTo>
                  <a:lnTo>
                    <a:pt x="787" y="1058"/>
                  </a:lnTo>
                  <a:lnTo>
                    <a:pt x="785" y="1058"/>
                  </a:lnTo>
                  <a:lnTo>
                    <a:pt x="785" y="1060"/>
                  </a:lnTo>
                  <a:lnTo>
                    <a:pt x="783" y="1060"/>
                  </a:lnTo>
                  <a:lnTo>
                    <a:pt x="783" y="1062"/>
                  </a:lnTo>
                  <a:lnTo>
                    <a:pt x="781" y="1062"/>
                  </a:lnTo>
                  <a:lnTo>
                    <a:pt x="781" y="1064"/>
                  </a:lnTo>
                  <a:lnTo>
                    <a:pt x="779" y="1064"/>
                  </a:lnTo>
                  <a:lnTo>
                    <a:pt x="779" y="1066"/>
                  </a:lnTo>
                  <a:lnTo>
                    <a:pt x="777" y="1066"/>
                  </a:lnTo>
                  <a:lnTo>
                    <a:pt x="777" y="1068"/>
                  </a:lnTo>
                  <a:lnTo>
                    <a:pt x="777" y="1070"/>
                  </a:lnTo>
                  <a:lnTo>
                    <a:pt x="775" y="1070"/>
                  </a:lnTo>
                  <a:lnTo>
                    <a:pt x="775" y="1072"/>
                  </a:lnTo>
                  <a:lnTo>
                    <a:pt x="775" y="1074"/>
                  </a:lnTo>
                  <a:lnTo>
                    <a:pt x="775" y="1076"/>
                  </a:lnTo>
                  <a:lnTo>
                    <a:pt x="773" y="1076"/>
                  </a:lnTo>
                  <a:lnTo>
                    <a:pt x="771" y="1076"/>
                  </a:lnTo>
                  <a:lnTo>
                    <a:pt x="771" y="1078"/>
                  </a:lnTo>
                  <a:lnTo>
                    <a:pt x="769" y="1078"/>
                  </a:lnTo>
                  <a:lnTo>
                    <a:pt x="767" y="1078"/>
                  </a:lnTo>
                  <a:lnTo>
                    <a:pt x="765" y="1078"/>
                  </a:lnTo>
                  <a:lnTo>
                    <a:pt x="763" y="1080"/>
                  </a:lnTo>
                  <a:lnTo>
                    <a:pt x="761" y="1080"/>
                  </a:lnTo>
                  <a:lnTo>
                    <a:pt x="759" y="1080"/>
                  </a:lnTo>
                  <a:lnTo>
                    <a:pt x="757" y="1080"/>
                  </a:lnTo>
                  <a:lnTo>
                    <a:pt x="757" y="1078"/>
                  </a:lnTo>
                  <a:lnTo>
                    <a:pt x="757" y="1076"/>
                  </a:lnTo>
                  <a:lnTo>
                    <a:pt x="755" y="1076"/>
                  </a:lnTo>
                  <a:lnTo>
                    <a:pt x="755" y="1078"/>
                  </a:lnTo>
                  <a:lnTo>
                    <a:pt x="753" y="1078"/>
                  </a:lnTo>
                  <a:lnTo>
                    <a:pt x="751" y="1078"/>
                  </a:lnTo>
                  <a:lnTo>
                    <a:pt x="749" y="1078"/>
                  </a:lnTo>
                  <a:lnTo>
                    <a:pt x="747" y="1078"/>
                  </a:lnTo>
                  <a:lnTo>
                    <a:pt x="745" y="1078"/>
                  </a:lnTo>
                  <a:lnTo>
                    <a:pt x="743" y="1076"/>
                  </a:lnTo>
                  <a:lnTo>
                    <a:pt x="741" y="1074"/>
                  </a:lnTo>
                  <a:lnTo>
                    <a:pt x="739" y="1072"/>
                  </a:lnTo>
                  <a:lnTo>
                    <a:pt x="737" y="1070"/>
                  </a:lnTo>
                  <a:lnTo>
                    <a:pt x="735" y="1068"/>
                  </a:lnTo>
                  <a:lnTo>
                    <a:pt x="733" y="1068"/>
                  </a:lnTo>
                  <a:lnTo>
                    <a:pt x="735" y="1066"/>
                  </a:lnTo>
                  <a:lnTo>
                    <a:pt x="733" y="1066"/>
                  </a:lnTo>
                  <a:lnTo>
                    <a:pt x="733" y="1064"/>
                  </a:lnTo>
                  <a:lnTo>
                    <a:pt x="731" y="1064"/>
                  </a:lnTo>
                  <a:lnTo>
                    <a:pt x="731" y="1062"/>
                  </a:lnTo>
                  <a:lnTo>
                    <a:pt x="729" y="1060"/>
                  </a:lnTo>
                  <a:lnTo>
                    <a:pt x="728" y="1058"/>
                  </a:lnTo>
                  <a:lnTo>
                    <a:pt x="726" y="1056"/>
                  </a:lnTo>
                  <a:lnTo>
                    <a:pt x="726" y="1054"/>
                  </a:lnTo>
                  <a:lnTo>
                    <a:pt x="724" y="1054"/>
                  </a:lnTo>
                  <a:lnTo>
                    <a:pt x="724" y="1052"/>
                  </a:lnTo>
                  <a:lnTo>
                    <a:pt x="724" y="1050"/>
                  </a:lnTo>
                  <a:lnTo>
                    <a:pt x="722" y="1050"/>
                  </a:lnTo>
                  <a:lnTo>
                    <a:pt x="722" y="1048"/>
                  </a:lnTo>
                  <a:lnTo>
                    <a:pt x="722" y="1046"/>
                  </a:lnTo>
                  <a:lnTo>
                    <a:pt x="720" y="1046"/>
                  </a:lnTo>
                  <a:lnTo>
                    <a:pt x="720" y="1044"/>
                  </a:lnTo>
                  <a:lnTo>
                    <a:pt x="718" y="1044"/>
                  </a:lnTo>
                  <a:lnTo>
                    <a:pt x="718" y="1042"/>
                  </a:lnTo>
                  <a:lnTo>
                    <a:pt x="718" y="1040"/>
                  </a:lnTo>
                  <a:lnTo>
                    <a:pt x="716" y="1040"/>
                  </a:lnTo>
                  <a:lnTo>
                    <a:pt x="716" y="1042"/>
                  </a:lnTo>
                  <a:lnTo>
                    <a:pt x="714" y="1042"/>
                  </a:lnTo>
                  <a:lnTo>
                    <a:pt x="712" y="1042"/>
                  </a:lnTo>
                  <a:lnTo>
                    <a:pt x="710" y="1042"/>
                  </a:lnTo>
                  <a:lnTo>
                    <a:pt x="708" y="1042"/>
                  </a:lnTo>
                  <a:lnTo>
                    <a:pt x="708" y="1040"/>
                  </a:lnTo>
                  <a:lnTo>
                    <a:pt x="706" y="1040"/>
                  </a:lnTo>
                  <a:lnTo>
                    <a:pt x="706" y="1038"/>
                  </a:lnTo>
                  <a:lnTo>
                    <a:pt x="704" y="1038"/>
                  </a:lnTo>
                  <a:lnTo>
                    <a:pt x="702" y="1040"/>
                  </a:lnTo>
                  <a:lnTo>
                    <a:pt x="700" y="1040"/>
                  </a:lnTo>
                  <a:lnTo>
                    <a:pt x="698" y="1042"/>
                  </a:lnTo>
                  <a:lnTo>
                    <a:pt x="698" y="1044"/>
                  </a:lnTo>
                  <a:lnTo>
                    <a:pt x="696" y="1044"/>
                  </a:lnTo>
                  <a:lnTo>
                    <a:pt x="696" y="1046"/>
                  </a:lnTo>
                  <a:lnTo>
                    <a:pt x="694" y="1046"/>
                  </a:lnTo>
                  <a:lnTo>
                    <a:pt x="694" y="1048"/>
                  </a:lnTo>
                  <a:lnTo>
                    <a:pt x="692" y="1048"/>
                  </a:lnTo>
                  <a:lnTo>
                    <a:pt x="692" y="1050"/>
                  </a:lnTo>
                  <a:lnTo>
                    <a:pt x="690" y="1050"/>
                  </a:lnTo>
                  <a:lnTo>
                    <a:pt x="688" y="1052"/>
                  </a:lnTo>
                  <a:lnTo>
                    <a:pt x="686" y="1052"/>
                  </a:lnTo>
                  <a:lnTo>
                    <a:pt x="684" y="1052"/>
                  </a:lnTo>
                  <a:lnTo>
                    <a:pt x="682" y="1050"/>
                  </a:lnTo>
                  <a:lnTo>
                    <a:pt x="680" y="1050"/>
                  </a:lnTo>
                  <a:lnTo>
                    <a:pt x="680" y="1048"/>
                  </a:lnTo>
                  <a:lnTo>
                    <a:pt x="678" y="1048"/>
                  </a:lnTo>
                  <a:lnTo>
                    <a:pt x="678" y="1046"/>
                  </a:lnTo>
                  <a:lnTo>
                    <a:pt x="676" y="1046"/>
                  </a:lnTo>
                  <a:lnTo>
                    <a:pt x="676" y="1048"/>
                  </a:lnTo>
                  <a:lnTo>
                    <a:pt x="674" y="1048"/>
                  </a:lnTo>
                  <a:lnTo>
                    <a:pt x="672" y="1048"/>
                  </a:lnTo>
                  <a:lnTo>
                    <a:pt x="670" y="1048"/>
                  </a:lnTo>
                  <a:lnTo>
                    <a:pt x="670" y="1050"/>
                  </a:lnTo>
                  <a:lnTo>
                    <a:pt x="668" y="1050"/>
                  </a:lnTo>
                  <a:lnTo>
                    <a:pt x="666" y="1050"/>
                  </a:lnTo>
                  <a:lnTo>
                    <a:pt x="664" y="1050"/>
                  </a:lnTo>
                  <a:lnTo>
                    <a:pt x="662" y="1050"/>
                  </a:lnTo>
                  <a:lnTo>
                    <a:pt x="660" y="1050"/>
                  </a:lnTo>
                  <a:lnTo>
                    <a:pt x="659" y="1048"/>
                  </a:lnTo>
                  <a:lnTo>
                    <a:pt x="657" y="1048"/>
                  </a:lnTo>
                  <a:lnTo>
                    <a:pt x="655" y="1048"/>
                  </a:lnTo>
                  <a:lnTo>
                    <a:pt x="653" y="1048"/>
                  </a:lnTo>
                  <a:lnTo>
                    <a:pt x="651" y="1048"/>
                  </a:lnTo>
                  <a:lnTo>
                    <a:pt x="649" y="1050"/>
                  </a:lnTo>
                  <a:lnTo>
                    <a:pt x="647" y="1050"/>
                  </a:lnTo>
                  <a:lnTo>
                    <a:pt x="645" y="1050"/>
                  </a:lnTo>
                  <a:lnTo>
                    <a:pt x="643" y="1050"/>
                  </a:lnTo>
                  <a:lnTo>
                    <a:pt x="641" y="1050"/>
                  </a:lnTo>
                  <a:lnTo>
                    <a:pt x="641" y="1052"/>
                  </a:lnTo>
                  <a:lnTo>
                    <a:pt x="639" y="1052"/>
                  </a:lnTo>
                  <a:lnTo>
                    <a:pt x="639" y="1050"/>
                  </a:lnTo>
                  <a:lnTo>
                    <a:pt x="637" y="1052"/>
                  </a:lnTo>
                  <a:lnTo>
                    <a:pt x="635" y="1052"/>
                  </a:lnTo>
                  <a:lnTo>
                    <a:pt x="635" y="1054"/>
                  </a:lnTo>
                  <a:lnTo>
                    <a:pt x="633" y="1054"/>
                  </a:lnTo>
                  <a:lnTo>
                    <a:pt x="631" y="1054"/>
                  </a:lnTo>
                  <a:lnTo>
                    <a:pt x="631" y="1056"/>
                  </a:lnTo>
                  <a:lnTo>
                    <a:pt x="629" y="1056"/>
                  </a:lnTo>
                  <a:lnTo>
                    <a:pt x="629" y="1058"/>
                  </a:lnTo>
                  <a:lnTo>
                    <a:pt x="627" y="1058"/>
                  </a:lnTo>
                  <a:lnTo>
                    <a:pt x="625" y="1058"/>
                  </a:lnTo>
                  <a:lnTo>
                    <a:pt x="623" y="1058"/>
                  </a:lnTo>
                  <a:lnTo>
                    <a:pt x="621" y="1058"/>
                  </a:lnTo>
                  <a:lnTo>
                    <a:pt x="619" y="1058"/>
                  </a:lnTo>
                  <a:lnTo>
                    <a:pt x="619" y="1060"/>
                  </a:lnTo>
                  <a:lnTo>
                    <a:pt x="617" y="1060"/>
                  </a:lnTo>
                  <a:lnTo>
                    <a:pt x="615" y="1060"/>
                  </a:lnTo>
                  <a:lnTo>
                    <a:pt x="613" y="1060"/>
                  </a:lnTo>
                  <a:lnTo>
                    <a:pt x="611" y="1060"/>
                  </a:lnTo>
                  <a:lnTo>
                    <a:pt x="611" y="1058"/>
                  </a:lnTo>
                  <a:lnTo>
                    <a:pt x="609" y="1058"/>
                  </a:lnTo>
                  <a:lnTo>
                    <a:pt x="607" y="1058"/>
                  </a:lnTo>
                  <a:lnTo>
                    <a:pt x="605" y="1058"/>
                  </a:lnTo>
                  <a:lnTo>
                    <a:pt x="603" y="1058"/>
                  </a:lnTo>
                  <a:lnTo>
                    <a:pt x="603" y="1056"/>
                  </a:lnTo>
                  <a:lnTo>
                    <a:pt x="601" y="1056"/>
                  </a:lnTo>
                  <a:lnTo>
                    <a:pt x="601" y="1054"/>
                  </a:lnTo>
                  <a:lnTo>
                    <a:pt x="599" y="1054"/>
                  </a:lnTo>
                  <a:lnTo>
                    <a:pt x="599" y="1052"/>
                  </a:lnTo>
                  <a:lnTo>
                    <a:pt x="599" y="1050"/>
                  </a:lnTo>
                  <a:lnTo>
                    <a:pt x="599" y="1048"/>
                  </a:lnTo>
                  <a:lnTo>
                    <a:pt x="597" y="1048"/>
                  </a:lnTo>
                  <a:lnTo>
                    <a:pt x="597" y="1046"/>
                  </a:lnTo>
                  <a:lnTo>
                    <a:pt x="597" y="1044"/>
                  </a:lnTo>
                  <a:lnTo>
                    <a:pt x="595" y="1044"/>
                  </a:lnTo>
                  <a:lnTo>
                    <a:pt x="595" y="1042"/>
                  </a:lnTo>
                  <a:lnTo>
                    <a:pt x="595" y="1040"/>
                  </a:lnTo>
                  <a:lnTo>
                    <a:pt x="593" y="1040"/>
                  </a:lnTo>
                  <a:lnTo>
                    <a:pt x="593" y="1038"/>
                  </a:lnTo>
                  <a:lnTo>
                    <a:pt x="593" y="1036"/>
                  </a:lnTo>
                  <a:lnTo>
                    <a:pt x="591" y="1036"/>
                  </a:lnTo>
                  <a:lnTo>
                    <a:pt x="590" y="1036"/>
                  </a:lnTo>
                  <a:lnTo>
                    <a:pt x="588" y="1036"/>
                  </a:lnTo>
                  <a:lnTo>
                    <a:pt x="586" y="1036"/>
                  </a:lnTo>
                  <a:lnTo>
                    <a:pt x="586" y="1038"/>
                  </a:lnTo>
                  <a:lnTo>
                    <a:pt x="584" y="1038"/>
                  </a:lnTo>
                  <a:lnTo>
                    <a:pt x="582" y="1038"/>
                  </a:lnTo>
                  <a:lnTo>
                    <a:pt x="580" y="1038"/>
                  </a:lnTo>
                  <a:lnTo>
                    <a:pt x="580" y="1040"/>
                  </a:lnTo>
                  <a:lnTo>
                    <a:pt x="580" y="1042"/>
                  </a:lnTo>
                  <a:lnTo>
                    <a:pt x="580" y="1044"/>
                  </a:lnTo>
                  <a:lnTo>
                    <a:pt x="582" y="1044"/>
                  </a:lnTo>
                  <a:lnTo>
                    <a:pt x="582" y="1046"/>
                  </a:lnTo>
                  <a:lnTo>
                    <a:pt x="582" y="1048"/>
                  </a:lnTo>
                  <a:lnTo>
                    <a:pt x="582" y="1050"/>
                  </a:lnTo>
                  <a:lnTo>
                    <a:pt x="580" y="1050"/>
                  </a:lnTo>
                  <a:lnTo>
                    <a:pt x="578" y="1050"/>
                  </a:lnTo>
                  <a:lnTo>
                    <a:pt x="576" y="1050"/>
                  </a:lnTo>
                  <a:lnTo>
                    <a:pt x="574" y="1050"/>
                  </a:lnTo>
                  <a:lnTo>
                    <a:pt x="572" y="1050"/>
                  </a:lnTo>
                  <a:lnTo>
                    <a:pt x="570" y="1050"/>
                  </a:lnTo>
                  <a:lnTo>
                    <a:pt x="568" y="1050"/>
                  </a:lnTo>
                  <a:lnTo>
                    <a:pt x="568" y="1048"/>
                  </a:lnTo>
                  <a:lnTo>
                    <a:pt x="566" y="1048"/>
                  </a:lnTo>
                  <a:lnTo>
                    <a:pt x="566" y="1046"/>
                  </a:lnTo>
                  <a:lnTo>
                    <a:pt x="564" y="1046"/>
                  </a:lnTo>
                  <a:lnTo>
                    <a:pt x="564" y="1044"/>
                  </a:lnTo>
                  <a:lnTo>
                    <a:pt x="562" y="1042"/>
                  </a:lnTo>
                  <a:lnTo>
                    <a:pt x="560" y="1042"/>
                  </a:lnTo>
                  <a:lnTo>
                    <a:pt x="560" y="1040"/>
                  </a:lnTo>
                  <a:lnTo>
                    <a:pt x="560" y="1038"/>
                  </a:lnTo>
                  <a:lnTo>
                    <a:pt x="558" y="1038"/>
                  </a:lnTo>
                  <a:lnTo>
                    <a:pt x="558" y="1036"/>
                  </a:lnTo>
                  <a:lnTo>
                    <a:pt x="556" y="1036"/>
                  </a:lnTo>
                  <a:lnTo>
                    <a:pt x="556" y="1034"/>
                  </a:lnTo>
                  <a:lnTo>
                    <a:pt x="554" y="1034"/>
                  </a:lnTo>
                  <a:lnTo>
                    <a:pt x="554" y="1032"/>
                  </a:lnTo>
                  <a:lnTo>
                    <a:pt x="552" y="1032"/>
                  </a:lnTo>
                  <a:lnTo>
                    <a:pt x="550" y="1030"/>
                  </a:lnTo>
                  <a:lnTo>
                    <a:pt x="548" y="1028"/>
                  </a:lnTo>
                  <a:lnTo>
                    <a:pt x="546" y="1028"/>
                  </a:lnTo>
                  <a:lnTo>
                    <a:pt x="546" y="1026"/>
                  </a:lnTo>
                  <a:lnTo>
                    <a:pt x="544" y="1026"/>
                  </a:lnTo>
                  <a:lnTo>
                    <a:pt x="544" y="1024"/>
                  </a:lnTo>
                  <a:lnTo>
                    <a:pt x="542" y="1024"/>
                  </a:lnTo>
                  <a:lnTo>
                    <a:pt x="542" y="1022"/>
                  </a:lnTo>
                  <a:lnTo>
                    <a:pt x="540" y="1020"/>
                  </a:lnTo>
                  <a:lnTo>
                    <a:pt x="538" y="1018"/>
                  </a:lnTo>
                  <a:lnTo>
                    <a:pt x="538" y="1016"/>
                  </a:lnTo>
                  <a:lnTo>
                    <a:pt x="536" y="1016"/>
                  </a:lnTo>
                  <a:lnTo>
                    <a:pt x="534" y="1014"/>
                  </a:lnTo>
                  <a:lnTo>
                    <a:pt x="532" y="1014"/>
                  </a:lnTo>
                  <a:lnTo>
                    <a:pt x="530" y="1014"/>
                  </a:lnTo>
                  <a:lnTo>
                    <a:pt x="530" y="1013"/>
                  </a:lnTo>
                  <a:lnTo>
                    <a:pt x="528" y="1013"/>
                  </a:lnTo>
                  <a:lnTo>
                    <a:pt x="526" y="1013"/>
                  </a:lnTo>
                  <a:lnTo>
                    <a:pt x="524" y="1013"/>
                  </a:lnTo>
                  <a:lnTo>
                    <a:pt x="522" y="1013"/>
                  </a:lnTo>
                  <a:lnTo>
                    <a:pt x="521" y="1013"/>
                  </a:lnTo>
                  <a:lnTo>
                    <a:pt x="519" y="1013"/>
                  </a:lnTo>
                  <a:lnTo>
                    <a:pt x="517" y="1013"/>
                  </a:lnTo>
                  <a:lnTo>
                    <a:pt x="515" y="1013"/>
                  </a:lnTo>
                  <a:lnTo>
                    <a:pt x="513" y="1013"/>
                  </a:lnTo>
                  <a:lnTo>
                    <a:pt x="513" y="1011"/>
                  </a:lnTo>
                  <a:lnTo>
                    <a:pt x="509" y="1011"/>
                  </a:lnTo>
                  <a:lnTo>
                    <a:pt x="507" y="1011"/>
                  </a:lnTo>
                  <a:lnTo>
                    <a:pt x="505" y="1011"/>
                  </a:lnTo>
                  <a:lnTo>
                    <a:pt x="503" y="1011"/>
                  </a:lnTo>
                  <a:lnTo>
                    <a:pt x="501" y="1011"/>
                  </a:lnTo>
                  <a:lnTo>
                    <a:pt x="499" y="1011"/>
                  </a:lnTo>
                  <a:lnTo>
                    <a:pt x="497" y="1011"/>
                  </a:lnTo>
                  <a:lnTo>
                    <a:pt x="495" y="1011"/>
                  </a:lnTo>
                  <a:lnTo>
                    <a:pt x="493" y="1011"/>
                  </a:lnTo>
                  <a:lnTo>
                    <a:pt x="491" y="1011"/>
                  </a:lnTo>
                  <a:lnTo>
                    <a:pt x="487" y="1011"/>
                  </a:lnTo>
                  <a:lnTo>
                    <a:pt x="485" y="1009"/>
                  </a:lnTo>
                  <a:lnTo>
                    <a:pt x="481" y="1009"/>
                  </a:lnTo>
                  <a:lnTo>
                    <a:pt x="479" y="1009"/>
                  </a:lnTo>
                  <a:lnTo>
                    <a:pt x="479" y="1007"/>
                  </a:lnTo>
                  <a:lnTo>
                    <a:pt x="477" y="1007"/>
                  </a:lnTo>
                  <a:lnTo>
                    <a:pt x="475" y="1005"/>
                  </a:lnTo>
                  <a:lnTo>
                    <a:pt x="473" y="1003"/>
                  </a:lnTo>
                  <a:lnTo>
                    <a:pt x="471" y="1003"/>
                  </a:lnTo>
                  <a:lnTo>
                    <a:pt x="469" y="1003"/>
                  </a:lnTo>
                  <a:lnTo>
                    <a:pt x="469" y="1001"/>
                  </a:lnTo>
                  <a:lnTo>
                    <a:pt x="467" y="1001"/>
                  </a:lnTo>
                  <a:lnTo>
                    <a:pt x="465" y="1001"/>
                  </a:lnTo>
                  <a:lnTo>
                    <a:pt x="463" y="1001"/>
                  </a:lnTo>
                  <a:lnTo>
                    <a:pt x="461" y="1001"/>
                  </a:lnTo>
                  <a:lnTo>
                    <a:pt x="459" y="1001"/>
                  </a:lnTo>
                  <a:lnTo>
                    <a:pt x="457" y="1001"/>
                  </a:lnTo>
                  <a:lnTo>
                    <a:pt x="455" y="1001"/>
                  </a:lnTo>
                  <a:lnTo>
                    <a:pt x="453" y="1001"/>
                  </a:lnTo>
                  <a:lnTo>
                    <a:pt x="453" y="999"/>
                  </a:lnTo>
                  <a:lnTo>
                    <a:pt x="453" y="997"/>
                  </a:lnTo>
                  <a:lnTo>
                    <a:pt x="453" y="995"/>
                  </a:lnTo>
                  <a:lnTo>
                    <a:pt x="453" y="993"/>
                  </a:lnTo>
                  <a:lnTo>
                    <a:pt x="453" y="991"/>
                  </a:lnTo>
                  <a:lnTo>
                    <a:pt x="452" y="991"/>
                  </a:lnTo>
                  <a:lnTo>
                    <a:pt x="452" y="989"/>
                  </a:lnTo>
                  <a:lnTo>
                    <a:pt x="450" y="987"/>
                  </a:lnTo>
                  <a:lnTo>
                    <a:pt x="450" y="985"/>
                  </a:lnTo>
                  <a:lnTo>
                    <a:pt x="448" y="983"/>
                  </a:lnTo>
                  <a:lnTo>
                    <a:pt x="448" y="981"/>
                  </a:lnTo>
                  <a:lnTo>
                    <a:pt x="448" y="979"/>
                  </a:lnTo>
                  <a:lnTo>
                    <a:pt x="446" y="977"/>
                  </a:lnTo>
                  <a:lnTo>
                    <a:pt x="446" y="975"/>
                  </a:lnTo>
                  <a:lnTo>
                    <a:pt x="446" y="973"/>
                  </a:lnTo>
                  <a:lnTo>
                    <a:pt x="444" y="973"/>
                  </a:lnTo>
                  <a:lnTo>
                    <a:pt x="432" y="971"/>
                  </a:lnTo>
                  <a:lnTo>
                    <a:pt x="430" y="971"/>
                  </a:lnTo>
                  <a:lnTo>
                    <a:pt x="428" y="969"/>
                  </a:lnTo>
                  <a:lnTo>
                    <a:pt x="426" y="969"/>
                  </a:lnTo>
                  <a:lnTo>
                    <a:pt x="424" y="969"/>
                  </a:lnTo>
                  <a:lnTo>
                    <a:pt x="422" y="969"/>
                  </a:lnTo>
                  <a:lnTo>
                    <a:pt x="422" y="967"/>
                  </a:lnTo>
                  <a:lnTo>
                    <a:pt x="420" y="967"/>
                  </a:lnTo>
                  <a:lnTo>
                    <a:pt x="418" y="967"/>
                  </a:lnTo>
                  <a:lnTo>
                    <a:pt x="416" y="967"/>
                  </a:lnTo>
                  <a:lnTo>
                    <a:pt x="414" y="967"/>
                  </a:lnTo>
                  <a:lnTo>
                    <a:pt x="410" y="969"/>
                  </a:lnTo>
                  <a:lnTo>
                    <a:pt x="408" y="969"/>
                  </a:lnTo>
                  <a:lnTo>
                    <a:pt x="406" y="969"/>
                  </a:lnTo>
                  <a:lnTo>
                    <a:pt x="402" y="971"/>
                  </a:lnTo>
                  <a:lnTo>
                    <a:pt x="400" y="971"/>
                  </a:lnTo>
                  <a:lnTo>
                    <a:pt x="396" y="971"/>
                  </a:lnTo>
                  <a:lnTo>
                    <a:pt x="392" y="973"/>
                  </a:lnTo>
                  <a:lnTo>
                    <a:pt x="392" y="971"/>
                  </a:lnTo>
                  <a:lnTo>
                    <a:pt x="394" y="969"/>
                  </a:lnTo>
                  <a:lnTo>
                    <a:pt x="394" y="967"/>
                  </a:lnTo>
                  <a:lnTo>
                    <a:pt x="396" y="967"/>
                  </a:lnTo>
                  <a:lnTo>
                    <a:pt x="396" y="965"/>
                  </a:lnTo>
                  <a:lnTo>
                    <a:pt x="396" y="963"/>
                  </a:lnTo>
                  <a:lnTo>
                    <a:pt x="398" y="963"/>
                  </a:lnTo>
                  <a:lnTo>
                    <a:pt x="398" y="961"/>
                  </a:lnTo>
                  <a:lnTo>
                    <a:pt x="400" y="959"/>
                  </a:lnTo>
                  <a:lnTo>
                    <a:pt x="400" y="957"/>
                  </a:lnTo>
                  <a:lnTo>
                    <a:pt x="402" y="955"/>
                  </a:lnTo>
                  <a:lnTo>
                    <a:pt x="402" y="953"/>
                  </a:lnTo>
                  <a:lnTo>
                    <a:pt x="404" y="951"/>
                  </a:lnTo>
                  <a:lnTo>
                    <a:pt x="406" y="949"/>
                  </a:lnTo>
                  <a:lnTo>
                    <a:pt x="408" y="947"/>
                  </a:lnTo>
                  <a:lnTo>
                    <a:pt x="410" y="944"/>
                  </a:lnTo>
                  <a:lnTo>
                    <a:pt x="412" y="944"/>
                  </a:lnTo>
                  <a:lnTo>
                    <a:pt x="412" y="942"/>
                  </a:lnTo>
                  <a:lnTo>
                    <a:pt x="414" y="938"/>
                  </a:lnTo>
                  <a:lnTo>
                    <a:pt x="414" y="936"/>
                  </a:lnTo>
                  <a:lnTo>
                    <a:pt x="416" y="934"/>
                  </a:lnTo>
                  <a:lnTo>
                    <a:pt x="416" y="932"/>
                  </a:lnTo>
                  <a:lnTo>
                    <a:pt x="418" y="932"/>
                  </a:lnTo>
                  <a:lnTo>
                    <a:pt x="418" y="930"/>
                  </a:lnTo>
                  <a:lnTo>
                    <a:pt x="420" y="928"/>
                  </a:lnTo>
                  <a:lnTo>
                    <a:pt x="422" y="928"/>
                  </a:lnTo>
                  <a:lnTo>
                    <a:pt x="424" y="926"/>
                  </a:lnTo>
                  <a:lnTo>
                    <a:pt x="426" y="924"/>
                  </a:lnTo>
                  <a:lnTo>
                    <a:pt x="426" y="922"/>
                  </a:lnTo>
                  <a:lnTo>
                    <a:pt x="426" y="920"/>
                  </a:lnTo>
                  <a:lnTo>
                    <a:pt x="432" y="918"/>
                  </a:lnTo>
                  <a:lnTo>
                    <a:pt x="432" y="916"/>
                  </a:lnTo>
                  <a:lnTo>
                    <a:pt x="436" y="916"/>
                  </a:lnTo>
                  <a:lnTo>
                    <a:pt x="438" y="914"/>
                  </a:lnTo>
                  <a:lnTo>
                    <a:pt x="436" y="910"/>
                  </a:lnTo>
                  <a:lnTo>
                    <a:pt x="436" y="908"/>
                  </a:lnTo>
                  <a:lnTo>
                    <a:pt x="434" y="906"/>
                  </a:lnTo>
                  <a:lnTo>
                    <a:pt x="432" y="904"/>
                  </a:lnTo>
                  <a:lnTo>
                    <a:pt x="430" y="904"/>
                  </a:lnTo>
                  <a:lnTo>
                    <a:pt x="428" y="902"/>
                  </a:lnTo>
                  <a:lnTo>
                    <a:pt x="426" y="902"/>
                  </a:lnTo>
                  <a:lnTo>
                    <a:pt x="424" y="900"/>
                  </a:lnTo>
                  <a:lnTo>
                    <a:pt x="420" y="898"/>
                  </a:lnTo>
                  <a:lnTo>
                    <a:pt x="418" y="898"/>
                  </a:lnTo>
                  <a:lnTo>
                    <a:pt x="416" y="896"/>
                  </a:lnTo>
                  <a:lnTo>
                    <a:pt x="416" y="894"/>
                  </a:lnTo>
                  <a:lnTo>
                    <a:pt x="418" y="894"/>
                  </a:lnTo>
                  <a:lnTo>
                    <a:pt x="420" y="894"/>
                  </a:lnTo>
                  <a:lnTo>
                    <a:pt x="422" y="894"/>
                  </a:lnTo>
                  <a:lnTo>
                    <a:pt x="424" y="894"/>
                  </a:lnTo>
                  <a:lnTo>
                    <a:pt x="426" y="894"/>
                  </a:lnTo>
                  <a:lnTo>
                    <a:pt x="426" y="892"/>
                  </a:lnTo>
                  <a:lnTo>
                    <a:pt x="428" y="892"/>
                  </a:lnTo>
                  <a:lnTo>
                    <a:pt x="430" y="892"/>
                  </a:lnTo>
                  <a:lnTo>
                    <a:pt x="430" y="894"/>
                  </a:lnTo>
                  <a:lnTo>
                    <a:pt x="432" y="894"/>
                  </a:lnTo>
                  <a:lnTo>
                    <a:pt x="434" y="896"/>
                  </a:lnTo>
                  <a:lnTo>
                    <a:pt x="436" y="894"/>
                  </a:lnTo>
                  <a:lnTo>
                    <a:pt x="436" y="892"/>
                  </a:lnTo>
                  <a:lnTo>
                    <a:pt x="436" y="890"/>
                  </a:lnTo>
                  <a:lnTo>
                    <a:pt x="434" y="890"/>
                  </a:lnTo>
                  <a:lnTo>
                    <a:pt x="434" y="888"/>
                  </a:lnTo>
                  <a:lnTo>
                    <a:pt x="434" y="886"/>
                  </a:lnTo>
                  <a:lnTo>
                    <a:pt x="434" y="884"/>
                  </a:lnTo>
                  <a:lnTo>
                    <a:pt x="432" y="882"/>
                  </a:lnTo>
                  <a:lnTo>
                    <a:pt x="432" y="880"/>
                  </a:lnTo>
                  <a:lnTo>
                    <a:pt x="432" y="879"/>
                  </a:lnTo>
                  <a:lnTo>
                    <a:pt x="432" y="877"/>
                  </a:lnTo>
                  <a:lnTo>
                    <a:pt x="432" y="875"/>
                  </a:lnTo>
                  <a:lnTo>
                    <a:pt x="430" y="875"/>
                  </a:lnTo>
                  <a:lnTo>
                    <a:pt x="430" y="873"/>
                  </a:lnTo>
                  <a:lnTo>
                    <a:pt x="428" y="873"/>
                  </a:lnTo>
                  <a:lnTo>
                    <a:pt x="428" y="875"/>
                  </a:lnTo>
                  <a:lnTo>
                    <a:pt x="426" y="875"/>
                  </a:lnTo>
                  <a:lnTo>
                    <a:pt x="424" y="875"/>
                  </a:lnTo>
                  <a:lnTo>
                    <a:pt x="422" y="875"/>
                  </a:lnTo>
                  <a:lnTo>
                    <a:pt x="420" y="875"/>
                  </a:lnTo>
                  <a:lnTo>
                    <a:pt x="418" y="875"/>
                  </a:lnTo>
                  <a:lnTo>
                    <a:pt x="416" y="875"/>
                  </a:lnTo>
                  <a:lnTo>
                    <a:pt x="414" y="875"/>
                  </a:lnTo>
                  <a:lnTo>
                    <a:pt x="414" y="877"/>
                  </a:lnTo>
                  <a:lnTo>
                    <a:pt x="412" y="877"/>
                  </a:lnTo>
                  <a:lnTo>
                    <a:pt x="408" y="877"/>
                  </a:lnTo>
                  <a:lnTo>
                    <a:pt x="408" y="875"/>
                  </a:lnTo>
                  <a:lnTo>
                    <a:pt x="406" y="875"/>
                  </a:lnTo>
                  <a:lnTo>
                    <a:pt x="404" y="875"/>
                  </a:lnTo>
                  <a:lnTo>
                    <a:pt x="402" y="875"/>
                  </a:lnTo>
                  <a:lnTo>
                    <a:pt x="400" y="873"/>
                  </a:lnTo>
                  <a:lnTo>
                    <a:pt x="398" y="873"/>
                  </a:lnTo>
                  <a:lnTo>
                    <a:pt x="396" y="875"/>
                  </a:lnTo>
                  <a:lnTo>
                    <a:pt x="394" y="875"/>
                  </a:lnTo>
                  <a:lnTo>
                    <a:pt x="394" y="877"/>
                  </a:lnTo>
                  <a:lnTo>
                    <a:pt x="392" y="877"/>
                  </a:lnTo>
                  <a:lnTo>
                    <a:pt x="390" y="875"/>
                  </a:lnTo>
                  <a:lnTo>
                    <a:pt x="390" y="873"/>
                  </a:lnTo>
                  <a:lnTo>
                    <a:pt x="390" y="871"/>
                  </a:lnTo>
                  <a:lnTo>
                    <a:pt x="390" y="869"/>
                  </a:lnTo>
                  <a:lnTo>
                    <a:pt x="388" y="867"/>
                  </a:lnTo>
                  <a:lnTo>
                    <a:pt x="390" y="865"/>
                  </a:lnTo>
                  <a:lnTo>
                    <a:pt x="388" y="863"/>
                  </a:lnTo>
                  <a:lnTo>
                    <a:pt x="390" y="863"/>
                  </a:lnTo>
                  <a:lnTo>
                    <a:pt x="392" y="861"/>
                  </a:lnTo>
                  <a:lnTo>
                    <a:pt x="392" y="859"/>
                  </a:lnTo>
                  <a:lnTo>
                    <a:pt x="392" y="857"/>
                  </a:lnTo>
                  <a:lnTo>
                    <a:pt x="390" y="855"/>
                  </a:lnTo>
                  <a:lnTo>
                    <a:pt x="390" y="853"/>
                  </a:lnTo>
                  <a:lnTo>
                    <a:pt x="392" y="851"/>
                  </a:lnTo>
                  <a:lnTo>
                    <a:pt x="396" y="849"/>
                  </a:lnTo>
                  <a:lnTo>
                    <a:pt x="398" y="847"/>
                  </a:lnTo>
                  <a:lnTo>
                    <a:pt x="400" y="847"/>
                  </a:lnTo>
                  <a:lnTo>
                    <a:pt x="400" y="845"/>
                  </a:lnTo>
                  <a:lnTo>
                    <a:pt x="402" y="845"/>
                  </a:lnTo>
                  <a:lnTo>
                    <a:pt x="406" y="843"/>
                  </a:lnTo>
                  <a:lnTo>
                    <a:pt x="402" y="839"/>
                  </a:lnTo>
                  <a:lnTo>
                    <a:pt x="402" y="837"/>
                  </a:lnTo>
                  <a:lnTo>
                    <a:pt x="402" y="835"/>
                  </a:lnTo>
                  <a:lnTo>
                    <a:pt x="400" y="833"/>
                  </a:lnTo>
                  <a:lnTo>
                    <a:pt x="400" y="831"/>
                  </a:lnTo>
                  <a:lnTo>
                    <a:pt x="400" y="829"/>
                  </a:lnTo>
                  <a:lnTo>
                    <a:pt x="398" y="829"/>
                  </a:lnTo>
                  <a:lnTo>
                    <a:pt x="398" y="827"/>
                  </a:lnTo>
                  <a:lnTo>
                    <a:pt x="398" y="825"/>
                  </a:lnTo>
                  <a:lnTo>
                    <a:pt x="396" y="825"/>
                  </a:lnTo>
                  <a:lnTo>
                    <a:pt x="396" y="823"/>
                  </a:lnTo>
                  <a:lnTo>
                    <a:pt x="396" y="821"/>
                  </a:lnTo>
                  <a:lnTo>
                    <a:pt x="396" y="819"/>
                  </a:lnTo>
                  <a:lnTo>
                    <a:pt x="394" y="815"/>
                  </a:lnTo>
                  <a:lnTo>
                    <a:pt x="392" y="813"/>
                  </a:lnTo>
                  <a:lnTo>
                    <a:pt x="392" y="812"/>
                  </a:lnTo>
                  <a:lnTo>
                    <a:pt x="392" y="810"/>
                  </a:lnTo>
                  <a:lnTo>
                    <a:pt x="392" y="808"/>
                  </a:lnTo>
                  <a:lnTo>
                    <a:pt x="390" y="806"/>
                  </a:lnTo>
                  <a:lnTo>
                    <a:pt x="390" y="804"/>
                  </a:lnTo>
                  <a:lnTo>
                    <a:pt x="388" y="804"/>
                  </a:lnTo>
                  <a:lnTo>
                    <a:pt x="386" y="802"/>
                  </a:lnTo>
                  <a:lnTo>
                    <a:pt x="384" y="800"/>
                  </a:lnTo>
                  <a:lnTo>
                    <a:pt x="384" y="798"/>
                  </a:lnTo>
                  <a:lnTo>
                    <a:pt x="384" y="796"/>
                  </a:lnTo>
                  <a:lnTo>
                    <a:pt x="383" y="794"/>
                  </a:lnTo>
                  <a:lnTo>
                    <a:pt x="383" y="792"/>
                  </a:lnTo>
                  <a:lnTo>
                    <a:pt x="383" y="790"/>
                  </a:lnTo>
                  <a:lnTo>
                    <a:pt x="381" y="786"/>
                  </a:lnTo>
                  <a:lnTo>
                    <a:pt x="381" y="784"/>
                  </a:lnTo>
                  <a:lnTo>
                    <a:pt x="379" y="782"/>
                  </a:lnTo>
                  <a:lnTo>
                    <a:pt x="377" y="774"/>
                  </a:lnTo>
                  <a:lnTo>
                    <a:pt x="377" y="772"/>
                  </a:lnTo>
                  <a:lnTo>
                    <a:pt x="373" y="768"/>
                  </a:lnTo>
                  <a:lnTo>
                    <a:pt x="371" y="766"/>
                  </a:lnTo>
                  <a:lnTo>
                    <a:pt x="371" y="764"/>
                  </a:lnTo>
                  <a:lnTo>
                    <a:pt x="369" y="762"/>
                  </a:lnTo>
                  <a:lnTo>
                    <a:pt x="367" y="760"/>
                  </a:lnTo>
                  <a:lnTo>
                    <a:pt x="365" y="758"/>
                  </a:lnTo>
                  <a:lnTo>
                    <a:pt x="365" y="756"/>
                  </a:lnTo>
                  <a:lnTo>
                    <a:pt x="363" y="756"/>
                  </a:lnTo>
                  <a:lnTo>
                    <a:pt x="363" y="754"/>
                  </a:lnTo>
                  <a:lnTo>
                    <a:pt x="361" y="754"/>
                  </a:lnTo>
                  <a:lnTo>
                    <a:pt x="361" y="752"/>
                  </a:lnTo>
                  <a:lnTo>
                    <a:pt x="359" y="750"/>
                  </a:lnTo>
                  <a:lnTo>
                    <a:pt x="357" y="750"/>
                  </a:lnTo>
                  <a:lnTo>
                    <a:pt x="355" y="748"/>
                  </a:lnTo>
                  <a:lnTo>
                    <a:pt x="353" y="746"/>
                  </a:lnTo>
                  <a:lnTo>
                    <a:pt x="351" y="746"/>
                  </a:lnTo>
                  <a:lnTo>
                    <a:pt x="349" y="745"/>
                  </a:lnTo>
                  <a:lnTo>
                    <a:pt x="349" y="743"/>
                  </a:lnTo>
                  <a:lnTo>
                    <a:pt x="349" y="741"/>
                  </a:lnTo>
                  <a:lnTo>
                    <a:pt x="349" y="739"/>
                  </a:lnTo>
                  <a:lnTo>
                    <a:pt x="349" y="737"/>
                  </a:lnTo>
                  <a:lnTo>
                    <a:pt x="347" y="737"/>
                  </a:lnTo>
                  <a:lnTo>
                    <a:pt x="347" y="735"/>
                  </a:lnTo>
                  <a:lnTo>
                    <a:pt x="345" y="733"/>
                  </a:lnTo>
                  <a:lnTo>
                    <a:pt x="345" y="731"/>
                  </a:lnTo>
                  <a:lnTo>
                    <a:pt x="343" y="729"/>
                  </a:lnTo>
                  <a:lnTo>
                    <a:pt x="343" y="727"/>
                  </a:lnTo>
                  <a:lnTo>
                    <a:pt x="343" y="725"/>
                  </a:lnTo>
                  <a:lnTo>
                    <a:pt x="341" y="723"/>
                  </a:lnTo>
                  <a:lnTo>
                    <a:pt x="341" y="719"/>
                  </a:lnTo>
                  <a:lnTo>
                    <a:pt x="339" y="717"/>
                  </a:lnTo>
                  <a:lnTo>
                    <a:pt x="339" y="715"/>
                  </a:lnTo>
                  <a:lnTo>
                    <a:pt x="337" y="715"/>
                  </a:lnTo>
                  <a:lnTo>
                    <a:pt x="335" y="715"/>
                  </a:lnTo>
                  <a:lnTo>
                    <a:pt x="333" y="715"/>
                  </a:lnTo>
                  <a:lnTo>
                    <a:pt x="331" y="715"/>
                  </a:lnTo>
                  <a:lnTo>
                    <a:pt x="329" y="715"/>
                  </a:lnTo>
                  <a:lnTo>
                    <a:pt x="327" y="715"/>
                  </a:lnTo>
                  <a:lnTo>
                    <a:pt x="325" y="715"/>
                  </a:lnTo>
                  <a:lnTo>
                    <a:pt x="325" y="717"/>
                  </a:lnTo>
                  <a:lnTo>
                    <a:pt x="323" y="717"/>
                  </a:lnTo>
                  <a:lnTo>
                    <a:pt x="321" y="719"/>
                  </a:lnTo>
                  <a:lnTo>
                    <a:pt x="319" y="719"/>
                  </a:lnTo>
                  <a:lnTo>
                    <a:pt x="317" y="719"/>
                  </a:lnTo>
                  <a:lnTo>
                    <a:pt x="315" y="721"/>
                  </a:lnTo>
                  <a:lnTo>
                    <a:pt x="314" y="721"/>
                  </a:lnTo>
                  <a:lnTo>
                    <a:pt x="312" y="721"/>
                  </a:lnTo>
                  <a:lnTo>
                    <a:pt x="312" y="723"/>
                  </a:lnTo>
                  <a:lnTo>
                    <a:pt x="310" y="723"/>
                  </a:lnTo>
                  <a:lnTo>
                    <a:pt x="310" y="725"/>
                  </a:lnTo>
                  <a:lnTo>
                    <a:pt x="308" y="725"/>
                  </a:lnTo>
                  <a:lnTo>
                    <a:pt x="306" y="725"/>
                  </a:lnTo>
                  <a:lnTo>
                    <a:pt x="304" y="727"/>
                  </a:lnTo>
                  <a:lnTo>
                    <a:pt x="302" y="727"/>
                  </a:lnTo>
                  <a:lnTo>
                    <a:pt x="300" y="729"/>
                  </a:lnTo>
                  <a:lnTo>
                    <a:pt x="298" y="731"/>
                  </a:lnTo>
                  <a:lnTo>
                    <a:pt x="298" y="733"/>
                  </a:lnTo>
                  <a:lnTo>
                    <a:pt x="296" y="735"/>
                  </a:lnTo>
                  <a:lnTo>
                    <a:pt x="294" y="741"/>
                  </a:lnTo>
                  <a:lnTo>
                    <a:pt x="290" y="745"/>
                  </a:lnTo>
                  <a:lnTo>
                    <a:pt x="282" y="748"/>
                  </a:lnTo>
                  <a:lnTo>
                    <a:pt x="280" y="748"/>
                  </a:lnTo>
                  <a:lnTo>
                    <a:pt x="278" y="750"/>
                  </a:lnTo>
                  <a:lnTo>
                    <a:pt x="276" y="750"/>
                  </a:lnTo>
                  <a:lnTo>
                    <a:pt x="274" y="750"/>
                  </a:lnTo>
                  <a:lnTo>
                    <a:pt x="270" y="750"/>
                  </a:lnTo>
                  <a:lnTo>
                    <a:pt x="268" y="750"/>
                  </a:lnTo>
                  <a:lnTo>
                    <a:pt x="264" y="750"/>
                  </a:lnTo>
                  <a:lnTo>
                    <a:pt x="260" y="750"/>
                  </a:lnTo>
                  <a:lnTo>
                    <a:pt x="256" y="750"/>
                  </a:lnTo>
                  <a:lnTo>
                    <a:pt x="254" y="750"/>
                  </a:lnTo>
                  <a:lnTo>
                    <a:pt x="254" y="748"/>
                  </a:lnTo>
                  <a:lnTo>
                    <a:pt x="252" y="748"/>
                  </a:lnTo>
                  <a:lnTo>
                    <a:pt x="250" y="746"/>
                  </a:lnTo>
                  <a:lnTo>
                    <a:pt x="250" y="745"/>
                  </a:lnTo>
                  <a:lnTo>
                    <a:pt x="248" y="741"/>
                  </a:lnTo>
                  <a:lnTo>
                    <a:pt x="248" y="743"/>
                  </a:lnTo>
                  <a:lnTo>
                    <a:pt x="246" y="745"/>
                  </a:lnTo>
                  <a:lnTo>
                    <a:pt x="245" y="746"/>
                  </a:lnTo>
                  <a:lnTo>
                    <a:pt x="243" y="746"/>
                  </a:lnTo>
                  <a:lnTo>
                    <a:pt x="241" y="746"/>
                  </a:lnTo>
                  <a:lnTo>
                    <a:pt x="239" y="746"/>
                  </a:lnTo>
                  <a:lnTo>
                    <a:pt x="235" y="748"/>
                  </a:lnTo>
                  <a:lnTo>
                    <a:pt x="233" y="748"/>
                  </a:lnTo>
                  <a:lnTo>
                    <a:pt x="231" y="748"/>
                  </a:lnTo>
                  <a:lnTo>
                    <a:pt x="225" y="754"/>
                  </a:lnTo>
                  <a:lnTo>
                    <a:pt x="223" y="756"/>
                  </a:lnTo>
                  <a:lnTo>
                    <a:pt x="219" y="756"/>
                  </a:lnTo>
                  <a:lnTo>
                    <a:pt x="213" y="756"/>
                  </a:lnTo>
                  <a:lnTo>
                    <a:pt x="213" y="754"/>
                  </a:lnTo>
                  <a:lnTo>
                    <a:pt x="213" y="750"/>
                  </a:lnTo>
                  <a:lnTo>
                    <a:pt x="213" y="748"/>
                  </a:lnTo>
                  <a:lnTo>
                    <a:pt x="211" y="746"/>
                  </a:lnTo>
                  <a:lnTo>
                    <a:pt x="211" y="745"/>
                  </a:lnTo>
                  <a:lnTo>
                    <a:pt x="211" y="743"/>
                  </a:lnTo>
                  <a:lnTo>
                    <a:pt x="211" y="741"/>
                  </a:lnTo>
                  <a:lnTo>
                    <a:pt x="211" y="739"/>
                  </a:lnTo>
                  <a:lnTo>
                    <a:pt x="209" y="737"/>
                  </a:lnTo>
                  <a:lnTo>
                    <a:pt x="209" y="735"/>
                  </a:lnTo>
                  <a:lnTo>
                    <a:pt x="209" y="733"/>
                  </a:lnTo>
                  <a:lnTo>
                    <a:pt x="207" y="733"/>
                  </a:lnTo>
                  <a:lnTo>
                    <a:pt x="205" y="735"/>
                  </a:lnTo>
                  <a:lnTo>
                    <a:pt x="203" y="735"/>
                  </a:lnTo>
                  <a:lnTo>
                    <a:pt x="201" y="735"/>
                  </a:lnTo>
                  <a:lnTo>
                    <a:pt x="201" y="737"/>
                  </a:lnTo>
                  <a:lnTo>
                    <a:pt x="199" y="737"/>
                  </a:lnTo>
                  <a:lnTo>
                    <a:pt x="197" y="737"/>
                  </a:lnTo>
                  <a:lnTo>
                    <a:pt x="197" y="739"/>
                  </a:lnTo>
                  <a:lnTo>
                    <a:pt x="195" y="739"/>
                  </a:lnTo>
                  <a:lnTo>
                    <a:pt x="193" y="739"/>
                  </a:lnTo>
                  <a:lnTo>
                    <a:pt x="193" y="737"/>
                  </a:lnTo>
                  <a:lnTo>
                    <a:pt x="193" y="735"/>
                  </a:lnTo>
                  <a:lnTo>
                    <a:pt x="193" y="733"/>
                  </a:lnTo>
                  <a:lnTo>
                    <a:pt x="193" y="731"/>
                  </a:lnTo>
                  <a:lnTo>
                    <a:pt x="193" y="729"/>
                  </a:lnTo>
                  <a:lnTo>
                    <a:pt x="193" y="725"/>
                  </a:lnTo>
                  <a:lnTo>
                    <a:pt x="193" y="723"/>
                  </a:lnTo>
                  <a:lnTo>
                    <a:pt x="191" y="719"/>
                  </a:lnTo>
                  <a:lnTo>
                    <a:pt x="191" y="717"/>
                  </a:lnTo>
                  <a:lnTo>
                    <a:pt x="191" y="711"/>
                  </a:lnTo>
                  <a:lnTo>
                    <a:pt x="187" y="709"/>
                  </a:lnTo>
                  <a:lnTo>
                    <a:pt x="185" y="709"/>
                  </a:lnTo>
                  <a:lnTo>
                    <a:pt x="183" y="711"/>
                  </a:lnTo>
                  <a:lnTo>
                    <a:pt x="181" y="711"/>
                  </a:lnTo>
                  <a:lnTo>
                    <a:pt x="179" y="711"/>
                  </a:lnTo>
                  <a:lnTo>
                    <a:pt x="177" y="711"/>
                  </a:lnTo>
                  <a:lnTo>
                    <a:pt x="176" y="713"/>
                  </a:lnTo>
                  <a:lnTo>
                    <a:pt x="174" y="713"/>
                  </a:lnTo>
                  <a:lnTo>
                    <a:pt x="172" y="715"/>
                  </a:lnTo>
                  <a:lnTo>
                    <a:pt x="170" y="715"/>
                  </a:lnTo>
                  <a:lnTo>
                    <a:pt x="166" y="717"/>
                  </a:lnTo>
                  <a:lnTo>
                    <a:pt x="164" y="717"/>
                  </a:lnTo>
                  <a:lnTo>
                    <a:pt x="162" y="717"/>
                  </a:lnTo>
                  <a:lnTo>
                    <a:pt x="162" y="719"/>
                  </a:lnTo>
                  <a:lnTo>
                    <a:pt x="164" y="719"/>
                  </a:lnTo>
                  <a:lnTo>
                    <a:pt x="164" y="721"/>
                  </a:lnTo>
                  <a:lnTo>
                    <a:pt x="168" y="725"/>
                  </a:lnTo>
                  <a:lnTo>
                    <a:pt x="168" y="727"/>
                  </a:lnTo>
                  <a:lnTo>
                    <a:pt x="170" y="729"/>
                  </a:lnTo>
                  <a:lnTo>
                    <a:pt x="174" y="733"/>
                  </a:lnTo>
                  <a:lnTo>
                    <a:pt x="174" y="735"/>
                  </a:lnTo>
                  <a:lnTo>
                    <a:pt x="176" y="737"/>
                  </a:lnTo>
                  <a:lnTo>
                    <a:pt x="177" y="743"/>
                  </a:lnTo>
                  <a:lnTo>
                    <a:pt x="177" y="746"/>
                  </a:lnTo>
                  <a:lnTo>
                    <a:pt x="177" y="748"/>
                  </a:lnTo>
                  <a:lnTo>
                    <a:pt x="177" y="752"/>
                  </a:lnTo>
                  <a:lnTo>
                    <a:pt x="177" y="754"/>
                  </a:lnTo>
                  <a:lnTo>
                    <a:pt x="176" y="754"/>
                  </a:lnTo>
                  <a:lnTo>
                    <a:pt x="174" y="756"/>
                  </a:lnTo>
                  <a:lnTo>
                    <a:pt x="172" y="756"/>
                  </a:lnTo>
                  <a:lnTo>
                    <a:pt x="172" y="758"/>
                  </a:lnTo>
                  <a:lnTo>
                    <a:pt x="172" y="760"/>
                  </a:lnTo>
                  <a:lnTo>
                    <a:pt x="170" y="760"/>
                  </a:lnTo>
                  <a:lnTo>
                    <a:pt x="168" y="760"/>
                  </a:lnTo>
                  <a:lnTo>
                    <a:pt x="166" y="760"/>
                  </a:lnTo>
                  <a:lnTo>
                    <a:pt x="166" y="762"/>
                  </a:lnTo>
                  <a:lnTo>
                    <a:pt x="164" y="762"/>
                  </a:lnTo>
                  <a:lnTo>
                    <a:pt x="162" y="762"/>
                  </a:lnTo>
                  <a:lnTo>
                    <a:pt x="162" y="764"/>
                  </a:lnTo>
                  <a:lnTo>
                    <a:pt x="162" y="762"/>
                  </a:lnTo>
                  <a:lnTo>
                    <a:pt x="160" y="764"/>
                  </a:lnTo>
                  <a:lnTo>
                    <a:pt x="158" y="764"/>
                  </a:lnTo>
                  <a:lnTo>
                    <a:pt x="156" y="764"/>
                  </a:lnTo>
                  <a:lnTo>
                    <a:pt x="154" y="764"/>
                  </a:lnTo>
                  <a:lnTo>
                    <a:pt x="152" y="764"/>
                  </a:lnTo>
                  <a:lnTo>
                    <a:pt x="152" y="762"/>
                  </a:lnTo>
                  <a:lnTo>
                    <a:pt x="150" y="760"/>
                  </a:lnTo>
                  <a:lnTo>
                    <a:pt x="150" y="758"/>
                  </a:lnTo>
                  <a:lnTo>
                    <a:pt x="150" y="754"/>
                  </a:lnTo>
                  <a:lnTo>
                    <a:pt x="150" y="752"/>
                  </a:lnTo>
                  <a:lnTo>
                    <a:pt x="150" y="750"/>
                  </a:lnTo>
                  <a:lnTo>
                    <a:pt x="150" y="748"/>
                  </a:lnTo>
                  <a:lnTo>
                    <a:pt x="150" y="746"/>
                  </a:lnTo>
                  <a:lnTo>
                    <a:pt x="148" y="745"/>
                  </a:lnTo>
                  <a:lnTo>
                    <a:pt x="148" y="743"/>
                  </a:lnTo>
                  <a:lnTo>
                    <a:pt x="148" y="741"/>
                  </a:lnTo>
                  <a:lnTo>
                    <a:pt x="144" y="739"/>
                  </a:lnTo>
                  <a:lnTo>
                    <a:pt x="142" y="739"/>
                  </a:lnTo>
                  <a:lnTo>
                    <a:pt x="136" y="739"/>
                  </a:lnTo>
                  <a:lnTo>
                    <a:pt x="130" y="739"/>
                  </a:lnTo>
                  <a:lnTo>
                    <a:pt x="124" y="737"/>
                  </a:lnTo>
                  <a:lnTo>
                    <a:pt x="116" y="737"/>
                  </a:lnTo>
                  <a:lnTo>
                    <a:pt x="112" y="737"/>
                  </a:lnTo>
                  <a:lnTo>
                    <a:pt x="108" y="735"/>
                  </a:lnTo>
                  <a:lnTo>
                    <a:pt x="107" y="735"/>
                  </a:lnTo>
                  <a:lnTo>
                    <a:pt x="103" y="735"/>
                  </a:lnTo>
                  <a:lnTo>
                    <a:pt x="101" y="735"/>
                  </a:lnTo>
                  <a:lnTo>
                    <a:pt x="101" y="733"/>
                  </a:lnTo>
                  <a:lnTo>
                    <a:pt x="101" y="731"/>
                  </a:lnTo>
                  <a:lnTo>
                    <a:pt x="101" y="729"/>
                  </a:lnTo>
                  <a:lnTo>
                    <a:pt x="99" y="723"/>
                  </a:lnTo>
                  <a:lnTo>
                    <a:pt x="99" y="721"/>
                  </a:lnTo>
                  <a:lnTo>
                    <a:pt x="99" y="719"/>
                  </a:lnTo>
                  <a:lnTo>
                    <a:pt x="99" y="717"/>
                  </a:lnTo>
                  <a:lnTo>
                    <a:pt x="99" y="715"/>
                  </a:lnTo>
                  <a:lnTo>
                    <a:pt x="99" y="713"/>
                  </a:lnTo>
                  <a:lnTo>
                    <a:pt x="99" y="711"/>
                  </a:lnTo>
                  <a:lnTo>
                    <a:pt x="95" y="713"/>
                  </a:lnTo>
                  <a:lnTo>
                    <a:pt x="93" y="715"/>
                  </a:lnTo>
                  <a:lnTo>
                    <a:pt x="89" y="717"/>
                  </a:lnTo>
                  <a:lnTo>
                    <a:pt x="87" y="717"/>
                  </a:lnTo>
                  <a:lnTo>
                    <a:pt x="85" y="717"/>
                  </a:lnTo>
                  <a:lnTo>
                    <a:pt x="81" y="719"/>
                  </a:lnTo>
                  <a:lnTo>
                    <a:pt x="73" y="713"/>
                  </a:lnTo>
                  <a:lnTo>
                    <a:pt x="71" y="713"/>
                  </a:lnTo>
                  <a:lnTo>
                    <a:pt x="67" y="711"/>
                  </a:lnTo>
                  <a:lnTo>
                    <a:pt x="67" y="709"/>
                  </a:lnTo>
                  <a:lnTo>
                    <a:pt x="65" y="709"/>
                  </a:lnTo>
                  <a:lnTo>
                    <a:pt x="61" y="707"/>
                  </a:lnTo>
                  <a:lnTo>
                    <a:pt x="59" y="707"/>
                  </a:lnTo>
                  <a:lnTo>
                    <a:pt x="57" y="707"/>
                  </a:lnTo>
                  <a:lnTo>
                    <a:pt x="57" y="705"/>
                  </a:lnTo>
                  <a:lnTo>
                    <a:pt x="55" y="705"/>
                  </a:lnTo>
                  <a:lnTo>
                    <a:pt x="53" y="705"/>
                  </a:lnTo>
                  <a:lnTo>
                    <a:pt x="53" y="703"/>
                  </a:lnTo>
                  <a:lnTo>
                    <a:pt x="51" y="703"/>
                  </a:lnTo>
                  <a:lnTo>
                    <a:pt x="49" y="703"/>
                  </a:lnTo>
                  <a:lnTo>
                    <a:pt x="47" y="703"/>
                  </a:lnTo>
                  <a:lnTo>
                    <a:pt x="45" y="703"/>
                  </a:lnTo>
                  <a:lnTo>
                    <a:pt x="43" y="703"/>
                  </a:lnTo>
                  <a:lnTo>
                    <a:pt x="43" y="705"/>
                  </a:lnTo>
                  <a:lnTo>
                    <a:pt x="41" y="705"/>
                  </a:lnTo>
                  <a:lnTo>
                    <a:pt x="39" y="705"/>
                  </a:lnTo>
                  <a:lnTo>
                    <a:pt x="38" y="705"/>
                  </a:lnTo>
                  <a:lnTo>
                    <a:pt x="36" y="705"/>
                  </a:lnTo>
                  <a:lnTo>
                    <a:pt x="36" y="707"/>
                  </a:lnTo>
                  <a:lnTo>
                    <a:pt x="34" y="707"/>
                  </a:lnTo>
                  <a:lnTo>
                    <a:pt x="32" y="707"/>
                  </a:lnTo>
                  <a:lnTo>
                    <a:pt x="30" y="707"/>
                  </a:lnTo>
                  <a:lnTo>
                    <a:pt x="28" y="707"/>
                  </a:lnTo>
                  <a:lnTo>
                    <a:pt x="26" y="707"/>
                  </a:lnTo>
                  <a:lnTo>
                    <a:pt x="24" y="707"/>
                  </a:lnTo>
                  <a:lnTo>
                    <a:pt x="22" y="705"/>
                  </a:lnTo>
                  <a:lnTo>
                    <a:pt x="22" y="703"/>
                  </a:lnTo>
                  <a:lnTo>
                    <a:pt x="22" y="701"/>
                  </a:lnTo>
                  <a:lnTo>
                    <a:pt x="22" y="699"/>
                  </a:lnTo>
                  <a:lnTo>
                    <a:pt x="22" y="695"/>
                  </a:lnTo>
                  <a:lnTo>
                    <a:pt x="22" y="691"/>
                  </a:lnTo>
                  <a:lnTo>
                    <a:pt x="22" y="687"/>
                  </a:lnTo>
                  <a:lnTo>
                    <a:pt x="22" y="685"/>
                  </a:lnTo>
                  <a:lnTo>
                    <a:pt x="22" y="683"/>
                  </a:lnTo>
                  <a:lnTo>
                    <a:pt x="22" y="681"/>
                  </a:lnTo>
                  <a:lnTo>
                    <a:pt x="20" y="678"/>
                  </a:lnTo>
                  <a:lnTo>
                    <a:pt x="16" y="672"/>
                  </a:lnTo>
                  <a:lnTo>
                    <a:pt x="12" y="666"/>
                  </a:lnTo>
                  <a:lnTo>
                    <a:pt x="12" y="662"/>
                  </a:lnTo>
                  <a:lnTo>
                    <a:pt x="12" y="658"/>
                  </a:lnTo>
                  <a:lnTo>
                    <a:pt x="10" y="652"/>
                  </a:lnTo>
                  <a:lnTo>
                    <a:pt x="10" y="648"/>
                  </a:lnTo>
                  <a:lnTo>
                    <a:pt x="10" y="646"/>
                  </a:lnTo>
                  <a:lnTo>
                    <a:pt x="10" y="644"/>
                  </a:lnTo>
                  <a:lnTo>
                    <a:pt x="10" y="642"/>
                  </a:lnTo>
                  <a:lnTo>
                    <a:pt x="8" y="642"/>
                  </a:lnTo>
                  <a:lnTo>
                    <a:pt x="8" y="640"/>
                  </a:lnTo>
                  <a:lnTo>
                    <a:pt x="6" y="640"/>
                  </a:lnTo>
                  <a:lnTo>
                    <a:pt x="6" y="638"/>
                  </a:lnTo>
                  <a:lnTo>
                    <a:pt x="6" y="636"/>
                  </a:lnTo>
                  <a:lnTo>
                    <a:pt x="6" y="634"/>
                  </a:lnTo>
                  <a:lnTo>
                    <a:pt x="4" y="634"/>
                  </a:lnTo>
                  <a:lnTo>
                    <a:pt x="4" y="632"/>
                  </a:lnTo>
                  <a:lnTo>
                    <a:pt x="2" y="630"/>
                  </a:lnTo>
                  <a:lnTo>
                    <a:pt x="2" y="628"/>
                  </a:lnTo>
                  <a:lnTo>
                    <a:pt x="0" y="628"/>
                  </a:lnTo>
                  <a:lnTo>
                    <a:pt x="2" y="628"/>
                  </a:lnTo>
                  <a:lnTo>
                    <a:pt x="2" y="626"/>
                  </a:lnTo>
                  <a:lnTo>
                    <a:pt x="2" y="624"/>
                  </a:lnTo>
                  <a:lnTo>
                    <a:pt x="4" y="624"/>
                  </a:lnTo>
                  <a:lnTo>
                    <a:pt x="4" y="622"/>
                  </a:lnTo>
                  <a:lnTo>
                    <a:pt x="4" y="620"/>
                  </a:lnTo>
                  <a:lnTo>
                    <a:pt x="4" y="618"/>
                  </a:lnTo>
                  <a:lnTo>
                    <a:pt x="6" y="618"/>
                  </a:lnTo>
                  <a:lnTo>
                    <a:pt x="6" y="616"/>
                  </a:lnTo>
                  <a:lnTo>
                    <a:pt x="8" y="616"/>
                  </a:lnTo>
                  <a:lnTo>
                    <a:pt x="8" y="614"/>
                  </a:lnTo>
                  <a:lnTo>
                    <a:pt x="6" y="614"/>
                  </a:lnTo>
                  <a:lnTo>
                    <a:pt x="8" y="614"/>
                  </a:lnTo>
                  <a:lnTo>
                    <a:pt x="10" y="614"/>
                  </a:lnTo>
                  <a:lnTo>
                    <a:pt x="12" y="614"/>
                  </a:lnTo>
                  <a:lnTo>
                    <a:pt x="12" y="612"/>
                  </a:lnTo>
                  <a:lnTo>
                    <a:pt x="14" y="612"/>
                  </a:lnTo>
                  <a:lnTo>
                    <a:pt x="16" y="612"/>
                  </a:lnTo>
                  <a:lnTo>
                    <a:pt x="16" y="610"/>
                  </a:lnTo>
                  <a:lnTo>
                    <a:pt x="18" y="610"/>
                  </a:lnTo>
                  <a:lnTo>
                    <a:pt x="18" y="609"/>
                  </a:lnTo>
                  <a:lnTo>
                    <a:pt x="20" y="609"/>
                  </a:lnTo>
                  <a:lnTo>
                    <a:pt x="20" y="607"/>
                  </a:lnTo>
                  <a:lnTo>
                    <a:pt x="22" y="607"/>
                  </a:lnTo>
                  <a:lnTo>
                    <a:pt x="22" y="605"/>
                  </a:lnTo>
                  <a:lnTo>
                    <a:pt x="24" y="605"/>
                  </a:lnTo>
                  <a:lnTo>
                    <a:pt x="26" y="603"/>
                  </a:lnTo>
                  <a:lnTo>
                    <a:pt x="28" y="603"/>
                  </a:lnTo>
                  <a:lnTo>
                    <a:pt x="28" y="601"/>
                  </a:lnTo>
                  <a:lnTo>
                    <a:pt x="28" y="599"/>
                  </a:lnTo>
                  <a:lnTo>
                    <a:pt x="30" y="599"/>
                  </a:lnTo>
                  <a:lnTo>
                    <a:pt x="28" y="599"/>
                  </a:lnTo>
                  <a:lnTo>
                    <a:pt x="30" y="597"/>
                  </a:lnTo>
                  <a:lnTo>
                    <a:pt x="30" y="595"/>
                  </a:lnTo>
                  <a:lnTo>
                    <a:pt x="32" y="593"/>
                  </a:lnTo>
                  <a:lnTo>
                    <a:pt x="32" y="591"/>
                  </a:lnTo>
                  <a:lnTo>
                    <a:pt x="34" y="591"/>
                  </a:lnTo>
                  <a:lnTo>
                    <a:pt x="34" y="589"/>
                  </a:lnTo>
                  <a:lnTo>
                    <a:pt x="36" y="589"/>
                  </a:lnTo>
                  <a:lnTo>
                    <a:pt x="36" y="587"/>
                  </a:lnTo>
                  <a:lnTo>
                    <a:pt x="38" y="587"/>
                  </a:lnTo>
                  <a:lnTo>
                    <a:pt x="39" y="587"/>
                  </a:lnTo>
                  <a:lnTo>
                    <a:pt x="41" y="585"/>
                  </a:lnTo>
                  <a:lnTo>
                    <a:pt x="43" y="583"/>
                  </a:lnTo>
                  <a:lnTo>
                    <a:pt x="45" y="583"/>
                  </a:lnTo>
                  <a:lnTo>
                    <a:pt x="45" y="581"/>
                  </a:lnTo>
                  <a:lnTo>
                    <a:pt x="47" y="579"/>
                  </a:lnTo>
                  <a:lnTo>
                    <a:pt x="47" y="577"/>
                  </a:lnTo>
                  <a:lnTo>
                    <a:pt x="49" y="575"/>
                  </a:lnTo>
                  <a:lnTo>
                    <a:pt x="49" y="573"/>
                  </a:lnTo>
                  <a:lnTo>
                    <a:pt x="51" y="573"/>
                  </a:lnTo>
                  <a:lnTo>
                    <a:pt x="51" y="571"/>
                  </a:lnTo>
                  <a:lnTo>
                    <a:pt x="53" y="571"/>
                  </a:lnTo>
                  <a:lnTo>
                    <a:pt x="53" y="569"/>
                  </a:lnTo>
                  <a:lnTo>
                    <a:pt x="53" y="567"/>
                  </a:lnTo>
                  <a:lnTo>
                    <a:pt x="55" y="567"/>
                  </a:lnTo>
                  <a:lnTo>
                    <a:pt x="57" y="567"/>
                  </a:lnTo>
                  <a:lnTo>
                    <a:pt x="59" y="565"/>
                  </a:lnTo>
                  <a:lnTo>
                    <a:pt x="61" y="565"/>
                  </a:lnTo>
                  <a:lnTo>
                    <a:pt x="63" y="565"/>
                  </a:lnTo>
                  <a:lnTo>
                    <a:pt x="65" y="565"/>
                  </a:lnTo>
                  <a:lnTo>
                    <a:pt x="67" y="565"/>
                  </a:lnTo>
                  <a:lnTo>
                    <a:pt x="69" y="563"/>
                  </a:lnTo>
                  <a:lnTo>
                    <a:pt x="71" y="563"/>
                  </a:lnTo>
                  <a:lnTo>
                    <a:pt x="71" y="561"/>
                  </a:lnTo>
                  <a:lnTo>
                    <a:pt x="73" y="561"/>
                  </a:lnTo>
                  <a:lnTo>
                    <a:pt x="73" y="559"/>
                  </a:lnTo>
                  <a:lnTo>
                    <a:pt x="75" y="559"/>
                  </a:lnTo>
                  <a:lnTo>
                    <a:pt x="75" y="557"/>
                  </a:lnTo>
                  <a:lnTo>
                    <a:pt x="77" y="557"/>
                  </a:lnTo>
                  <a:lnTo>
                    <a:pt x="77" y="555"/>
                  </a:lnTo>
                  <a:lnTo>
                    <a:pt x="79" y="555"/>
                  </a:lnTo>
                  <a:lnTo>
                    <a:pt x="79" y="553"/>
                  </a:lnTo>
                  <a:lnTo>
                    <a:pt x="81" y="553"/>
                  </a:lnTo>
                  <a:lnTo>
                    <a:pt x="81" y="551"/>
                  </a:lnTo>
                  <a:lnTo>
                    <a:pt x="83" y="549"/>
                  </a:lnTo>
                  <a:lnTo>
                    <a:pt x="83" y="547"/>
                  </a:lnTo>
                  <a:lnTo>
                    <a:pt x="85" y="547"/>
                  </a:lnTo>
                  <a:lnTo>
                    <a:pt x="85" y="545"/>
                  </a:lnTo>
                  <a:lnTo>
                    <a:pt x="85" y="543"/>
                  </a:lnTo>
                  <a:lnTo>
                    <a:pt x="87" y="543"/>
                  </a:lnTo>
                  <a:lnTo>
                    <a:pt x="87" y="542"/>
                  </a:lnTo>
                  <a:lnTo>
                    <a:pt x="89" y="542"/>
                  </a:lnTo>
                  <a:lnTo>
                    <a:pt x="89" y="540"/>
                  </a:lnTo>
                  <a:lnTo>
                    <a:pt x="91" y="538"/>
                  </a:lnTo>
                  <a:lnTo>
                    <a:pt x="93" y="536"/>
                  </a:lnTo>
                  <a:lnTo>
                    <a:pt x="95" y="534"/>
                  </a:lnTo>
                  <a:lnTo>
                    <a:pt x="97" y="532"/>
                  </a:lnTo>
                  <a:lnTo>
                    <a:pt x="95" y="530"/>
                  </a:lnTo>
                  <a:lnTo>
                    <a:pt x="95" y="526"/>
                  </a:lnTo>
                  <a:lnTo>
                    <a:pt x="97" y="526"/>
                  </a:lnTo>
                  <a:lnTo>
                    <a:pt x="99" y="524"/>
                  </a:lnTo>
                  <a:lnTo>
                    <a:pt x="101" y="522"/>
                  </a:lnTo>
                  <a:lnTo>
                    <a:pt x="103" y="520"/>
                  </a:lnTo>
                  <a:lnTo>
                    <a:pt x="105" y="520"/>
                  </a:lnTo>
                  <a:lnTo>
                    <a:pt x="107" y="518"/>
                  </a:lnTo>
                  <a:lnTo>
                    <a:pt x="108" y="518"/>
                  </a:lnTo>
                  <a:lnTo>
                    <a:pt x="110" y="518"/>
                  </a:lnTo>
                  <a:lnTo>
                    <a:pt x="112" y="518"/>
                  </a:lnTo>
                  <a:lnTo>
                    <a:pt x="114" y="518"/>
                  </a:lnTo>
                  <a:lnTo>
                    <a:pt x="116" y="518"/>
                  </a:lnTo>
                  <a:lnTo>
                    <a:pt x="118" y="518"/>
                  </a:lnTo>
                  <a:lnTo>
                    <a:pt x="118" y="516"/>
                  </a:lnTo>
                  <a:lnTo>
                    <a:pt x="120" y="516"/>
                  </a:lnTo>
                  <a:lnTo>
                    <a:pt x="122" y="514"/>
                  </a:lnTo>
                  <a:lnTo>
                    <a:pt x="122" y="512"/>
                  </a:lnTo>
                  <a:lnTo>
                    <a:pt x="124" y="512"/>
                  </a:lnTo>
                  <a:lnTo>
                    <a:pt x="126" y="512"/>
                  </a:lnTo>
                  <a:lnTo>
                    <a:pt x="126" y="510"/>
                  </a:lnTo>
                  <a:lnTo>
                    <a:pt x="128" y="510"/>
                  </a:lnTo>
                  <a:lnTo>
                    <a:pt x="128" y="508"/>
                  </a:lnTo>
                  <a:lnTo>
                    <a:pt x="130" y="508"/>
                  </a:lnTo>
                  <a:lnTo>
                    <a:pt x="132" y="508"/>
                  </a:lnTo>
                  <a:lnTo>
                    <a:pt x="134" y="508"/>
                  </a:lnTo>
                  <a:lnTo>
                    <a:pt x="136" y="508"/>
                  </a:lnTo>
                  <a:lnTo>
                    <a:pt x="136" y="506"/>
                  </a:lnTo>
                  <a:lnTo>
                    <a:pt x="138" y="506"/>
                  </a:lnTo>
                  <a:lnTo>
                    <a:pt x="140" y="504"/>
                  </a:lnTo>
                  <a:lnTo>
                    <a:pt x="140" y="502"/>
                  </a:lnTo>
                  <a:lnTo>
                    <a:pt x="142" y="500"/>
                  </a:lnTo>
                  <a:lnTo>
                    <a:pt x="148" y="498"/>
                  </a:lnTo>
                  <a:lnTo>
                    <a:pt x="150" y="496"/>
                  </a:lnTo>
                  <a:lnTo>
                    <a:pt x="152" y="494"/>
                  </a:lnTo>
                  <a:lnTo>
                    <a:pt x="154" y="490"/>
                  </a:lnTo>
                  <a:lnTo>
                    <a:pt x="156" y="486"/>
                  </a:lnTo>
                  <a:lnTo>
                    <a:pt x="156" y="484"/>
                  </a:lnTo>
                  <a:lnTo>
                    <a:pt x="158" y="482"/>
                  </a:lnTo>
                  <a:lnTo>
                    <a:pt x="160" y="480"/>
                  </a:lnTo>
                  <a:lnTo>
                    <a:pt x="160" y="478"/>
                  </a:lnTo>
                  <a:lnTo>
                    <a:pt x="160" y="476"/>
                  </a:lnTo>
                  <a:lnTo>
                    <a:pt x="162" y="475"/>
                  </a:lnTo>
                  <a:lnTo>
                    <a:pt x="164" y="473"/>
                  </a:lnTo>
                  <a:lnTo>
                    <a:pt x="164" y="471"/>
                  </a:lnTo>
                  <a:lnTo>
                    <a:pt x="166" y="471"/>
                  </a:lnTo>
                  <a:lnTo>
                    <a:pt x="168" y="469"/>
                  </a:lnTo>
                  <a:lnTo>
                    <a:pt x="170" y="469"/>
                  </a:lnTo>
                  <a:lnTo>
                    <a:pt x="172" y="469"/>
                  </a:lnTo>
                  <a:lnTo>
                    <a:pt x="174" y="467"/>
                  </a:lnTo>
                  <a:lnTo>
                    <a:pt x="176" y="467"/>
                  </a:lnTo>
                  <a:lnTo>
                    <a:pt x="177" y="465"/>
                  </a:lnTo>
                  <a:lnTo>
                    <a:pt x="181" y="465"/>
                  </a:lnTo>
                  <a:lnTo>
                    <a:pt x="183" y="463"/>
                  </a:lnTo>
                  <a:lnTo>
                    <a:pt x="185" y="463"/>
                  </a:lnTo>
                  <a:lnTo>
                    <a:pt x="185" y="461"/>
                  </a:lnTo>
                  <a:lnTo>
                    <a:pt x="183" y="459"/>
                  </a:lnTo>
                  <a:lnTo>
                    <a:pt x="183" y="457"/>
                  </a:lnTo>
                  <a:lnTo>
                    <a:pt x="183" y="455"/>
                  </a:lnTo>
                  <a:lnTo>
                    <a:pt x="185" y="455"/>
                  </a:lnTo>
                  <a:lnTo>
                    <a:pt x="185" y="453"/>
                  </a:lnTo>
                  <a:lnTo>
                    <a:pt x="185" y="451"/>
                  </a:lnTo>
                  <a:lnTo>
                    <a:pt x="183" y="451"/>
                  </a:lnTo>
                  <a:lnTo>
                    <a:pt x="183" y="449"/>
                  </a:lnTo>
                  <a:lnTo>
                    <a:pt x="181" y="449"/>
                  </a:lnTo>
                  <a:lnTo>
                    <a:pt x="181" y="447"/>
                  </a:lnTo>
                  <a:lnTo>
                    <a:pt x="179" y="445"/>
                  </a:lnTo>
                  <a:lnTo>
                    <a:pt x="179" y="443"/>
                  </a:lnTo>
                  <a:lnTo>
                    <a:pt x="177" y="443"/>
                  </a:lnTo>
                  <a:lnTo>
                    <a:pt x="176" y="443"/>
                  </a:lnTo>
                  <a:lnTo>
                    <a:pt x="176" y="441"/>
                  </a:lnTo>
                  <a:lnTo>
                    <a:pt x="174" y="439"/>
                  </a:lnTo>
                  <a:lnTo>
                    <a:pt x="174" y="437"/>
                  </a:lnTo>
                  <a:lnTo>
                    <a:pt x="174" y="433"/>
                  </a:lnTo>
                  <a:lnTo>
                    <a:pt x="174" y="431"/>
                  </a:lnTo>
                  <a:lnTo>
                    <a:pt x="174" y="429"/>
                  </a:lnTo>
                  <a:lnTo>
                    <a:pt x="176" y="429"/>
                  </a:lnTo>
                  <a:lnTo>
                    <a:pt x="176" y="427"/>
                  </a:lnTo>
                  <a:lnTo>
                    <a:pt x="177" y="425"/>
                  </a:lnTo>
                  <a:lnTo>
                    <a:pt x="177" y="423"/>
                  </a:lnTo>
                  <a:lnTo>
                    <a:pt x="177" y="421"/>
                  </a:lnTo>
                  <a:lnTo>
                    <a:pt x="179" y="421"/>
                  </a:lnTo>
                  <a:lnTo>
                    <a:pt x="179" y="419"/>
                  </a:lnTo>
                  <a:lnTo>
                    <a:pt x="179" y="417"/>
                  </a:lnTo>
                  <a:lnTo>
                    <a:pt x="181" y="415"/>
                  </a:lnTo>
                  <a:lnTo>
                    <a:pt x="185" y="411"/>
                  </a:lnTo>
                  <a:lnTo>
                    <a:pt x="187" y="409"/>
                  </a:lnTo>
                  <a:lnTo>
                    <a:pt x="189" y="409"/>
                  </a:lnTo>
                  <a:lnTo>
                    <a:pt x="191" y="408"/>
                  </a:lnTo>
                  <a:lnTo>
                    <a:pt x="195" y="406"/>
                  </a:lnTo>
                  <a:lnTo>
                    <a:pt x="197" y="404"/>
                  </a:lnTo>
                  <a:lnTo>
                    <a:pt x="195" y="404"/>
                  </a:lnTo>
                  <a:lnTo>
                    <a:pt x="195" y="402"/>
                  </a:lnTo>
                  <a:lnTo>
                    <a:pt x="195" y="400"/>
                  </a:lnTo>
                  <a:lnTo>
                    <a:pt x="195" y="398"/>
                  </a:lnTo>
                  <a:lnTo>
                    <a:pt x="197" y="396"/>
                  </a:lnTo>
                  <a:lnTo>
                    <a:pt x="197" y="394"/>
                  </a:lnTo>
                  <a:lnTo>
                    <a:pt x="193" y="394"/>
                  </a:lnTo>
                  <a:lnTo>
                    <a:pt x="191" y="392"/>
                  </a:lnTo>
                  <a:lnTo>
                    <a:pt x="189" y="392"/>
                  </a:lnTo>
                  <a:lnTo>
                    <a:pt x="185" y="392"/>
                  </a:lnTo>
                  <a:lnTo>
                    <a:pt x="183" y="390"/>
                  </a:lnTo>
                  <a:lnTo>
                    <a:pt x="181" y="390"/>
                  </a:lnTo>
                  <a:lnTo>
                    <a:pt x="179" y="390"/>
                  </a:lnTo>
                  <a:lnTo>
                    <a:pt x="177" y="390"/>
                  </a:lnTo>
                  <a:lnTo>
                    <a:pt x="176" y="390"/>
                  </a:lnTo>
                  <a:lnTo>
                    <a:pt x="174" y="390"/>
                  </a:lnTo>
                  <a:lnTo>
                    <a:pt x="172" y="390"/>
                  </a:lnTo>
                  <a:lnTo>
                    <a:pt x="170" y="388"/>
                  </a:lnTo>
                  <a:lnTo>
                    <a:pt x="170" y="390"/>
                  </a:lnTo>
                  <a:lnTo>
                    <a:pt x="168" y="390"/>
                  </a:lnTo>
                  <a:lnTo>
                    <a:pt x="166" y="390"/>
                  </a:lnTo>
                  <a:lnTo>
                    <a:pt x="166" y="392"/>
                  </a:lnTo>
                  <a:lnTo>
                    <a:pt x="164" y="392"/>
                  </a:lnTo>
                  <a:lnTo>
                    <a:pt x="162" y="392"/>
                  </a:lnTo>
                  <a:lnTo>
                    <a:pt x="160" y="392"/>
                  </a:lnTo>
                  <a:lnTo>
                    <a:pt x="160" y="394"/>
                  </a:lnTo>
                  <a:lnTo>
                    <a:pt x="158" y="394"/>
                  </a:lnTo>
                  <a:lnTo>
                    <a:pt x="156" y="394"/>
                  </a:lnTo>
                  <a:lnTo>
                    <a:pt x="156" y="392"/>
                  </a:lnTo>
                  <a:lnTo>
                    <a:pt x="154" y="392"/>
                  </a:lnTo>
                  <a:lnTo>
                    <a:pt x="152" y="392"/>
                  </a:lnTo>
                  <a:lnTo>
                    <a:pt x="150" y="392"/>
                  </a:lnTo>
                  <a:lnTo>
                    <a:pt x="148" y="392"/>
                  </a:lnTo>
                  <a:lnTo>
                    <a:pt x="146" y="392"/>
                  </a:lnTo>
                  <a:lnTo>
                    <a:pt x="144" y="392"/>
                  </a:lnTo>
                  <a:lnTo>
                    <a:pt x="142" y="392"/>
                  </a:lnTo>
                  <a:lnTo>
                    <a:pt x="140" y="392"/>
                  </a:lnTo>
                  <a:lnTo>
                    <a:pt x="138" y="392"/>
                  </a:lnTo>
                  <a:lnTo>
                    <a:pt x="136" y="390"/>
                  </a:lnTo>
                  <a:lnTo>
                    <a:pt x="134" y="390"/>
                  </a:lnTo>
                  <a:lnTo>
                    <a:pt x="132" y="390"/>
                  </a:lnTo>
                  <a:lnTo>
                    <a:pt x="134" y="390"/>
                  </a:lnTo>
                  <a:lnTo>
                    <a:pt x="136" y="388"/>
                  </a:lnTo>
                  <a:lnTo>
                    <a:pt x="136" y="386"/>
                  </a:lnTo>
                  <a:lnTo>
                    <a:pt x="138" y="384"/>
                  </a:lnTo>
                  <a:lnTo>
                    <a:pt x="140" y="382"/>
                  </a:lnTo>
                  <a:lnTo>
                    <a:pt x="140" y="380"/>
                  </a:lnTo>
                  <a:lnTo>
                    <a:pt x="142" y="380"/>
                  </a:lnTo>
                  <a:lnTo>
                    <a:pt x="142" y="378"/>
                  </a:lnTo>
                  <a:lnTo>
                    <a:pt x="144" y="378"/>
                  </a:lnTo>
                  <a:lnTo>
                    <a:pt x="144" y="376"/>
                  </a:lnTo>
                  <a:lnTo>
                    <a:pt x="146" y="374"/>
                  </a:lnTo>
                  <a:lnTo>
                    <a:pt x="148" y="372"/>
                  </a:lnTo>
                  <a:lnTo>
                    <a:pt x="150" y="370"/>
                  </a:lnTo>
                  <a:lnTo>
                    <a:pt x="152" y="366"/>
                  </a:lnTo>
                  <a:lnTo>
                    <a:pt x="154" y="364"/>
                  </a:lnTo>
                  <a:lnTo>
                    <a:pt x="156" y="362"/>
                  </a:lnTo>
                  <a:lnTo>
                    <a:pt x="158" y="360"/>
                  </a:lnTo>
                  <a:lnTo>
                    <a:pt x="158" y="358"/>
                  </a:lnTo>
                  <a:lnTo>
                    <a:pt x="160" y="356"/>
                  </a:lnTo>
                  <a:lnTo>
                    <a:pt x="160" y="354"/>
                  </a:lnTo>
                  <a:lnTo>
                    <a:pt x="160" y="352"/>
                  </a:lnTo>
                  <a:lnTo>
                    <a:pt x="162" y="352"/>
                  </a:lnTo>
                  <a:lnTo>
                    <a:pt x="166" y="350"/>
                  </a:lnTo>
                  <a:lnTo>
                    <a:pt x="170" y="348"/>
                  </a:lnTo>
                  <a:lnTo>
                    <a:pt x="170" y="346"/>
                  </a:lnTo>
                  <a:lnTo>
                    <a:pt x="172" y="344"/>
                  </a:lnTo>
                  <a:lnTo>
                    <a:pt x="174" y="342"/>
                  </a:lnTo>
                  <a:lnTo>
                    <a:pt x="174" y="341"/>
                  </a:lnTo>
                  <a:lnTo>
                    <a:pt x="176" y="339"/>
                  </a:lnTo>
                  <a:lnTo>
                    <a:pt x="177" y="339"/>
                  </a:lnTo>
                  <a:lnTo>
                    <a:pt x="179" y="337"/>
                  </a:lnTo>
                  <a:lnTo>
                    <a:pt x="179" y="335"/>
                  </a:lnTo>
                  <a:lnTo>
                    <a:pt x="181" y="333"/>
                  </a:lnTo>
                  <a:lnTo>
                    <a:pt x="183" y="331"/>
                  </a:lnTo>
                  <a:lnTo>
                    <a:pt x="183" y="329"/>
                  </a:lnTo>
                  <a:lnTo>
                    <a:pt x="185" y="329"/>
                  </a:lnTo>
                  <a:lnTo>
                    <a:pt x="185" y="327"/>
                  </a:lnTo>
                  <a:lnTo>
                    <a:pt x="187" y="325"/>
                  </a:lnTo>
                  <a:lnTo>
                    <a:pt x="195" y="327"/>
                  </a:lnTo>
                  <a:lnTo>
                    <a:pt x="195" y="329"/>
                  </a:lnTo>
                  <a:lnTo>
                    <a:pt x="197" y="329"/>
                  </a:lnTo>
                  <a:lnTo>
                    <a:pt x="201" y="329"/>
                  </a:lnTo>
                  <a:lnTo>
                    <a:pt x="203" y="329"/>
                  </a:lnTo>
                  <a:lnTo>
                    <a:pt x="205" y="331"/>
                  </a:lnTo>
                  <a:lnTo>
                    <a:pt x="207" y="331"/>
                  </a:lnTo>
                  <a:lnTo>
                    <a:pt x="209" y="333"/>
                  </a:lnTo>
                  <a:lnTo>
                    <a:pt x="211" y="333"/>
                  </a:lnTo>
                  <a:lnTo>
                    <a:pt x="213" y="335"/>
                  </a:lnTo>
                  <a:lnTo>
                    <a:pt x="213" y="337"/>
                  </a:lnTo>
                  <a:lnTo>
                    <a:pt x="215" y="339"/>
                  </a:lnTo>
                  <a:lnTo>
                    <a:pt x="217" y="341"/>
                  </a:lnTo>
                  <a:lnTo>
                    <a:pt x="219" y="342"/>
                  </a:lnTo>
                  <a:lnTo>
                    <a:pt x="219" y="344"/>
                  </a:lnTo>
                  <a:lnTo>
                    <a:pt x="221" y="344"/>
                  </a:lnTo>
                  <a:lnTo>
                    <a:pt x="221" y="346"/>
                  </a:lnTo>
                  <a:lnTo>
                    <a:pt x="221" y="344"/>
                  </a:lnTo>
                  <a:lnTo>
                    <a:pt x="223" y="342"/>
                  </a:lnTo>
                  <a:lnTo>
                    <a:pt x="223" y="341"/>
                  </a:lnTo>
                  <a:lnTo>
                    <a:pt x="225" y="341"/>
                  </a:lnTo>
                  <a:lnTo>
                    <a:pt x="225" y="339"/>
                  </a:lnTo>
                  <a:lnTo>
                    <a:pt x="227" y="339"/>
                  </a:lnTo>
                  <a:lnTo>
                    <a:pt x="227" y="337"/>
                  </a:lnTo>
                  <a:lnTo>
                    <a:pt x="229" y="337"/>
                  </a:lnTo>
                  <a:lnTo>
                    <a:pt x="229" y="335"/>
                  </a:lnTo>
                  <a:lnTo>
                    <a:pt x="231" y="335"/>
                  </a:lnTo>
                  <a:lnTo>
                    <a:pt x="233" y="333"/>
                  </a:lnTo>
                  <a:lnTo>
                    <a:pt x="235" y="333"/>
                  </a:lnTo>
                  <a:lnTo>
                    <a:pt x="237" y="333"/>
                  </a:lnTo>
                  <a:lnTo>
                    <a:pt x="239" y="333"/>
                  </a:lnTo>
                  <a:lnTo>
                    <a:pt x="241" y="331"/>
                  </a:lnTo>
                  <a:lnTo>
                    <a:pt x="243" y="329"/>
                  </a:lnTo>
                  <a:lnTo>
                    <a:pt x="245" y="327"/>
                  </a:lnTo>
                  <a:lnTo>
                    <a:pt x="245" y="325"/>
                  </a:lnTo>
                  <a:lnTo>
                    <a:pt x="246" y="325"/>
                  </a:lnTo>
                  <a:lnTo>
                    <a:pt x="246" y="323"/>
                  </a:lnTo>
                  <a:lnTo>
                    <a:pt x="248" y="323"/>
                  </a:lnTo>
                  <a:lnTo>
                    <a:pt x="248" y="321"/>
                  </a:lnTo>
                  <a:lnTo>
                    <a:pt x="248" y="319"/>
                  </a:lnTo>
                  <a:lnTo>
                    <a:pt x="250" y="319"/>
                  </a:lnTo>
                  <a:lnTo>
                    <a:pt x="250" y="317"/>
                  </a:lnTo>
                  <a:lnTo>
                    <a:pt x="252" y="317"/>
                  </a:lnTo>
                  <a:lnTo>
                    <a:pt x="252" y="315"/>
                  </a:lnTo>
                  <a:lnTo>
                    <a:pt x="252" y="313"/>
                  </a:lnTo>
                  <a:lnTo>
                    <a:pt x="252" y="311"/>
                  </a:lnTo>
                  <a:lnTo>
                    <a:pt x="254" y="311"/>
                  </a:lnTo>
                  <a:lnTo>
                    <a:pt x="254" y="309"/>
                  </a:lnTo>
                  <a:lnTo>
                    <a:pt x="254" y="307"/>
                  </a:lnTo>
                  <a:lnTo>
                    <a:pt x="254" y="305"/>
                  </a:lnTo>
                  <a:lnTo>
                    <a:pt x="254" y="303"/>
                  </a:lnTo>
                  <a:lnTo>
                    <a:pt x="256" y="301"/>
                  </a:lnTo>
                  <a:lnTo>
                    <a:pt x="256" y="299"/>
                  </a:lnTo>
                  <a:lnTo>
                    <a:pt x="258" y="297"/>
                  </a:lnTo>
                  <a:lnTo>
                    <a:pt x="258" y="295"/>
                  </a:lnTo>
                  <a:lnTo>
                    <a:pt x="260" y="293"/>
                  </a:lnTo>
                  <a:lnTo>
                    <a:pt x="262" y="293"/>
                  </a:lnTo>
                  <a:lnTo>
                    <a:pt x="264" y="293"/>
                  </a:lnTo>
                  <a:lnTo>
                    <a:pt x="266" y="291"/>
                  </a:lnTo>
                  <a:lnTo>
                    <a:pt x="266" y="289"/>
                  </a:lnTo>
                  <a:lnTo>
                    <a:pt x="268" y="289"/>
                  </a:lnTo>
                  <a:lnTo>
                    <a:pt x="268" y="287"/>
                  </a:lnTo>
                  <a:lnTo>
                    <a:pt x="268" y="285"/>
                  </a:lnTo>
                  <a:lnTo>
                    <a:pt x="270" y="285"/>
                  </a:lnTo>
                  <a:lnTo>
                    <a:pt x="274" y="285"/>
                  </a:lnTo>
                  <a:lnTo>
                    <a:pt x="274" y="283"/>
                  </a:lnTo>
                  <a:lnTo>
                    <a:pt x="276" y="283"/>
                  </a:lnTo>
                  <a:lnTo>
                    <a:pt x="280" y="281"/>
                  </a:lnTo>
                  <a:lnTo>
                    <a:pt x="282" y="281"/>
                  </a:lnTo>
                  <a:lnTo>
                    <a:pt x="282" y="285"/>
                  </a:lnTo>
                  <a:lnTo>
                    <a:pt x="282" y="287"/>
                  </a:lnTo>
                  <a:lnTo>
                    <a:pt x="282" y="289"/>
                  </a:lnTo>
                  <a:lnTo>
                    <a:pt x="282" y="291"/>
                  </a:lnTo>
                  <a:lnTo>
                    <a:pt x="282" y="293"/>
                  </a:lnTo>
                  <a:lnTo>
                    <a:pt x="282" y="295"/>
                  </a:lnTo>
                  <a:lnTo>
                    <a:pt x="282" y="297"/>
                  </a:lnTo>
                  <a:lnTo>
                    <a:pt x="284" y="297"/>
                  </a:lnTo>
                  <a:lnTo>
                    <a:pt x="286" y="297"/>
                  </a:lnTo>
                  <a:lnTo>
                    <a:pt x="288" y="297"/>
                  </a:lnTo>
                  <a:lnTo>
                    <a:pt x="290" y="297"/>
                  </a:lnTo>
                  <a:lnTo>
                    <a:pt x="290" y="299"/>
                  </a:lnTo>
                  <a:lnTo>
                    <a:pt x="292" y="301"/>
                  </a:lnTo>
                  <a:lnTo>
                    <a:pt x="292" y="303"/>
                  </a:lnTo>
                  <a:lnTo>
                    <a:pt x="294" y="301"/>
                  </a:lnTo>
                  <a:lnTo>
                    <a:pt x="294" y="299"/>
                  </a:lnTo>
                  <a:lnTo>
                    <a:pt x="296" y="299"/>
                  </a:lnTo>
                  <a:lnTo>
                    <a:pt x="296" y="297"/>
                  </a:lnTo>
                  <a:lnTo>
                    <a:pt x="298" y="297"/>
                  </a:lnTo>
                  <a:lnTo>
                    <a:pt x="298" y="295"/>
                  </a:lnTo>
                  <a:lnTo>
                    <a:pt x="300" y="295"/>
                  </a:lnTo>
                  <a:lnTo>
                    <a:pt x="300" y="293"/>
                  </a:lnTo>
                  <a:lnTo>
                    <a:pt x="302" y="291"/>
                  </a:lnTo>
                  <a:lnTo>
                    <a:pt x="304" y="291"/>
                  </a:lnTo>
                  <a:lnTo>
                    <a:pt x="304" y="289"/>
                  </a:lnTo>
                  <a:lnTo>
                    <a:pt x="306" y="289"/>
                  </a:lnTo>
                  <a:lnTo>
                    <a:pt x="308" y="287"/>
                  </a:lnTo>
                  <a:lnTo>
                    <a:pt x="310" y="285"/>
                  </a:lnTo>
                  <a:lnTo>
                    <a:pt x="312" y="285"/>
                  </a:lnTo>
                  <a:lnTo>
                    <a:pt x="312" y="283"/>
                  </a:lnTo>
                  <a:lnTo>
                    <a:pt x="314" y="283"/>
                  </a:lnTo>
                  <a:lnTo>
                    <a:pt x="314" y="281"/>
                  </a:lnTo>
                  <a:lnTo>
                    <a:pt x="315" y="281"/>
                  </a:lnTo>
                  <a:lnTo>
                    <a:pt x="317" y="281"/>
                  </a:lnTo>
                  <a:lnTo>
                    <a:pt x="319" y="279"/>
                  </a:lnTo>
                  <a:lnTo>
                    <a:pt x="321" y="279"/>
                  </a:lnTo>
                  <a:lnTo>
                    <a:pt x="321" y="277"/>
                  </a:lnTo>
                  <a:lnTo>
                    <a:pt x="323" y="275"/>
                  </a:lnTo>
                  <a:lnTo>
                    <a:pt x="325" y="275"/>
                  </a:lnTo>
                  <a:lnTo>
                    <a:pt x="323" y="275"/>
                  </a:lnTo>
                  <a:lnTo>
                    <a:pt x="321" y="274"/>
                  </a:lnTo>
                  <a:lnTo>
                    <a:pt x="319" y="272"/>
                  </a:lnTo>
                  <a:lnTo>
                    <a:pt x="319" y="270"/>
                  </a:lnTo>
                  <a:lnTo>
                    <a:pt x="317" y="270"/>
                  </a:lnTo>
                  <a:lnTo>
                    <a:pt x="317" y="268"/>
                  </a:lnTo>
                  <a:lnTo>
                    <a:pt x="315" y="268"/>
                  </a:lnTo>
                  <a:lnTo>
                    <a:pt x="315" y="266"/>
                  </a:lnTo>
                  <a:lnTo>
                    <a:pt x="317" y="266"/>
                  </a:lnTo>
                  <a:lnTo>
                    <a:pt x="319" y="264"/>
                  </a:lnTo>
                  <a:lnTo>
                    <a:pt x="321" y="264"/>
                  </a:lnTo>
                  <a:lnTo>
                    <a:pt x="321" y="262"/>
                  </a:lnTo>
                  <a:lnTo>
                    <a:pt x="323" y="262"/>
                  </a:lnTo>
                  <a:lnTo>
                    <a:pt x="323" y="260"/>
                  </a:lnTo>
                  <a:lnTo>
                    <a:pt x="325" y="260"/>
                  </a:lnTo>
                  <a:lnTo>
                    <a:pt x="325" y="258"/>
                  </a:lnTo>
                  <a:lnTo>
                    <a:pt x="327" y="258"/>
                  </a:lnTo>
                  <a:lnTo>
                    <a:pt x="327" y="256"/>
                  </a:lnTo>
                  <a:lnTo>
                    <a:pt x="327" y="254"/>
                  </a:lnTo>
                  <a:lnTo>
                    <a:pt x="329" y="254"/>
                  </a:lnTo>
                  <a:lnTo>
                    <a:pt x="331" y="254"/>
                  </a:lnTo>
                  <a:lnTo>
                    <a:pt x="331" y="256"/>
                  </a:lnTo>
                  <a:lnTo>
                    <a:pt x="333" y="258"/>
                  </a:lnTo>
                  <a:lnTo>
                    <a:pt x="335" y="258"/>
                  </a:lnTo>
                  <a:lnTo>
                    <a:pt x="337" y="258"/>
                  </a:lnTo>
                  <a:lnTo>
                    <a:pt x="339" y="256"/>
                  </a:lnTo>
                  <a:lnTo>
                    <a:pt x="341" y="256"/>
                  </a:lnTo>
                  <a:lnTo>
                    <a:pt x="341" y="258"/>
                  </a:lnTo>
                  <a:lnTo>
                    <a:pt x="341" y="260"/>
                  </a:lnTo>
                  <a:lnTo>
                    <a:pt x="341" y="262"/>
                  </a:lnTo>
                  <a:lnTo>
                    <a:pt x="343" y="262"/>
                  </a:lnTo>
                  <a:lnTo>
                    <a:pt x="343" y="264"/>
                  </a:lnTo>
                  <a:lnTo>
                    <a:pt x="345" y="264"/>
                  </a:lnTo>
                  <a:lnTo>
                    <a:pt x="347" y="264"/>
                  </a:lnTo>
                  <a:lnTo>
                    <a:pt x="347" y="266"/>
                  </a:lnTo>
                  <a:lnTo>
                    <a:pt x="349" y="268"/>
                  </a:lnTo>
                  <a:lnTo>
                    <a:pt x="351" y="268"/>
                  </a:lnTo>
                  <a:lnTo>
                    <a:pt x="353" y="270"/>
                  </a:lnTo>
                  <a:lnTo>
                    <a:pt x="353" y="272"/>
                  </a:lnTo>
                  <a:lnTo>
                    <a:pt x="355" y="272"/>
                  </a:lnTo>
                  <a:lnTo>
                    <a:pt x="355" y="274"/>
                  </a:lnTo>
                  <a:lnTo>
                    <a:pt x="357" y="274"/>
                  </a:lnTo>
                  <a:lnTo>
                    <a:pt x="359" y="274"/>
                  </a:lnTo>
                  <a:lnTo>
                    <a:pt x="359" y="275"/>
                  </a:lnTo>
                  <a:lnTo>
                    <a:pt x="361" y="275"/>
                  </a:lnTo>
                  <a:lnTo>
                    <a:pt x="363" y="277"/>
                  </a:lnTo>
                  <a:lnTo>
                    <a:pt x="365" y="279"/>
                  </a:lnTo>
                  <a:lnTo>
                    <a:pt x="367" y="279"/>
                  </a:lnTo>
                  <a:lnTo>
                    <a:pt x="369" y="279"/>
                  </a:lnTo>
                  <a:lnTo>
                    <a:pt x="371" y="279"/>
                  </a:lnTo>
                  <a:lnTo>
                    <a:pt x="373" y="279"/>
                  </a:lnTo>
                  <a:lnTo>
                    <a:pt x="375" y="277"/>
                  </a:lnTo>
                  <a:lnTo>
                    <a:pt x="377" y="275"/>
                  </a:lnTo>
                  <a:lnTo>
                    <a:pt x="379" y="274"/>
                  </a:lnTo>
                  <a:lnTo>
                    <a:pt x="379" y="272"/>
                  </a:lnTo>
                  <a:lnTo>
                    <a:pt x="379" y="270"/>
                  </a:lnTo>
                  <a:lnTo>
                    <a:pt x="381" y="270"/>
                  </a:lnTo>
                  <a:lnTo>
                    <a:pt x="381" y="268"/>
                  </a:lnTo>
                  <a:lnTo>
                    <a:pt x="381" y="266"/>
                  </a:lnTo>
                  <a:lnTo>
                    <a:pt x="383" y="266"/>
                  </a:lnTo>
                  <a:lnTo>
                    <a:pt x="383" y="264"/>
                  </a:lnTo>
                  <a:lnTo>
                    <a:pt x="384" y="262"/>
                  </a:lnTo>
                  <a:lnTo>
                    <a:pt x="386" y="260"/>
                  </a:lnTo>
                  <a:lnTo>
                    <a:pt x="388" y="258"/>
                  </a:lnTo>
                  <a:lnTo>
                    <a:pt x="388" y="256"/>
                  </a:lnTo>
                  <a:lnTo>
                    <a:pt x="390" y="256"/>
                  </a:lnTo>
                  <a:lnTo>
                    <a:pt x="390" y="254"/>
                  </a:lnTo>
                  <a:lnTo>
                    <a:pt x="392" y="254"/>
                  </a:lnTo>
                  <a:lnTo>
                    <a:pt x="392" y="252"/>
                  </a:lnTo>
                  <a:lnTo>
                    <a:pt x="394" y="250"/>
                  </a:lnTo>
                  <a:lnTo>
                    <a:pt x="396" y="250"/>
                  </a:lnTo>
                  <a:lnTo>
                    <a:pt x="396" y="252"/>
                  </a:lnTo>
                  <a:lnTo>
                    <a:pt x="398" y="254"/>
                  </a:lnTo>
                  <a:lnTo>
                    <a:pt x="398" y="256"/>
                  </a:lnTo>
                  <a:lnTo>
                    <a:pt x="400" y="258"/>
                  </a:lnTo>
                  <a:lnTo>
                    <a:pt x="402" y="260"/>
                  </a:lnTo>
                  <a:lnTo>
                    <a:pt x="402" y="262"/>
                  </a:lnTo>
                  <a:lnTo>
                    <a:pt x="404" y="264"/>
                  </a:lnTo>
                  <a:lnTo>
                    <a:pt x="404" y="266"/>
                  </a:lnTo>
                  <a:lnTo>
                    <a:pt x="406" y="270"/>
                  </a:lnTo>
                  <a:lnTo>
                    <a:pt x="408" y="270"/>
                  </a:lnTo>
                  <a:lnTo>
                    <a:pt x="408" y="268"/>
                  </a:lnTo>
                  <a:lnTo>
                    <a:pt x="408" y="266"/>
                  </a:lnTo>
                  <a:lnTo>
                    <a:pt x="408" y="264"/>
                  </a:lnTo>
                  <a:lnTo>
                    <a:pt x="408" y="262"/>
                  </a:lnTo>
                  <a:lnTo>
                    <a:pt x="410" y="260"/>
                  </a:lnTo>
                  <a:lnTo>
                    <a:pt x="410" y="258"/>
                  </a:lnTo>
                  <a:lnTo>
                    <a:pt x="410" y="256"/>
                  </a:lnTo>
                  <a:lnTo>
                    <a:pt x="410" y="254"/>
                  </a:lnTo>
                  <a:lnTo>
                    <a:pt x="412" y="254"/>
                  </a:lnTo>
                  <a:lnTo>
                    <a:pt x="412" y="250"/>
                  </a:lnTo>
                  <a:lnTo>
                    <a:pt x="412" y="248"/>
                  </a:lnTo>
                  <a:lnTo>
                    <a:pt x="414" y="246"/>
                  </a:lnTo>
                  <a:lnTo>
                    <a:pt x="414" y="244"/>
                  </a:lnTo>
                  <a:lnTo>
                    <a:pt x="414" y="242"/>
                  </a:lnTo>
                  <a:lnTo>
                    <a:pt x="416" y="240"/>
                  </a:lnTo>
                  <a:lnTo>
                    <a:pt x="416" y="238"/>
                  </a:lnTo>
                  <a:lnTo>
                    <a:pt x="416" y="236"/>
                  </a:lnTo>
                  <a:lnTo>
                    <a:pt x="418" y="234"/>
                  </a:lnTo>
                  <a:lnTo>
                    <a:pt x="418" y="236"/>
                  </a:lnTo>
                  <a:lnTo>
                    <a:pt x="418" y="238"/>
                  </a:lnTo>
                  <a:lnTo>
                    <a:pt x="420" y="238"/>
                  </a:lnTo>
                  <a:lnTo>
                    <a:pt x="420" y="240"/>
                  </a:lnTo>
                  <a:lnTo>
                    <a:pt x="420" y="242"/>
                  </a:lnTo>
                  <a:lnTo>
                    <a:pt x="420" y="244"/>
                  </a:lnTo>
                  <a:lnTo>
                    <a:pt x="418" y="244"/>
                  </a:lnTo>
                  <a:lnTo>
                    <a:pt x="418" y="246"/>
                  </a:lnTo>
                  <a:lnTo>
                    <a:pt x="418" y="248"/>
                  </a:lnTo>
                  <a:lnTo>
                    <a:pt x="420" y="248"/>
                  </a:lnTo>
                  <a:lnTo>
                    <a:pt x="422" y="246"/>
                  </a:lnTo>
                  <a:lnTo>
                    <a:pt x="424" y="246"/>
                  </a:lnTo>
                  <a:lnTo>
                    <a:pt x="424" y="248"/>
                  </a:lnTo>
                  <a:lnTo>
                    <a:pt x="424" y="250"/>
                  </a:lnTo>
                  <a:lnTo>
                    <a:pt x="426" y="252"/>
                  </a:lnTo>
                  <a:lnTo>
                    <a:pt x="428" y="252"/>
                  </a:lnTo>
                  <a:lnTo>
                    <a:pt x="428" y="254"/>
                  </a:lnTo>
                  <a:lnTo>
                    <a:pt x="428" y="256"/>
                  </a:lnTo>
                  <a:lnTo>
                    <a:pt x="430" y="256"/>
                  </a:lnTo>
                  <a:lnTo>
                    <a:pt x="430" y="258"/>
                  </a:lnTo>
                  <a:lnTo>
                    <a:pt x="432" y="260"/>
                  </a:lnTo>
                  <a:lnTo>
                    <a:pt x="434" y="260"/>
                  </a:lnTo>
                  <a:lnTo>
                    <a:pt x="436" y="260"/>
                  </a:lnTo>
                  <a:lnTo>
                    <a:pt x="436" y="262"/>
                  </a:lnTo>
                  <a:lnTo>
                    <a:pt x="438" y="262"/>
                  </a:lnTo>
                  <a:lnTo>
                    <a:pt x="438" y="264"/>
                  </a:lnTo>
                  <a:lnTo>
                    <a:pt x="440" y="266"/>
                  </a:lnTo>
                  <a:lnTo>
                    <a:pt x="442" y="266"/>
                  </a:lnTo>
                  <a:lnTo>
                    <a:pt x="444" y="266"/>
                  </a:lnTo>
                  <a:lnTo>
                    <a:pt x="444" y="268"/>
                  </a:lnTo>
                  <a:lnTo>
                    <a:pt x="446" y="268"/>
                  </a:lnTo>
                  <a:lnTo>
                    <a:pt x="446" y="270"/>
                  </a:lnTo>
                  <a:lnTo>
                    <a:pt x="448" y="270"/>
                  </a:lnTo>
                  <a:lnTo>
                    <a:pt x="450" y="270"/>
                  </a:lnTo>
                  <a:lnTo>
                    <a:pt x="450" y="272"/>
                  </a:lnTo>
                  <a:lnTo>
                    <a:pt x="452" y="272"/>
                  </a:lnTo>
                  <a:lnTo>
                    <a:pt x="452" y="274"/>
                  </a:lnTo>
                  <a:lnTo>
                    <a:pt x="453" y="274"/>
                  </a:lnTo>
                  <a:lnTo>
                    <a:pt x="455" y="274"/>
                  </a:lnTo>
                  <a:lnTo>
                    <a:pt x="457" y="274"/>
                  </a:lnTo>
                  <a:lnTo>
                    <a:pt x="459" y="274"/>
                  </a:lnTo>
                  <a:lnTo>
                    <a:pt x="461" y="274"/>
                  </a:lnTo>
                  <a:lnTo>
                    <a:pt x="463" y="274"/>
                  </a:lnTo>
                  <a:lnTo>
                    <a:pt x="463" y="272"/>
                  </a:lnTo>
                  <a:lnTo>
                    <a:pt x="465" y="274"/>
                  </a:lnTo>
                  <a:lnTo>
                    <a:pt x="465" y="275"/>
                  </a:lnTo>
                  <a:lnTo>
                    <a:pt x="463" y="275"/>
                  </a:lnTo>
                  <a:lnTo>
                    <a:pt x="463" y="277"/>
                  </a:lnTo>
                  <a:lnTo>
                    <a:pt x="461" y="279"/>
                  </a:lnTo>
                  <a:lnTo>
                    <a:pt x="461" y="281"/>
                  </a:lnTo>
                  <a:lnTo>
                    <a:pt x="459" y="281"/>
                  </a:lnTo>
                  <a:lnTo>
                    <a:pt x="459" y="283"/>
                  </a:lnTo>
                  <a:lnTo>
                    <a:pt x="457" y="283"/>
                  </a:lnTo>
                  <a:lnTo>
                    <a:pt x="457" y="285"/>
                  </a:lnTo>
                  <a:lnTo>
                    <a:pt x="457" y="287"/>
                  </a:lnTo>
                  <a:lnTo>
                    <a:pt x="455" y="287"/>
                  </a:lnTo>
                  <a:lnTo>
                    <a:pt x="455" y="289"/>
                  </a:lnTo>
                  <a:lnTo>
                    <a:pt x="455" y="291"/>
                  </a:lnTo>
                  <a:lnTo>
                    <a:pt x="457" y="291"/>
                  </a:lnTo>
                  <a:lnTo>
                    <a:pt x="457" y="293"/>
                  </a:lnTo>
                  <a:lnTo>
                    <a:pt x="459" y="293"/>
                  </a:lnTo>
                  <a:lnTo>
                    <a:pt x="459" y="295"/>
                  </a:lnTo>
                  <a:lnTo>
                    <a:pt x="461" y="295"/>
                  </a:lnTo>
                  <a:lnTo>
                    <a:pt x="463" y="295"/>
                  </a:lnTo>
                  <a:lnTo>
                    <a:pt x="463" y="297"/>
                  </a:lnTo>
                  <a:lnTo>
                    <a:pt x="463" y="295"/>
                  </a:lnTo>
                  <a:lnTo>
                    <a:pt x="465" y="295"/>
                  </a:lnTo>
                  <a:lnTo>
                    <a:pt x="465" y="297"/>
                  </a:lnTo>
                  <a:lnTo>
                    <a:pt x="467" y="297"/>
                  </a:lnTo>
                  <a:lnTo>
                    <a:pt x="467" y="299"/>
                  </a:lnTo>
                  <a:lnTo>
                    <a:pt x="469" y="299"/>
                  </a:lnTo>
                  <a:lnTo>
                    <a:pt x="469" y="301"/>
                  </a:lnTo>
                  <a:lnTo>
                    <a:pt x="469" y="303"/>
                  </a:lnTo>
                  <a:lnTo>
                    <a:pt x="471" y="303"/>
                  </a:lnTo>
                  <a:lnTo>
                    <a:pt x="471" y="305"/>
                  </a:lnTo>
                  <a:lnTo>
                    <a:pt x="473" y="305"/>
                  </a:lnTo>
                  <a:lnTo>
                    <a:pt x="473" y="307"/>
                  </a:lnTo>
                  <a:lnTo>
                    <a:pt x="475" y="307"/>
                  </a:lnTo>
                  <a:lnTo>
                    <a:pt x="475" y="309"/>
                  </a:lnTo>
                  <a:lnTo>
                    <a:pt x="477" y="309"/>
                  </a:lnTo>
                  <a:lnTo>
                    <a:pt x="477" y="311"/>
                  </a:lnTo>
                  <a:lnTo>
                    <a:pt x="479" y="311"/>
                  </a:lnTo>
                  <a:lnTo>
                    <a:pt x="481" y="311"/>
                  </a:lnTo>
                  <a:lnTo>
                    <a:pt x="483" y="311"/>
                  </a:lnTo>
                  <a:lnTo>
                    <a:pt x="483" y="313"/>
                  </a:lnTo>
                  <a:lnTo>
                    <a:pt x="485" y="311"/>
                  </a:lnTo>
                  <a:lnTo>
                    <a:pt x="487" y="311"/>
                  </a:lnTo>
                  <a:lnTo>
                    <a:pt x="489" y="309"/>
                  </a:lnTo>
                  <a:lnTo>
                    <a:pt x="489" y="307"/>
                  </a:lnTo>
                  <a:lnTo>
                    <a:pt x="493" y="307"/>
                  </a:lnTo>
                  <a:lnTo>
                    <a:pt x="495" y="305"/>
                  </a:lnTo>
                  <a:lnTo>
                    <a:pt x="497" y="305"/>
                  </a:lnTo>
                  <a:lnTo>
                    <a:pt x="499" y="305"/>
                  </a:lnTo>
                  <a:lnTo>
                    <a:pt x="501" y="305"/>
                  </a:lnTo>
                  <a:lnTo>
                    <a:pt x="501" y="303"/>
                  </a:lnTo>
                  <a:lnTo>
                    <a:pt x="503" y="301"/>
                  </a:lnTo>
                  <a:lnTo>
                    <a:pt x="505" y="299"/>
                  </a:lnTo>
                  <a:lnTo>
                    <a:pt x="507" y="299"/>
                  </a:lnTo>
                  <a:lnTo>
                    <a:pt x="507" y="297"/>
                  </a:lnTo>
                  <a:lnTo>
                    <a:pt x="509" y="295"/>
                  </a:lnTo>
                  <a:lnTo>
                    <a:pt x="509" y="293"/>
                  </a:lnTo>
                  <a:lnTo>
                    <a:pt x="511" y="293"/>
                  </a:lnTo>
                  <a:lnTo>
                    <a:pt x="511" y="295"/>
                  </a:lnTo>
                  <a:lnTo>
                    <a:pt x="513" y="297"/>
                  </a:lnTo>
                  <a:lnTo>
                    <a:pt x="515" y="299"/>
                  </a:lnTo>
                  <a:lnTo>
                    <a:pt x="517" y="301"/>
                  </a:lnTo>
                  <a:lnTo>
                    <a:pt x="519" y="301"/>
                  </a:lnTo>
                  <a:lnTo>
                    <a:pt x="519" y="303"/>
                  </a:lnTo>
                  <a:lnTo>
                    <a:pt x="521" y="303"/>
                  </a:lnTo>
                  <a:lnTo>
                    <a:pt x="521" y="305"/>
                  </a:lnTo>
                  <a:lnTo>
                    <a:pt x="521" y="307"/>
                  </a:lnTo>
                  <a:lnTo>
                    <a:pt x="522" y="307"/>
                  </a:lnTo>
                  <a:lnTo>
                    <a:pt x="522" y="309"/>
                  </a:lnTo>
                  <a:lnTo>
                    <a:pt x="522" y="311"/>
                  </a:lnTo>
                  <a:lnTo>
                    <a:pt x="524" y="311"/>
                  </a:lnTo>
                  <a:lnTo>
                    <a:pt x="526" y="313"/>
                  </a:lnTo>
                  <a:lnTo>
                    <a:pt x="528" y="313"/>
                  </a:lnTo>
                  <a:lnTo>
                    <a:pt x="530" y="315"/>
                  </a:lnTo>
                  <a:lnTo>
                    <a:pt x="532" y="317"/>
                  </a:lnTo>
                  <a:lnTo>
                    <a:pt x="532" y="319"/>
                  </a:lnTo>
                  <a:lnTo>
                    <a:pt x="534" y="321"/>
                  </a:lnTo>
                  <a:lnTo>
                    <a:pt x="536" y="323"/>
                  </a:lnTo>
                  <a:lnTo>
                    <a:pt x="536" y="325"/>
                  </a:lnTo>
                  <a:lnTo>
                    <a:pt x="538" y="325"/>
                  </a:lnTo>
                  <a:lnTo>
                    <a:pt x="538" y="327"/>
                  </a:lnTo>
                  <a:lnTo>
                    <a:pt x="536" y="329"/>
                  </a:lnTo>
                  <a:lnTo>
                    <a:pt x="536" y="331"/>
                  </a:lnTo>
                  <a:lnTo>
                    <a:pt x="534" y="331"/>
                  </a:lnTo>
                  <a:lnTo>
                    <a:pt x="534" y="333"/>
                  </a:lnTo>
                  <a:lnTo>
                    <a:pt x="532" y="333"/>
                  </a:lnTo>
                  <a:lnTo>
                    <a:pt x="532" y="335"/>
                  </a:lnTo>
                  <a:lnTo>
                    <a:pt x="530" y="337"/>
                  </a:lnTo>
                  <a:lnTo>
                    <a:pt x="530" y="339"/>
                  </a:lnTo>
                  <a:lnTo>
                    <a:pt x="534" y="341"/>
                  </a:lnTo>
                  <a:lnTo>
                    <a:pt x="536" y="341"/>
                  </a:lnTo>
                  <a:lnTo>
                    <a:pt x="538" y="342"/>
                  </a:lnTo>
                  <a:lnTo>
                    <a:pt x="540" y="342"/>
                  </a:lnTo>
                  <a:lnTo>
                    <a:pt x="542" y="344"/>
                  </a:lnTo>
                  <a:lnTo>
                    <a:pt x="544" y="346"/>
                  </a:lnTo>
                  <a:lnTo>
                    <a:pt x="544" y="344"/>
                  </a:lnTo>
                  <a:lnTo>
                    <a:pt x="546" y="344"/>
                  </a:lnTo>
                  <a:lnTo>
                    <a:pt x="546" y="342"/>
                  </a:lnTo>
                  <a:lnTo>
                    <a:pt x="548" y="341"/>
                  </a:lnTo>
                  <a:lnTo>
                    <a:pt x="548" y="339"/>
                  </a:lnTo>
                  <a:lnTo>
                    <a:pt x="548" y="337"/>
                  </a:lnTo>
                  <a:lnTo>
                    <a:pt x="550" y="335"/>
                  </a:lnTo>
                  <a:lnTo>
                    <a:pt x="552" y="335"/>
                  </a:lnTo>
                  <a:lnTo>
                    <a:pt x="552" y="333"/>
                  </a:lnTo>
                  <a:lnTo>
                    <a:pt x="554" y="333"/>
                  </a:lnTo>
                  <a:lnTo>
                    <a:pt x="556" y="333"/>
                  </a:lnTo>
                  <a:lnTo>
                    <a:pt x="558" y="333"/>
                  </a:lnTo>
                  <a:lnTo>
                    <a:pt x="560" y="333"/>
                  </a:lnTo>
                  <a:lnTo>
                    <a:pt x="562" y="333"/>
                  </a:lnTo>
                  <a:lnTo>
                    <a:pt x="562" y="335"/>
                  </a:lnTo>
                  <a:lnTo>
                    <a:pt x="564" y="335"/>
                  </a:lnTo>
                  <a:lnTo>
                    <a:pt x="566" y="335"/>
                  </a:lnTo>
                  <a:lnTo>
                    <a:pt x="566" y="337"/>
                  </a:lnTo>
                  <a:lnTo>
                    <a:pt x="566" y="339"/>
                  </a:lnTo>
                  <a:lnTo>
                    <a:pt x="564" y="339"/>
                  </a:lnTo>
                  <a:lnTo>
                    <a:pt x="564" y="341"/>
                  </a:lnTo>
                  <a:lnTo>
                    <a:pt x="564" y="342"/>
                  </a:lnTo>
                  <a:lnTo>
                    <a:pt x="562" y="342"/>
                  </a:lnTo>
                  <a:lnTo>
                    <a:pt x="562" y="344"/>
                  </a:lnTo>
                  <a:lnTo>
                    <a:pt x="562" y="346"/>
                  </a:lnTo>
                  <a:lnTo>
                    <a:pt x="562" y="348"/>
                  </a:lnTo>
                  <a:lnTo>
                    <a:pt x="562" y="350"/>
                  </a:lnTo>
                  <a:lnTo>
                    <a:pt x="560" y="350"/>
                  </a:lnTo>
                  <a:lnTo>
                    <a:pt x="562" y="352"/>
                  </a:lnTo>
                  <a:lnTo>
                    <a:pt x="560" y="352"/>
                  </a:lnTo>
                  <a:lnTo>
                    <a:pt x="562" y="354"/>
                  </a:lnTo>
                  <a:lnTo>
                    <a:pt x="562" y="356"/>
                  </a:lnTo>
                  <a:lnTo>
                    <a:pt x="560" y="356"/>
                  </a:lnTo>
                  <a:lnTo>
                    <a:pt x="562" y="358"/>
                  </a:lnTo>
                  <a:lnTo>
                    <a:pt x="562" y="360"/>
                  </a:lnTo>
                  <a:lnTo>
                    <a:pt x="564" y="362"/>
                  </a:lnTo>
                  <a:lnTo>
                    <a:pt x="564" y="364"/>
                  </a:lnTo>
                  <a:lnTo>
                    <a:pt x="566" y="364"/>
                  </a:lnTo>
                  <a:lnTo>
                    <a:pt x="568" y="366"/>
                  </a:lnTo>
                  <a:lnTo>
                    <a:pt x="568" y="364"/>
                  </a:lnTo>
                  <a:lnTo>
                    <a:pt x="570" y="366"/>
                  </a:lnTo>
                  <a:lnTo>
                    <a:pt x="572" y="366"/>
                  </a:lnTo>
                  <a:lnTo>
                    <a:pt x="572" y="368"/>
                  </a:lnTo>
                  <a:lnTo>
                    <a:pt x="574" y="368"/>
                  </a:lnTo>
                  <a:lnTo>
                    <a:pt x="574" y="370"/>
                  </a:lnTo>
                  <a:lnTo>
                    <a:pt x="576" y="370"/>
                  </a:lnTo>
                  <a:lnTo>
                    <a:pt x="576" y="372"/>
                  </a:lnTo>
                  <a:lnTo>
                    <a:pt x="578" y="372"/>
                  </a:lnTo>
                  <a:lnTo>
                    <a:pt x="580" y="372"/>
                  </a:lnTo>
                  <a:lnTo>
                    <a:pt x="582" y="372"/>
                  </a:lnTo>
                  <a:lnTo>
                    <a:pt x="584" y="372"/>
                  </a:lnTo>
                  <a:lnTo>
                    <a:pt x="584" y="374"/>
                  </a:lnTo>
                  <a:lnTo>
                    <a:pt x="586" y="374"/>
                  </a:lnTo>
                  <a:lnTo>
                    <a:pt x="588" y="376"/>
                  </a:lnTo>
                  <a:lnTo>
                    <a:pt x="590" y="376"/>
                  </a:lnTo>
                  <a:lnTo>
                    <a:pt x="591" y="376"/>
                  </a:lnTo>
                  <a:lnTo>
                    <a:pt x="591" y="378"/>
                  </a:lnTo>
                  <a:lnTo>
                    <a:pt x="593" y="378"/>
                  </a:lnTo>
                  <a:lnTo>
                    <a:pt x="595" y="378"/>
                  </a:lnTo>
                  <a:lnTo>
                    <a:pt x="597" y="378"/>
                  </a:lnTo>
                  <a:lnTo>
                    <a:pt x="599" y="378"/>
                  </a:lnTo>
                  <a:lnTo>
                    <a:pt x="599" y="380"/>
                  </a:lnTo>
                  <a:lnTo>
                    <a:pt x="599" y="378"/>
                  </a:lnTo>
                  <a:lnTo>
                    <a:pt x="601" y="378"/>
                  </a:lnTo>
                  <a:lnTo>
                    <a:pt x="603" y="378"/>
                  </a:lnTo>
                  <a:lnTo>
                    <a:pt x="603" y="376"/>
                  </a:lnTo>
                  <a:lnTo>
                    <a:pt x="603" y="374"/>
                  </a:lnTo>
                  <a:lnTo>
                    <a:pt x="603" y="372"/>
                  </a:lnTo>
                  <a:lnTo>
                    <a:pt x="603" y="370"/>
                  </a:lnTo>
                  <a:lnTo>
                    <a:pt x="603" y="368"/>
                  </a:lnTo>
                  <a:lnTo>
                    <a:pt x="605" y="366"/>
                  </a:lnTo>
                  <a:lnTo>
                    <a:pt x="605" y="364"/>
                  </a:lnTo>
                  <a:lnTo>
                    <a:pt x="603" y="360"/>
                  </a:lnTo>
                  <a:lnTo>
                    <a:pt x="603" y="358"/>
                  </a:lnTo>
                  <a:lnTo>
                    <a:pt x="605" y="358"/>
                  </a:lnTo>
                  <a:lnTo>
                    <a:pt x="605" y="356"/>
                  </a:lnTo>
                  <a:lnTo>
                    <a:pt x="605" y="354"/>
                  </a:lnTo>
                  <a:lnTo>
                    <a:pt x="607" y="352"/>
                  </a:lnTo>
                  <a:lnTo>
                    <a:pt x="609" y="350"/>
                  </a:lnTo>
                  <a:lnTo>
                    <a:pt x="611" y="348"/>
                  </a:lnTo>
                  <a:lnTo>
                    <a:pt x="613" y="348"/>
                  </a:lnTo>
                  <a:lnTo>
                    <a:pt x="613" y="346"/>
                  </a:lnTo>
                  <a:lnTo>
                    <a:pt x="613" y="344"/>
                  </a:lnTo>
                  <a:lnTo>
                    <a:pt x="613" y="342"/>
                  </a:lnTo>
                  <a:lnTo>
                    <a:pt x="613" y="341"/>
                  </a:lnTo>
                  <a:lnTo>
                    <a:pt x="615" y="341"/>
                  </a:lnTo>
                  <a:lnTo>
                    <a:pt x="617" y="339"/>
                  </a:lnTo>
                  <a:lnTo>
                    <a:pt x="619" y="339"/>
                  </a:lnTo>
                  <a:lnTo>
                    <a:pt x="619" y="337"/>
                  </a:lnTo>
                  <a:lnTo>
                    <a:pt x="621" y="335"/>
                  </a:lnTo>
                  <a:lnTo>
                    <a:pt x="621" y="333"/>
                  </a:lnTo>
                  <a:lnTo>
                    <a:pt x="623" y="333"/>
                  </a:lnTo>
                  <a:lnTo>
                    <a:pt x="623" y="331"/>
                  </a:lnTo>
                  <a:lnTo>
                    <a:pt x="623" y="329"/>
                  </a:lnTo>
                  <a:lnTo>
                    <a:pt x="621" y="329"/>
                  </a:lnTo>
                  <a:lnTo>
                    <a:pt x="619" y="327"/>
                  </a:lnTo>
                  <a:lnTo>
                    <a:pt x="619" y="325"/>
                  </a:lnTo>
                  <a:lnTo>
                    <a:pt x="617" y="325"/>
                  </a:lnTo>
                  <a:lnTo>
                    <a:pt x="617" y="323"/>
                  </a:lnTo>
                  <a:lnTo>
                    <a:pt x="615" y="323"/>
                  </a:lnTo>
                  <a:lnTo>
                    <a:pt x="615" y="321"/>
                  </a:lnTo>
                  <a:lnTo>
                    <a:pt x="615" y="319"/>
                  </a:lnTo>
                  <a:lnTo>
                    <a:pt x="613" y="319"/>
                  </a:lnTo>
                  <a:lnTo>
                    <a:pt x="613" y="317"/>
                  </a:lnTo>
                  <a:lnTo>
                    <a:pt x="611" y="317"/>
                  </a:lnTo>
                  <a:lnTo>
                    <a:pt x="611" y="315"/>
                  </a:lnTo>
                  <a:lnTo>
                    <a:pt x="609" y="315"/>
                  </a:lnTo>
                  <a:lnTo>
                    <a:pt x="609" y="313"/>
                  </a:lnTo>
                  <a:lnTo>
                    <a:pt x="607" y="313"/>
                  </a:lnTo>
                  <a:lnTo>
                    <a:pt x="605" y="311"/>
                  </a:lnTo>
                  <a:lnTo>
                    <a:pt x="603" y="311"/>
                  </a:lnTo>
                  <a:lnTo>
                    <a:pt x="601" y="311"/>
                  </a:lnTo>
                  <a:lnTo>
                    <a:pt x="599" y="311"/>
                  </a:lnTo>
                  <a:lnTo>
                    <a:pt x="599" y="309"/>
                  </a:lnTo>
                  <a:lnTo>
                    <a:pt x="597" y="309"/>
                  </a:lnTo>
                  <a:lnTo>
                    <a:pt x="595" y="309"/>
                  </a:lnTo>
                  <a:lnTo>
                    <a:pt x="593" y="309"/>
                  </a:lnTo>
                  <a:lnTo>
                    <a:pt x="593" y="307"/>
                  </a:lnTo>
                  <a:lnTo>
                    <a:pt x="593" y="309"/>
                  </a:lnTo>
                  <a:lnTo>
                    <a:pt x="593" y="311"/>
                  </a:lnTo>
                  <a:lnTo>
                    <a:pt x="593" y="313"/>
                  </a:lnTo>
                  <a:lnTo>
                    <a:pt x="593" y="315"/>
                  </a:lnTo>
                  <a:lnTo>
                    <a:pt x="591" y="317"/>
                  </a:lnTo>
                  <a:lnTo>
                    <a:pt x="591" y="319"/>
                  </a:lnTo>
                  <a:lnTo>
                    <a:pt x="590" y="321"/>
                  </a:lnTo>
                  <a:lnTo>
                    <a:pt x="590" y="323"/>
                  </a:lnTo>
                  <a:lnTo>
                    <a:pt x="588" y="323"/>
                  </a:lnTo>
                  <a:lnTo>
                    <a:pt x="588" y="325"/>
                  </a:lnTo>
                  <a:lnTo>
                    <a:pt x="586" y="325"/>
                  </a:lnTo>
                  <a:lnTo>
                    <a:pt x="586" y="327"/>
                  </a:lnTo>
                  <a:lnTo>
                    <a:pt x="584" y="327"/>
                  </a:lnTo>
                  <a:lnTo>
                    <a:pt x="582" y="327"/>
                  </a:lnTo>
                  <a:lnTo>
                    <a:pt x="582" y="325"/>
                  </a:lnTo>
                  <a:lnTo>
                    <a:pt x="582" y="323"/>
                  </a:lnTo>
                  <a:lnTo>
                    <a:pt x="584" y="323"/>
                  </a:lnTo>
                  <a:lnTo>
                    <a:pt x="584" y="321"/>
                  </a:lnTo>
                  <a:lnTo>
                    <a:pt x="584" y="319"/>
                  </a:lnTo>
                  <a:lnTo>
                    <a:pt x="584" y="317"/>
                  </a:lnTo>
                  <a:lnTo>
                    <a:pt x="582" y="317"/>
                  </a:lnTo>
                  <a:lnTo>
                    <a:pt x="582" y="315"/>
                  </a:lnTo>
                  <a:lnTo>
                    <a:pt x="582" y="313"/>
                  </a:lnTo>
                  <a:lnTo>
                    <a:pt x="580" y="311"/>
                  </a:lnTo>
                  <a:lnTo>
                    <a:pt x="580" y="309"/>
                  </a:lnTo>
                  <a:lnTo>
                    <a:pt x="578" y="309"/>
                  </a:lnTo>
                  <a:lnTo>
                    <a:pt x="578" y="307"/>
                  </a:lnTo>
                  <a:lnTo>
                    <a:pt x="578" y="305"/>
                  </a:lnTo>
                  <a:lnTo>
                    <a:pt x="576" y="305"/>
                  </a:lnTo>
                  <a:lnTo>
                    <a:pt x="576" y="303"/>
                  </a:lnTo>
                  <a:lnTo>
                    <a:pt x="578" y="303"/>
                  </a:lnTo>
                  <a:lnTo>
                    <a:pt x="578" y="301"/>
                  </a:lnTo>
                  <a:lnTo>
                    <a:pt x="576" y="301"/>
                  </a:lnTo>
                  <a:lnTo>
                    <a:pt x="576" y="299"/>
                  </a:lnTo>
                  <a:lnTo>
                    <a:pt x="576" y="297"/>
                  </a:lnTo>
                  <a:lnTo>
                    <a:pt x="576" y="295"/>
                  </a:lnTo>
                  <a:lnTo>
                    <a:pt x="574" y="295"/>
                  </a:lnTo>
                  <a:lnTo>
                    <a:pt x="574" y="293"/>
                  </a:lnTo>
                  <a:lnTo>
                    <a:pt x="572" y="293"/>
                  </a:lnTo>
                  <a:lnTo>
                    <a:pt x="572" y="291"/>
                  </a:lnTo>
                  <a:lnTo>
                    <a:pt x="570" y="291"/>
                  </a:lnTo>
                  <a:lnTo>
                    <a:pt x="568" y="291"/>
                  </a:lnTo>
                  <a:lnTo>
                    <a:pt x="566" y="291"/>
                  </a:lnTo>
                  <a:lnTo>
                    <a:pt x="566" y="289"/>
                  </a:lnTo>
                  <a:lnTo>
                    <a:pt x="566" y="287"/>
                  </a:lnTo>
                  <a:lnTo>
                    <a:pt x="564" y="287"/>
                  </a:lnTo>
                  <a:lnTo>
                    <a:pt x="564" y="289"/>
                  </a:lnTo>
                  <a:lnTo>
                    <a:pt x="562" y="289"/>
                  </a:lnTo>
                  <a:lnTo>
                    <a:pt x="560" y="289"/>
                  </a:lnTo>
                  <a:lnTo>
                    <a:pt x="558" y="289"/>
                  </a:lnTo>
                  <a:lnTo>
                    <a:pt x="556" y="289"/>
                  </a:lnTo>
                  <a:lnTo>
                    <a:pt x="556" y="287"/>
                  </a:lnTo>
                  <a:lnTo>
                    <a:pt x="556" y="285"/>
                  </a:lnTo>
                  <a:lnTo>
                    <a:pt x="554" y="285"/>
                  </a:lnTo>
                  <a:lnTo>
                    <a:pt x="554" y="283"/>
                  </a:lnTo>
                  <a:lnTo>
                    <a:pt x="552" y="283"/>
                  </a:lnTo>
                  <a:lnTo>
                    <a:pt x="550" y="283"/>
                  </a:lnTo>
                  <a:lnTo>
                    <a:pt x="550" y="281"/>
                  </a:lnTo>
                  <a:lnTo>
                    <a:pt x="550" y="279"/>
                  </a:lnTo>
                  <a:lnTo>
                    <a:pt x="552" y="277"/>
                  </a:lnTo>
                  <a:lnTo>
                    <a:pt x="552" y="275"/>
                  </a:lnTo>
                  <a:lnTo>
                    <a:pt x="552" y="274"/>
                  </a:lnTo>
                  <a:lnTo>
                    <a:pt x="552" y="272"/>
                  </a:lnTo>
                  <a:lnTo>
                    <a:pt x="554" y="270"/>
                  </a:lnTo>
                  <a:lnTo>
                    <a:pt x="554" y="268"/>
                  </a:lnTo>
                  <a:lnTo>
                    <a:pt x="554" y="266"/>
                  </a:lnTo>
                  <a:lnTo>
                    <a:pt x="554" y="264"/>
                  </a:lnTo>
                  <a:lnTo>
                    <a:pt x="552" y="264"/>
                  </a:lnTo>
                  <a:lnTo>
                    <a:pt x="552" y="262"/>
                  </a:lnTo>
                  <a:lnTo>
                    <a:pt x="554" y="262"/>
                  </a:lnTo>
                  <a:lnTo>
                    <a:pt x="554" y="260"/>
                  </a:lnTo>
                  <a:lnTo>
                    <a:pt x="556" y="260"/>
                  </a:lnTo>
                  <a:lnTo>
                    <a:pt x="558" y="260"/>
                  </a:lnTo>
                  <a:lnTo>
                    <a:pt x="558" y="258"/>
                  </a:lnTo>
                  <a:lnTo>
                    <a:pt x="560" y="258"/>
                  </a:lnTo>
                  <a:lnTo>
                    <a:pt x="562" y="258"/>
                  </a:lnTo>
                  <a:lnTo>
                    <a:pt x="564" y="258"/>
                  </a:lnTo>
                  <a:lnTo>
                    <a:pt x="564" y="256"/>
                  </a:lnTo>
                  <a:lnTo>
                    <a:pt x="566" y="256"/>
                  </a:lnTo>
                  <a:lnTo>
                    <a:pt x="566" y="254"/>
                  </a:lnTo>
                  <a:lnTo>
                    <a:pt x="568" y="252"/>
                  </a:lnTo>
                  <a:lnTo>
                    <a:pt x="570" y="252"/>
                  </a:lnTo>
                  <a:lnTo>
                    <a:pt x="570" y="250"/>
                  </a:lnTo>
                  <a:lnTo>
                    <a:pt x="572" y="250"/>
                  </a:lnTo>
                  <a:lnTo>
                    <a:pt x="574" y="250"/>
                  </a:lnTo>
                  <a:lnTo>
                    <a:pt x="574" y="248"/>
                  </a:lnTo>
                  <a:lnTo>
                    <a:pt x="576" y="248"/>
                  </a:lnTo>
                  <a:lnTo>
                    <a:pt x="576" y="246"/>
                  </a:lnTo>
                  <a:lnTo>
                    <a:pt x="578" y="246"/>
                  </a:lnTo>
                  <a:lnTo>
                    <a:pt x="578" y="244"/>
                  </a:lnTo>
                  <a:lnTo>
                    <a:pt x="580" y="244"/>
                  </a:lnTo>
                  <a:lnTo>
                    <a:pt x="580" y="242"/>
                  </a:lnTo>
                  <a:lnTo>
                    <a:pt x="582" y="242"/>
                  </a:lnTo>
                  <a:lnTo>
                    <a:pt x="582" y="240"/>
                  </a:lnTo>
                  <a:lnTo>
                    <a:pt x="584" y="240"/>
                  </a:lnTo>
                  <a:lnTo>
                    <a:pt x="584" y="238"/>
                  </a:lnTo>
                  <a:lnTo>
                    <a:pt x="582" y="238"/>
                  </a:lnTo>
                  <a:lnTo>
                    <a:pt x="580" y="238"/>
                  </a:lnTo>
                  <a:lnTo>
                    <a:pt x="580" y="236"/>
                  </a:lnTo>
                  <a:lnTo>
                    <a:pt x="578" y="236"/>
                  </a:lnTo>
                  <a:lnTo>
                    <a:pt x="578" y="234"/>
                  </a:lnTo>
                  <a:lnTo>
                    <a:pt x="576" y="234"/>
                  </a:lnTo>
                  <a:lnTo>
                    <a:pt x="574" y="234"/>
                  </a:lnTo>
                  <a:lnTo>
                    <a:pt x="572" y="234"/>
                  </a:lnTo>
                  <a:lnTo>
                    <a:pt x="572" y="232"/>
                  </a:lnTo>
                  <a:lnTo>
                    <a:pt x="570" y="232"/>
                  </a:lnTo>
                  <a:lnTo>
                    <a:pt x="568" y="232"/>
                  </a:lnTo>
                  <a:lnTo>
                    <a:pt x="568" y="230"/>
                  </a:lnTo>
                  <a:lnTo>
                    <a:pt x="566" y="230"/>
                  </a:lnTo>
                  <a:lnTo>
                    <a:pt x="566" y="228"/>
                  </a:lnTo>
                  <a:lnTo>
                    <a:pt x="564" y="228"/>
                  </a:lnTo>
                  <a:lnTo>
                    <a:pt x="562" y="226"/>
                  </a:lnTo>
                  <a:lnTo>
                    <a:pt x="562" y="224"/>
                  </a:lnTo>
                  <a:lnTo>
                    <a:pt x="560" y="224"/>
                  </a:lnTo>
                  <a:lnTo>
                    <a:pt x="560" y="222"/>
                  </a:lnTo>
                  <a:lnTo>
                    <a:pt x="558" y="220"/>
                  </a:lnTo>
                  <a:lnTo>
                    <a:pt x="558" y="218"/>
                  </a:lnTo>
                  <a:lnTo>
                    <a:pt x="556" y="218"/>
                  </a:lnTo>
                  <a:lnTo>
                    <a:pt x="556" y="220"/>
                  </a:lnTo>
                  <a:lnTo>
                    <a:pt x="554" y="220"/>
                  </a:lnTo>
                  <a:lnTo>
                    <a:pt x="554" y="222"/>
                  </a:lnTo>
                  <a:lnTo>
                    <a:pt x="552" y="222"/>
                  </a:lnTo>
                  <a:lnTo>
                    <a:pt x="552" y="224"/>
                  </a:lnTo>
                  <a:lnTo>
                    <a:pt x="550" y="224"/>
                  </a:lnTo>
                  <a:lnTo>
                    <a:pt x="550" y="226"/>
                  </a:lnTo>
                  <a:lnTo>
                    <a:pt x="548" y="226"/>
                  </a:lnTo>
                  <a:lnTo>
                    <a:pt x="548" y="228"/>
                  </a:lnTo>
                  <a:lnTo>
                    <a:pt x="546" y="228"/>
                  </a:lnTo>
                  <a:lnTo>
                    <a:pt x="544" y="228"/>
                  </a:lnTo>
                  <a:lnTo>
                    <a:pt x="542" y="228"/>
                  </a:lnTo>
                  <a:lnTo>
                    <a:pt x="540" y="228"/>
                  </a:lnTo>
                  <a:lnTo>
                    <a:pt x="540" y="226"/>
                  </a:lnTo>
                  <a:lnTo>
                    <a:pt x="540" y="224"/>
                  </a:lnTo>
                  <a:lnTo>
                    <a:pt x="540" y="222"/>
                  </a:lnTo>
                  <a:lnTo>
                    <a:pt x="540" y="220"/>
                  </a:lnTo>
                  <a:lnTo>
                    <a:pt x="538" y="220"/>
                  </a:lnTo>
                  <a:lnTo>
                    <a:pt x="536" y="220"/>
                  </a:lnTo>
                  <a:lnTo>
                    <a:pt x="534" y="220"/>
                  </a:lnTo>
                  <a:lnTo>
                    <a:pt x="532" y="220"/>
                  </a:lnTo>
                  <a:lnTo>
                    <a:pt x="532" y="222"/>
                  </a:lnTo>
                  <a:lnTo>
                    <a:pt x="530" y="222"/>
                  </a:lnTo>
                  <a:lnTo>
                    <a:pt x="530" y="224"/>
                  </a:lnTo>
                  <a:lnTo>
                    <a:pt x="528" y="224"/>
                  </a:lnTo>
                  <a:lnTo>
                    <a:pt x="528" y="226"/>
                  </a:lnTo>
                  <a:lnTo>
                    <a:pt x="526" y="226"/>
                  </a:lnTo>
                  <a:lnTo>
                    <a:pt x="524" y="226"/>
                  </a:lnTo>
                  <a:lnTo>
                    <a:pt x="524" y="224"/>
                  </a:lnTo>
                  <a:lnTo>
                    <a:pt x="524" y="222"/>
                  </a:lnTo>
                  <a:lnTo>
                    <a:pt x="522" y="220"/>
                  </a:lnTo>
                  <a:lnTo>
                    <a:pt x="524" y="220"/>
                  </a:lnTo>
                  <a:lnTo>
                    <a:pt x="524" y="218"/>
                  </a:lnTo>
                  <a:lnTo>
                    <a:pt x="524" y="216"/>
                  </a:lnTo>
                  <a:lnTo>
                    <a:pt x="524" y="214"/>
                  </a:lnTo>
                  <a:lnTo>
                    <a:pt x="524" y="212"/>
                  </a:lnTo>
                  <a:lnTo>
                    <a:pt x="524" y="210"/>
                  </a:lnTo>
                  <a:lnTo>
                    <a:pt x="522" y="210"/>
                  </a:lnTo>
                  <a:lnTo>
                    <a:pt x="521" y="210"/>
                  </a:lnTo>
                  <a:lnTo>
                    <a:pt x="519" y="210"/>
                  </a:lnTo>
                  <a:lnTo>
                    <a:pt x="519" y="208"/>
                  </a:lnTo>
                  <a:lnTo>
                    <a:pt x="517" y="208"/>
                  </a:lnTo>
                  <a:lnTo>
                    <a:pt x="515" y="208"/>
                  </a:lnTo>
                  <a:lnTo>
                    <a:pt x="515" y="207"/>
                  </a:lnTo>
                  <a:lnTo>
                    <a:pt x="513" y="207"/>
                  </a:lnTo>
                  <a:lnTo>
                    <a:pt x="511" y="207"/>
                  </a:lnTo>
                  <a:lnTo>
                    <a:pt x="509" y="205"/>
                  </a:lnTo>
                  <a:lnTo>
                    <a:pt x="507" y="205"/>
                  </a:lnTo>
                  <a:lnTo>
                    <a:pt x="505" y="205"/>
                  </a:lnTo>
                  <a:lnTo>
                    <a:pt x="505" y="203"/>
                  </a:lnTo>
                  <a:lnTo>
                    <a:pt x="503" y="203"/>
                  </a:lnTo>
                  <a:lnTo>
                    <a:pt x="503" y="201"/>
                  </a:lnTo>
                  <a:lnTo>
                    <a:pt x="501" y="201"/>
                  </a:lnTo>
                  <a:lnTo>
                    <a:pt x="501" y="199"/>
                  </a:lnTo>
                  <a:lnTo>
                    <a:pt x="499" y="199"/>
                  </a:lnTo>
                  <a:lnTo>
                    <a:pt x="497" y="199"/>
                  </a:lnTo>
                  <a:lnTo>
                    <a:pt x="495" y="199"/>
                  </a:lnTo>
                  <a:lnTo>
                    <a:pt x="493" y="199"/>
                  </a:lnTo>
                  <a:lnTo>
                    <a:pt x="493" y="197"/>
                  </a:lnTo>
                  <a:lnTo>
                    <a:pt x="491" y="197"/>
                  </a:lnTo>
                  <a:lnTo>
                    <a:pt x="489" y="197"/>
                  </a:lnTo>
                  <a:lnTo>
                    <a:pt x="487" y="195"/>
                  </a:lnTo>
                  <a:lnTo>
                    <a:pt x="485" y="195"/>
                  </a:lnTo>
                  <a:lnTo>
                    <a:pt x="485" y="193"/>
                  </a:lnTo>
                  <a:lnTo>
                    <a:pt x="483" y="193"/>
                  </a:lnTo>
                  <a:lnTo>
                    <a:pt x="481" y="193"/>
                  </a:lnTo>
                  <a:lnTo>
                    <a:pt x="479" y="193"/>
                  </a:lnTo>
                  <a:lnTo>
                    <a:pt x="479" y="191"/>
                  </a:lnTo>
                  <a:lnTo>
                    <a:pt x="477" y="191"/>
                  </a:lnTo>
                  <a:lnTo>
                    <a:pt x="475" y="191"/>
                  </a:lnTo>
                  <a:lnTo>
                    <a:pt x="473" y="191"/>
                  </a:lnTo>
                  <a:lnTo>
                    <a:pt x="471" y="189"/>
                  </a:lnTo>
                  <a:lnTo>
                    <a:pt x="469" y="189"/>
                  </a:lnTo>
                  <a:lnTo>
                    <a:pt x="467" y="187"/>
                  </a:lnTo>
                  <a:lnTo>
                    <a:pt x="465" y="185"/>
                  </a:lnTo>
                  <a:lnTo>
                    <a:pt x="463" y="185"/>
                  </a:lnTo>
                  <a:lnTo>
                    <a:pt x="463" y="183"/>
                  </a:lnTo>
                  <a:lnTo>
                    <a:pt x="461" y="183"/>
                  </a:lnTo>
                  <a:lnTo>
                    <a:pt x="459" y="183"/>
                  </a:lnTo>
                  <a:lnTo>
                    <a:pt x="459" y="181"/>
                  </a:lnTo>
                  <a:lnTo>
                    <a:pt x="457" y="181"/>
                  </a:lnTo>
                  <a:lnTo>
                    <a:pt x="457" y="179"/>
                  </a:lnTo>
                  <a:lnTo>
                    <a:pt x="455" y="179"/>
                  </a:lnTo>
                  <a:lnTo>
                    <a:pt x="453" y="177"/>
                  </a:lnTo>
                  <a:lnTo>
                    <a:pt x="452" y="177"/>
                  </a:lnTo>
                  <a:lnTo>
                    <a:pt x="453" y="175"/>
                  </a:lnTo>
                  <a:lnTo>
                    <a:pt x="453" y="173"/>
                  </a:lnTo>
                  <a:lnTo>
                    <a:pt x="453" y="171"/>
                  </a:lnTo>
                  <a:lnTo>
                    <a:pt x="455" y="171"/>
                  </a:lnTo>
                  <a:lnTo>
                    <a:pt x="455" y="169"/>
                  </a:lnTo>
                  <a:lnTo>
                    <a:pt x="457" y="167"/>
                  </a:lnTo>
                  <a:lnTo>
                    <a:pt x="457" y="165"/>
                  </a:lnTo>
                  <a:lnTo>
                    <a:pt x="459" y="165"/>
                  </a:lnTo>
                  <a:lnTo>
                    <a:pt x="459" y="163"/>
                  </a:lnTo>
                  <a:lnTo>
                    <a:pt x="461" y="163"/>
                  </a:lnTo>
                  <a:lnTo>
                    <a:pt x="461" y="161"/>
                  </a:lnTo>
                  <a:lnTo>
                    <a:pt x="463" y="159"/>
                  </a:lnTo>
                  <a:lnTo>
                    <a:pt x="463" y="157"/>
                  </a:lnTo>
                  <a:lnTo>
                    <a:pt x="465" y="157"/>
                  </a:lnTo>
                  <a:lnTo>
                    <a:pt x="467" y="157"/>
                  </a:lnTo>
                  <a:lnTo>
                    <a:pt x="467" y="155"/>
                  </a:lnTo>
                  <a:lnTo>
                    <a:pt x="469" y="155"/>
                  </a:lnTo>
                  <a:lnTo>
                    <a:pt x="469" y="153"/>
                  </a:lnTo>
                  <a:lnTo>
                    <a:pt x="471" y="153"/>
                  </a:lnTo>
                  <a:lnTo>
                    <a:pt x="471" y="151"/>
                  </a:lnTo>
                  <a:lnTo>
                    <a:pt x="473" y="151"/>
                  </a:lnTo>
                  <a:lnTo>
                    <a:pt x="475" y="149"/>
                  </a:lnTo>
                  <a:lnTo>
                    <a:pt x="475" y="147"/>
                  </a:lnTo>
                  <a:lnTo>
                    <a:pt x="477" y="147"/>
                  </a:lnTo>
                  <a:lnTo>
                    <a:pt x="477" y="145"/>
                  </a:lnTo>
                  <a:lnTo>
                    <a:pt x="479" y="145"/>
                  </a:lnTo>
                  <a:lnTo>
                    <a:pt x="479" y="143"/>
                  </a:lnTo>
                  <a:lnTo>
                    <a:pt x="479" y="141"/>
                  </a:lnTo>
                  <a:lnTo>
                    <a:pt x="479" y="139"/>
                  </a:lnTo>
                  <a:lnTo>
                    <a:pt x="481" y="139"/>
                  </a:lnTo>
                  <a:lnTo>
                    <a:pt x="481" y="138"/>
                  </a:lnTo>
                  <a:lnTo>
                    <a:pt x="481" y="136"/>
                  </a:lnTo>
                  <a:lnTo>
                    <a:pt x="483" y="136"/>
                  </a:lnTo>
                  <a:lnTo>
                    <a:pt x="483" y="134"/>
                  </a:lnTo>
                  <a:lnTo>
                    <a:pt x="485" y="134"/>
                  </a:lnTo>
                  <a:lnTo>
                    <a:pt x="485" y="132"/>
                  </a:lnTo>
                  <a:lnTo>
                    <a:pt x="487" y="132"/>
                  </a:lnTo>
                  <a:lnTo>
                    <a:pt x="487" y="130"/>
                  </a:lnTo>
                  <a:lnTo>
                    <a:pt x="487" y="128"/>
                  </a:lnTo>
                  <a:lnTo>
                    <a:pt x="487" y="126"/>
                  </a:lnTo>
                  <a:lnTo>
                    <a:pt x="487" y="124"/>
                  </a:lnTo>
                  <a:lnTo>
                    <a:pt x="489" y="124"/>
                  </a:lnTo>
                  <a:lnTo>
                    <a:pt x="487" y="124"/>
                  </a:lnTo>
                  <a:lnTo>
                    <a:pt x="489" y="122"/>
                  </a:lnTo>
                  <a:lnTo>
                    <a:pt x="489" y="120"/>
                  </a:lnTo>
                  <a:lnTo>
                    <a:pt x="489" y="118"/>
                  </a:lnTo>
                  <a:lnTo>
                    <a:pt x="489" y="116"/>
                  </a:lnTo>
                  <a:lnTo>
                    <a:pt x="489" y="114"/>
                  </a:lnTo>
                  <a:lnTo>
                    <a:pt x="489" y="112"/>
                  </a:lnTo>
                  <a:lnTo>
                    <a:pt x="489" y="110"/>
                  </a:lnTo>
                  <a:lnTo>
                    <a:pt x="491" y="110"/>
                  </a:lnTo>
                  <a:lnTo>
                    <a:pt x="491" y="108"/>
                  </a:lnTo>
                  <a:lnTo>
                    <a:pt x="493" y="108"/>
                  </a:lnTo>
                  <a:lnTo>
                    <a:pt x="493" y="106"/>
                  </a:lnTo>
                  <a:lnTo>
                    <a:pt x="493" y="104"/>
                  </a:lnTo>
                  <a:lnTo>
                    <a:pt x="495" y="104"/>
                  </a:lnTo>
                  <a:lnTo>
                    <a:pt x="495" y="102"/>
                  </a:lnTo>
                  <a:lnTo>
                    <a:pt x="493" y="102"/>
                  </a:lnTo>
                  <a:lnTo>
                    <a:pt x="495" y="102"/>
                  </a:lnTo>
                  <a:lnTo>
                    <a:pt x="495" y="100"/>
                  </a:lnTo>
                  <a:lnTo>
                    <a:pt x="495" y="98"/>
                  </a:lnTo>
                  <a:lnTo>
                    <a:pt x="495" y="96"/>
                  </a:lnTo>
                  <a:lnTo>
                    <a:pt x="495" y="94"/>
                  </a:lnTo>
                  <a:lnTo>
                    <a:pt x="495" y="92"/>
                  </a:lnTo>
                  <a:lnTo>
                    <a:pt x="495" y="90"/>
                  </a:lnTo>
                  <a:lnTo>
                    <a:pt x="495" y="88"/>
                  </a:lnTo>
                  <a:lnTo>
                    <a:pt x="495" y="86"/>
                  </a:lnTo>
                  <a:lnTo>
                    <a:pt x="495" y="84"/>
                  </a:lnTo>
                  <a:lnTo>
                    <a:pt x="493" y="84"/>
                  </a:lnTo>
                  <a:lnTo>
                    <a:pt x="493" y="82"/>
                  </a:lnTo>
                  <a:lnTo>
                    <a:pt x="491" y="82"/>
                  </a:lnTo>
                  <a:lnTo>
                    <a:pt x="491" y="80"/>
                  </a:lnTo>
                  <a:lnTo>
                    <a:pt x="489" y="80"/>
                  </a:lnTo>
                  <a:lnTo>
                    <a:pt x="487" y="80"/>
                  </a:lnTo>
                  <a:lnTo>
                    <a:pt x="487" y="78"/>
                  </a:lnTo>
                  <a:lnTo>
                    <a:pt x="489" y="76"/>
                  </a:lnTo>
                  <a:lnTo>
                    <a:pt x="491" y="74"/>
                  </a:lnTo>
                  <a:lnTo>
                    <a:pt x="491" y="72"/>
                  </a:lnTo>
                  <a:lnTo>
                    <a:pt x="493" y="71"/>
                  </a:lnTo>
                  <a:lnTo>
                    <a:pt x="495" y="69"/>
                  </a:lnTo>
                  <a:lnTo>
                    <a:pt x="495" y="67"/>
                  </a:lnTo>
                  <a:lnTo>
                    <a:pt x="497" y="67"/>
                  </a:lnTo>
                  <a:lnTo>
                    <a:pt x="497" y="65"/>
                  </a:lnTo>
                  <a:lnTo>
                    <a:pt x="499" y="65"/>
                  </a:lnTo>
                  <a:lnTo>
                    <a:pt x="499" y="63"/>
                  </a:lnTo>
                  <a:lnTo>
                    <a:pt x="501" y="63"/>
                  </a:lnTo>
                  <a:lnTo>
                    <a:pt x="501" y="61"/>
                  </a:lnTo>
                  <a:lnTo>
                    <a:pt x="503" y="61"/>
                  </a:lnTo>
                  <a:lnTo>
                    <a:pt x="503" y="59"/>
                  </a:lnTo>
                  <a:lnTo>
                    <a:pt x="505" y="59"/>
                  </a:lnTo>
                  <a:lnTo>
                    <a:pt x="505" y="61"/>
                  </a:lnTo>
                  <a:lnTo>
                    <a:pt x="505" y="63"/>
                  </a:lnTo>
                  <a:lnTo>
                    <a:pt x="507" y="63"/>
                  </a:lnTo>
                  <a:lnTo>
                    <a:pt x="507" y="65"/>
                  </a:lnTo>
                  <a:lnTo>
                    <a:pt x="509" y="65"/>
                  </a:lnTo>
                  <a:lnTo>
                    <a:pt x="509" y="67"/>
                  </a:lnTo>
                  <a:lnTo>
                    <a:pt x="511" y="67"/>
                  </a:lnTo>
                  <a:lnTo>
                    <a:pt x="511" y="69"/>
                  </a:lnTo>
                  <a:lnTo>
                    <a:pt x="513" y="69"/>
                  </a:lnTo>
                  <a:lnTo>
                    <a:pt x="513" y="71"/>
                  </a:lnTo>
                  <a:lnTo>
                    <a:pt x="513" y="72"/>
                  </a:lnTo>
                  <a:lnTo>
                    <a:pt x="515" y="72"/>
                  </a:lnTo>
                  <a:lnTo>
                    <a:pt x="515" y="71"/>
                  </a:lnTo>
                  <a:lnTo>
                    <a:pt x="515" y="69"/>
                  </a:lnTo>
                  <a:lnTo>
                    <a:pt x="517" y="69"/>
                  </a:lnTo>
                  <a:lnTo>
                    <a:pt x="517" y="67"/>
                  </a:lnTo>
                  <a:lnTo>
                    <a:pt x="519" y="67"/>
                  </a:lnTo>
                  <a:lnTo>
                    <a:pt x="519" y="65"/>
                  </a:lnTo>
                  <a:lnTo>
                    <a:pt x="521" y="65"/>
                  </a:lnTo>
                  <a:lnTo>
                    <a:pt x="522" y="65"/>
                  </a:lnTo>
                  <a:lnTo>
                    <a:pt x="522" y="63"/>
                  </a:lnTo>
                  <a:lnTo>
                    <a:pt x="524" y="63"/>
                  </a:lnTo>
                  <a:lnTo>
                    <a:pt x="526" y="61"/>
                  </a:lnTo>
                  <a:lnTo>
                    <a:pt x="526" y="59"/>
                  </a:lnTo>
                  <a:lnTo>
                    <a:pt x="528" y="57"/>
                  </a:lnTo>
                  <a:lnTo>
                    <a:pt x="528" y="55"/>
                  </a:lnTo>
                  <a:lnTo>
                    <a:pt x="530" y="55"/>
                  </a:lnTo>
                  <a:lnTo>
                    <a:pt x="528" y="55"/>
                  </a:lnTo>
                  <a:lnTo>
                    <a:pt x="530" y="55"/>
                  </a:lnTo>
                  <a:lnTo>
                    <a:pt x="530" y="53"/>
                  </a:lnTo>
                  <a:lnTo>
                    <a:pt x="530" y="51"/>
                  </a:lnTo>
                  <a:lnTo>
                    <a:pt x="532" y="49"/>
                  </a:lnTo>
                  <a:lnTo>
                    <a:pt x="532" y="47"/>
                  </a:lnTo>
                  <a:lnTo>
                    <a:pt x="532" y="45"/>
                  </a:lnTo>
                  <a:lnTo>
                    <a:pt x="534" y="45"/>
                  </a:lnTo>
                  <a:lnTo>
                    <a:pt x="534" y="43"/>
                  </a:lnTo>
                  <a:lnTo>
                    <a:pt x="536" y="43"/>
                  </a:lnTo>
                  <a:lnTo>
                    <a:pt x="536" y="41"/>
                  </a:lnTo>
                  <a:lnTo>
                    <a:pt x="538" y="39"/>
                  </a:lnTo>
                  <a:lnTo>
                    <a:pt x="538" y="37"/>
                  </a:lnTo>
                  <a:lnTo>
                    <a:pt x="540" y="37"/>
                  </a:lnTo>
                  <a:lnTo>
                    <a:pt x="540" y="35"/>
                  </a:lnTo>
                  <a:lnTo>
                    <a:pt x="542" y="35"/>
                  </a:lnTo>
                  <a:lnTo>
                    <a:pt x="542" y="33"/>
                  </a:lnTo>
                  <a:lnTo>
                    <a:pt x="544" y="31"/>
                  </a:lnTo>
                  <a:lnTo>
                    <a:pt x="544" y="29"/>
                  </a:lnTo>
                  <a:lnTo>
                    <a:pt x="546" y="29"/>
                  </a:lnTo>
                  <a:lnTo>
                    <a:pt x="546" y="27"/>
                  </a:lnTo>
                  <a:lnTo>
                    <a:pt x="548" y="27"/>
                  </a:lnTo>
                  <a:lnTo>
                    <a:pt x="548" y="25"/>
                  </a:lnTo>
                  <a:lnTo>
                    <a:pt x="550" y="25"/>
                  </a:lnTo>
                  <a:lnTo>
                    <a:pt x="550" y="23"/>
                  </a:lnTo>
                  <a:lnTo>
                    <a:pt x="552" y="23"/>
                  </a:lnTo>
                  <a:lnTo>
                    <a:pt x="554" y="21"/>
                  </a:lnTo>
                  <a:lnTo>
                    <a:pt x="556" y="21"/>
                  </a:lnTo>
                  <a:lnTo>
                    <a:pt x="556" y="19"/>
                  </a:lnTo>
                  <a:lnTo>
                    <a:pt x="558" y="19"/>
                  </a:lnTo>
                  <a:lnTo>
                    <a:pt x="558" y="17"/>
                  </a:lnTo>
                  <a:lnTo>
                    <a:pt x="560" y="17"/>
                  </a:lnTo>
                  <a:lnTo>
                    <a:pt x="560" y="15"/>
                  </a:lnTo>
                  <a:lnTo>
                    <a:pt x="562" y="13"/>
                  </a:lnTo>
                  <a:lnTo>
                    <a:pt x="564" y="13"/>
                  </a:lnTo>
                  <a:lnTo>
                    <a:pt x="564" y="11"/>
                  </a:lnTo>
                  <a:lnTo>
                    <a:pt x="564" y="9"/>
                  </a:lnTo>
                  <a:lnTo>
                    <a:pt x="566" y="9"/>
                  </a:lnTo>
                  <a:lnTo>
                    <a:pt x="566" y="11"/>
                  </a:lnTo>
                  <a:lnTo>
                    <a:pt x="568" y="13"/>
                  </a:lnTo>
                  <a:lnTo>
                    <a:pt x="570" y="13"/>
                  </a:lnTo>
                  <a:lnTo>
                    <a:pt x="572" y="13"/>
                  </a:lnTo>
                  <a:lnTo>
                    <a:pt x="574" y="13"/>
                  </a:lnTo>
                  <a:lnTo>
                    <a:pt x="576" y="15"/>
                  </a:lnTo>
                  <a:lnTo>
                    <a:pt x="576" y="17"/>
                  </a:lnTo>
                  <a:lnTo>
                    <a:pt x="578" y="17"/>
                  </a:lnTo>
                  <a:lnTo>
                    <a:pt x="580" y="17"/>
                  </a:lnTo>
                  <a:lnTo>
                    <a:pt x="580" y="15"/>
                  </a:lnTo>
                  <a:lnTo>
                    <a:pt x="582" y="13"/>
                  </a:lnTo>
                  <a:lnTo>
                    <a:pt x="582" y="11"/>
                  </a:lnTo>
                  <a:lnTo>
                    <a:pt x="584" y="11"/>
                  </a:lnTo>
                  <a:lnTo>
                    <a:pt x="584" y="9"/>
                  </a:lnTo>
                  <a:lnTo>
                    <a:pt x="586" y="9"/>
                  </a:lnTo>
                  <a:lnTo>
                    <a:pt x="586" y="7"/>
                  </a:lnTo>
                  <a:lnTo>
                    <a:pt x="588" y="7"/>
                  </a:lnTo>
                  <a:lnTo>
                    <a:pt x="588" y="5"/>
                  </a:lnTo>
                  <a:lnTo>
                    <a:pt x="590" y="4"/>
                  </a:lnTo>
                  <a:lnTo>
                    <a:pt x="590" y="2"/>
                  </a:lnTo>
                  <a:lnTo>
                    <a:pt x="591" y="0"/>
                  </a:lnTo>
                  <a:lnTo>
                    <a:pt x="591" y="2"/>
                  </a:lnTo>
                  <a:lnTo>
                    <a:pt x="593" y="2"/>
                  </a:lnTo>
                  <a:lnTo>
                    <a:pt x="595" y="2"/>
                  </a:lnTo>
                  <a:lnTo>
                    <a:pt x="595" y="4"/>
                  </a:lnTo>
                  <a:lnTo>
                    <a:pt x="597" y="4"/>
                  </a:lnTo>
                  <a:lnTo>
                    <a:pt x="597" y="5"/>
                  </a:lnTo>
                  <a:lnTo>
                    <a:pt x="599" y="5"/>
                  </a:lnTo>
                  <a:lnTo>
                    <a:pt x="599" y="7"/>
                  </a:lnTo>
                  <a:lnTo>
                    <a:pt x="599" y="9"/>
                  </a:lnTo>
                  <a:lnTo>
                    <a:pt x="599" y="11"/>
                  </a:lnTo>
                  <a:lnTo>
                    <a:pt x="601" y="13"/>
                  </a:lnTo>
                  <a:lnTo>
                    <a:pt x="601" y="15"/>
                  </a:lnTo>
                  <a:lnTo>
                    <a:pt x="603" y="17"/>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2" name="A402"/>
            <xdr:cNvSpPr>
              <a:spLocks/>
            </xdr:cNvSpPr>
          </xdr:nvSpPr>
          <xdr:spPr bwMode="auto">
            <a:xfrm>
              <a:off x="7112957" y="13040812"/>
              <a:ext cx="2068998" cy="1733137"/>
            </a:xfrm>
            <a:custGeom>
              <a:avLst/>
              <a:gdLst>
                <a:gd name="T0" fmla="*/ 968 w 1614"/>
                <a:gd name="T1" fmla="*/ 94 h 1352"/>
                <a:gd name="T2" fmla="*/ 1037 w 1614"/>
                <a:gd name="T3" fmla="*/ 167 h 1352"/>
                <a:gd name="T4" fmla="*/ 1102 w 1614"/>
                <a:gd name="T5" fmla="*/ 214 h 1352"/>
                <a:gd name="T6" fmla="*/ 1149 w 1614"/>
                <a:gd name="T7" fmla="*/ 268 h 1352"/>
                <a:gd name="T8" fmla="*/ 1196 w 1614"/>
                <a:gd name="T9" fmla="*/ 325 h 1352"/>
                <a:gd name="T10" fmla="*/ 1179 w 1614"/>
                <a:gd name="T11" fmla="*/ 412 h 1352"/>
                <a:gd name="T12" fmla="*/ 1230 w 1614"/>
                <a:gd name="T13" fmla="*/ 510 h 1352"/>
                <a:gd name="T14" fmla="*/ 1271 w 1614"/>
                <a:gd name="T15" fmla="*/ 620 h 1352"/>
                <a:gd name="T16" fmla="*/ 1326 w 1614"/>
                <a:gd name="T17" fmla="*/ 705 h 1352"/>
                <a:gd name="T18" fmla="*/ 1401 w 1614"/>
                <a:gd name="T19" fmla="*/ 745 h 1352"/>
                <a:gd name="T20" fmla="*/ 1401 w 1614"/>
                <a:gd name="T21" fmla="*/ 825 h 1352"/>
                <a:gd name="T22" fmla="*/ 1524 w 1614"/>
                <a:gd name="T23" fmla="*/ 810 h 1352"/>
                <a:gd name="T24" fmla="*/ 1601 w 1614"/>
                <a:gd name="T25" fmla="*/ 890 h 1352"/>
                <a:gd name="T26" fmla="*/ 1585 w 1614"/>
                <a:gd name="T27" fmla="*/ 991 h 1352"/>
                <a:gd name="T28" fmla="*/ 1520 w 1614"/>
                <a:gd name="T29" fmla="*/ 1103 h 1352"/>
                <a:gd name="T30" fmla="*/ 1508 w 1614"/>
                <a:gd name="T31" fmla="*/ 1184 h 1352"/>
                <a:gd name="T32" fmla="*/ 1413 w 1614"/>
                <a:gd name="T33" fmla="*/ 1257 h 1352"/>
                <a:gd name="T34" fmla="*/ 1330 w 1614"/>
                <a:gd name="T35" fmla="*/ 1346 h 1352"/>
                <a:gd name="T36" fmla="*/ 1295 w 1614"/>
                <a:gd name="T37" fmla="*/ 1302 h 1352"/>
                <a:gd name="T38" fmla="*/ 1319 w 1614"/>
                <a:gd name="T39" fmla="*/ 1235 h 1352"/>
                <a:gd name="T40" fmla="*/ 1252 w 1614"/>
                <a:gd name="T41" fmla="*/ 1225 h 1352"/>
                <a:gd name="T42" fmla="*/ 1183 w 1614"/>
                <a:gd name="T43" fmla="*/ 1243 h 1352"/>
                <a:gd name="T44" fmla="*/ 1149 w 1614"/>
                <a:gd name="T45" fmla="*/ 1273 h 1352"/>
                <a:gd name="T46" fmla="*/ 1100 w 1614"/>
                <a:gd name="T47" fmla="*/ 1249 h 1352"/>
                <a:gd name="T48" fmla="*/ 1084 w 1614"/>
                <a:gd name="T49" fmla="*/ 1196 h 1352"/>
                <a:gd name="T50" fmla="*/ 1066 w 1614"/>
                <a:gd name="T51" fmla="*/ 1127 h 1352"/>
                <a:gd name="T52" fmla="*/ 1023 w 1614"/>
                <a:gd name="T53" fmla="*/ 1066 h 1352"/>
                <a:gd name="T54" fmla="*/ 995 w 1614"/>
                <a:gd name="T55" fmla="*/ 1019 h 1352"/>
                <a:gd name="T56" fmla="*/ 938 w 1614"/>
                <a:gd name="T57" fmla="*/ 975 h 1352"/>
                <a:gd name="T58" fmla="*/ 916 w 1614"/>
                <a:gd name="T59" fmla="*/ 1042 h 1352"/>
                <a:gd name="T60" fmla="*/ 832 w 1614"/>
                <a:gd name="T61" fmla="*/ 1086 h 1352"/>
                <a:gd name="T62" fmla="*/ 786 w 1614"/>
                <a:gd name="T63" fmla="*/ 1101 h 1352"/>
                <a:gd name="T64" fmla="*/ 704 w 1614"/>
                <a:gd name="T65" fmla="*/ 1087 h 1352"/>
                <a:gd name="T66" fmla="*/ 635 w 1614"/>
                <a:gd name="T67" fmla="*/ 1141 h 1352"/>
                <a:gd name="T68" fmla="*/ 546 w 1614"/>
                <a:gd name="T69" fmla="*/ 1123 h 1352"/>
                <a:gd name="T70" fmla="*/ 504 w 1614"/>
                <a:gd name="T71" fmla="*/ 1048 h 1352"/>
                <a:gd name="T72" fmla="*/ 447 w 1614"/>
                <a:gd name="T73" fmla="*/ 1042 h 1352"/>
                <a:gd name="T74" fmla="*/ 370 w 1614"/>
                <a:gd name="T75" fmla="*/ 1064 h 1352"/>
                <a:gd name="T76" fmla="*/ 345 w 1614"/>
                <a:gd name="T77" fmla="*/ 977 h 1352"/>
                <a:gd name="T78" fmla="*/ 284 w 1614"/>
                <a:gd name="T79" fmla="*/ 1032 h 1352"/>
                <a:gd name="T80" fmla="*/ 284 w 1614"/>
                <a:gd name="T81" fmla="*/ 965 h 1352"/>
                <a:gd name="T82" fmla="*/ 211 w 1614"/>
                <a:gd name="T83" fmla="*/ 963 h 1352"/>
                <a:gd name="T84" fmla="*/ 144 w 1614"/>
                <a:gd name="T85" fmla="*/ 1017 h 1352"/>
                <a:gd name="T86" fmla="*/ 94 w 1614"/>
                <a:gd name="T87" fmla="*/ 965 h 1352"/>
                <a:gd name="T88" fmla="*/ 63 w 1614"/>
                <a:gd name="T89" fmla="*/ 881 h 1352"/>
                <a:gd name="T90" fmla="*/ 4 w 1614"/>
                <a:gd name="T91" fmla="*/ 823 h 1352"/>
                <a:gd name="T92" fmla="*/ 61 w 1614"/>
                <a:gd name="T93" fmla="*/ 747 h 1352"/>
                <a:gd name="T94" fmla="*/ 138 w 1614"/>
                <a:gd name="T95" fmla="*/ 699 h 1352"/>
                <a:gd name="T96" fmla="*/ 203 w 1614"/>
                <a:gd name="T97" fmla="*/ 638 h 1352"/>
                <a:gd name="T98" fmla="*/ 246 w 1614"/>
                <a:gd name="T99" fmla="*/ 561 h 1352"/>
                <a:gd name="T100" fmla="*/ 313 w 1614"/>
                <a:gd name="T101" fmla="*/ 553 h 1352"/>
                <a:gd name="T102" fmla="*/ 364 w 1614"/>
                <a:gd name="T103" fmla="*/ 477 h 1352"/>
                <a:gd name="T104" fmla="*/ 420 w 1614"/>
                <a:gd name="T105" fmla="*/ 417 h 1352"/>
                <a:gd name="T106" fmla="*/ 457 w 1614"/>
                <a:gd name="T107" fmla="*/ 358 h 1352"/>
                <a:gd name="T108" fmla="*/ 394 w 1614"/>
                <a:gd name="T109" fmla="*/ 307 h 1352"/>
                <a:gd name="T110" fmla="*/ 404 w 1614"/>
                <a:gd name="T111" fmla="*/ 228 h 1352"/>
                <a:gd name="T112" fmla="*/ 439 w 1614"/>
                <a:gd name="T113" fmla="*/ 165 h 1352"/>
                <a:gd name="T114" fmla="*/ 506 w 1614"/>
                <a:gd name="T115" fmla="*/ 185 h 1352"/>
                <a:gd name="T116" fmla="*/ 577 w 1614"/>
                <a:gd name="T117" fmla="*/ 226 h 1352"/>
                <a:gd name="T118" fmla="*/ 648 w 1614"/>
                <a:gd name="T119" fmla="*/ 157 h 1352"/>
                <a:gd name="T120" fmla="*/ 723 w 1614"/>
                <a:gd name="T121" fmla="*/ 90 h 1352"/>
                <a:gd name="T122" fmla="*/ 782 w 1614"/>
                <a:gd name="T123" fmla="*/ 33 h 1352"/>
                <a:gd name="T124" fmla="*/ 863 w 1614"/>
                <a:gd name="T125" fmla="*/ 29 h 135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614" h="1352">
                  <a:moveTo>
                    <a:pt x="928" y="4"/>
                  </a:moveTo>
                  <a:lnTo>
                    <a:pt x="930" y="4"/>
                  </a:lnTo>
                  <a:lnTo>
                    <a:pt x="932" y="4"/>
                  </a:lnTo>
                  <a:lnTo>
                    <a:pt x="934" y="2"/>
                  </a:lnTo>
                  <a:lnTo>
                    <a:pt x="934" y="4"/>
                  </a:lnTo>
                  <a:lnTo>
                    <a:pt x="934" y="6"/>
                  </a:lnTo>
                  <a:lnTo>
                    <a:pt x="934" y="8"/>
                  </a:lnTo>
                  <a:lnTo>
                    <a:pt x="934" y="10"/>
                  </a:lnTo>
                  <a:lnTo>
                    <a:pt x="936" y="10"/>
                  </a:lnTo>
                  <a:lnTo>
                    <a:pt x="938" y="10"/>
                  </a:lnTo>
                  <a:lnTo>
                    <a:pt x="938" y="11"/>
                  </a:lnTo>
                  <a:lnTo>
                    <a:pt x="940" y="11"/>
                  </a:lnTo>
                  <a:lnTo>
                    <a:pt x="940" y="13"/>
                  </a:lnTo>
                  <a:lnTo>
                    <a:pt x="940" y="15"/>
                  </a:lnTo>
                  <a:lnTo>
                    <a:pt x="940" y="17"/>
                  </a:lnTo>
                  <a:lnTo>
                    <a:pt x="940" y="19"/>
                  </a:lnTo>
                  <a:lnTo>
                    <a:pt x="940" y="21"/>
                  </a:lnTo>
                  <a:lnTo>
                    <a:pt x="940" y="23"/>
                  </a:lnTo>
                  <a:lnTo>
                    <a:pt x="940" y="25"/>
                  </a:lnTo>
                  <a:lnTo>
                    <a:pt x="940" y="27"/>
                  </a:lnTo>
                  <a:lnTo>
                    <a:pt x="940" y="29"/>
                  </a:lnTo>
                  <a:lnTo>
                    <a:pt x="942" y="29"/>
                  </a:lnTo>
                  <a:lnTo>
                    <a:pt x="942" y="31"/>
                  </a:lnTo>
                  <a:lnTo>
                    <a:pt x="942" y="33"/>
                  </a:lnTo>
                  <a:lnTo>
                    <a:pt x="942" y="35"/>
                  </a:lnTo>
                  <a:lnTo>
                    <a:pt x="942" y="37"/>
                  </a:lnTo>
                  <a:lnTo>
                    <a:pt x="940" y="37"/>
                  </a:lnTo>
                  <a:lnTo>
                    <a:pt x="940" y="39"/>
                  </a:lnTo>
                  <a:lnTo>
                    <a:pt x="940" y="41"/>
                  </a:lnTo>
                  <a:lnTo>
                    <a:pt x="940" y="43"/>
                  </a:lnTo>
                  <a:lnTo>
                    <a:pt x="940" y="45"/>
                  </a:lnTo>
                  <a:lnTo>
                    <a:pt x="942" y="45"/>
                  </a:lnTo>
                  <a:lnTo>
                    <a:pt x="942" y="47"/>
                  </a:lnTo>
                  <a:lnTo>
                    <a:pt x="944" y="47"/>
                  </a:lnTo>
                  <a:lnTo>
                    <a:pt x="944" y="49"/>
                  </a:lnTo>
                  <a:lnTo>
                    <a:pt x="944" y="51"/>
                  </a:lnTo>
                  <a:lnTo>
                    <a:pt x="944" y="53"/>
                  </a:lnTo>
                  <a:lnTo>
                    <a:pt x="946" y="53"/>
                  </a:lnTo>
                  <a:lnTo>
                    <a:pt x="946" y="55"/>
                  </a:lnTo>
                  <a:lnTo>
                    <a:pt x="948" y="55"/>
                  </a:lnTo>
                  <a:lnTo>
                    <a:pt x="948" y="57"/>
                  </a:lnTo>
                  <a:lnTo>
                    <a:pt x="950" y="57"/>
                  </a:lnTo>
                  <a:lnTo>
                    <a:pt x="952" y="59"/>
                  </a:lnTo>
                  <a:lnTo>
                    <a:pt x="954" y="59"/>
                  </a:lnTo>
                  <a:lnTo>
                    <a:pt x="954" y="61"/>
                  </a:lnTo>
                  <a:lnTo>
                    <a:pt x="956" y="63"/>
                  </a:lnTo>
                  <a:lnTo>
                    <a:pt x="956" y="65"/>
                  </a:lnTo>
                  <a:lnTo>
                    <a:pt x="958" y="65"/>
                  </a:lnTo>
                  <a:lnTo>
                    <a:pt x="960" y="67"/>
                  </a:lnTo>
                  <a:lnTo>
                    <a:pt x="960" y="71"/>
                  </a:lnTo>
                  <a:lnTo>
                    <a:pt x="962" y="73"/>
                  </a:lnTo>
                  <a:lnTo>
                    <a:pt x="962" y="75"/>
                  </a:lnTo>
                  <a:lnTo>
                    <a:pt x="962" y="77"/>
                  </a:lnTo>
                  <a:lnTo>
                    <a:pt x="962" y="78"/>
                  </a:lnTo>
                  <a:lnTo>
                    <a:pt x="962" y="80"/>
                  </a:lnTo>
                  <a:lnTo>
                    <a:pt x="962" y="82"/>
                  </a:lnTo>
                  <a:lnTo>
                    <a:pt x="964" y="84"/>
                  </a:lnTo>
                  <a:lnTo>
                    <a:pt x="962" y="84"/>
                  </a:lnTo>
                  <a:lnTo>
                    <a:pt x="964" y="84"/>
                  </a:lnTo>
                  <a:lnTo>
                    <a:pt x="964" y="86"/>
                  </a:lnTo>
                  <a:lnTo>
                    <a:pt x="966" y="86"/>
                  </a:lnTo>
                  <a:lnTo>
                    <a:pt x="966" y="88"/>
                  </a:lnTo>
                  <a:lnTo>
                    <a:pt x="968" y="88"/>
                  </a:lnTo>
                  <a:lnTo>
                    <a:pt x="968" y="90"/>
                  </a:lnTo>
                  <a:lnTo>
                    <a:pt x="968" y="92"/>
                  </a:lnTo>
                  <a:lnTo>
                    <a:pt x="968" y="94"/>
                  </a:lnTo>
                  <a:lnTo>
                    <a:pt x="970" y="94"/>
                  </a:lnTo>
                  <a:lnTo>
                    <a:pt x="972" y="96"/>
                  </a:lnTo>
                  <a:lnTo>
                    <a:pt x="972" y="98"/>
                  </a:lnTo>
                  <a:lnTo>
                    <a:pt x="972" y="100"/>
                  </a:lnTo>
                  <a:lnTo>
                    <a:pt x="972" y="102"/>
                  </a:lnTo>
                  <a:lnTo>
                    <a:pt x="972" y="104"/>
                  </a:lnTo>
                  <a:lnTo>
                    <a:pt x="974" y="104"/>
                  </a:lnTo>
                  <a:lnTo>
                    <a:pt x="974" y="106"/>
                  </a:lnTo>
                  <a:lnTo>
                    <a:pt x="972" y="108"/>
                  </a:lnTo>
                  <a:lnTo>
                    <a:pt x="972" y="110"/>
                  </a:lnTo>
                  <a:lnTo>
                    <a:pt x="974" y="110"/>
                  </a:lnTo>
                  <a:lnTo>
                    <a:pt x="976" y="112"/>
                  </a:lnTo>
                  <a:lnTo>
                    <a:pt x="978" y="114"/>
                  </a:lnTo>
                  <a:lnTo>
                    <a:pt x="978" y="116"/>
                  </a:lnTo>
                  <a:lnTo>
                    <a:pt x="980" y="116"/>
                  </a:lnTo>
                  <a:lnTo>
                    <a:pt x="981" y="116"/>
                  </a:lnTo>
                  <a:lnTo>
                    <a:pt x="981" y="114"/>
                  </a:lnTo>
                  <a:lnTo>
                    <a:pt x="983" y="114"/>
                  </a:lnTo>
                  <a:lnTo>
                    <a:pt x="985" y="114"/>
                  </a:lnTo>
                  <a:lnTo>
                    <a:pt x="985" y="116"/>
                  </a:lnTo>
                  <a:lnTo>
                    <a:pt x="987" y="116"/>
                  </a:lnTo>
                  <a:lnTo>
                    <a:pt x="987" y="118"/>
                  </a:lnTo>
                  <a:lnTo>
                    <a:pt x="989" y="118"/>
                  </a:lnTo>
                  <a:lnTo>
                    <a:pt x="989" y="120"/>
                  </a:lnTo>
                  <a:lnTo>
                    <a:pt x="991" y="120"/>
                  </a:lnTo>
                  <a:lnTo>
                    <a:pt x="991" y="122"/>
                  </a:lnTo>
                  <a:lnTo>
                    <a:pt x="993" y="124"/>
                  </a:lnTo>
                  <a:lnTo>
                    <a:pt x="995" y="124"/>
                  </a:lnTo>
                  <a:lnTo>
                    <a:pt x="995" y="126"/>
                  </a:lnTo>
                  <a:lnTo>
                    <a:pt x="997" y="126"/>
                  </a:lnTo>
                  <a:lnTo>
                    <a:pt x="999" y="126"/>
                  </a:lnTo>
                  <a:lnTo>
                    <a:pt x="1001" y="126"/>
                  </a:lnTo>
                  <a:lnTo>
                    <a:pt x="1003" y="126"/>
                  </a:lnTo>
                  <a:lnTo>
                    <a:pt x="1005" y="126"/>
                  </a:lnTo>
                  <a:lnTo>
                    <a:pt x="1007" y="128"/>
                  </a:lnTo>
                  <a:lnTo>
                    <a:pt x="1009" y="128"/>
                  </a:lnTo>
                  <a:lnTo>
                    <a:pt x="1011" y="130"/>
                  </a:lnTo>
                  <a:lnTo>
                    <a:pt x="1011" y="132"/>
                  </a:lnTo>
                  <a:lnTo>
                    <a:pt x="1011" y="134"/>
                  </a:lnTo>
                  <a:lnTo>
                    <a:pt x="1013" y="134"/>
                  </a:lnTo>
                  <a:lnTo>
                    <a:pt x="1015" y="134"/>
                  </a:lnTo>
                  <a:lnTo>
                    <a:pt x="1017" y="134"/>
                  </a:lnTo>
                  <a:lnTo>
                    <a:pt x="1017" y="136"/>
                  </a:lnTo>
                  <a:lnTo>
                    <a:pt x="1017" y="138"/>
                  </a:lnTo>
                  <a:lnTo>
                    <a:pt x="1017" y="140"/>
                  </a:lnTo>
                  <a:lnTo>
                    <a:pt x="1019" y="140"/>
                  </a:lnTo>
                  <a:lnTo>
                    <a:pt x="1019" y="142"/>
                  </a:lnTo>
                  <a:lnTo>
                    <a:pt x="1019" y="144"/>
                  </a:lnTo>
                  <a:lnTo>
                    <a:pt x="1019" y="145"/>
                  </a:lnTo>
                  <a:lnTo>
                    <a:pt x="1021" y="145"/>
                  </a:lnTo>
                  <a:lnTo>
                    <a:pt x="1023" y="147"/>
                  </a:lnTo>
                  <a:lnTo>
                    <a:pt x="1025" y="147"/>
                  </a:lnTo>
                  <a:lnTo>
                    <a:pt x="1027" y="149"/>
                  </a:lnTo>
                  <a:lnTo>
                    <a:pt x="1027" y="151"/>
                  </a:lnTo>
                  <a:lnTo>
                    <a:pt x="1029" y="151"/>
                  </a:lnTo>
                  <a:lnTo>
                    <a:pt x="1029" y="153"/>
                  </a:lnTo>
                  <a:lnTo>
                    <a:pt x="1029" y="155"/>
                  </a:lnTo>
                  <a:lnTo>
                    <a:pt x="1029" y="157"/>
                  </a:lnTo>
                  <a:lnTo>
                    <a:pt x="1031" y="157"/>
                  </a:lnTo>
                  <a:lnTo>
                    <a:pt x="1031" y="161"/>
                  </a:lnTo>
                  <a:lnTo>
                    <a:pt x="1031" y="163"/>
                  </a:lnTo>
                  <a:lnTo>
                    <a:pt x="1033" y="163"/>
                  </a:lnTo>
                  <a:lnTo>
                    <a:pt x="1033" y="165"/>
                  </a:lnTo>
                  <a:lnTo>
                    <a:pt x="1033" y="167"/>
                  </a:lnTo>
                  <a:lnTo>
                    <a:pt x="1035" y="167"/>
                  </a:lnTo>
                  <a:lnTo>
                    <a:pt x="1037" y="167"/>
                  </a:lnTo>
                  <a:lnTo>
                    <a:pt x="1035" y="169"/>
                  </a:lnTo>
                  <a:lnTo>
                    <a:pt x="1035" y="171"/>
                  </a:lnTo>
                  <a:lnTo>
                    <a:pt x="1035" y="173"/>
                  </a:lnTo>
                  <a:lnTo>
                    <a:pt x="1037" y="173"/>
                  </a:lnTo>
                  <a:lnTo>
                    <a:pt x="1039" y="173"/>
                  </a:lnTo>
                  <a:lnTo>
                    <a:pt x="1039" y="175"/>
                  </a:lnTo>
                  <a:lnTo>
                    <a:pt x="1039" y="177"/>
                  </a:lnTo>
                  <a:lnTo>
                    <a:pt x="1039" y="179"/>
                  </a:lnTo>
                  <a:lnTo>
                    <a:pt x="1041" y="179"/>
                  </a:lnTo>
                  <a:lnTo>
                    <a:pt x="1041" y="181"/>
                  </a:lnTo>
                  <a:lnTo>
                    <a:pt x="1043" y="181"/>
                  </a:lnTo>
                  <a:lnTo>
                    <a:pt x="1043" y="183"/>
                  </a:lnTo>
                  <a:lnTo>
                    <a:pt x="1045" y="183"/>
                  </a:lnTo>
                  <a:lnTo>
                    <a:pt x="1045" y="185"/>
                  </a:lnTo>
                  <a:lnTo>
                    <a:pt x="1047" y="185"/>
                  </a:lnTo>
                  <a:lnTo>
                    <a:pt x="1049" y="185"/>
                  </a:lnTo>
                  <a:lnTo>
                    <a:pt x="1049" y="187"/>
                  </a:lnTo>
                  <a:lnTo>
                    <a:pt x="1050" y="189"/>
                  </a:lnTo>
                  <a:lnTo>
                    <a:pt x="1052" y="189"/>
                  </a:lnTo>
                  <a:lnTo>
                    <a:pt x="1052" y="191"/>
                  </a:lnTo>
                  <a:lnTo>
                    <a:pt x="1052" y="193"/>
                  </a:lnTo>
                  <a:lnTo>
                    <a:pt x="1054" y="193"/>
                  </a:lnTo>
                  <a:lnTo>
                    <a:pt x="1056" y="193"/>
                  </a:lnTo>
                  <a:lnTo>
                    <a:pt x="1056" y="195"/>
                  </a:lnTo>
                  <a:lnTo>
                    <a:pt x="1058" y="195"/>
                  </a:lnTo>
                  <a:lnTo>
                    <a:pt x="1058" y="193"/>
                  </a:lnTo>
                  <a:lnTo>
                    <a:pt x="1060" y="193"/>
                  </a:lnTo>
                  <a:lnTo>
                    <a:pt x="1060" y="191"/>
                  </a:lnTo>
                  <a:lnTo>
                    <a:pt x="1062" y="191"/>
                  </a:lnTo>
                  <a:lnTo>
                    <a:pt x="1064" y="193"/>
                  </a:lnTo>
                  <a:lnTo>
                    <a:pt x="1066" y="193"/>
                  </a:lnTo>
                  <a:lnTo>
                    <a:pt x="1066" y="195"/>
                  </a:lnTo>
                  <a:lnTo>
                    <a:pt x="1066" y="197"/>
                  </a:lnTo>
                  <a:lnTo>
                    <a:pt x="1066" y="195"/>
                  </a:lnTo>
                  <a:lnTo>
                    <a:pt x="1068" y="195"/>
                  </a:lnTo>
                  <a:lnTo>
                    <a:pt x="1070" y="195"/>
                  </a:lnTo>
                  <a:lnTo>
                    <a:pt x="1072" y="195"/>
                  </a:lnTo>
                  <a:lnTo>
                    <a:pt x="1074" y="195"/>
                  </a:lnTo>
                  <a:lnTo>
                    <a:pt x="1076" y="195"/>
                  </a:lnTo>
                  <a:lnTo>
                    <a:pt x="1078" y="195"/>
                  </a:lnTo>
                  <a:lnTo>
                    <a:pt x="1078" y="197"/>
                  </a:lnTo>
                  <a:lnTo>
                    <a:pt x="1080" y="197"/>
                  </a:lnTo>
                  <a:lnTo>
                    <a:pt x="1082" y="197"/>
                  </a:lnTo>
                  <a:lnTo>
                    <a:pt x="1082" y="195"/>
                  </a:lnTo>
                  <a:lnTo>
                    <a:pt x="1084" y="195"/>
                  </a:lnTo>
                  <a:lnTo>
                    <a:pt x="1086" y="193"/>
                  </a:lnTo>
                  <a:lnTo>
                    <a:pt x="1088" y="193"/>
                  </a:lnTo>
                  <a:lnTo>
                    <a:pt x="1090" y="193"/>
                  </a:lnTo>
                  <a:lnTo>
                    <a:pt x="1092" y="195"/>
                  </a:lnTo>
                  <a:lnTo>
                    <a:pt x="1094" y="195"/>
                  </a:lnTo>
                  <a:lnTo>
                    <a:pt x="1094" y="197"/>
                  </a:lnTo>
                  <a:lnTo>
                    <a:pt x="1096" y="197"/>
                  </a:lnTo>
                  <a:lnTo>
                    <a:pt x="1098" y="197"/>
                  </a:lnTo>
                  <a:lnTo>
                    <a:pt x="1098" y="199"/>
                  </a:lnTo>
                  <a:lnTo>
                    <a:pt x="1098" y="201"/>
                  </a:lnTo>
                  <a:lnTo>
                    <a:pt x="1096" y="201"/>
                  </a:lnTo>
                  <a:lnTo>
                    <a:pt x="1096" y="203"/>
                  </a:lnTo>
                  <a:lnTo>
                    <a:pt x="1098" y="203"/>
                  </a:lnTo>
                  <a:lnTo>
                    <a:pt x="1098" y="205"/>
                  </a:lnTo>
                  <a:lnTo>
                    <a:pt x="1100" y="205"/>
                  </a:lnTo>
                  <a:lnTo>
                    <a:pt x="1100" y="207"/>
                  </a:lnTo>
                  <a:lnTo>
                    <a:pt x="1102" y="207"/>
                  </a:lnTo>
                  <a:lnTo>
                    <a:pt x="1102" y="209"/>
                  </a:lnTo>
                  <a:lnTo>
                    <a:pt x="1102" y="211"/>
                  </a:lnTo>
                  <a:lnTo>
                    <a:pt x="1100" y="213"/>
                  </a:lnTo>
                  <a:lnTo>
                    <a:pt x="1102" y="214"/>
                  </a:lnTo>
                  <a:lnTo>
                    <a:pt x="1102" y="216"/>
                  </a:lnTo>
                  <a:lnTo>
                    <a:pt x="1102" y="218"/>
                  </a:lnTo>
                  <a:lnTo>
                    <a:pt x="1102" y="220"/>
                  </a:lnTo>
                  <a:lnTo>
                    <a:pt x="1100" y="220"/>
                  </a:lnTo>
                  <a:lnTo>
                    <a:pt x="1100" y="222"/>
                  </a:lnTo>
                  <a:lnTo>
                    <a:pt x="1102" y="224"/>
                  </a:lnTo>
                  <a:lnTo>
                    <a:pt x="1102" y="226"/>
                  </a:lnTo>
                  <a:lnTo>
                    <a:pt x="1102" y="228"/>
                  </a:lnTo>
                  <a:lnTo>
                    <a:pt x="1100" y="228"/>
                  </a:lnTo>
                  <a:lnTo>
                    <a:pt x="1100" y="230"/>
                  </a:lnTo>
                  <a:lnTo>
                    <a:pt x="1100" y="232"/>
                  </a:lnTo>
                  <a:lnTo>
                    <a:pt x="1100" y="234"/>
                  </a:lnTo>
                  <a:lnTo>
                    <a:pt x="1100" y="236"/>
                  </a:lnTo>
                  <a:lnTo>
                    <a:pt x="1100" y="238"/>
                  </a:lnTo>
                  <a:lnTo>
                    <a:pt x="1102" y="240"/>
                  </a:lnTo>
                  <a:lnTo>
                    <a:pt x="1104" y="240"/>
                  </a:lnTo>
                  <a:lnTo>
                    <a:pt x="1104" y="242"/>
                  </a:lnTo>
                  <a:lnTo>
                    <a:pt x="1104" y="244"/>
                  </a:lnTo>
                  <a:lnTo>
                    <a:pt x="1106" y="244"/>
                  </a:lnTo>
                  <a:lnTo>
                    <a:pt x="1108" y="244"/>
                  </a:lnTo>
                  <a:lnTo>
                    <a:pt x="1110" y="246"/>
                  </a:lnTo>
                  <a:lnTo>
                    <a:pt x="1112" y="246"/>
                  </a:lnTo>
                  <a:lnTo>
                    <a:pt x="1112" y="248"/>
                  </a:lnTo>
                  <a:lnTo>
                    <a:pt x="1112" y="250"/>
                  </a:lnTo>
                  <a:lnTo>
                    <a:pt x="1112" y="252"/>
                  </a:lnTo>
                  <a:lnTo>
                    <a:pt x="1110" y="252"/>
                  </a:lnTo>
                  <a:lnTo>
                    <a:pt x="1110" y="254"/>
                  </a:lnTo>
                  <a:lnTo>
                    <a:pt x="1108" y="254"/>
                  </a:lnTo>
                  <a:lnTo>
                    <a:pt x="1110" y="254"/>
                  </a:lnTo>
                  <a:lnTo>
                    <a:pt x="1110" y="256"/>
                  </a:lnTo>
                  <a:lnTo>
                    <a:pt x="1112" y="256"/>
                  </a:lnTo>
                  <a:lnTo>
                    <a:pt x="1114" y="256"/>
                  </a:lnTo>
                  <a:lnTo>
                    <a:pt x="1114" y="258"/>
                  </a:lnTo>
                  <a:lnTo>
                    <a:pt x="1116" y="258"/>
                  </a:lnTo>
                  <a:lnTo>
                    <a:pt x="1118" y="258"/>
                  </a:lnTo>
                  <a:lnTo>
                    <a:pt x="1119" y="260"/>
                  </a:lnTo>
                  <a:lnTo>
                    <a:pt x="1121" y="260"/>
                  </a:lnTo>
                  <a:lnTo>
                    <a:pt x="1123" y="260"/>
                  </a:lnTo>
                  <a:lnTo>
                    <a:pt x="1123" y="262"/>
                  </a:lnTo>
                  <a:lnTo>
                    <a:pt x="1125" y="262"/>
                  </a:lnTo>
                  <a:lnTo>
                    <a:pt x="1127" y="262"/>
                  </a:lnTo>
                  <a:lnTo>
                    <a:pt x="1127" y="264"/>
                  </a:lnTo>
                  <a:lnTo>
                    <a:pt x="1127" y="262"/>
                  </a:lnTo>
                  <a:lnTo>
                    <a:pt x="1129" y="262"/>
                  </a:lnTo>
                  <a:lnTo>
                    <a:pt x="1129" y="264"/>
                  </a:lnTo>
                  <a:lnTo>
                    <a:pt x="1129" y="266"/>
                  </a:lnTo>
                  <a:lnTo>
                    <a:pt x="1129" y="268"/>
                  </a:lnTo>
                  <a:lnTo>
                    <a:pt x="1129" y="270"/>
                  </a:lnTo>
                  <a:lnTo>
                    <a:pt x="1131" y="270"/>
                  </a:lnTo>
                  <a:lnTo>
                    <a:pt x="1133" y="268"/>
                  </a:lnTo>
                  <a:lnTo>
                    <a:pt x="1133" y="266"/>
                  </a:lnTo>
                  <a:lnTo>
                    <a:pt x="1135" y="266"/>
                  </a:lnTo>
                  <a:lnTo>
                    <a:pt x="1137" y="266"/>
                  </a:lnTo>
                  <a:lnTo>
                    <a:pt x="1139" y="266"/>
                  </a:lnTo>
                  <a:lnTo>
                    <a:pt x="1141" y="264"/>
                  </a:lnTo>
                  <a:lnTo>
                    <a:pt x="1141" y="262"/>
                  </a:lnTo>
                  <a:lnTo>
                    <a:pt x="1143" y="262"/>
                  </a:lnTo>
                  <a:lnTo>
                    <a:pt x="1145" y="260"/>
                  </a:lnTo>
                  <a:lnTo>
                    <a:pt x="1147" y="260"/>
                  </a:lnTo>
                  <a:lnTo>
                    <a:pt x="1149" y="260"/>
                  </a:lnTo>
                  <a:lnTo>
                    <a:pt x="1149" y="262"/>
                  </a:lnTo>
                  <a:lnTo>
                    <a:pt x="1149" y="264"/>
                  </a:lnTo>
                  <a:lnTo>
                    <a:pt x="1147" y="264"/>
                  </a:lnTo>
                  <a:lnTo>
                    <a:pt x="1149" y="264"/>
                  </a:lnTo>
                  <a:lnTo>
                    <a:pt x="1149" y="266"/>
                  </a:lnTo>
                  <a:lnTo>
                    <a:pt x="1149" y="268"/>
                  </a:lnTo>
                  <a:lnTo>
                    <a:pt x="1151" y="268"/>
                  </a:lnTo>
                  <a:lnTo>
                    <a:pt x="1151" y="270"/>
                  </a:lnTo>
                  <a:lnTo>
                    <a:pt x="1151" y="272"/>
                  </a:lnTo>
                  <a:lnTo>
                    <a:pt x="1151" y="274"/>
                  </a:lnTo>
                  <a:lnTo>
                    <a:pt x="1153" y="274"/>
                  </a:lnTo>
                  <a:lnTo>
                    <a:pt x="1155" y="274"/>
                  </a:lnTo>
                  <a:lnTo>
                    <a:pt x="1157" y="274"/>
                  </a:lnTo>
                  <a:lnTo>
                    <a:pt x="1159" y="274"/>
                  </a:lnTo>
                  <a:lnTo>
                    <a:pt x="1161" y="274"/>
                  </a:lnTo>
                  <a:lnTo>
                    <a:pt x="1163" y="276"/>
                  </a:lnTo>
                  <a:lnTo>
                    <a:pt x="1165" y="276"/>
                  </a:lnTo>
                  <a:lnTo>
                    <a:pt x="1165" y="278"/>
                  </a:lnTo>
                  <a:lnTo>
                    <a:pt x="1167" y="278"/>
                  </a:lnTo>
                  <a:lnTo>
                    <a:pt x="1169" y="278"/>
                  </a:lnTo>
                  <a:lnTo>
                    <a:pt x="1171" y="278"/>
                  </a:lnTo>
                  <a:lnTo>
                    <a:pt x="1173" y="278"/>
                  </a:lnTo>
                  <a:lnTo>
                    <a:pt x="1173" y="280"/>
                  </a:lnTo>
                  <a:lnTo>
                    <a:pt x="1175" y="280"/>
                  </a:lnTo>
                  <a:lnTo>
                    <a:pt x="1175" y="278"/>
                  </a:lnTo>
                  <a:lnTo>
                    <a:pt x="1175" y="280"/>
                  </a:lnTo>
                  <a:lnTo>
                    <a:pt x="1177" y="280"/>
                  </a:lnTo>
                  <a:lnTo>
                    <a:pt x="1179" y="280"/>
                  </a:lnTo>
                  <a:lnTo>
                    <a:pt x="1179" y="281"/>
                  </a:lnTo>
                  <a:lnTo>
                    <a:pt x="1181" y="281"/>
                  </a:lnTo>
                  <a:lnTo>
                    <a:pt x="1181" y="283"/>
                  </a:lnTo>
                  <a:lnTo>
                    <a:pt x="1181" y="285"/>
                  </a:lnTo>
                  <a:lnTo>
                    <a:pt x="1183" y="287"/>
                  </a:lnTo>
                  <a:lnTo>
                    <a:pt x="1185" y="287"/>
                  </a:lnTo>
                  <a:lnTo>
                    <a:pt x="1187" y="287"/>
                  </a:lnTo>
                  <a:lnTo>
                    <a:pt x="1187" y="289"/>
                  </a:lnTo>
                  <a:lnTo>
                    <a:pt x="1188" y="289"/>
                  </a:lnTo>
                  <a:lnTo>
                    <a:pt x="1190" y="289"/>
                  </a:lnTo>
                  <a:lnTo>
                    <a:pt x="1192" y="289"/>
                  </a:lnTo>
                  <a:lnTo>
                    <a:pt x="1194" y="289"/>
                  </a:lnTo>
                  <a:lnTo>
                    <a:pt x="1194" y="291"/>
                  </a:lnTo>
                  <a:lnTo>
                    <a:pt x="1196" y="293"/>
                  </a:lnTo>
                  <a:lnTo>
                    <a:pt x="1198" y="295"/>
                  </a:lnTo>
                  <a:lnTo>
                    <a:pt x="1200" y="295"/>
                  </a:lnTo>
                  <a:lnTo>
                    <a:pt x="1200" y="297"/>
                  </a:lnTo>
                  <a:lnTo>
                    <a:pt x="1202" y="297"/>
                  </a:lnTo>
                  <a:lnTo>
                    <a:pt x="1202" y="295"/>
                  </a:lnTo>
                  <a:lnTo>
                    <a:pt x="1204" y="295"/>
                  </a:lnTo>
                  <a:lnTo>
                    <a:pt x="1204" y="297"/>
                  </a:lnTo>
                  <a:lnTo>
                    <a:pt x="1204" y="299"/>
                  </a:lnTo>
                  <a:lnTo>
                    <a:pt x="1206" y="299"/>
                  </a:lnTo>
                  <a:lnTo>
                    <a:pt x="1206" y="301"/>
                  </a:lnTo>
                  <a:lnTo>
                    <a:pt x="1208" y="301"/>
                  </a:lnTo>
                  <a:lnTo>
                    <a:pt x="1208" y="303"/>
                  </a:lnTo>
                  <a:lnTo>
                    <a:pt x="1210" y="305"/>
                  </a:lnTo>
                  <a:lnTo>
                    <a:pt x="1210" y="307"/>
                  </a:lnTo>
                  <a:lnTo>
                    <a:pt x="1208" y="307"/>
                  </a:lnTo>
                  <a:lnTo>
                    <a:pt x="1208" y="309"/>
                  </a:lnTo>
                  <a:lnTo>
                    <a:pt x="1208" y="311"/>
                  </a:lnTo>
                  <a:lnTo>
                    <a:pt x="1206" y="311"/>
                  </a:lnTo>
                  <a:lnTo>
                    <a:pt x="1204" y="313"/>
                  </a:lnTo>
                  <a:lnTo>
                    <a:pt x="1204" y="315"/>
                  </a:lnTo>
                  <a:lnTo>
                    <a:pt x="1202" y="315"/>
                  </a:lnTo>
                  <a:lnTo>
                    <a:pt x="1202" y="317"/>
                  </a:lnTo>
                  <a:lnTo>
                    <a:pt x="1200" y="317"/>
                  </a:lnTo>
                  <a:lnTo>
                    <a:pt x="1200" y="319"/>
                  </a:lnTo>
                  <a:lnTo>
                    <a:pt x="1198" y="319"/>
                  </a:lnTo>
                  <a:lnTo>
                    <a:pt x="1198" y="321"/>
                  </a:lnTo>
                  <a:lnTo>
                    <a:pt x="1196" y="323"/>
                  </a:lnTo>
                  <a:lnTo>
                    <a:pt x="1198" y="323"/>
                  </a:lnTo>
                  <a:lnTo>
                    <a:pt x="1198" y="325"/>
                  </a:lnTo>
                  <a:lnTo>
                    <a:pt x="1196" y="325"/>
                  </a:lnTo>
                  <a:lnTo>
                    <a:pt x="1196" y="327"/>
                  </a:lnTo>
                  <a:lnTo>
                    <a:pt x="1198" y="327"/>
                  </a:lnTo>
                  <a:lnTo>
                    <a:pt x="1198" y="329"/>
                  </a:lnTo>
                  <a:lnTo>
                    <a:pt x="1198" y="331"/>
                  </a:lnTo>
                  <a:lnTo>
                    <a:pt x="1196" y="331"/>
                  </a:lnTo>
                  <a:lnTo>
                    <a:pt x="1196" y="333"/>
                  </a:lnTo>
                  <a:lnTo>
                    <a:pt x="1198" y="333"/>
                  </a:lnTo>
                  <a:lnTo>
                    <a:pt x="1198" y="335"/>
                  </a:lnTo>
                  <a:lnTo>
                    <a:pt x="1198" y="337"/>
                  </a:lnTo>
                  <a:lnTo>
                    <a:pt x="1196" y="337"/>
                  </a:lnTo>
                  <a:lnTo>
                    <a:pt x="1196" y="339"/>
                  </a:lnTo>
                  <a:lnTo>
                    <a:pt x="1196" y="341"/>
                  </a:lnTo>
                  <a:lnTo>
                    <a:pt x="1196" y="343"/>
                  </a:lnTo>
                  <a:lnTo>
                    <a:pt x="1194" y="343"/>
                  </a:lnTo>
                  <a:lnTo>
                    <a:pt x="1194" y="345"/>
                  </a:lnTo>
                  <a:lnTo>
                    <a:pt x="1194" y="347"/>
                  </a:lnTo>
                  <a:lnTo>
                    <a:pt x="1196" y="347"/>
                  </a:lnTo>
                  <a:lnTo>
                    <a:pt x="1196" y="348"/>
                  </a:lnTo>
                  <a:lnTo>
                    <a:pt x="1198" y="350"/>
                  </a:lnTo>
                  <a:lnTo>
                    <a:pt x="1198" y="352"/>
                  </a:lnTo>
                  <a:lnTo>
                    <a:pt x="1200" y="352"/>
                  </a:lnTo>
                  <a:lnTo>
                    <a:pt x="1200" y="354"/>
                  </a:lnTo>
                  <a:lnTo>
                    <a:pt x="1202" y="354"/>
                  </a:lnTo>
                  <a:lnTo>
                    <a:pt x="1202" y="356"/>
                  </a:lnTo>
                  <a:lnTo>
                    <a:pt x="1202" y="358"/>
                  </a:lnTo>
                  <a:lnTo>
                    <a:pt x="1200" y="358"/>
                  </a:lnTo>
                  <a:lnTo>
                    <a:pt x="1200" y="360"/>
                  </a:lnTo>
                  <a:lnTo>
                    <a:pt x="1200" y="362"/>
                  </a:lnTo>
                  <a:lnTo>
                    <a:pt x="1202" y="362"/>
                  </a:lnTo>
                  <a:lnTo>
                    <a:pt x="1202" y="364"/>
                  </a:lnTo>
                  <a:lnTo>
                    <a:pt x="1202" y="366"/>
                  </a:lnTo>
                  <a:lnTo>
                    <a:pt x="1200" y="366"/>
                  </a:lnTo>
                  <a:lnTo>
                    <a:pt x="1200" y="368"/>
                  </a:lnTo>
                  <a:lnTo>
                    <a:pt x="1200" y="370"/>
                  </a:lnTo>
                  <a:lnTo>
                    <a:pt x="1200" y="372"/>
                  </a:lnTo>
                  <a:lnTo>
                    <a:pt x="1198" y="372"/>
                  </a:lnTo>
                  <a:lnTo>
                    <a:pt x="1198" y="374"/>
                  </a:lnTo>
                  <a:lnTo>
                    <a:pt x="1198" y="376"/>
                  </a:lnTo>
                  <a:lnTo>
                    <a:pt x="1196" y="376"/>
                  </a:lnTo>
                  <a:lnTo>
                    <a:pt x="1196" y="378"/>
                  </a:lnTo>
                  <a:lnTo>
                    <a:pt x="1196" y="380"/>
                  </a:lnTo>
                  <a:lnTo>
                    <a:pt x="1194" y="382"/>
                  </a:lnTo>
                  <a:lnTo>
                    <a:pt x="1194" y="384"/>
                  </a:lnTo>
                  <a:lnTo>
                    <a:pt x="1196" y="384"/>
                  </a:lnTo>
                  <a:lnTo>
                    <a:pt x="1196" y="386"/>
                  </a:lnTo>
                  <a:lnTo>
                    <a:pt x="1194" y="386"/>
                  </a:lnTo>
                  <a:lnTo>
                    <a:pt x="1194" y="388"/>
                  </a:lnTo>
                  <a:lnTo>
                    <a:pt x="1194" y="390"/>
                  </a:lnTo>
                  <a:lnTo>
                    <a:pt x="1192" y="390"/>
                  </a:lnTo>
                  <a:lnTo>
                    <a:pt x="1192" y="392"/>
                  </a:lnTo>
                  <a:lnTo>
                    <a:pt x="1190" y="392"/>
                  </a:lnTo>
                  <a:lnTo>
                    <a:pt x="1188" y="392"/>
                  </a:lnTo>
                  <a:lnTo>
                    <a:pt x="1188" y="390"/>
                  </a:lnTo>
                  <a:lnTo>
                    <a:pt x="1188" y="392"/>
                  </a:lnTo>
                  <a:lnTo>
                    <a:pt x="1188" y="394"/>
                  </a:lnTo>
                  <a:lnTo>
                    <a:pt x="1188" y="396"/>
                  </a:lnTo>
                  <a:lnTo>
                    <a:pt x="1188" y="398"/>
                  </a:lnTo>
                  <a:lnTo>
                    <a:pt x="1187" y="400"/>
                  </a:lnTo>
                  <a:lnTo>
                    <a:pt x="1185" y="402"/>
                  </a:lnTo>
                  <a:lnTo>
                    <a:pt x="1185" y="404"/>
                  </a:lnTo>
                  <a:lnTo>
                    <a:pt x="1185" y="406"/>
                  </a:lnTo>
                  <a:lnTo>
                    <a:pt x="1183" y="406"/>
                  </a:lnTo>
                  <a:lnTo>
                    <a:pt x="1183" y="408"/>
                  </a:lnTo>
                  <a:lnTo>
                    <a:pt x="1181" y="410"/>
                  </a:lnTo>
                  <a:lnTo>
                    <a:pt x="1181" y="412"/>
                  </a:lnTo>
                  <a:lnTo>
                    <a:pt x="1179" y="412"/>
                  </a:lnTo>
                  <a:lnTo>
                    <a:pt x="1179" y="414"/>
                  </a:lnTo>
                  <a:lnTo>
                    <a:pt x="1179" y="415"/>
                  </a:lnTo>
                  <a:lnTo>
                    <a:pt x="1179" y="417"/>
                  </a:lnTo>
                  <a:lnTo>
                    <a:pt x="1179" y="419"/>
                  </a:lnTo>
                  <a:lnTo>
                    <a:pt x="1179" y="421"/>
                  </a:lnTo>
                  <a:lnTo>
                    <a:pt x="1181" y="421"/>
                  </a:lnTo>
                  <a:lnTo>
                    <a:pt x="1181" y="423"/>
                  </a:lnTo>
                  <a:lnTo>
                    <a:pt x="1181" y="421"/>
                  </a:lnTo>
                  <a:lnTo>
                    <a:pt x="1183" y="423"/>
                  </a:lnTo>
                  <a:lnTo>
                    <a:pt x="1183" y="421"/>
                  </a:lnTo>
                  <a:lnTo>
                    <a:pt x="1185" y="423"/>
                  </a:lnTo>
                  <a:lnTo>
                    <a:pt x="1185" y="425"/>
                  </a:lnTo>
                  <a:lnTo>
                    <a:pt x="1187" y="427"/>
                  </a:lnTo>
                  <a:lnTo>
                    <a:pt x="1187" y="429"/>
                  </a:lnTo>
                  <a:lnTo>
                    <a:pt x="1187" y="431"/>
                  </a:lnTo>
                  <a:lnTo>
                    <a:pt x="1188" y="431"/>
                  </a:lnTo>
                  <a:lnTo>
                    <a:pt x="1190" y="431"/>
                  </a:lnTo>
                  <a:lnTo>
                    <a:pt x="1190" y="433"/>
                  </a:lnTo>
                  <a:lnTo>
                    <a:pt x="1192" y="433"/>
                  </a:lnTo>
                  <a:lnTo>
                    <a:pt x="1192" y="435"/>
                  </a:lnTo>
                  <a:lnTo>
                    <a:pt x="1192" y="437"/>
                  </a:lnTo>
                  <a:lnTo>
                    <a:pt x="1192" y="439"/>
                  </a:lnTo>
                  <a:lnTo>
                    <a:pt x="1192" y="441"/>
                  </a:lnTo>
                  <a:lnTo>
                    <a:pt x="1192" y="443"/>
                  </a:lnTo>
                  <a:lnTo>
                    <a:pt x="1192" y="445"/>
                  </a:lnTo>
                  <a:lnTo>
                    <a:pt x="1192" y="447"/>
                  </a:lnTo>
                  <a:lnTo>
                    <a:pt x="1194" y="449"/>
                  </a:lnTo>
                  <a:lnTo>
                    <a:pt x="1194" y="451"/>
                  </a:lnTo>
                  <a:lnTo>
                    <a:pt x="1196" y="451"/>
                  </a:lnTo>
                  <a:lnTo>
                    <a:pt x="1196" y="453"/>
                  </a:lnTo>
                  <a:lnTo>
                    <a:pt x="1198" y="455"/>
                  </a:lnTo>
                  <a:lnTo>
                    <a:pt x="1198" y="457"/>
                  </a:lnTo>
                  <a:lnTo>
                    <a:pt x="1198" y="459"/>
                  </a:lnTo>
                  <a:lnTo>
                    <a:pt x="1198" y="461"/>
                  </a:lnTo>
                  <a:lnTo>
                    <a:pt x="1198" y="463"/>
                  </a:lnTo>
                  <a:lnTo>
                    <a:pt x="1196" y="467"/>
                  </a:lnTo>
                  <a:lnTo>
                    <a:pt x="1196" y="469"/>
                  </a:lnTo>
                  <a:lnTo>
                    <a:pt x="1196" y="473"/>
                  </a:lnTo>
                  <a:lnTo>
                    <a:pt x="1194" y="477"/>
                  </a:lnTo>
                  <a:lnTo>
                    <a:pt x="1192" y="479"/>
                  </a:lnTo>
                  <a:lnTo>
                    <a:pt x="1194" y="481"/>
                  </a:lnTo>
                  <a:lnTo>
                    <a:pt x="1196" y="482"/>
                  </a:lnTo>
                  <a:lnTo>
                    <a:pt x="1196" y="484"/>
                  </a:lnTo>
                  <a:lnTo>
                    <a:pt x="1198" y="486"/>
                  </a:lnTo>
                  <a:lnTo>
                    <a:pt x="1200" y="486"/>
                  </a:lnTo>
                  <a:lnTo>
                    <a:pt x="1200" y="488"/>
                  </a:lnTo>
                  <a:lnTo>
                    <a:pt x="1202" y="490"/>
                  </a:lnTo>
                  <a:lnTo>
                    <a:pt x="1204" y="492"/>
                  </a:lnTo>
                  <a:lnTo>
                    <a:pt x="1206" y="492"/>
                  </a:lnTo>
                  <a:lnTo>
                    <a:pt x="1206" y="494"/>
                  </a:lnTo>
                  <a:lnTo>
                    <a:pt x="1210" y="494"/>
                  </a:lnTo>
                  <a:lnTo>
                    <a:pt x="1212" y="494"/>
                  </a:lnTo>
                  <a:lnTo>
                    <a:pt x="1212" y="496"/>
                  </a:lnTo>
                  <a:lnTo>
                    <a:pt x="1214" y="496"/>
                  </a:lnTo>
                  <a:lnTo>
                    <a:pt x="1216" y="498"/>
                  </a:lnTo>
                  <a:lnTo>
                    <a:pt x="1216" y="500"/>
                  </a:lnTo>
                  <a:lnTo>
                    <a:pt x="1218" y="500"/>
                  </a:lnTo>
                  <a:lnTo>
                    <a:pt x="1220" y="502"/>
                  </a:lnTo>
                  <a:lnTo>
                    <a:pt x="1220" y="504"/>
                  </a:lnTo>
                  <a:lnTo>
                    <a:pt x="1222" y="504"/>
                  </a:lnTo>
                  <a:lnTo>
                    <a:pt x="1222" y="506"/>
                  </a:lnTo>
                  <a:lnTo>
                    <a:pt x="1224" y="506"/>
                  </a:lnTo>
                  <a:lnTo>
                    <a:pt x="1226" y="506"/>
                  </a:lnTo>
                  <a:lnTo>
                    <a:pt x="1226" y="508"/>
                  </a:lnTo>
                  <a:lnTo>
                    <a:pt x="1228" y="510"/>
                  </a:lnTo>
                  <a:lnTo>
                    <a:pt x="1230" y="510"/>
                  </a:lnTo>
                  <a:lnTo>
                    <a:pt x="1230" y="512"/>
                  </a:lnTo>
                  <a:lnTo>
                    <a:pt x="1232" y="514"/>
                  </a:lnTo>
                  <a:lnTo>
                    <a:pt x="1234" y="516"/>
                  </a:lnTo>
                  <a:lnTo>
                    <a:pt x="1236" y="518"/>
                  </a:lnTo>
                  <a:lnTo>
                    <a:pt x="1236" y="520"/>
                  </a:lnTo>
                  <a:lnTo>
                    <a:pt x="1238" y="522"/>
                  </a:lnTo>
                  <a:lnTo>
                    <a:pt x="1240" y="522"/>
                  </a:lnTo>
                  <a:lnTo>
                    <a:pt x="1240" y="524"/>
                  </a:lnTo>
                  <a:lnTo>
                    <a:pt x="1242" y="524"/>
                  </a:lnTo>
                  <a:lnTo>
                    <a:pt x="1242" y="526"/>
                  </a:lnTo>
                  <a:lnTo>
                    <a:pt x="1240" y="528"/>
                  </a:lnTo>
                  <a:lnTo>
                    <a:pt x="1240" y="530"/>
                  </a:lnTo>
                  <a:lnTo>
                    <a:pt x="1240" y="532"/>
                  </a:lnTo>
                  <a:lnTo>
                    <a:pt x="1242" y="534"/>
                  </a:lnTo>
                  <a:lnTo>
                    <a:pt x="1244" y="536"/>
                  </a:lnTo>
                  <a:lnTo>
                    <a:pt x="1246" y="538"/>
                  </a:lnTo>
                  <a:lnTo>
                    <a:pt x="1248" y="540"/>
                  </a:lnTo>
                  <a:lnTo>
                    <a:pt x="1250" y="540"/>
                  </a:lnTo>
                  <a:lnTo>
                    <a:pt x="1250" y="542"/>
                  </a:lnTo>
                  <a:lnTo>
                    <a:pt x="1252" y="544"/>
                  </a:lnTo>
                  <a:lnTo>
                    <a:pt x="1256" y="544"/>
                  </a:lnTo>
                  <a:lnTo>
                    <a:pt x="1256" y="546"/>
                  </a:lnTo>
                  <a:lnTo>
                    <a:pt x="1257" y="548"/>
                  </a:lnTo>
                  <a:lnTo>
                    <a:pt x="1259" y="549"/>
                  </a:lnTo>
                  <a:lnTo>
                    <a:pt x="1261" y="551"/>
                  </a:lnTo>
                  <a:lnTo>
                    <a:pt x="1263" y="553"/>
                  </a:lnTo>
                  <a:lnTo>
                    <a:pt x="1265" y="553"/>
                  </a:lnTo>
                  <a:lnTo>
                    <a:pt x="1267" y="555"/>
                  </a:lnTo>
                  <a:lnTo>
                    <a:pt x="1269" y="557"/>
                  </a:lnTo>
                  <a:lnTo>
                    <a:pt x="1271" y="559"/>
                  </a:lnTo>
                  <a:lnTo>
                    <a:pt x="1273" y="561"/>
                  </a:lnTo>
                  <a:lnTo>
                    <a:pt x="1273" y="563"/>
                  </a:lnTo>
                  <a:lnTo>
                    <a:pt x="1275" y="563"/>
                  </a:lnTo>
                  <a:lnTo>
                    <a:pt x="1277" y="563"/>
                  </a:lnTo>
                  <a:lnTo>
                    <a:pt x="1279" y="565"/>
                  </a:lnTo>
                  <a:lnTo>
                    <a:pt x="1279" y="567"/>
                  </a:lnTo>
                  <a:lnTo>
                    <a:pt x="1281" y="567"/>
                  </a:lnTo>
                  <a:lnTo>
                    <a:pt x="1283" y="567"/>
                  </a:lnTo>
                  <a:lnTo>
                    <a:pt x="1285" y="569"/>
                  </a:lnTo>
                  <a:lnTo>
                    <a:pt x="1285" y="571"/>
                  </a:lnTo>
                  <a:lnTo>
                    <a:pt x="1283" y="571"/>
                  </a:lnTo>
                  <a:lnTo>
                    <a:pt x="1283" y="573"/>
                  </a:lnTo>
                  <a:lnTo>
                    <a:pt x="1281" y="577"/>
                  </a:lnTo>
                  <a:lnTo>
                    <a:pt x="1279" y="581"/>
                  </a:lnTo>
                  <a:lnTo>
                    <a:pt x="1279" y="583"/>
                  </a:lnTo>
                  <a:lnTo>
                    <a:pt x="1277" y="583"/>
                  </a:lnTo>
                  <a:lnTo>
                    <a:pt x="1277" y="585"/>
                  </a:lnTo>
                  <a:lnTo>
                    <a:pt x="1275" y="587"/>
                  </a:lnTo>
                  <a:lnTo>
                    <a:pt x="1275" y="589"/>
                  </a:lnTo>
                  <a:lnTo>
                    <a:pt x="1275" y="591"/>
                  </a:lnTo>
                  <a:lnTo>
                    <a:pt x="1273" y="591"/>
                  </a:lnTo>
                  <a:lnTo>
                    <a:pt x="1273" y="593"/>
                  </a:lnTo>
                  <a:lnTo>
                    <a:pt x="1271" y="595"/>
                  </a:lnTo>
                  <a:lnTo>
                    <a:pt x="1271" y="597"/>
                  </a:lnTo>
                  <a:lnTo>
                    <a:pt x="1271" y="599"/>
                  </a:lnTo>
                  <a:lnTo>
                    <a:pt x="1269" y="601"/>
                  </a:lnTo>
                  <a:lnTo>
                    <a:pt x="1267" y="603"/>
                  </a:lnTo>
                  <a:lnTo>
                    <a:pt x="1267" y="605"/>
                  </a:lnTo>
                  <a:lnTo>
                    <a:pt x="1267" y="607"/>
                  </a:lnTo>
                  <a:lnTo>
                    <a:pt x="1267" y="609"/>
                  </a:lnTo>
                  <a:lnTo>
                    <a:pt x="1267" y="611"/>
                  </a:lnTo>
                  <a:lnTo>
                    <a:pt x="1267" y="613"/>
                  </a:lnTo>
                  <a:lnTo>
                    <a:pt x="1267" y="615"/>
                  </a:lnTo>
                  <a:lnTo>
                    <a:pt x="1269" y="616"/>
                  </a:lnTo>
                  <a:lnTo>
                    <a:pt x="1269" y="618"/>
                  </a:lnTo>
                  <a:lnTo>
                    <a:pt x="1271" y="620"/>
                  </a:lnTo>
                  <a:lnTo>
                    <a:pt x="1273" y="622"/>
                  </a:lnTo>
                  <a:lnTo>
                    <a:pt x="1273" y="624"/>
                  </a:lnTo>
                  <a:lnTo>
                    <a:pt x="1273" y="626"/>
                  </a:lnTo>
                  <a:lnTo>
                    <a:pt x="1273" y="628"/>
                  </a:lnTo>
                  <a:lnTo>
                    <a:pt x="1273" y="630"/>
                  </a:lnTo>
                  <a:lnTo>
                    <a:pt x="1273" y="632"/>
                  </a:lnTo>
                  <a:lnTo>
                    <a:pt x="1273" y="634"/>
                  </a:lnTo>
                  <a:lnTo>
                    <a:pt x="1273" y="636"/>
                  </a:lnTo>
                  <a:lnTo>
                    <a:pt x="1271" y="638"/>
                  </a:lnTo>
                  <a:lnTo>
                    <a:pt x="1271" y="640"/>
                  </a:lnTo>
                  <a:lnTo>
                    <a:pt x="1269" y="642"/>
                  </a:lnTo>
                  <a:lnTo>
                    <a:pt x="1269" y="646"/>
                  </a:lnTo>
                  <a:lnTo>
                    <a:pt x="1269" y="648"/>
                  </a:lnTo>
                  <a:lnTo>
                    <a:pt x="1271" y="650"/>
                  </a:lnTo>
                  <a:lnTo>
                    <a:pt x="1273" y="652"/>
                  </a:lnTo>
                  <a:lnTo>
                    <a:pt x="1273" y="654"/>
                  </a:lnTo>
                  <a:lnTo>
                    <a:pt x="1273" y="656"/>
                  </a:lnTo>
                  <a:lnTo>
                    <a:pt x="1275" y="658"/>
                  </a:lnTo>
                  <a:lnTo>
                    <a:pt x="1277" y="660"/>
                  </a:lnTo>
                  <a:lnTo>
                    <a:pt x="1275" y="662"/>
                  </a:lnTo>
                  <a:lnTo>
                    <a:pt x="1275" y="666"/>
                  </a:lnTo>
                  <a:lnTo>
                    <a:pt x="1275" y="668"/>
                  </a:lnTo>
                  <a:lnTo>
                    <a:pt x="1275" y="670"/>
                  </a:lnTo>
                  <a:lnTo>
                    <a:pt x="1275" y="672"/>
                  </a:lnTo>
                  <a:lnTo>
                    <a:pt x="1275" y="674"/>
                  </a:lnTo>
                  <a:lnTo>
                    <a:pt x="1275" y="676"/>
                  </a:lnTo>
                  <a:lnTo>
                    <a:pt x="1277" y="676"/>
                  </a:lnTo>
                  <a:lnTo>
                    <a:pt x="1279" y="676"/>
                  </a:lnTo>
                  <a:lnTo>
                    <a:pt x="1279" y="678"/>
                  </a:lnTo>
                  <a:lnTo>
                    <a:pt x="1281" y="678"/>
                  </a:lnTo>
                  <a:lnTo>
                    <a:pt x="1283" y="680"/>
                  </a:lnTo>
                  <a:lnTo>
                    <a:pt x="1285" y="682"/>
                  </a:lnTo>
                  <a:lnTo>
                    <a:pt x="1287" y="682"/>
                  </a:lnTo>
                  <a:lnTo>
                    <a:pt x="1287" y="684"/>
                  </a:lnTo>
                  <a:lnTo>
                    <a:pt x="1289" y="684"/>
                  </a:lnTo>
                  <a:lnTo>
                    <a:pt x="1289" y="685"/>
                  </a:lnTo>
                  <a:lnTo>
                    <a:pt x="1291" y="685"/>
                  </a:lnTo>
                  <a:lnTo>
                    <a:pt x="1291" y="687"/>
                  </a:lnTo>
                  <a:lnTo>
                    <a:pt x="1293" y="687"/>
                  </a:lnTo>
                  <a:lnTo>
                    <a:pt x="1293" y="689"/>
                  </a:lnTo>
                  <a:lnTo>
                    <a:pt x="1293" y="691"/>
                  </a:lnTo>
                  <a:lnTo>
                    <a:pt x="1295" y="691"/>
                  </a:lnTo>
                  <a:lnTo>
                    <a:pt x="1297" y="693"/>
                  </a:lnTo>
                  <a:lnTo>
                    <a:pt x="1299" y="695"/>
                  </a:lnTo>
                  <a:lnTo>
                    <a:pt x="1297" y="695"/>
                  </a:lnTo>
                  <a:lnTo>
                    <a:pt x="1299" y="695"/>
                  </a:lnTo>
                  <a:lnTo>
                    <a:pt x="1299" y="697"/>
                  </a:lnTo>
                  <a:lnTo>
                    <a:pt x="1301" y="697"/>
                  </a:lnTo>
                  <a:lnTo>
                    <a:pt x="1303" y="697"/>
                  </a:lnTo>
                  <a:lnTo>
                    <a:pt x="1305" y="699"/>
                  </a:lnTo>
                  <a:lnTo>
                    <a:pt x="1307" y="699"/>
                  </a:lnTo>
                  <a:lnTo>
                    <a:pt x="1307" y="701"/>
                  </a:lnTo>
                  <a:lnTo>
                    <a:pt x="1309" y="701"/>
                  </a:lnTo>
                  <a:lnTo>
                    <a:pt x="1311" y="701"/>
                  </a:lnTo>
                  <a:lnTo>
                    <a:pt x="1313" y="701"/>
                  </a:lnTo>
                  <a:lnTo>
                    <a:pt x="1313" y="703"/>
                  </a:lnTo>
                  <a:lnTo>
                    <a:pt x="1313" y="705"/>
                  </a:lnTo>
                  <a:lnTo>
                    <a:pt x="1315" y="705"/>
                  </a:lnTo>
                  <a:lnTo>
                    <a:pt x="1317" y="705"/>
                  </a:lnTo>
                  <a:lnTo>
                    <a:pt x="1319" y="705"/>
                  </a:lnTo>
                  <a:lnTo>
                    <a:pt x="1321" y="705"/>
                  </a:lnTo>
                  <a:lnTo>
                    <a:pt x="1321" y="707"/>
                  </a:lnTo>
                  <a:lnTo>
                    <a:pt x="1323" y="707"/>
                  </a:lnTo>
                  <a:lnTo>
                    <a:pt x="1325" y="707"/>
                  </a:lnTo>
                  <a:lnTo>
                    <a:pt x="1325" y="705"/>
                  </a:lnTo>
                  <a:lnTo>
                    <a:pt x="1326" y="705"/>
                  </a:lnTo>
                  <a:lnTo>
                    <a:pt x="1328" y="705"/>
                  </a:lnTo>
                  <a:lnTo>
                    <a:pt x="1330" y="705"/>
                  </a:lnTo>
                  <a:lnTo>
                    <a:pt x="1332" y="705"/>
                  </a:lnTo>
                  <a:lnTo>
                    <a:pt x="1332" y="707"/>
                  </a:lnTo>
                  <a:lnTo>
                    <a:pt x="1334" y="707"/>
                  </a:lnTo>
                  <a:lnTo>
                    <a:pt x="1334" y="709"/>
                  </a:lnTo>
                  <a:lnTo>
                    <a:pt x="1336" y="709"/>
                  </a:lnTo>
                  <a:lnTo>
                    <a:pt x="1336" y="711"/>
                  </a:lnTo>
                  <a:lnTo>
                    <a:pt x="1338" y="711"/>
                  </a:lnTo>
                  <a:lnTo>
                    <a:pt x="1340" y="711"/>
                  </a:lnTo>
                  <a:lnTo>
                    <a:pt x="1342" y="711"/>
                  </a:lnTo>
                  <a:lnTo>
                    <a:pt x="1342" y="713"/>
                  </a:lnTo>
                  <a:lnTo>
                    <a:pt x="1344" y="713"/>
                  </a:lnTo>
                  <a:lnTo>
                    <a:pt x="1346" y="713"/>
                  </a:lnTo>
                  <a:lnTo>
                    <a:pt x="1348" y="713"/>
                  </a:lnTo>
                  <a:lnTo>
                    <a:pt x="1348" y="715"/>
                  </a:lnTo>
                  <a:lnTo>
                    <a:pt x="1350" y="715"/>
                  </a:lnTo>
                  <a:lnTo>
                    <a:pt x="1352" y="715"/>
                  </a:lnTo>
                  <a:lnTo>
                    <a:pt x="1354" y="715"/>
                  </a:lnTo>
                  <a:lnTo>
                    <a:pt x="1356" y="715"/>
                  </a:lnTo>
                  <a:lnTo>
                    <a:pt x="1358" y="715"/>
                  </a:lnTo>
                  <a:lnTo>
                    <a:pt x="1358" y="713"/>
                  </a:lnTo>
                  <a:lnTo>
                    <a:pt x="1360" y="713"/>
                  </a:lnTo>
                  <a:lnTo>
                    <a:pt x="1362" y="713"/>
                  </a:lnTo>
                  <a:lnTo>
                    <a:pt x="1364" y="713"/>
                  </a:lnTo>
                  <a:lnTo>
                    <a:pt x="1364" y="715"/>
                  </a:lnTo>
                  <a:lnTo>
                    <a:pt x="1366" y="715"/>
                  </a:lnTo>
                  <a:lnTo>
                    <a:pt x="1366" y="717"/>
                  </a:lnTo>
                  <a:lnTo>
                    <a:pt x="1368" y="717"/>
                  </a:lnTo>
                  <a:lnTo>
                    <a:pt x="1370" y="719"/>
                  </a:lnTo>
                  <a:lnTo>
                    <a:pt x="1372" y="721"/>
                  </a:lnTo>
                  <a:lnTo>
                    <a:pt x="1374" y="721"/>
                  </a:lnTo>
                  <a:lnTo>
                    <a:pt x="1374" y="723"/>
                  </a:lnTo>
                  <a:lnTo>
                    <a:pt x="1376" y="723"/>
                  </a:lnTo>
                  <a:lnTo>
                    <a:pt x="1376" y="721"/>
                  </a:lnTo>
                  <a:lnTo>
                    <a:pt x="1378" y="721"/>
                  </a:lnTo>
                  <a:lnTo>
                    <a:pt x="1378" y="723"/>
                  </a:lnTo>
                  <a:lnTo>
                    <a:pt x="1380" y="723"/>
                  </a:lnTo>
                  <a:lnTo>
                    <a:pt x="1380" y="725"/>
                  </a:lnTo>
                  <a:lnTo>
                    <a:pt x="1382" y="725"/>
                  </a:lnTo>
                  <a:lnTo>
                    <a:pt x="1382" y="727"/>
                  </a:lnTo>
                  <a:lnTo>
                    <a:pt x="1384" y="727"/>
                  </a:lnTo>
                  <a:lnTo>
                    <a:pt x="1386" y="727"/>
                  </a:lnTo>
                  <a:lnTo>
                    <a:pt x="1386" y="725"/>
                  </a:lnTo>
                  <a:lnTo>
                    <a:pt x="1386" y="727"/>
                  </a:lnTo>
                  <a:lnTo>
                    <a:pt x="1388" y="727"/>
                  </a:lnTo>
                  <a:lnTo>
                    <a:pt x="1390" y="727"/>
                  </a:lnTo>
                  <a:lnTo>
                    <a:pt x="1390" y="725"/>
                  </a:lnTo>
                  <a:lnTo>
                    <a:pt x="1392" y="725"/>
                  </a:lnTo>
                  <a:lnTo>
                    <a:pt x="1392" y="727"/>
                  </a:lnTo>
                  <a:lnTo>
                    <a:pt x="1394" y="727"/>
                  </a:lnTo>
                  <a:lnTo>
                    <a:pt x="1395" y="727"/>
                  </a:lnTo>
                  <a:lnTo>
                    <a:pt x="1397" y="727"/>
                  </a:lnTo>
                  <a:lnTo>
                    <a:pt x="1399" y="727"/>
                  </a:lnTo>
                  <a:lnTo>
                    <a:pt x="1399" y="729"/>
                  </a:lnTo>
                  <a:lnTo>
                    <a:pt x="1399" y="731"/>
                  </a:lnTo>
                  <a:lnTo>
                    <a:pt x="1399" y="733"/>
                  </a:lnTo>
                  <a:lnTo>
                    <a:pt x="1399" y="735"/>
                  </a:lnTo>
                  <a:lnTo>
                    <a:pt x="1401" y="735"/>
                  </a:lnTo>
                  <a:lnTo>
                    <a:pt x="1401" y="737"/>
                  </a:lnTo>
                  <a:lnTo>
                    <a:pt x="1401" y="739"/>
                  </a:lnTo>
                  <a:lnTo>
                    <a:pt x="1399" y="739"/>
                  </a:lnTo>
                  <a:lnTo>
                    <a:pt x="1399" y="741"/>
                  </a:lnTo>
                  <a:lnTo>
                    <a:pt x="1401" y="741"/>
                  </a:lnTo>
                  <a:lnTo>
                    <a:pt x="1401" y="743"/>
                  </a:lnTo>
                  <a:lnTo>
                    <a:pt x="1401" y="745"/>
                  </a:lnTo>
                  <a:lnTo>
                    <a:pt x="1399" y="745"/>
                  </a:lnTo>
                  <a:lnTo>
                    <a:pt x="1399" y="747"/>
                  </a:lnTo>
                  <a:lnTo>
                    <a:pt x="1397" y="747"/>
                  </a:lnTo>
                  <a:lnTo>
                    <a:pt x="1397" y="749"/>
                  </a:lnTo>
                  <a:lnTo>
                    <a:pt x="1397" y="751"/>
                  </a:lnTo>
                  <a:lnTo>
                    <a:pt x="1397" y="752"/>
                  </a:lnTo>
                  <a:lnTo>
                    <a:pt x="1395" y="752"/>
                  </a:lnTo>
                  <a:lnTo>
                    <a:pt x="1395" y="754"/>
                  </a:lnTo>
                  <a:lnTo>
                    <a:pt x="1394" y="756"/>
                  </a:lnTo>
                  <a:lnTo>
                    <a:pt x="1394" y="758"/>
                  </a:lnTo>
                  <a:lnTo>
                    <a:pt x="1392" y="758"/>
                  </a:lnTo>
                  <a:lnTo>
                    <a:pt x="1392" y="760"/>
                  </a:lnTo>
                  <a:lnTo>
                    <a:pt x="1394" y="760"/>
                  </a:lnTo>
                  <a:lnTo>
                    <a:pt x="1394" y="762"/>
                  </a:lnTo>
                  <a:lnTo>
                    <a:pt x="1395" y="762"/>
                  </a:lnTo>
                  <a:lnTo>
                    <a:pt x="1395" y="764"/>
                  </a:lnTo>
                  <a:lnTo>
                    <a:pt x="1397" y="764"/>
                  </a:lnTo>
                  <a:lnTo>
                    <a:pt x="1397" y="766"/>
                  </a:lnTo>
                  <a:lnTo>
                    <a:pt x="1397" y="768"/>
                  </a:lnTo>
                  <a:lnTo>
                    <a:pt x="1395" y="768"/>
                  </a:lnTo>
                  <a:lnTo>
                    <a:pt x="1395" y="770"/>
                  </a:lnTo>
                  <a:lnTo>
                    <a:pt x="1395" y="772"/>
                  </a:lnTo>
                  <a:lnTo>
                    <a:pt x="1394" y="772"/>
                  </a:lnTo>
                  <a:lnTo>
                    <a:pt x="1394" y="774"/>
                  </a:lnTo>
                  <a:lnTo>
                    <a:pt x="1392" y="774"/>
                  </a:lnTo>
                  <a:lnTo>
                    <a:pt x="1392" y="776"/>
                  </a:lnTo>
                  <a:lnTo>
                    <a:pt x="1392" y="778"/>
                  </a:lnTo>
                  <a:lnTo>
                    <a:pt x="1392" y="780"/>
                  </a:lnTo>
                  <a:lnTo>
                    <a:pt x="1390" y="780"/>
                  </a:lnTo>
                  <a:lnTo>
                    <a:pt x="1390" y="782"/>
                  </a:lnTo>
                  <a:lnTo>
                    <a:pt x="1390" y="784"/>
                  </a:lnTo>
                  <a:lnTo>
                    <a:pt x="1392" y="784"/>
                  </a:lnTo>
                  <a:lnTo>
                    <a:pt x="1390" y="784"/>
                  </a:lnTo>
                  <a:lnTo>
                    <a:pt x="1390" y="786"/>
                  </a:lnTo>
                  <a:lnTo>
                    <a:pt x="1390" y="788"/>
                  </a:lnTo>
                  <a:lnTo>
                    <a:pt x="1388" y="788"/>
                  </a:lnTo>
                  <a:lnTo>
                    <a:pt x="1388" y="790"/>
                  </a:lnTo>
                  <a:lnTo>
                    <a:pt x="1388" y="792"/>
                  </a:lnTo>
                  <a:lnTo>
                    <a:pt x="1390" y="792"/>
                  </a:lnTo>
                  <a:lnTo>
                    <a:pt x="1390" y="794"/>
                  </a:lnTo>
                  <a:lnTo>
                    <a:pt x="1388" y="794"/>
                  </a:lnTo>
                  <a:lnTo>
                    <a:pt x="1388" y="796"/>
                  </a:lnTo>
                  <a:lnTo>
                    <a:pt x="1388" y="798"/>
                  </a:lnTo>
                  <a:lnTo>
                    <a:pt x="1386" y="798"/>
                  </a:lnTo>
                  <a:lnTo>
                    <a:pt x="1386" y="800"/>
                  </a:lnTo>
                  <a:lnTo>
                    <a:pt x="1384" y="800"/>
                  </a:lnTo>
                  <a:lnTo>
                    <a:pt x="1384" y="802"/>
                  </a:lnTo>
                  <a:lnTo>
                    <a:pt x="1382" y="802"/>
                  </a:lnTo>
                  <a:lnTo>
                    <a:pt x="1382" y="804"/>
                  </a:lnTo>
                  <a:lnTo>
                    <a:pt x="1384" y="804"/>
                  </a:lnTo>
                  <a:lnTo>
                    <a:pt x="1384" y="806"/>
                  </a:lnTo>
                  <a:lnTo>
                    <a:pt x="1384" y="808"/>
                  </a:lnTo>
                  <a:lnTo>
                    <a:pt x="1384" y="810"/>
                  </a:lnTo>
                  <a:lnTo>
                    <a:pt x="1384" y="812"/>
                  </a:lnTo>
                  <a:lnTo>
                    <a:pt x="1386" y="814"/>
                  </a:lnTo>
                  <a:lnTo>
                    <a:pt x="1388" y="816"/>
                  </a:lnTo>
                  <a:lnTo>
                    <a:pt x="1388" y="818"/>
                  </a:lnTo>
                  <a:lnTo>
                    <a:pt x="1388" y="819"/>
                  </a:lnTo>
                  <a:lnTo>
                    <a:pt x="1390" y="819"/>
                  </a:lnTo>
                  <a:lnTo>
                    <a:pt x="1390" y="821"/>
                  </a:lnTo>
                  <a:lnTo>
                    <a:pt x="1394" y="821"/>
                  </a:lnTo>
                  <a:lnTo>
                    <a:pt x="1395" y="823"/>
                  </a:lnTo>
                  <a:lnTo>
                    <a:pt x="1397" y="823"/>
                  </a:lnTo>
                  <a:lnTo>
                    <a:pt x="1399" y="823"/>
                  </a:lnTo>
                  <a:lnTo>
                    <a:pt x="1399" y="825"/>
                  </a:lnTo>
                  <a:lnTo>
                    <a:pt x="1401" y="825"/>
                  </a:lnTo>
                  <a:lnTo>
                    <a:pt x="1403" y="825"/>
                  </a:lnTo>
                  <a:lnTo>
                    <a:pt x="1405" y="825"/>
                  </a:lnTo>
                  <a:lnTo>
                    <a:pt x="1407" y="825"/>
                  </a:lnTo>
                  <a:lnTo>
                    <a:pt x="1409" y="827"/>
                  </a:lnTo>
                  <a:lnTo>
                    <a:pt x="1411" y="827"/>
                  </a:lnTo>
                  <a:lnTo>
                    <a:pt x="1415" y="827"/>
                  </a:lnTo>
                  <a:lnTo>
                    <a:pt x="1417" y="829"/>
                  </a:lnTo>
                  <a:lnTo>
                    <a:pt x="1419" y="829"/>
                  </a:lnTo>
                  <a:lnTo>
                    <a:pt x="1421" y="829"/>
                  </a:lnTo>
                  <a:lnTo>
                    <a:pt x="1423" y="829"/>
                  </a:lnTo>
                  <a:lnTo>
                    <a:pt x="1423" y="831"/>
                  </a:lnTo>
                  <a:lnTo>
                    <a:pt x="1425" y="831"/>
                  </a:lnTo>
                  <a:lnTo>
                    <a:pt x="1427" y="831"/>
                  </a:lnTo>
                  <a:lnTo>
                    <a:pt x="1429" y="831"/>
                  </a:lnTo>
                  <a:lnTo>
                    <a:pt x="1429" y="833"/>
                  </a:lnTo>
                  <a:lnTo>
                    <a:pt x="1431" y="833"/>
                  </a:lnTo>
                  <a:lnTo>
                    <a:pt x="1433" y="833"/>
                  </a:lnTo>
                  <a:lnTo>
                    <a:pt x="1435" y="833"/>
                  </a:lnTo>
                  <a:lnTo>
                    <a:pt x="1437" y="831"/>
                  </a:lnTo>
                  <a:lnTo>
                    <a:pt x="1437" y="829"/>
                  </a:lnTo>
                  <a:lnTo>
                    <a:pt x="1437" y="827"/>
                  </a:lnTo>
                  <a:lnTo>
                    <a:pt x="1439" y="827"/>
                  </a:lnTo>
                  <a:lnTo>
                    <a:pt x="1439" y="825"/>
                  </a:lnTo>
                  <a:lnTo>
                    <a:pt x="1441" y="825"/>
                  </a:lnTo>
                  <a:lnTo>
                    <a:pt x="1445" y="823"/>
                  </a:lnTo>
                  <a:lnTo>
                    <a:pt x="1447" y="823"/>
                  </a:lnTo>
                  <a:lnTo>
                    <a:pt x="1449" y="821"/>
                  </a:lnTo>
                  <a:lnTo>
                    <a:pt x="1451" y="821"/>
                  </a:lnTo>
                  <a:lnTo>
                    <a:pt x="1453" y="821"/>
                  </a:lnTo>
                  <a:lnTo>
                    <a:pt x="1455" y="821"/>
                  </a:lnTo>
                  <a:lnTo>
                    <a:pt x="1457" y="821"/>
                  </a:lnTo>
                  <a:lnTo>
                    <a:pt x="1459" y="821"/>
                  </a:lnTo>
                  <a:lnTo>
                    <a:pt x="1459" y="819"/>
                  </a:lnTo>
                  <a:lnTo>
                    <a:pt x="1461" y="819"/>
                  </a:lnTo>
                  <a:lnTo>
                    <a:pt x="1463" y="819"/>
                  </a:lnTo>
                  <a:lnTo>
                    <a:pt x="1464" y="819"/>
                  </a:lnTo>
                  <a:lnTo>
                    <a:pt x="1466" y="819"/>
                  </a:lnTo>
                  <a:lnTo>
                    <a:pt x="1466" y="818"/>
                  </a:lnTo>
                  <a:lnTo>
                    <a:pt x="1468" y="818"/>
                  </a:lnTo>
                  <a:lnTo>
                    <a:pt x="1470" y="816"/>
                  </a:lnTo>
                  <a:lnTo>
                    <a:pt x="1472" y="816"/>
                  </a:lnTo>
                  <a:lnTo>
                    <a:pt x="1474" y="814"/>
                  </a:lnTo>
                  <a:lnTo>
                    <a:pt x="1476" y="814"/>
                  </a:lnTo>
                  <a:lnTo>
                    <a:pt x="1478" y="814"/>
                  </a:lnTo>
                  <a:lnTo>
                    <a:pt x="1480" y="814"/>
                  </a:lnTo>
                  <a:lnTo>
                    <a:pt x="1482" y="814"/>
                  </a:lnTo>
                  <a:lnTo>
                    <a:pt x="1482" y="812"/>
                  </a:lnTo>
                  <a:lnTo>
                    <a:pt x="1484" y="812"/>
                  </a:lnTo>
                  <a:lnTo>
                    <a:pt x="1486" y="812"/>
                  </a:lnTo>
                  <a:lnTo>
                    <a:pt x="1488" y="812"/>
                  </a:lnTo>
                  <a:lnTo>
                    <a:pt x="1490" y="810"/>
                  </a:lnTo>
                  <a:lnTo>
                    <a:pt x="1492" y="808"/>
                  </a:lnTo>
                  <a:lnTo>
                    <a:pt x="1494" y="806"/>
                  </a:lnTo>
                  <a:lnTo>
                    <a:pt x="1496" y="806"/>
                  </a:lnTo>
                  <a:lnTo>
                    <a:pt x="1498" y="806"/>
                  </a:lnTo>
                  <a:lnTo>
                    <a:pt x="1502" y="806"/>
                  </a:lnTo>
                  <a:lnTo>
                    <a:pt x="1504" y="806"/>
                  </a:lnTo>
                  <a:lnTo>
                    <a:pt x="1508" y="806"/>
                  </a:lnTo>
                  <a:lnTo>
                    <a:pt x="1510" y="806"/>
                  </a:lnTo>
                  <a:lnTo>
                    <a:pt x="1512" y="806"/>
                  </a:lnTo>
                  <a:lnTo>
                    <a:pt x="1514" y="806"/>
                  </a:lnTo>
                  <a:lnTo>
                    <a:pt x="1516" y="806"/>
                  </a:lnTo>
                  <a:lnTo>
                    <a:pt x="1518" y="806"/>
                  </a:lnTo>
                  <a:lnTo>
                    <a:pt x="1520" y="808"/>
                  </a:lnTo>
                  <a:lnTo>
                    <a:pt x="1522" y="808"/>
                  </a:lnTo>
                  <a:lnTo>
                    <a:pt x="1524" y="810"/>
                  </a:lnTo>
                  <a:lnTo>
                    <a:pt x="1526" y="810"/>
                  </a:lnTo>
                  <a:lnTo>
                    <a:pt x="1526" y="812"/>
                  </a:lnTo>
                  <a:lnTo>
                    <a:pt x="1528" y="812"/>
                  </a:lnTo>
                  <a:lnTo>
                    <a:pt x="1530" y="814"/>
                  </a:lnTo>
                  <a:lnTo>
                    <a:pt x="1532" y="814"/>
                  </a:lnTo>
                  <a:lnTo>
                    <a:pt x="1532" y="816"/>
                  </a:lnTo>
                  <a:lnTo>
                    <a:pt x="1533" y="816"/>
                  </a:lnTo>
                  <a:lnTo>
                    <a:pt x="1533" y="818"/>
                  </a:lnTo>
                  <a:lnTo>
                    <a:pt x="1535" y="818"/>
                  </a:lnTo>
                  <a:lnTo>
                    <a:pt x="1537" y="818"/>
                  </a:lnTo>
                  <a:lnTo>
                    <a:pt x="1537" y="819"/>
                  </a:lnTo>
                  <a:lnTo>
                    <a:pt x="1539" y="819"/>
                  </a:lnTo>
                  <a:lnTo>
                    <a:pt x="1539" y="821"/>
                  </a:lnTo>
                  <a:lnTo>
                    <a:pt x="1541" y="821"/>
                  </a:lnTo>
                  <a:lnTo>
                    <a:pt x="1541" y="823"/>
                  </a:lnTo>
                  <a:lnTo>
                    <a:pt x="1543" y="823"/>
                  </a:lnTo>
                  <a:lnTo>
                    <a:pt x="1543" y="825"/>
                  </a:lnTo>
                  <a:lnTo>
                    <a:pt x="1545" y="825"/>
                  </a:lnTo>
                  <a:lnTo>
                    <a:pt x="1547" y="827"/>
                  </a:lnTo>
                  <a:lnTo>
                    <a:pt x="1549" y="827"/>
                  </a:lnTo>
                  <a:lnTo>
                    <a:pt x="1551" y="827"/>
                  </a:lnTo>
                  <a:lnTo>
                    <a:pt x="1551" y="829"/>
                  </a:lnTo>
                  <a:lnTo>
                    <a:pt x="1553" y="829"/>
                  </a:lnTo>
                  <a:lnTo>
                    <a:pt x="1555" y="829"/>
                  </a:lnTo>
                  <a:lnTo>
                    <a:pt x="1555" y="831"/>
                  </a:lnTo>
                  <a:lnTo>
                    <a:pt x="1557" y="831"/>
                  </a:lnTo>
                  <a:lnTo>
                    <a:pt x="1559" y="831"/>
                  </a:lnTo>
                  <a:lnTo>
                    <a:pt x="1561" y="833"/>
                  </a:lnTo>
                  <a:lnTo>
                    <a:pt x="1563" y="835"/>
                  </a:lnTo>
                  <a:lnTo>
                    <a:pt x="1565" y="837"/>
                  </a:lnTo>
                  <a:lnTo>
                    <a:pt x="1567" y="837"/>
                  </a:lnTo>
                  <a:lnTo>
                    <a:pt x="1567" y="839"/>
                  </a:lnTo>
                  <a:lnTo>
                    <a:pt x="1569" y="839"/>
                  </a:lnTo>
                  <a:lnTo>
                    <a:pt x="1569" y="841"/>
                  </a:lnTo>
                  <a:lnTo>
                    <a:pt x="1571" y="843"/>
                  </a:lnTo>
                  <a:lnTo>
                    <a:pt x="1573" y="843"/>
                  </a:lnTo>
                  <a:lnTo>
                    <a:pt x="1575" y="845"/>
                  </a:lnTo>
                  <a:lnTo>
                    <a:pt x="1575" y="847"/>
                  </a:lnTo>
                  <a:lnTo>
                    <a:pt x="1577" y="847"/>
                  </a:lnTo>
                  <a:lnTo>
                    <a:pt x="1577" y="849"/>
                  </a:lnTo>
                  <a:lnTo>
                    <a:pt x="1579" y="849"/>
                  </a:lnTo>
                  <a:lnTo>
                    <a:pt x="1579" y="851"/>
                  </a:lnTo>
                  <a:lnTo>
                    <a:pt x="1579" y="853"/>
                  </a:lnTo>
                  <a:lnTo>
                    <a:pt x="1581" y="855"/>
                  </a:lnTo>
                  <a:lnTo>
                    <a:pt x="1581" y="857"/>
                  </a:lnTo>
                  <a:lnTo>
                    <a:pt x="1583" y="859"/>
                  </a:lnTo>
                  <a:lnTo>
                    <a:pt x="1583" y="861"/>
                  </a:lnTo>
                  <a:lnTo>
                    <a:pt x="1583" y="863"/>
                  </a:lnTo>
                  <a:lnTo>
                    <a:pt x="1585" y="863"/>
                  </a:lnTo>
                  <a:lnTo>
                    <a:pt x="1587" y="865"/>
                  </a:lnTo>
                  <a:lnTo>
                    <a:pt x="1587" y="867"/>
                  </a:lnTo>
                  <a:lnTo>
                    <a:pt x="1589" y="869"/>
                  </a:lnTo>
                  <a:lnTo>
                    <a:pt x="1591" y="871"/>
                  </a:lnTo>
                  <a:lnTo>
                    <a:pt x="1591" y="873"/>
                  </a:lnTo>
                  <a:lnTo>
                    <a:pt x="1591" y="875"/>
                  </a:lnTo>
                  <a:lnTo>
                    <a:pt x="1591" y="877"/>
                  </a:lnTo>
                  <a:lnTo>
                    <a:pt x="1591" y="879"/>
                  </a:lnTo>
                  <a:lnTo>
                    <a:pt x="1593" y="879"/>
                  </a:lnTo>
                  <a:lnTo>
                    <a:pt x="1593" y="881"/>
                  </a:lnTo>
                  <a:lnTo>
                    <a:pt x="1595" y="883"/>
                  </a:lnTo>
                  <a:lnTo>
                    <a:pt x="1597" y="885"/>
                  </a:lnTo>
                  <a:lnTo>
                    <a:pt x="1597" y="886"/>
                  </a:lnTo>
                  <a:lnTo>
                    <a:pt x="1599" y="886"/>
                  </a:lnTo>
                  <a:lnTo>
                    <a:pt x="1599" y="888"/>
                  </a:lnTo>
                  <a:lnTo>
                    <a:pt x="1601" y="888"/>
                  </a:lnTo>
                  <a:lnTo>
                    <a:pt x="1601" y="890"/>
                  </a:lnTo>
                  <a:lnTo>
                    <a:pt x="1601" y="892"/>
                  </a:lnTo>
                  <a:lnTo>
                    <a:pt x="1602" y="894"/>
                  </a:lnTo>
                  <a:lnTo>
                    <a:pt x="1602" y="896"/>
                  </a:lnTo>
                  <a:lnTo>
                    <a:pt x="1604" y="898"/>
                  </a:lnTo>
                  <a:lnTo>
                    <a:pt x="1602" y="900"/>
                  </a:lnTo>
                  <a:lnTo>
                    <a:pt x="1602" y="902"/>
                  </a:lnTo>
                  <a:lnTo>
                    <a:pt x="1601" y="902"/>
                  </a:lnTo>
                  <a:lnTo>
                    <a:pt x="1601" y="904"/>
                  </a:lnTo>
                  <a:lnTo>
                    <a:pt x="1601" y="906"/>
                  </a:lnTo>
                  <a:lnTo>
                    <a:pt x="1601" y="908"/>
                  </a:lnTo>
                  <a:lnTo>
                    <a:pt x="1599" y="910"/>
                  </a:lnTo>
                  <a:lnTo>
                    <a:pt x="1599" y="912"/>
                  </a:lnTo>
                  <a:lnTo>
                    <a:pt x="1597" y="912"/>
                  </a:lnTo>
                  <a:lnTo>
                    <a:pt x="1599" y="914"/>
                  </a:lnTo>
                  <a:lnTo>
                    <a:pt x="1597" y="916"/>
                  </a:lnTo>
                  <a:lnTo>
                    <a:pt x="1597" y="918"/>
                  </a:lnTo>
                  <a:lnTo>
                    <a:pt x="1595" y="920"/>
                  </a:lnTo>
                  <a:lnTo>
                    <a:pt x="1595" y="922"/>
                  </a:lnTo>
                  <a:lnTo>
                    <a:pt x="1597" y="922"/>
                  </a:lnTo>
                  <a:lnTo>
                    <a:pt x="1597" y="924"/>
                  </a:lnTo>
                  <a:lnTo>
                    <a:pt x="1599" y="924"/>
                  </a:lnTo>
                  <a:lnTo>
                    <a:pt x="1599" y="926"/>
                  </a:lnTo>
                  <a:lnTo>
                    <a:pt x="1601" y="928"/>
                  </a:lnTo>
                  <a:lnTo>
                    <a:pt x="1601" y="930"/>
                  </a:lnTo>
                  <a:lnTo>
                    <a:pt x="1602" y="930"/>
                  </a:lnTo>
                  <a:lnTo>
                    <a:pt x="1602" y="932"/>
                  </a:lnTo>
                  <a:lnTo>
                    <a:pt x="1604" y="932"/>
                  </a:lnTo>
                  <a:lnTo>
                    <a:pt x="1604" y="934"/>
                  </a:lnTo>
                  <a:lnTo>
                    <a:pt x="1606" y="936"/>
                  </a:lnTo>
                  <a:lnTo>
                    <a:pt x="1608" y="936"/>
                  </a:lnTo>
                  <a:lnTo>
                    <a:pt x="1608" y="938"/>
                  </a:lnTo>
                  <a:lnTo>
                    <a:pt x="1610" y="940"/>
                  </a:lnTo>
                  <a:lnTo>
                    <a:pt x="1610" y="942"/>
                  </a:lnTo>
                  <a:lnTo>
                    <a:pt x="1612" y="944"/>
                  </a:lnTo>
                  <a:lnTo>
                    <a:pt x="1614" y="944"/>
                  </a:lnTo>
                  <a:lnTo>
                    <a:pt x="1612" y="946"/>
                  </a:lnTo>
                  <a:lnTo>
                    <a:pt x="1610" y="948"/>
                  </a:lnTo>
                  <a:lnTo>
                    <a:pt x="1608" y="950"/>
                  </a:lnTo>
                  <a:lnTo>
                    <a:pt x="1608" y="952"/>
                  </a:lnTo>
                  <a:lnTo>
                    <a:pt x="1606" y="952"/>
                  </a:lnTo>
                  <a:lnTo>
                    <a:pt x="1606" y="953"/>
                  </a:lnTo>
                  <a:lnTo>
                    <a:pt x="1604" y="953"/>
                  </a:lnTo>
                  <a:lnTo>
                    <a:pt x="1604" y="955"/>
                  </a:lnTo>
                  <a:lnTo>
                    <a:pt x="1602" y="955"/>
                  </a:lnTo>
                  <a:lnTo>
                    <a:pt x="1602" y="957"/>
                  </a:lnTo>
                  <a:lnTo>
                    <a:pt x="1602" y="959"/>
                  </a:lnTo>
                  <a:lnTo>
                    <a:pt x="1601" y="959"/>
                  </a:lnTo>
                  <a:lnTo>
                    <a:pt x="1601" y="961"/>
                  </a:lnTo>
                  <a:lnTo>
                    <a:pt x="1599" y="961"/>
                  </a:lnTo>
                  <a:lnTo>
                    <a:pt x="1599" y="963"/>
                  </a:lnTo>
                  <a:lnTo>
                    <a:pt x="1599" y="965"/>
                  </a:lnTo>
                  <a:lnTo>
                    <a:pt x="1597" y="967"/>
                  </a:lnTo>
                  <a:lnTo>
                    <a:pt x="1597" y="969"/>
                  </a:lnTo>
                  <a:lnTo>
                    <a:pt x="1595" y="971"/>
                  </a:lnTo>
                  <a:lnTo>
                    <a:pt x="1595" y="973"/>
                  </a:lnTo>
                  <a:lnTo>
                    <a:pt x="1593" y="973"/>
                  </a:lnTo>
                  <a:lnTo>
                    <a:pt x="1593" y="975"/>
                  </a:lnTo>
                  <a:lnTo>
                    <a:pt x="1593" y="977"/>
                  </a:lnTo>
                  <a:lnTo>
                    <a:pt x="1593" y="979"/>
                  </a:lnTo>
                  <a:lnTo>
                    <a:pt x="1591" y="979"/>
                  </a:lnTo>
                  <a:lnTo>
                    <a:pt x="1591" y="981"/>
                  </a:lnTo>
                  <a:lnTo>
                    <a:pt x="1591" y="983"/>
                  </a:lnTo>
                  <a:lnTo>
                    <a:pt x="1589" y="985"/>
                  </a:lnTo>
                  <a:lnTo>
                    <a:pt x="1587" y="987"/>
                  </a:lnTo>
                  <a:lnTo>
                    <a:pt x="1587" y="989"/>
                  </a:lnTo>
                  <a:lnTo>
                    <a:pt x="1585" y="991"/>
                  </a:lnTo>
                  <a:lnTo>
                    <a:pt x="1585" y="993"/>
                  </a:lnTo>
                  <a:lnTo>
                    <a:pt x="1585" y="995"/>
                  </a:lnTo>
                  <a:lnTo>
                    <a:pt x="1583" y="995"/>
                  </a:lnTo>
                  <a:lnTo>
                    <a:pt x="1583" y="997"/>
                  </a:lnTo>
                  <a:lnTo>
                    <a:pt x="1583" y="999"/>
                  </a:lnTo>
                  <a:lnTo>
                    <a:pt x="1581" y="999"/>
                  </a:lnTo>
                  <a:lnTo>
                    <a:pt x="1581" y="1001"/>
                  </a:lnTo>
                  <a:lnTo>
                    <a:pt x="1579" y="1001"/>
                  </a:lnTo>
                  <a:lnTo>
                    <a:pt x="1579" y="1003"/>
                  </a:lnTo>
                  <a:lnTo>
                    <a:pt x="1579" y="1005"/>
                  </a:lnTo>
                  <a:lnTo>
                    <a:pt x="1579" y="1007"/>
                  </a:lnTo>
                  <a:lnTo>
                    <a:pt x="1577" y="1009"/>
                  </a:lnTo>
                  <a:lnTo>
                    <a:pt x="1577" y="1011"/>
                  </a:lnTo>
                  <a:lnTo>
                    <a:pt x="1575" y="1011"/>
                  </a:lnTo>
                  <a:lnTo>
                    <a:pt x="1575" y="1013"/>
                  </a:lnTo>
                  <a:lnTo>
                    <a:pt x="1575" y="1015"/>
                  </a:lnTo>
                  <a:lnTo>
                    <a:pt x="1573" y="1015"/>
                  </a:lnTo>
                  <a:lnTo>
                    <a:pt x="1573" y="1017"/>
                  </a:lnTo>
                  <a:lnTo>
                    <a:pt x="1571" y="1017"/>
                  </a:lnTo>
                  <a:lnTo>
                    <a:pt x="1571" y="1019"/>
                  </a:lnTo>
                  <a:lnTo>
                    <a:pt x="1569" y="1019"/>
                  </a:lnTo>
                  <a:lnTo>
                    <a:pt x="1569" y="1020"/>
                  </a:lnTo>
                  <a:lnTo>
                    <a:pt x="1567" y="1020"/>
                  </a:lnTo>
                  <a:lnTo>
                    <a:pt x="1565" y="1024"/>
                  </a:lnTo>
                  <a:lnTo>
                    <a:pt x="1565" y="1026"/>
                  </a:lnTo>
                  <a:lnTo>
                    <a:pt x="1563" y="1028"/>
                  </a:lnTo>
                  <a:lnTo>
                    <a:pt x="1561" y="1030"/>
                  </a:lnTo>
                  <a:lnTo>
                    <a:pt x="1561" y="1032"/>
                  </a:lnTo>
                  <a:lnTo>
                    <a:pt x="1561" y="1034"/>
                  </a:lnTo>
                  <a:lnTo>
                    <a:pt x="1559" y="1036"/>
                  </a:lnTo>
                  <a:lnTo>
                    <a:pt x="1557" y="1038"/>
                  </a:lnTo>
                  <a:lnTo>
                    <a:pt x="1557" y="1040"/>
                  </a:lnTo>
                  <a:lnTo>
                    <a:pt x="1555" y="1042"/>
                  </a:lnTo>
                  <a:lnTo>
                    <a:pt x="1553" y="1044"/>
                  </a:lnTo>
                  <a:lnTo>
                    <a:pt x="1551" y="1044"/>
                  </a:lnTo>
                  <a:lnTo>
                    <a:pt x="1551" y="1046"/>
                  </a:lnTo>
                  <a:lnTo>
                    <a:pt x="1549" y="1046"/>
                  </a:lnTo>
                  <a:lnTo>
                    <a:pt x="1549" y="1048"/>
                  </a:lnTo>
                  <a:lnTo>
                    <a:pt x="1547" y="1050"/>
                  </a:lnTo>
                  <a:lnTo>
                    <a:pt x="1545" y="1052"/>
                  </a:lnTo>
                  <a:lnTo>
                    <a:pt x="1545" y="1054"/>
                  </a:lnTo>
                  <a:lnTo>
                    <a:pt x="1543" y="1056"/>
                  </a:lnTo>
                  <a:lnTo>
                    <a:pt x="1541" y="1058"/>
                  </a:lnTo>
                  <a:lnTo>
                    <a:pt x="1541" y="1060"/>
                  </a:lnTo>
                  <a:lnTo>
                    <a:pt x="1539" y="1062"/>
                  </a:lnTo>
                  <a:lnTo>
                    <a:pt x="1539" y="1064"/>
                  </a:lnTo>
                  <a:lnTo>
                    <a:pt x="1537" y="1066"/>
                  </a:lnTo>
                  <a:lnTo>
                    <a:pt x="1537" y="1068"/>
                  </a:lnTo>
                  <a:lnTo>
                    <a:pt x="1535" y="1068"/>
                  </a:lnTo>
                  <a:lnTo>
                    <a:pt x="1535" y="1070"/>
                  </a:lnTo>
                  <a:lnTo>
                    <a:pt x="1533" y="1072"/>
                  </a:lnTo>
                  <a:lnTo>
                    <a:pt x="1533" y="1076"/>
                  </a:lnTo>
                  <a:lnTo>
                    <a:pt x="1533" y="1078"/>
                  </a:lnTo>
                  <a:lnTo>
                    <a:pt x="1532" y="1080"/>
                  </a:lnTo>
                  <a:lnTo>
                    <a:pt x="1532" y="1082"/>
                  </a:lnTo>
                  <a:lnTo>
                    <a:pt x="1532" y="1084"/>
                  </a:lnTo>
                  <a:lnTo>
                    <a:pt x="1530" y="1087"/>
                  </a:lnTo>
                  <a:lnTo>
                    <a:pt x="1530" y="1089"/>
                  </a:lnTo>
                  <a:lnTo>
                    <a:pt x="1530" y="1091"/>
                  </a:lnTo>
                  <a:lnTo>
                    <a:pt x="1528" y="1093"/>
                  </a:lnTo>
                  <a:lnTo>
                    <a:pt x="1528" y="1095"/>
                  </a:lnTo>
                  <a:lnTo>
                    <a:pt x="1526" y="1097"/>
                  </a:lnTo>
                  <a:lnTo>
                    <a:pt x="1524" y="1099"/>
                  </a:lnTo>
                  <a:lnTo>
                    <a:pt x="1522" y="1101"/>
                  </a:lnTo>
                  <a:lnTo>
                    <a:pt x="1520" y="1101"/>
                  </a:lnTo>
                  <a:lnTo>
                    <a:pt x="1520" y="1103"/>
                  </a:lnTo>
                  <a:lnTo>
                    <a:pt x="1518" y="1103"/>
                  </a:lnTo>
                  <a:lnTo>
                    <a:pt x="1518" y="1105"/>
                  </a:lnTo>
                  <a:lnTo>
                    <a:pt x="1516" y="1105"/>
                  </a:lnTo>
                  <a:lnTo>
                    <a:pt x="1514" y="1107"/>
                  </a:lnTo>
                  <a:lnTo>
                    <a:pt x="1512" y="1109"/>
                  </a:lnTo>
                  <a:lnTo>
                    <a:pt x="1510" y="1109"/>
                  </a:lnTo>
                  <a:lnTo>
                    <a:pt x="1508" y="1111"/>
                  </a:lnTo>
                  <a:lnTo>
                    <a:pt x="1508" y="1113"/>
                  </a:lnTo>
                  <a:lnTo>
                    <a:pt x="1506" y="1113"/>
                  </a:lnTo>
                  <a:lnTo>
                    <a:pt x="1504" y="1115"/>
                  </a:lnTo>
                  <a:lnTo>
                    <a:pt x="1502" y="1117"/>
                  </a:lnTo>
                  <a:lnTo>
                    <a:pt x="1500" y="1117"/>
                  </a:lnTo>
                  <a:lnTo>
                    <a:pt x="1500" y="1119"/>
                  </a:lnTo>
                  <a:lnTo>
                    <a:pt x="1498" y="1119"/>
                  </a:lnTo>
                  <a:lnTo>
                    <a:pt x="1500" y="1119"/>
                  </a:lnTo>
                  <a:lnTo>
                    <a:pt x="1500" y="1121"/>
                  </a:lnTo>
                  <a:lnTo>
                    <a:pt x="1502" y="1123"/>
                  </a:lnTo>
                  <a:lnTo>
                    <a:pt x="1502" y="1125"/>
                  </a:lnTo>
                  <a:lnTo>
                    <a:pt x="1504" y="1125"/>
                  </a:lnTo>
                  <a:lnTo>
                    <a:pt x="1504" y="1127"/>
                  </a:lnTo>
                  <a:lnTo>
                    <a:pt x="1506" y="1127"/>
                  </a:lnTo>
                  <a:lnTo>
                    <a:pt x="1506" y="1125"/>
                  </a:lnTo>
                  <a:lnTo>
                    <a:pt x="1506" y="1127"/>
                  </a:lnTo>
                  <a:lnTo>
                    <a:pt x="1508" y="1127"/>
                  </a:lnTo>
                  <a:lnTo>
                    <a:pt x="1508" y="1129"/>
                  </a:lnTo>
                  <a:lnTo>
                    <a:pt x="1510" y="1129"/>
                  </a:lnTo>
                  <a:lnTo>
                    <a:pt x="1510" y="1131"/>
                  </a:lnTo>
                  <a:lnTo>
                    <a:pt x="1512" y="1133"/>
                  </a:lnTo>
                  <a:lnTo>
                    <a:pt x="1512" y="1135"/>
                  </a:lnTo>
                  <a:lnTo>
                    <a:pt x="1512" y="1137"/>
                  </a:lnTo>
                  <a:lnTo>
                    <a:pt x="1514" y="1139"/>
                  </a:lnTo>
                  <a:lnTo>
                    <a:pt x="1514" y="1141"/>
                  </a:lnTo>
                  <a:lnTo>
                    <a:pt x="1514" y="1143"/>
                  </a:lnTo>
                  <a:lnTo>
                    <a:pt x="1514" y="1145"/>
                  </a:lnTo>
                  <a:lnTo>
                    <a:pt x="1514" y="1147"/>
                  </a:lnTo>
                  <a:lnTo>
                    <a:pt x="1514" y="1149"/>
                  </a:lnTo>
                  <a:lnTo>
                    <a:pt x="1514" y="1151"/>
                  </a:lnTo>
                  <a:lnTo>
                    <a:pt x="1514" y="1153"/>
                  </a:lnTo>
                  <a:lnTo>
                    <a:pt x="1512" y="1153"/>
                  </a:lnTo>
                  <a:lnTo>
                    <a:pt x="1514" y="1155"/>
                  </a:lnTo>
                  <a:lnTo>
                    <a:pt x="1516" y="1155"/>
                  </a:lnTo>
                  <a:lnTo>
                    <a:pt x="1518" y="1153"/>
                  </a:lnTo>
                  <a:lnTo>
                    <a:pt x="1518" y="1155"/>
                  </a:lnTo>
                  <a:lnTo>
                    <a:pt x="1520" y="1155"/>
                  </a:lnTo>
                  <a:lnTo>
                    <a:pt x="1520" y="1156"/>
                  </a:lnTo>
                  <a:lnTo>
                    <a:pt x="1520" y="1158"/>
                  </a:lnTo>
                  <a:lnTo>
                    <a:pt x="1522" y="1160"/>
                  </a:lnTo>
                  <a:lnTo>
                    <a:pt x="1522" y="1162"/>
                  </a:lnTo>
                  <a:lnTo>
                    <a:pt x="1522" y="1164"/>
                  </a:lnTo>
                  <a:lnTo>
                    <a:pt x="1520" y="1164"/>
                  </a:lnTo>
                  <a:lnTo>
                    <a:pt x="1518" y="1164"/>
                  </a:lnTo>
                  <a:lnTo>
                    <a:pt x="1518" y="1166"/>
                  </a:lnTo>
                  <a:lnTo>
                    <a:pt x="1518" y="1170"/>
                  </a:lnTo>
                  <a:lnTo>
                    <a:pt x="1516" y="1170"/>
                  </a:lnTo>
                  <a:lnTo>
                    <a:pt x="1516" y="1172"/>
                  </a:lnTo>
                  <a:lnTo>
                    <a:pt x="1514" y="1172"/>
                  </a:lnTo>
                  <a:lnTo>
                    <a:pt x="1514" y="1174"/>
                  </a:lnTo>
                  <a:lnTo>
                    <a:pt x="1514" y="1176"/>
                  </a:lnTo>
                  <a:lnTo>
                    <a:pt x="1514" y="1178"/>
                  </a:lnTo>
                  <a:lnTo>
                    <a:pt x="1516" y="1178"/>
                  </a:lnTo>
                  <a:lnTo>
                    <a:pt x="1516" y="1180"/>
                  </a:lnTo>
                  <a:lnTo>
                    <a:pt x="1514" y="1180"/>
                  </a:lnTo>
                  <a:lnTo>
                    <a:pt x="1514" y="1182"/>
                  </a:lnTo>
                  <a:lnTo>
                    <a:pt x="1512" y="1184"/>
                  </a:lnTo>
                  <a:lnTo>
                    <a:pt x="1510" y="1184"/>
                  </a:lnTo>
                  <a:lnTo>
                    <a:pt x="1508" y="1184"/>
                  </a:lnTo>
                  <a:lnTo>
                    <a:pt x="1510" y="1182"/>
                  </a:lnTo>
                  <a:lnTo>
                    <a:pt x="1508" y="1182"/>
                  </a:lnTo>
                  <a:lnTo>
                    <a:pt x="1508" y="1180"/>
                  </a:lnTo>
                  <a:lnTo>
                    <a:pt x="1508" y="1182"/>
                  </a:lnTo>
                  <a:lnTo>
                    <a:pt x="1506" y="1182"/>
                  </a:lnTo>
                  <a:lnTo>
                    <a:pt x="1506" y="1184"/>
                  </a:lnTo>
                  <a:lnTo>
                    <a:pt x="1506" y="1186"/>
                  </a:lnTo>
                  <a:lnTo>
                    <a:pt x="1504" y="1186"/>
                  </a:lnTo>
                  <a:lnTo>
                    <a:pt x="1502" y="1188"/>
                  </a:lnTo>
                  <a:lnTo>
                    <a:pt x="1500" y="1188"/>
                  </a:lnTo>
                  <a:lnTo>
                    <a:pt x="1500" y="1190"/>
                  </a:lnTo>
                  <a:lnTo>
                    <a:pt x="1498" y="1190"/>
                  </a:lnTo>
                  <a:lnTo>
                    <a:pt x="1498" y="1192"/>
                  </a:lnTo>
                  <a:lnTo>
                    <a:pt x="1496" y="1192"/>
                  </a:lnTo>
                  <a:lnTo>
                    <a:pt x="1494" y="1192"/>
                  </a:lnTo>
                  <a:lnTo>
                    <a:pt x="1492" y="1192"/>
                  </a:lnTo>
                  <a:lnTo>
                    <a:pt x="1490" y="1192"/>
                  </a:lnTo>
                  <a:lnTo>
                    <a:pt x="1488" y="1192"/>
                  </a:lnTo>
                  <a:lnTo>
                    <a:pt x="1488" y="1194"/>
                  </a:lnTo>
                  <a:lnTo>
                    <a:pt x="1486" y="1194"/>
                  </a:lnTo>
                  <a:lnTo>
                    <a:pt x="1486" y="1196"/>
                  </a:lnTo>
                  <a:lnTo>
                    <a:pt x="1484" y="1198"/>
                  </a:lnTo>
                  <a:lnTo>
                    <a:pt x="1482" y="1198"/>
                  </a:lnTo>
                  <a:lnTo>
                    <a:pt x="1480" y="1198"/>
                  </a:lnTo>
                  <a:lnTo>
                    <a:pt x="1480" y="1200"/>
                  </a:lnTo>
                  <a:lnTo>
                    <a:pt x="1478" y="1200"/>
                  </a:lnTo>
                  <a:lnTo>
                    <a:pt x="1478" y="1202"/>
                  </a:lnTo>
                  <a:lnTo>
                    <a:pt x="1476" y="1204"/>
                  </a:lnTo>
                  <a:lnTo>
                    <a:pt x="1476" y="1206"/>
                  </a:lnTo>
                  <a:lnTo>
                    <a:pt x="1474" y="1206"/>
                  </a:lnTo>
                  <a:lnTo>
                    <a:pt x="1474" y="1208"/>
                  </a:lnTo>
                  <a:lnTo>
                    <a:pt x="1472" y="1210"/>
                  </a:lnTo>
                  <a:lnTo>
                    <a:pt x="1472" y="1212"/>
                  </a:lnTo>
                  <a:lnTo>
                    <a:pt x="1470" y="1216"/>
                  </a:lnTo>
                  <a:lnTo>
                    <a:pt x="1470" y="1218"/>
                  </a:lnTo>
                  <a:lnTo>
                    <a:pt x="1470" y="1220"/>
                  </a:lnTo>
                  <a:lnTo>
                    <a:pt x="1468" y="1222"/>
                  </a:lnTo>
                  <a:lnTo>
                    <a:pt x="1466" y="1225"/>
                  </a:lnTo>
                  <a:lnTo>
                    <a:pt x="1464" y="1227"/>
                  </a:lnTo>
                  <a:lnTo>
                    <a:pt x="1463" y="1229"/>
                  </a:lnTo>
                  <a:lnTo>
                    <a:pt x="1463" y="1231"/>
                  </a:lnTo>
                  <a:lnTo>
                    <a:pt x="1461" y="1233"/>
                  </a:lnTo>
                  <a:lnTo>
                    <a:pt x="1461" y="1235"/>
                  </a:lnTo>
                  <a:lnTo>
                    <a:pt x="1461" y="1237"/>
                  </a:lnTo>
                  <a:lnTo>
                    <a:pt x="1461" y="1239"/>
                  </a:lnTo>
                  <a:lnTo>
                    <a:pt x="1459" y="1243"/>
                  </a:lnTo>
                  <a:lnTo>
                    <a:pt x="1459" y="1245"/>
                  </a:lnTo>
                  <a:lnTo>
                    <a:pt x="1457" y="1247"/>
                  </a:lnTo>
                  <a:lnTo>
                    <a:pt x="1457" y="1249"/>
                  </a:lnTo>
                  <a:lnTo>
                    <a:pt x="1455" y="1249"/>
                  </a:lnTo>
                  <a:lnTo>
                    <a:pt x="1453" y="1251"/>
                  </a:lnTo>
                  <a:lnTo>
                    <a:pt x="1451" y="1253"/>
                  </a:lnTo>
                  <a:lnTo>
                    <a:pt x="1449" y="1255"/>
                  </a:lnTo>
                  <a:lnTo>
                    <a:pt x="1447" y="1255"/>
                  </a:lnTo>
                  <a:lnTo>
                    <a:pt x="1445" y="1255"/>
                  </a:lnTo>
                  <a:lnTo>
                    <a:pt x="1443" y="1255"/>
                  </a:lnTo>
                  <a:lnTo>
                    <a:pt x="1439" y="1253"/>
                  </a:lnTo>
                  <a:lnTo>
                    <a:pt x="1435" y="1253"/>
                  </a:lnTo>
                  <a:lnTo>
                    <a:pt x="1433" y="1255"/>
                  </a:lnTo>
                  <a:lnTo>
                    <a:pt x="1431" y="1255"/>
                  </a:lnTo>
                  <a:lnTo>
                    <a:pt x="1425" y="1255"/>
                  </a:lnTo>
                  <a:lnTo>
                    <a:pt x="1421" y="1255"/>
                  </a:lnTo>
                  <a:lnTo>
                    <a:pt x="1419" y="1255"/>
                  </a:lnTo>
                  <a:lnTo>
                    <a:pt x="1417" y="1255"/>
                  </a:lnTo>
                  <a:lnTo>
                    <a:pt x="1415" y="1257"/>
                  </a:lnTo>
                  <a:lnTo>
                    <a:pt x="1413" y="1257"/>
                  </a:lnTo>
                  <a:lnTo>
                    <a:pt x="1411" y="1259"/>
                  </a:lnTo>
                  <a:lnTo>
                    <a:pt x="1409" y="1261"/>
                  </a:lnTo>
                  <a:lnTo>
                    <a:pt x="1407" y="1263"/>
                  </a:lnTo>
                  <a:lnTo>
                    <a:pt x="1403" y="1267"/>
                  </a:lnTo>
                  <a:lnTo>
                    <a:pt x="1397" y="1271"/>
                  </a:lnTo>
                  <a:lnTo>
                    <a:pt x="1395" y="1273"/>
                  </a:lnTo>
                  <a:lnTo>
                    <a:pt x="1394" y="1275"/>
                  </a:lnTo>
                  <a:lnTo>
                    <a:pt x="1392" y="1277"/>
                  </a:lnTo>
                  <a:lnTo>
                    <a:pt x="1390" y="1279"/>
                  </a:lnTo>
                  <a:lnTo>
                    <a:pt x="1388" y="1281"/>
                  </a:lnTo>
                  <a:lnTo>
                    <a:pt x="1384" y="1287"/>
                  </a:lnTo>
                  <a:lnTo>
                    <a:pt x="1382" y="1289"/>
                  </a:lnTo>
                  <a:lnTo>
                    <a:pt x="1380" y="1290"/>
                  </a:lnTo>
                  <a:lnTo>
                    <a:pt x="1380" y="1292"/>
                  </a:lnTo>
                  <a:lnTo>
                    <a:pt x="1380" y="1294"/>
                  </a:lnTo>
                  <a:lnTo>
                    <a:pt x="1378" y="1298"/>
                  </a:lnTo>
                  <a:lnTo>
                    <a:pt x="1376" y="1302"/>
                  </a:lnTo>
                  <a:lnTo>
                    <a:pt x="1374" y="1304"/>
                  </a:lnTo>
                  <a:lnTo>
                    <a:pt x="1374" y="1306"/>
                  </a:lnTo>
                  <a:lnTo>
                    <a:pt x="1374" y="1308"/>
                  </a:lnTo>
                  <a:lnTo>
                    <a:pt x="1372" y="1308"/>
                  </a:lnTo>
                  <a:lnTo>
                    <a:pt x="1372" y="1310"/>
                  </a:lnTo>
                  <a:lnTo>
                    <a:pt x="1370" y="1310"/>
                  </a:lnTo>
                  <a:lnTo>
                    <a:pt x="1370" y="1312"/>
                  </a:lnTo>
                  <a:lnTo>
                    <a:pt x="1368" y="1312"/>
                  </a:lnTo>
                  <a:lnTo>
                    <a:pt x="1366" y="1312"/>
                  </a:lnTo>
                  <a:lnTo>
                    <a:pt x="1366" y="1314"/>
                  </a:lnTo>
                  <a:lnTo>
                    <a:pt x="1364" y="1314"/>
                  </a:lnTo>
                  <a:lnTo>
                    <a:pt x="1362" y="1314"/>
                  </a:lnTo>
                  <a:lnTo>
                    <a:pt x="1360" y="1316"/>
                  </a:lnTo>
                  <a:lnTo>
                    <a:pt x="1358" y="1316"/>
                  </a:lnTo>
                  <a:lnTo>
                    <a:pt x="1356" y="1316"/>
                  </a:lnTo>
                  <a:lnTo>
                    <a:pt x="1356" y="1318"/>
                  </a:lnTo>
                  <a:lnTo>
                    <a:pt x="1354" y="1318"/>
                  </a:lnTo>
                  <a:lnTo>
                    <a:pt x="1352" y="1318"/>
                  </a:lnTo>
                  <a:lnTo>
                    <a:pt x="1350" y="1318"/>
                  </a:lnTo>
                  <a:lnTo>
                    <a:pt x="1350" y="1320"/>
                  </a:lnTo>
                  <a:lnTo>
                    <a:pt x="1348" y="1320"/>
                  </a:lnTo>
                  <a:lnTo>
                    <a:pt x="1348" y="1322"/>
                  </a:lnTo>
                  <a:lnTo>
                    <a:pt x="1346" y="1322"/>
                  </a:lnTo>
                  <a:lnTo>
                    <a:pt x="1346" y="1324"/>
                  </a:lnTo>
                  <a:lnTo>
                    <a:pt x="1344" y="1322"/>
                  </a:lnTo>
                  <a:lnTo>
                    <a:pt x="1344" y="1324"/>
                  </a:lnTo>
                  <a:lnTo>
                    <a:pt x="1342" y="1324"/>
                  </a:lnTo>
                  <a:lnTo>
                    <a:pt x="1342" y="1322"/>
                  </a:lnTo>
                  <a:lnTo>
                    <a:pt x="1342" y="1324"/>
                  </a:lnTo>
                  <a:lnTo>
                    <a:pt x="1342" y="1326"/>
                  </a:lnTo>
                  <a:lnTo>
                    <a:pt x="1340" y="1326"/>
                  </a:lnTo>
                  <a:lnTo>
                    <a:pt x="1340" y="1324"/>
                  </a:lnTo>
                  <a:lnTo>
                    <a:pt x="1340" y="1326"/>
                  </a:lnTo>
                  <a:lnTo>
                    <a:pt x="1338" y="1326"/>
                  </a:lnTo>
                  <a:lnTo>
                    <a:pt x="1338" y="1328"/>
                  </a:lnTo>
                  <a:lnTo>
                    <a:pt x="1336" y="1328"/>
                  </a:lnTo>
                  <a:lnTo>
                    <a:pt x="1336" y="1330"/>
                  </a:lnTo>
                  <a:lnTo>
                    <a:pt x="1334" y="1330"/>
                  </a:lnTo>
                  <a:lnTo>
                    <a:pt x="1334" y="1332"/>
                  </a:lnTo>
                  <a:lnTo>
                    <a:pt x="1332" y="1332"/>
                  </a:lnTo>
                  <a:lnTo>
                    <a:pt x="1332" y="1334"/>
                  </a:lnTo>
                  <a:lnTo>
                    <a:pt x="1334" y="1334"/>
                  </a:lnTo>
                  <a:lnTo>
                    <a:pt x="1334" y="1336"/>
                  </a:lnTo>
                  <a:lnTo>
                    <a:pt x="1334" y="1338"/>
                  </a:lnTo>
                  <a:lnTo>
                    <a:pt x="1334" y="1340"/>
                  </a:lnTo>
                  <a:lnTo>
                    <a:pt x="1332" y="1340"/>
                  </a:lnTo>
                  <a:lnTo>
                    <a:pt x="1332" y="1342"/>
                  </a:lnTo>
                  <a:lnTo>
                    <a:pt x="1330" y="1344"/>
                  </a:lnTo>
                  <a:lnTo>
                    <a:pt x="1330" y="1346"/>
                  </a:lnTo>
                  <a:lnTo>
                    <a:pt x="1328" y="1346"/>
                  </a:lnTo>
                  <a:lnTo>
                    <a:pt x="1328" y="1348"/>
                  </a:lnTo>
                  <a:lnTo>
                    <a:pt x="1328" y="1350"/>
                  </a:lnTo>
                  <a:lnTo>
                    <a:pt x="1326" y="1350"/>
                  </a:lnTo>
                  <a:lnTo>
                    <a:pt x="1326" y="1352"/>
                  </a:lnTo>
                  <a:lnTo>
                    <a:pt x="1325" y="1352"/>
                  </a:lnTo>
                  <a:lnTo>
                    <a:pt x="1323" y="1352"/>
                  </a:lnTo>
                  <a:lnTo>
                    <a:pt x="1323" y="1350"/>
                  </a:lnTo>
                  <a:lnTo>
                    <a:pt x="1321" y="1350"/>
                  </a:lnTo>
                  <a:lnTo>
                    <a:pt x="1321" y="1348"/>
                  </a:lnTo>
                  <a:lnTo>
                    <a:pt x="1319" y="1348"/>
                  </a:lnTo>
                  <a:lnTo>
                    <a:pt x="1317" y="1348"/>
                  </a:lnTo>
                  <a:lnTo>
                    <a:pt x="1317" y="1346"/>
                  </a:lnTo>
                  <a:lnTo>
                    <a:pt x="1315" y="1346"/>
                  </a:lnTo>
                  <a:lnTo>
                    <a:pt x="1315" y="1344"/>
                  </a:lnTo>
                  <a:lnTo>
                    <a:pt x="1313" y="1344"/>
                  </a:lnTo>
                  <a:lnTo>
                    <a:pt x="1313" y="1342"/>
                  </a:lnTo>
                  <a:lnTo>
                    <a:pt x="1313" y="1340"/>
                  </a:lnTo>
                  <a:lnTo>
                    <a:pt x="1311" y="1340"/>
                  </a:lnTo>
                  <a:lnTo>
                    <a:pt x="1311" y="1338"/>
                  </a:lnTo>
                  <a:lnTo>
                    <a:pt x="1311" y="1336"/>
                  </a:lnTo>
                  <a:lnTo>
                    <a:pt x="1311" y="1334"/>
                  </a:lnTo>
                  <a:lnTo>
                    <a:pt x="1309" y="1334"/>
                  </a:lnTo>
                  <a:lnTo>
                    <a:pt x="1307" y="1334"/>
                  </a:lnTo>
                  <a:lnTo>
                    <a:pt x="1305" y="1334"/>
                  </a:lnTo>
                  <a:lnTo>
                    <a:pt x="1305" y="1336"/>
                  </a:lnTo>
                  <a:lnTo>
                    <a:pt x="1303" y="1336"/>
                  </a:lnTo>
                  <a:lnTo>
                    <a:pt x="1301" y="1336"/>
                  </a:lnTo>
                  <a:lnTo>
                    <a:pt x="1301" y="1334"/>
                  </a:lnTo>
                  <a:lnTo>
                    <a:pt x="1303" y="1334"/>
                  </a:lnTo>
                  <a:lnTo>
                    <a:pt x="1303" y="1332"/>
                  </a:lnTo>
                  <a:lnTo>
                    <a:pt x="1303" y="1330"/>
                  </a:lnTo>
                  <a:lnTo>
                    <a:pt x="1301" y="1328"/>
                  </a:lnTo>
                  <a:lnTo>
                    <a:pt x="1299" y="1328"/>
                  </a:lnTo>
                  <a:lnTo>
                    <a:pt x="1299" y="1330"/>
                  </a:lnTo>
                  <a:lnTo>
                    <a:pt x="1297" y="1330"/>
                  </a:lnTo>
                  <a:lnTo>
                    <a:pt x="1297" y="1328"/>
                  </a:lnTo>
                  <a:lnTo>
                    <a:pt x="1297" y="1326"/>
                  </a:lnTo>
                  <a:lnTo>
                    <a:pt x="1297" y="1324"/>
                  </a:lnTo>
                  <a:lnTo>
                    <a:pt x="1297" y="1322"/>
                  </a:lnTo>
                  <a:lnTo>
                    <a:pt x="1297" y="1320"/>
                  </a:lnTo>
                  <a:lnTo>
                    <a:pt x="1297" y="1318"/>
                  </a:lnTo>
                  <a:lnTo>
                    <a:pt x="1297" y="1316"/>
                  </a:lnTo>
                  <a:lnTo>
                    <a:pt x="1299" y="1316"/>
                  </a:lnTo>
                  <a:lnTo>
                    <a:pt x="1299" y="1314"/>
                  </a:lnTo>
                  <a:lnTo>
                    <a:pt x="1301" y="1314"/>
                  </a:lnTo>
                  <a:lnTo>
                    <a:pt x="1303" y="1314"/>
                  </a:lnTo>
                  <a:lnTo>
                    <a:pt x="1303" y="1312"/>
                  </a:lnTo>
                  <a:lnTo>
                    <a:pt x="1305" y="1312"/>
                  </a:lnTo>
                  <a:lnTo>
                    <a:pt x="1303" y="1310"/>
                  </a:lnTo>
                  <a:lnTo>
                    <a:pt x="1301" y="1310"/>
                  </a:lnTo>
                  <a:lnTo>
                    <a:pt x="1299" y="1310"/>
                  </a:lnTo>
                  <a:lnTo>
                    <a:pt x="1299" y="1308"/>
                  </a:lnTo>
                  <a:lnTo>
                    <a:pt x="1299" y="1310"/>
                  </a:lnTo>
                  <a:lnTo>
                    <a:pt x="1297" y="1310"/>
                  </a:lnTo>
                  <a:lnTo>
                    <a:pt x="1295" y="1310"/>
                  </a:lnTo>
                  <a:lnTo>
                    <a:pt x="1295" y="1312"/>
                  </a:lnTo>
                  <a:lnTo>
                    <a:pt x="1293" y="1312"/>
                  </a:lnTo>
                  <a:lnTo>
                    <a:pt x="1293" y="1310"/>
                  </a:lnTo>
                  <a:lnTo>
                    <a:pt x="1293" y="1308"/>
                  </a:lnTo>
                  <a:lnTo>
                    <a:pt x="1291" y="1308"/>
                  </a:lnTo>
                  <a:lnTo>
                    <a:pt x="1291" y="1306"/>
                  </a:lnTo>
                  <a:lnTo>
                    <a:pt x="1291" y="1304"/>
                  </a:lnTo>
                  <a:lnTo>
                    <a:pt x="1291" y="1302"/>
                  </a:lnTo>
                  <a:lnTo>
                    <a:pt x="1293" y="1302"/>
                  </a:lnTo>
                  <a:lnTo>
                    <a:pt x="1295" y="1302"/>
                  </a:lnTo>
                  <a:lnTo>
                    <a:pt x="1295" y="1300"/>
                  </a:lnTo>
                  <a:lnTo>
                    <a:pt x="1297" y="1300"/>
                  </a:lnTo>
                  <a:lnTo>
                    <a:pt x="1297" y="1298"/>
                  </a:lnTo>
                  <a:lnTo>
                    <a:pt x="1297" y="1296"/>
                  </a:lnTo>
                  <a:lnTo>
                    <a:pt x="1299" y="1296"/>
                  </a:lnTo>
                  <a:lnTo>
                    <a:pt x="1299" y="1294"/>
                  </a:lnTo>
                  <a:lnTo>
                    <a:pt x="1297" y="1294"/>
                  </a:lnTo>
                  <a:lnTo>
                    <a:pt x="1297" y="1292"/>
                  </a:lnTo>
                  <a:lnTo>
                    <a:pt x="1299" y="1292"/>
                  </a:lnTo>
                  <a:lnTo>
                    <a:pt x="1299" y="1290"/>
                  </a:lnTo>
                  <a:lnTo>
                    <a:pt x="1301" y="1290"/>
                  </a:lnTo>
                  <a:lnTo>
                    <a:pt x="1301" y="1289"/>
                  </a:lnTo>
                  <a:lnTo>
                    <a:pt x="1303" y="1289"/>
                  </a:lnTo>
                  <a:lnTo>
                    <a:pt x="1303" y="1287"/>
                  </a:lnTo>
                  <a:lnTo>
                    <a:pt x="1305" y="1285"/>
                  </a:lnTo>
                  <a:lnTo>
                    <a:pt x="1307" y="1285"/>
                  </a:lnTo>
                  <a:lnTo>
                    <a:pt x="1307" y="1283"/>
                  </a:lnTo>
                  <a:lnTo>
                    <a:pt x="1309" y="1283"/>
                  </a:lnTo>
                  <a:lnTo>
                    <a:pt x="1309" y="1285"/>
                  </a:lnTo>
                  <a:lnTo>
                    <a:pt x="1309" y="1283"/>
                  </a:lnTo>
                  <a:lnTo>
                    <a:pt x="1311" y="1283"/>
                  </a:lnTo>
                  <a:lnTo>
                    <a:pt x="1311" y="1281"/>
                  </a:lnTo>
                  <a:lnTo>
                    <a:pt x="1309" y="1281"/>
                  </a:lnTo>
                  <a:lnTo>
                    <a:pt x="1309" y="1279"/>
                  </a:lnTo>
                  <a:lnTo>
                    <a:pt x="1309" y="1277"/>
                  </a:lnTo>
                  <a:lnTo>
                    <a:pt x="1307" y="1277"/>
                  </a:lnTo>
                  <a:lnTo>
                    <a:pt x="1307" y="1275"/>
                  </a:lnTo>
                  <a:lnTo>
                    <a:pt x="1309" y="1275"/>
                  </a:lnTo>
                  <a:lnTo>
                    <a:pt x="1309" y="1273"/>
                  </a:lnTo>
                  <a:lnTo>
                    <a:pt x="1311" y="1273"/>
                  </a:lnTo>
                  <a:lnTo>
                    <a:pt x="1311" y="1271"/>
                  </a:lnTo>
                  <a:lnTo>
                    <a:pt x="1313" y="1271"/>
                  </a:lnTo>
                  <a:lnTo>
                    <a:pt x="1315" y="1269"/>
                  </a:lnTo>
                  <a:lnTo>
                    <a:pt x="1317" y="1269"/>
                  </a:lnTo>
                  <a:lnTo>
                    <a:pt x="1317" y="1267"/>
                  </a:lnTo>
                  <a:lnTo>
                    <a:pt x="1315" y="1267"/>
                  </a:lnTo>
                  <a:lnTo>
                    <a:pt x="1315" y="1265"/>
                  </a:lnTo>
                  <a:lnTo>
                    <a:pt x="1315" y="1263"/>
                  </a:lnTo>
                  <a:lnTo>
                    <a:pt x="1315" y="1261"/>
                  </a:lnTo>
                  <a:lnTo>
                    <a:pt x="1313" y="1261"/>
                  </a:lnTo>
                  <a:lnTo>
                    <a:pt x="1313" y="1259"/>
                  </a:lnTo>
                  <a:lnTo>
                    <a:pt x="1311" y="1257"/>
                  </a:lnTo>
                  <a:lnTo>
                    <a:pt x="1313" y="1255"/>
                  </a:lnTo>
                  <a:lnTo>
                    <a:pt x="1311" y="1255"/>
                  </a:lnTo>
                  <a:lnTo>
                    <a:pt x="1311" y="1253"/>
                  </a:lnTo>
                  <a:lnTo>
                    <a:pt x="1309" y="1253"/>
                  </a:lnTo>
                  <a:lnTo>
                    <a:pt x="1309" y="1251"/>
                  </a:lnTo>
                  <a:lnTo>
                    <a:pt x="1307" y="1251"/>
                  </a:lnTo>
                  <a:lnTo>
                    <a:pt x="1307" y="1249"/>
                  </a:lnTo>
                  <a:lnTo>
                    <a:pt x="1307" y="1247"/>
                  </a:lnTo>
                  <a:lnTo>
                    <a:pt x="1307" y="1245"/>
                  </a:lnTo>
                  <a:lnTo>
                    <a:pt x="1309" y="1245"/>
                  </a:lnTo>
                  <a:lnTo>
                    <a:pt x="1311" y="1243"/>
                  </a:lnTo>
                  <a:lnTo>
                    <a:pt x="1313" y="1243"/>
                  </a:lnTo>
                  <a:lnTo>
                    <a:pt x="1311" y="1243"/>
                  </a:lnTo>
                  <a:lnTo>
                    <a:pt x="1311" y="1241"/>
                  </a:lnTo>
                  <a:lnTo>
                    <a:pt x="1311" y="1239"/>
                  </a:lnTo>
                  <a:lnTo>
                    <a:pt x="1311" y="1237"/>
                  </a:lnTo>
                  <a:lnTo>
                    <a:pt x="1311" y="1235"/>
                  </a:lnTo>
                  <a:lnTo>
                    <a:pt x="1311" y="1233"/>
                  </a:lnTo>
                  <a:lnTo>
                    <a:pt x="1313" y="1233"/>
                  </a:lnTo>
                  <a:lnTo>
                    <a:pt x="1315" y="1233"/>
                  </a:lnTo>
                  <a:lnTo>
                    <a:pt x="1317" y="1235"/>
                  </a:lnTo>
                  <a:lnTo>
                    <a:pt x="1319" y="1235"/>
                  </a:lnTo>
                  <a:lnTo>
                    <a:pt x="1319" y="1237"/>
                  </a:lnTo>
                  <a:lnTo>
                    <a:pt x="1319" y="1235"/>
                  </a:lnTo>
                  <a:lnTo>
                    <a:pt x="1321" y="1235"/>
                  </a:lnTo>
                  <a:lnTo>
                    <a:pt x="1321" y="1233"/>
                  </a:lnTo>
                  <a:lnTo>
                    <a:pt x="1319" y="1233"/>
                  </a:lnTo>
                  <a:lnTo>
                    <a:pt x="1317" y="1233"/>
                  </a:lnTo>
                  <a:lnTo>
                    <a:pt x="1315" y="1233"/>
                  </a:lnTo>
                  <a:lnTo>
                    <a:pt x="1313" y="1231"/>
                  </a:lnTo>
                  <a:lnTo>
                    <a:pt x="1313" y="1229"/>
                  </a:lnTo>
                  <a:lnTo>
                    <a:pt x="1311" y="1229"/>
                  </a:lnTo>
                  <a:lnTo>
                    <a:pt x="1311" y="1231"/>
                  </a:lnTo>
                  <a:lnTo>
                    <a:pt x="1311" y="1229"/>
                  </a:lnTo>
                  <a:lnTo>
                    <a:pt x="1309" y="1229"/>
                  </a:lnTo>
                  <a:lnTo>
                    <a:pt x="1309" y="1227"/>
                  </a:lnTo>
                  <a:lnTo>
                    <a:pt x="1307" y="1227"/>
                  </a:lnTo>
                  <a:lnTo>
                    <a:pt x="1305" y="1229"/>
                  </a:lnTo>
                  <a:lnTo>
                    <a:pt x="1303" y="1229"/>
                  </a:lnTo>
                  <a:lnTo>
                    <a:pt x="1303" y="1231"/>
                  </a:lnTo>
                  <a:lnTo>
                    <a:pt x="1301" y="1233"/>
                  </a:lnTo>
                  <a:lnTo>
                    <a:pt x="1301" y="1235"/>
                  </a:lnTo>
                  <a:lnTo>
                    <a:pt x="1299" y="1235"/>
                  </a:lnTo>
                  <a:lnTo>
                    <a:pt x="1299" y="1237"/>
                  </a:lnTo>
                  <a:lnTo>
                    <a:pt x="1297" y="1237"/>
                  </a:lnTo>
                  <a:lnTo>
                    <a:pt x="1297" y="1235"/>
                  </a:lnTo>
                  <a:lnTo>
                    <a:pt x="1295" y="1235"/>
                  </a:lnTo>
                  <a:lnTo>
                    <a:pt x="1295" y="1233"/>
                  </a:lnTo>
                  <a:lnTo>
                    <a:pt x="1295" y="1231"/>
                  </a:lnTo>
                  <a:lnTo>
                    <a:pt x="1293" y="1231"/>
                  </a:lnTo>
                  <a:lnTo>
                    <a:pt x="1293" y="1229"/>
                  </a:lnTo>
                  <a:lnTo>
                    <a:pt x="1291" y="1227"/>
                  </a:lnTo>
                  <a:lnTo>
                    <a:pt x="1291" y="1225"/>
                  </a:lnTo>
                  <a:lnTo>
                    <a:pt x="1289" y="1225"/>
                  </a:lnTo>
                  <a:lnTo>
                    <a:pt x="1289" y="1223"/>
                  </a:lnTo>
                  <a:lnTo>
                    <a:pt x="1289" y="1222"/>
                  </a:lnTo>
                  <a:lnTo>
                    <a:pt x="1287" y="1222"/>
                  </a:lnTo>
                  <a:lnTo>
                    <a:pt x="1287" y="1220"/>
                  </a:lnTo>
                  <a:lnTo>
                    <a:pt x="1285" y="1220"/>
                  </a:lnTo>
                  <a:lnTo>
                    <a:pt x="1283" y="1220"/>
                  </a:lnTo>
                  <a:lnTo>
                    <a:pt x="1283" y="1218"/>
                  </a:lnTo>
                  <a:lnTo>
                    <a:pt x="1283" y="1216"/>
                  </a:lnTo>
                  <a:lnTo>
                    <a:pt x="1283" y="1214"/>
                  </a:lnTo>
                  <a:lnTo>
                    <a:pt x="1281" y="1214"/>
                  </a:lnTo>
                  <a:lnTo>
                    <a:pt x="1279" y="1212"/>
                  </a:lnTo>
                  <a:lnTo>
                    <a:pt x="1277" y="1212"/>
                  </a:lnTo>
                  <a:lnTo>
                    <a:pt x="1277" y="1210"/>
                  </a:lnTo>
                  <a:lnTo>
                    <a:pt x="1275" y="1210"/>
                  </a:lnTo>
                  <a:lnTo>
                    <a:pt x="1273" y="1210"/>
                  </a:lnTo>
                  <a:lnTo>
                    <a:pt x="1271" y="1210"/>
                  </a:lnTo>
                  <a:lnTo>
                    <a:pt x="1269" y="1210"/>
                  </a:lnTo>
                  <a:lnTo>
                    <a:pt x="1267" y="1210"/>
                  </a:lnTo>
                  <a:lnTo>
                    <a:pt x="1265" y="1210"/>
                  </a:lnTo>
                  <a:lnTo>
                    <a:pt x="1265" y="1212"/>
                  </a:lnTo>
                  <a:lnTo>
                    <a:pt x="1263" y="1210"/>
                  </a:lnTo>
                  <a:lnTo>
                    <a:pt x="1261" y="1210"/>
                  </a:lnTo>
                  <a:lnTo>
                    <a:pt x="1261" y="1212"/>
                  </a:lnTo>
                  <a:lnTo>
                    <a:pt x="1259" y="1212"/>
                  </a:lnTo>
                  <a:lnTo>
                    <a:pt x="1259" y="1214"/>
                  </a:lnTo>
                  <a:lnTo>
                    <a:pt x="1259" y="1216"/>
                  </a:lnTo>
                  <a:lnTo>
                    <a:pt x="1259" y="1218"/>
                  </a:lnTo>
                  <a:lnTo>
                    <a:pt x="1259" y="1220"/>
                  </a:lnTo>
                  <a:lnTo>
                    <a:pt x="1259" y="1222"/>
                  </a:lnTo>
                  <a:lnTo>
                    <a:pt x="1259" y="1223"/>
                  </a:lnTo>
                  <a:lnTo>
                    <a:pt x="1259" y="1225"/>
                  </a:lnTo>
                  <a:lnTo>
                    <a:pt x="1257" y="1225"/>
                  </a:lnTo>
                  <a:lnTo>
                    <a:pt x="1256" y="1225"/>
                  </a:lnTo>
                  <a:lnTo>
                    <a:pt x="1256" y="1223"/>
                  </a:lnTo>
                  <a:lnTo>
                    <a:pt x="1254" y="1223"/>
                  </a:lnTo>
                  <a:lnTo>
                    <a:pt x="1252" y="1225"/>
                  </a:lnTo>
                  <a:lnTo>
                    <a:pt x="1250" y="1225"/>
                  </a:lnTo>
                  <a:lnTo>
                    <a:pt x="1250" y="1227"/>
                  </a:lnTo>
                  <a:lnTo>
                    <a:pt x="1248" y="1227"/>
                  </a:lnTo>
                  <a:lnTo>
                    <a:pt x="1246" y="1227"/>
                  </a:lnTo>
                  <a:lnTo>
                    <a:pt x="1246" y="1225"/>
                  </a:lnTo>
                  <a:lnTo>
                    <a:pt x="1244" y="1225"/>
                  </a:lnTo>
                  <a:lnTo>
                    <a:pt x="1244" y="1227"/>
                  </a:lnTo>
                  <a:lnTo>
                    <a:pt x="1242" y="1227"/>
                  </a:lnTo>
                  <a:lnTo>
                    <a:pt x="1244" y="1227"/>
                  </a:lnTo>
                  <a:lnTo>
                    <a:pt x="1244" y="1229"/>
                  </a:lnTo>
                  <a:lnTo>
                    <a:pt x="1244" y="1231"/>
                  </a:lnTo>
                  <a:lnTo>
                    <a:pt x="1242" y="1231"/>
                  </a:lnTo>
                  <a:lnTo>
                    <a:pt x="1242" y="1233"/>
                  </a:lnTo>
                  <a:lnTo>
                    <a:pt x="1240" y="1233"/>
                  </a:lnTo>
                  <a:lnTo>
                    <a:pt x="1240" y="1235"/>
                  </a:lnTo>
                  <a:lnTo>
                    <a:pt x="1238" y="1235"/>
                  </a:lnTo>
                  <a:lnTo>
                    <a:pt x="1238" y="1237"/>
                  </a:lnTo>
                  <a:lnTo>
                    <a:pt x="1238" y="1239"/>
                  </a:lnTo>
                  <a:lnTo>
                    <a:pt x="1236" y="1239"/>
                  </a:lnTo>
                  <a:lnTo>
                    <a:pt x="1234" y="1239"/>
                  </a:lnTo>
                  <a:lnTo>
                    <a:pt x="1234" y="1237"/>
                  </a:lnTo>
                  <a:lnTo>
                    <a:pt x="1232" y="1237"/>
                  </a:lnTo>
                  <a:lnTo>
                    <a:pt x="1232" y="1235"/>
                  </a:lnTo>
                  <a:lnTo>
                    <a:pt x="1230" y="1235"/>
                  </a:lnTo>
                  <a:lnTo>
                    <a:pt x="1230" y="1233"/>
                  </a:lnTo>
                  <a:lnTo>
                    <a:pt x="1228" y="1233"/>
                  </a:lnTo>
                  <a:lnTo>
                    <a:pt x="1228" y="1231"/>
                  </a:lnTo>
                  <a:lnTo>
                    <a:pt x="1226" y="1231"/>
                  </a:lnTo>
                  <a:lnTo>
                    <a:pt x="1226" y="1229"/>
                  </a:lnTo>
                  <a:lnTo>
                    <a:pt x="1224" y="1229"/>
                  </a:lnTo>
                  <a:lnTo>
                    <a:pt x="1224" y="1227"/>
                  </a:lnTo>
                  <a:lnTo>
                    <a:pt x="1222" y="1227"/>
                  </a:lnTo>
                  <a:lnTo>
                    <a:pt x="1222" y="1225"/>
                  </a:lnTo>
                  <a:lnTo>
                    <a:pt x="1220" y="1225"/>
                  </a:lnTo>
                  <a:lnTo>
                    <a:pt x="1220" y="1223"/>
                  </a:lnTo>
                  <a:lnTo>
                    <a:pt x="1220" y="1222"/>
                  </a:lnTo>
                  <a:lnTo>
                    <a:pt x="1218" y="1222"/>
                  </a:lnTo>
                  <a:lnTo>
                    <a:pt x="1216" y="1222"/>
                  </a:lnTo>
                  <a:lnTo>
                    <a:pt x="1214" y="1222"/>
                  </a:lnTo>
                  <a:lnTo>
                    <a:pt x="1214" y="1223"/>
                  </a:lnTo>
                  <a:lnTo>
                    <a:pt x="1212" y="1223"/>
                  </a:lnTo>
                  <a:lnTo>
                    <a:pt x="1210" y="1223"/>
                  </a:lnTo>
                  <a:lnTo>
                    <a:pt x="1210" y="1225"/>
                  </a:lnTo>
                  <a:lnTo>
                    <a:pt x="1208" y="1225"/>
                  </a:lnTo>
                  <a:lnTo>
                    <a:pt x="1208" y="1227"/>
                  </a:lnTo>
                  <a:lnTo>
                    <a:pt x="1208" y="1229"/>
                  </a:lnTo>
                  <a:lnTo>
                    <a:pt x="1208" y="1231"/>
                  </a:lnTo>
                  <a:lnTo>
                    <a:pt x="1206" y="1231"/>
                  </a:lnTo>
                  <a:lnTo>
                    <a:pt x="1206" y="1233"/>
                  </a:lnTo>
                  <a:lnTo>
                    <a:pt x="1204" y="1233"/>
                  </a:lnTo>
                  <a:lnTo>
                    <a:pt x="1204" y="1235"/>
                  </a:lnTo>
                  <a:lnTo>
                    <a:pt x="1204" y="1237"/>
                  </a:lnTo>
                  <a:lnTo>
                    <a:pt x="1202" y="1237"/>
                  </a:lnTo>
                  <a:lnTo>
                    <a:pt x="1200" y="1237"/>
                  </a:lnTo>
                  <a:lnTo>
                    <a:pt x="1198" y="1237"/>
                  </a:lnTo>
                  <a:lnTo>
                    <a:pt x="1198" y="1239"/>
                  </a:lnTo>
                  <a:lnTo>
                    <a:pt x="1196" y="1239"/>
                  </a:lnTo>
                  <a:lnTo>
                    <a:pt x="1194" y="1239"/>
                  </a:lnTo>
                  <a:lnTo>
                    <a:pt x="1192" y="1239"/>
                  </a:lnTo>
                  <a:lnTo>
                    <a:pt x="1190" y="1239"/>
                  </a:lnTo>
                  <a:lnTo>
                    <a:pt x="1190" y="1241"/>
                  </a:lnTo>
                  <a:lnTo>
                    <a:pt x="1188" y="1241"/>
                  </a:lnTo>
                  <a:lnTo>
                    <a:pt x="1187" y="1241"/>
                  </a:lnTo>
                  <a:lnTo>
                    <a:pt x="1187" y="1243"/>
                  </a:lnTo>
                  <a:lnTo>
                    <a:pt x="1185" y="1243"/>
                  </a:lnTo>
                  <a:lnTo>
                    <a:pt x="1183" y="1243"/>
                  </a:lnTo>
                  <a:lnTo>
                    <a:pt x="1183" y="1245"/>
                  </a:lnTo>
                  <a:lnTo>
                    <a:pt x="1185" y="1245"/>
                  </a:lnTo>
                  <a:lnTo>
                    <a:pt x="1187" y="1245"/>
                  </a:lnTo>
                  <a:lnTo>
                    <a:pt x="1187" y="1247"/>
                  </a:lnTo>
                  <a:lnTo>
                    <a:pt x="1185" y="1249"/>
                  </a:lnTo>
                  <a:lnTo>
                    <a:pt x="1183" y="1251"/>
                  </a:lnTo>
                  <a:lnTo>
                    <a:pt x="1185" y="1251"/>
                  </a:lnTo>
                  <a:lnTo>
                    <a:pt x="1185" y="1253"/>
                  </a:lnTo>
                  <a:lnTo>
                    <a:pt x="1185" y="1255"/>
                  </a:lnTo>
                  <a:lnTo>
                    <a:pt x="1187" y="1255"/>
                  </a:lnTo>
                  <a:lnTo>
                    <a:pt x="1187" y="1257"/>
                  </a:lnTo>
                  <a:lnTo>
                    <a:pt x="1188" y="1257"/>
                  </a:lnTo>
                  <a:lnTo>
                    <a:pt x="1188" y="1259"/>
                  </a:lnTo>
                  <a:lnTo>
                    <a:pt x="1188" y="1261"/>
                  </a:lnTo>
                  <a:lnTo>
                    <a:pt x="1190" y="1261"/>
                  </a:lnTo>
                  <a:lnTo>
                    <a:pt x="1188" y="1263"/>
                  </a:lnTo>
                  <a:lnTo>
                    <a:pt x="1187" y="1263"/>
                  </a:lnTo>
                  <a:lnTo>
                    <a:pt x="1187" y="1265"/>
                  </a:lnTo>
                  <a:lnTo>
                    <a:pt x="1185" y="1265"/>
                  </a:lnTo>
                  <a:lnTo>
                    <a:pt x="1183" y="1267"/>
                  </a:lnTo>
                  <a:lnTo>
                    <a:pt x="1185" y="1267"/>
                  </a:lnTo>
                  <a:lnTo>
                    <a:pt x="1187" y="1267"/>
                  </a:lnTo>
                  <a:lnTo>
                    <a:pt x="1188" y="1265"/>
                  </a:lnTo>
                  <a:lnTo>
                    <a:pt x="1188" y="1267"/>
                  </a:lnTo>
                  <a:lnTo>
                    <a:pt x="1190" y="1267"/>
                  </a:lnTo>
                  <a:lnTo>
                    <a:pt x="1188" y="1267"/>
                  </a:lnTo>
                  <a:lnTo>
                    <a:pt x="1188" y="1269"/>
                  </a:lnTo>
                  <a:lnTo>
                    <a:pt x="1187" y="1269"/>
                  </a:lnTo>
                  <a:lnTo>
                    <a:pt x="1185" y="1271"/>
                  </a:lnTo>
                  <a:lnTo>
                    <a:pt x="1183" y="1271"/>
                  </a:lnTo>
                  <a:lnTo>
                    <a:pt x="1183" y="1273"/>
                  </a:lnTo>
                  <a:lnTo>
                    <a:pt x="1181" y="1273"/>
                  </a:lnTo>
                  <a:lnTo>
                    <a:pt x="1183" y="1273"/>
                  </a:lnTo>
                  <a:lnTo>
                    <a:pt x="1183" y="1275"/>
                  </a:lnTo>
                  <a:lnTo>
                    <a:pt x="1181" y="1275"/>
                  </a:lnTo>
                  <a:lnTo>
                    <a:pt x="1179" y="1275"/>
                  </a:lnTo>
                  <a:lnTo>
                    <a:pt x="1179" y="1277"/>
                  </a:lnTo>
                  <a:lnTo>
                    <a:pt x="1177" y="1277"/>
                  </a:lnTo>
                  <a:lnTo>
                    <a:pt x="1177" y="1275"/>
                  </a:lnTo>
                  <a:lnTo>
                    <a:pt x="1175" y="1273"/>
                  </a:lnTo>
                  <a:lnTo>
                    <a:pt x="1175" y="1275"/>
                  </a:lnTo>
                  <a:lnTo>
                    <a:pt x="1173" y="1275"/>
                  </a:lnTo>
                  <a:lnTo>
                    <a:pt x="1173" y="1277"/>
                  </a:lnTo>
                  <a:lnTo>
                    <a:pt x="1171" y="1277"/>
                  </a:lnTo>
                  <a:lnTo>
                    <a:pt x="1169" y="1279"/>
                  </a:lnTo>
                  <a:lnTo>
                    <a:pt x="1167" y="1279"/>
                  </a:lnTo>
                  <a:lnTo>
                    <a:pt x="1167" y="1281"/>
                  </a:lnTo>
                  <a:lnTo>
                    <a:pt x="1165" y="1281"/>
                  </a:lnTo>
                  <a:lnTo>
                    <a:pt x="1163" y="1281"/>
                  </a:lnTo>
                  <a:lnTo>
                    <a:pt x="1163" y="1283"/>
                  </a:lnTo>
                  <a:lnTo>
                    <a:pt x="1161" y="1283"/>
                  </a:lnTo>
                  <a:lnTo>
                    <a:pt x="1159" y="1283"/>
                  </a:lnTo>
                  <a:lnTo>
                    <a:pt x="1159" y="1285"/>
                  </a:lnTo>
                  <a:lnTo>
                    <a:pt x="1157" y="1285"/>
                  </a:lnTo>
                  <a:lnTo>
                    <a:pt x="1155" y="1285"/>
                  </a:lnTo>
                  <a:lnTo>
                    <a:pt x="1153" y="1285"/>
                  </a:lnTo>
                  <a:lnTo>
                    <a:pt x="1151" y="1285"/>
                  </a:lnTo>
                  <a:lnTo>
                    <a:pt x="1149" y="1285"/>
                  </a:lnTo>
                  <a:lnTo>
                    <a:pt x="1149" y="1283"/>
                  </a:lnTo>
                  <a:lnTo>
                    <a:pt x="1149" y="1281"/>
                  </a:lnTo>
                  <a:lnTo>
                    <a:pt x="1151" y="1281"/>
                  </a:lnTo>
                  <a:lnTo>
                    <a:pt x="1151" y="1279"/>
                  </a:lnTo>
                  <a:lnTo>
                    <a:pt x="1151" y="1277"/>
                  </a:lnTo>
                  <a:lnTo>
                    <a:pt x="1151" y="1275"/>
                  </a:lnTo>
                  <a:lnTo>
                    <a:pt x="1151" y="1273"/>
                  </a:lnTo>
                  <a:lnTo>
                    <a:pt x="1149" y="1273"/>
                  </a:lnTo>
                  <a:lnTo>
                    <a:pt x="1149" y="1275"/>
                  </a:lnTo>
                  <a:lnTo>
                    <a:pt x="1147" y="1275"/>
                  </a:lnTo>
                  <a:lnTo>
                    <a:pt x="1145" y="1275"/>
                  </a:lnTo>
                  <a:lnTo>
                    <a:pt x="1143" y="1275"/>
                  </a:lnTo>
                  <a:lnTo>
                    <a:pt x="1143" y="1277"/>
                  </a:lnTo>
                  <a:lnTo>
                    <a:pt x="1141" y="1277"/>
                  </a:lnTo>
                  <a:lnTo>
                    <a:pt x="1139" y="1277"/>
                  </a:lnTo>
                  <a:lnTo>
                    <a:pt x="1139" y="1279"/>
                  </a:lnTo>
                  <a:lnTo>
                    <a:pt x="1137" y="1279"/>
                  </a:lnTo>
                  <a:lnTo>
                    <a:pt x="1135" y="1281"/>
                  </a:lnTo>
                  <a:lnTo>
                    <a:pt x="1133" y="1281"/>
                  </a:lnTo>
                  <a:lnTo>
                    <a:pt x="1131" y="1281"/>
                  </a:lnTo>
                  <a:lnTo>
                    <a:pt x="1131" y="1279"/>
                  </a:lnTo>
                  <a:lnTo>
                    <a:pt x="1131" y="1277"/>
                  </a:lnTo>
                  <a:lnTo>
                    <a:pt x="1129" y="1277"/>
                  </a:lnTo>
                  <a:lnTo>
                    <a:pt x="1129" y="1275"/>
                  </a:lnTo>
                  <a:lnTo>
                    <a:pt x="1127" y="1275"/>
                  </a:lnTo>
                  <a:lnTo>
                    <a:pt x="1127" y="1273"/>
                  </a:lnTo>
                  <a:lnTo>
                    <a:pt x="1129" y="1273"/>
                  </a:lnTo>
                  <a:lnTo>
                    <a:pt x="1129" y="1271"/>
                  </a:lnTo>
                  <a:lnTo>
                    <a:pt x="1129" y="1269"/>
                  </a:lnTo>
                  <a:lnTo>
                    <a:pt x="1131" y="1269"/>
                  </a:lnTo>
                  <a:lnTo>
                    <a:pt x="1131" y="1267"/>
                  </a:lnTo>
                  <a:lnTo>
                    <a:pt x="1133" y="1267"/>
                  </a:lnTo>
                  <a:lnTo>
                    <a:pt x="1133" y="1265"/>
                  </a:lnTo>
                  <a:lnTo>
                    <a:pt x="1135" y="1265"/>
                  </a:lnTo>
                  <a:lnTo>
                    <a:pt x="1133" y="1265"/>
                  </a:lnTo>
                  <a:lnTo>
                    <a:pt x="1131" y="1265"/>
                  </a:lnTo>
                  <a:lnTo>
                    <a:pt x="1131" y="1267"/>
                  </a:lnTo>
                  <a:lnTo>
                    <a:pt x="1129" y="1267"/>
                  </a:lnTo>
                  <a:lnTo>
                    <a:pt x="1127" y="1267"/>
                  </a:lnTo>
                  <a:lnTo>
                    <a:pt x="1125" y="1267"/>
                  </a:lnTo>
                  <a:lnTo>
                    <a:pt x="1125" y="1269"/>
                  </a:lnTo>
                  <a:lnTo>
                    <a:pt x="1121" y="1269"/>
                  </a:lnTo>
                  <a:lnTo>
                    <a:pt x="1119" y="1271"/>
                  </a:lnTo>
                  <a:lnTo>
                    <a:pt x="1118" y="1271"/>
                  </a:lnTo>
                  <a:lnTo>
                    <a:pt x="1118" y="1273"/>
                  </a:lnTo>
                  <a:lnTo>
                    <a:pt x="1116" y="1273"/>
                  </a:lnTo>
                  <a:lnTo>
                    <a:pt x="1114" y="1275"/>
                  </a:lnTo>
                  <a:lnTo>
                    <a:pt x="1112" y="1277"/>
                  </a:lnTo>
                  <a:lnTo>
                    <a:pt x="1110" y="1279"/>
                  </a:lnTo>
                  <a:lnTo>
                    <a:pt x="1108" y="1279"/>
                  </a:lnTo>
                  <a:lnTo>
                    <a:pt x="1106" y="1279"/>
                  </a:lnTo>
                  <a:lnTo>
                    <a:pt x="1106" y="1281"/>
                  </a:lnTo>
                  <a:lnTo>
                    <a:pt x="1106" y="1279"/>
                  </a:lnTo>
                  <a:lnTo>
                    <a:pt x="1106" y="1277"/>
                  </a:lnTo>
                  <a:lnTo>
                    <a:pt x="1106" y="1275"/>
                  </a:lnTo>
                  <a:lnTo>
                    <a:pt x="1104" y="1275"/>
                  </a:lnTo>
                  <a:lnTo>
                    <a:pt x="1104" y="1273"/>
                  </a:lnTo>
                  <a:lnTo>
                    <a:pt x="1104" y="1271"/>
                  </a:lnTo>
                  <a:lnTo>
                    <a:pt x="1104" y="1269"/>
                  </a:lnTo>
                  <a:lnTo>
                    <a:pt x="1104" y="1267"/>
                  </a:lnTo>
                  <a:lnTo>
                    <a:pt x="1102" y="1267"/>
                  </a:lnTo>
                  <a:lnTo>
                    <a:pt x="1102" y="1265"/>
                  </a:lnTo>
                  <a:lnTo>
                    <a:pt x="1102" y="1263"/>
                  </a:lnTo>
                  <a:lnTo>
                    <a:pt x="1102" y="1261"/>
                  </a:lnTo>
                  <a:lnTo>
                    <a:pt x="1102" y="1259"/>
                  </a:lnTo>
                  <a:lnTo>
                    <a:pt x="1102" y="1257"/>
                  </a:lnTo>
                  <a:lnTo>
                    <a:pt x="1102" y="1255"/>
                  </a:lnTo>
                  <a:lnTo>
                    <a:pt x="1100" y="1253"/>
                  </a:lnTo>
                  <a:lnTo>
                    <a:pt x="1102" y="1253"/>
                  </a:lnTo>
                  <a:lnTo>
                    <a:pt x="1100" y="1253"/>
                  </a:lnTo>
                  <a:lnTo>
                    <a:pt x="1102" y="1253"/>
                  </a:lnTo>
                  <a:lnTo>
                    <a:pt x="1100" y="1253"/>
                  </a:lnTo>
                  <a:lnTo>
                    <a:pt x="1100" y="1251"/>
                  </a:lnTo>
                  <a:lnTo>
                    <a:pt x="1100" y="1249"/>
                  </a:lnTo>
                  <a:lnTo>
                    <a:pt x="1100" y="1247"/>
                  </a:lnTo>
                  <a:lnTo>
                    <a:pt x="1100" y="1245"/>
                  </a:lnTo>
                  <a:lnTo>
                    <a:pt x="1098" y="1245"/>
                  </a:lnTo>
                  <a:lnTo>
                    <a:pt x="1096" y="1245"/>
                  </a:lnTo>
                  <a:lnTo>
                    <a:pt x="1094" y="1245"/>
                  </a:lnTo>
                  <a:lnTo>
                    <a:pt x="1094" y="1243"/>
                  </a:lnTo>
                  <a:lnTo>
                    <a:pt x="1094" y="1241"/>
                  </a:lnTo>
                  <a:lnTo>
                    <a:pt x="1094" y="1239"/>
                  </a:lnTo>
                  <a:lnTo>
                    <a:pt x="1094" y="1237"/>
                  </a:lnTo>
                  <a:lnTo>
                    <a:pt x="1092" y="1237"/>
                  </a:lnTo>
                  <a:lnTo>
                    <a:pt x="1092" y="1235"/>
                  </a:lnTo>
                  <a:lnTo>
                    <a:pt x="1090" y="1235"/>
                  </a:lnTo>
                  <a:lnTo>
                    <a:pt x="1090" y="1233"/>
                  </a:lnTo>
                  <a:lnTo>
                    <a:pt x="1092" y="1233"/>
                  </a:lnTo>
                  <a:lnTo>
                    <a:pt x="1090" y="1233"/>
                  </a:lnTo>
                  <a:lnTo>
                    <a:pt x="1090" y="1231"/>
                  </a:lnTo>
                  <a:lnTo>
                    <a:pt x="1092" y="1231"/>
                  </a:lnTo>
                  <a:lnTo>
                    <a:pt x="1092" y="1229"/>
                  </a:lnTo>
                  <a:lnTo>
                    <a:pt x="1090" y="1229"/>
                  </a:lnTo>
                  <a:lnTo>
                    <a:pt x="1090" y="1227"/>
                  </a:lnTo>
                  <a:lnTo>
                    <a:pt x="1090" y="1225"/>
                  </a:lnTo>
                  <a:lnTo>
                    <a:pt x="1088" y="1225"/>
                  </a:lnTo>
                  <a:lnTo>
                    <a:pt x="1088" y="1223"/>
                  </a:lnTo>
                  <a:lnTo>
                    <a:pt x="1086" y="1223"/>
                  </a:lnTo>
                  <a:lnTo>
                    <a:pt x="1086" y="1222"/>
                  </a:lnTo>
                  <a:lnTo>
                    <a:pt x="1084" y="1222"/>
                  </a:lnTo>
                  <a:lnTo>
                    <a:pt x="1084" y="1220"/>
                  </a:lnTo>
                  <a:lnTo>
                    <a:pt x="1082" y="1220"/>
                  </a:lnTo>
                  <a:lnTo>
                    <a:pt x="1082" y="1218"/>
                  </a:lnTo>
                  <a:lnTo>
                    <a:pt x="1080" y="1218"/>
                  </a:lnTo>
                  <a:lnTo>
                    <a:pt x="1080" y="1216"/>
                  </a:lnTo>
                  <a:lnTo>
                    <a:pt x="1078" y="1216"/>
                  </a:lnTo>
                  <a:lnTo>
                    <a:pt x="1076" y="1216"/>
                  </a:lnTo>
                  <a:lnTo>
                    <a:pt x="1074" y="1216"/>
                  </a:lnTo>
                  <a:lnTo>
                    <a:pt x="1074" y="1214"/>
                  </a:lnTo>
                  <a:lnTo>
                    <a:pt x="1072" y="1214"/>
                  </a:lnTo>
                  <a:lnTo>
                    <a:pt x="1070" y="1214"/>
                  </a:lnTo>
                  <a:lnTo>
                    <a:pt x="1070" y="1212"/>
                  </a:lnTo>
                  <a:lnTo>
                    <a:pt x="1068" y="1212"/>
                  </a:lnTo>
                  <a:lnTo>
                    <a:pt x="1068" y="1210"/>
                  </a:lnTo>
                  <a:lnTo>
                    <a:pt x="1070" y="1210"/>
                  </a:lnTo>
                  <a:lnTo>
                    <a:pt x="1072" y="1210"/>
                  </a:lnTo>
                  <a:lnTo>
                    <a:pt x="1074" y="1210"/>
                  </a:lnTo>
                  <a:lnTo>
                    <a:pt x="1076" y="1210"/>
                  </a:lnTo>
                  <a:lnTo>
                    <a:pt x="1076" y="1208"/>
                  </a:lnTo>
                  <a:lnTo>
                    <a:pt x="1078" y="1208"/>
                  </a:lnTo>
                  <a:lnTo>
                    <a:pt x="1080" y="1208"/>
                  </a:lnTo>
                  <a:lnTo>
                    <a:pt x="1080" y="1206"/>
                  </a:lnTo>
                  <a:lnTo>
                    <a:pt x="1082" y="1206"/>
                  </a:lnTo>
                  <a:lnTo>
                    <a:pt x="1082" y="1204"/>
                  </a:lnTo>
                  <a:lnTo>
                    <a:pt x="1082" y="1206"/>
                  </a:lnTo>
                  <a:lnTo>
                    <a:pt x="1082" y="1208"/>
                  </a:lnTo>
                  <a:lnTo>
                    <a:pt x="1084" y="1208"/>
                  </a:lnTo>
                  <a:lnTo>
                    <a:pt x="1086" y="1208"/>
                  </a:lnTo>
                  <a:lnTo>
                    <a:pt x="1086" y="1210"/>
                  </a:lnTo>
                  <a:lnTo>
                    <a:pt x="1088" y="1210"/>
                  </a:lnTo>
                  <a:lnTo>
                    <a:pt x="1090" y="1210"/>
                  </a:lnTo>
                  <a:lnTo>
                    <a:pt x="1090" y="1208"/>
                  </a:lnTo>
                  <a:lnTo>
                    <a:pt x="1090" y="1206"/>
                  </a:lnTo>
                  <a:lnTo>
                    <a:pt x="1090" y="1204"/>
                  </a:lnTo>
                  <a:lnTo>
                    <a:pt x="1088" y="1204"/>
                  </a:lnTo>
                  <a:lnTo>
                    <a:pt x="1088" y="1202"/>
                  </a:lnTo>
                  <a:lnTo>
                    <a:pt x="1086" y="1200"/>
                  </a:lnTo>
                  <a:lnTo>
                    <a:pt x="1086" y="1198"/>
                  </a:lnTo>
                  <a:lnTo>
                    <a:pt x="1086" y="1196"/>
                  </a:lnTo>
                  <a:lnTo>
                    <a:pt x="1084" y="1196"/>
                  </a:lnTo>
                  <a:lnTo>
                    <a:pt x="1086" y="1196"/>
                  </a:lnTo>
                  <a:lnTo>
                    <a:pt x="1086" y="1194"/>
                  </a:lnTo>
                  <a:lnTo>
                    <a:pt x="1088" y="1192"/>
                  </a:lnTo>
                  <a:lnTo>
                    <a:pt x="1086" y="1192"/>
                  </a:lnTo>
                  <a:lnTo>
                    <a:pt x="1086" y="1190"/>
                  </a:lnTo>
                  <a:lnTo>
                    <a:pt x="1084" y="1190"/>
                  </a:lnTo>
                  <a:lnTo>
                    <a:pt x="1082" y="1190"/>
                  </a:lnTo>
                  <a:lnTo>
                    <a:pt x="1082" y="1188"/>
                  </a:lnTo>
                  <a:lnTo>
                    <a:pt x="1080" y="1188"/>
                  </a:lnTo>
                  <a:lnTo>
                    <a:pt x="1078" y="1188"/>
                  </a:lnTo>
                  <a:lnTo>
                    <a:pt x="1078" y="1186"/>
                  </a:lnTo>
                  <a:lnTo>
                    <a:pt x="1076" y="1186"/>
                  </a:lnTo>
                  <a:lnTo>
                    <a:pt x="1076" y="1184"/>
                  </a:lnTo>
                  <a:lnTo>
                    <a:pt x="1076" y="1182"/>
                  </a:lnTo>
                  <a:lnTo>
                    <a:pt x="1074" y="1182"/>
                  </a:lnTo>
                  <a:lnTo>
                    <a:pt x="1074" y="1180"/>
                  </a:lnTo>
                  <a:lnTo>
                    <a:pt x="1074" y="1182"/>
                  </a:lnTo>
                  <a:lnTo>
                    <a:pt x="1072" y="1182"/>
                  </a:lnTo>
                  <a:lnTo>
                    <a:pt x="1072" y="1184"/>
                  </a:lnTo>
                  <a:lnTo>
                    <a:pt x="1070" y="1184"/>
                  </a:lnTo>
                  <a:lnTo>
                    <a:pt x="1070" y="1186"/>
                  </a:lnTo>
                  <a:lnTo>
                    <a:pt x="1070" y="1184"/>
                  </a:lnTo>
                  <a:lnTo>
                    <a:pt x="1070" y="1182"/>
                  </a:lnTo>
                  <a:lnTo>
                    <a:pt x="1068" y="1182"/>
                  </a:lnTo>
                  <a:lnTo>
                    <a:pt x="1068" y="1180"/>
                  </a:lnTo>
                  <a:lnTo>
                    <a:pt x="1068" y="1178"/>
                  </a:lnTo>
                  <a:lnTo>
                    <a:pt x="1068" y="1176"/>
                  </a:lnTo>
                  <a:lnTo>
                    <a:pt x="1068" y="1174"/>
                  </a:lnTo>
                  <a:lnTo>
                    <a:pt x="1066" y="1174"/>
                  </a:lnTo>
                  <a:lnTo>
                    <a:pt x="1066" y="1172"/>
                  </a:lnTo>
                  <a:lnTo>
                    <a:pt x="1066" y="1170"/>
                  </a:lnTo>
                  <a:lnTo>
                    <a:pt x="1064" y="1170"/>
                  </a:lnTo>
                  <a:lnTo>
                    <a:pt x="1064" y="1168"/>
                  </a:lnTo>
                  <a:lnTo>
                    <a:pt x="1062" y="1168"/>
                  </a:lnTo>
                  <a:lnTo>
                    <a:pt x="1064" y="1168"/>
                  </a:lnTo>
                  <a:lnTo>
                    <a:pt x="1066" y="1168"/>
                  </a:lnTo>
                  <a:lnTo>
                    <a:pt x="1066" y="1166"/>
                  </a:lnTo>
                  <a:lnTo>
                    <a:pt x="1066" y="1164"/>
                  </a:lnTo>
                  <a:lnTo>
                    <a:pt x="1068" y="1164"/>
                  </a:lnTo>
                  <a:lnTo>
                    <a:pt x="1068" y="1162"/>
                  </a:lnTo>
                  <a:lnTo>
                    <a:pt x="1066" y="1162"/>
                  </a:lnTo>
                  <a:lnTo>
                    <a:pt x="1066" y="1160"/>
                  </a:lnTo>
                  <a:lnTo>
                    <a:pt x="1066" y="1158"/>
                  </a:lnTo>
                  <a:lnTo>
                    <a:pt x="1064" y="1158"/>
                  </a:lnTo>
                  <a:lnTo>
                    <a:pt x="1064" y="1156"/>
                  </a:lnTo>
                  <a:lnTo>
                    <a:pt x="1064" y="1155"/>
                  </a:lnTo>
                  <a:lnTo>
                    <a:pt x="1064" y="1153"/>
                  </a:lnTo>
                  <a:lnTo>
                    <a:pt x="1062" y="1153"/>
                  </a:lnTo>
                  <a:lnTo>
                    <a:pt x="1062" y="1151"/>
                  </a:lnTo>
                  <a:lnTo>
                    <a:pt x="1064" y="1151"/>
                  </a:lnTo>
                  <a:lnTo>
                    <a:pt x="1064" y="1149"/>
                  </a:lnTo>
                  <a:lnTo>
                    <a:pt x="1064" y="1147"/>
                  </a:lnTo>
                  <a:lnTo>
                    <a:pt x="1064" y="1145"/>
                  </a:lnTo>
                  <a:lnTo>
                    <a:pt x="1066" y="1145"/>
                  </a:lnTo>
                  <a:lnTo>
                    <a:pt x="1066" y="1143"/>
                  </a:lnTo>
                  <a:lnTo>
                    <a:pt x="1066" y="1141"/>
                  </a:lnTo>
                  <a:lnTo>
                    <a:pt x="1066" y="1139"/>
                  </a:lnTo>
                  <a:lnTo>
                    <a:pt x="1068" y="1139"/>
                  </a:lnTo>
                  <a:lnTo>
                    <a:pt x="1068" y="1137"/>
                  </a:lnTo>
                  <a:lnTo>
                    <a:pt x="1070" y="1135"/>
                  </a:lnTo>
                  <a:lnTo>
                    <a:pt x="1070" y="1133"/>
                  </a:lnTo>
                  <a:lnTo>
                    <a:pt x="1068" y="1133"/>
                  </a:lnTo>
                  <a:lnTo>
                    <a:pt x="1068" y="1131"/>
                  </a:lnTo>
                  <a:lnTo>
                    <a:pt x="1068" y="1129"/>
                  </a:lnTo>
                  <a:lnTo>
                    <a:pt x="1068" y="1127"/>
                  </a:lnTo>
                  <a:lnTo>
                    <a:pt x="1066" y="1127"/>
                  </a:lnTo>
                  <a:lnTo>
                    <a:pt x="1064" y="1125"/>
                  </a:lnTo>
                  <a:lnTo>
                    <a:pt x="1062" y="1125"/>
                  </a:lnTo>
                  <a:lnTo>
                    <a:pt x="1062" y="1123"/>
                  </a:lnTo>
                  <a:lnTo>
                    <a:pt x="1060" y="1123"/>
                  </a:lnTo>
                  <a:lnTo>
                    <a:pt x="1060" y="1121"/>
                  </a:lnTo>
                  <a:lnTo>
                    <a:pt x="1058" y="1121"/>
                  </a:lnTo>
                  <a:lnTo>
                    <a:pt x="1056" y="1121"/>
                  </a:lnTo>
                  <a:lnTo>
                    <a:pt x="1056" y="1119"/>
                  </a:lnTo>
                  <a:lnTo>
                    <a:pt x="1054" y="1119"/>
                  </a:lnTo>
                  <a:lnTo>
                    <a:pt x="1054" y="1117"/>
                  </a:lnTo>
                  <a:lnTo>
                    <a:pt x="1052" y="1117"/>
                  </a:lnTo>
                  <a:lnTo>
                    <a:pt x="1050" y="1117"/>
                  </a:lnTo>
                  <a:lnTo>
                    <a:pt x="1050" y="1115"/>
                  </a:lnTo>
                  <a:lnTo>
                    <a:pt x="1049" y="1115"/>
                  </a:lnTo>
                  <a:lnTo>
                    <a:pt x="1049" y="1113"/>
                  </a:lnTo>
                  <a:lnTo>
                    <a:pt x="1047" y="1113"/>
                  </a:lnTo>
                  <a:lnTo>
                    <a:pt x="1047" y="1111"/>
                  </a:lnTo>
                  <a:lnTo>
                    <a:pt x="1045" y="1111"/>
                  </a:lnTo>
                  <a:lnTo>
                    <a:pt x="1045" y="1109"/>
                  </a:lnTo>
                  <a:lnTo>
                    <a:pt x="1043" y="1109"/>
                  </a:lnTo>
                  <a:lnTo>
                    <a:pt x="1043" y="1107"/>
                  </a:lnTo>
                  <a:lnTo>
                    <a:pt x="1041" y="1107"/>
                  </a:lnTo>
                  <a:lnTo>
                    <a:pt x="1039" y="1107"/>
                  </a:lnTo>
                  <a:lnTo>
                    <a:pt x="1039" y="1105"/>
                  </a:lnTo>
                  <a:lnTo>
                    <a:pt x="1037" y="1105"/>
                  </a:lnTo>
                  <a:lnTo>
                    <a:pt x="1035" y="1105"/>
                  </a:lnTo>
                  <a:lnTo>
                    <a:pt x="1035" y="1103"/>
                  </a:lnTo>
                  <a:lnTo>
                    <a:pt x="1033" y="1103"/>
                  </a:lnTo>
                  <a:lnTo>
                    <a:pt x="1031" y="1103"/>
                  </a:lnTo>
                  <a:lnTo>
                    <a:pt x="1029" y="1103"/>
                  </a:lnTo>
                  <a:lnTo>
                    <a:pt x="1027" y="1103"/>
                  </a:lnTo>
                  <a:lnTo>
                    <a:pt x="1027" y="1101"/>
                  </a:lnTo>
                  <a:lnTo>
                    <a:pt x="1025" y="1101"/>
                  </a:lnTo>
                  <a:lnTo>
                    <a:pt x="1023" y="1101"/>
                  </a:lnTo>
                  <a:lnTo>
                    <a:pt x="1023" y="1099"/>
                  </a:lnTo>
                  <a:lnTo>
                    <a:pt x="1021" y="1099"/>
                  </a:lnTo>
                  <a:lnTo>
                    <a:pt x="1021" y="1097"/>
                  </a:lnTo>
                  <a:lnTo>
                    <a:pt x="1019" y="1097"/>
                  </a:lnTo>
                  <a:lnTo>
                    <a:pt x="1019" y="1095"/>
                  </a:lnTo>
                  <a:lnTo>
                    <a:pt x="1019" y="1093"/>
                  </a:lnTo>
                  <a:lnTo>
                    <a:pt x="1021" y="1093"/>
                  </a:lnTo>
                  <a:lnTo>
                    <a:pt x="1021" y="1091"/>
                  </a:lnTo>
                  <a:lnTo>
                    <a:pt x="1023" y="1091"/>
                  </a:lnTo>
                  <a:lnTo>
                    <a:pt x="1025" y="1089"/>
                  </a:lnTo>
                  <a:lnTo>
                    <a:pt x="1027" y="1087"/>
                  </a:lnTo>
                  <a:lnTo>
                    <a:pt x="1029" y="1087"/>
                  </a:lnTo>
                  <a:lnTo>
                    <a:pt x="1029" y="1086"/>
                  </a:lnTo>
                  <a:lnTo>
                    <a:pt x="1031" y="1086"/>
                  </a:lnTo>
                  <a:lnTo>
                    <a:pt x="1031" y="1084"/>
                  </a:lnTo>
                  <a:lnTo>
                    <a:pt x="1031" y="1082"/>
                  </a:lnTo>
                  <a:lnTo>
                    <a:pt x="1031" y="1080"/>
                  </a:lnTo>
                  <a:lnTo>
                    <a:pt x="1029" y="1080"/>
                  </a:lnTo>
                  <a:lnTo>
                    <a:pt x="1029" y="1078"/>
                  </a:lnTo>
                  <a:lnTo>
                    <a:pt x="1027" y="1078"/>
                  </a:lnTo>
                  <a:lnTo>
                    <a:pt x="1025" y="1078"/>
                  </a:lnTo>
                  <a:lnTo>
                    <a:pt x="1025" y="1076"/>
                  </a:lnTo>
                  <a:lnTo>
                    <a:pt x="1023" y="1076"/>
                  </a:lnTo>
                  <a:lnTo>
                    <a:pt x="1021" y="1076"/>
                  </a:lnTo>
                  <a:lnTo>
                    <a:pt x="1021" y="1074"/>
                  </a:lnTo>
                  <a:lnTo>
                    <a:pt x="1019" y="1074"/>
                  </a:lnTo>
                  <a:lnTo>
                    <a:pt x="1019" y="1072"/>
                  </a:lnTo>
                  <a:lnTo>
                    <a:pt x="1019" y="1070"/>
                  </a:lnTo>
                  <a:lnTo>
                    <a:pt x="1019" y="1068"/>
                  </a:lnTo>
                  <a:lnTo>
                    <a:pt x="1021" y="1068"/>
                  </a:lnTo>
                  <a:lnTo>
                    <a:pt x="1021" y="1066"/>
                  </a:lnTo>
                  <a:lnTo>
                    <a:pt x="1023" y="1066"/>
                  </a:lnTo>
                  <a:lnTo>
                    <a:pt x="1023" y="1064"/>
                  </a:lnTo>
                  <a:lnTo>
                    <a:pt x="1023" y="1062"/>
                  </a:lnTo>
                  <a:lnTo>
                    <a:pt x="1021" y="1062"/>
                  </a:lnTo>
                  <a:lnTo>
                    <a:pt x="1021" y="1060"/>
                  </a:lnTo>
                  <a:lnTo>
                    <a:pt x="1021" y="1058"/>
                  </a:lnTo>
                  <a:lnTo>
                    <a:pt x="1021" y="1056"/>
                  </a:lnTo>
                  <a:lnTo>
                    <a:pt x="1023" y="1056"/>
                  </a:lnTo>
                  <a:lnTo>
                    <a:pt x="1023" y="1054"/>
                  </a:lnTo>
                  <a:lnTo>
                    <a:pt x="1023" y="1056"/>
                  </a:lnTo>
                  <a:lnTo>
                    <a:pt x="1021" y="1056"/>
                  </a:lnTo>
                  <a:lnTo>
                    <a:pt x="1021" y="1054"/>
                  </a:lnTo>
                  <a:lnTo>
                    <a:pt x="1021" y="1052"/>
                  </a:lnTo>
                  <a:lnTo>
                    <a:pt x="1023" y="1050"/>
                  </a:lnTo>
                  <a:lnTo>
                    <a:pt x="1023" y="1048"/>
                  </a:lnTo>
                  <a:lnTo>
                    <a:pt x="1023" y="1050"/>
                  </a:lnTo>
                  <a:lnTo>
                    <a:pt x="1025" y="1050"/>
                  </a:lnTo>
                  <a:lnTo>
                    <a:pt x="1025" y="1052"/>
                  </a:lnTo>
                  <a:lnTo>
                    <a:pt x="1027" y="1050"/>
                  </a:lnTo>
                  <a:lnTo>
                    <a:pt x="1027" y="1048"/>
                  </a:lnTo>
                  <a:lnTo>
                    <a:pt x="1025" y="1046"/>
                  </a:lnTo>
                  <a:lnTo>
                    <a:pt x="1027" y="1046"/>
                  </a:lnTo>
                  <a:lnTo>
                    <a:pt x="1029" y="1046"/>
                  </a:lnTo>
                  <a:lnTo>
                    <a:pt x="1029" y="1044"/>
                  </a:lnTo>
                  <a:lnTo>
                    <a:pt x="1031" y="1044"/>
                  </a:lnTo>
                  <a:lnTo>
                    <a:pt x="1031" y="1042"/>
                  </a:lnTo>
                  <a:lnTo>
                    <a:pt x="1033" y="1042"/>
                  </a:lnTo>
                  <a:lnTo>
                    <a:pt x="1033" y="1040"/>
                  </a:lnTo>
                  <a:lnTo>
                    <a:pt x="1033" y="1038"/>
                  </a:lnTo>
                  <a:lnTo>
                    <a:pt x="1031" y="1038"/>
                  </a:lnTo>
                  <a:lnTo>
                    <a:pt x="1031" y="1036"/>
                  </a:lnTo>
                  <a:lnTo>
                    <a:pt x="1029" y="1036"/>
                  </a:lnTo>
                  <a:lnTo>
                    <a:pt x="1027" y="1036"/>
                  </a:lnTo>
                  <a:lnTo>
                    <a:pt x="1027" y="1034"/>
                  </a:lnTo>
                  <a:lnTo>
                    <a:pt x="1025" y="1034"/>
                  </a:lnTo>
                  <a:lnTo>
                    <a:pt x="1023" y="1034"/>
                  </a:lnTo>
                  <a:lnTo>
                    <a:pt x="1023" y="1032"/>
                  </a:lnTo>
                  <a:lnTo>
                    <a:pt x="1021" y="1032"/>
                  </a:lnTo>
                  <a:lnTo>
                    <a:pt x="1019" y="1032"/>
                  </a:lnTo>
                  <a:lnTo>
                    <a:pt x="1019" y="1030"/>
                  </a:lnTo>
                  <a:lnTo>
                    <a:pt x="1021" y="1030"/>
                  </a:lnTo>
                  <a:lnTo>
                    <a:pt x="1019" y="1030"/>
                  </a:lnTo>
                  <a:lnTo>
                    <a:pt x="1019" y="1028"/>
                  </a:lnTo>
                  <a:lnTo>
                    <a:pt x="1017" y="1028"/>
                  </a:lnTo>
                  <a:lnTo>
                    <a:pt x="1017" y="1026"/>
                  </a:lnTo>
                  <a:lnTo>
                    <a:pt x="1015" y="1024"/>
                  </a:lnTo>
                  <a:lnTo>
                    <a:pt x="1013" y="1024"/>
                  </a:lnTo>
                  <a:lnTo>
                    <a:pt x="1013" y="1022"/>
                  </a:lnTo>
                  <a:lnTo>
                    <a:pt x="1011" y="1022"/>
                  </a:lnTo>
                  <a:lnTo>
                    <a:pt x="1011" y="1020"/>
                  </a:lnTo>
                  <a:lnTo>
                    <a:pt x="1009" y="1020"/>
                  </a:lnTo>
                  <a:lnTo>
                    <a:pt x="1007" y="1020"/>
                  </a:lnTo>
                  <a:lnTo>
                    <a:pt x="1005" y="1020"/>
                  </a:lnTo>
                  <a:lnTo>
                    <a:pt x="1005" y="1022"/>
                  </a:lnTo>
                  <a:lnTo>
                    <a:pt x="1003" y="1022"/>
                  </a:lnTo>
                  <a:lnTo>
                    <a:pt x="1003" y="1020"/>
                  </a:lnTo>
                  <a:lnTo>
                    <a:pt x="1001" y="1020"/>
                  </a:lnTo>
                  <a:lnTo>
                    <a:pt x="999" y="1020"/>
                  </a:lnTo>
                  <a:lnTo>
                    <a:pt x="997" y="1020"/>
                  </a:lnTo>
                  <a:lnTo>
                    <a:pt x="997" y="1022"/>
                  </a:lnTo>
                  <a:lnTo>
                    <a:pt x="997" y="1024"/>
                  </a:lnTo>
                  <a:lnTo>
                    <a:pt x="995" y="1024"/>
                  </a:lnTo>
                  <a:lnTo>
                    <a:pt x="993" y="1022"/>
                  </a:lnTo>
                  <a:lnTo>
                    <a:pt x="991" y="1022"/>
                  </a:lnTo>
                  <a:lnTo>
                    <a:pt x="993" y="1020"/>
                  </a:lnTo>
                  <a:lnTo>
                    <a:pt x="993" y="1019"/>
                  </a:lnTo>
                  <a:lnTo>
                    <a:pt x="995" y="1019"/>
                  </a:lnTo>
                  <a:lnTo>
                    <a:pt x="995" y="1017"/>
                  </a:lnTo>
                  <a:lnTo>
                    <a:pt x="995" y="1015"/>
                  </a:lnTo>
                  <a:lnTo>
                    <a:pt x="995" y="1013"/>
                  </a:lnTo>
                  <a:lnTo>
                    <a:pt x="995" y="1011"/>
                  </a:lnTo>
                  <a:lnTo>
                    <a:pt x="995" y="1009"/>
                  </a:lnTo>
                  <a:lnTo>
                    <a:pt x="997" y="1009"/>
                  </a:lnTo>
                  <a:lnTo>
                    <a:pt x="997" y="1007"/>
                  </a:lnTo>
                  <a:lnTo>
                    <a:pt x="997" y="1005"/>
                  </a:lnTo>
                  <a:lnTo>
                    <a:pt x="995" y="1005"/>
                  </a:lnTo>
                  <a:lnTo>
                    <a:pt x="993" y="1005"/>
                  </a:lnTo>
                  <a:lnTo>
                    <a:pt x="993" y="1003"/>
                  </a:lnTo>
                  <a:lnTo>
                    <a:pt x="991" y="1003"/>
                  </a:lnTo>
                  <a:lnTo>
                    <a:pt x="989" y="1003"/>
                  </a:lnTo>
                  <a:lnTo>
                    <a:pt x="987" y="1003"/>
                  </a:lnTo>
                  <a:lnTo>
                    <a:pt x="985" y="1003"/>
                  </a:lnTo>
                  <a:lnTo>
                    <a:pt x="985" y="1005"/>
                  </a:lnTo>
                  <a:lnTo>
                    <a:pt x="983" y="1005"/>
                  </a:lnTo>
                  <a:lnTo>
                    <a:pt x="981" y="1007"/>
                  </a:lnTo>
                  <a:lnTo>
                    <a:pt x="980" y="1007"/>
                  </a:lnTo>
                  <a:lnTo>
                    <a:pt x="978" y="1007"/>
                  </a:lnTo>
                  <a:lnTo>
                    <a:pt x="978" y="1009"/>
                  </a:lnTo>
                  <a:lnTo>
                    <a:pt x="976" y="1009"/>
                  </a:lnTo>
                  <a:lnTo>
                    <a:pt x="976" y="1007"/>
                  </a:lnTo>
                  <a:lnTo>
                    <a:pt x="974" y="1007"/>
                  </a:lnTo>
                  <a:lnTo>
                    <a:pt x="974" y="1005"/>
                  </a:lnTo>
                  <a:lnTo>
                    <a:pt x="972" y="1005"/>
                  </a:lnTo>
                  <a:lnTo>
                    <a:pt x="972" y="1003"/>
                  </a:lnTo>
                  <a:lnTo>
                    <a:pt x="972" y="1001"/>
                  </a:lnTo>
                  <a:lnTo>
                    <a:pt x="970" y="1001"/>
                  </a:lnTo>
                  <a:lnTo>
                    <a:pt x="970" y="1003"/>
                  </a:lnTo>
                  <a:lnTo>
                    <a:pt x="968" y="1003"/>
                  </a:lnTo>
                  <a:lnTo>
                    <a:pt x="968" y="1005"/>
                  </a:lnTo>
                  <a:lnTo>
                    <a:pt x="966" y="1005"/>
                  </a:lnTo>
                  <a:lnTo>
                    <a:pt x="966" y="1007"/>
                  </a:lnTo>
                  <a:lnTo>
                    <a:pt x="964" y="1007"/>
                  </a:lnTo>
                  <a:lnTo>
                    <a:pt x="964" y="1005"/>
                  </a:lnTo>
                  <a:lnTo>
                    <a:pt x="962" y="1005"/>
                  </a:lnTo>
                  <a:lnTo>
                    <a:pt x="962" y="1003"/>
                  </a:lnTo>
                  <a:lnTo>
                    <a:pt x="962" y="1001"/>
                  </a:lnTo>
                  <a:lnTo>
                    <a:pt x="960" y="1001"/>
                  </a:lnTo>
                  <a:lnTo>
                    <a:pt x="960" y="1003"/>
                  </a:lnTo>
                  <a:lnTo>
                    <a:pt x="960" y="1001"/>
                  </a:lnTo>
                  <a:lnTo>
                    <a:pt x="958" y="1001"/>
                  </a:lnTo>
                  <a:lnTo>
                    <a:pt x="958" y="999"/>
                  </a:lnTo>
                  <a:lnTo>
                    <a:pt x="956" y="999"/>
                  </a:lnTo>
                  <a:lnTo>
                    <a:pt x="956" y="997"/>
                  </a:lnTo>
                  <a:lnTo>
                    <a:pt x="956" y="995"/>
                  </a:lnTo>
                  <a:lnTo>
                    <a:pt x="954" y="995"/>
                  </a:lnTo>
                  <a:lnTo>
                    <a:pt x="954" y="993"/>
                  </a:lnTo>
                  <a:lnTo>
                    <a:pt x="952" y="993"/>
                  </a:lnTo>
                  <a:lnTo>
                    <a:pt x="952" y="991"/>
                  </a:lnTo>
                  <a:lnTo>
                    <a:pt x="950" y="989"/>
                  </a:lnTo>
                  <a:lnTo>
                    <a:pt x="948" y="989"/>
                  </a:lnTo>
                  <a:lnTo>
                    <a:pt x="948" y="987"/>
                  </a:lnTo>
                  <a:lnTo>
                    <a:pt x="946" y="987"/>
                  </a:lnTo>
                  <a:lnTo>
                    <a:pt x="946" y="985"/>
                  </a:lnTo>
                  <a:lnTo>
                    <a:pt x="946" y="983"/>
                  </a:lnTo>
                  <a:lnTo>
                    <a:pt x="946" y="981"/>
                  </a:lnTo>
                  <a:lnTo>
                    <a:pt x="944" y="981"/>
                  </a:lnTo>
                  <a:lnTo>
                    <a:pt x="944" y="979"/>
                  </a:lnTo>
                  <a:lnTo>
                    <a:pt x="942" y="977"/>
                  </a:lnTo>
                  <a:lnTo>
                    <a:pt x="942" y="975"/>
                  </a:lnTo>
                  <a:lnTo>
                    <a:pt x="940" y="975"/>
                  </a:lnTo>
                  <a:lnTo>
                    <a:pt x="940" y="973"/>
                  </a:lnTo>
                  <a:lnTo>
                    <a:pt x="938" y="973"/>
                  </a:lnTo>
                  <a:lnTo>
                    <a:pt x="938" y="975"/>
                  </a:lnTo>
                  <a:lnTo>
                    <a:pt x="936" y="975"/>
                  </a:lnTo>
                  <a:lnTo>
                    <a:pt x="934" y="977"/>
                  </a:lnTo>
                  <a:lnTo>
                    <a:pt x="932" y="977"/>
                  </a:lnTo>
                  <a:lnTo>
                    <a:pt x="932" y="979"/>
                  </a:lnTo>
                  <a:lnTo>
                    <a:pt x="930" y="979"/>
                  </a:lnTo>
                  <a:lnTo>
                    <a:pt x="930" y="981"/>
                  </a:lnTo>
                  <a:lnTo>
                    <a:pt x="928" y="981"/>
                  </a:lnTo>
                  <a:lnTo>
                    <a:pt x="926" y="981"/>
                  </a:lnTo>
                  <a:lnTo>
                    <a:pt x="926" y="983"/>
                  </a:lnTo>
                  <a:lnTo>
                    <a:pt x="926" y="985"/>
                  </a:lnTo>
                  <a:lnTo>
                    <a:pt x="926" y="987"/>
                  </a:lnTo>
                  <a:lnTo>
                    <a:pt x="926" y="989"/>
                  </a:lnTo>
                  <a:lnTo>
                    <a:pt x="928" y="989"/>
                  </a:lnTo>
                  <a:lnTo>
                    <a:pt x="928" y="991"/>
                  </a:lnTo>
                  <a:lnTo>
                    <a:pt x="928" y="993"/>
                  </a:lnTo>
                  <a:lnTo>
                    <a:pt x="928" y="995"/>
                  </a:lnTo>
                  <a:lnTo>
                    <a:pt x="930" y="995"/>
                  </a:lnTo>
                  <a:lnTo>
                    <a:pt x="928" y="995"/>
                  </a:lnTo>
                  <a:lnTo>
                    <a:pt x="926" y="995"/>
                  </a:lnTo>
                  <a:lnTo>
                    <a:pt x="924" y="995"/>
                  </a:lnTo>
                  <a:lnTo>
                    <a:pt x="922" y="995"/>
                  </a:lnTo>
                  <a:lnTo>
                    <a:pt x="922" y="993"/>
                  </a:lnTo>
                  <a:lnTo>
                    <a:pt x="920" y="993"/>
                  </a:lnTo>
                  <a:lnTo>
                    <a:pt x="918" y="993"/>
                  </a:lnTo>
                  <a:lnTo>
                    <a:pt x="918" y="995"/>
                  </a:lnTo>
                  <a:lnTo>
                    <a:pt x="916" y="997"/>
                  </a:lnTo>
                  <a:lnTo>
                    <a:pt x="916" y="999"/>
                  </a:lnTo>
                  <a:lnTo>
                    <a:pt x="918" y="1001"/>
                  </a:lnTo>
                  <a:lnTo>
                    <a:pt x="920" y="1003"/>
                  </a:lnTo>
                  <a:lnTo>
                    <a:pt x="922" y="1003"/>
                  </a:lnTo>
                  <a:lnTo>
                    <a:pt x="922" y="1005"/>
                  </a:lnTo>
                  <a:lnTo>
                    <a:pt x="924" y="1005"/>
                  </a:lnTo>
                  <a:lnTo>
                    <a:pt x="924" y="1007"/>
                  </a:lnTo>
                  <a:lnTo>
                    <a:pt x="924" y="1009"/>
                  </a:lnTo>
                  <a:lnTo>
                    <a:pt x="926" y="1009"/>
                  </a:lnTo>
                  <a:lnTo>
                    <a:pt x="926" y="1011"/>
                  </a:lnTo>
                  <a:lnTo>
                    <a:pt x="928" y="1011"/>
                  </a:lnTo>
                  <a:lnTo>
                    <a:pt x="928" y="1013"/>
                  </a:lnTo>
                  <a:lnTo>
                    <a:pt x="930" y="1013"/>
                  </a:lnTo>
                  <a:lnTo>
                    <a:pt x="932" y="1013"/>
                  </a:lnTo>
                  <a:lnTo>
                    <a:pt x="932" y="1015"/>
                  </a:lnTo>
                  <a:lnTo>
                    <a:pt x="930" y="1015"/>
                  </a:lnTo>
                  <a:lnTo>
                    <a:pt x="930" y="1017"/>
                  </a:lnTo>
                  <a:lnTo>
                    <a:pt x="930" y="1019"/>
                  </a:lnTo>
                  <a:lnTo>
                    <a:pt x="932" y="1019"/>
                  </a:lnTo>
                  <a:lnTo>
                    <a:pt x="932" y="1020"/>
                  </a:lnTo>
                  <a:lnTo>
                    <a:pt x="932" y="1022"/>
                  </a:lnTo>
                  <a:lnTo>
                    <a:pt x="930" y="1022"/>
                  </a:lnTo>
                  <a:lnTo>
                    <a:pt x="930" y="1024"/>
                  </a:lnTo>
                  <a:lnTo>
                    <a:pt x="930" y="1026"/>
                  </a:lnTo>
                  <a:lnTo>
                    <a:pt x="930" y="1028"/>
                  </a:lnTo>
                  <a:lnTo>
                    <a:pt x="932" y="1028"/>
                  </a:lnTo>
                  <a:lnTo>
                    <a:pt x="932" y="1030"/>
                  </a:lnTo>
                  <a:lnTo>
                    <a:pt x="930" y="1030"/>
                  </a:lnTo>
                  <a:lnTo>
                    <a:pt x="930" y="1032"/>
                  </a:lnTo>
                  <a:lnTo>
                    <a:pt x="930" y="1034"/>
                  </a:lnTo>
                  <a:lnTo>
                    <a:pt x="928" y="1034"/>
                  </a:lnTo>
                  <a:lnTo>
                    <a:pt x="926" y="1034"/>
                  </a:lnTo>
                  <a:lnTo>
                    <a:pt x="926" y="1036"/>
                  </a:lnTo>
                  <a:lnTo>
                    <a:pt x="924" y="1036"/>
                  </a:lnTo>
                  <a:lnTo>
                    <a:pt x="922" y="1036"/>
                  </a:lnTo>
                  <a:lnTo>
                    <a:pt x="922" y="1038"/>
                  </a:lnTo>
                  <a:lnTo>
                    <a:pt x="920" y="1038"/>
                  </a:lnTo>
                  <a:lnTo>
                    <a:pt x="920" y="1040"/>
                  </a:lnTo>
                  <a:lnTo>
                    <a:pt x="918" y="1040"/>
                  </a:lnTo>
                  <a:lnTo>
                    <a:pt x="916" y="1042"/>
                  </a:lnTo>
                  <a:lnTo>
                    <a:pt x="914" y="1042"/>
                  </a:lnTo>
                  <a:lnTo>
                    <a:pt x="912" y="1042"/>
                  </a:lnTo>
                  <a:lnTo>
                    <a:pt x="912" y="1044"/>
                  </a:lnTo>
                  <a:lnTo>
                    <a:pt x="912" y="1046"/>
                  </a:lnTo>
                  <a:lnTo>
                    <a:pt x="912" y="1048"/>
                  </a:lnTo>
                  <a:lnTo>
                    <a:pt x="914" y="1048"/>
                  </a:lnTo>
                  <a:lnTo>
                    <a:pt x="912" y="1048"/>
                  </a:lnTo>
                  <a:lnTo>
                    <a:pt x="911" y="1048"/>
                  </a:lnTo>
                  <a:lnTo>
                    <a:pt x="911" y="1046"/>
                  </a:lnTo>
                  <a:lnTo>
                    <a:pt x="909" y="1046"/>
                  </a:lnTo>
                  <a:lnTo>
                    <a:pt x="909" y="1048"/>
                  </a:lnTo>
                  <a:lnTo>
                    <a:pt x="907" y="1048"/>
                  </a:lnTo>
                  <a:lnTo>
                    <a:pt x="905" y="1048"/>
                  </a:lnTo>
                  <a:lnTo>
                    <a:pt x="905" y="1046"/>
                  </a:lnTo>
                  <a:lnTo>
                    <a:pt x="903" y="1046"/>
                  </a:lnTo>
                  <a:lnTo>
                    <a:pt x="901" y="1046"/>
                  </a:lnTo>
                  <a:lnTo>
                    <a:pt x="901" y="1048"/>
                  </a:lnTo>
                  <a:lnTo>
                    <a:pt x="901" y="1050"/>
                  </a:lnTo>
                  <a:lnTo>
                    <a:pt x="901" y="1052"/>
                  </a:lnTo>
                  <a:lnTo>
                    <a:pt x="903" y="1054"/>
                  </a:lnTo>
                  <a:lnTo>
                    <a:pt x="903" y="1056"/>
                  </a:lnTo>
                  <a:lnTo>
                    <a:pt x="901" y="1056"/>
                  </a:lnTo>
                  <a:lnTo>
                    <a:pt x="899" y="1056"/>
                  </a:lnTo>
                  <a:lnTo>
                    <a:pt x="897" y="1056"/>
                  </a:lnTo>
                  <a:lnTo>
                    <a:pt x="895" y="1056"/>
                  </a:lnTo>
                  <a:lnTo>
                    <a:pt x="893" y="1056"/>
                  </a:lnTo>
                  <a:lnTo>
                    <a:pt x="891" y="1056"/>
                  </a:lnTo>
                  <a:lnTo>
                    <a:pt x="889" y="1056"/>
                  </a:lnTo>
                  <a:lnTo>
                    <a:pt x="887" y="1054"/>
                  </a:lnTo>
                  <a:lnTo>
                    <a:pt x="885" y="1054"/>
                  </a:lnTo>
                  <a:lnTo>
                    <a:pt x="883" y="1054"/>
                  </a:lnTo>
                  <a:lnTo>
                    <a:pt x="881" y="1054"/>
                  </a:lnTo>
                  <a:lnTo>
                    <a:pt x="879" y="1054"/>
                  </a:lnTo>
                  <a:lnTo>
                    <a:pt x="877" y="1054"/>
                  </a:lnTo>
                  <a:lnTo>
                    <a:pt x="875" y="1054"/>
                  </a:lnTo>
                  <a:lnTo>
                    <a:pt x="873" y="1054"/>
                  </a:lnTo>
                  <a:lnTo>
                    <a:pt x="871" y="1054"/>
                  </a:lnTo>
                  <a:lnTo>
                    <a:pt x="869" y="1054"/>
                  </a:lnTo>
                  <a:lnTo>
                    <a:pt x="867" y="1052"/>
                  </a:lnTo>
                  <a:lnTo>
                    <a:pt x="865" y="1052"/>
                  </a:lnTo>
                  <a:lnTo>
                    <a:pt x="863" y="1052"/>
                  </a:lnTo>
                  <a:lnTo>
                    <a:pt x="861" y="1054"/>
                  </a:lnTo>
                  <a:lnTo>
                    <a:pt x="859" y="1054"/>
                  </a:lnTo>
                  <a:lnTo>
                    <a:pt x="857" y="1056"/>
                  </a:lnTo>
                  <a:lnTo>
                    <a:pt x="855" y="1058"/>
                  </a:lnTo>
                  <a:lnTo>
                    <a:pt x="853" y="1060"/>
                  </a:lnTo>
                  <a:lnTo>
                    <a:pt x="851" y="1062"/>
                  </a:lnTo>
                  <a:lnTo>
                    <a:pt x="849" y="1064"/>
                  </a:lnTo>
                  <a:lnTo>
                    <a:pt x="847" y="1064"/>
                  </a:lnTo>
                  <a:lnTo>
                    <a:pt x="847" y="1066"/>
                  </a:lnTo>
                  <a:lnTo>
                    <a:pt x="845" y="1066"/>
                  </a:lnTo>
                  <a:lnTo>
                    <a:pt x="843" y="1068"/>
                  </a:lnTo>
                  <a:lnTo>
                    <a:pt x="842" y="1070"/>
                  </a:lnTo>
                  <a:lnTo>
                    <a:pt x="840" y="1070"/>
                  </a:lnTo>
                  <a:lnTo>
                    <a:pt x="840" y="1072"/>
                  </a:lnTo>
                  <a:lnTo>
                    <a:pt x="840" y="1074"/>
                  </a:lnTo>
                  <a:lnTo>
                    <a:pt x="840" y="1076"/>
                  </a:lnTo>
                  <a:lnTo>
                    <a:pt x="840" y="1078"/>
                  </a:lnTo>
                  <a:lnTo>
                    <a:pt x="838" y="1080"/>
                  </a:lnTo>
                  <a:lnTo>
                    <a:pt x="836" y="1082"/>
                  </a:lnTo>
                  <a:lnTo>
                    <a:pt x="836" y="1084"/>
                  </a:lnTo>
                  <a:lnTo>
                    <a:pt x="836" y="1086"/>
                  </a:lnTo>
                  <a:lnTo>
                    <a:pt x="834" y="1084"/>
                  </a:lnTo>
                  <a:lnTo>
                    <a:pt x="834" y="1086"/>
                  </a:lnTo>
                  <a:lnTo>
                    <a:pt x="832" y="1084"/>
                  </a:lnTo>
                  <a:lnTo>
                    <a:pt x="832" y="1086"/>
                  </a:lnTo>
                  <a:lnTo>
                    <a:pt x="830" y="1084"/>
                  </a:lnTo>
                  <a:lnTo>
                    <a:pt x="828" y="1084"/>
                  </a:lnTo>
                  <a:lnTo>
                    <a:pt x="828" y="1086"/>
                  </a:lnTo>
                  <a:lnTo>
                    <a:pt x="828" y="1087"/>
                  </a:lnTo>
                  <a:lnTo>
                    <a:pt x="826" y="1087"/>
                  </a:lnTo>
                  <a:lnTo>
                    <a:pt x="826" y="1089"/>
                  </a:lnTo>
                  <a:lnTo>
                    <a:pt x="824" y="1089"/>
                  </a:lnTo>
                  <a:lnTo>
                    <a:pt x="824" y="1091"/>
                  </a:lnTo>
                  <a:lnTo>
                    <a:pt x="824" y="1093"/>
                  </a:lnTo>
                  <a:lnTo>
                    <a:pt x="826" y="1093"/>
                  </a:lnTo>
                  <a:lnTo>
                    <a:pt x="828" y="1093"/>
                  </a:lnTo>
                  <a:lnTo>
                    <a:pt x="830" y="1093"/>
                  </a:lnTo>
                  <a:lnTo>
                    <a:pt x="832" y="1093"/>
                  </a:lnTo>
                  <a:lnTo>
                    <a:pt x="834" y="1093"/>
                  </a:lnTo>
                  <a:lnTo>
                    <a:pt x="832" y="1095"/>
                  </a:lnTo>
                  <a:lnTo>
                    <a:pt x="832" y="1097"/>
                  </a:lnTo>
                  <a:lnTo>
                    <a:pt x="834" y="1099"/>
                  </a:lnTo>
                  <a:lnTo>
                    <a:pt x="834" y="1101"/>
                  </a:lnTo>
                  <a:lnTo>
                    <a:pt x="832" y="1103"/>
                  </a:lnTo>
                  <a:lnTo>
                    <a:pt x="832" y="1101"/>
                  </a:lnTo>
                  <a:lnTo>
                    <a:pt x="830" y="1101"/>
                  </a:lnTo>
                  <a:lnTo>
                    <a:pt x="830" y="1099"/>
                  </a:lnTo>
                  <a:lnTo>
                    <a:pt x="828" y="1099"/>
                  </a:lnTo>
                  <a:lnTo>
                    <a:pt x="828" y="1097"/>
                  </a:lnTo>
                  <a:lnTo>
                    <a:pt x="826" y="1099"/>
                  </a:lnTo>
                  <a:lnTo>
                    <a:pt x="826" y="1101"/>
                  </a:lnTo>
                  <a:lnTo>
                    <a:pt x="824" y="1101"/>
                  </a:lnTo>
                  <a:lnTo>
                    <a:pt x="822" y="1103"/>
                  </a:lnTo>
                  <a:lnTo>
                    <a:pt x="822" y="1101"/>
                  </a:lnTo>
                  <a:lnTo>
                    <a:pt x="820" y="1101"/>
                  </a:lnTo>
                  <a:lnTo>
                    <a:pt x="820" y="1103"/>
                  </a:lnTo>
                  <a:lnTo>
                    <a:pt x="818" y="1103"/>
                  </a:lnTo>
                  <a:lnTo>
                    <a:pt x="818" y="1105"/>
                  </a:lnTo>
                  <a:lnTo>
                    <a:pt x="816" y="1105"/>
                  </a:lnTo>
                  <a:lnTo>
                    <a:pt x="816" y="1107"/>
                  </a:lnTo>
                  <a:lnTo>
                    <a:pt x="816" y="1109"/>
                  </a:lnTo>
                  <a:lnTo>
                    <a:pt x="818" y="1109"/>
                  </a:lnTo>
                  <a:lnTo>
                    <a:pt x="818" y="1111"/>
                  </a:lnTo>
                  <a:lnTo>
                    <a:pt x="820" y="1111"/>
                  </a:lnTo>
                  <a:lnTo>
                    <a:pt x="820" y="1113"/>
                  </a:lnTo>
                  <a:lnTo>
                    <a:pt x="820" y="1115"/>
                  </a:lnTo>
                  <a:lnTo>
                    <a:pt x="820" y="1117"/>
                  </a:lnTo>
                  <a:lnTo>
                    <a:pt x="820" y="1119"/>
                  </a:lnTo>
                  <a:lnTo>
                    <a:pt x="820" y="1117"/>
                  </a:lnTo>
                  <a:lnTo>
                    <a:pt x="818" y="1117"/>
                  </a:lnTo>
                  <a:lnTo>
                    <a:pt x="816" y="1115"/>
                  </a:lnTo>
                  <a:lnTo>
                    <a:pt x="814" y="1115"/>
                  </a:lnTo>
                  <a:lnTo>
                    <a:pt x="812" y="1115"/>
                  </a:lnTo>
                  <a:lnTo>
                    <a:pt x="812" y="1117"/>
                  </a:lnTo>
                  <a:lnTo>
                    <a:pt x="810" y="1117"/>
                  </a:lnTo>
                  <a:lnTo>
                    <a:pt x="808" y="1117"/>
                  </a:lnTo>
                  <a:lnTo>
                    <a:pt x="806" y="1117"/>
                  </a:lnTo>
                  <a:lnTo>
                    <a:pt x="804" y="1117"/>
                  </a:lnTo>
                  <a:lnTo>
                    <a:pt x="802" y="1117"/>
                  </a:lnTo>
                  <a:lnTo>
                    <a:pt x="802" y="1115"/>
                  </a:lnTo>
                  <a:lnTo>
                    <a:pt x="800" y="1115"/>
                  </a:lnTo>
                  <a:lnTo>
                    <a:pt x="800" y="1113"/>
                  </a:lnTo>
                  <a:lnTo>
                    <a:pt x="800" y="1111"/>
                  </a:lnTo>
                  <a:lnTo>
                    <a:pt x="798" y="1109"/>
                  </a:lnTo>
                  <a:lnTo>
                    <a:pt x="796" y="1109"/>
                  </a:lnTo>
                  <a:lnTo>
                    <a:pt x="794" y="1107"/>
                  </a:lnTo>
                  <a:lnTo>
                    <a:pt x="792" y="1105"/>
                  </a:lnTo>
                  <a:lnTo>
                    <a:pt x="790" y="1105"/>
                  </a:lnTo>
                  <a:lnTo>
                    <a:pt x="788" y="1103"/>
                  </a:lnTo>
                  <a:lnTo>
                    <a:pt x="786" y="1103"/>
                  </a:lnTo>
                  <a:lnTo>
                    <a:pt x="786" y="1101"/>
                  </a:lnTo>
                  <a:lnTo>
                    <a:pt x="786" y="1103"/>
                  </a:lnTo>
                  <a:lnTo>
                    <a:pt x="784" y="1103"/>
                  </a:lnTo>
                  <a:lnTo>
                    <a:pt x="784" y="1101"/>
                  </a:lnTo>
                  <a:lnTo>
                    <a:pt x="782" y="1101"/>
                  </a:lnTo>
                  <a:lnTo>
                    <a:pt x="780" y="1101"/>
                  </a:lnTo>
                  <a:lnTo>
                    <a:pt x="780" y="1099"/>
                  </a:lnTo>
                  <a:lnTo>
                    <a:pt x="778" y="1099"/>
                  </a:lnTo>
                  <a:lnTo>
                    <a:pt x="776" y="1099"/>
                  </a:lnTo>
                  <a:lnTo>
                    <a:pt x="776" y="1097"/>
                  </a:lnTo>
                  <a:lnTo>
                    <a:pt x="774" y="1097"/>
                  </a:lnTo>
                  <a:lnTo>
                    <a:pt x="773" y="1095"/>
                  </a:lnTo>
                  <a:lnTo>
                    <a:pt x="771" y="1095"/>
                  </a:lnTo>
                  <a:lnTo>
                    <a:pt x="771" y="1093"/>
                  </a:lnTo>
                  <a:lnTo>
                    <a:pt x="769" y="1093"/>
                  </a:lnTo>
                  <a:lnTo>
                    <a:pt x="767" y="1093"/>
                  </a:lnTo>
                  <a:lnTo>
                    <a:pt x="767" y="1091"/>
                  </a:lnTo>
                  <a:lnTo>
                    <a:pt x="765" y="1093"/>
                  </a:lnTo>
                  <a:lnTo>
                    <a:pt x="763" y="1095"/>
                  </a:lnTo>
                  <a:lnTo>
                    <a:pt x="763" y="1097"/>
                  </a:lnTo>
                  <a:lnTo>
                    <a:pt x="761" y="1099"/>
                  </a:lnTo>
                  <a:lnTo>
                    <a:pt x="759" y="1099"/>
                  </a:lnTo>
                  <a:lnTo>
                    <a:pt x="759" y="1101"/>
                  </a:lnTo>
                  <a:lnTo>
                    <a:pt x="757" y="1103"/>
                  </a:lnTo>
                  <a:lnTo>
                    <a:pt x="755" y="1103"/>
                  </a:lnTo>
                  <a:lnTo>
                    <a:pt x="755" y="1105"/>
                  </a:lnTo>
                  <a:lnTo>
                    <a:pt x="753" y="1105"/>
                  </a:lnTo>
                  <a:lnTo>
                    <a:pt x="753" y="1107"/>
                  </a:lnTo>
                  <a:lnTo>
                    <a:pt x="755" y="1111"/>
                  </a:lnTo>
                  <a:lnTo>
                    <a:pt x="753" y="1111"/>
                  </a:lnTo>
                  <a:lnTo>
                    <a:pt x="753" y="1113"/>
                  </a:lnTo>
                  <a:lnTo>
                    <a:pt x="751" y="1113"/>
                  </a:lnTo>
                  <a:lnTo>
                    <a:pt x="751" y="1115"/>
                  </a:lnTo>
                  <a:lnTo>
                    <a:pt x="749" y="1117"/>
                  </a:lnTo>
                  <a:lnTo>
                    <a:pt x="747" y="1115"/>
                  </a:lnTo>
                  <a:lnTo>
                    <a:pt x="743" y="1115"/>
                  </a:lnTo>
                  <a:lnTo>
                    <a:pt x="741" y="1113"/>
                  </a:lnTo>
                  <a:lnTo>
                    <a:pt x="739" y="1111"/>
                  </a:lnTo>
                  <a:lnTo>
                    <a:pt x="737" y="1111"/>
                  </a:lnTo>
                  <a:lnTo>
                    <a:pt x="737" y="1109"/>
                  </a:lnTo>
                  <a:lnTo>
                    <a:pt x="735" y="1109"/>
                  </a:lnTo>
                  <a:lnTo>
                    <a:pt x="733" y="1107"/>
                  </a:lnTo>
                  <a:lnTo>
                    <a:pt x="731" y="1105"/>
                  </a:lnTo>
                  <a:lnTo>
                    <a:pt x="729" y="1103"/>
                  </a:lnTo>
                  <a:lnTo>
                    <a:pt x="727" y="1099"/>
                  </a:lnTo>
                  <a:lnTo>
                    <a:pt x="725" y="1099"/>
                  </a:lnTo>
                  <a:lnTo>
                    <a:pt x="725" y="1097"/>
                  </a:lnTo>
                  <a:lnTo>
                    <a:pt x="723" y="1097"/>
                  </a:lnTo>
                  <a:lnTo>
                    <a:pt x="723" y="1095"/>
                  </a:lnTo>
                  <a:lnTo>
                    <a:pt x="721" y="1095"/>
                  </a:lnTo>
                  <a:lnTo>
                    <a:pt x="721" y="1093"/>
                  </a:lnTo>
                  <a:lnTo>
                    <a:pt x="719" y="1091"/>
                  </a:lnTo>
                  <a:lnTo>
                    <a:pt x="717" y="1089"/>
                  </a:lnTo>
                  <a:lnTo>
                    <a:pt x="717" y="1087"/>
                  </a:lnTo>
                  <a:lnTo>
                    <a:pt x="715" y="1087"/>
                  </a:lnTo>
                  <a:lnTo>
                    <a:pt x="715" y="1086"/>
                  </a:lnTo>
                  <a:lnTo>
                    <a:pt x="713" y="1084"/>
                  </a:lnTo>
                  <a:lnTo>
                    <a:pt x="711" y="1082"/>
                  </a:lnTo>
                  <a:lnTo>
                    <a:pt x="709" y="1080"/>
                  </a:lnTo>
                  <a:lnTo>
                    <a:pt x="709" y="1078"/>
                  </a:lnTo>
                  <a:lnTo>
                    <a:pt x="707" y="1078"/>
                  </a:lnTo>
                  <a:lnTo>
                    <a:pt x="707" y="1080"/>
                  </a:lnTo>
                  <a:lnTo>
                    <a:pt x="707" y="1082"/>
                  </a:lnTo>
                  <a:lnTo>
                    <a:pt x="705" y="1082"/>
                  </a:lnTo>
                  <a:lnTo>
                    <a:pt x="705" y="1084"/>
                  </a:lnTo>
                  <a:lnTo>
                    <a:pt x="705" y="1086"/>
                  </a:lnTo>
                  <a:lnTo>
                    <a:pt x="704" y="1087"/>
                  </a:lnTo>
                  <a:lnTo>
                    <a:pt x="704" y="1089"/>
                  </a:lnTo>
                  <a:lnTo>
                    <a:pt x="702" y="1089"/>
                  </a:lnTo>
                  <a:lnTo>
                    <a:pt x="702" y="1091"/>
                  </a:lnTo>
                  <a:lnTo>
                    <a:pt x="702" y="1093"/>
                  </a:lnTo>
                  <a:lnTo>
                    <a:pt x="700" y="1095"/>
                  </a:lnTo>
                  <a:lnTo>
                    <a:pt x="700" y="1097"/>
                  </a:lnTo>
                  <a:lnTo>
                    <a:pt x="700" y="1099"/>
                  </a:lnTo>
                  <a:lnTo>
                    <a:pt x="698" y="1099"/>
                  </a:lnTo>
                  <a:lnTo>
                    <a:pt x="698" y="1101"/>
                  </a:lnTo>
                  <a:lnTo>
                    <a:pt x="698" y="1103"/>
                  </a:lnTo>
                  <a:lnTo>
                    <a:pt x="698" y="1105"/>
                  </a:lnTo>
                  <a:lnTo>
                    <a:pt x="698" y="1107"/>
                  </a:lnTo>
                  <a:lnTo>
                    <a:pt x="700" y="1107"/>
                  </a:lnTo>
                  <a:lnTo>
                    <a:pt x="698" y="1109"/>
                  </a:lnTo>
                  <a:lnTo>
                    <a:pt x="696" y="1111"/>
                  </a:lnTo>
                  <a:lnTo>
                    <a:pt x="696" y="1113"/>
                  </a:lnTo>
                  <a:lnTo>
                    <a:pt x="694" y="1113"/>
                  </a:lnTo>
                  <a:lnTo>
                    <a:pt x="694" y="1115"/>
                  </a:lnTo>
                  <a:lnTo>
                    <a:pt x="692" y="1115"/>
                  </a:lnTo>
                  <a:lnTo>
                    <a:pt x="692" y="1117"/>
                  </a:lnTo>
                  <a:lnTo>
                    <a:pt x="690" y="1119"/>
                  </a:lnTo>
                  <a:lnTo>
                    <a:pt x="688" y="1121"/>
                  </a:lnTo>
                  <a:lnTo>
                    <a:pt x="688" y="1123"/>
                  </a:lnTo>
                  <a:lnTo>
                    <a:pt x="686" y="1123"/>
                  </a:lnTo>
                  <a:lnTo>
                    <a:pt x="686" y="1125"/>
                  </a:lnTo>
                  <a:lnTo>
                    <a:pt x="684" y="1125"/>
                  </a:lnTo>
                  <a:lnTo>
                    <a:pt x="682" y="1127"/>
                  </a:lnTo>
                  <a:lnTo>
                    <a:pt x="680" y="1127"/>
                  </a:lnTo>
                  <a:lnTo>
                    <a:pt x="680" y="1129"/>
                  </a:lnTo>
                  <a:lnTo>
                    <a:pt x="678" y="1129"/>
                  </a:lnTo>
                  <a:lnTo>
                    <a:pt x="676" y="1129"/>
                  </a:lnTo>
                  <a:lnTo>
                    <a:pt x="674" y="1131"/>
                  </a:lnTo>
                  <a:lnTo>
                    <a:pt x="672" y="1131"/>
                  </a:lnTo>
                  <a:lnTo>
                    <a:pt x="670" y="1131"/>
                  </a:lnTo>
                  <a:lnTo>
                    <a:pt x="670" y="1133"/>
                  </a:lnTo>
                  <a:lnTo>
                    <a:pt x="668" y="1133"/>
                  </a:lnTo>
                  <a:lnTo>
                    <a:pt x="666" y="1133"/>
                  </a:lnTo>
                  <a:lnTo>
                    <a:pt x="664" y="1135"/>
                  </a:lnTo>
                  <a:lnTo>
                    <a:pt x="662" y="1135"/>
                  </a:lnTo>
                  <a:lnTo>
                    <a:pt x="662" y="1133"/>
                  </a:lnTo>
                  <a:lnTo>
                    <a:pt x="660" y="1131"/>
                  </a:lnTo>
                  <a:lnTo>
                    <a:pt x="658" y="1131"/>
                  </a:lnTo>
                  <a:lnTo>
                    <a:pt x="658" y="1129"/>
                  </a:lnTo>
                  <a:lnTo>
                    <a:pt x="656" y="1129"/>
                  </a:lnTo>
                  <a:lnTo>
                    <a:pt x="654" y="1129"/>
                  </a:lnTo>
                  <a:lnTo>
                    <a:pt x="654" y="1127"/>
                  </a:lnTo>
                  <a:lnTo>
                    <a:pt x="652" y="1127"/>
                  </a:lnTo>
                  <a:lnTo>
                    <a:pt x="650" y="1127"/>
                  </a:lnTo>
                  <a:lnTo>
                    <a:pt x="648" y="1127"/>
                  </a:lnTo>
                  <a:lnTo>
                    <a:pt x="648" y="1125"/>
                  </a:lnTo>
                  <a:lnTo>
                    <a:pt x="648" y="1127"/>
                  </a:lnTo>
                  <a:lnTo>
                    <a:pt x="648" y="1129"/>
                  </a:lnTo>
                  <a:lnTo>
                    <a:pt x="646" y="1129"/>
                  </a:lnTo>
                  <a:lnTo>
                    <a:pt x="646" y="1131"/>
                  </a:lnTo>
                  <a:lnTo>
                    <a:pt x="646" y="1133"/>
                  </a:lnTo>
                  <a:lnTo>
                    <a:pt x="646" y="1135"/>
                  </a:lnTo>
                  <a:lnTo>
                    <a:pt x="646" y="1137"/>
                  </a:lnTo>
                  <a:lnTo>
                    <a:pt x="644" y="1139"/>
                  </a:lnTo>
                  <a:lnTo>
                    <a:pt x="644" y="1141"/>
                  </a:lnTo>
                  <a:lnTo>
                    <a:pt x="642" y="1141"/>
                  </a:lnTo>
                  <a:lnTo>
                    <a:pt x="642" y="1143"/>
                  </a:lnTo>
                  <a:lnTo>
                    <a:pt x="640" y="1143"/>
                  </a:lnTo>
                  <a:lnTo>
                    <a:pt x="640" y="1141"/>
                  </a:lnTo>
                  <a:lnTo>
                    <a:pt x="638" y="1141"/>
                  </a:lnTo>
                  <a:lnTo>
                    <a:pt x="636" y="1141"/>
                  </a:lnTo>
                  <a:lnTo>
                    <a:pt x="635" y="1141"/>
                  </a:lnTo>
                  <a:lnTo>
                    <a:pt x="635" y="1139"/>
                  </a:lnTo>
                  <a:lnTo>
                    <a:pt x="633" y="1139"/>
                  </a:lnTo>
                  <a:lnTo>
                    <a:pt x="633" y="1137"/>
                  </a:lnTo>
                  <a:lnTo>
                    <a:pt x="633" y="1139"/>
                  </a:lnTo>
                  <a:lnTo>
                    <a:pt x="631" y="1139"/>
                  </a:lnTo>
                  <a:lnTo>
                    <a:pt x="629" y="1139"/>
                  </a:lnTo>
                  <a:lnTo>
                    <a:pt x="629" y="1137"/>
                  </a:lnTo>
                  <a:lnTo>
                    <a:pt x="627" y="1137"/>
                  </a:lnTo>
                  <a:lnTo>
                    <a:pt x="625" y="1137"/>
                  </a:lnTo>
                  <a:lnTo>
                    <a:pt x="623" y="1137"/>
                  </a:lnTo>
                  <a:lnTo>
                    <a:pt x="623" y="1139"/>
                  </a:lnTo>
                  <a:lnTo>
                    <a:pt x="621" y="1139"/>
                  </a:lnTo>
                  <a:lnTo>
                    <a:pt x="619" y="1139"/>
                  </a:lnTo>
                  <a:lnTo>
                    <a:pt x="619" y="1137"/>
                  </a:lnTo>
                  <a:lnTo>
                    <a:pt x="617" y="1137"/>
                  </a:lnTo>
                  <a:lnTo>
                    <a:pt x="615" y="1137"/>
                  </a:lnTo>
                  <a:lnTo>
                    <a:pt x="615" y="1139"/>
                  </a:lnTo>
                  <a:lnTo>
                    <a:pt x="613" y="1137"/>
                  </a:lnTo>
                  <a:lnTo>
                    <a:pt x="611" y="1137"/>
                  </a:lnTo>
                  <a:lnTo>
                    <a:pt x="609" y="1137"/>
                  </a:lnTo>
                  <a:lnTo>
                    <a:pt x="609" y="1139"/>
                  </a:lnTo>
                  <a:lnTo>
                    <a:pt x="607" y="1139"/>
                  </a:lnTo>
                  <a:lnTo>
                    <a:pt x="605" y="1139"/>
                  </a:lnTo>
                  <a:lnTo>
                    <a:pt x="605" y="1137"/>
                  </a:lnTo>
                  <a:lnTo>
                    <a:pt x="603" y="1137"/>
                  </a:lnTo>
                  <a:lnTo>
                    <a:pt x="603" y="1135"/>
                  </a:lnTo>
                  <a:lnTo>
                    <a:pt x="601" y="1135"/>
                  </a:lnTo>
                  <a:lnTo>
                    <a:pt x="601" y="1133"/>
                  </a:lnTo>
                  <a:lnTo>
                    <a:pt x="599" y="1133"/>
                  </a:lnTo>
                  <a:lnTo>
                    <a:pt x="597" y="1133"/>
                  </a:lnTo>
                  <a:lnTo>
                    <a:pt x="595" y="1135"/>
                  </a:lnTo>
                  <a:lnTo>
                    <a:pt x="593" y="1133"/>
                  </a:lnTo>
                  <a:lnTo>
                    <a:pt x="591" y="1133"/>
                  </a:lnTo>
                  <a:lnTo>
                    <a:pt x="589" y="1133"/>
                  </a:lnTo>
                  <a:lnTo>
                    <a:pt x="587" y="1133"/>
                  </a:lnTo>
                  <a:lnTo>
                    <a:pt x="585" y="1133"/>
                  </a:lnTo>
                  <a:lnTo>
                    <a:pt x="583" y="1135"/>
                  </a:lnTo>
                  <a:lnTo>
                    <a:pt x="583" y="1133"/>
                  </a:lnTo>
                  <a:lnTo>
                    <a:pt x="581" y="1133"/>
                  </a:lnTo>
                  <a:lnTo>
                    <a:pt x="579" y="1133"/>
                  </a:lnTo>
                  <a:lnTo>
                    <a:pt x="579" y="1131"/>
                  </a:lnTo>
                  <a:lnTo>
                    <a:pt x="577" y="1131"/>
                  </a:lnTo>
                  <a:lnTo>
                    <a:pt x="575" y="1131"/>
                  </a:lnTo>
                  <a:lnTo>
                    <a:pt x="575" y="1133"/>
                  </a:lnTo>
                  <a:lnTo>
                    <a:pt x="573" y="1135"/>
                  </a:lnTo>
                  <a:lnTo>
                    <a:pt x="571" y="1135"/>
                  </a:lnTo>
                  <a:lnTo>
                    <a:pt x="569" y="1135"/>
                  </a:lnTo>
                  <a:lnTo>
                    <a:pt x="569" y="1133"/>
                  </a:lnTo>
                  <a:lnTo>
                    <a:pt x="567" y="1133"/>
                  </a:lnTo>
                  <a:lnTo>
                    <a:pt x="567" y="1131"/>
                  </a:lnTo>
                  <a:lnTo>
                    <a:pt x="567" y="1129"/>
                  </a:lnTo>
                  <a:lnTo>
                    <a:pt x="566" y="1129"/>
                  </a:lnTo>
                  <a:lnTo>
                    <a:pt x="566" y="1127"/>
                  </a:lnTo>
                  <a:lnTo>
                    <a:pt x="564" y="1127"/>
                  </a:lnTo>
                  <a:lnTo>
                    <a:pt x="564" y="1129"/>
                  </a:lnTo>
                  <a:lnTo>
                    <a:pt x="562" y="1129"/>
                  </a:lnTo>
                  <a:lnTo>
                    <a:pt x="562" y="1127"/>
                  </a:lnTo>
                  <a:lnTo>
                    <a:pt x="560" y="1127"/>
                  </a:lnTo>
                  <a:lnTo>
                    <a:pt x="560" y="1125"/>
                  </a:lnTo>
                  <a:lnTo>
                    <a:pt x="558" y="1125"/>
                  </a:lnTo>
                  <a:lnTo>
                    <a:pt x="556" y="1123"/>
                  </a:lnTo>
                  <a:lnTo>
                    <a:pt x="554" y="1123"/>
                  </a:lnTo>
                  <a:lnTo>
                    <a:pt x="552" y="1123"/>
                  </a:lnTo>
                  <a:lnTo>
                    <a:pt x="550" y="1123"/>
                  </a:lnTo>
                  <a:lnTo>
                    <a:pt x="548" y="1123"/>
                  </a:lnTo>
                  <a:lnTo>
                    <a:pt x="546" y="1123"/>
                  </a:lnTo>
                  <a:lnTo>
                    <a:pt x="544" y="1123"/>
                  </a:lnTo>
                  <a:lnTo>
                    <a:pt x="542" y="1123"/>
                  </a:lnTo>
                  <a:lnTo>
                    <a:pt x="542" y="1121"/>
                  </a:lnTo>
                  <a:lnTo>
                    <a:pt x="542" y="1119"/>
                  </a:lnTo>
                  <a:lnTo>
                    <a:pt x="542" y="1117"/>
                  </a:lnTo>
                  <a:lnTo>
                    <a:pt x="544" y="1115"/>
                  </a:lnTo>
                  <a:lnTo>
                    <a:pt x="544" y="1113"/>
                  </a:lnTo>
                  <a:lnTo>
                    <a:pt x="544" y="1111"/>
                  </a:lnTo>
                  <a:lnTo>
                    <a:pt x="544" y="1109"/>
                  </a:lnTo>
                  <a:lnTo>
                    <a:pt x="542" y="1107"/>
                  </a:lnTo>
                  <a:lnTo>
                    <a:pt x="542" y="1105"/>
                  </a:lnTo>
                  <a:lnTo>
                    <a:pt x="542" y="1103"/>
                  </a:lnTo>
                  <a:lnTo>
                    <a:pt x="542" y="1101"/>
                  </a:lnTo>
                  <a:lnTo>
                    <a:pt x="544" y="1101"/>
                  </a:lnTo>
                  <a:lnTo>
                    <a:pt x="542" y="1101"/>
                  </a:lnTo>
                  <a:lnTo>
                    <a:pt x="542" y="1099"/>
                  </a:lnTo>
                  <a:lnTo>
                    <a:pt x="542" y="1097"/>
                  </a:lnTo>
                  <a:lnTo>
                    <a:pt x="540" y="1097"/>
                  </a:lnTo>
                  <a:lnTo>
                    <a:pt x="538" y="1097"/>
                  </a:lnTo>
                  <a:lnTo>
                    <a:pt x="536" y="1097"/>
                  </a:lnTo>
                  <a:lnTo>
                    <a:pt x="534" y="1097"/>
                  </a:lnTo>
                  <a:lnTo>
                    <a:pt x="534" y="1095"/>
                  </a:lnTo>
                  <a:lnTo>
                    <a:pt x="534" y="1097"/>
                  </a:lnTo>
                  <a:lnTo>
                    <a:pt x="532" y="1097"/>
                  </a:lnTo>
                  <a:lnTo>
                    <a:pt x="532" y="1099"/>
                  </a:lnTo>
                  <a:lnTo>
                    <a:pt x="530" y="1099"/>
                  </a:lnTo>
                  <a:lnTo>
                    <a:pt x="530" y="1097"/>
                  </a:lnTo>
                  <a:lnTo>
                    <a:pt x="528" y="1097"/>
                  </a:lnTo>
                  <a:lnTo>
                    <a:pt x="526" y="1095"/>
                  </a:lnTo>
                  <a:lnTo>
                    <a:pt x="526" y="1093"/>
                  </a:lnTo>
                  <a:lnTo>
                    <a:pt x="524" y="1093"/>
                  </a:lnTo>
                  <a:lnTo>
                    <a:pt x="522" y="1091"/>
                  </a:lnTo>
                  <a:lnTo>
                    <a:pt x="520" y="1089"/>
                  </a:lnTo>
                  <a:lnTo>
                    <a:pt x="520" y="1087"/>
                  </a:lnTo>
                  <a:lnTo>
                    <a:pt x="518" y="1087"/>
                  </a:lnTo>
                  <a:lnTo>
                    <a:pt x="518" y="1086"/>
                  </a:lnTo>
                  <a:lnTo>
                    <a:pt x="518" y="1084"/>
                  </a:lnTo>
                  <a:lnTo>
                    <a:pt x="516" y="1082"/>
                  </a:lnTo>
                  <a:lnTo>
                    <a:pt x="516" y="1080"/>
                  </a:lnTo>
                  <a:lnTo>
                    <a:pt x="514" y="1078"/>
                  </a:lnTo>
                  <a:lnTo>
                    <a:pt x="516" y="1074"/>
                  </a:lnTo>
                  <a:lnTo>
                    <a:pt x="516" y="1072"/>
                  </a:lnTo>
                  <a:lnTo>
                    <a:pt x="518" y="1070"/>
                  </a:lnTo>
                  <a:lnTo>
                    <a:pt x="518" y="1068"/>
                  </a:lnTo>
                  <a:lnTo>
                    <a:pt x="518" y="1066"/>
                  </a:lnTo>
                  <a:lnTo>
                    <a:pt x="516" y="1066"/>
                  </a:lnTo>
                  <a:lnTo>
                    <a:pt x="516" y="1068"/>
                  </a:lnTo>
                  <a:lnTo>
                    <a:pt x="514" y="1068"/>
                  </a:lnTo>
                  <a:lnTo>
                    <a:pt x="514" y="1066"/>
                  </a:lnTo>
                  <a:lnTo>
                    <a:pt x="514" y="1064"/>
                  </a:lnTo>
                  <a:lnTo>
                    <a:pt x="512" y="1064"/>
                  </a:lnTo>
                  <a:lnTo>
                    <a:pt x="510" y="1064"/>
                  </a:lnTo>
                  <a:lnTo>
                    <a:pt x="510" y="1062"/>
                  </a:lnTo>
                  <a:lnTo>
                    <a:pt x="510" y="1060"/>
                  </a:lnTo>
                  <a:lnTo>
                    <a:pt x="510" y="1058"/>
                  </a:lnTo>
                  <a:lnTo>
                    <a:pt x="508" y="1058"/>
                  </a:lnTo>
                  <a:lnTo>
                    <a:pt x="508" y="1056"/>
                  </a:lnTo>
                  <a:lnTo>
                    <a:pt x="506" y="1056"/>
                  </a:lnTo>
                  <a:lnTo>
                    <a:pt x="506" y="1054"/>
                  </a:lnTo>
                  <a:lnTo>
                    <a:pt x="508" y="1052"/>
                  </a:lnTo>
                  <a:lnTo>
                    <a:pt x="508" y="1050"/>
                  </a:lnTo>
                  <a:lnTo>
                    <a:pt x="506" y="1050"/>
                  </a:lnTo>
                  <a:lnTo>
                    <a:pt x="506" y="1052"/>
                  </a:lnTo>
                  <a:lnTo>
                    <a:pt x="504" y="1052"/>
                  </a:lnTo>
                  <a:lnTo>
                    <a:pt x="504" y="1050"/>
                  </a:lnTo>
                  <a:lnTo>
                    <a:pt x="504" y="1048"/>
                  </a:lnTo>
                  <a:lnTo>
                    <a:pt x="502" y="1048"/>
                  </a:lnTo>
                  <a:lnTo>
                    <a:pt x="500" y="1048"/>
                  </a:lnTo>
                  <a:lnTo>
                    <a:pt x="500" y="1046"/>
                  </a:lnTo>
                  <a:lnTo>
                    <a:pt x="498" y="1046"/>
                  </a:lnTo>
                  <a:lnTo>
                    <a:pt x="498" y="1044"/>
                  </a:lnTo>
                  <a:lnTo>
                    <a:pt x="498" y="1042"/>
                  </a:lnTo>
                  <a:lnTo>
                    <a:pt x="500" y="1042"/>
                  </a:lnTo>
                  <a:lnTo>
                    <a:pt x="500" y="1040"/>
                  </a:lnTo>
                  <a:lnTo>
                    <a:pt x="498" y="1040"/>
                  </a:lnTo>
                  <a:lnTo>
                    <a:pt x="497" y="1040"/>
                  </a:lnTo>
                  <a:lnTo>
                    <a:pt x="498" y="1038"/>
                  </a:lnTo>
                  <a:lnTo>
                    <a:pt x="498" y="1036"/>
                  </a:lnTo>
                  <a:lnTo>
                    <a:pt x="497" y="1036"/>
                  </a:lnTo>
                  <a:lnTo>
                    <a:pt x="497" y="1038"/>
                  </a:lnTo>
                  <a:lnTo>
                    <a:pt x="495" y="1038"/>
                  </a:lnTo>
                  <a:lnTo>
                    <a:pt x="495" y="1036"/>
                  </a:lnTo>
                  <a:lnTo>
                    <a:pt x="493" y="1036"/>
                  </a:lnTo>
                  <a:lnTo>
                    <a:pt x="493" y="1034"/>
                  </a:lnTo>
                  <a:lnTo>
                    <a:pt x="495" y="1034"/>
                  </a:lnTo>
                  <a:lnTo>
                    <a:pt x="495" y="1032"/>
                  </a:lnTo>
                  <a:lnTo>
                    <a:pt x="495" y="1030"/>
                  </a:lnTo>
                  <a:lnTo>
                    <a:pt x="493" y="1030"/>
                  </a:lnTo>
                  <a:lnTo>
                    <a:pt x="491" y="1032"/>
                  </a:lnTo>
                  <a:lnTo>
                    <a:pt x="489" y="1032"/>
                  </a:lnTo>
                  <a:lnTo>
                    <a:pt x="489" y="1030"/>
                  </a:lnTo>
                  <a:lnTo>
                    <a:pt x="487" y="1030"/>
                  </a:lnTo>
                  <a:lnTo>
                    <a:pt x="489" y="1030"/>
                  </a:lnTo>
                  <a:lnTo>
                    <a:pt x="489" y="1028"/>
                  </a:lnTo>
                  <a:lnTo>
                    <a:pt x="489" y="1026"/>
                  </a:lnTo>
                  <a:lnTo>
                    <a:pt x="487" y="1026"/>
                  </a:lnTo>
                  <a:lnTo>
                    <a:pt x="485" y="1026"/>
                  </a:lnTo>
                  <a:lnTo>
                    <a:pt x="485" y="1028"/>
                  </a:lnTo>
                  <a:lnTo>
                    <a:pt x="483" y="1028"/>
                  </a:lnTo>
                  <a:lnTo>
                    <a:pt x="483" y="1030"/>
                  </a:lnTo>
                  <a:lnTo>
                    <a:pt x="481" y="1030"/>
                  </a:lnTo>
                  <a:lnTo>
                    <a:pt x="481" y="1032"/>
                  </a:lnTo>
                  <a:lnTo>
                    <a:pt x="479" y="1032"/>
                  </a:lnTo>
                  <a:lnTo>
                    <a:pt x="479" y="1030"/>
                  </a:lnTo>
                  <a:lnTo>
                    <a:pt x="479" y="1028"/>
                  </a:lnTo>
                  <a:lnTo>
                    <a:pt x="477" y="1028"/>
                  </a:lnTo>
                  <a:lnTo>
                    <a:pt x="477" y="1030"/>
                  </a:lnTo>
                  <a:lnTo>
                    <a:pt x="477" y="1032"/>
                  </a:lnTo>
                  <a:lnTo>
                    <a:pt x="475" y="1032"/>
                  </a:lnTo>
                  <a:lnTo>
                    <a:pt x="473" y="1032"/>
                  </a:lnTo>
                  <a:lnTo>
                    <a:pt x="471" y="1032"/>
                  </a:lnTo>
                  <a:lnTo>
                    <a:pt x="469" y="1032"/>
                  </a:lnTo>
                  <a:lnTo>
                    <a:pt x="467" y="1032"/>
                  </a:lnTo>
                  <a:lnTo>
                    <a:pt x="465" y="1034"/>
                  </a:lnTo>
                  <a:lnTo>
                    <a:pt x="463" y="1034"/>
                  </a:lnTo>
                  <a:lnTo>
                    <a:pt x="463" y="1036"/>
                  </a:lnTo>
                  <a:lnTo>
                    <a:pt x="461" y="1036"/>
                  </a:lnTo>
                  <a:lnTo>
                    <a:pt x="461" y="1034"/>
                  </a:lnTo>
                  <a:lnTo>
                    <a:pt x="461" y="1032"/>
                  </a:lnTo>
                  <a:lnTo>
                    <a:pt x="461" y="1030"/>
                  </a:lnTo>
                  <a:lnTo>
                    <a:pt x="459" y="1030"/>
                  </a:lnTo>
                  <a:lnTo>
                    <a:pt x="457" y="1030"/>
                  </a:lnTo>
                  <a:lnTo>
                    <a:pt x="457" y="1032"/>
                  </a:lnTo>
                  <a:lnTo>
                    <a:pt x="455" y="1032"/>
                  </a:lnTo>
                  <a:lnTo>
                    <a:pt x="455" y="1034"/>
                  </a:lnTo>
                  <a:lnTo>
                    <a:pt x="453" y="1034"/>
                  </a:lnTo>
                  <a:lnTo>
                    <a:pt x="453" y="1036"/>
                  </a:lnTo>
                  <a:lnTo>
                    <a:pt x="451" y="1036"/>
                  </a:lnTo>
                  <a:lnTo>
                    <a:pt x="451" y="1038"/>
                  </a:lnTo>
                  <a:lnTo>
                    <a:pt x="449" y="1038"/>
                  </a:lnTo>
                  <a:lnTo>
                    <a:pt x="447" y="1040"/>
                  </a:lnTo>
                  <a:lnTo>
                    <a:pt x="447" y="1042"/>
                  </a:lnTo>
                  <a:lnTo>
                    <a:pt x="445" y="1042"/>
                  </a:lnTo>
                  <a:lnTo>
                    <a:pt x="445" y="1044"/>
                  </a:lnTo>
                  <a:lnTo>
                    <a:pt x="445" y="1046"/>
                  </a:lnTo>
                  <a:lnTo>
                    <a:pt x="445" y="1048"/>
                  </a:lnTo>
                  <a:lnTo>
                    <a:pt x="443" y="1050"/>
                  </a:lnTo>
                  <a:lnTo>
                    <a:pt x="441" y="1050"/>
                  </a:lnTo>
                  <a:lnTo>
                    <a:pt x="439" y="1050"/>
                  </a:lnTo>
                  <a:lnTo>
                    <a:pt x="439" y="1052"/>
                  </a:lnTo>
                  <a:lnTo>
                    <a:pt x="439" y="1054"/>
                  </a:lnTo>
                  <a:lnTo>
                    <a:pt x="437" y="1054"/>
                  </a:lnTo>
                  <a:lnTo>
                    <a:pt x="437" y="1056"/>
                  </a:lnTo>
                  <a:lnTo>
                    <a:pt x="437" y="1058"/>
                  </a:lnTo>
                  <a:lnTo>
                    <a:pt x="435" y="1060"/>
                  </a:lnTo>
                  <a:lnTo>
                    <a:pt x="433" y="1060"/>
                  </a:lnTo>
                  <a:lnTo>
                    <a:pt x="431" y="1060"/>
                  </a:lnTo>
                  <a:lnTo>
                    <a:pt x="429" y="1062"/>
                  </a:lnTo>
                  <a:lnTo>
                    <a:pt x="428" y="1062"/>
                  </a:lnTo>
                  <a:lnTo>
                    <a:pt x="426" y="1062"/>
                  </a:lnTo>
                  <a:lnTo>
                    <a:pt x="426" y="1064"/>
                  </a:lnTo>
                  <a:lnTo>
                    <a:pt x="424" y="1064"/>
                  </a:lnTo>
                  <a:lnTo>
                    <a:pt x="422" y="1066"/>
                  </a:lnTo>
                  <a:lnTo>
                    <a:pt x="420" y="1066"/>
                  </a:lnTo>
                  <a:lnTo>
                    <a:pt x="420" y="1064"/>
                  </a:lnTo>
                  <a:lnTo>
                    <a:pt x="420" y="1066"/>
                  </a:lnTo>
                  <a:lnTo>
                    <a:pt x="418" y="1066"/>
                  </a:lnTo>
                  <a:lnTo>
                    <a:pt x="416" y="1066"/>
                  </a:lnTo>
                  <a:lnTo>
                    <a:pt x="416" y="1068"/>
                  </a:lnTo>
                  <a:lnTo>
                    <a:pt x="416" y="1070"/>
                  </a:lnTo>
                  <a:lnTo>
                    <a:pt x="414" y="1070"/>
                  </a:lnTo>
                  <a:lnTo>
                    <a:pt x="414" y="1072"/>
                  </a:lnTo>
                  <a:lnTo>
                    <a:pt x="412" y="1072"/>
                  </a:lnTo>
                  <a:lnTo>
                    <a:pt x="410" y="1072"/>
                  </a:lnTo>
                  <a:lnTo>
                    <a:pt x="408" y="1072"/>
                  </a:lnTo>
                  <a:lnTo>
                    <a:pt x="406" y="1074"/>
                  </a:lnTo>
                  <a:lnTo>
                    <a:pt x="404" y="1074"/>
                  </a:lnTo>
                  <a:lnTo>
                    <a:pt x="402" y="1074"/>
                  </a:lnTo>
                  <a:lnTo>
                    <a:pt x="402" y="1072"/>
                  </a:lnTo>
                  <a:lnTo>
                    <a:pt x="400" y="1072"/>
                  </a:lnTo>
                  <a:lnTo>
                    <a:pt x="400" y="1070"/>
                  </a:lnTo>
                  <a:lnTo>
                    <a:pt x="398" y="1070"/>
                  </a:lnTo>
                  <a:lnTo>
                    <a:pt x="398" y="1072"/>
                  </a:lnTo>
                  <a:lnTo>
                    <a:pt x="396" y="1072"/>
                  </a:lnTo>
                  <a:lnTo>
                    <a:pt x="394" y="1072"/>
                  </a:lnTo>
                  <a:lnTo>
                    <a:pt x="392" y="1072"/>
                  </a:lnTo>
                  <a:lnTo>
                    <a:pt x="392" y="1070"/>
                  </a:lnTo>
                  <a:lnTo>
                    <a:pt x="390" y="1070"/>
                  </a:lnTo>
                  <a:lnTo>
                    <a:pt x="388" y="1070"/>
                  </a:lnTo>
                  <a:lnTo>
                    <a:pt x="386" y="1070"/>
                  </a:lnTo>
                  <a:lnTo>
                    <a:pt x="386" y="1072"/>
                  </a:lnTo>
                  <a:lnTo>
                    <a:pt x="384" y="1072"/>
                  </a:lnTo>
                  <a:lnTo>
                    <a:pt x="382" y="1072"/>
                  </a:lnTo>
                  <a:lnTo>
                    <a:pt x="382" y="1074"/>
                  </a:lnTo>
                  <a:lnTo>
                    <a:pt x="380" y="1074"/>
                  </a:lnTo>
                  <a:lnTo>
                    <a:pt x="380" y="1076"/>
                  </a:lnTo>
                  <a:lnTo>
                    <a:pt x="378" y="1076"/>
                  </a:lnTo>
                  <a:lnTo>
                    <a:pt x="376" y="1076"/>
                  </a:lnTo>
                  <a:lnTo>
                    <a:pt x="374" y="1076"/>
                  </a:lnTo>
                  <a:lnTo>
                    <a:pt x="372" y="1076"/>
                  </a:lnTo>
                  <a:lnTo>
                    <a:pt x="374" y="1074"/>
                  </a:lnTo>
                  <a:lnTo>
                    <a:pt x="374" y="1072"/>
                  </a:lnTo>
                  <a:lnTo>
                    <a:pt x="372" y="1072"/>
                  </a:lnTo>
                  <a:lnTo>
                    <a:pt x="372" y="1070"/>
                  </a:lnTo>
                  <a:lnTo>
                    <a:pt x="372" y="1068"/>
                  </a:lnTo>
                  <a:lnTo>
                    <a:pt x="370" y="1068"/>
                  </a:lnTo>
                  <a:lnTo>
                    <a:pt x="370" y="1066"/>
                  </a:lnTo>
                  <a:lnTo>
                    <a:pt x="370" y="1064"/>
                  </a:lnTo>
                  <a:lnTo>
                    <a:pt x="372" y="1064"/>
                  </a:lnTo>
                  <a:lnTo>
                    <a:pt x="372" y="1062"/>
                  </a:lnTo>
                  <a:lnTo>
                    <a:pt x="372" y="1060"/>
                  </a:lnTo>
                  <a:lnTo>
                    <a:pt x="374" y="1060"/>
                  </a:lnTo>
                  <a:lnTo>
                    <a:pt x="374" y="1058"/>
                  </a:lnTo>
                  <a:lnTo>
                    <a:pt x="376" y="1058"/>
                  </a:lnTo>
                  <a:lnTo>
                    <a:pt x="376" y="1056"/>
                  </a:lnTo>
                  <a:lnTo>
                    <a:pt x="376" y="1054"/>
                  </a:lnTo>
                  <a:lnTo>
                    <a:pt x="378" y="1052"/>
                  </a:lnTo>
                  <a:lnTo>
                    <a:pt x="380" y="1052"/>
                  </a:lnTo>
                  <a:lnTo>
                    <a:pt x="380" y="1050"/>
                  </a:lnTo>
                  <a:lnTo>
                    <a:pt x="382" y="1050"/>
                  </a:lnTo>
                  <a:lnTo>
                    <a:pt x="382" y="1048"/>
                  </a:lnTo>
                  <a:lnTo>
                    <a:pt x="380" y="1048"/>
                  </a:lnTo>
                  <a:lnTo>
                    <a:pt x="380" y="1046"/>
                  </a:lnTo>
                  <a:lnTo>
                    <a:pt x="378" y="1046"/>
                  </a:lnTo>
                  <a:lnTo>
                    <a:pt x="378" y="1044"/>
                  </a:lnTo>
                  <a:lnTo>
                    <a:pt x="376" y="1044"/>
                  </a:lnTo>
                  <a:lnTo>
                    <a:pt x="376" y="1042"/>
                  </a:lnTo>
                  <a:lnTo>
                    <a:pt x="374" y="1042"/>
                  </a:lnTo>
                  <a:lnTo>
                    <a:pt x="376" y="1040"/>
                  </a:lnTo>
                  <a:lnTo>
                    <a:pt x="376" y="1038"/>
                  </a:lnTo>
                  <a:lnTo>
                    <a:pt x="378" y="1038"/>
                  </a:lnTo>
                  <a:lnTo>
                    <a:pt x="378" y="1036"/>
                  </a:lnTo>
                  <a:lnTo>
                    <a:pt x="378" y="1034"/>
                  </a:lnTo>
                  <a:lnTo>
                    <a:pt x="378" y="1032"/>
                  </a:lnTo>
                  <a:lnTo>
                    <a:pt x="376" y="1032"/>
                  </a:lnTo>
                  <a:lnTo>
                    <a:pt x="378" y="1032"/>
                  </a:lnTo>
                  <a:lnTo>
                    <a:pt x="378" y="1030"/>
                  </a:lnTo>
                  <a:lnTo>
                    <a:pt x="380" y="1028"/>
                  </a:lnTo>
                  <a:lnTo>
                    <a:pt x="380" y="1026"/>
                  </a:lnTo>
                  <a:lnTo>
                    <a:pt x="380" y="1024"/>
                  </a:lnTo>
                  <a:lnTo>
                    <a:pt x="382" y="1024"/>
                  </a:lnTo>
                  <a:lnTo>
                    <a:pt x="382" y="1022"/>
                  </a:lnTo>
                  <a:lnTo>
                    <a:pt x="382" y="1020"/>
                  </a:lnTo>
                  <a:lnTo>
                    <a:pt x="382" y="1019"/>
                  </a:lnTo>
                  <a:lnTo>
                    <a:pt x="382" y="1017"/>
                  </a:lnTo>
                  <a:lnTo>
                    <a:pt x="380" y="1015"/>
                  </a:lnTo>
                  <a:lnTo>
                    <a:pt x="378" y="1013"/>
                  </a:lnTo>
                  <a:lnTo>
                    <a:pt x="376" y="1013"/>
                  </a:lnTo>
                  <a:lnTo>
                    <a:pt x="374" y="1011"/>
                  </a:lnTo>
                  <a:lnTo>
                    <a:pt x="372" y="1009"/>
                  </a:lnTo>
                  <a:lnTo>
                    <a:pt x="370" y="1007"/>
                  </a:lnTo>
                  <a:lnTo>
                    <a:pt x="368" y="1005"/>
                  </a:lnTo>
                  <a:lnTo>
                    <a:pt x="366" y="1005"/>
                  </a:lnTo>
                  <a:lnTo>
                    <a:pt x="364" y="1005"/>
                  </a:lnTo>
                  <a:lnTo>
                    <a:pt x="362" y="1005"/>
                  </a:lnTo>
                  <a:lnTo>
                    <a:pt x="360" y="1005"/>
                  </a:lnTo>
                  <a:lnTo>
                    <a:pt x="360" y="1003"/>
                  </a:lnTo>
                  <a:lnTo>
                    <a:pt x="359" y="1003"/>
                  </a:lnTo>
                  <a:lnTo>
                    <a:pt x="357" y="1001"/>
                  </a:lnTo>
                  <a:lnTo>
                    <a:pt x="355" y="999"/>
                  </a:lnTo>
                  <a:lnTo>
                    <a:pt x="355" y="997"/>
                  </a:lnTo>
                  <a:lnTo>
                    <a:pt x="353" y="995"/>
                  </a:lnTo>
                  <a:lnTo>
                    <a:pt x="351" y="995"/>
                  </a:lnTo>
                  <a:lnTo>
                    <a:pt x="351" y="993"/>
                  </a:lnTo>
                  <a:lnTo>
                    <a:pt x="349" y="993"/>
                  </a:lnTo>
                  <a:lnTo>
                    <a:pt x="349" y="991"/>
                  </a:lnTo>
                  <a:lnTo>
                    <a:pt x="349" y="989"/>
                  </a:lnTo>
                  <a:lnTo>
                    <a:pt x="349" y="987"/>
                  </a:lnTo>
                  <a:lnTo>
                    <a:pt x="349" y="985"/>
                  </a:lnTo>
                  <a:lnTo>
                    <a:pt x="349" y="983"/>
                  </a:lnTo>
                  <a:lnTo>
                    <a:pt x="349" y="981"/>
                  </a:lnTo>
                  <a:lnTo>
                    <a:pt x="347" y="979"/>
                  </a:lnTo>
                  <a:lnTo>
                    <a:pt x="345" y="979"/>
                  </a:lnTo>
                  <a:lnTo>
                    <a:pt x="345" y="977"/>
                  </a:lnTo>
                  <a:lnTo>
                    <a:pt x="343" y="975"/>
                  </a:lnTo>
                  <a:lnTo>
                    <a:pt x="341" y="975"/>
                  </a:lnTo>
                  <a:lnTo>
                    <a:pt x="339" y="975"/>
                  </a:lnTo>
                  <a:lnTo>
                    <a:pt x="337" y="975"/>
                  </a:lnTo>
                  <a:lnTo>
                    <a:pt x="337" y="977"/>
                  </a:lnTo>
                  <a:lnTo>
                    <a:pt x="335" y="977"/>
                  </a:lnTo>
                  <a:lnTo>
                    <a:pt x="333" y="977"/>
                  </a:lnTo>
                  <a:lnTo>
                    <a:pt x="331" y="975"/>
                  </a:lnTo>
                  <a:lnTo>
                    <a:pt x="329" y="975"/>
                  </a:lnTo>
                  <a:lnTo>
                    <a:pt x="327" y="973"/>
                  </a:lnTo>
                  <a:lnTo>
                    <a:pt x="327" y="971"/>
                  </a:lnTo>
                  <a:lnTo>
                    <a:pt x="325" y="969"/>
                  </a:lnTo>
                  <a:lnTo>
                    <a:pt x="323" y="967"/>
                  </a:lnTo>
                  <a:lnTo>
                    <a:pt x="321" y="967"/>
                  </a:lnTo>
                  <a:lnTo>
                    <a:pt x="319" y="965"/>
                  </a:lnTo>
                  <a:lnTo>
                    <a:pt x="317" y="965"/>
                  </a:lnTo>
                  <a:lnTo>
                    <a:pt x="315" y="965"/>
                  </a:lnTo>
                  <a:lnTo>
                    <a:pt x="313" y="967"/>
                  </a:lnTo>
                  <a:lnTo>
                    <a:pt x="311" y="967"/>
                  </a:lnTo>
                  <a:lnTo>
                    <a:pt x="309" y="967"/>
                  </a:lnTo>
                  <a:lnTo>
                    <a:pt x="307" y="967"/>
                  </a:lnTo>
                  <a:lnTo>
                    <a:pt x="307" y="969"/>
                  </a:lnTo>
                  <a:lnTo>
                    <a:pt x="307" y="971"/>
                  </a:lnTo>
                  <a:lnTo>
                    <a:pt x="305" y="971"/>
                  </a:lnTo>
                  <a:lnTo>
                    <a:pt x="305" y="973"/>
                  </a:lnTo>
                  <a:lnTo>
                    <a:pt x="303" y="973"/>
                  </a:lnTo>
                  <a:lnTo>
                    <a:pt x="301" y="975"/>
                  </a:lnTo>
                  <a:lnTo>
                    <a:pt x="301" y="977"/>
                  </a:lnTo>
                  <a:lnTo>
                    <a:pt x="299" y="977"/>
                  </a:lnTo>
                  <a:lnTo>
                    <a:pt x="299" y="979"/>
                  </a:lnTo>
                  <a:lnTo>
                    <a:pt x="299" y="981"/>
                  </a:lnTo>
                  <a:lnTo>
                    <a:pt x="299" y="983"/>
                  </a:lnTo>
                  <a:lnTo>
                    <a:pt x="301" y="985"/>
                  </a:lnTo>
                  <a:lnTo>
                    <a:pt x="301" y="987"/>
                  </a:lnTo>
                  <a:lnTo>
                    <a:pt x="299" y="987"/>
                  </a:lnTo>
                  <a:lnTo>
                    <a:pt x="299" y="989"/>
                  </a:lnTo>
                  <a:lnTo>
                    <a:pt x="299" y="991"/>
                  </a:lnTo>
                  <a:lnTo>
                    <a:pt x="297" y="993"/>
                  </a:lnTo>
                  <a:lnTo>
                    <a:pt x="295" y="995"/>
                  </a:lnTo>
                  <a:lnTo>
                    <a:pt x="295" y="997"/>
                  </a:lnTo>
                  <a:lnTo>
                    <a:pt x="295" y="999"/>
                  </a:lnTo>
                  <a:lnTo>
                    <a:pt x="293" y="1001"/>
                  </a:lnTo>
                  <a:lnTo>
                    <a:pt x="293" y="1003"/>
                  </a:lnTo>
                  <a:lnTo>
                    <a:pt x="295" y="1005"/>
                  </a:lnTo>
                  <a:lnTo>
                    <a:pt x="295" y="1007"/>
                  </a:lnTo>
                  <a:lnTo>
                    <a:pt x="297" y="1007"/>
                  </a:lnTo>
                  <a:lnTo>
                    <a:pt x="297" y="1009"/>
                  </a:lnTo>
                  <a:lnTo>
                    <a:pt x="297" y="1011"/>
                  </a:lnTo>
                  <a:lnTo>
                    <a:pt x="297" y="1013"/>
                  </a:lnTo>
                  <a:lnTo>
                    <a:pt x="297" y="1015"/>
                  </a:lnTo>
                  <a:lnTo>
                    <a:pt x="297" y="1017"/>
                  </a:lnTo>
                  <a:lnTo>
                    <a:pt x="297" y="1019"/>
                  </a:lnTo>
                  <a:lnTo>
                    <a:pt x="297" y="1020"/>
                  </a:lnTo>
                  <a:lnTo>
                    <a:pt x="297" y="1022"/>
                  </a:lnTo>
                  <a:lnTo>
                    <a:pt x="297" y="1024"/>
                  </a:lnTo>
                  <a:lnTo>
                    <a:pt x="295" y="1024"/>
                  </a:lnTo>
                  <a:lnTo>
                    <a:pt x="295" y="1026"/>
                  </a:lnTo>
                  <a:lnTo>
                    <a:pt x="293" y="1026"/>
                  </a:lnTo>
                  <a:lnTo>
                    <a:pt x="291" y="1026"/>
                  </a:lnTo>
                  <a:lnTo>
                    <a:pt x="291" y="1028"/>
                  </a:lnTo>
                  <a:lnTo>
                    <a:pt x="290" y="1028"/>
                  </a:lnTo>
                  <a:lnTo>
                    <a:pt x="290" y="1030"/>
                  </a:lnTo>
                  <a:lnTo>
                    <a:pt x="288" y="1030"/>
                  </a:lnTo>
                  <a:lnTo>
                    <a:pt x="286" y="1030"/>
                  </a:lnTo>
                  <a:lnTo>
                    <a:pt x="284" y="1030"/>
                  </a:lnTo>
                  <a:lnTo>
                    <a:pt x="284" y="1032"/>
                  </a:lnTo>
                  <a:lnTo>
                    <a:pt x="282" y="1032"/>
                  </a:lnTo>
                  <a:lnTo>
                    <a:pt x="282" y="1034"/>
                  </a:lnTo>
                  <a:lnTo>
                    <a:pt x="280" y="1034"/>
                  </a:lnTo>
                  <a:lnTo>
                    <a:pt x="278" y="1032"/>
                  </a:lnTo>
                  <a:lnTo>
                    <a:pt x="278" y="1030"/>
                  </a:lnTo>
                  <a:lnTo>
                    <a:pt x="278" y="1028"/>
                  </a:lnTo>
                  <a:lnTo>
                    <a:pt x="276" y="1028"/>
                  </a:lnTo>
                  <a:lnTo>
                    <a:pt x="274" y="1026"/>
                  </a:lnTo>
                  <a:lnTo>
                    <a:pt x="274" y="1024"/>
                  </a:lnTo>
                  <a:lnTo>
                    <a:pt x="274" y="1022"/>
                  </a:lnTo>
                  <a:lnTo>
                    <a:pt x="276" y="1022"/>
                  </a:lnTo>
                  <a:lnTo>
                    <a:pt x="274" y="1020"/>
                  </a:lnTo>
                  <a:lnTo>
                    <a:pt x="274" y="1019"/>
                  </a:lnTo>
                  <a:lnTo>
                    <a:pt x="274" y="1017"/>
                  </a:lnTo>
                  <a:lnTo>
                    <a:pt x="272" y="1017"/>
                  </a:lnTo>
                  <a:lnTo>
                    <a:pt x="272" y="1015"/>
                  </a:lnTo>
                  <a:lnTo>
                    <a:pt x="272" y="1013"/>
                  </a:lnTo>
                  <a:lnTo>
                    <a:pt x="272" y="1011"/>
                  </a:lnTo>
                  <a:lnTo>
                    <a:pt x="270" y="1011"/>
                  </a:lnTo>
                  <a:lnTo>
                    <a:pt x="270" y="1009"/>
                  </a:lnTo>
                  <a:lnTo>
                    <a:pt x="270" y="1007"/>
                  </a:lnTo>
                  <a:lnTo>
                    <a:pt x="268" y="1005"/>
                  </a:lnTo>
                  <a:lnTo>
                    <a:pt x="268" y="1003"/>
                  </a:lnTo>
                  <a:lnTo>
                    <a:pt x="268" y="1001"/>
                  </a:lnTo>
                  <a:lnTo>
                    <a:pt x="266" y="1001"/>
                  </a:lnTo>
                  <a:lnTo>
                    <a:pt x="266" y="999"/>
                  </a:lnTo>
                  <a:lnTo>
                    <a:pt x="264" y="999"/>
                  </a:lnTo>
                  <a:lnTo>
                    <a:pt x="264" y="997"/>
                  </a:lnTo>
                  <a:lnTo>
                    <a:pt x="262" y="997"/>
                  </a:lnTo>
                  <a:lnTo>
                    <a:pt x="260" y="997"/>
                  </a:lnTo>
                  <a:lnTo>
                    <a:pt x="260" y="995"/>
                  </a:lnTo>
                  <a:lnTo>
                    <a:pt x="260" y="993"/>
                  </a:lnTo>
                  <a:lnTo>
                    <a:pt x="260" y="991"/>
                  </a:lnTo>
                  <a:lnTo>
                    <a:pt x="260" y="989"/>
                  </a:lnTo>
                  <a:lnTo>
                    <a:pt x="262" y="989"/>
                  </a:lnTo>
                  <a:lnTo>
                    <a:pt x="262" y="987"/>
                  </a:lnTo>
                  <a:lnTo>
                    <a:pt x="262" y="985"/>
                  </a:lnTo>
                  <a:lnTo>
                    <a:pt x="260" y="985"/>
                  </a:lnTo>
                  <a:lnTo>
                    <a:pt x="260" y="983"/>
                  </a:lnTo>
                  <a:lnTo>
                    <a:pt x="260" y="981"/>
                  </a:lnTo>
                  <a:lnTo>
                    <a:pt x="262" y="979"/>
                  </a:lnTo>
                  <a:lnTo>
                    <a:pt x="262" y="977"/>
                  </a:lnTo>
                  <a:lnTo>
                    <a:pt x="264" y="977"/>
                  </a:lnTo>
                  <a:lnTo>
                    <a:pt x="264" y="975"/>
                  </a:lnTo>
                  <a:lnTo>
                    <a:pt x="262" y="975"/>
                  </a:lnTo>
                  <a:lnTo>
                    <a:pt x="262" y="973"/>
                  </a:lnTo>
                  <a:lnTo>
                    <a:pt x="264" y="973"/>
                  </a:lnTo>
                  <a:lnTo>
                    <a:pt x="264" y="971"/>
                  </a:lnTo>
                  <a:lnTo>
                    <a:pt x="266" y="971"/>
                  </a:lnTo>
                  <a:lnTo>
                    <a:pt x="266" y="969"/>
                  </a:lnTo>
                  <a:lnTo>
                    <a:pt x="268" y="969"/>
                  </a:lnTo>
                  <a:lnTo>
                    <a:pt x="268" y="967"/>
                  </a:lnTo>
                  <a:lnTo>
                    <a:pt x="270" y="967"/>
                  </a:lnTo>
                  <a:lnTo>
                    <a:pt x="270" y="969"/>
                  </a:lnTo>
                  <a:lnTo>
                    <a:pt x="272" y="971"/>
                  </a:lnTo>
                  <a:lnTo>
                    <a:pt x="272" y="969"/>
                  </a:lnTo>
                  <a:lnTo>
                    <a:pt x="274" y="969"/>
                  </a:lnTo>
                  <a:lnTo>
                    <a:pt x="276" y="969"/>
                  </a:lnTo>
                  <a:lnTo>
                    <a:pt x="278" y="969"/>
                  </a:lnTo>
                  <a:lnTo>
                    <a:pt x="280" y="969"/>
                  </a:lnTo>
                  <a:lnTo>
                    <a:pt x="280" y="971"/>
                  </a:lnTo>
                  <a:lnTo>
                    <a:pt x="282" y="971"/>
                  </a:lnTo>
                  <a:lnTo>
                    <a:pt x="284" y="971"/>
                  </a:lnTo>
                  <a:lnTo>
                    <a:pt x="284" y="969"/>
                  </a:lnTo>
                  <a:lnTo>
                    <a:pt x="284" y="967"/>
                  </a:lnTo>
                  <a:lnTo>
                    <a:pt x="284" y="965"/>
                  </a:lnTo>
                  <a:lnTo>
                    <a:pt x="282" y="965"/>
                  </a:lnTo>
                  <a:lnTo>
                    <a:pt x="282" y="963"/>
                  </a:lnTo>
                  <a:lnTo>
                    <a:pt x="282" y="961"/>
                  </a:lnTo>
                  <a:lnTo>
                    <a:pt x="280" y="961"/>
                  </a:lnTo>
                  <a:lnTo>
                    <a:pt x="280" y="959"/>
                  </a:lnTo>
                  <a:lnTo>
                    <a:pt x="280" y="957"/>
                  </a:lnTo>
                  <a:lnTo>
                    <a:pt x="278" y="957"/>
                  </a:lnTo>
                  <a:lnTo>
                    <a:pt x="278" y="955"/>
                  </a:lnTo>
                  <a:lnTo>
                    <a:pt x="276" y="955"/>
                  </a:lnTo>
                  <a:lnTo>
                    <a:pt x="274" y="955"/>
                  </a:lnTo>
                  <a:lnTo>
                    <a:pt x="272" y="955"/>
                  </a:lnTo>
                  <a:lnTo>
                    <a:pt x="270" y="955"/>
                  </a:lnTo>
                  <a:lnTo>
                    <a:pt x="268" y="955"/>
                  </a:lnTo>
                  <a:lnTo>
                    <a:pt x="266" y="955"/>
                  </a:lnTo>
                  <a:lnTo>
                    <a:pt x="264" y="955"/>
                  </a:lnTo>
                  <a:lnTo>
                    <a:pt x="262" y="955"/>
                  </a:lnTo>
                  <a:lnTo>
                    <a:pt x="260" y="955"/>
                  </a:lnTo>
                  <a:lnTo>
                    <a:pt x="258" y="953"/>
                  </a:lnTo>
                  <a:lnTo>
                    <a:pt x="256" y="953"/>
                  </a:lnTo>
                  <a:lnTo>
                    <a:pt x="254" y="953"/>
                  </a:lnTo>
                  <a:lnTo>
                    <a:pt x="252" y="953"/>
                  </a:lnTo>
                  <a:lnTo>
                    <a:pt x="250" y="953"/>
                  </a:lnTo>
                  <a:lnTo>
                    <a:pt x="248" y="953"/>
                  </a:lnTo>
                  <a:lnTo>
                    <a:pt x="246" y="953"/>
                  </a:lnTo>
                  <a:lnTo>
                    <a:pt x="246" y="955"/>
                  </a:lnTo>
                  <a:lnTo>
                    <a:pt x="248" y="955"/>
                  </a:lnTo>
                  <a:lnTo>
                    <a:pt x="248" y="957"/>
                  </a:lnTo>
                  <a:lnTo>
                    <a:pt x="248" y="959"/>
                  </a:lnTo>
                  <a:lnTo>
                    <a:pt x="248" y="961"/>
                  </a:lnTo>
                  <a:lnTo>
                    <a:pt x="248" y="963"/>
                  </a:lnTo>
                  <a:lnTo>
                    <a:pt x="248" y="965"/>
                  </a:lnTo>
                  <a:lnTo>
                    <a:pt x="248" y="967"/>
                  </a:lnTo>
                  <a:lnTo>
                    <a:pt x="248" y="969"/>
                  </a:lnTo>
                  <a:lnTo>
                    <a:pt x="250" y="969"/>
                  </a:lnTo>
                  <a:lnTo>
                    <a:pt x="246" y="971"/>
                  </a:lnTo>
                  <a:lnTo>
                    <a:pt x="244" y="971"/>
                  </a:lnTo>
                  <a:lnTo>
                    <a:pt x="242" y="969"/>
                  </a:lnTo>
                  <a:lnTo>
                    <a:pt x="240" y="969"/>
                  </a:lnTo>
                  <a:lnTo>
                    <a:pt x="238" y="969"/>
                  </a:lnTo>
                  <a:lnTo>
                    <a:pt x="236" y="969"/>
                  </a:lnTo>
                  <a:lnTo>
                    <a:pt x="234" y="967"/>
                  </a:lnTo>
                  <a:lnTo>
                    <a:pt x="234" y="965"/>
                  </a:lnTo>
                  <a:lnTo>
                    <a:pt x="232" y="963"/>
                  </a:lnTo>
                  <a:lnTo>
                    <a:pt x="232" y="961"/>
                  </a:lnTo>
                  <a:lnTo>
                    <a:pt x="230" y="959"/>
                  </a:lnTo>
                  <a:lnTo>
                    <a:pt x="230" y="957"/>
                  </a:lnTo>
                  <a:lnTo>
                    <a:pt x="230" y="955"/>
                  </a:lnTo>
                  <a:lnTo>
                    <a:pt x="230" y="953"/>
                  </a:lnTo>
                  <a:lnTo>
                    <a:pt x="228" y="953"/>
                  </a:lnTo>
                  <a:lnTo>
                    <a:pt x="228" y="952"/>
                  </a:lnTo>
                  <a:lnTo>
                    <a:pt x="226" y="952"/>
                  </a:lnTo>
                  <a:lnTo>
                    <a:pt x="226" y="950"/>
                  </a:lnTo>
                  <a:lnTo>
                    <a:pt x="224" y="950"/>
                  </a:lnTo>
                  <a:lnTo>
                    <a:pt x="222" y="950"/>
                  </a:lnTo>
                  <a:lnTo>
                    <a:pt x="222" y="948"/>
                  </a:lnTo>
                  <a:lnTo>
                    <a:pt x="221" y="950"/>
                  </a:lnTo>
                  <a:lnTo>
                    <a:pt x="221" y="952"/>
                  </a:lnTo>
                  <a:lnTo>
                    <a:pt x="219" y="953"/>
                  </a:lnTo>
                  <a:lnTo>
                    <a:pt x="219" y="955"/>
                  </a:lnTo>
                  <a:lnTo>
                    <a:pt x="217" y="955"/>
                  </a:lnTo>
                  <a:lnTo>
                    <a:pt x="217" y="957"/>
                  </a:lnTo>
                  <a:lnTo>
                    <a:pt x="215" y="957"/>
                  </a:lnTo>
                  <a:lnTo>
                    <a:pt x="215" y="959"/>
                  </a:lnTo>
                  <a:lnTo>
                    <a:pt x="213" y="959"/>
                  </a:lnTo>
                  <a:lnTo>
                    <a:pt x="213" y="961"/>
                  </a:lnTo>
                  <a:lnTo>
                    <a:pt x="211" y="963"/>
                  </a:lnTo>
                  <a:lnTo>
                    <a:pt x="211" y="965"/>
                  </a:lnTo>
                  <a:lnTo>
                    <a:pt x="209" y="965"/>
                  </a:lnTo>
                  <a:lnTo>
                    <a:pt x="207" y="965"/>
                  </a:lnTo>
                  <a:lnTo>
                    <a:pt x="207" y="963"/>
                  </a:lnTo>
                  <a:lnTo>
                    <a:pt x="205" y="961"/>
                  </a:lnTo>
                  <a:lnTo>
                    <a:pt x="203" y="961"/>
                  </a:lnTo>
                  <a:lnTo>
                    <a:pt x="201" y="961"/>
                  </a:lnTo>
                  <a:lnTo>
                    <a:pt x="199" y="961"/>
                  </a:lnTo>
                  <a:lnTo>
                    <a:pt x="197" y="959"/>
                  </a:lnTo>
                  <a:lnTo>
                    <a:pt x="197" y="957"/>
                  </a:lnTo>
                  <a:lnTo>
                    <a:pt x="195" y="957"/>
                  </a:lnTo>
                  <a:lnTo>
                    <a:pt x="195" y="959"/>
                  </a:lnTo>
                  <a:lnTo>
                    <a:pt x="195" y="961"/>
                  </a:lnTo>
                  <a:lnTo>
                    <a:pt x="193" y="961"/>
                  </a:lnTo>
                  <a:lnTo>
                    <a:pt x="191" y="963"/>
                  </a:lnTo>
                  <a:lnTo>
                    <a:pt x="191" y="965"/>
                  </a:lnTo>
                  <a:lnTo>
                    <a:pt x="189" y="965"/>
                  </a:lnTo>
                  <a:lnTo>
                    <a:pt x="189" y="967"/>
                  </a:lnTo>
                  <a:lnTo>
                    <a:pt x="187" y="967"/>
                  </a:lnTo>
                  <a:lnTo>
                    <a:pt x="187" y="969"/>
                  </a:lnTo>
                  <a:lnTo>
                    <a:pt x="185" y="969"/>
                  </a:lnTo>
                  <a:lnTo>
                    <a:pt x="183" y="971"/>
                  </a:lnTo>
                  <a:lnTo>
                    <a:pt x="181" y="971"/>
                  </a:lnTo>
                  <a:lnTo>
                    <a:pt x="181" y="973"/>
                  </a:lnTo>
                  <a:lnTo>
                    <a:pt x="179" y="973"/>
                  </a:lnTo>
                  <a:lnTo>
                    <a:pt x="179" y="975"/>
                  </a:lnTo>
                  <a:lnTo>
                    <a:pt x="177" y="975"/>
                  </a:lnTo>
                  <a:lnTo>
                    <a:pt x="177" y="977"/>
                  </a:lnTo>
                  <a:lnTo>
                    <a:pt x="175" y="977"/>
                  </a:lnTo>
                  <a:lnTo>
                    <a:pt x="175" y="979"/>
                  </a:lnTo>
                  <a:lnTo>
                    <a:pt x="173" y="981"/>
                  </a:lnTo>
                  <a:lnTo>
                    <a:pt x="173" y="983"/>
                  </a:lnTo>
                  <a:lnTo>
                    <a:pt x="171" y="983"/>
                  </a:lnTo>
                  <a:lnTo>
                    <a:pt x="171" y="985"/>
                  </a:lnTo>
                  <a:lnTo>
                    <a:pt x="169" y="985"/>
                  </a:lnTo>
                  <a:lnTo>
                    <a:pt x="169" y="987"/>
                  </a:lnTo>
                  <a:lnTo>
                    <a:pt x="167" y="989"/>
                  </a:lnTo>
                  <a:lnTo>
                    <a:pt x="167" y="991"/>
                  </a:lnTo>
                  <a:lnTo>
                    <a:pt x="165" y="991"/>
                  </a:lnTo>
                  <a:lnTo>
                    <a:pt x="165" y="993"/>
                  </a:lnTo>
                  <a:lnTo>
                    <a:pt x="163" y="993"/>
                  </a:lnTo>
                  <a:lnTo>
                    <a:pt x="163" y="995"/>
                  </a:lnTo>
                  <a:lnTo>
                    <a:pt x="163" y="997"/>
                  </a:lnTo>
                  <a:lnTo>
                    <a:pt x="161" y="999"/>
                  </a:lnTo>
                  <a:lnTo>
                    <a:pt x="161" y="1001"/>
                  </a:lnTo>
                  <a:lnTo>
                    <a:pt x="161" y="1003"/>
                  </a:lnTo>
                  <a:lnTo>
                    <a:pt x="159" y="1003"/>
                  </a:lnTo>
                  <a:lnTo>
                    <a:pt x="161" y="1003"/>
                  </a:lnTo>
                  <a:lnTo>
                    <a:pt x="159" y="1003"/>
                  </a:lnTo>
                  <a:lnTo>
                    <a:pt x="159" y="1005"/>
                  </a:lnTo>
                  <a:lnTo>
                    <a:pt x="157" y="1007"/>
                  </a:lnTo>
                  <a:lnTo>
                    <a:pt x="157" y="1009"/>
                  </a:lnTo>
                  <a:lnTo>
                    <a:pt x="155" y="1011"/>
                  </a:lnTo>
                  <a:lnTo>
                    <a:pt x="153" y="1011"/>
                  </a:lnTo>
                  <a:lnTo>
                    <a:pt x="153" y="1013"/>
                  </a:lnTo>
                  <a:lnTo>
                    <a:pt x="152" y="1013"/>
                  </a:lnTo>
                  <a:lnTo>
                    <a:pt x="150" y="1013"/>
                  </a:lnTo>
                  <a:lnTo>
                    <a:pt x="150" y="1015"/>
                  </a:lnTo>
                  <a:lnTo>
                    <a:pt x="148" y="1015"/>
                  </a:lnTo>
                  <a:lnTo>
                    <a:pt x="148" y="1017"/>
                  </a:lnTo>
                  <a:lnTo>
                    <a:pt x="146" y="1017"/>
                  </a:lnTo>
                  <a:lnTo>
                    <a:pt x="146" y="1019"/>
                  </a:lnTo>
                  <a:lnTo>
                    <a:pt x="146" y="1020"/>
                  </a:lnTo>
                  <a:lnTo>
                    <a:pt x="144" y="1020"/>
                  </a:lnTo>
                  <a:lnTo>
                    <a:pt x="144" y="1019"/>
                  </a:lnTo>
                  <a:lnTo>
                    <a:pt x="144" y="1017"/>
                  </a:lnTo>
                  <a:lnTo>
                    <a:pt x="142" y="1017"/>
                  </a:lnTo>
                  <a:lnTo>
                    <a:pt x="142" y="1015"/>
                  </a:lnTo>
                  <a:lnTo>
                    <a:pt x="140" y="1015"/>
                  </a:lnTo>
                  <a:lnTo>
                    <a:pt x="140" y="1013"/>
                  </a:lnTo>
                  <a:lnTo>
                    <a:pt x="138" y="1013"/>
                  </a:lnTo>
                  <a:lnTo>
                    <a:pt x="138" y="1011"/>
                  </a:lnTo>
                  <a:lnTo>
                    <a:pt x="136" y="1011"/>
                  </a:lnTo>
                  <a:lnTo>
                    <a:pt x="136" y="1009"/>
                  </a:lnTo>
                  <a:lnTo>
                    <a:pt x="136" y="1007"/>
                  </a:lnTo>
                  <a:lnTo>
                    <a:pt x="134" y="1007"/>
                  </a:lnTo>
                  <a:lnTo>
                    <a:pt x="136" y="1007"/>
                  </a:lnTo>
                  <a:lnTo>
                    <a:pt x="138" y="1007"/>
                  </a:lnTo>
                  <a:lnTo>
                    <a:pt x="138" y="1005"/>
                  </a:lnTo>
                  <a:lnTo>
                    <a:pt x="140" y="1005"/>
                  </a:lnTo>
                  <a:lnTo>
                    <a:pt x="142" y="1005"/>
                  </a:lnTo>
                  <a:lnTo>
                    <a:pt x="142" y="1003"/>
                  </a:lnTo>
                  <a:lnTo>
                    <a:pt x="144" y="1003"/>
                  </a:lnTo>
                  <a:lnTo>
                    <a:pt x="144" y="1001"/>
                  </a:lnTo>
                  <a:lnTo>
                    <a:pt x="144" y="999"/>
                  </a:lnTo>
                  <a:lnTo>
                    <a:pt x="142" y="999"/>
                  </a:lnTo>
                  <a:lnTo>
                    <a:pt x="142" y="997"/>
                  </a:lnTo>
                  <a:lnTo>
                    <a:pt x="142" y="995"/>
                  </a:lnTo>
                  <a:lnTo>
                    <a:pt x="142" y="993"/>
                  </a:lnTo>
                  <a:lnTo>
                    <a:pt x="140" y="993"/>
                  </a:lnTo>
                  <a:lnTo>
                    <a:pt x="140" y="991"/>
                  </a:lnTo>
                  <a:lnTo>
                    <a:pt x="138" y="991"/>
                  </a:lnTo>
                  <a:lnTo>
                    <a:pt x="138" y="989"/>
                  </a:lnTo>
                  <a:lnTo>
                    <a:pt x="138" y="987"/>
                  </a:lnTo>
                  <a:lnTo>
                    <a:pt x="136" y="987"/>
                  </a:lnTo>
                  <a:lnTo>
                    <a:pt x="136" y="985"/>
                  </a:lnTo>
                  <a:lnTo>
                    <a:pt x="136" y="983"/>
                  </a:lnTo>
                  <a:lnTo>
                    <a:pt x="136" y="981"/>
                  </a:lnTo>
                  <a:lnTo>
                    <a:pt x="134" y="981"/>
                  </a:lnTo>
                  <a:lnTo>
                    <a:pt x="132" y="981"/>
                  </a:lnTo>
                  <a:lnTo>
                    <a:pt x="132" y="983"/>
                  </a:lnTo>
                  <a:lnTo>
                    <a:pt x="130" y="983"/>
                  </a:lnTo>
                  <a:lnTo>
                    <a:pt x="130" y="985"/>
                  </a:lnTo>
                  <a:lnTo>
                    <a:pt x="128" y="985"/>
                  </a:lnTo>
                  <a:lnTo>
                    <a:pt x="126" y="987"/>
                  </a:lnTo>
                  <a:lnTo>
                    <a:pt x="124" y="987"/>
                  </a:lnTo>
                  <a:lnTo>
                    <a:pt x="122" y="987"/>
                  </a:lnTo>
                  <a:lnTo>
                    <a:pt x="120" y="987"/>
                  </a:lnTo>
                  <a:lnTo>
                    <a:pt x="120" y="989"/>
                  </a:lnTo>
                  <a:lnTo>
                    <a:pt x="118" y="989"/>
                  </a:lnTo>
                  <a:lnTo>
                    <a:pt x="116" y="989"/>
                  </a:lnTo>
                  <a:lnTo>
                    <a:pt x="114" y="989"/>
                  </a:lnTo>
                  <a:lnTo>
                    <a:pt x="112" y="989"/>
                  </a:lnTo>
                  <a:lnTo>
                    <a:pt x="112" y="987"/>
                  </a:lnTo>
                  <a:lnTo>
                    <a:pt x="110" y="987"/>
                  </a:lnTo>
                  <a:lnTo>
                    <a:pt x="110" y="985"/>
                  </a:lnTo>
                  <a:lnTo>
                    <a:pt x="110" y="983"/>
                  </a:lnTo>
                  <a:lnTo>
                    <a:pt x="108" y="983"/>
                  </a:lnTo>
                  <a:lnTo>
                    <a:pt x="108" y="981"/>
                  </a:lnTo>
                  <a:lnTo>
                    <a:pt x="108" y="979"/>
                  </a:lnTo>
                  <a:lnTo>
                    <a:pt x="108" y="977"/>
                  </a:lnTo>
                  <a:lnTo>
                    <a:pt x="106" y="977"/>
                  </a:lnTo>
                  <a:lnTo>
                    <a:pt x="106" y="975"/>
                  </a:lnTo>
                  <a:lnTo>
                    <a:pt x="104" y="975"/>
                  </a:lnTo>
                  <a:lnTo>
                    <a:pt x="104" y="973"/>
                  </a:lnTo>
                  <a:lnTo>
                    <a:pt x="102" y="973"/>
                  </a:lnTo>
                  <a:lnTo>
                    <a:pt x="102" y="971"/>
                  </a:lnTo>
                  <a:lnTo>
                    <a:pt x="100" y="971"/>
                  </a:lnTo>
                  <a:lnTo>
                    <a:pt x="98" y="971"/>
                  </a:lnTo>
                  <a:lnTo>
                    <a:pt x="96" y="969"/>
                  </a:lnTo>
                  <a:lnTo>
                    <a:pt x="96" y="967"/>
                  </a:lnTo>
                  <a:lnTo>
                    <a:pt x="94" y="965"/>
                  </a:lnTo>
                  <a:lnTo>
                    <a:pt x="94" y="963"/>
                  </a:lnTo>
                  <a:lnTo>
                    <a:pt x="94" y="961"/>
                  </a:lnTo>
                  <a:lnTo>
                    <a:pt x="94" y="959"/>
                  </a:lnTo>
                  <a:lnTo>
                    <a:pt x="94" y="957"/>
                  </a:lnTo>
                  <a:lnTo>
                    <a:pt x="94" y="955"/>
                  </a:lnTo>
                  <a:lnTo>
                    <a:pt x="94" y="953"/>
                  </a:lnTo>
                  <a:lnTo>
                    <a:pt x="94" y="952"/>
                  </a:lnTo>
                  <a:lnTo>
                    <a:pt x="94" y="950"/>
                  </a:lnTo>
                  <a:lnTo>
                    <a:pt x="94" y="948"/>
                  </a:lnTo>
                  <a:lnTo>
                    <a:pt x="94" y="946"/>
                  </a:lnTo>
                  <a:lnTo>
                    <a:pt x="94" y="944"/>
                  </a:lnTo>
                  <a:lnTo>
                    <a:pt x="94" y="942"/>
                  </a:lnTo>
                  <a:lnTo>
                    <a:pt x="94" y="940"/>
                  </a:lnTo>
                  <a:lnTo>
                    <a:pt x="92" y="940"/>
                  </a:lnTo>
                  <a:lnTo>
                    <a:pt x="94" y="940"/>
                  </a:lnTo>
                  <a:lnTo>
                    <a:pt x="94" y="938"/>
                  </a:lnTo>
                  <a:lnTo>
                    <a:pt x="94" y="936"/>
                  </a:lnTo>
                  <a:lnTo>
                    <a:pt x="92" y="936"/>
                  </a:lnTo>
                  <a:lnTo>
                    <a:pt x="94" y="934"/>
                  </a:lnTo>
                  <a:lnTo>
                    <a:pt x="92" y="934"/>
                  </a:lnTo>
                  <a:lnTo>
                    <a:pt x="92" y="932"/>
                  </a:lnTo>
                  <a:lnTo>
                    <a:pt x="92" y="930"/>
                  </a:lnTo>
                  <a:lnTo>
                    <a:pt x="90" y="930"/>
                  </a:lnTo>
                  <a:lnTo>
                    <a:pt x="92" y="930"/>
                  </a:lnTo>
                  <a:lnTo>
                    <a:pt x="92" y="928"/>
                  </a:lnTo>
                  <a:lnTo>
                    <a:pt x="90" y="928"/>
                  </a:lnTo>
                  <a:lnTo>
                    <a:pt x="90" y="926"/>
                  </a:lnTo>
                  <a:lnTo>
                    <a:pt x="90" y="924"/>
                  </a:lnTo>
                  <a:lnTo>
                    <a:pt x="88" y="924"/>
                  </a:lnTo>
                  <a:lnTo>
                    <a:pt x="88" y="922"/>
                  </a:lnTo>
                  <a:lnTo>
                    <a:pt x="88" y="920"/>
                  </a:lnTo>
                  <a:lnTo>
                    <a:pt x="88" y="918"/>
                  </a:lnTo>
                  <a:lnTo>
                    <a:pt x="88" y="916"/>
                  </a:lnTo>
                  <a:lnTo>
                    <a:pt x="88" y="914"/>
                  </a:lnTo>
                  <a:lnTo>
                    <a:pt x="88" y="912"/>
                  </a:lnTo>
                  <a:lnTo>
                    <a:pt x="88" y="910"/>
                  </a:lnTo>
                  <a:lnTo>
                    <a:pt x="86" y="910"/>
                  </a:lnTo>
                  <a:lnTo>
                    <a:pt x="84" y="910"/>
                  </a:lnTo>
                  <a:lnTo>
                    <a:pt x="83" y="910"/>
                  </a:lnTo>
                  <a:lnTo>
                    <a:pt x="81" y="910"/>
                  </a:lnTo>
                  <a:lnTo>
                    <a:pt x="77" y="910"/>
                  </a:lnTo>
                  <a:lnTo>
                    <a:pt x="75" y="910"/>
                  </a:lnTo>
                  <a:lnTo>
                    <a:pt x="75" y="912"/>
                  </a:lnTo>
                  <a:lnTo>
                    <a:pt x="73" y="912"/>
                  </a:lnTo>
                  <a:lnTo>
                    <a:pt x="73" y="914"/>
                  </a:lnTo>
                  <a:lnTo>
                    <a:pt x="73" y="912"/>
                  </a:lnTo>
                  <a:lnTo>
                    <a:pt x="71" y="912"/>
                  </a:lnTo>
                  <a:lnTo>
                    <a:pt x="69" y="910"/>
                  </a:lnTo>
                  <a:lnTo>
                    <a:pt x="69" y="908"/>
                  </a:lnTo>
                  <a:lnTo>
                    <a:pt x="67" y="908"/>
                  </a:lnTo>
                  <a:lnTo>
                    <a:pt x="67" y="906"/>
                  </a:lnTo>
                  <a:lnTo>
                    <a:pt x="65" y="906"/>
                  </a:lnTo>
                  <a:lnTo>
                    <a:pt x="65" y="904"/>
                  </a:lnTo>
                  <a:lnTo>
                    <a:pt x="63" y="902"/>
                  </a:lnTo>
                  <a:lnTo>
                    <a:pt x="63" y="900"/>
                  </a:lnTo>
                  <a:lnTo>
                    <a:pt x="61" y="900"/>
                  </a:lnTo>
                  <a:lnTo>
                    <a:pt x="61" y="898"/>
                  </a:lnTo>
                  <a:lnTo>
                    <a:pt x="61" y="896"/>
                  </a:lnTo>
                  <a:lnTo>
                    <a:pt x="63" y="894"/>
                  </a:lnTo>
                  <a:lnTo>
                    <a:pt x="63" y="892"/>
                  </a:lnTo>
                  <a:lnTo>
                    <a:pt x="63" y="890"/>
                  </a:lnTo>
                  <a:lnTo>
                    <a:pt x="63" y="888"/>
                  </a:lnTo>
                  <a:lnTo>
                    <a:pt x="63" y="886"/>
                  </a:lnTo>
                  <a:lnTo>
                    <a:pt x="63" y="885"/>
                  </a:lnTo>
                  <a:lnTo>
                    <a:pt x="63" y="883"/>
                  </a:lnTo>
                  <a:lnTo>
                    <a:pt x="63" y="881"/>
                  </a:lnTo>
                  <a:lnTo>
                    <a:pt x="63" y="879"/>
                  </a:lnTo>
                  <a:lnTo>
                    <a:pt x="63" y="877"/>
                  </a:lnTo>
                  <a:lnTo>
                    <a:pt x="63" y="875"/>
                  </a:lnTo>
                  <a:lnTo>
                    <a:pt x="63" y="873"/>
                  </a:lnTo>
                  <a:lnTo>
                    <a:pt x="61" y="871"/>
                  </a:lnTo>
                  <a:lnTo>
                    <a:pt x="61" y="869"/>
                  </a:lnTo>
                  <a:lnTo>
                    <a:pt x="59" y="869"/>
                  </a:lnTo>
                  <a:lnTo>
                    <a:pt x="59" y="867"/>
                  </a:lnTo>
                  <a:lnTo>
                    <a:pt x="57" y="867"/>
                  </a:lnTo>
                  <a:lnTo>
                    <a:pt x="57" y="865"/>
                  </a:lnTo>
                  <a:lnTo>
                    <a:pt x="55" y="865"/>
                  </a:lnTo>
                  <a:lnTo>
                    <a:pt x="53" y="865"/>
                  </a:lnTo>
                  <a:lnTo>
                    <a:pt x="51" y="865"/>
                  </a:lnTo>
                  <a:lnTo>
                    <a:pt x="49" y="865"/>
                  </a:lnTo>
                  <a:lnTo>
                    <a:pt x="47" y="865"/>
                  </a:lnTo>
                  <a:lnTo>
                    <a:pt x="45" y="865"/>
                  </a:lnTo>
                  <a:lnTo>
                    <a:pt x="45" y="863"/>
                  </a:lnTo>
                  <a:lnTo>
                    <a:pt x="43" y="863"/>
                  </a:lnTo>
                  <a:lnTo>
                    <a:pt x="41" y="863"/>
                  </a:lnTo>
                  <a:lnTo>
                    <a:pt x="41" y="861"/>
                  </a:lnTo>
                  <a:lnTo>
                    <a:pt x="39" y="861"/>
                  </a:lnTo>
                  <a:lnTo>
                    <a:pt x="39" y="859"/>
                  </a:lnTo>
                  <a:lnTo>
                    <a:pt x="41" y="859"/>
                  </a:lnTo>
                  <a:lnTo>
                    <a:pt x="39" y="859"/>
                  </a:lnTo>
                  <a:lnTo>
                    <a:pt x="39" y="857"/>
                  </a:lnTo>
                  <a:lnTo>
                    <a:pt x="39" y="855"/>
                  </a:lnTo>
                  <a:lnTo>
                    <a:pt x="37" y="855"/>
                  </a:lnTo>
                  <a:lnTo>
                    <a:pt x="35" y="855"/>
                  </a:lnTo>
                  <a:lnTo>
                    <a:pt x="35" y="853"/>
                  </a:lnTo>
                  <a:lnTo>
                    <a:pt x="33" y="853"/>
                  </a:lnTo>
                  <a:lnTo>
                    <a:pt x="33" y="855"/>
                  </a:lnTo>
                  <a:lnTo>
                    <a:pt x="31" y="855"/>
                  </a:lnTo>
                  <a:lnTo>
                    <a:pt x="29" y="855"/>
                  </a:lnTo>
                  <a:lnTo>
                    <a:pt x="29" y="853"/>
                  </a:lnTo>
                  <a:lnTo>
                    <a:pt x="27" y="853"/>
                  </a:lnTo>
                  <a:lnTo>
                    <a:pt x="25" y="853"/>
                  </a:lnTo>
                  <a:lnTo>
                    <a:pt x="25" y="851"/>
                  </a:lnTo>
                  <a:lnTo>
                    <a:pt x="23" y="851"/>
                  </a:lnTo>
                  <a:lnTo>
                    <a:pt x="21" y="851"/>
                  </a:lnTo>
                  <a:lnTo>
                    <a:pt x="21" y="849"/>
                  </a:lnTo>
                  <a:lnTo>
                    <a:pt x="19" y="849"/>
                  </a:lnTo>
                  <a:lnTo>
                    <a:pt x="17" y="849"/>
                  </a:lnTo>
                  <a:lnTo>
                    <a:pt x="15" y="847"/>
                  </a:lnTo>
                  <a:lnTo>
                    <a:pt x="14" y="847"/>
                  </a:lnTo>
                  <a:lnTo>
                    <a:pt x="12" y="847"/>
                  </a:lnTo>
                  <a:lnTo>
                    <a:pt x="10" y="845"/>
                  </a:lnTo>
                  <a:lnTo>
                    <a:pt x="8" y="845"/>
                  </a:lnTo>
                  <a:lnTo>
                    <a:pt x="8" y="843"/>
                  </a:lnTo>
                  <a:lnTo>
                    <a:pt x="6" y="843"/>
                  </a:lnTo>
                  <a:lnTo>
                    <a:pt x="6" y="841"/>
                  </a:lnTo>
                  <a:lnTo>
                    <a:pt x="4" y="841"/>
                  </a:lnTo>
                  <a:lnTo>
                    <a:pt x="4" y="839"/>
                  </a:lnTo>
                  <a:lnTo>
                    <a:pt x="2" y="839"/>
                  </a:lnTo>
                  <a:lnTo>
                    <a:pt x="0" y="839"/>
                  </a:lnTo>
                  <a:lnTo>
                    <a:pt x="0" y="837"/>
                  </a:lnTo>
                  <a:lnTo>
                    <a:pt x="2" y="837"/>
                  </a:lnTo>
                  <a:lnTo>
                    <a:pt x="2" y="835"/>
                  </a:lnTo>
                  <a:lnTo>
                    <a:pt x="2" y="833"/>
                  </a:lnTo>
                  <a:lnTo>
                    <a:pt x="0" y="833"/>
                  </a:lnTo>
                  <a:lnTo>
                    <a:pt x="0" y="831"/>
                  </a:lnTo>
                  <a:lnTo>
                    <a:pt x="0" y="829"/>
                  </a:lnTo>
                  <a:lnTo>
                    <a:pt x="0" y="827"/>
                  </a:lnTo>
                  <a:lnTo>
                    <a:pt x="2" y="827"/>
                  </a:lnTo>
                  <a:lnTo>
                    <a:pt x="2" y="825"/>
                  </a:lnTo>
                  <a:lnTo>
                    <a:pt x="2" y="823"/>
                  </a:lnTo>
                  <a:lnTo>
                    <a:pt x="4" y="823"/>
                  </a:lnTo>
                  <a:lnTo>
                    <a:pt x="6" y="823"/>
                  </a:lnTo>
                  <a:lnTo>
                    <a:pt x="6" y="821"/>
                  </a:lnTo>
                  <a:lnTo>
                    <a:pt x="8" y="821"/>
                  </a:lnTo>
                  <a:lnTo>
                    <a:pt x="10" y="821"/>
                  </a:lnTo>
                  <a:lnTo>
                    <a:pt x="10" y="819"/>
                  </a:lnTo>
                  <a:lnTo>
                    <a:pt x="12" y="819"/>
                  </a:lnTo>
                  <a:lnTo>
                    <a:pt x="12" y="818"/>
                  </a:lnTo>
                  <a:lnTo>
                    <a:pt x="14" y="818"/>
                  </a:lnTo>
                  <a:lnTo>
                    <a:pt x="14" y="816"/>
                  </a:lnTo>
                  <a:lnTo>
                    <a:pt x="15" y="816"/>
                  </a:lnTo>
                  <a:lnTo>
                    <a:pt x="15" y="814"/>
                  </a:lnTo>
                  <a:lnTo>
                    <a:pt x="15" y="812"/>
                  </a:lnTo>
                  <a:lnTo>
                    <a:pt x="15" y="810"/>
                  </a:lnTo>
                  <a:lnTo>
                    <a:pt x="17" y="810"/>
                  </a:lnTo>
                  <a:lnTo>
                    <a:pt x="17" y="808"/>
                  </a:lnTo>
                  <a:lnTo>
                    <a:pt x="19" y="808"/>
                  </a:lnTo>
                  <a:lnTo>
                    <a:pt x="19" y="806"/>
                  </a:lnTo>
                  <a:lnTo>
                    <a:pt x="21" y="806"/>
                  </a:lnTo>
                  <a:lnTo>
                    <a:pt x="21" y="804"/>
                  </a:lnTo>
                  <a:lnTo>
                    <a:pt x="23" y="804"/>
                  </a:lnTo>
                  <a:lnTo>
                    <a:pt x="23" y="802"/>
                  </a:lnTo>
                  <a:lnTo>
                    <a:pt x="25" y="802"/>
                  </a:lnTo>
                  <a:lnTo>
                    <a:pt x="25" y="800"/>
                  </a:lnTo>
                  <a:lnTo>
                    <a:pt x="27" y="798"/>
                  </a:lnTo>
                  <a:lnTo>
                    <a:pt x="27" y="796"/>
                  </a:lnTo>
                  <a:lnTo>
                    <a:pt x="29" y="796"/>
                  </a:lnTo>
                  <a:lnTo>
                    <a:pt x="29" y="794"/>
                  </a:lnTo>
                  <a:lnTo>
                    <a:pt x="29" y="792"/>
                  </a:lnTo>
                  <a:lnTo>
                    <a:pt x="29" y="790"/>
                  </a:lnTo>
                  <a:lnTo>
                    <a:pt x="31" y="790"/>
                  </a:lnTo>
                  <a:lnTo>
                    <a:pt x="31" y="788"/>
                  </a:lnTo>
                  <a:lnTo>
                    <a:pt x="31" y="786"/>
                  </a:lnTo>
                  <a:lnTo>
                    <a:pt x="31" y="784"/>
                  </a:lnTo>
                  <a:lnTo>
                    <a:pt x="31" y="782"/>
                  </a:lnTo>
                  <a:lnTo>
                    <a:pt x="33" y="782"/>
                  </a:lnTo>
                  <a:lnTo>
                    <a:pt x="33" y="780"/>
                  </a:lnTo>
                  <a:lnTo>
                    <a:pt x="35" y="780"/>
                  </a:lnTo>
                  <a:lnTo>
                    <a:pt x="35" y="778"/>
                  </a:lnTo>
                  <a:lnTo>
                    <a:pt x="37" y="778"/>
                  </a:lnTo>
                  <a:lnTo>
                    <a:pt x="37" y="776"/>
                  </a:lnTo>
                  <a:lnTo>
                    <a:pt x="37" y="774"/>
                  </a:lnTo>
                  <a:lnTo>
                    <a:pt x="39" y="774"/>
                  </a:lnTo>
                  <a:lnTo>
                    <a:pt x="41" y="772"/>
                  </a:lnTo>
                  <a:lnTo>
                    <a:pt x="43" y="770"/>
                  </a:lnTo>
                  <a:lnTo>
                    <a:pt x="45" y="770"/>
                  </a:lnTo>
                  <a:lnTo>
                    <a:pt x="45" y="768"/>
                  </a:lnTo>
                  <a:lnTo>
                    <a:pt x="47" y="768"/>
                  </a:lnTo>
                  <a:lnTo>
                    <a:pt x="47" y="766"/>
                  </a:lnTo>
                  <a:lnTo>
                    <a:pt x="49" y="766"/>
                  </a:lnTo>
                  <a:lnTo>
                    <a:pt x="49" y="764"/>
                  </a:lnTo>
                  <a:lnTo>
                    <a:pt x="49" y="762"/>
                  </a:lnTo>
                  <a:lnTo>
                    <a:pt x="49" y="760"/>
                  </a:lnTo>
                  <a:lnTo>
                    <a:pt x="47" y="758"/>
                  </a:lnTo>
                  <a:lnTo>
                    <a:pt x="47" y="756"/>
                  </a:lnTo>
                  <a:lnTo>
                    <a:pt x="49" y="756"/>
                  </a:lnTo>
                  <a:lnTo>
                    <a:pt x="49" y="754"/>
                  </a:lnTo>
                  <a:lnTo>
                    <a:pt x="51" y="754"/>
                  </a:lnTo>
                  <a:lnTo>
                    <a:pt x="51" y="752"/>
                  </a:lnTo>
                  <a:lnTo>
                    <a:pt x="51" y="751"/>
                  </a:lnTo>
                  <a:lnTo>
                    <a:pt x="51" y="749"/>
                  </a:lnTo>
                  <a:lnTo>
                    <a:pt x="53" y="749"/>
                  </a:lnTo>
                  <a:lnTo>
                    <a:pt x="53" y="747"/>
                  </a:lnTo>
                  <a:lnTo>
                    <a:pt x="55" y="747"/>
                  </a:lnTo>
                  <a:lnTo>
                    <a:pt x="57" y="747"/>
                  </a:lnTo>
                  <a:lnTo>
                    <a:pt x="59" y="747"/>
                  </a:lnTo>
                  <a:lnTo>
                    <a:pt x="61" y="747"/>
                  </a:lnTo>
                  <a:lnTo>
                    <a:pt x="63" y="747"/>
                  </a:lnTo>
                  <a:lnTo>
                    <a:pt x="63" y="745"/>
                  </a:lnTo>
                  <a:lnTo>
                    <a:pt x="65" y="745"/>
                  </a:lnTo>
                  <a:lnTo>
                    <a:pt x="65" y="743"/>
                  </a:lnTo>
                  <a:lnTo>
                    <a:pt x="65" y="741"/>
                  </a:lnTo>
                  <a:lnTo>
                    <a:pt x="67" y="741"/>
                  </a:lnTo>
                  <a:lnTo>
                    <a:pt x="69" y="741"/>
                  </a:lnTo>
                  <a:lnTo>
                    <a:pt x="71" y="741"/>
                  </a:lnTo>
                  <a:lnTo>
                    <a:pt x="71" y="739"/>
                  </a:lnTo>
                  <a:lnTo>
                    <a:pt x="73" y="739"/>
                  </a:lnTo>
                  <a:lnTo>
                    <a:pt x="75" y="739"/>
                  </a:lnTo>
                  <a:lnTo>
                    <a:pt x="77" y="739"/>
                  </a:lnTo>
                  <a:lnTo>
                    <a:pt x="79" y="739"/>
                  </a:lnTo>
                  <a:lnTo>
                    <a:pt x="79" y="737"/>
                  </a:lnTo>
                  <a:lnTo>
                    <a:pt x="81" y="737"/>
                  </a:lnTo>
                  <a:lnTo>
                    <a:pt x="83" y="737"/>
                  </a:lnTo>
                  <a:lnTo>
                    <a:pt x="83" y="735"/>
                  </a:lnTo>
                  <a:lnTo>
                    <a:pt x="84" y="737"/>
                  </a:lnTo>
                  <a:lnTo>
                    <a:pt x="84" y="735"/>
                  </a:lnTo>
                  <a:lnTo>
                    <a:pt x="86" y="735"/>
                  </a:lnTo>
                  <a:lnTo>
                    <a:pt x="88" y="735"/>
                  </a:lnTo>
                  <a:lnTo>
                    <a:pt x="88" y="733"/>
                  </a:lnTo>
                  <a:lnTo>
                    <a:pt x="88" y="731"/>
                  </a:lnTo>
                  <a:lnTo>
                    <a:pt x="90" y="731"/>
                  </a:lnTo>
                  <a:lnTo>
                    <a:pt x="92" y="731"/>
                  </a:lnTo>
                  <a:lnTo>
                    <a:pt x="92" y="729"/>
                  </a:lnTo>
                  <a:lnTo>
                    <a:pt x="94" y="727"/>
                  </a:lnTo>
                  <a:lnTo>
                    <a:pt x="96" y="727"/>
                  </a:lnTo>
                  <a:lnTo>
                    <a:pt x="96" y="725"/>
                  </a:lnTo>
                  <a:lnTo>
                    <a:pt x="94" y="725"/>
                  </a:lnTo>
                  <a:lnTo>
                    <a:pt x="96" y="725"/>
                  </a:lnTo>
                  <a:lnTo>
                    <a:pt x="98" y="725"/>
                  </a:lnTo>
                  <a:lnTo>
                    <a:pt x="98" y="723"/>
                  </a:lnTo>
                  <a:lnTo>
                    <a:pt x="100" y="723"/>
                  </a:lnTo>
                  <a:lnTo>
                    <a:pt x="102" y="721"/>
                  </a:lnTo>
                  <a:lnTo>
                    <a:pt x="104" y="721"/>
                  </a:lnTo>
                  <a:lnTo>
                    <a:pt x="104" y="719"/>
                  </a:lnTo>
                  <a:lnTo>
                    <a:pt x="106" y="719"/>
                  </a:lnTo>
                  <a:lnTo>
                    <a:pt x="108" y="719"/>
                  </a:lnTo>
                  <a:lnTo>
                    <a:pt x="110" y="719"/>
                  </a:lnTo>
                  <a:lnTo>
                    <a:pt x="112" y="719"/>
                  </a:lnTo>
                  <a:lnTo>
                    <a:pt x="114" y="719"/>
                  </a:lnTo>
                  <a:lnTo>
                    <a:pt x="114" y="717"/>
                  </a:lnTo>
                  <a:lnTo>
                    <a:pt x="116" y="717"/>
                  </a:lnTo>
                  <a:lnTo>
                    <a:pt x="118" y="717"/>
                  </a:lnTo>
                  <a:lnTo>
                    <a:pt x="120" y="717"/>
                  </a:lnTo>
                  <a:lnTo>
                    <a:pt x="120" y="719"/>
                  </a:lnTo>
                  <a:lnTo>
                    <a:pt x="122" y="719"/>
                  </a:lnTo>
                  <a:lnTo>
                    <a:pt x="124" y="719"/>
                  </a:lnTo>
                  <a:lnTo>
                    <a:pt x="126" y="719"/>
                  </a:lnTo>
                  <a:lnTo>
                    <a:pt x="128" y="719"/>
                  </a:lnTo>
                  <a:lnTo>
                    <a:pt x="128" y="717"/>
                  </a:lnTo>
                  <a:lnTo>
                    <a:pt x="130" y="717"/>
                  </a:lnTo>
                  <a:lnTo>
                    <a:pt x="130" y="715"/>
                  </a:lnTo>
                  <a:lnTo>
                    <a:pt x="130" y="713"/>
                  </a:lnTo>
                  <a:lnTo>
                    <a:pt x="132" y="713"/>
                  </a:lnTo>
                  <a:lnTo>
                    <a:pt x="132" y="711"/>
                  </a:lnTo>
                  <a:lnTo>
                    <a:pt x="134" y="711"/>
                  </a:lnTo>
                  <a:lnTo>
                    <a:pt x="134" y="709"/>
                  </a:lnTo>
                  <a:lnTo>
                    <a:pt x="134" y="707"/>
                  </a:lnTo>
                  <a:lnTo>
                    <a:pt x="136" y="707"/>
                  </a:lnTo>
                  <a:lnTo>
                    <a:pt x="136" y="705"/>
                  </a:lnTo>
                  <a:lnTo>
                    <a:pt x="136" y="703"/>
                  </a:lnTo>
                  <a:lnTo>
                    <a:pt x="138" y="703"/>
                  </a:lnTo>
                  <a:lnTo>
                    <a:pt x="138" y="701"/>
                  </a:lnTo>
                  <a:lnTo>
                    <a:pt x="138" y="699"/>
                  </a:lnTo>
                  <a:lnTo>
                    <a:pt x="140" y="699"/>
                  </a:lnTo>
                  <a:lnTo>
                    <a:pt x="142" y="699"/>
                  </a:lnTo>
                  <a:lnTo>
                    <a:pt x="142" y="697"/>
                  </a:lnTo>
                  <a:lnTo>
                    <a:pt x="144" y="697"/>
                  </a:lnTo>
                  <a:lnTo>
                    <a:pt x="146" y="697"/>
                  </a:lnTo>
                  <a:lnTo>
                    <a:pt x="146" y="695"/>
                  </a:lnTo>
                  <a:lnTo>
                    <a:pt x="148" y="695"/>
                  </a:lnTo>
                  <a:lnTo>
                    <a:pt x="148" y="693"/>
                  </a:lnTo>
                  <a:lnTo>
                    <a:pt x="150" y="693"/>
                  </a:lnTo>
                  <a:lnTo>
                    <a:pt x="150" y="691"/>
                  </a:lnTo>
                  <a:lnTo>
                    <a:pt x="152" y="691"/>
                  </a:lnTo>
                  <a:lnTo>
                    <a:pt x="152" y="689"/>
                  </a:lnTo>
                  <a:lnTo>
                    <a:pt x="153" y="689"/>
                  </a:lnTo>
                  <a:lnTo>
                    <a:pt x="153" y="687"/>
                  </a:lnTo>
                  <a:lnTo>
                    <a:pt x="155" y="687"/>
                  </a:lnTo>
                  <a:lnTo>
                    <a:pt x="157" y="687"/>
                  </a:lnTo>
                  <a:lnTo>
                    <a:pt x="157" y="685"/>
                  </a:lnTo>
                  <a:lnTo>
                    <a:pt x="159" y="685"/>
                  </a:lnTo>
                  <a:lnTo>
                    <a:pt x="159" y="684"/>
                  </a:lnTo>
                  <a:lnTo>
                    <a:pt x="161" y="684"/>
                  </a:lnTo>
                  <a:lnTo>
                    <a:pt x="161" y="682"/>
                  </a:lnTo>
                  <a:lnTo>
                    <a:pt x="163" y="682"/>
                  </a:lnTo>
                  <a:lnTo>
                    <a:pt x="163" y="680"/>
                  </a:lnTo>
                  <a:lnTo>
                    <a:pt x="165" y="680"/>
                  </a:lnTo>
                  <a:lnTo>
                    <a:pt x="165" y="678"/>
                  </a:lnTo>
                  <a:lnTo>
                    <a:pt x="167" y="678"/>
                  </a:lnTo>
                  <a:lnTo>
                    <a:pt x="167" y="676"/>
                  </a:lnTo>
                  <a:lnTo>
                    <a:pt x="169" y="676"/>
                  </a:lnTo>
                  <a:lnTo>
                    <a:pt x="169" y="674"/>
                  </a:lnTo>
                  <a:lnTo>
                    <a:pt x="169" y="672"/>
                  </a:lnTo>
                  <a:lnTo>
                    <a:pt x="171" y="672"/>
                  </a:lnTo>
                  <a:lnTo>
                    <a:pt x="171" y="670"/>
                  </a:lnTo>
                  <a:lnTo>
                    <a:pt x="173" y="670"/>
                  </a:lnTo>
                  <a:lnTo>
                    <a:pt x="175" y="670"/>
                  </a:lnTo>
                  <a:lnTo>
                    <a:pt x="175" y="668"/>
                  </a:lnTo>
                  <a:lnTo>
                    <a:pt x="177" y="668"/>
                  </a:lnTo>
                  <a:lnTo>
                    <a:pt x="177" y="666"/>
                  </a:lnTo>
                  <a:lnTo>
                    <a:pt x="179" y="666"/>
                  </a:lnTo>
                  <a:lnTo>
                    <a:pt x="181" y="666"/>
                  </a:lnTo>
                  <a:lnTo>
                    <a:pt x="181" y="664"/>
                  </a:lnTo>
                  <a:lnTo>
                    <a:pt x="183" y="664"/>
                  </a:lnTo>
                  <a:lnTo>
                    <a:pt x="185" y="664"/>
                  </a:lnTo>
                  <a:lnTo>
                    <a:pt x="185" y="662"/>
                  </a:lnTo>
                  <a:lnTo>
                    <a:pt x="185" y="660"/>
                  </a:lnTo>
                  <a:lnTo>
                    <a:pt x="187" y="660"/>
                  </a:lnTo>
                  <a:lnTo>
                    <a:pt x="187" y="658"/>
                  </a:lnTo>
                  <a:lnTo>
                    <a:pt x="187" y="656"/>
                  </a:lnTo>
                  <a:lnTo>
                    <a:pt x="187" y="654"/>
                  </a:lnTo>
                  <a:lnTo>
                    <a:pt x="187" y="652"/>
                  </a:lnTo>
                  <a:lnTo>
                    <a:pt x="189" y="652"/>
                  </a:lnTo>
                  <a:lnTo>
                    <a:pt x="189" y="650"/>
                  </a:lnTo>
                  <a:lnTo>
                    <a:pt x="187" y="650"/>
                  </a:lnTo>
                  <a:lnTo>
                    <a:pt x="187" y="648"/>
                  </a:lnTo>
                  <a:lnTo>
                    <a:pt x="189" y="648"/>
                  </a:lnTo>
                  <a:lnTo>
                    <a:pt x="189" y="646"/>
                  </a:lnTo>
                  <a:lnTo>
                    <a:pt x="191" y="646"/>
                  </a:lnTo>
                  <a:lnTo>
                    <a:pt x="193" y="646"/>
                  </a:lnTo>
                  <a:lnTo>
                    <a:pt x="193" y="644"/>
                  </a:lnTo>
                  <a:lnTo>
                    <a:pt x="195" y="644"/>
                  </a:lnTo>
                  <a:lnTo>
                    <a:pt x="197" y="644"/>
                  </a:lnTo>
                  <a:lnTo>
                    <a:pt x="199" y="644"/>
                  </a:lnTo>
                  <a:lnTo>
                    <a:pt x="199" y="642"/>
                  </a:lnTo>
                  <a:lnTo>
                    <a:pt x="199" y="640"/>
                  </a:lnTo>
                  <a:lnTo>
                    <a:pt x="201" y="640"/>
                  </a:lnTo>
                  <a:lnTo>
                    <a:pt x="201" y="638"/>
                  </a:lnTo>
                  <a:lnTo>
                    <a:pt x="203" y="638"/>
                  </a:lnTo>
                  <a:lnTo>
                    <a:pt x="205" y="638"/>
                  </a:lnTo>
                  <a:lnTo>
                    <a:pt x="205" y="636"/>
                  </a:lnTo>
                  <a:lnTo>
                    <a:pt x="207" y="636"/>
                  </a:lnTo>
                  <a:lnTo>
                    <a:pt x="207" y="634"/>
                  </a:lnTo>
                  <a:lnTo>
                    <a:pt x="209" y="634"/>
                  </a:lnTo>
                  <a:lnTo>
                    <a:pt x="211" y="634"/>
                  </a:lnTo>
                  <a:lnTo>
                    <a:pt x="211" y="632"/>
                  </a:lnTo>
                  <a:lnTo>
                    <a:pt x="213" y="632"/>
                  </a:lnTo>
                  <a:lnTo>
                    <a:pt x="213" y="630"/>
                  </a:lnTo>
                  <a:lnTo>
                    <a:pt x="213" y="628"/>
                  </a:lnTo>
                  <a:lnTo>
                    <a:pt x="213" y="626"/>
                  </a:lnTo>
                  <a:lnTo>
                    <a:pt x="215" y="626"/>
                  </a:lnTo>
                  <a:lnTo>
                    <a:pt x="215" y="624"/>
                  </a:lnTo>
                  <a:lnTo>
                    <a:pt x="215" y="622"/>
                  </a:lnTo>
                  <a:lnTo>
                    <a:pt x="217" y="622"/>
                  </a:lnTo>
                  <a:lnTo>
                    <a:pt x="219" y="622"/>
                  </a:lnTo>
                  <a:lnTo>
                    <a:pt x="219" y="620"/>
                  </a:lnTo>
                  <a:lnTo>
                    <a:pt x="221" y="620"/>
                  </a:lnTo>
                  <a:lnTo>
                    <a:pt x="221" y="618"/>
                  </a:lnTo>
                  <a:lnTo>
                    <a:pt x="222" y="618"/>
                  </a:lnTo>
                  <a:lnTo>
                    <a:pt x="222" y="616"/>
                  </a:lnTo>
                  <a:lnTo>
                    <a:pt x="224" y="616"/>
                  </a:lnTo>
                  <a:lnTo>
                    <a:pt x="224" y="615"/>
                  </a:lnTo>
                  <a:lnTo>
                    <a:pt x="222" y="613"/>
                  </a:lnTo>
                  <a:lnTo>
                    <a:pt x="222" y="611"/>
                  </a:lnTo>
                  <a:lnTo>
                    <a:pt x="222" y="609"/>
                  </a:lnTo>
                  <a:lnTo>
                    <a:pt x="221" y="609"/>
                  </a:lnTo>
                  <a:lnTo>
                    <a:pt x="221" y="607"/>
                  </a:lnTo>
                  <a:lnTo>
                    <a:pt x="221" y="605"/>
                  </a:lnTo>
                  <a:lnTo>
                    <a:pt x="219" y="605"/>
                  </a:lnTo>
                  <a:lnTo>
                    <a:pt x="219" y="603"/>
                  </a:lnTo>
                  <a:lnTo>
                    <a:pt x="219" y="601"/>
                  </a:lnTo>
                  <a:lnTo>
                    <a:pt x="219" y="599"/>
                  </a:lnTo>
                  <a:lnTo>
                    <a:pt x="219" y="597"/>
                  </a:lnTo>
                  <a:lnTo>
                    <a:pt x="219" y="595"/>
                  </a:lnTo>
                  <a:lnTo>
                    <a:pt x="219" y="593"/>
                  </a:lnTo>
                  <a:lnTo>
                    <a:pt x="219" y="591"/>
                  </a:lnTo>
                  <a:lnTo>
                    <a:pt x="219" y="589"/>
                  </a:lnTo>
                  <a:lnTo>
                    <a:pt x="221" y="589"/>
                  </a:lnTo>
                  <a:lnTo>
                    <a:pt x="221" y="587"/>
                  </a:lnTo>
                  <a:lnTo>
                    <a:pt x="221" y="585"/>
                  </a:lnTo>
                  <a:lnTo>
                    <a:pt x="221" y="583"/>
                  </a:lnTo>
                  <a:lnTo>
                    <a:pt x="222" y="583"/>
                  </a:lnTo>
                  <a:lnTo>
                    <a:pt x="222" y="581"/>
                  </a:lnTo>
                  <a:lnTo>
                    <a:pt x="224" y="581"/>
                  </a:lnTo>
                  <a:lnTo>
                    <a:pt x="224" y="579"/>
                  </a:lnTo>
                  <a:lnTo>
                    <a:pt x="226" y="579"/>
                  </a:lnTo>
                  <a:lnTo>
                    <a:pt x="226" y="577"/>
                  </a:lnTo>
                  <a:lnTo>
                    <a:pt x="228" y="577"/>
                  </a:lnTo>
                  <a:lnTo>
                    <a:pt x="228" y="575"/>
                  </a:lnTo>
                  <a:lnTo>
                    <a:pt x="230" y="575"/>
                  </a:lnTo>
                  <a:lnTo>
                    <a:pt x="230" y="573"/>
                  </a:lnTo>
                  <a:lnTo>
                    <a:pt x="232" y="573"/>
                  </a:lnTo>
                  <a:lnTo>
                    <a:pt x="232" y="571"/>
                  </a:lnTo>
                  <a:lnTo>
                    <a:pt x="234" y="571"/>
                  </a:lnTo>
                  <a:lnTo>
                    <a:pt x="234" y="569"/>
                  </a:lnTo>
                  <a:lnTo>
                    <a:pt x="236" y="569"/>
                  </a:lnTo>
                  <a:lnTo>
                    <a:pt x="236" y="567"/>
                  </a:lnTo>
                  <a:lnTo>
                    <a:pt x="238" y="567"/>
                  </a:lnTo>
                  <a:lnTo>
                    <a:pt x="238" y="565"/>
                  </a:lnTo>
                  <a:lnTo>
                    <a:pt x="240" y="565"/>
                  </a:lnTo>
                  <a:lnTo>
                    <a:pt x="240" y="563"/>
                  </a:lnTo>
                  <a:lnTo>
                    <a:pt x="242" y="563"/>
                  </a:lnTo>
                  <a:lnTo>
                    <a:pt x="242" y="561"/>
                  </a:lnTo>
                  <a:lnTo>
                    <a:pt x="244" y="561"/>
                  </a:lnTo>
                  <a:lnTo>
                    <a:pt x="246" y="561"/>
                  </a:lnTo>
                  <a:lnTo>
                    <a:pt x="246" y="559"/>
                  </a:lnTo>
                  <a:lnTo>
                    <a:pt x="248" y="559"/>
                  </a:lnTo>
                  <a:lnTo>
                    <a:pt x="248" y="561"/>
                  </a:lnTo>
                  <a:lnTo>
                    <a:pt x="250" y="561"/>
                  </a:lnTo>
                  <a:lnTo>
                    <a:pt x="252" y="561"/>
                  </a:lnTo>
                  <a:lnTo>
                    <a:pt x="254" y="561"/>
                  </a:lnTo>
                  <a:lnTo>
                    <a:pt x="256" y="563"/>
                  </a:lnTo>
                  <a:lnTo>
                    <a:pt x="258" y="563"/>
                  </a:lnTo>
                  <a:lnTo>
                    <a:pt x="260" y="563"/>
                  </a:lnTo>
                  <a:lnTo>
                    <a:pt x="260" y="561"/>
                  </a:lnTo>
                  <a:lnTo>
                    <a:pt x="262" y="561"/>
                  </a:lnTo>
                  <a:lnTo>
                    <a:pt x="262" y="559"/>
                  </a:lnTo>
                  <a:lnTo>
                    <a:pt x="264" y="559"/>
                  </a:lnTo>
                  <a:lnTo>
                    <a:pt x="264" y="561"/>
                  </a:lnTo>
                  <a:lnTo>
                    <a:pt x="266" y="561"/>
                  </a:lnTo>
                  <a:lnTo>
                    <a:pt x="264" y="563"/>
                  </a:lnTo>
                  <a:lnTo>
                    <a:pt x="264" y="565"/>
                  </a:lnTo>
                  <a:lnTo>
                    <a:pt x="264" y="567"/>
                  </a:lnTo>
                  <a:lnTo>
                    <a:pt x="264" y="569"/>
                  </a:lnTo>
                  <a:lnTo>
                    <a:pt x="264" y="571"/>
                  </a:lnTo>
                  <a:lnTo>
                    <a:pt x="262" y="571"/>
                  </a:lnTo>
                  <a:lnTo>
                    <a:pt x="262" y="573"/>
                  </a:lnTo>
                  <a:lnTo>
                    <a:pt x="264" y="573"/>
                  </a:lnTo>
                  <a:lnTo>
                    <a:pt x="266" y="573"/>
                  </a:lnTo>
                  <a:lnTo>
                    <a:pt x="268" y="573"/>
                  </a:lnTo>
                  <a:lnTo>
                    <a:pt x="268" y="575"/>
                  </a:lnTo>
                  <a:lnTo>
                    <a:pt x="270" y="575"/>
                  </a:lnTo>
                  <a:lnTo>
                    <a:pt x="270" y="577"/>
                  </a:lnTo>
                  <a:lnTo>
                    <a:pt x="272" y="577"/>
                  </a:lnTo>
                  <a:lnTo>
                    <a:pt x="274" y="577"/>
                  </a:lnTo>
                  <a:lnTo>
                    <a:pt x="274" y="575"/>
                  </a:lnTo>
                  <a:lnTo>
                    <a:pt x="276" y="575"/>
                  </a:lnTo>
                  <a:lnTo>
                    <a:pt x="278" y="575"/>
                  </a:lnTo>
                  <a:lnTo>
                    <a:pt x="280" y="575"/>
                  </a:lnTo>
                  <a:lnTo>
                    <a:pt x="280" y="577"/>
                  </a:lnTo>
                  <a:lnTo>
                    <a:pt x="282" y="577"/>
                  </a:lnTo>
                  <a:lnTo>
                    <a:pt x="284" y="577"/>
                  </a:lnTo>
                  <a:lnTo>
                    <a:pt x="286" y="577"/>
                  </a:lnTo>
                  <a:lnTo>
                    <a:pt x="288" y="577"/>
                  </a:lnTo>
                  <a:lnTo>
                    <a:pt x="288" y="579"/>
                  </a:lnTo>
                  <a:lnTo>
                    <a:pt x="290" y="579"/>
                  </a:lnTo>
                  <a:lnTo>
                    <a:pt x="291" y="579"/>
                  </a:lnTo>
                  <a:lnTo>
                    <a:pt x="293" y="579"/>
                  </a:lnTo>
                  <a:lnTo>
                    <a:pt x="295" y="579"/>
                  </a:lnTo>
                  <a:lnTo>
                    <a:pt x="297" y="579"/>
                  </a:lnTo>
                  <a:lnTo>
                    <a:pt x="297" y="577"/>
                  </a:lnTo>
                  <a:lnTo>
                    <a:pt x="299" y="577"/>
                  </a:lnTo>
                  <a:lnTo>
                    <a:pt x="301" y="577"/>
                  </a:lnTo>
                  <a:lnTo>
                    <a:pt x="303" y="577"/>
                  </a:lnTo>
                  <a:lnTo>
                    <a:pt x="303" y="575"/>
                  </a:lnTo>
                  <a:lnTo>
                    <a:pt x="305" y="575"/>
                  </a:lnTo>
                  <a:lnTo>
                    <a:pt x="307" y="575"/>
                  </a:lnTo>
                  <a:lnTo>
                    <a:pt x="307" y="573"/>
                  </a:lnTo>
                  <a:lnTo>
                    <a:pt x="307" y="571"/>
                  </a:lnTo>
                  <a:lnTo>
                    <a:pt x="307" y="569"/>
                  </a:lnTo>
                  <a:lnTo>
                    <a:pt x="309" y="569"/>
                  </a:lnTo>
                  <a:lnTo>
                    <a:pt x="309" y="567"/>
                  </a:lnTo>
                  <a:lnTo>
                    <a:pt x="309" y="565"/>
                  </a:lnTo>
                  <a:lnTo>
                    <a:pt x="311" y="565"/>
                  </a:lnTo>
                  <a:lnTo>
                    <a:pt x="311" y="563"/>
                  </a:lnTo>
                  <a:lnTo>
                    <a:pt x="311" y="561"/>
                  </a:lnTo>
                  <a:lnTo>
                    <a:pt x="311" y="559"/>
                  </a:lnTo>
                  <a:lnTo>
                    <a:pt x="311" y="557"/>
                  </a:lnTo>
                  <a:lnTo>
                    <a:pt x="311" y="555"/>
                  </a:lnTo>
                  <a:lnTo>
                    <a:pt x="311" y="553"/>
                  </a:lnTo>
                  <a:lnTo>
                    <a:pt x="313" y="553"/>
                  </a:lnTo>
                  <a:lnTo>
                    <a:pt x="313" y="551"/>
                  </a:lnTo>
                  <a:lnTo>
                    <a:pt x="315" y="551"/>
                  </a:lnTo>
                  <a:lnTo>
                    <a:pt x="315" y="549"/>
                  </a:lnTo>
                  <a:lnTo>
                    <a:pt x="317" y="549"/>
                  </a:lnTo>
                  <a:lnTo>
                    <a:pt x="317" y="548"/>
                  </a:lnTo>
                  <a:lnTo>
                    <a:pt x="319" y="548"/>
                  </a:lnTo>
                  <a:lnTo>
                    <a:pt x="319" y="546"/>
                  </a:lnTo>
                  <a:lnTo>
                    <a:pt x="319" y="544"/>
                  </a:lnTo>
                  <a:lnTo>
                    <a:pt x="319" y="542"/>
                  </a:lnTo>
                  <a:lnTo>
                    <a:pt x="321" y="542"/>
                  </a:lnTo>
                  <a:lnTo>
                    <a:pt x="321" y="540"/>
                  </a:lnTo>
                  <a:lnTo>
                    <a:pt x="323" y="540"/>
                  </a:lnTo>
                  <a:lnTo>
                    <a:pt x="325" y="540"/>
                  </a:lnTo>
                  <a:lnTo>
                    <a:pt x="327" y="540"/>
                  </a:lnTo>
                  <a:lnTo>
                    <a:pt x="327" y="538"/>
                  </a:lnTo>
                  <a:lnTo>
                    <a:pt x="327" y="536"/>
                  </a:lnTo>
                  <a:lnTo>
                    <a:pt x="329" y="536"/>
                  </a:lnTo>
                  <a:lnTo>
                    <a:pt x="329" y="534"/>
                  </a:lnTo>
                  <a:lnTo>
                    <a:pt x="329" y="532"/>
                  </a:lnTo>
                  <a:lnTo>
                    <a:pt x="331" y="530"/>
                  </a:lnTo>
                  <a:lnTo>
                    <a:pt x="331" y="528"/>
                  </a:lnTo>
                  <a:lnTo>
                    <a:pt x="333" y="528"/>
                  </a:lnTo>
                  <a:lnTo>
                    <a:pt x="335" y="528"/>
                  </a:lnTo>
                  <a:lnTo>
                    <a:pt x="337" y="528"/>
                  </a:lnTo>
                  <a:lnTo>
                    <a:pt x="337" y="526"/>
                  </a:lnTo>
                  <a:lnTo>
                    <a:pt x="339" y="528"/>
                  </a:lnTo>
                  <a:lnTo>
                    <a:pt x="339" y="526"/>
                  </a:lnTo>
                  <a:lnTo>
                    <a:pt x="341" y="526"/>
                  </a:lnTo>
                  <a:lnTo>
                    <a:pt x="341" y="524"/>
                  </a:lnTo>
                  <a:lnTo>
                    <a:pt x="341" y="522"/>
                  </a:lnTo>
                  <a:lnTo>
                    <a:pt x="341" y="520"/>
                  </a:lnTo>
                  <a:lnTo>
                    <a:pt x="341" y="518"/>
                  </a:lnTo>
                  <a:lnTo>
                    <a:pt x="341" y="516"/>
                  </a:lnTo>
                  <a:lnTo>
                    <a:pt x="343" y="516"/>
                  </a:lnTo>
                  <a:lnTo>
                    <a:pt x="343" y="514"/>
                  </a:lnTo>
                  <a:lnTo>
                    <a:pt x="343" y="512"/>
                  </a:lnTo>
                  <a:lnTo>
                    <a:pt x="345" y="512"/>
                  </a:lnTo>
                  <a:lnTo>
                    <a:pt x="345" y="510"/>
                  </a:lnTo>
                  <a:lnTo>
                    <a:pt x="347" y="510"/>
                  </a:lnTo>
                  <a:lnTo>
                    <a:pt x="349" y="510"/>
                  </a:lnTo>
                  <a:lnTo>
                    <a:pt x="349" y="508"/>
                  </a:lnTo>
                  <a:lnTo>
                    <a:pt x="349" y="506"/>
                  </a:lnTo>
                  <a:lnTo>
                    <a:pt x="349" y="504"/>
                  </a:lnTo>
                  <a:lnTo>
                    <a:pt x="349" y="502"/>
                  </a:lnTo>
                  <a:lnTo>
                    <a:pt x="349" y="500"/>
                  </a:lnTo>
                  <a:lnTo>
                    <a:pt x="351" y="500"/>
                  </a:lnTo>
                  <a:lnTo>
                    <a:pt x="351" y="498"/>
                  </a:lnTo>
                  <a:lnTo>
                    <a:pt x="351" y="496"/>
                  </a:lnTo>
                  <a:lnTo>
                    <a:pt x="353" y="496"/>
                  </a:lnTo>
                  <a:lnTo>
                    <a:pt x="353" y="494"/>
                  </a:lnTo>
                  <a:lnTo>
                    <a:pt x="355" y="494"/>
                  </a:lnTo>
                  <a:lnTo>
                    <a:pt x="355" y="492"/>
                  </a:lnTo>
                  <a:lnTo>
                    <a:pt x="357" y="492"/>
                  </a:lnTo>
                  <a:lnTo>
                    <a:pt x="359" y="490"/>
                  </a:lnTo>
                  <a:lnTo>
                    <a:pt x="360" y="490"/>
                  </a:lnTo>
                  <a:lnTo>
                    <a:pt x="360" y="488"/>
                  </a:lnTo>
                  <a:lnTo>
                    <a:pt x="362" y="488"/>
                  </a:lnTo>
                  <a:lnTo>
                    <a:pt x="362" y="486"/>
                  </a:lnTo>
                  <a:lnTo>
                    <a:pt x="364" y="486"/>
                  </a:lnTo>
                  <a:lnTo>
                    <a:pt x="364" y="484"/>
                  </a:lnTo>
                  <a:lnTo>
                    <a:pt x="366" y="484"/>
                  </a:lnTo>
                  <a:lnTo>
                    <a:pt x="366" y="482"/>
                  </a:lnTo>
                  <a:lnTo>
                    <a:pt x="366" y="481"/>
                  </a:lnTo>
                  <a:lnTo>
                    <a:pt x="366" y="479"/>
                  </a:lnTo>
                  <a:lnTo>
                    <a:pt x="366" y="477"/>
                  </a:lnTo>
                  <a:lnTo>
                    <a:pt x="364" y="477"/>
                  </a:lnTo>
                  <a:lnTo>
                    <a:pt x="364" y="475"/>
                  </a:lnTo>
                  <a:lnTo>
                    <a:pt x="364" y="473"/>
                  </a:lnTo>
                  <a:lnTo>
                    <a:pt x="364" y="471"/>
                  </a:lnTo>
                  <a:lnTo>
                    <a:pt x="366" y="471"/>
                  </a:lnTo>
                  <a:lnTo>
                    <a:pt x="366" y="469"/>
                  </a:lnTo>
                  <a:lnTo>
                    <a:pt x="366" y="467"/>
                  </a:lnTo>
                  <a:lnTo>
                    <a:pt x="364" y="467"/>
                  </a:lnTo>
                  <a:lnTo>
                    <a:pt x="364" y="465"/>
                  </a:lnTo>
                  <a:lnTo>
                    <a:pt x="364" y="463"/>
                  </a:lnTo>
                  <a:lnTo>
                    <a:pt x="364" y="461"/>
                  </a:lnTo>
                  <a:lnTo>
                    <a:pt x="364" y="459"/>
                  </a:lnTo>
                  <a:lnTo>
                    <a:pt x="364" y="457"/>
                  </a:lnTo>
                  <a:lnTo>
                    <a:pt x="364" y="455"/>
                  </a:lnTo>
                  <a:lnTo>
                    <a:pt x="364" y="453"/>
                  </a:lnTo>
                  <a:lnTo>
                    <a:pt x="362" y="451"/>
                  </a:lnTo>
                  <a:lnTo>
                    <a:pt x="362" y="449"/>
                  </a:lnTo>
                  <a:lnTo>
                    <a:pt x="362" y="447"/>
                  </a:lnTo>
                  <a:lnTo>
                    <a:pt x="364" y="447"/>
                  </a:lnTo>
                  <a:lnTo>
                    <a:pt x="364" y="449"/>
                  </a:lnTo>
                  <a:lnTo>
                    <a:pt x="366" y="449"/>
                  </a:lnTo>
                  <a:lnTo>
                    <a:pt x="366" y="447"/>
                  </a:lnTo>
                  <a:lnTo>
                    <a:pt x="368" y="447"/>
                  </a:lnTo>
                  <a:lnTo>
                    <a:pt x="370" y="445"/>
                  </a:lnTo>
                  <a:lnTo>
                    <a:pt x="372" y="445"/>
                  </a:lnTo>
                  <a:lnTo>
                    <a:pt x="372" y="447"/>
                  </a:lnTo>
                  <a:lnTo>
                    <a:pt x="374" y="447"/>
                  </a:lnTo>
                  <a:lnTo>
                    <a:pt x="376" y="445"/>
                  </a:lnTo>
                  <a:lnTo>
                    <a:pt x="378" y="445"/>
                  </a:lnTo>
                  <a:lnTo>
                    <a:pt x="380" y="445"/>
                  </a:lnTo>
                  <a:lnTo>
                    <a:pt x="380" y="443"/>
                  </a:lnTo>
                  <a:lnTo>
                    <a:pt x="382" y="443"/>
                  </a:lnTo>
                  <a:lnTo>
                    <a:pt x="382" y="445"/>
                  </a:lnTo>
                  <a:lnTo>
                    <a:pt x="382" y="443"/>
                  </a:lnTo>
                  <a:lnTo>
                    <a:pt x="384" y="443"/>
                  </a:lnTo>
                  <a:lnTo>
                    <a:pt x="386" y="443"/>
                  </a:lnTo>
                  <a:lnTo>
                    <a:pt x="388" y="443"/>
                  </a:lnTo>
                  <a:lnTo>
                    <a:pt x="390" y="445"/>
                  </a:lnTo>
                  <a:lnTo>
                    <a:pt x="392" y="445"/>
                  </a:lnTo>
                  <a:lnTo>
                    <a:pt x="392" y="443"/>
                  </a:lnTo>
                  <a:lnTo>
                    <a:pt x="394" y="443"/>
                  </a:lnTo>
                  <a:lnTo>
                    <a:pt x="396" y="443"/>
                  </a:lnTo>
                  <a:lnTo>
                    <a:pt x="396" y="441"/>
                  </a:lnTo>
                  <a:lnTo>
                    <a:pt x="398" y="441"/>
                  </a:lnTo>
                  <a:lnTo>
                    <a:pt x="398" y="439"/>
                  </a:lnTo>
                  <a:lnTo>
                    <a:pt x="398" y="437"/>
                  </a:lnTo>
                  <a:lnTo>
                    <a:pt x="398" y="435"/>
                  </a:lnTo>
                  <a:lnTo>
                    <a:pt x="398" y="433"/>
                  </a:lnTo>
                  <a:lnTo>
                    <a:pt x="398" y="431"/>
                  </a:lnTo>
                  <a:lnTo>
                    <a:pt x="400" y="431"/>
                  </a:lnTo>
                  <a:lnTo>
                    <a:pt x="402" y="429"/>
                  </a:lnTo>
                  <a:lnTo>
                    <a:pt x="404" y="427"/>
                  </a:lnTo>
                  <a:lnTo>
                    <a:pt x="406" y="427"/>
                  </a:lnTo>
                  <a:lnTo>
                    <a:pt x="406" y="425"/>
                  </a:lnTo>
                  <a:lnTo>
                    <a:pt x="406" y="423"/>
                  </a:lnTo>
                  <a:lnTo>
                    <a:pt x="408" y="423"/>
                  </a:lnTo>
                  <a:lnTo>
                    <a:pt x="408" y="421"/>
                  </a:lnTo>
                  <a:lnTo>
                    <a:pt x="408" y="419"/>
                  </a:lnTo>
                  <a:lnTo>
                    <a:pt x="410" y="419"/>
                  </a:lnTo>
                  <a:lnTo>
                    <a:pt x="412" y="419"/>
                  </a:lnTo>
                  <a:lnTo>
                    <a:pt x="412" y="421"/>
                  </a:lnTo>
                  <a:lnTo>
                    <a:pt x="412" y="419"/>
                  </a:lnTo>
                  <a:lnTo>
                    <a:pt x="414" y="419"/>
                  </a:lnTo>
                  <a:lnTo>
                    <a:pt x="414" y="417"/>
                  </a:lnTo>
                  <a:lnTo>
                    <a:pt x="416" y="417"/>
                  </a:lnTo>
                  <a:lnTo>
                    <a:pt x="418" y="417"/>
                  </a:lnTo>
                  <a:lnTo>
                    <a:pt x="420" y="417"/>
                  </a:lnTo>
                  <a:lnTo>
                    <a:pt x="420" y="419"/>
                  </a:lnTo>
                  <a:lnTo>
                    <a:pt x="422" y="419"/>
                  </a:lnTo>
                  <a:lnTo>
                    <a:pt x="424" y="419"/>
                  </a:lnTo>
                  <a:lnTo>
                    <a:pt x="426" y="419"/>
                  </a:lnTo>
                  <a:lnTo>
                    <a:pt x="428" y="419"/>
                  </a:lnTo>
                  <a:lnTo>
                    <a:pt x="428" y="417"/>
                  </a:lnTo>
                  <a:lnTo>
                    <a:pt x="429" y="417"/>
                  </a:lnTo>
                  <a:lnTo>
                    <a:pt x="429" y="419"/>
                  </a:lnTo>
                  <a:lnTo>
                    <a:pt x="431" y="419"/>
                  </a:lnTo>
                  <a:lnTo>
                    <a:pt x="433" y="419"/>
                  </a:lnTo>
                  <a:lnTo>
                    <a:pt x="433" y="421"/>
                  </a:lnTo>
                  <a:lnTo>
                    <a:pt x="433" y="419"/>
                  </a:lnTo>
                  <a:lnTo>
                    <a:pt x="435" y="419"/>
                  </a:lnTo>
                  <a:lnTo>
                    <a:pt x="435" y="417"/>
                  </a:lnTo>
                  <a:lnTo>
                    <a:pt x="435" y="415"/>
                  </a:lnTo>
                  <a:lnTo>
                    <a:pt x="437" y="415"/>
                  </a:lnTo>
                  <a:lnTo>
                    <a:pt x="437" y="414"/>
                  </a:lnTo>
                  <a:lnTo>
                    <a:pt x="435" y="414"/>
                  </a:lnTo>
                  <a:lnTo>
                    <a:pt x="437" y="414"/>
                  </a:lnTo>
                  <a:lnTo>
                    <a:pt x="437" y="412"/>
                  </a:lnTo>
                  <a:lnTo>
                    <a:pt x="439" y="412"/>
                  </a:lnTo>
                  <a:lnTo>
                    <a:pt x="439" y="410"/>
                  </a:lnTo>
                  <a:lnTo>
                    <a:pt x="441" y="410"/>
                  </a:lnTo>
                  <a:lnTo>
                    <a:pt x="441" y="408"/>
                  </a:lnTo>
                  <a:lnTo>
                    <a:pt x="443" y="408"/>
                  </a:lnTo>
                  <a:lnTo>
                    <a:pt x="445" y="408"/>
                  </a:lnTo>
                  <a:lnTo>
                    <a:pt x="445" y="406"/>
                  </a:lnTo>
                  <a:lnTo>
                    <a:pt x="445" y="404"/>
                  </a:lnTo>
                  <a:lnTo>
                    <a:pt x="445" y="402"/>
                  </a:lnTo>
                  <a:lnTo>
                    <a:pt x="445" y="400"/>
                  </a:lnTo>
                  <a:lnTo>
                    <a:pt x="445" y="398"/>
                  </a:lnTo>
                  <a:lnTo>
                    <a:pt x="447" y="398"/>
                  </a:lnTo>
                  <a:lnTo>
                    <a:pt x="449" y="398"/>
                  </a:lnTo>
                  <a:lnTo>
                    <a:pt x="449" y="396"/>
                  </a:lnTo>
                  <a:lnTo>
                    <a:pt x="451" y="396"/>
                  </a:lnTo>
                  <a:lnTo>
                    <a:pt x="453" y="396"/>
                  </a:lnTo>
                  <a:lnTo>
                    <a:pt x="455" y="394"/>
                  </a:lnTo>
                  <a:lnTo>
                    <a:pt x="457" y="394"/>
                  </a:lnTo>
                  <a:lnTo>
                    <a:pt x="457" y="392"/>
                  </a:lnTo>
                  <a:lnTo>
                    <a:pt x="457" y="390"/>
                  </a:lnTo>
                  <a:lnTo>
                    <a:pt x="459" y="388"/>
                  </a:lnTo>
                  <a:lnTo>
                    <a:pt x="459" y="386"/>
                  </a:lnTo>
                  <a:lnTo>
                    <a:pt x="461" y="386"/>
                  </a:lnTo>
                  <a:lnTo>
                    <a:pt x="461" y="384"/>
                  </a:lnTo>
                  <a:lnTo>
                    <a:pt x="463" y="384"/>
                  </a:lnTo>
                  <a:lnTo>
                    <a:pt x="465" y="384"/>
                  </a:lnTo>
                  <a:lnTo>
                    <a:pt x="465" y="382"/>
                  </a:lnTo>
                  <a:lnTo>
                    <a:pt x="467" y="380"/>
                  </a:lnTo>
                  <a:lnTo>
                    <a:pt x="467" y="378"/>
                  </a:lnTo>
                  <a:lnTo>
                    <a:pt x="467" y="376"/>
                  </a:lnTo>
                  <a:lnTo>
                    <a:pt x="465" y="376"/>
                  </a:lnTo>
                  <a:lnTo>
                    <a:pt x="465" y="374"/>
                  </a:lnTo>
                  <a:lnTo>
                    <a:pt x="465" y="372"/>
                  </a:lnTo>
                  <a:lnTo>
                    <a:pt x="465" y="370"/>
                  </a:lnTo>
                  <a:lnTo>
                    <a:pt x="463" y="370"/>
                  </a:lnTo>
                  <a:lnTo>
                    <a:pt x="463" y="368"/>
                  </a:lnTo>
                  <a:lnTo>
                    <a:pt x="465" y="368"/>
                  </a:lnTo>
                  <a:lnTo>
                    <a:pt x="465" y="366"/>
                  </a:lnTo>
                  <a:lnTo>
                    <a:pt x="463" y="366"/>
                  </a:lnTo>
                  <a:lnTo>
                    <a:pt x="463" y="364"/>
                  </a:lnTo>
                  <a:lnTo>
                    <a:pt x="461" y="364"/>
                  </a:lnTo>
                  <a:lnTo>
                    <a:pt x="461" y="362"/>
                  </a:lnTo>
                  <a:lnTo>
                    <a:pt x="461" y="360"/>
                  </a:lnTo>
                  <a:lnTo>
                    <a:pt x="459" y="360"/>
                  </a:lnTo>
                  <a:lnTo>
                    <a:pt x="459" y="358"/>
                  </a:lnTo>
                  <a:lnTo>
                    <a:pt x="457" y="358"/>
                  </a:lnTo>
                  <a:lnTo>
                    <a:pt x="455" y="358"/>
                  </a:lnTo>
                  <a:lnTo>
                    <a:pt x="453" y="358"/>
                  </a:lnTo>
                  <a:lnTo>
                    <a:pt x="451" y="358"/>
                  </a:lnTo>
                  <a:lnTo>
                    <a:pt x="451" y="356"/>
                  </a:lnTo>
                  <a:lnTo>
                    <a:pt x="449" y="356"/>
                  </a:lnTo>
                  <a:lnTo>
                    <a:pt x="449" y="354"/>
                  </a:lnTo>
                  <a:lnTo>
                    <a:pt x="449" y="352"/>
                  </a:lnTo>
                  <a:lnTo>
                    <a:pt x="447" y="352"/>
                  </a:lnTo>
                  <a:lnTo>
                    <a:pt x="445" y="352"/>
                  </a:lnTo>
                  <a:lnTo>
                    <a:pt x="445" y="350"/>
                  </a:lnTo>
                  <a:lnTo>
                    <a:pt x="445" y="352"/>
                  </a:lnTo>
                  <a:lnTo>
                    <a:pt x="443" y="352"/>
                  </a:lnTo>
                  <a:lnTo>
                    <a:pt x="441" y="352"/>
                  </a:lnTo>
                  <a:lnTo>
                    <a:pt x="439" y="352"/>
                  </a:lnTo>
                  <a:lnTo>
                    <a:pt x="437" y="352"/>
                  </a:lnTo>
                  <a:lnTo>
                    <a:pt x="439" y="350"/>
                  </a:lnTo>
                  <a:lnTo>
                    <a:pt x="439" y="348"/>
                  </a:lnTo>
                  <a:lnTo>
                    <a:pt x="437" y="348"/>
                  </a:lnTo>
                  <a:lnTo>
                    <a:pt x="435" y="348"/>
                  </a:lnTo>
                  <a:lnTo>
                    <a:pt x="433" y="347"/>
                  </a:lnTo>
                  <a:lnTo>
                    <a:pt x="433" y="345"/>
                  </a:lnTo>
                  <a:lnTo>
                    <a:pt x="433" y="343"/>
                  </a:lnTo>
                  <a:lnTo>
                    <a:pt x="433" y="341"/>
                  </a:lnTo>
                  <a:lnTo>
                    <a:pt x="431" y="341"/>
                  </a:lnTo>
                  <a:lnTo>
                    <a:pt x="429" y="341"/>
                  </a:lnTo>
                  <a:lnTo>
                    <a:pt x="429" y="343"/>
                  </a:lnTo>
                  <a:lnTo>
                    <a:pt x="428" y="343"/>
                  </a:lnTo>
                  <a:lnTo>
                    <a:pt x="428" y="341"/>
                  </a:lnTo>
                  <a:lnTo>
                    <a:pt x="426" y="341"/>
                  </a:lnTo>
                  <a:lnTo>
                    <a:pt x="426" y="339"/>
                  </a:lnTo>
                  <a:lnTo>
                    <a:pt x="426" y="337"/>
                  </a:lnTo>
                  <a:lnTo>
                    <a:pt x="426" y="335"/>
                  </a:lnTo>
                  <a:lnTo>
                    <a:pt x="424" y="335"/>
                  </a:lnTo>
                  <a:lnTo>
                    <a:pt x="424" y="333"/>
                  </a:lnTo>
                  <a:lnTo>
                    <a:pt x="424" y="335"/>
                  </a:lnTo>
                  <a:lnTo>
                    <a:pt x="422" y="335"/>
                  </a:lnTo>
                  <a:lnTo>
                    <a:pt x="422" y="333"/>
                  </a:lnTo>
                  <a:lnTo>
                    <a:pt x="420" y="333"/>
                  </a:lnTo>
                  <a:lnTo>
                    <a:pt x="420" y="331"/>
                  </a:lnTo>
                  <a:lnTo>
                    <a:pt x="418" y="331"/>
                  </a:lnTo>
                  <a:lnTo>
                    <a:pt x="418" y="329"/>
                  </a:lnTo>
                  <a:lnTo>
                    <a:pt x="416" y="329"/>
                  </a:lnTo>
                  <a:lnTo>
                    <a:pt x="416" y="327"/>
                  </a:lnTo>
                  <a:lnTo>
                    <a:pt x="414" y="327"/>
                  </a:lnTo>
                  <a:lnTo>
                    <a:pt x="414" y="329"/>
                  </a:lnTo>
                  <a:lnTo>
                    <a:pt x="412" y="329"/>
                  </a:lnTo>
                  <a:lnTo>
                    <a:pt x="410" y="329"/>
                  </a:lnTo>
                  <a:lnTo>
                    <a:pt x="410" y="327"/>
                  </a:lnTo>
                  <a:lnTo>
                    <a:pt x="408" y="327"/>
                  </a:lnTo>
                  <a:lnTo>
                    <a:pt x="408" y="325"/>
                  </a:lnTo>
                  <a:lnTo>
                    <a:pt x="406" y="325"/>
                  </a:lnTo>
                  <a:lnTo>
                    <a:pt x="406" y="323"/>
                  </a:lnTo>
                  <a:lnTo>
                    <a:pt x="404" y="323"/>
                  </a:lnTo>
                  <a:lnTo>
                    <a:pt x="402" y="323"/>
                  </a:lnTo>
                  <a:lnTo>
                    <a:pt x="402" y="321"/>
                  </a:lnTo>
                  <a:lnTo>
                    <a:pt x="402" y="319"/>
                  </a:lnTo>
                  <a:lnTo>
                    <a:pt x="402" y="317"/>
                  </a:lnTo>
                  <a:lnTo>
                    <a:pt x="402" y="315"/>
                  </a:lnTo>
                  <a:lnTo>
                    <a:pt x="400" y="315"/>
                  </a:lnTo>
                  <a:lnTo>
                    <a:pt x="400" y="313"/>
                  </a:lnTo>
                  <a:lnTo>
                    <a:pt x="398" y="313"/>
                  </a:lnTo>
                  <a:lnTo>
                    <a:pt x="398" y="311"/>
                  </a:lnTo>
                  <a:lnTo>
                    <a:pt x="396" y="311"/>
                  </a:lnTo>
                  <a:lnTo>
                    <a:pt x="396" y="309"/>
                  </a:lnTo>
                  <a:lnTo>
                    <a:pt x="394" y="309"/>
                  </a:lnTo>
                  <a:lnTo>
                    <a:pt x="394" y="307"/>
                  </a:lnTo>
                  <a:lnTo>
                    <a:pt x="392" y="305"/>
                  </a:lnTo>
                  <a:lnTo>
                    <a:pt x="392" y="303"/>
                  </a:lnTo>
                  <a:lnTo>
                    <a:pt x="390" y="303"/>
                  </a:lnTo>
                  <a:lnTo>
                    <a:pt x="390" y="301"/>
                  </a:lnTo>
                  <a:lnTo>
                    <a:pt x="390" y="299"/>
                  </a:lnTo>
                  <a:lnTo>
                    <a:pt x="390" y="297"/>
                  </a:lnTo>
                  <a:lnTo>
                    <a:pt x="390" y="295"/>
                  </a:lnTo>
                  <a:lnTo>
                    <a:pt x="390" y="293"/>
                  </a:lnTo>
                  <a:lnTo>
                    <a:pt x="390" y="291"/>
                  </a:lnTo>
                  <a:lnTo>
                    <a:pt x="388" y="291"/>
                  </a:lnTo>
                  <a:lnTo>
                    <a:pt x="388" y="289"/>
                  </a:lnTo>
                  <a:lnTo>
                    <a:pt x="388" y="287"/>
                  </a:lnTo>
                  <a:lnTo>
                    <a:pt x="388" y="285"/>
                  </a:lnTo>
                  <a:lnTo>
                    <a:pt x="388" y="283"/>
                  </a:lnTo>
                  <a:lnTo>
                    <a:pt x="390" y="283"/>
                  </a:lnTo>
                  <a:lnTo>
                    <a:pt x="390" y="281"/>
                  </a:lnTo>
                  <a:lnTo>
                    <a:pt x="390" y="280"/>
                  </a:lnTo>
                  <a:lnTo>
                    <a:pt x="392" y="280"/>
                  </a:lnTo>
                  <a:lnTo>
                    <a:pt x="392" y="278"/>
                  </a:lnTo>
                  <a:lnTo>
                    <a:pt x="394" y="278"/>
                  </a:lnTo>
                  <a:lnTo>
                    <a:pt x="394" y="276"/>
                  </a:lnTo>
                  <a:lnTo>
                    <a:pt x="396" y="276"/>
                  </a:lnTo>
                  <a:lnTo>
                    <a:pt x="398" y="276"/>
                  </a:lnTo>
                  <a:lnTo>
                    <a:pt x="398" y="274"/>
                  </a:lnTo>
                  <a:lnTo>
                    <a:pt x="400" y="274"/>
                  </a:lnTo>
                  <a:lnTo>
                    <a:pt x="400" y="276"/>
                  </a:lnTo>
                  <a:lnTo>
                    <a:pt x="402" y="276"/>
                  </a:lnTo>
                  <a:lnTo>
                    <a:pt x="404" y="276"/>
                  </a:lnTo>
                  <a:lnTo>
                    <a:pt x="402" y="276"/>
                  </a:lnTo>
                  <a:lnTo>
                    <a:pt x="402" y="274"/>
                  </a:lnTo>
                  <a:lnTo>
                    <a:pt x="402" y="272"/>
                  </a:lnTo>
                  <a:lnTo>
                    <a:pt x="400" y="272"/>
                  </a:lnTo>
                  <a:lnTo>
                    <a:pt x="398" y="272"/>
                  </a:lnTo>
                  <a:lnTo>
                    <a:pt x="396" y="270"/>
                  </a:lnTo>
                  <a:lnTo>
                    <a:pt x="396" y="268"/>
                  </a:lnTo>
                  <a:lnTo>
                    <a:pt x="396" y="266"/>
                  </a:lnTo>
                  <a:lnTo>
                    <a:pt x="394" y="266"/>
                  </a:lnTo>
                  <a:lnTo>
                    <a:pt x="396" y="266"/>
                  </a:lnTo>
                  <a:lnTo>
                    <a:pt x="396" y="264"/>
                  </a:lnTo>
                  <a:lnTo>
                    <a:pt x="396" y="262"/>
                  </a:lnTo>
                  <a:lnTo>
                    <a:pt x="394" y="262"/>
                  </a:lnTo>
                  <a:lnTo>
                    <a:pt x="394" y="260"/>
                  </a:lnTo>
                  <a:lnTo>
                    <a:pt x="396" y="260"/>
                  </a:lnTo>
                  <a:lnTo>
                    <a:pt x="396" y="258"/>
                  </a:lnTo>
                  <a:lnTo>
                    <a:pt x="396" y="256"/>
                  </a:lnTo>
                  <a:lnTo>
                    <a:pt x="394" y="254"/>
                  </a:lnTo>
                  <a:lnTo>
                    <a:pt x="392" y="254"/>
                  </a:lnTo>
                  <a:lnTo>
                    <a:pt x="392" y="252"/>
                  </a:lnTo>
                  <a:lnTo>
                    <a:pt x="392" y="250"/>
                  </a:lnTo>
                  <a:lnTo>
                    <a:pt x="394" y="250"/>
                  </a:lnTo>
                  <a:lnTo>
                    <a:pt x="394" y="248"/>
                  </a:lnTo>
                  <a:lnTo>
                    <a:pt x="396" y="248"/>
                  </a:lnTo>
                  <a:lnTo>
                    <a:pt x="396" y="246"/>
                  </a:lnTo>
                  <a:lnTo>
                    <a:pt x="396" y="244"/>
                  </a:lnTo>
                  <a:lnTo>
                    <a:pt x="398" y="244"/>
                  </a:lnTo>
                  <a:lnTo>
                    <a:pt x="398" y="242"/>
                  </a:lnTo>
                  <a:lnTo>
                    <a:pt x="398" y="240"/>
                  </a:lnTo>
                  <a:lnTo>
                    <a:pt x="398" y="238"/>
                  </a:lnTo>
                  <a:lnTo>
                    <a:pt x="398" y="236"/>
                  </a:lnTo>
                  <a:lnTo>
                    <a:pt x="400" y="236"/>
                  </a:lnTo>
                  <a:lnTo>
                    <a:pt x="402" y="236"/>
                  </a:lnTo>
                  <a:lnTo>
                    <a:pt x="404" y="236"/>
                  </a:lnTo>
                  <a:lnTo>
                    <a:pt x="404" y="234"/>
                  </a:lnTo>
                  <a:lnTo>
                    <a:pt x="404" y="232"/>
                  </a:lnTo>
                  <a:lnTo>
                    <a:pt x="404" y="230"/>
                  </a:lnTo>
                  <a:lnTo>
                    <a:pt x="404" y="228"/>
                  </a:lnTo>
                  <a:lnTo>
                    <a:pt x="406" y="228"/>
                  </a:lnTo>
                  <a:lnTo>
                    <a:pt x="408" y="228"/>
                  </a:lnTo>
                  <a:lnTo>
                    <a:pt x="408" y="230"/>
                  </a:lnTo>
                  <a:lnTo>
                    <a:pt x="410" y="230"/>
                  </a:lnTo>
                  <a:lnTo>
                    <a:pt x="410" y="228"/>
                  </a:lnTo>
                  <a:lnTo>
                    <a:pt x="410" y="226"/>
                  </a:lnTo>
                  <a:lnTo>
                    <a:pt x="412" y="226"/>
                  </a:lnTo>
                  <a:lnTo>
                    <a:pt x="414" y="226"/>
                  </a:lnTo>
                  <a:lnTo>
                    <a:pt x="416" y="226"/>
                  </a:lnTo>
                  <a:lnTo>
                    <a:pt x="416" y="224"/>
                  </a:lnTo>
                  <a:lnTo>
                    <a:pt x="416" y="222"/>
                  </a:lnTo>
                  <a:lnTo>
                    <a:pt x="418" y="222"/>
                  </a:lnTo>
                  <a:lnTo>
                    <a:pt x="418" y="220"/>
                  </a:lnTo>
                  <a:lnTo>
                    <a:pt x="418" y="218"/>
                  </a:lnTo>
                  <a:lnTo>
                    <a:pt x="420" y="218"/>
                  </a:lnTo>
                  <a:lnTo>
                    <a:pt x="420" y="216"/>
                  </a:lnTo>
                  <a:lnTo>
                    <a:pt x="422" y="216"/>
                  </a:lnTo>
                  <a:lnTo>
                    <a:pt x="422" y="214"/>
                  </a:lnTo>
                  <a:lnTo>
                    <a:pt x="422" y="213"/>
                  </a:lnTo>
                  <a:lnTo>
                    <a:pt x="422" y="211"/>
                  </a:lnTo>
                  <a:lnTo>
                    <a:pt x="422" y="209"/>
                  </a:lnTo>
                  <a:lnTo>
                    <a:pt x="424" y="209"/>
                  </a:lnTo>
                  <a:lnTo>
                    <a:pt x="424" y="207"/>
                  </a:lnTo>
                  <a:lnTo>
                    <a:pt x="426" y="207"/>
                  </a:lnTo>
                  <a:lnTo>
                    <a:pt x="426" y="205"/>
                  </a:lnTo>
                  <a:lnTo>
                    <a:pt x="424" y="205"/>
                  </a:lnTo>
                  <a:lnTo>
                    <a:pt x="424" y="203"/>
                  </a:lnTo>
                  <a:lnTo>
                    <a:pt x="426" y="203"/>
                  </a:lnTo>
                  <a:lnTo>
                    <a:pt x="426" y="201"/>
                  </a:lnTo>
                  <a:lnTo>
                    <a:pt x="428" y="201"/>
                  </a:lnTo>
                  <a:lnTo>
                    <a:pt x="428" y="199"/>
                  </a:lnTo>
                  <a:lnTo>
                    <a:pt x="429" y="199"/>
                  </a:lnTo>
                  <a:lnTo>
                    <a:pt x="429" y="197"/>
                  </a:lnTo>
                  <a:lnTo>
                    <a:pt x="429" y="195"/>
                  </a:lnTo>
                  <a:lnTo>
                    <a:pt x="428" y="195"/>
                  </a:lnTo>
                  <a:lnTo>
                    <a:pt x="429" y="195"/>
                  </a:lnTo>
                  <a:lnTo>
                    <a:pt x="429" y="193"/>
                  </a:lnTo>
                  <a:lnTo>
                    <a:pt x="431" y="193"/>
                  </a:lnTo>
                  <a:lnTo>
                    <a:pt x="431" y="191"/>
                  </a:lnTo>
                  <a:lnTo>
                    <a:pt x="433" y="191"/>
                  </a:lnTo>
                  <a:lnTo>
                    <a:pt x="433" y="189"/>
                  </a:lnTo>
                  <a:lnTo>
                    <a:pt x="431" y="189"/>
                  </a:lnTo>
                  <a:lnTo>
                    <a:pt x="431" y="187"/>
                  </a:lnTo>
                  <a:lnTo>
                    <a:pt x="431" y="185"/>
                  </a:lnTo>
                  <a:lnTo>
                    <a:pt x="433" y="185"/>
                  </a:lnTo>
                  <a:lnTo>
                    <a:pt x="433" y="183"/>
                  </a:lnTo>
                  <a:lnTo>
                    <a:pt x="433" y="181"/>
                  </a:lnTo>
                  <a:lnTo>
                    <a:pt x="435" y="181"/>
                  </a:lnTo>
                  <a:lnTo>
                    <a:pt x="435" y="179"/>
                  </a:lnTo>
                  <a:lnTo>
                    <a:pt x="437" y="179"/>
                  </a:lnTo>
                  <a:lnTo>
                    <a:pt x="437" y="177"/>
                  </a:lnTo>
                  <a:lnTo>
                    <a:pt x="435" y="177"/>
                  </a:lnTo>
                  <a:lnTo>
                    <a:pt x="435" y="179"/>
                  </a:lnTo>
                  <a:lnTo>
                    <a:pt x="435" y="177"/>
                  </a:lnTo>
                  <a:lnTo>
                    <a:pt x="433" y="177"/>
                  </a:lnTo>
                  <a:lnTo>
                    <a:pt x="433" y="175"/>
                  </a:lnTo>
                  <a:lnTo>
                    <a:pt x="431" y="175"/>
                  </a:lnTo>
                  <a:lnTo>
                    <a:pt x="431" y="173"/>
                  </a:lnTo>
                  <a:lnTo>
                    <a:pt x="433" y="173"/>
                  </a:lnTo>
                  <a:lnTo>
                    <a:pt x="435" y="173"/>
                  </a:lnTo>
                  <a:lnTo>
                    <a:pt x="435" y="171"/>
                  </a:lnTo>
                  <a:lnTo>
                    <a:pt x="435" y="169"/>
                  </a:lnTo>
                  <a:lnTo>
                    <a:pt x="435" y="167"/>
                  </a:lnTo>
                  <a:lnTo>
                    <a:pt x="437" y="167"/>
                  </a:lnTo>
                  <a:lnTo>
                    <a:pt x="437" y="165"/>
                  </a:lnTo>
                  <a:lnTo>
                    <a:pt x="439" y="165"/>
                  </a:lnTo>
                  <a:lnTo>
                    <a:pt x="441" y="165"/>
                  </a:lnTo>
                  <a:lnTo>
                    <a:pt x="441" y="163"/>
                  </a:lnTo>
                  <a:lnTo>
                    <a:pt x="443" y="163"/>
                  </a:lnTo>
                  <a:lnTo>
                    <a:pt x="443" y="161"/>
                  </a:lnTo>
                  <a:lnTo>
                    <a:pt x="443" y="159"/>
                  </a:lnTo>
                  <a:lnTo>
                    <a:pt x="443" y="157"/>
                  </a:lnTo>
                  <a:lnTo>
                    <a:pt x="443" y="155"/>
                  </a:lnTo>
                  <a:lnTo>
                    <a:pt x="445" y="153"/>
                  </a:lnTo>
                  <a:lnTo>
                    <a:pt x="447" y="151"/>
                  </a:lnTo>
                  <a:lnTo>
                    <a:pt x="447" y="149"/>
                  </a:lnTo>
                  <a:lnTo>
                    <a:pt x="449" y="149"/>
                  </a:lnTo>
                  <a:lnTo>
                    <a:pt x="451" y="149"/>
                  </a:lnTo>
                  <a:lnTo>
                    <a:pt x="451" y="151"/>
                  </a:lnTo>
                  <a:lnTo>
                    <a:pt x="453" y="151"/>
                  </a:lnTo>
                  <a:lnTo>
                    <a:pt x="453" y="153"/>
                  </a:lnTo>
                  <a:lnTo>
                    <a:pt x="453" y="155"/>
                  </a:lnTo>
                  <a:lnTo>
                    <a:pt x="455" y="155"/>
                  </a:lnTo>
                  <a:lnTo>
                    <a:pt x="455" y="157"/>
                  </a:lnTo>
                  <a:lnTo>
                    <a:pt x="455" y="159"/>
                  </a:lnTo>
                  <a:lnTo>
                    <a:pt x="457" y="159"/>
                  </a:lnTo>
                  <a:lnTo>
                    <a:pt x="459" y="159"/>
                  </a:lnTo>
                  <a:lnTo>
                    <a:pt x="461" y="159"/>
                  </a:lnTo>
                  <a:lnTo>
                    <a:pt x="461" y="161"/>
                  </a:lnTo>
                  <a:lnTo>
                    <a:pt x="463" y="161"/>
                  </a:lnTo>
                  <a:lnTo>
                    <a:pt x="465" y="161"/>
                  </a:lnTo>
                  <a:lnTo>
                    <a:pt x="467" y="161"/>
                  </a:lnTo>
                  <a:lnTo>
                    <a:pt x="469" y="161"/>
                  </a:lnTo>
                  <a:lnTo>
                    <a:pt x="469" y="163"/>
                  </a:lnTo>
                  <a:lnTo>
                    <a:pt x="471" y="163"/>
                  </a:lnTo>
                  <a:lnTo>
                    <a:pt x="473" y="165"/>
                  </a:lnTo>
                  <a:lnTo>
                    <a:pt x="475" y="167"/>
                  </a:lnTo>
                  <a:lnTo>
                    <a:pt x="477" y="167"/>
                  </a:lnTo>
                  <a:lnTo>
                    <a:pt x="477" y="169"/>
                  </a:lnTo>
                  <a:lnTo>
                    <a:pt x="479" y="169"/>
                  </a:lnTo>
                  <a:lnTo>
                    <a:pt x="479" y="167"/>
                  </a:lnTo>
                  <a:lnTo>
                    <a:pt x="479" y="169"/>
                  </a:lnTo>
                  <a:lnTo>
                    <a:pt x="481" y="169"/>
                  </a:lnTo>
                  <a:lnTo>
                    <a:pt x="481" y="167"/>
                  </a:lnTo>
                  <a:lnTo>
                    <a:pt x="483" y="167"/>
                  </a:lnTo>
                  <a:lnTo>
                    <a:pt x="483" y="169"/>
                  </a:lnTo>
                  <a:lnTo>
                    <a:pt x="485" y="169"/>
                  </a:lnTo>
                  <a:lnTo>
                    <a:pt x="485" y="171"/>
                  </a:lnTo>
                  <a:lnTo>
                    <a:pt x="487" y="171"/>
                  </a:lnTo>
                  <a:lnTo>
                    <a:pt x="487" y="169"/>
                  </a:lnTo>
                  <a:lnTo>
                    <a:pt x="489" y="169"/>
                  </a:lnTo>
                  <a:lnTo>
                    <a:pt x="489" y="171"/>
                  </a:lnTo>
                  <a:lnTo>
                    <a:pt x="491" y="171"/>
                  </a:lnTo>
                  <a:lnTo>
                    <a:pt x="493" y="171"/>
                  </a:lnTo>
                  <a:lnTo>
                    <a:pt x="493" y="169"/>
                  </a:lnTo>
                  <a:lnTo>
                    <a:pt x="493" y="171"/>
                  </a:lnTo>
                  <a:lnTo>
                    <a:pt x="495" y="171"/>
                  </a:lnTo>
                  <a:lnTo>
                    <a:pt x="493" y="171"/>
                  </a:lnTo>
                  <a:lnTo>
                    <a:pt x="495" y="171"/>
                  </a:lnTo>
                  <a:lnTo>
                    <a:pt x="495" y="173"/>
                  </a:lnTo>
                  <a:lnTo>
                    <a:pt x="497" y="173"/>
                  </a:lnTo>
                  <a:lnTo>
                    <a:pt x="498" y="173"/>
                  </a:lnTo>
                  <a:lnTo>
                    <a:pt x="500" y="173"/>
                  </a:lnTo>
                  <a:lnTo>
                    <a:pt x="500" y="175"/>
                  </a:lnTo>
                  <a:lnTo>
                    <a:pt x="502" y="175"/>
                  </a:lnTo>
                  <a:lnTo>
                    <a:pt x="502" y="177"/>
                  </a:lnTo>
                  <a:lnTo>
                    <a:pt x="502" y="179"/>
                  </a:lnTo>
                  <a:lnTo>
                    <a:pt x="502" y="181"/>
                  </a:lnTo>
                  <a:lnTo>
                    <a:pt x="504" y="181"/>
                  </a:lnTo>
                  <a:lnTo>
                    <a:pt x="504" y="183"/>
                  </a:lnTo>
                  <a:lnTo>
                    <a:pt x="504" y="185"/>
                  </a:lnTo>
                  <a:lnTo>
                    <a:pt x="506" y="185"/>
                  </a:lnTo>
                  <a:lnTo>
                    <a:pt x="508" y="185"/>
                  </a:lnTo>
                  <a:lnTo>
                    <a:pt x="510" y="185"/>
                  </a:lnTo>
                  <a:lnTo>
                    <a:pt x="512" y="187"/>
                  </a:lnTo>
                  <a:lnTo>
                    <a:pt x="512" y="189"/>
                  </a:lnTo>
                  <a:lnTo>
                    <a:pt x="514" y="189"/>
                  </a:lnTo>
                  <a:lnTo>
                    <a:pt x="514" y="191"/>
                  </a:lnTo>
                  <a:lnTo>
                    <a:pt x="516" y="191"/>
                  </a:lnTo>
                  <a:lnTo>
                    <a:pt x="518" y="191"/>
                  </a:lnTo>
                  <a:lnTo>
                    <a:pt x="518" y="193"/>
                  </a:lnTo>
                  <a:lnTo>
                    <a:pt x="520" y="193"/>
                  </a:lnTo>
                  <a:lnTo>
                    <a:pt x="522" y="193"/>
                  </a:lnTo>
                  <a:lnTo>
                    <a:pt x="522" y="195"/>
                  </a:lnTo>
                  <a:lnTo>
                    <a:pt x="524" y="195"/>
                  </a:lnTo>
                  <a:lnTo>
                    <a:pt x="526" y="195"/>
                  </a:lnTo>
                  <a:lnTo>
                    <a:pt x="526" y="197"/>
                  </a:lnTo>
                  <a:lnTo>
                    <a:pt x="526" y="195"/>
                  </a:lnTo>
                  <a:lnTo>
                    <a:pt x="528" y="195"/>
                  </a:lnTo>
                  <a:lnTo>
                    <a:pt x="528" y="197"/>
                  </a:lnTo>
                  <a:lnTo>
                    <a:pt x="530" y="197"/>
                  </a:lnTo>
                  <a:lnTo>
                    <a:pt x="530" y="199"/>
                  </a:lnTo>
                  <a:lnTo>
                    <a:pt x="532" y="199"/>
                  </a:lnTo>
                  <a:lnTo>
                    <a:pt x="532" y="201"/>
                  </a:lnTo>
                  <a:lnTo>
                    <a:pt x="534" y="201"/>
                  </a:lnTo>
                  <a:lnTo>
                    <a:pt x="534" y="199"/>
                  </a:lnTo>
                  <a:lnTo>
                    <a:pt x="536" y="199"/>
                  </a:lnTo>
                  <a:lnTo>
                    <a:pt x="536" y="201"/>
                  </a:lnTo>
                  <a:lnTo>
                    <a:pt x="536" y="203"/>
                  </a:lnTo>
                  <a:lnTo>
                    <a:pt x="538" y="203"/>
                  </a:lnTo>
                  <a:lnTo>
                    <a:pt x="540" y="203"/>
                  </a:lnTo>
                  <a:lnTo>
                    <a:pt x="542" y="205"/>
                  </a:lnTo>
                  <a:lnTo>
                    <a:pt x="544" y="205"/>
                  </a:lnTo>
                  <a:lnTo>
                    <a:pt x="546" y="205"/>
                  </a:lnTo>
                  <a:lnTo>
                    <a:pt x="546" y="207"/>
                  </a:lnTo>
                  <a:lnTo>
                    <a:pt x="546" y="209"/>
                  </a:lnTo>
                  <a:lnTo>
                    <a:pt x="548" y="209"/>
                  </a:lnTo>
                  <a:lnTo>
                    <a:pt x="548" y="211"/>
                  </a:lnTo>
                  <a:lnTo>
                    <a:pt x="550" y="213"/>
                  </a:lnTo>
                  <a:lnTo>
                    <a:pt x="550" y="214"/>
                  </a:lnTo>
                  <a:lnTo>
                    <a:pt x="552" y="214"/>
                  </a:lnTo>
                  <a:lnTo>
                    <a:pt x="552" y="216"/>
                  </a:lnTo>
                  <a:lnTo>
                    <a:pt x="554" y="216"/>
                  </a:lnTo>
                  <a:lnTo>
                    <a:pt x="556" y="216"/>
                  </a:lnTo>
                  <a:lnTo>
                    <a:pt x="556" y="218"/>
                  </a:lnTo>
                  <a:lnTo>
                    <a:pt x="558" y="218"/>
                  </a:lnTo>
                  <a:lnTo>
                    <a:pt x="558" y="220"/>
                  </a:lnTo>
                  <a:lnTo>
                    <a:pt x="560" y="220"/>
                  </a:lnTo>
                  <a:lnTo>
                    <a:pt x="560" y="222"/>
                  </a:lnTo>
                  <a:lnTo>
                    <a:pt x="560" y="220"/>
                  </a:lnTo>
                  <a:lnTo>
                    <a:pt x="560" y="222"/>
                  </a:lnTo>
                  <a:lnTo>
                    <a:pt x="562" y="222"/>
                  </a:lnTo>
                  <a:lnTo>
                    <a:pt x="562" y="224"/>
                  </a:lnTo>
                  <a:lnTo>
                    <a:pt x="564" y="224"/>
                  </a:lnTo>
                  <a:lnTo>
                    <a:pt x="566" y="224"/>
                  </a:lnTo>
                  <a:lnTo>
                    <a:pt x="566" y="226"/>
                  </a:lnTo>
                  <a:lnTo>
                    <a:pt x="567" y="226"/>
                  </a:lnTo>
                  <a:lnTo>
                    <a:pt x="567" y="228"/>
                  </a:lnTo>
                  <a:lnTo>
                    <a:pt x="569" y="228"/>
                  </a:lnTo>
                  <a:lnTo>
                    <a:pt x="569" y="230"/>
                  </a:lnTo>
                  <a:lnTo>
                    <a:pt x="567" y="230"/>
                  </a:lnTo>
                  <a:lnTo>
                    <a:pt x="569" y="230"/>
                  </a:lnTo>
                  <a:lnTo>
                    <a:pt x="571" y="230"/>
                  </a:lnTo>
                  <a:lnTo>
                    <a:pt x="573" y="230"/>
                  </a:lnTo>
                  <a:lnTo>
                    <a:pt x="573" y="228"/>
                  </a:lnTo>
                  <a:lnTo>
                    <a:pt x="575" y="228"/>
                  </a:lnTo>
                  <a:lnTo>
                    <a:pt x="575" y="226"/>
                  </a:lnTo>
                  <a:lnTo>
                    <a:pt x="577" y="226"/>
                  </a:lnTo>
                  <a:lnTo>
                    <a:pt x="579" y="226"/>
                  </a:lnTo>
                  <a:lnTo>
                    <a:pt x="579" y="224"/>
                  </a:lnTo>
                  <a:lnTo>
                    <a:pt x="581" y="224"/>
                  </a:lnTo>
                  <a:lnTo>
                    <a:pt x="583" y="224"/>
                  </a:lnTo>
                  <a:lnTo>
                    <a:pt x="583" y="222"/>
                  </a:lnTo>
                  <a:lnTo>
                    <a:pt x="585" y="220"/>
                  </a:lnTo>
                  <a:lnTo>
                    <a:pt x="585" y="218"/>
                  </a:lnTo>
                  <a:lnTo>
                    <a:pt x="585" y="216"/>
                  </a:lnTo>
                  <a:lnTo>
                    <a:pt x="585" y="214"/>
                  </a:lnTo>
                  <a:lnTo>
                    <a:pt x="585" y="213"/>
                  </a:lnTo>
                  <a:lnTo>
                    <a:pt x="587" y="211"/>
                  </a:lnTo>
                  <a:lnTo>
                    <a:pt x="587" y="209"/>
                  </a:lnTo>
                  <a:lnTo>
                    <a:pt x="589" y="209"/>
                  </a:lnTo>
                  <a:lnTo>
                    <a:pt x="589" y="207"/>
                  </a:lnTo>
                  <a:lnTo>
                    <a:pt x="591" y="207"/>
                  </a:lnTo>
                  <a:lnTo>
                    <a:pt x="591" y="205"/>
                  </a:lnTo>
                  <a:lnTo>
                    <a:pt x="591" y="203"/>
                  </a:lnTo>
                  <a:lnTo>
                    <a:pt x="593" y="203"/>
                  </a:lnTo>
                  <a:lnTo>
                    <a:pt x="593" y="201"/>
                  </a:lnTo>
                  <a:lnTo>
                    <a:pt x="593" y="199"/>
                  </a:lnTo>
                  <a:lnTo>
                    <a:pt x="595" y="199"/>
                  </a:lnTo>
                  <a:lnTo>
                    <a:pt x="595" y="197"/>
                  </a:lnTo>
                  <a:lnTo>
                    <a:pt x="595" y="195"/>
                  </a:lnTo>
                  <a:lnTo>
                    <a:pt x="597" y="193"/>
                  </a:lnTo>
                  <a:lnTo>
                    <a:pt x="597" y="191"/>
                  </a:lnTo>
                  <a:lnTo>
                    <a:pt x="599" y="191"/>
                  </a:lnTo>
                  <a:lnTo>
                    <a:pt x="599" y="189"/>
                  </a:lnTo>
                  <a:lnTo>
                    <a:pt x="601" y="187"/>
                  </a:lnTo>
                  <a:lnTo>
                    <a:pt x="601" y="185"/>
                  </a:lnTo>
                  <a:lnTo>
                    <a:pt x="603" y="185"/>
                  </a:lnTo>
                  <a:lnTo>
                    <a:pt x="605" y="185"/>
                  </a:lnTo>
                  <a:lnTo>
                    <a:pt x="607" y="185"/>
                  </a:lnTo>
                  <a:lnTo>
                    <a:pt x="607" y="183"/>
                  </a:lnTo>
                  <a:lnTo>
                    <a:pt x="609" y="183"/>
                  </a:lnTo>
                  <a:lnTo>
                    <a:pt x="611" y="181"/>
                  </a:lnTo>
                  <a:lnTo>
                    <a:pt x="613" y="181"/>
                  </a:lnTo>
                  <a:lnTo>
                    <a:pt x="615" y="181"/>
                  </a:lnTo>
                  <a:lnTo>
                    <a:pt x="617" y="181"/>
                  </a:lnTo>
                  <a:lnTo>
                    <a:pt x="619" y="181"/>
                  </a:lnTo>
                  <a:lnTo>
                    <a:pt x="621" y="181"/>
                  </a:lnTo>
                  <a:lnTo>
                    <a:pt x="623" y="181"/>
                  </a:lnTo>
                  <a:lnTo>
                    <a:pt x="625" y="181"/>
                  </a:lnTo>
                  <a:lnTo>
                    <a:pt x="625" y="179"/>
                  </a:lnTo>
                  <a:lnTo>
                    <a:pt x="627" y="181"/>
                  </a:lnTo>
                  <a:lnTo>
                    <a:pt x="627" y="179"/>
                  </a:lnTo>
                  <a:lnTo>
                    <a:pt x="629" y="179"/>
                  </a:lnTo>
                  <a:lnTo>
                    <a:pt x="631" y="179"/>
                  </a:lnTo>
                  <a:lnTo>
                    <a:pt x="631" y="177"/>
                  </a:lnTo>
                  <a:lnTo>
                    <a:pt x="633" y="177"/>
                  </a:lnTo>
                  <a:lnTo>
                    <a:pt x="633" y="175"/>
                  </a:lnTo>
                  <a:lnTo>
                    <a:pt x="635" y="175"/>
                  </a:lnTo>
                  <a:lnTo>
                    <a:pt x="635" y="173"/>
                  </a:lnTo>
                  <a:lnTo>
                    <a:pt x="636" y="173"/>
                  </a:lnTo>
                  <a:lnTo>
                    <a:pt x="638" y="171"/>
                  </a:lnTo>
                  <a:lnTo>
                    <a:pt x="638" y="169"/>
                  </a:lnTo>
                  <a:lnTo>
                    <a:pt x="640" y="169"/>
                  </a:lnTo>
                  <a:lnTo>
                    <a:pt x="640" y="167"/>
                  </a:lnTo>
                  <a:lnTo>
                    <a:pt x="640" y="165"/>
                  </a:lnTo>
                  <a:lnTo>
                    <a:pt x="642" y="165"/>
                  </a:lnTo>
                  <a:lnTo>
                    <a:pt x="642" y="163"/>
                  </a:lnTo>
                  <a:lnTo>
                    <a:pt x="642" y="161"/>
                  </a:lnTo>
                  <a:lnTo>
                    <a:pt x="644" y="161"/>
                  </a:lnTo>
                  <a:lnTo>
                    <a:pt x="644" y="159"/>
                  </a:lnTo>
                  <a:lnTo>
                    <a:pt x="646" y="159"/>
                  </a:lnTo>
                  <a:lnTo>
                    <a:pt x="646" y="157"/>
                  </a:lnTo>
                  <a:lnTo>
                    <a:pt x="648" y="157"/>
                  </a:lnTo>
                  <a:lnTo>
                    <a:pt x="648" y="155"/>
                  </a:lnTo>
                  <a:lnTo>
                    <a:pt x="650" y="155"/>
                  </a:lnTo>
                  <a:lnTo>
                    <a:pt x="652" y="153"/>
                  </a:lnTo>
                  <a:lnTo>
                    <a:pt x="654" y="153"/>
                  </a:lnTo>
                  <a:lnTo>
                    <a:pt x="654" y="151"/>
                  </a:lnTo>
                  <a:lnTo>
                    <a:pt x="656" y="151"/>
                  </a:lnTo>
                  <a:lnTo>
                    <a:pt x="658" y="151"/>
                  </a:lnTo>
                  <a:lnTo>
                    <a:pt x="660" y="151"/>
                  </a:lnTo>
                  <a:lnTo>
                    <a:pt x="660" y="149"/>
                  </a:lnTo>
                  <a:lnTo>
                    <a:pt x="662" y="149"/>
                  </a:lnTo>
                  <a:lnTo>
                    <a:pt x="662" y="147"/>
                  </a:lnTo>
                  <a:lnTo>
                    <a:pt x="664" y="147"/>
                  </a:lnTo>
                  <a:lnTo>
                    <a:pt x="664" y="145"/>
                  </a:lnTo>
                  <a:lnTo>
                    <a:pt x="666" y="144"/>
                  </a:lnTo>
                  <a:lnTo>
                    <a:pt x="666" y="142"/>
                  </a:lnTo>
                  <a:lnTo>
                    <a:pt x="668" y="142"/>
                  </a:lnTo>
                  <a:lnTo>
                    <a:pt x="668" y="140"/>
                  </a:lnTo>
                  <a:lnTo>
                    <a:pt x="668" y="138"/>
                  </a:lnTo>
                  <a:lnTo>
                    <a:pt x="670" y="138"/>
                  </a:lnTo>
                  <a:lnTo>
                    <a:pt x="670" y="136"/>
                  </a:lnTo>
                  <a:lnTo>
                    <a:pt x="670" y="134"/>
                  </a:lnTo>
                  <a:lnTo>
                    <a:pt x="672" y="134"/>
                  </a:lnTo>
                  <a:lnTo>
                    <a:pt x="672" y="132"/>
                  </a:lnTo>
                  <a:lnTo>
                    <a:pt x="672" y="130"/>
                  </a:lnTo>
                  <a:lnTo>
                    <a:pt x="674" y="130"/>
                  </a:lnTo>
                  <a:lnTo>
                    <a:pt x="674" y="128"/>
                  </a:lnTo>
                  <a:lnTo>
                    <a:pt x="674" y="126"/>
                  </a:lnTo>
                  <a:lnTo>
                    <a:pt x="674" y="124"/>
                  </a:lnTo>
                  <a:lnTo>
                    <a:pt x="674" y="122"/>
                  </a:lnTo>
                  <a:lnTo>
                    <a:pt x="676" y="122"/>
                  </a:lnTo>
                  <a:lnTo>
                    <a:pt x="676" y="120"/>
                  </a:lnTo>
                  <a:lnTo>
                    <a:pt x="676" y="118"/>
                  </a:lnTo>
                  <a:lnTo>
                    <a:pt x="676" y="116"/>
                  </a:lnTo>
                  <a:lnTo>
                    <a:pt x="678" y="116"/>
                  </a:lnTo>
                  <a:lnTo>
                    <a:pt x="678" y="114"/>
                  </a:lnTo>
                  <a:lnTo>
                    <a:pt x="680" y="114"/>
                  </a:lnTo>
                  <a:lnTo>
                    <a:pt x="682" y="112"/>
                  </a:lnTo>
                  <a:lnTo>
                    <a:pt x="684" y="112"/>
                  </a:lnTo>
                  <a:lnTo>
                    <a:pt x="686" y="112"/>
                  </a:lnTo>
                  <a:lnTo>
                    <a:pt x="688" y="112"/>
                  </a:lnTo>
                  <a:lnTo>
                    <a:pt x="690" y="110"/>
                  </a:lnTo>
                  <a:lnTo>
                    <a:pt x="692" y="110"/>
                  </a:lnTo>
                  <a:lnTo>
                    <a:pt x="694" y="110"/>
                  </a:lnTo>
                  <a:lnTo>
                    <a:pt x="696" y="108"/>
                  </a:lnTo>
                  <a:lnTo>
                    <a:pt x="698" y="108"/>
                  </a:lnTo>
                  <a:lnTo>
                    <a:pt x="700" y="106"/>
                  </a:lnTo>
                  <a:lnTo>
                    <a:pt x="702" y="106"/>
                  </a:lnTo>
                  <a:lnTo>
                    <a:pt x="704" y="106"/>
                  </a:lnTo>
                  <a:lnTo>
                    <a:pt x="705" y="106"/>
                  </a:lnTo>
                  <a:lnTo>
                    <a:pt x="707" y="106"/>
                  </a:lnTo>
                  <a:lnTo>
                    <a:pt x="707" y="108"/>
                  </a:lnTo>
                  <a:lnTo>
                    <a:pt x="709" y="108"/>
                  </a:lnTo>
                  <a:lnTo>
                    <a:pt x="711" y="108"/>
                  </a:lnTo>
                  <a:lnTo>
                    <a:pt x="713" y="108"/>
                  </a:lnTo>
                  <a:lnTo>
                    <a:pt x="715" y="108"/>
                  </a:lnTo>
                  <a:lnTo>
                    <a:pt x="715" y="106"/>
                  </a:lnTo>
                  <a:lnTo>
                    <a:pt x="717" y="106"/>
                  </a:lnTo>
                  <a:lnTo>
                    <a:pt x="717" y="104"/>
                  </a:lnTo>
                  <a:lnTo>
                    <a:pt x="719" y="102"/>
                  </a:lnTo>
                  <a:lnTo>
                    <a:pt x="719" y="100"/>
                  </a:lnTo>
                  <a:lnTo>
                    <a:pt x="719" y="98"/>
                  </a:lnTo>
                  <a:lnTo>
                    <a:pt x="719" y="96"/>
                  </a:lnTo>
                  <a:lnTo>
                    <a:pt x="721" y="96"/>
                  </a:lnTo>
                  <a:lnTo>
                    <a:pt x="721" y="94"/>
                  </a:lnTo>
                  <a:lnTo>
                    <a:pt x="721" y="92"/>
                  </a:lnTo>
                  <a:lnTo>
                    <a:pt x="723" y="90"/>
                  </a:lnTo>
                  <a:lnTo>
                    <a:pt x="723" y="88"/>
                  </a:lnTo>
                  <a:lnTo>
                    <a:pt x="725" y="88"/>
                  </a:lnTo>
                  <a:lnTo>
                    <a:pt x="725" y="86"/>
                  </a:lnTo>
                  <a:lnTo>
                    <a:pt x="725" y="84"/>
                  </a:lnTo>
                  <a:lnTo>
                    <a:pt x="727" y="84"/>
                  </a:lnTo>
                  <a:lnTo>
                    <a:pt x="727" y="82"/>
                  </a:lnTo>
                  <a:lnTo>
                    <a:pt x="727" y="80"/>
                  </a:lnTo>
                  <a:lnTo>
                    <a:pt x="727" y="78"/>
                  </a:lnTo>
                  <a:lnTo>
                    <a:pt x="727" y="77"/>
                  </a:lnTo>
                  <a:lnTo>
                    <a:pt x="725" y="75"/>
                  </a:lnTo>
                  <a:lnTo>
                    <a:pt x="725" y="73"/>
                  </a:lnTo>
                  <a:lnTo>
                    <a:pt x="725" y="71"/>
                  </a:lnTo>
                  <a:lnTo>
                    <a:pt x="725" y="69"/>
                  </a:lnTo>
                  <a:lnTo>
                    <a:pt x="725" y="67"/>
                  </a:lnTo>
                  <a:lnTo>
                    <a:pt x="725" y="65"/>
                  </a:lnTo>
                  <a:lnTo>
                    <a:pt x="723" y="65"/>
                  </a:lnTo>
                  <a:lnTo>
                    <a:pt x="723" y="63"/>
                  </a:lnTo>
                  <a:lnTo>
                    <a:pt x="723" y="61"/>
                  </a:lnTo>
                  <a:lnTo>
                    <a:pt x="723" y="59"/>
                  </a:lnTo>
                  <a:lnTo>
                    <a:pt x="723" y="57"/>
                  </a:lnTo>
                  <a:lnTo>
                    <a:pt x="725" y="57"/>
                  </a:lnTo>
                  <a:lnTo>
                    <a:pt x="725" y="55"/>
                  </a:lnTo>
                  <a:lnTo>
                    <a:pt x="727" y="55"/>
                  </a:lnTo>
                  <a:lnTo>
                    <a:pt x="729" y="53"/>
                  </a:lnTo>
                  <a:lnTo>
                    <a:pt x="731" y="51"/>
                  </a:lnTo>
                  <a:lnTo>
                    <a:pt x="731" y="49"/>
                  </a:lnTo>
                  <a:lnTo>
                    <a:pt x="733" y="49"/>
                  </a:lnTo>
                  <a:lnTo>
                    <a:pt x="733" y="47"/>
                  </a:lnTo>
                  <a:lnTo>
                    <a:pt x="735" y="45"/>
                  </a:lnTo>
                  <a:lnTo>
                    <a:pt x="735" y="43"/>
                  </a:lnTo>
                  <a:lnTo>
                    <a:pt x="737" y="43"/>
                  </a:lnTo>
                  <a:lnTo>
                    <a:pt x="737" y="41"/>
                  </a:lnTo>
                  <a:lnTo>
                    <a:pt x="739" y="41"/>
                  </a:lnTo>
                  <a:lnTo>
                    <a:pt x="741" y="41"/>
                  </a:lnTo>
                  <a:lnTo>
                    <a:pt x="743" y="41"/>
                  </a:lnTo>
                  <a:lnTo>
                    <a:pt x="745" y="41"/>
                  </a:lnTo>
                  <a:lnTo>
                    <a:pt x="745" y="39"/>
                  </a:lnTo>
                  <a:lnTo>
                    <a:pt x="747" y="39"/>
                  </a:lnTo>
                  <a:lnTo>
                    <a:pt x="749" y="39"/>
                  </a:lnTo>
                  <a:lnTo>
                    <a:pt x="751" y="37"/>
                  </a:lnTo>
                  <a:lnTo>
                    <a:pt x="753" y="35"/>
                  </a:lnTo>
                  <a:lnTo>
                    <a:pt x="753" y="33"/>
                  </a:lnTo>
                  <a:lnTo>
                    <a:pt x="755" y="33"/>
                  </a:lnTo>
                  <a:lnTo>
                    <a:pt x="757" y="33"/>
                  </a:lnTo>
                  <a:lnTo>
                    <a:pt x="757" y="31"/>
                  </a:lnTo>
                  <a:lnTo>
                    <a:pt x="759" y="31"/>
                  </a:lnTo>
                  <a:lnTo>
                    <a:pt x="761" y="31"/>
                  </a:lnTo>
                  <a:lnTo>
                    <a:pt x="761" y="29"/>
                  </a:lnTo>
                  <a:lnTo>
                    <a:pt x="763" y="29"/>
                  </a:lnTo>
                  <a:lnTo>
                    <a:pt x="765" y="29"/>
                  </a:lnTo>
                  <a:lnTo>
                    <a:pt x="765" y="27"/>
                  </a:lnTo>
                  <a:lnTo>
                    <a:pt x="767" y="27"/>
                  </a:lnTo>
                  <a:lnTo>
                    <a:pt x="769" y="27"/>
                  </a:lnTo>
                  <a:lnTo>
                    <a:pt x="769" y="25"/>
                  </a:lnTo>
                  <a:lnTo>
                    <a:pt x="771" y="25"/>
                  </a:lnTo>
                  <a:lnTo>
                    <a:pt x="773" y="23"/>
                  </a:lnTo>
                  <a:lnTo>
                    <a:pt x="774" y="23"/>
                  </a:lnTo>
                  <a:lnTo>
                    <a:pt x="776" y="23"/>
                  </a:lnTo>
                  <a:lnTo>
                    <a:pt x="776" y="25"/>
                  </a:lnTo>
                  <a:lnTo>
                    <a:pt x="778" y="25"/>
                  </a:lnTo>
                  <a:lnTo>
                    <a:pt x="778" y="27"/>
                  </a:lnTo>
                  <a:lnTo>
                    <a:pt x="778" y="29"/>
                  </a:lnTo>
                  <a:lnTo>
                    <a:pt x="780" y="29"/>
                  </a:lnTo>
                  <a:lnTo>
                    <a:pt x="780" y="31"/>
                  </a:lnTo>
                  <a:lnTo>
                    <a:pt x="780" y="33"/>
                  </a:lnTo>
                  <a:lnTo>
                    <a:pt x="782" y="33"/>
                  </a:lnTo>
                  <a:lnTo>
                    <a:pt x="782" y="35"/>
                  </a:lnTo>
                  <a:lnTo>
                    <a:pt x="782" y="37"/>
                  </a:lnTo>
                  <a:lnTo>
                    <a:pt x="784" y="39"/>
                  </a:lnTo>
                  <a:lnTo>
                    <a:pt x="784" y="41"/>
                  </a:lnTo>
                  <a:lnTo>
                    <a:pt x="786" y="43"/>
                  </a:lnTo>
                  <a:lnTo>
                    <a:pt x="786" y="45"/>
                  </a:lnTo>
                  <a:lnTo>
                    <a:pt x="788" y="45"/>
                  </a:lnTo>
                  <a:lnTo>
                    <a:pt x="788" y="47"/>
                  </a:lnTo>
                  <a:lnTo>
                    <a:pt x="790" y="47"/>
                  </a:lnTo>
                  <a:lnTo>
                    <a:pt x="790" y="49"/>
                  </a:lnTo>
                  <a:lnTo>
                    <a:pt x="792" y="49"/>
                  </a:lnTo>
                  <a:lnTo>
                    <a:pt x="792" y="51"/>
                  </a:lnTo>
                  <a:lnTo>
                    <a:pt x="794" y="51"/>
                  </a:lnTo>
                  <a:lnTo>
                    <a:pt x="796" y="53"/>
                  </a:lnTo>
                  <a:lnTo>
                    <a:pt x="798" y="55"/>
                  </a:lnTo>
                  <a:lnTo>
                    <a:pt x="798" y="57"/>
                  </a:lnTo>
                  <a:lnTo>
                    <a:pt x="800" y="57"/>
                  </a:lnTo>
                  <a:lnTo>
                    <a:pt x="800" y="59"/>
                  </a:lnTo>
                  <a:lnTo>
                    <a:pt x="802" y="59"/>
                  </a:lnTo>
                  <a:lnTo>
                    <a:pt x="802" y="61"/>
                  </a:lnTo>
                  <a:lnTo>
                    <a:pt x="804" y="61"/>
                  </a:lnTo>
                  <a:lnTo>
                    <a:pt x="806" y="61"/>
                  </a:lnTo>
                  <a:lnTo>
                    <a:pt x="806" y="63"/>
                  </a:lnTo>
                  <a:lnTo>
                    <a:pt x="808" y="63"/>
                  </a:lnTo>
                  <a:lnTo>
                    <a:pt x="810" y="63"/>
                  </a:lnTo>
                  <a:lnTo>
                    <a:pt x="812" y="63"/>
                  </a:lnTo>
                  <a:lnTo>
                    <a:pt x="814" y="63"/>
                  </a:lnTo>
                  <a:lnTo>
                    <a:pt x="816" y="61"/>
                  </a:lnTo>
                  <a:lnTo>
                    <a:pt x="818" y="61"/>
                  </a:lnTo>
                  <a:lnTo>
                    <a:pt x="820" y="59"/>
                  </a:lnTo>
                  <a:lnTo>
                    <a:pt x="822" y="59"/>
                  </a:lnTo>
                  <a:lnTo>
                    <a:pt x="824" y="57"/>
                  </a:lnTo>
                  <a:lnTo>
                    <a:pt x="826" y="57"/>
                  </a:lnTo>
                  <a:lnTo>
                    <a:pt x="828" y="57"/>
                  </a:lnTo>
                  <a:lnTo>
                    <a:pt x="828" y="55"/>
                  </a:lnTo>
                  <a:lnTo>
                    <a:pt x="830" y="55"/>
                  </a:lnTo>
                  <a:lnTo>
                    <a:pt x="832" y="55"/>
                  </a:lnTo>
                  <a:lnTo>
                    <a:pt x="832" y="53"/>
                  </a:lnTo>
                  <a:lnTo>
                    <a:pt x="834" y="53"/>
                  </a:lnTo>
                  <a:lnTo>
                    <a:pt x="836" y="53"/>
                  </a:lnTo>
                  <a:lnTo>
                    <a:pt x="836" y="51"/>
                  </a:lnTo>
                  <a:lnTo>
                    <a:pt x="838" y="51"/>
                  </a:lnTo>
                  <a:lnTo>
                    <a:pt x="838" y="49"/>
                  </a:lnTo>
                  <a:lnTo>
                    <a:pt x="840" y="49"/>
                  </a:lnTo>
                  <a:lnTo>
                    <a:pt x="840" y="47"/>
                  </a:lnTo>
                  <a:lnTo>
                    <a:pt x="842" y="47"/>
                  </a:lnTo>
                  <a:lnTo>
                    <a:pt x="842" y="45"/>
                  </a:lnTo>
                  <a:lnTo>
                    <a:pt x="843" y="45"/>
                  </a:lnTo>
                  <a:lnTo>
                    <a:pt x="843" y="43"/>
                  </a:lnTo>
                  <a:lnTo>
                    <a:pt x="845" y="43"/>
                  </a:lnTo>
                  <a:lnTo>
                    <a:pt x="845" y="41"/>
                  </a:lnTo>
                  <a:lnTo>
                    <a:pt x="847" y="41"/>
                  </a:lnTo>
                  <a:lnTo>
                    <a:pt x="849" y="41"/>
                  </a:lnTo>
                  <a:lnTo>
                    <a:pt x="849" y="39"/>
                  </a:lnTo>
                  <a:lnTo>
                    <a:pt x="851" y="39"/>
                  </a:lnTo>
                  <a:lnTo>
                    <a:pt x="853" y="39"/>
                  </a:lnTo>
                  <a:lnTo>
                    <a:pt x="853" y="37"/>
                  </a:lnTo>
                  <a:lnTo>
                    <a:pt x="855" y="37"/>
                  </a:lnTo>
                  <a:lnTo>
                    <a:pt x="857" y="37"/>
                  </a:lnTo>
                  <a:lnTo>
                    <a:pt x="859" y="37"/>
                  </a:lnTo>
                  <a:lnTo>
                    <a:pt x="861" y="37"/>
                  </a:lnTo>
                  <a:lnTo>
                    <a:pt x="861" y="35"/>
                  </a:lnTo>
                  <a:lnTo>
                    <a:pt x="861" y="33"/>
                  </a:lnTo>
                  <a:lnTo>
                    <a:pt x="861" y="31"/>
                  </a:lnTo>
                  <a:lnTo>
                    <a:pt x="863" y="31"/>
                  </a:lnTo>
                  <a:lnTo>
                    <a:pt x="863" y="29"/>
                  </a:lnTo>
                  <a:lnTo>
                    <a:pt x="861" y="27"/>
                  </a:lnTo>
                  <a:lnTo>
                    <a:pt x="861" y="25"/>
                  </a:lnTo>
                  <a:lnTo>
                    <a:pt x="861" y="23"/>
                  </a:lnTo>
                  <a:lnTo>
                    <a:pt x="861" y="21"/>
                  </a:lnTo>
                  <a:lnTo>
                    <a:pt x="863" y="21"/>
                  </a:lnTo>
                  <a:lnTo>
                    <a:pt x="863" y="19"/>
                  </a:lnTo>
                  <a:lnTo>
                    <a:pt x="865" y="19"/>
                  </a:lnTo>
                  <a:lnTo>
                    <a:pt x="865" y="17"/>
                  </a:lnTo>
                  <a:lnTo>
                    <a:pt x="867" y="17"/>
                  </a:lnTo>
                  <a:lnTo>
                    <a:pt x="867" y="15"/>
                  </a:lnTo>
                  <a:lnTo>
                    <a:pt x="869" y="15"/>
                  </a:lnTo>
                  <a:lnTo>
                    <a:pt x="869" y="13"/>
                  </a:lnTo>
                  <a:lnTo>
                    <a:pt x="871" y="13"/>
                  </a:lnTo>
                  <a:lnTo>
                    <a:pt x="873" y="13"/>
                  </a:lnTo>
                  <a:lnTo>
                    <a:pt x="873" y="11"/>
                  </a:lnTo>
                  <a:lnTo>
                    <a:pt x="875" y="11"/>
                  </a:lnTo>
                  <a:lnTo>
                    <a:pt x="877" y="10"/>
                  </a:lnTo>
                  <a:lnTo>
                    <a:pt x="879" y="10"/>
                  </a:lnTo>
                  <a:lnTo>
                    <a:pt x="879" y="8"/>
                  </a:lnTo>
                  <a:lnTo>
                    <a:pt x="881" y="8"/>
                  </a:lnTo>
                  <a:lnTo>
                    <a:pt x="883" y="8"/>
                  </a:lnTo>
                  <a:lnTo>
                    <a:pt x="885" y="8"/>
                  </a:lnTo>
                  <a:lnTo>
                    <a:pt x="887" y="8"/>
                  </a:lnTo>
                  <a:lnTo>
                    <a:pt x="889" y="8"/>
                  </a:lnTo>
                  <a:lnTo>
                    <a:pt x="891" y="6"/>
                  </a:lnTo>
                  <a:lnTo>
                    <a:pt x="893" y="6"/>
                  </a:lnTo>
                  <a:lnTo>
                    <a:pt x="895" y="6"/>
                  </a:lnTo>
                  <a:lnTo>
                    <a:pt x="897" y="6"/>
                  </a:lnTo>
                  <a:lnTo>
                    <a:pt x="899" y="6"/>
                  </a:lnTo>
                  <a:lnTo>
                    <a:pt x="899" y="8"/>
                  </a:lnTo>
                  <a:lnTo>
                    <a:pt x="901" y="8"/>
                  </a:lnTo>
                  <a:lnTo>
                    <a:pt x="903" y="8"/>
                  </a:lnTo>
                  <a:lnTo>
                    <a:pt x="905" y="8"/>
                  </a:lnTo>
                  <a:lnTo>
                    <a:pt x="907" y="8"/>
                  </a:lnTo>
                  <a:lnTo>
                    <a:pt x="909" y="8"/>
                  </a:lnTo>
                  <a:lnTo>
                    <a:pt x="909" y="10"/>
                  </a:lnTo>
                  <a:lnTo>
                    <a:pt x="911" y="10"/>
                  </a:lnTo>
                  <a:lnTo>
                    <a:pt x="912" y="10"/>
                  </a:lnTo>
                  <a:lnTo>
                    <a:pt x="914" y="10"/>
                  </a:lnTo>
                  <a:lnTo>
                    <a:pt x="914" y="8"/>
                  </a:lnTo>
                  <a:lnTo>
                    <a:pt x="916" y="8"/>
                  </a:lnTo>
                  <a:lnTo>
                    <a:pt x="916" y="6"/>
                  </a:lnTo>
                  <a:lnTo>
                    <a:pt x="918" y="6"/>
                  </a:lnTo>
                  <a:lnTo>
                    <a:pt x="918" y="4"/>
                  </a:lnTo>
                  <a:lnTo>
                    <a:pt x="920" y="4"/>
                  </a:lnTo>
                  <a:lnTo>
                    <a:pt x="920" y="2"/>
                  </a:lnTo>
                  <a:lnTo>
                    <a:pt x="922" y="2"/>
                  </a:lnTo>
                  <a:lnTo>
                    <a:pt x="922" y="0"/>
                  </a:lnTo>
                  <a:lnTo>
                    <a:pt x="924" y="2"/>
                  </a:lnTo>
                  <a:lnTo>
                    <a:pt x="926" y="2"/>
                  </a:lnTo>
                  <a:lnTo>
                    <a:pt x="926" y="4"/>
                  </a:lnTo>
                  <a:lnTo>
                    <a:pt x="928" y="4"/>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3" name="A403"/>
            <xdr:cNvSpPr>
              <a:spLocks/>
            </xdr:cNvSpPr>
          </xdr:nvSpPr>
          <xdr:spPr bwMode="auto">
            <a:xfrm>
              <a:off x="6920671" y="15573859"/>
              <a:ext cx="2309997" cy="1933115"/>
            </a:xfrm>
            <a:custGeom>
              <a:avLst/>
              <a:gdLst>
                <a:gd name="T0" fmla="*/ 1443 w 1802"/>
                <a:gd name="T1" fmla="*/ 107 h 1508"/>
                <a:gd name="T2" fmla="*/ 1510 w 1802"/>
                <a:gd name="T3" fmla="*/ 193 h 1508"/>
                <a:gd name="T4" fmla="*/ 1565 w 1802"/>
                <a:gd name="T5" fmla="*/ 237 h 1508"/>
                <a:gd name="T6" fmla="*/ 1646 w 1802"/>
                <a:gd name="T7" fmla="*/ 219 h 1508"/>
                <a:gd name="T8" fmla="*/ 1723 w 1802"/>
                <a:gd name="T9" fmla="*/ 188 h 1508"/>
                <a:gd name="T10" fmla="*/ 1798 w 1802"/>
                <a:gd name="T11" fmla="*/ 180 h 1508"/>
                <a:gd name="T12" fmla="*/ 1770 w 1802"/>
                <a:gd name="T13" fmla="*/ 276 h 1508"/>
                <a:gd name="T14" fmla="*/ 1739 w 1802"/>
                <a:gd name="T15" fmla="*/ 377 h 1508"/>
                <a:gd name="T16" fmla="*/ 1680 w 1802"/>
                <a:gd name="T17" fmla="*/ 463 h 1508"/>
                <a:gd name="T18" fmla="*/ 1599 w 1802"/>
                <a:gd name="T19" fmla="*/ 430 h 1508"/>
                <a:gd name="T20" fmla="*/ 1563 w 1802"/>
                <a:gd name="T21" fmla="*/ 491 h 1508"/>
                <a:gd name="T22" fmla="*/ 1469 w 1802"/>
                <a:gd name="T23" fmla="*/ 503 h 1508"/>
                <a:gd name="T24" fmla="*/ 1433 w 1802"/>
                <a:gd name="T25" fmla="*/ 566 h 1508"/>
                <a:gd name="T26" fmla="*/ 1398 w 1802"/>
                <a:gd name="T27" fmla="*/ 670 h 1508"/>
                <a:gd name="T28" fmla="*/ 1337 w 1802"/>
                <a:gd name="T29" fmla="*/ 773 h 1508"/>
                <a:gd name="T30" fmla="*/ 1244 w 1802"/>
                <a:gd name="T31" fmla="*/ 848 h 1508"/>
                <a:gd name="T32" fmla="*/ 1204 w 1802"/>
                <a:gd name="T33" fmla="*/ 946 h 1508"/>
                <a:gd name="T34" fmla="*/ 1175 w 1802"/>
                <a:gd name="T35" fmla="*/ 1041 h 1508"/>
                <a:gd name="T36" fmla="*/ 1130 w 1802"/>
                <a:gd name="T37" fmla="*/ 1137 h 1508"/>
                <a:gd name="T38" fmla="*/ 1090 w 1802"/>
                <a:gd name="T39" fmla="*/ 1206 h 1508"/>
                <a:gd name="T40" fmla="*/ 1025 w 1802"/>
                <a:gd name="T41" fmla="*/ 1236 h 1508"/>
                <a:gd name="T42" fmla="*/ 948 w 1802"/>
                <a:gd name="T43" fmla="*/ 1230 h 1508"/>
                <a:gd name="T44" fmla="*/ 863 w 1802"/>
                <a:gd name="T45" fmla="*/ 1254 h 1508"/>
                <a:gd name="T46" fmla="*/ 798 w 1802"/>
                <a:gd name="T47" fmla="*/ 1281 h 1508"/>
                <a:gd name="T48" fmla="*/ 725 w 1802"/>
                <a:gd name="T49" fmla="*/ 1315 h 1508"/>
                <a:gd name="T50" fmla="*/ 680 w 1802"/>
                <a:gd name="T51" fmla="*/ 1364 h 1508"/>
                <a:gd name="T52" fmla="*/ 619 w 1802"/>
                <a:gd name="T53" fmla="*/ 1374 h 1508"/>
                <a:gd name="T54" fmla="*/ 552 w 1802"/>
                <a:gd name="T55" fmla="*/ 1409 h 1508"/>
                <a:gd name="T56" fmla="*/ 532 w 1802"/>
                <a:gd name="T57" fmla="*/ 1447 h 1508"/>
                <a:gd name="T58" fmla="*/ 499 w 1802"/>
                <a:gd name="T59" fmla="*/ 1484 h 1508"/>
                <a:gd name="T60" fmla="*/ 418 w 1802"/>
                <a:gd name="T61" fmla="*/ 1494 h 1508"/>
                <a:gd name="T62" fmla="*/ 307 w 1802"/>
                <a:gd name="T63" fmla="*/ 1455 h 1508"/>
                <a:gd name="T64" fmla="*/ 227 w 1802"/>
                <a:gd name="T65" fmla="*/ 1405 h 1508"/>
                <a:gd name="T66" fmla="*/ 193 w 1802"/>
                <a:gd name="T67" fmla="*/ 1338 h 1508"/>
                <a:gd name="T68" fmla="*/ 122 w 1802"/>
                <a:gd name="T69" fmla="*/ 1342 h 1508"/>
                <a:gd name="T70" fmla="*/ 83 w 1802"/>
                <a:gd name="T71" fmla="*/ 1271 h 1508"/>
                <a:gd name="T72" fmla="*/ 120 w 1802"/>
                <a:gd name="T73" fmla="*/ 1198 h 1508"/>
                <a:gd name="T74" fmla="*/ 160 w 1802"/>
                <a:gd name="T75" fmla="*/ 1137 h 1508"/>
                <a:gd name="T76" fmla="*/ 165 w 1802"/>
                <a:gd name="T77" fmla="*/ 1092 h 1508"/>
                <a:gd name="T78" fmla="*/ 152 w 1802"/>
                <a:gd name="T79" fmla="*/ 1001 h 1508"/>
                <a:gd name="T80" fmla="*/ 95 w 1802"/>
                <a:gd name="T81" fmla="*/ 970 h 1508"/>
                <a:gd name="T82" fmla="*/ 8 w 1802"/>
                <a:gd name="T83" fmla="*/ 925 h 1508"/>
                <a:gd name="T84" fmla="*/ 79 w 1802"/>
                <a:gd name="T85" fmla="*/ 869 h 1508"/>
                <a:gd name="T86" fmla="*/ 87 w 1802"/>
                <a:gd name="T87" fmla="*/ 761 h 1508"/>
                <a:gd name="T88" fmla="*/ 160 w 1802"/>
                <a:gd name="T89" fmla="*/ 714 h 1508"/>
                <a:gd name="T90" fmla="*/ 195 w 1802"/>
                <a:gd name="T91" fmla="*/ 592 h 1508"/>
                <a:gd name="T92" fmla="*/ 181 w 1802"/>
                <a:gd name="T93" fmla="*/ 473 h 1508"/>
                <a:gd name="T94" fmla="*/ 87 w 1802"/>
                <a:gd name="T95" fmla="*/ 418 h 1508"/>
                <a:gd name="T96" fmla="*/ 108 w 1802"/>
                <a:gd name="T97" fmla="*/ 333 h 1508"/>
                <a:gd name="T98" fmla="*/ 165 w 1802"/>
                <a:gd name="T99" fmla="*/ 272 h 1508"/>
                <a:gd name="T100" fmla="*/ 225 w 1802"/>
                <a:gd name="T101" fmla="*/ 219 h 1508"/>
                <a:gd name="T102" fmla="*/ 353 w 1802"/>
                <a:gd name="T103" fmla="*/ 176 h 1508"/>
                <a:gd name="T104" fmla="*/ 363 w 1802"/>
                <a:gd name="T105" fmla="*/ 28 h 1508"/>
                <a:gd name="T106" fmla="*/ 449 w 1802"/>
                <a:gd name="T107" fmla="*/ 22 h 1508"/>
                <a:gd name="T108" fmla="*/ 552 w 1802"/>
                <a:gd name="T109" fmla="*/ 50 h 1508"/>
                <a:gd name="T110" fmla="*/ 654 w 1802"/>
                <a:gd name="T111" fmla="*/ 73 h 1508"/>
                <a:gd name="T112" fmla="*/ 761 w 1802"/>
                <a:gd name="T113" fmla="*/ 126 h 1508"/>
                <a:gd name="T114" fmla="*/ 865 w 1802"/>
                <a:gd name="T115" fmla="*/ 158 h 1508"/>
                <a:gd name="T116" fmla="*/ 999 w 1802"/>
                <a:gd name="T117" fmla="*/ 189 h 1508"/>
                <a:gd name="T118" fmla="*/ 1124 w 1802"/>
                <a:gd name="T119" fmla="*/ 213 h 1508"/>
                <a:gd name="T120" fmla="*/ 1212 w 1802"/>
                <a:gd name="T121" fmla="*/ 119 h 1508"/>
                <a:gd name="T122" fmla="*/ 1262 w 1802"/>
                <a:gd name="T123" fmla="*/ 55 h 1508"/>
                <a:gd name="T124" fmla="*/ 1354 w 1802"/>
                <a:gd name="T125" fmla="*/ 14 h 15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02" h="1508">
                  <a:moveTo>
                    <a:pt x="1390" y="2"/>
                  </a:moveTo>
                  <a:lnTo>
                    <a:pt x="1392" y="2"/>
                  </a:lnTo>
                  <a:lnTo>
                    <a:pt x="1394" y="2"/>
                  </a:lnTo>
                  <a:lnTo>
                    <a:pt x="1394" y="4"/>
                  </a:lnTo>
                  <a:lnTo>
                    <a:pt x="1394" y="6"/>
                  </a:lnTo>
                  <a:lnTo>
                    <a:pt x="1396" y="6"/>
                  </a:lnTo>
                  <a:lnTo>
                    <a:pt x="1396" y="8"/>
                  </a:lnTo>
                  <a:lnTo>
                    <a:pt x="1396" y="10"/>
                  </a:lnTo>
                  <a:lnTo>
                    <a:pt x="1396" y="12"/>
                  </a:lnTo>
                  <a:lnTo>
                    <a:pt x="1394" y="12"/>
                  </a:lnTo>
                  <a:lnTo>
                    <a:pt x="1394" y="14"/>
                  </a:lnTo>
                  <a:lnTo>
                    <a:pt x="1394" y="16"/>
                  </a:lnTo>
                  <a:lnTo>
                    <a:pt x="1394" y="18"/>
                  </a:lnTo>
                  <a:lnTo>
                    <a:pt x="1396" y="18"/>
                  </a:lnTo>
                  <a:lnTo>
                    <a:pt x="1396" y="20"/>
                  </a:lnTo>
                  <a:lnTo>
                    <a:pt x="1398" y="20"/>
                  </a:lnTo>
                  <a:lnTo>
                    <a:pt x="1398" y="22"/>
                  </a:lnTo>
                  <a:lnTo>
                    <a:pt x="1400" y="22"/>
                  </a:lnTo>
                  <a:lnTo>
                    <a:pt x="1400" y="24"/>
                  </a:lnTo>
                  <a:lnTo>
                    <a:pt x="1400" y="26"/>
                  </a:lnTo>
                  <a:lnTo>
                    <a:pt x="1402" y="26"/>
                  </a:lnTo>
                  <a:lnTo>
                    <a:pt x="1402" y="28"/>
                  </a:lnTo>
                  <a:lnTo>
                    <a:pt x="1402" y="30"/>
                  </a:lnTo>
                  <a:lnTo>
                    <a:pt x="1404" y="30"/>
                  </a:lnTo>
                  <a:lnTo>
                    <a:pt x="1406" y="30"/>
                  </a:lnTo>
                  <a:lnTo>
                    <a:pt x="1406" y="32"/>
                  </a:lnTo>
                  <a:lnTo>
                    <a:pt x="1407" y="32"/>
                  </a:lnTo>
                  <a:lnTo>
                    <a:pt x="1407" y="34"/>
                  </a:lnTo>
                  <a:lnTo>
                    <a:pt x="1409" y="36"/>
                  </a:lnTo>
                  <a:lnTo>
                    <a:pt x="1409" y="38"/>
                  </a:lnTo>
                  <a:lnTo>
                    <a:pt x="1411" y="40"/>
                  </a:lnTo>
                  <a:lnTo>
                    <a:pt x="1411" y="42"/>
                  </a:lnTo>
                  <a:lnTo>
                    <a:pt x="1413" y="40"/>
                  </a:lnTo>
                  <a:lnTo>
                    <a:pt x="1413" y="42"/>
                  </a:lnTo>
                  <a:lnTo>
                    <a:pt x="1411" y="42"/>
                  </a:lnTo>
                  <a:lnTo>
                    <a:pt x="1411" y="44"/>
                  </a:lnTo>
                  <a:lnTo>
                    <a:pt x="1413" y="46"/>
                  </a:lnTo>
                  <a:lnTo>
                    <a:pt x="1413" y="48"/>
                  </a:lnTo>
                  <a:lnTo>
                    <a:pt x="1413" y="50"/>
                  </a:lnTo>
                  <a:lnTo>
                    <a:pt x="1415" y="50"/>
                  </a:lnTo>
                  <a:lnTo>
                    <a:pt x="1415" y="52"/>
                  </a:lnTo>
                  <a:lnTo>
                    <a:pt x="1415" y="53"/>
                  </a:lnTo>
                  <a:lnTo>
                    <a:pt x="1415" y="55"/>
                  </a:lnTo>
                  <a:lnTo>
                    <a:pt x="1415" y="57"/>
                  </a:lnTo>
                  <a:lnTo>
                    <a:pt x="1415" y="59"/>
                  </a:lnTo>
                  <a:lnTo>
                    <a:pt x="1415" y="61"/>
                  </a:lnTo>
                  <a:lnTo>
                    <a:pt x="1415" y="63"/>
                  </a:lnTo>
                  <a:lnTo>
                    <a:pt x="1417" y="63"/>
                  </a:lnTo>
                  <a:lnTo>
                    <a:pt x="1417" y="65"/>
                  </a:lnTo>
                  <a:lnTo>
                    <a:pt x="1417" y="67"/>
                  </a:lnTo>
                  <a:lnTo>
                    <a:pt x="1415" y="67"/>
                  </a:lnTo>
                  <a:lnTo>
                    <a:pt x="1415" y="69"/>
                  </a:lnTo>
                  <a:lnTo>
                    <a:pt x="1415" y="71"/>
                  </a:lnTo>
                  <a:lnTo>
                    <a:pt x="1415" y="73"/>
                  </a:lnTo>
                  <a:lnTo>
                    <a:pt x="1417" y="73"/>
                  </a:lnTo>
                  <a:lnTo>
                    <a:pt x="1419" y="75"/>
                  </a:lnTo>
                  <a:lnTo>
                    <a:pt x="1419" y="77"/>
                  </a:lnTo>
                  <a:lnTo>
                    <a:pt x="1421" y="77"/>
                  </a:lnTo>
                  <a:lnTo>
                    <a:pt x="1421" y="79"/>
                  </a:lnTo>
                  <a:lnTo>
                    <a:pt x="1423" y="79"/>
                  </a:lnTo>
                  <a:lnTo>
                    <a:pt x="1423" y="81"/>
                  </a:lnTo>
                  <a:lnTo>
                    <a:pt x="1425" y="83"/>
                  </a:lnTo>
                  <a:lnTo>
                    <a:pt x="1425" y="85"/>
                  </a:lnTo>
                  <a:lnTo>
                    <a:pt x="1427" y="87"/>
                  </a:lnTo>
                  <a:lnTo>
                    <a:pt x="1427" y="89"/>
                  </a:lnTo>
                  <a:lnTo>
                    <a:pt x="1429" y="91"/>
                  </a:lnTo>
                  <a:lnTo>
                    <a:pt x="1429" y="93"/>
                  </a:lnTo>
                  <a:lnTo>
                    <a:pt x="1431" y="93"/>
                  </a:lnTo>
                  <a:lnTo>
                    <a:pt x="1431" y="95"/>
                  </a:lnTo>
                  <a:lnTo>
                    <a:pt x="1433" y="97"/>
                  </a:lnTo>
                  <a:lnTo>
                    <a:pt x="1433" y="99"/>
                  </a:lnTo>
                  <a:lnTo>
                    <a:pt x="1435" y="99"/>
                  </a:lnTo>
                  <a:lnTo>
                    <a:pt x="1435" y="101"/>
                  </a:lnTo>
                  <a:lnTo>
                    <a:pt x="1437" y="103"/>
                  </a:lnTo>
                  <a:lnTo>
                    <a:pt x="1439" y="103"/>
                  </a:lnTo>
                  <a:lnTo>
                    <a:pt x="1439" y="105"/>
                  </a:lnTo>
                  <a:lnTo>
                    <a:pt x="1441" y="105"/>
                  </a:lnTo>
                  <a:lnTo>
                    <a:pt x="1443" y="107"/>
                  </a:lnTo>
                  <a:lnTo>
                    <a:pt x="1445" y="109"/>
                  </a:lnTo>
                  <a:lnTo>
                    <a:pt x="1447" y="111"/>
                  </a:lnTo>
                  <a:lnTo>
                    <a:pt x="1449" y="111"/>
                  </a:lnTo>
                  <a:lnTo>
                    <a:pt x="1451" y="111"/>
                  </a:lnTo>
                  <a:lnTo>
                    <a:pt x="1453" y="111"/>
                  </a:lnTo>
                  <a:lnTo>
                    <a:pt x="1455" y="111"/>
                  </a:lnTo>
                  <a:lnTo>
                    <a:pt x="1457" y="111"/>
                  </a:lnTo>
                  <a:lnTo>
                    <a:pt x="1459" y="111"/>
                  </a:lnTo>
                  <a:lnTo>
                    <a:pt x="1461" y="111"/>
                  </a:lnTo>
                  <a:lnTo>
                    <a:pt x="1463" y="113"/>
                  </a:lnTo>
                  <a:lnTo>
                    <a:pt x="1465" y="113"/>
                  </a:lnTo>
                  <a:lnTo>
                    <a:pt x="1465" y="115"/>
                  </a:lnTo>
                  <a:lnTo>
                    <a:pt x="1467" y="115"/>
                  </a:lnTo>
                  <a:lnTo>
                    <a:pt x="1469" y="115"/>
                  </a:lnTo>
                  <a:lnTo>
                    <a:pt x="1471" y="117"/>
                  </a:lnTo>
                  <a:lnTo>
                    <a:pt x="1473" y="117"/>
                  </a:lnTo>
                  <a:lnTo>
                    <a:pt x="1475" y="117"/>
                  </a:lnTo>
                  <a:lnTo>
                    <a:pt x="1476" y="117"/>
                  </a:lnTo>
                  <a:lnTo>
                    <a:pt x="1476" y="119"/>
                  </a:lnTo>
                  <a:lnTo>
                    <a:pt x="1478" y="119"/>
                  </a:lnTo>
                  <a:lnTo>
                    <a:pt x="1480" y="119"/>
                  </a:lnTo>
                  <a:lnTo>
                    <a:pt x="1482" y="121"/>
                  </a:lnTo>
                  <a:lnTo>
                    <a:pt x="1484" y="121"/>
                  </a:lnTo>
                  <a:lnTo>
                    <a:pt x="1486" y="121"/>
                  </a:lnTo>
                  <a:lnTo>
                    <a:pt x="1486" y="122"/>
                  </a:lnTo>
                  <a:lnTo>
                    <a:pt x="1488" y="122"/>
                  </a:lnTo>
                  <a:lnTo>
                    <a:pt x="1490" y="122"/>
                  </a:lnTo>
                  <a:lnTo>
                    <a:pt x="1492" y="122"/>
                  </a:lnTo>
                  <a:lnTo>
                    <a:pt x="1492" y="124"/>
                  </a:lnTo>
                  <a:lnTo>
                    <a:pt x="1494" y="124"/>
                  </a:lnTo>
                  <a:lnTo>
                    <a:pt x="1496" y="124"/>
                  </a:lnTo>
                  <a:lnTo>
                    <a:pt x="1498" y="124"/>
                  </a:lnTo>
                  <a:lnTo>
                    <a:pt x="1498" y="126"/>
                  </a:lnTo>
                  <a:lnTo>
                    <a:pt x="1498" y="128"/>
                  </a:lnTo>
                  <a:lnTo>
                    <a:pt x="1496" y="130"/>
                  </a:lnTo>
                  <a:lnTo>
                    <a:pt x="1494" y="132"/>
                  </a:lnTo>
                  <a:lnTo>
                    <a:pt x="1494" y="134"/>
                  </a:lnTo>
                  <a:lnTo>
                    <a:pt x="1494" y="136"/>
                  </a:lnTo>
                  <a:lnTo>
                    <a:pt x="1494" y="138"/>
                  </a:lnTo>
                  <a:lnTo>
                    <a:pt x="1492" y="138"/>
                  </a:lnTo>
                  <a:lnTo>
                    <a:pt x="1492" y="140"/>
                  </a:lnTo>
                  <a:lnTo>
                    <a:pt x="1492" y="142"/>
                  </a:lnTo>
                  <a:lnTo>
                    <a:pt x="1492" y="144"/>
                  </a:lnTo>
                  <a:lnTo>
                    <a:pt x="1490" y="144"/>
                  </a:lnTo>
                  <a:lnTo>
                    <a:pt x="1490" y="146"/>
                  </a:lnTo>
                  <a:lnTo>
                    <a:pt x="1490" y="148"/>
                  </a:lnTo>
                  <a:lnTo>
                    <a:pt x="1490" y="150"/>
                  </a:lnTo>
                  <a:lnTo>
                    <a:pt x="1488" y="150"/>
                  </a:lnTo>
                  <a:lnTo>
                    <a:pt x="1488" y="152"/>
                  </a:lnTo>
                  <a:lnTo>
                    <a:pt x="1488" y="154"/>
                  </a:lnTo>
                  <a:lnTo>
                    <a:pt x="1488" y="156"/>
                  </a:lnTo>
                  <a:lnTo>
                    <a:pt x="1488" y="158"/>
                  </a:lnTo>
                  <a:lnTo>
                    <a:pt x="1488" y="160"/>
                  </a:lnTo>
                  <a:lnTo>
                    <a:pt x="1490" y="162"/>
                  </a:lnTo>
                  <a:lnTo>
                    <a:pt x="1490" y="164"/>
                  </a:lnTo>
                  <a:lnTo>
                    <a:pt x="1492" y="164"/>
                  </a:lnTo>
                  <a:lnTo>
                    <a:pt x="1492" y="166"/>
                  </a:lnTo>
                  <a:lnTo>
                    <a:pt x="1494" y="168"/>
                  </a:lnTo>
                  <a:lnTo>
                    <a:pt x="1494" y="170"/>
                  </a:lnTo>
                  <a:lnTo>
                    <a:pt x="1496" y="170"/>
                  </a:lnTo>
                  <a:lnTo>
                    <a:pt x="1496" y="172"/>
                  </a:lnTo>
                  <a:lnTo>
                    <a:pt x="1498" y="172"/>
                  </a:lnTo>
                  <a:lnTo>
                    <a:pt x="1498" y="174"/>
                  </a:lnTo>
                  <a:lnTo>
                    <a:pt x="1500" y="174"/>
                  </a:lnTo>
                  <a:lnTo>
                    <a:pt x="1500" y="176"/>
                  </a:lnTo>
                  <a:lnTo>
                    <a:pt x="1500" y="178"/>
                  </a:lnTo>
                  <a:lnTo>
                    <a:pt x="1502" y="178"/>
                  </a:lnTo>
                  <a:lnTo>
                    <a:pt x="1502" y="180"/>
                  </a:lnTo>
                  <a:lnTo>
                    <a:pt x="1504" y="180"/>
                  </a:lnTo>
                  <a:lnTo>
                    <a:pt x="1504" y="182"/>
                  </a:lnTo>
                  <a:lnTo>
                    <a:pt x="1506" y="184"/>
                  </a:lnTo>
                  <a:lnTo>
                    <a:pt x="1506" y="186"/>
                  </a:lnTo>
                  <a:lnTo>
                    <a:pt x="1508" y="186"/>
                  </a:lnTo>
                  <a:lnTo>
                    <a:pt x="1508" y="188"/>
                  </a:lnTo>
                  <a:lnTo>
                    <a:pt x="1508" y="189"/>
                  </a:lnTo>
                  <a:lnTo>
                    <a:pt x="1508" y="191"/>
                  </a:lnTo>
                  <a:lnTo>
                    <a:pt x="1508" y="193"/>
                  </a:lnTo>
                  <a:lnTo>
                    <a:pt x="1510" y="193"/>
                  </a:lnTo>
                  <a:lnTo>
                    <a:pt x="1510" y="195"/>
                  </a:lnTo>
                  <a:lnTo>
                    <a:pt x="1510" y="197"/>
                  </a:lnTo>
                  <a:lnTo>
                    <a:pt x="1510" y="199"/>
                  </a:lnTo>
                  <a:lnTo>
                    <a:pt x="1512" y="199"/>
                  </a:lnTo>
                  <a:lnTo>
                    <a:pt x="1512" y="201"/>
                  </a:lnTo>
                  <a:lnTo>
                    <a:pt x="1512" y="203"/>
                  </a:lnTo>
                  <a:lnTo>
                    <a:pt x="1512" y="205"/>
                  </a:lnTo>
                  <a:lnTo>
                    <a:pt x="1514" y="205"/>
                  </a:lnTo>
                  <a:lnTo>
                    <a:pt x="1514" y="207"/>
                  </a:lnTo>
                  <a:lnTo>
                    <a:pt x="1516" y="207"/>
                  </a:lnTo>
                  <a:lnTo>
                    <a:pt x="1516" y="209"/>
                  </a:lnTo>
                  <a:lnTo>
                    <a:pt x="1518" y="209"/>
                  </a:lnTo>
                  <a:lnTo>
                    <a:pt x="1518" y="211"/>
                  </a:lnTo>
                  <a:lnTo>
                    <a:pt x="1520" y="213"/>
                  </a:lnTo>
                  <a:lnTo>
                    <a:pt x="1520" y="215"/>
                  </a:lnTo>
                  <a:lnTo>
                    <a:pt x="1522" y="217"/>
                  </a:lnTo>
                  <a:lnTo>
                    <a:pt x="1522" y="219"/>
                  </a:lnTo>
                  <a:lnTo>
                    <a:pt x="1522" y="221"/>
                  </a:lnTo>
                  <a:lnTo>
                    <a:pt x="1524" y="223"/>
                  </a:lnTo>
                  <a:lnTo>
                    <a:pt x="1524" y="227"/>
                  </a:lnTo>
                  <a:lnTo>
                    <a:pt x="1526" y="229"/>
                  </a:lnTo>
                  <a:lnTo>
                    <a:pt x="1526" y="231"/>
                  </a:lnTo>
                  <a:lnTo>
                    <a:pt x="1528" y="233"/>
                  </a:lnTo>
                  <a:lnTo>
                    <a:pt x="1528" y="235"/>
                  </a:lnTo>
                  <a:lnTo>
                    <a:pt x="1528" y="237"/>
                  </a:lnTo>
                  <a:lnTo>
                    <a:pt x="1530" y="239"/>
                  </a:lnTo>
                  <a:lnTo>
                    <a:pt x="1530" y="241"/>
                  </a:lnTo>
                  <a:lnTo>
                    <a:pt x="1530" y="243"/>
                  </a:lnTo>
                  <a:lnTo>
                    <a:pt x="1532" y="243"/>
                  </a:lnTo>
                  <a:lnTo>
                    <a:pt x="1532" y="245"/>
                  </a:lnTo>
                  <a:lnTo>
                    <a:pt x="1532" y="247"/>
                  </a:lnTo>
                  <a:lnTo>
                    <a:pt x="1534" y="247"/>
                  </a:lnTo>
                  <a:lnTo>
                    <a:pt x="1534" y="249"/>
                  </a:lnTo>
                  <a:lnTo>
                    <a:pt x="1534" y="251"/>
                  </a:lnTo>
                  <a:lnTo>
                    <a:pt x="1536" y="251"/>
                  </a:lnTo>
                  <a:lnTo>
                    <a:pt x="1536" y="253"/>
                  </a:lnTo>
                  <a:lnTo>
                    <a:pt x="1536" y="255"/>
                  </a:lnTo>
                  <a:lnTo>
                    <a:pt x="1538" y="255"/>
                  </a:lnTo>
                  <a:lnTo>
                    <a:pt x="1540" y="256"/>
                  </a:lnTo>
                  <a:lnTo>
                    <a:pt x="1542" y="258"/>
                  </a:lnTo>
                  <a:lnTo>
                    <a:pt x="1544" y="258"/>
                  </a:lnTo>
                  <a:lnTo>
                    <a:pt x="1544" y="260"/>
                  </a:lnTo>
                  <a:lnTo>
                    <a:pt x="1545" y="260"/>
                  </a:lnTo>
                  <a:lnTo>
                    <a:pt x="1545" y="258"/>
                  </a:lnTo>
                  <a:lnTo>
                    <a:pt x="1547" y="258"/>
                  </a:lnTo>
                  <a:lnTo>
                    <a:pt x="1547" y="256"/>
                  </a:lnTo>
                  <a:lnTo>
                    <a:pt x="1547" y="255"/>
                  </a:lnTo>
                  <a:lnTo>
                    <a:pt x="1545" y="255"/>
                  </a:lnTo>
                  <a:lnTo>
                    <a:pt x="1545" y="253"/>
                  </a:lnTo>
                  <a:lnTo>
                    <a:pt x="1544" y="253"/>
                  </a:lnTo>
                  <a:lnTo>
                    <a:pt x="1544" y="251"/>
                  </a:lnTo>
                  <a:lnTo>
                    <a:pt x="1542" y="251"/>
                  </a:lnTo>
                  <a:lnTo>
                    <a:pt x="1542" y="249"/>
                  </a:lnTo>
                  <a:lnTo>
                    <a:pt x="1542" y="247"/>
                  </a:lnTo>
                  <a:lnTo>
                    <a:pt x="1542" y="245"/>
                  </a:lnTo>
                  <a:lnTo>
                    <a:pt x="1542" y="243"/>
                  </a:lnTo>
                  <a:lnTo>
                    <a:pt x="1542" y="241"/>
                  </a:lnTo>
                  <a:lnTo>
                    <a:pt x="1544" y="241"/>
                  </a:lnTo>
                  <a:lnTo>
                    <a:pt x="1544" y="239"/>
                  </a:lnTo>
                  <a:lnTo>
                    <a:pt x="1544" y="237"/>
                  </a:lnTo>
                  <a:lnTo>
                    <a:pt x="1544" y="235"/>
                  </a:lnTo>
                  <a:lnTo>
                    <a:pt x="1544" y="233"/>
                  </a:lnTo>
                  <a:lnTo>
                    <a:pt x="1545" y="233"/>
                  </a:lnTo>
                  <a:lnTo>
                    <a:pt x="1547" y="233"/>
                  </a:lnTo>
                  <a:lnTo>
                    <a:pt x="1547" y="231"/>
                  </a:lnTo>
                  <a:lnTo>
                    <a:pt x="1549" y="231"/>
                  </a:lnTo>
                  <a:lnTo>
                    <a:pt x="1551" y="231"/>
                  </a:lnTo>
                  <a:lnTo>
                    <a:pt x="1551" y="233"/>
                  </a:lnTo>
                  <a:lnTo>
                    <a:pt x="1553" y="233"/>
                  </a:lnTo>
                  <a:lnTo>
                    <a:pt x="1555" y="233"/>
                  </a:lnTo>
                  <a:lnTo>
                    <a:pt x="1555" y="235"/>
                  </a:lnTo>
                  <a:lnTo>
                    <a:pt x="1557" y="235"/>
                  </a:lnTo>
                  <a:lnTo>
                    <a:pt x="1559" y="235"/>
                  </a:lnTo>
                  <a:lnTo>
                    <a:pt x="1559" y="237"/>
                  </a:lnTo>
                  <a:lnTo>
                    <a:pt x="1561" y="235"/>
                  </a:lnTo>
                  <a:lnTo>
                    <a:pt x="1561" y="237"/>
                  </a:lnTo>
                  <a:lnTo>
                    <a:pt x="1563" y="237"/>
                  </a:lnTo>
                  <a:lnTo>
                    <a:pt x="1565" y="237"/>
                  </a:lnTo>
                  <a:lnTo>
                    <a:pt x="1567" y="237"/>
                  </a:lnTo>
                  <a:lnTo>
                    <a:pt x="1569" y="237"/>
                  </a:lnTo>
                  <a:lnTo>
                    <a:pt x="1571" y="237"/>
                  </a:lnTo>
                  <a:lnTo>
                    <a:pt x="1571" y="235"/>
                  </a:lnTo>
                  <a:lnTo>
                    <a:pt x="1573" y="235"/>
                  </a:lnTo>
                  <a:lnTo>
                    <a:pt x="1573" y="233"/>
                  </a:lnTo>
                  <a:lnTo>
                    <a:pt x="1575" y="233"/>
                  </a:lnTo>
                  <a:lnTo>
                    <a:pt x="1575" y="231"/>
                  </a:lnTo>
                  <a:lnTo>
                    <a:pt x="1575" y="229"/>
                  </a:lnTo>
                  <a:lnTo>
                    <a:pt x="1575" y="227"/>
                  </a:lnTo>
                  <a:lnTo>
                    <a:pt x="1575" y="225"/>
                  </a:lnTo>
                  <a:lnTo>
                    <a:pt x="1575" y="223"/>
                  </a:lnTo>
                  <a:lnTo>
                    <a:pt x="1575" y="221"/>
                  </a:lnTo>
                  <a:lnTo>
                    <a:pt x="1575" y="219"/>
                  </a:lnTo>
                  <a:lnTo>
                    <a:pt x="1577" y="219"/>
                  </a:lnTo>
                  <a:lnTo>
                    <a:pt x="1577" y="217"/>
                  </a:lnTo>
                  <a:lnTo>
                    <a:pt x="1577" y="215"/>
                  </a:lnTo>
                  <a:lnTo>
                    <a:pt x="1579" y="215"/>
                  </a:lnTo>
                  <a:lnTo>
                    <a:pt x="1579" y="213"/>
                  </a:lnTo>
                  <a:lnTo>
                    <a:pt x="1581" y="213"/>
                  </a:lnTo>
                  <a:lnTo>
                    <a:pt x="1583" y="213"/>
                  </a:lnTo>
                  <a:lnTo>
                    <a:pt x="1583" y="215"/>
                  </a:lnTo>
                  <a:lnTo>
                    <a:pt x="1585" y="215"/>
                  </a:lnTo>
                  <a:lnTo>
                    <a:pt x="1587" y="215"/>
                  </a:lnTo>
                  <a:lnTo>
                    <a:pt x="1589" y="215"/>
                  </a:lnTo>
                  <a:lnTo>
                    <a:pt x="1591" y="215"/>
                  </a:lnTo>
                  <a:lnTo>
                    <a:pt x="1591" y="213"/>
                  </a:lnTo>
                  <a:lnTo>
                    <a:pt x="1593" y="213"/>
                  </a:lnTo>
                  <a:lnTo>
                    <a:pt x="1593" y="211"/>
                  </a:lnTo>
                  <a:lnTo>
                    <a:pt x="1595" y="211"/>
                  </a:lnTo>
                  <a:lnTo>
                    <a:pt x="1597" y="211"/>
                  </a:lnTo>
                  <a:lnTo>
                    <a:pt x="1599" y="211"/>
                  </a:lnTo>
                  <a:lnTo>
                    <a:pt x="1601" y="211"/>
                  </a:lnTo>
                  <a:lnTo>
                    <a:pt x="1601" y="213"/>
                  </a:lnTo>
                  <a:lnTo>
                    <a:pt x="1603" y="213"/>
                  </a:lnTo>
                  <a:lnTo>
                    <a:pt x="1603" y="215"/>
                  </a:lnTo>
                  <a:lnTo>
                    <a:pt x="1603" y="217"/>
                  </a:lnTo>
                  <a:lnTo>
                    <a:pt x="1605" y="217"/>
                  </a:lnTo>
                  <a:lnTo>
                    <a:pt x="1605" y="219"/>
                  </a:lnTo>
                  <a:lnTo>
                    <a:pt x="1605" y="221"/>
                  </a:lnTo>
                  <a:lnTo>
                    <a:pt x="1607" y="221"/>
                  </a:lnTo>
                  <a:lnTo>
                    <a:pt x="1607" y="223"/>
                  </a:lnTo>
                  <a:lnTo>
                    <a:pt x="1609" y="225"/>
                  </a:lnTo>
                  <a:lnTo>
                    <a:pt x="1611" y="225"/>
                  </a:lnTo>
                  <a:lnTo>
                    <a:pt x="1613" y="225"/>
                  </a:lnTo>
                  <a:lnTo>
                    <a:pt x="1614" y="225"/>
                  </a:lnTo>
                  <a:lnTo>
                    <a:pt x="1616" y="225"/>
                  </a:lnTo>
                  <a:lnTo>
                    <a:pt x="1618" y="225"/>
                  </a:lnTo>
                  <a:lnTo>
                    <a:pt x="1618" y="227"/>
                  </a:lnTo>
                  <a:lnTo>
                    <a:pt x="1620" y="229"/>
                  </a:lnTo>
                  <a:lnTo>
                    <a:pt x="1620" y="231"/>
                  </a:lnTo>
                  <a:lnTo>
                    <a:pt x="1620" y="233"/>
                  </a:lnTo>
                  <a:lnTo>
                    <a:pt x="1620" y="235"/>
                  </a:lnTo>
                  <a:lnTo>
                    <a:pt x="1620" y="237"/>
                  </a:lnTo>
                  <a:lnTo>
                    <a:pt x="1622" y="237"/>
                  </a:lnTo>
                  <a:lnTo>
                    <a:pt x="1622" y="239"/>
                  </a:lnTo>
                  <a:lnTo>
                    <a:pt x="1624" y="239"/>
                  </a:lnTo>
                  <a:lnTo>
                    <a:pt x="1624" y="237"/>
                  </a:lnTo>
                  <a:lnTo>
                    <a:pt x="1626" y="237"/>
                  </a:lnTo>
                  <a:lnTo>
                    <a:pt x="1626" y="235"/>
                  </a:lnTo>
                  <a:lnTo>
                    <a:pt x="1628" y="235"/>
                  </a:lnTo>
                  <a:lnTo>
                    <a:pt x="1628" y="233"/>
                  </a:lnTo>
                  <a:lnTo>
                    <a:pt x="1630" y="233"/>
                  </a:lnTo>
                  <a:lnTo>
                    <a:pt x="1630" y="231"/>
                  </a:lnTo>
                  <a:lnTo>
                    <a:pt x="1632" y="231"/>
                  </a:lnTo>
                  <a:lnTo>
                    <a:pt x="1632" y="229"/>
                  </a:lnTo>
                  <a:lnTo>
                    <a:pt x="1634" y="229"/>
                  </a:lnTo>
                  <a:lnTo>
                    <a:pt x="1634" y="227"/>
                  </a:lnTo>
                  <a:lnTo>
                    <a:pt x="1636" y="227"/>
                  </a:lnTo>
                  <a:lnTo>
                    <a:pt x="1638" y="227"/>
                  </a:lnTo>
                  <a:lnTo>
                    <a:pt x="1640" y="227"/>
                  </a:lnTo>
                  <a:lnTo>
                    <a:pt x="1642" y="227"/>
                  </a:lnTo>
                  <a:lnTo>
                    <a:pt x="1642" y="225"/>
                  </a:lnTo>
                  <a:lnTo>
                    <a:pt x="1644" y="225"/>
                  </a:lnTo>
                  <a:lnTo>
                    <a:pt x="1644" y="223"/>
                  </a:lnTo>
                  <a:lnTo>
                    <a:pt x="1646" y="223"/>
                  </a:lnTo>
                  <a:lnTo>
                    <a:pt x="1646" y="221"/>
                  </a:lnTo>
                  <a:lnTo>
                    <a:pt x="1646" y="219"/>
                  </a:lnTo>
                  <a:lnTo>
                    <a:pt x="1646" y="217"/>
                  </a:lnTo>
                  <a:lnTo>
                    <a:pt x="1644" y="215"/>
                  </a:lnTo>
                  <a:lnTo>
                    <a:pt x="1644" y="213"/>
                  </a:lnTo>
                  <a:lnTo>
                    <a:pt x="1646" y="213"/>
                  </a:lnTo>
                  <a:lnTo>
                    <a:pt x="1648" y="213"/>
                  </a:lnTo>
                  <a:lnTo>
                    <a:pt x="1650" y="213"/>
                  </a:lnTo>
                  <a:lnTo>
                    <a:pt x="1652" y="213"/>
                  </a:lnTo>
                  <a:lnTo>
                    <a:pt x="1654" y="213"/>
                  </a:lnTo>
                  <a:lnTo>
                    <a:pt x="1656" y="213"/>
                  </a:lnTo>
                  <a:lnTo>
                    <a:pt x="1656" y="215"/>
                  </a:lnTo>
                  <a:lnTo>
                    <a:pt x="1658" y="215"/>
                  </a:lnTo>
                  <a:lnTo>
                    <a:pt x="1658" y="217"/>
                  </a:lnTo>
                  <a:lnTo>
                    <a:pt x="1658" y="219"/>
                  </a:lnTo>
                  <a:lnTo>
                    <a:pt x="1656" y="219"/>
                  </a:lnTo>
                  <a:lnTo>
                    <a:pt x="1654" y="221"/>
                  </a:lnTo>
                  <a:lnTo>
                    <a:pt x="1652" y="223"/>
                  </a:lnTo>
                  <a:lnTo>
                    <a:pt x="1652" y="225"/>
                  </a:lnTo>
                  <a:lnTo>
                    <a:pt x="1654" y="225"/>
                  </a:lnTo>
                  <a:lnTo>
                    <a:pt x="1656" y="223"/>
                  </a:lnTo>
                  <a:lnTo>
                    <a:pt x="1658" y="223"/>
                  </a:lnTo>
                  <a:lnTo>
                    <a:pt x="1660" y="223"/>
                  </a:lnTo>
                  <a:lnTo>
                    <a:pt x="1662" y="223"/>
                  </a:lnTo>
                  <a:lnTo>
                    <a:pt x="1664" y="223"/>
                  </a:lnTo>
                  <a:lnTo>
                    <a:pt x="1666" y="221"/>
                  </a:lnTo>
                  <a:lnTo>
                    <a:pt x="1668" y="219"/>
                  </a:lnTo>
                  <a:lnTo>
                    <a:pt x="1668" y="217"/>
                  </a:lnTo>
                  <a:lnTo>
                    <a:pt x="1670" y="215"/>
                  </a:lnTo>
                  <a:lnTo>
                    <a:pt x="1670" y="213"/>
                  </a:lnTo>
                  <a:lnTo>
                    <a:pt x="1672" y="211"/>
                  </a:lnTo>
                  <a:lnTo>
                    <a:pt x="1674" y="211"/>
                  </a:lnTo>
                  <a:lnTo>
                    <a:pt x="1676" y="213"/>
                  </a:lnTo>
                  <a:lnTo>
                    <a:pt x="1678" y="211"/>
                  </a:lnTo>
                  <a:lnTo>
                    <a:pt x="1678" y="213"/>
                  </a:lnTo>
                  <a:lnTo>
                    <a:pt x="1680" y="213"/>
                  </a:lnTo>
                  <a:lnTo>
                    <a:pt x="1682" y="215"/>
                  </a:lnTo>
                  <a:lnTo>
                    <a:pt x="1683" y="217"/>
                  </a:lnTo>
                  <a:lnTo>
                    <a:pt x="1685" y="217"/>
                  </a:lnTo>
                  <a:lnTo>
                    <a:pt x="1687" y="217"/>
                  </a:lnTo>
                  <a:lnTo>
                    <a:pt x="1687" y="219"/>
                  </a:lnTo>
                  <a:lnTo>
                    <a:pt x="1689" y="219"/>
                  </a:lnTo>
                  <a:lnTo>
                    <a:pt x="1689" y="217"/>
                  </a:lnTo>
                  <a:lnTo>
                    <a:pt x="1691" y="217"/>
                  </a:lnTo>
                  <a:lnTo>
                    <a:pt x="1691" y="215"/>
                  </a:lnTo>
                  <a:lnTo>
                    <a:pt x="1693" y="215"/>
                  </a:lnTo>
                  <a:lnTo>
                    <a:pt x="1695" y="215"/>
                  </a:lnTo>
                  <a:lnTo>
                    <a:pt x="1695" y="213"/>
                  </a:lnTo>
                  <a:lnTo>
                    <a:pt x="1697" y="213"/>
                  </a:lnTo>
                  <a:lnTo>
                    <a:pt x="1697" y="211"/>
                  </a:lnTo>
                  <a:lnTo>
                    <a:pt x="1697" y="209"/>
                  </a:lnTo>
                  <a:lnTo>
                    <a:pt x="1699" y="207"/>
                  </a:lnTo>
                  <a:lnTo>
                    <a:pt x="1701" y="205"/>
                  </a:lnTo>
                  <a:lnTo>
                    <a:pt x="1703" y="205"/>
                  </a:lnTo>
                  <a:lnTo>
                    <a:pt x="1703" y="203"/>
                  </a:lnTo>
                  <a:lnTo>
                    <a:pt x="1703" y="201"/>
                  </a:lnTo>
                  <a:lnTo>
                    <a:pt x="1701" y="199"/>
                  </a:lnTo>
                  <a:lnTo>
                    <a:pt x="1701" y="197"/>
                  </a:lnTo>
                  <a:lnTo>
                    <a:pt x="1703" y="197"/>
                  </a:lnTo>
                  <a:lnTo>
                    <a:pt x="1703" y="195"/>
                  </a:lnTo>
                  <a:lnTo>
                    <a:pt x="1705" y="195"/>
                  </a:lnTo>
                  <a:lnTo>
                    <a:pt x="1705" y="197"/>
                  </a:lnTo>
                  <a:lnTo>
                    <a:pt x="1707" y="197"/>
                  </a:lnTo>
                  <a:lnTo>
                    <a:pt x="1707" y="199"/>
                  </a:lnTo>
                  <a:lnTo>
                    <a:pt x="1709" y="199"/>
                  </a:lnTo>
                  <a:lnTo>
                    <a:pt x="1711" y="197"/>
                  </a:lnTo>
                  <a:lnTo>
                    <a:pt x="1711" y="195"/>
                  </a:lnTo>
                  <a:lnTo>
                    <a:pt x="1711" y="193"/>
                  </a:lnTo>
                  <a:lnTo>
                    <a:pt x="1711" y="191"/>
                  </a:lnTo>
                  <a:lnTo>
                    <a:pt x="1711" y="189"/>
                  </a:lnTo>
                  <a:lnTo>
                    <a:pt x="1709" y="189"/>
                  </a:lnTo>
                  <a:lnTo>
                    <a:pt x="1709" y="188"/>
                  </a:lnTo>
                  <a:lnTo>
                    <a:pt x="1709" y="186"/>
                  </a:lnTo>
                  <a:lnTo>
                    <a:pt x="1711" y="186"/>
                  </a:lnTo>
                  <a:lnTo>
                    <a:pt x="1713" y="186"/>
                  </a:lnTo>
                  <a:lnTo>
                    <a:pt x="1715" y="186"/>
                  </a:lnTo>
                  <a:lnTo>
                    <a:pt x="1717" y="186"/>
                  </a:lnTo>
                  <a:lnTo>
                    <a:pt x="1719" y="188"/>
                  </a:lnTo>
                  <a:lnTo>
                    <a:pt x="1721" y="188"/>
                  </a:lnTo>
                  <a:lnTo>
                    <a:pt x="1723" y="188"/>
                  </a:lnTo>
                  <a:lnTo>
                    <a:pt x="1725" y="186"/>
                  </a:lnTo>
                  <a:lnTo>
                    <a:pt x="1727" y="186"/>
                  </a:lnTo>
                  <a:lnTo>
                    <a:pt x="1729" y="186"/>
                  </a:lnTo>
                  <a:lnTo>
                    <a:pt x="1731" y="184"/>
                  </a:lnTo>
                  <a:lnTo>
                    <a:pt x="1733" y="182"/>
                  </a:lnTo>
                  <a:lnTo>
                    <a:pt x="1735" y="180"/>
                  </a:lnTo>
                  <a:lnTo>
                    <a:pt x="1737" y="180"/>
                  </a:lnTo>
                  <a:lnTo>
                    <a:pt x="1739" y="180"/>
                  </a:lnTo>
                  <a:lnTo>
                    <a:pt x="1739" y="178"/>
                  </a:lnTo>
                  <a:lnTo>
                    <a:pt x="1741" y="178"/>
                  </a:lnTo>
                  <a:lnTo>
                    <a:pt x="1741" y="176"/>
                  </a:lnTo>
                  <a:lnTo>
                    <a:pt x="1743" y="176"/>
                  </a:lnTo>
                  <a:lnTo>
                    <a:pt x="1745" y="176"/>
                  </a:lnTo>
                  <a:lnTo>
                    <a:pt x="1747" y="176"/>
                  </a:lnTo>
                  <a:lnTo>
                    <a:pt x="1747" y="178"/>
                  </a:lnTo>
                  <a:lnTo>
                    <a:pt x="1747" y="180"/>
                  </a:lnTo>
                  <a:lnTo>
                    <a:pt x="1747" y="182"/>
                  </a:lnTo>
                  <a:lnTo>
                    <a:pt x="1749" y="182"/>
                  </a:lnTo>
                  <a:lnTo>
                    <a:pt x="1749" y="184"/>
                  </a:lnTo>
                  <a:lnTo>
                    <a:pt x="1751" y="184"/>
                  </a:lnTo>
                  <a:lnTo>
                    <a:pt x="1752" y="186"/>
                  </a:lnTo>
                  <a:lnTo>
                    <a:pt x="1752" y="188"/>
                  </a:lnTo>
                  <a:lnTo>
                    <a:pt x="1754" y="188"/>
                  </a:lnTo>
                  <a:lnTo>
                    <a:pt x="1756" y="188"/>
                  </a:lnTo>
                  <a:lnTo>
                    <a:pt x="1756" y="186"/>
                  </a:lnTo>
                  <a:lnTo>
                    <a:pt x="1758" y="186"/>
                  </a:lnTo>
                  <a:lnTo>
                    <a:pt x="1758" y="184"/>
                  </a:lnTo>
                  <a:lnTo>
                    <a:pt x="1760" y="184"/>
                  </a:lnTo>
                  <a:lnTo>
                    <a:pt x="1760" y="182"/>
                  </a:lnTo>
                  <a:lnTo>
                    <a:pt x="1762" y="180"/>
                  </a:lnTo>
                  <a:lnTo>
                    <a:pt x="1762" y="178"/>
                  </a:lnTo>
                  <a:lnTo>
                    <a:pt x="1764" y="178"/>
                  </a:lnTo>
                  <a:lnTo>
                    <a:pt x="1764" y="176"/>
                  </a:lnTo>
                  <a:lnTo>
                    <a:pt x="1766" y="176"/>
                  </a:lnTo>
                  <a:lnTo>
                    <a:pt x="1766" y="174"/>
                  </a:lnTo>
                  <a:lnTo>
                    <a:pt x="1768" y="174"/>
                  </a:lnTo>
                  <a:lnTo>
                    <a:pt x="1768" y="172"/>
                  </a:lnTo>
                  <a:lnTo>
                    <a:pt x="1770" y="170"/>
                  </a:lnTo>
                  <a:lnTo>
                    <a:pt x="1772" y="168"/>
                  </a:lnTo>
                  <a:lnTo>
                    <a:pt x="1772" y="166"/>
                  </a:lnTo>
                  <a:lnTo>
                    <a:pt x="1774" y="166"/>
                  </a:lnTo>
                  <a:lnTo>
                    <a:pt x="1776" y="166"/>
                  </a:lnTo>
                  <a:lnTo>
                    <a:pt x="1778" y="166"/>
                  </a:lnTo>
                  <a:lnTo>
                    <a:pt x="1778" y="164"/>
                  </a:lnTo>
                  <a:lnTo>
                    <a:pt x="1780" y="164"/>
                  </a:lnTo>
                  <a:lnTo>
                    <a:pt x="1782" y="164"/>
                  </a:lnTo>
                  <a:lnTo>
                    <a:pt x="1784" y="166"/>
                  </a:lnTo>
                  <a:lnTo>
                    <a:pt x="1784" y="168"/>
                  </a:lnTo>
                  <a:lnTo>
                    <a:pt x="1782" y="168"/>
                  </a:lnTo>
                  <a:lnTo>
                    <a:pt x="1782" y="170"/>
                  </a:lnTo>
                  <a:lnTo>
                    <a:pt x="1782" y="172"/>
                  </a:lnTo>
                  <a:lnTo>
                    <a:pt x="1780" y="172"/>
                  </a:lnTo>
                  <a:lnTo>
                    <a:pt x="1782" y="174"/>
                  </a:lnTo>
                  <a:lnTo>
                    <a:pt x="1784" y="174"/>
                  </a:lnTo>
                  <a:lnTo>
                    <a:pt x="1786" y="174"/>
                  </a:lnTo>
                  <a:lnTo>
                    <a:pt x="1786" y="172"/>
                  </a:lnTo>
                  <a:lnTo>
                    <a:pt x="1786" y="170"/>
                  </a:lnTo>
                  <a:lnTo>
                    <a:pt x="1788" y="168"/>
                  </a:lnTo>
                  <a:lnTo>
                    <a:pt x="1788" y="166"/>
                  </a:lnTo>
                  <a:lnTo>
                    <a:pt x="1790" y="164"/>
                  </a:lnTo>
                  <a:lnTo>
                    <a:pt x="1792" y="164"/>
                  </a:lnTo>
                  <a:lnTo>
                    <a:pt x="1792" y="162"/>
                  </a:lnTo>
                  <a:lnTo>
                    <a:pt x="1794" y="162"/>
                  </a:lnTo>
                  <a:lnTo>
                    <a:pt x="1796" y="162"/>
                  </a:lnTo>
                  <a:lnTo>
                    <a:pt x="1796" y="160"/>
                  </a:lnTo>
                  <a:lnTo>
                    <a:pt x="1798" y="162"/>
                  </a:lnTo>
                  <a:lnTo>
                    <a:pt x="1796" y="164"/>
                  </a:lnTo>
                  <a:lnTo>
                    <a:pt x="1796" y="166"/>
                  </a:lnTo>
                  <a:lnTo>
                    <a:pt x="1796" y="168"/>
                  </a:lnTo>
                  <a:lnTo>
                    <a:pt x="1794" y="170"/>
                  </a:lnTo>
                  <a:lnTo>
                    <a:pt x="1794" y="172"/>
                  </a:lnTo>
                  <a:lnTo>
                    <a:pt x="1794" y="174"/>
                  </a:lnTo>
                  <a:lnTo>
                    <a:pt x="1794" y="176"/>
                  </a:lnTo>
                  <a:lnTo>
                    <a:pt x="1794" y="178"/>
                  </a:lnTo>
                  <a:lnTo>
                    <a:pt x="1794" y="180"/>
                  </a:lnTo>
                  <a:lnTo>
                    <a:pt x="1796" y="182"/>
                  </a:lnTo>
                  <a:lnTo>
                    <a:pt x="1798" y="182"/>
                  </a:lnTo>
                  <a:lnTo>
                    <a:pt x="1798" y="180"/>
                  </a:lnTo>
                  <a:lnTo>
                    <a:pt x="1800" y="180"/>
                  </a:lnTo>
                  <a:lnTo>
                    <a:pt x="1800" y="178"/>
                  </a:lnTo>
                  <a:lnTo>
                    <a:pt x="1802" y="178"/>
                  </a:lnTo>
                  <a:lnTo>
                    <a:pt x="1802" y="180"/>
                  </a:lnTo>
                  <a:lnTo>
                    <a:pt x="1802" y="182"/>
                  </a:lnTo>
                  <a:lnTo>
                    <a:pt x="1800" y="184"/>
                  </a:lnTo>
                  <a:lnTo>
                    <a:pt x="1800" y="186"/>
                  </a:lnTo>
                  <a:lnTo>
                    <a:pt x="1800" y="188"/>
                  </a:lnTo>
                  <a:lnTo>
                    <a:pt x="1800" y="189"/>
                  </a:lnTo>
                  <a:lnTo>
                    <a:pt x="1798" y="189"/>
                  </a:lnTo>
                  <a:lnTo>
                    <a:pt x="1798" y="191"/>
                  </a:lnTo>
                  <a:lnTo>
                    <a:pt x="1796" y="193"/>
                  </a:lnTo>
                  <a:lnTo>
                    <a:pt x="1794" y="193"/>
                  </a:lnTo>
                  <a:lnTo>
                    <a:pt x="1794" y="195"/>
                  </a:lnTo>
                  <a:lnTo>
                    <a:pt x="1792" y="197"/>
                  </a:lnTo>
                  <a:lnTo>
                    <a:pt x="1792" y="199"/>
                  </a:lnTo>
                  <a:lnTo>
                    <a:pt x="1790" y="201"/>
                  </a:lnTo>
                  <a:lnTo>
                    <a:pt x="1788" y="203"/>
                  </a:lnTo>
                  <a:lnTo>
                    <a:pt x="1786" y="203"/>
                  </a:lnTo>
                  <a:lnTo>
                    <a:pt x="1786" y="205"/>
                  </a:lnTo>
                  <a:lnTo>
                    <a:pt x="1784" y="205"/>
                  </a:lnTo>
                  <a:lnTo>
                    <a:pt x="1782" y="207"/>
                  </a:lnTo>
                  <a:lnTo>
                    <a:pt x="1782" y="209"/>
                  </a:lnTo>
                  <a:lnTo>
                    <a:pt x="1778" y="209"/>
                  </a:lnTo>
                  <a:lnTo>
                    <a:pt x="1778" y="211"/>
                  </a:lnTo>
                  <a:lnTo>
                    <a:pt x="1776" y="211"/>
                  </a:lnTo>
                  <a:lnTo>
                    <a:pt x="1776" y="213"/>
                  </a:lnTo>
                  <a:lnTo>
                    <a:pt x="1774" y="215"/>
                  </a:lnTo>
                  <a:lnTo>
                    <a:pt x="1774" y="217"/>
                  </a:lnTo>
                  <a:lnTo>
                    <a:pt x="1772" y="217"/>
                  </a:lnTo>
                  <a:lnTo>
                    <a:pt x="1772" y="219"/>
                  </a:lnTo>
                  <a:lnTo>
                    <a:pt x="1770" y="221"/>
                  </a:lnTo>
                  <a:lnTo>
                    <a:pt x="1770" y="223"/>
                  </a:lnTo>
                  <a:lnTo>
                    <a:pt x="1768" y="225"/>
                  </a:lnTo>
                  <a:lnTo>
                    <a:pt x="1768" y="227"/>
                  </a:lnTo>
                  <a:lnTo>
                    <a:pt x="1766" y="229"/>
                  </a:lnTo>
                  <a:lnTo>
                    <a:pt x="1766" y="231"/>
                  </a:lnTo>
                  <a:lnTo>
                    <a:pt x="1764" y="233"/>
                  </a:lnTo>
                  <a:lnTo>
                    <a:pt x="1764" y="235"/>
                  </a:lnTo>
                  <a:lnTo>
                    <a:pt x="1764" y="237"/>
                  </a:lnTo>
                  <a:lnTo>
                    <a:pt x="1762" y="239"/>
                  </a:lnTo>
                  <a:lnTo>
                    <a:pt x="1760" y="239"/>
                  </a:lnTo>
                  <a:lnTo>
                    <a:pt x="1760" y="241"/>
                  </a:lnTo>
                  <a:lnTo>
                    <a:pt x="1758" y="241"/>
                  </a:lnTo>
                  <a:lnTo>
                    <a:pt x="1758" y="243"/>
                  </a:lnTo>
                  <a:lnTo>
                    <a:pt x="1760" y="243"/>
                  </a:lnTo>
                  <a:lnTo>
                    <a:pt x="1760" y="245"/>
                  </a:lnTo>
                  <a:lnTo>
                    <a:pt x="1760" y="247"/>
                  </a:lnTo>
                  <a:lnTo>
                    <a:pt x="1758" y="249"/>
                  </a:lnTo>
                  <a:lnTo>
                    <a:pt x="1758" y="251"/>
                  </a:lnTo>
                  <a:lnTo>
                    <a:pt x="1760" y="251"/>
                  </a:lnTo>
                  <a:lnTo>
                    <a:pt x="1760" y="253"/>
                  </a:lnTo>
                  <a:lnTo>
                    <a:pt x="1762" y="253"/>
                  </a:lnTo>
                  <a:lnTo>
                    <a:pt x="1764" y="255"/>
                  </a:lnTo>
                  <a:lnTo>
                    <a:pt x="1766" y="256"/>
                  </a:lnTo>
                  <a:lnTo>
                    <a:pt x="1766" y="258"/>
                  </a:lnTo>
                  <a:lnTo>
                    <a:pt x="1768" y="258"/>
                  </a:lnTo>
                  <a:lnTo>
                    <a:pt x="1768" y="256"/>
                  </a:lnTo>
                  <a:lnTo>
                    <a:pt x="1770" y="256"/>
                  </a:lnTo>
                  <a:lnTo>
                    <a:pt x="1772" y="256"/>
                  </a:lnTo>
                  <a:lnTo>
                    <a:pt x="1774" y="256"/>
                  </a:lnTo>
                  <a:lnTo>
                    <a:pt x="1776" y="258"/>
                  </a:lnTo>
                  <a:lnTo>
                    <a:pt x="1778" y="258"/>
                  </a:lnTo>
                  <a:lnTo>
                    <a:pt x="1778" y="260"/>
                  </a:lnTo>
                  <a:lnTo>
                    <a:pt x="1780" y="260"/>
                  </a:lnTo>
                  <a:lnTo>
                    <a:pt x="1778" y="262"/>
                  </a:lnTo>
                  <a:lnTo>
                    <a:pt x="1778" y="264"/>
                  </a:lnTo>
                  <a:lnTo>
                    <a:pt x="1776" y="264"/>
                  </a:lnTo>
                  <a:lnTo>
                    <a:pt x="1774" y="264"/>
                  </a:lnTo>
                  <a:lnTo>
                    <a:pt x="1772" y="264"/>
                  </a:lnTo>
                  <a:lnTo>
                    <a:pt x="1772" y="266"/>
                  </a:lnTo>
                  <a:lnTo>
                    <a:pt x="1770" y="266"/>
                  </a:lnTo>
                  <a:lnTo>
                    <a:pt x="1772" y="268"/>
                  </a:lnTo>
                  <a:lnTo>
                    <a:pt x="1772" y="270"/>
                  </a:lnTo>
                  <a:lnTo>
                    <a:pt x="1772" y="272"/>
                  </a:lnTo>
                  <a:lnTo>
                    <a:pt x="1772" y="274"/>
                  </a:lnTo>
                  <a:lnTo>
                    <a:pt x="1770" y="274"/>
                  </a:lnTo>
                  <a:lnTo>
                    <a:pt x="1770" y="276"/>
                  </a:lnTo>
                  <a:lnTo>
                    <a:pt x="1768" y="278"/>
                  </a:lnTo>
                  <a:lnTo>
                    <a:pt x="1768" y="280"/>
                  </a:lnTo>
                  <a:lnTo>
                    <a:pt x="1770" y="282"/>
                  </a:lnTo>
                  <a:lnTo>
                    <a:pt x="1772" y="284"/>
                  </a:lnTo>
                  <a:lnTo>
                    <a:pt x="1772" y="286"/>
                  </a:lnTo>
                  <a:lnTo>
                    <a:pt x="1772" y="288"/>
                  </a:lnTo>
                  <a:lnTo>
                    <a:pt x="1772" y="290"/>
                  </a:lnTo>
                  <a:lnTo>
                    <a:pt x="1770" y="290"/>
                  </a:lnTo>
                  <a:lnTo>
                    <a:pt x="1768" y="292"/>
                  </a:lnTo>
                  <a:lnTo>
                    <a:pt x="1766" y="292"/>
                  </a:lnTo>
                  <a:lnTo>
                    <a:pt x="1766" y="290"/>
                  </a:lnTo>
                  <a:lnTo>
                    <a:pt x="1766" y="292"/>
                  </a:lnTo>
                  <a:lnTo>
                    <a:pt x="1764" y="292"/>
                  </a:lnTo>
                  <a:lnTo>
                    <a:pt x="1764" y="294"/>
                  </a:lnTo>
                  <a:lnTo>
                    <a:pt x="1766" y="294"/>
                  </a:lnTo>
                  <a:lnTo>
                    <a:pt x="1764" y="294"/>
                  </a:lnTo>
                  <a:lnTo>
                    <a:pt x="1764" y="296"/>
                  </a:lnTo>
                  <a:lnTo>
                    <a:pt x="1764" y="298"/>
                  </a:lnTo>
                  <a:lnTo>
                    <a:pt x="1764" y="300"/>
                  </a:lnTo>
                  <a:lnTo>
                    <a:pt x="1762" y="300"/>
                  </a:lnTo>
                  <a:lnTo>
                    <a:pt x="1762" y="302"/>
                  </a:lnTo>
                  <a:lnTo>
                    <a:pt x="1762" y="304"/>
                  </a:lnTo>
                  <a:lnTo>
                    <a:pt x="1760" y="304"/>
                  </a:lnTo>
                  <a:lnTo>
                    <a:pt x="1762" y="306"/>
                  </a:lnTo>
                  <a:lnTo>
                    <a:pt x="1760" y="308"/>
                  </a:lnTo>
                  <a:lnTo>
                    <a:pt x="1758" y="308"/>
                  </a:lnTo>
                  <a:lnTo>
                    <a:pt x="1758" y="310"/>
                  </a:lnTo>
                  <a:lnTo>
                    <a:pt x="1758" y="312"/>
                  </a:lnTo>
                  <a:lnTo>
                    <a:pt x="1758" y="314"/>
                  </a:lnTo>
                  <a:lnTo>
                    <a:pt x="1756" y="314"/>
                  </a:lnTo>
                  <a:lnTo>
                    <a:pt x="1758" y="314"/>
                  </a:lnTo>
                  <a:lnTo>
                    <a:pt x="1758" y="316"/>
                  </a:lnTo>
                  <a:lnTo>
                    <a:pt x="1756" y="318"/>
                  </a:lnTo>
                  <a:lnTo>
                    <a:pt x="1756" y="320"/>
                  </a:lnTo>
                  <a:lnTo>
                    <a:pt x="1756" y="322"/>
                  </a:lnTo>
                  <a:lnTo>
                    <a:pt x="1758" y="322"/>
                  </a:lnTo>
                  <a:lnTo>
                    <a:pt x="1758" y="323"/>
                  </a:lnTo>
                  <a:lnTo>
                    <a:pt x="1758" y="325"/>
                  </a:lnTo>
                  <a:lnTo>
                    <a:pt x="1756" y="325"/>
                  </a:lnTo>
                  <a:lnTo>
                    <a:pt x="1756" y="327"/>
                  </a:lnTo>
                  <a:lnTo>
                    <a:pt x="1754" y="327"/>
                  </a:lnTo>
                  <a:lnTo>
                    <a:pt x="1752" y="327"/>
                  </a:lnTo>
                  <a:lnTo>
                    <a:pt x="1752" y="329"/>
                  </a:lnTo>
                  <a:lnTo>
                    <a:pt x="1752" y="331"/>
                  </a:lnTo>
                  <a:lnTo>
                    <a:pt x="1752" y="333"/>
                  </a:lnTo>
                  <a:lnTo>
                    <a:pt x="1751" y="333"/>
                  </a:lnTo>
                  <a:lnTo>
                    <a:pt x="1749" y="333"/>
                  </a:lnTo>
                  <a:lnTo>
                    <a:pt x="1747" y="333"/>
                  </a:lnTo>
                  <a:lnTo>
                    <a:pt x="1747" y="335"/>
                  </a:lnTo>
                  <a:lnTo>
                    <a:pt x="1745" y="335"/>
                  </a:lnTo>
                  <a:lnTo>
                    <a:pt x="1743" y="335"/>
                  </a:lnTo>
                  <a:lnTo>
                    <a:pt x="1741" y="335"/>
                  </a:lnTo>
                  <a:lnTo>
                    <a:pt x="1739" y="333"/>
                  </a:lnTo>
                  <a:lnTo>
                    <a:pt x="1739" y="335"/>
                  </a:lnTo>
                  <a:lnTo>
                    <a:pt x="1739" y="337"/>
                  </a:lnTo>
                  <a:lnTo>
                    <a:pt x="1739" y="339"/>
                  </a:lnTo>
                  <a:lnTo>
                    <a:pt x="1739" y="341"/>
                  </a:lnTo>
                  <a:lnTo>
                    <a:pt x="1739" y="343"/>
                  </a:lnTo>
                  <a:lnTo>
                    <a:pt x="1737" y="343"/>
                  </a:lnTo>
                  <a:lnTo>
                    <a:pt x="1737" y="345"/>
                  </a:lnTo>
                  <a:lnTo>
                    <a:pt x="1737" y="347"/>
                  </a:lnTo>
                  <a:lnTo>
                    <a:pt x="1737" y="349"/>
                  </a:lnTo>
                  <a:lnTo>
                    <a:pt x="1737" y="351"/>
                  </a:lnTo>
                  <a:lnTo>
                    <a:pt x="1737" y="353"/>
                  </a:lnTo>
                  <a:lnTo>
                    <a:pt x="1737" y="355"/>
                  </a:lnTo>
                  <a:lnTo>
                    <a:pt x="1737" y="357"/>
                  </a:lnTo>
                  <a:lnTo>
                    <a:pt x="1737" y="359"/>
                  </a:lnTo>
                  <a:lnTo>
                    <a:pt x="1737" y="361"/>
                  </a:lnTo>
                  <a:lnTo>
                    <a:pt x="1737" y="363"/>
                  </a:lnTo>
                  <a:lnTo>
                    <a:pt x="1739" y="365"/>
                  </a:lnTo>
                  <a:lnTo>
                    <a:pt x="1737" y="367"/>
                  </a:lnTo>
                  <a:lnTo>
                    <a:pt x="1739" y="369"/>
                  </a:lnTo>
                  <a:lnTo>
                    <a:pt x="1737" y="369"/>
                  </a:lnTo>
                  <a:lnTo>
                    <a:pt x="1739" y="369"/>
                  </a:lnTo>
                  <a:lnTo>
                    <a:pt x="1739" y="371"/>
                  </a:lnTo>
                  <a:lnTo>
                    <a:pt x="1739" y="373"/>
                  </a:lnTo>
                  <a:lnTo>
                    <a:pt x="1739" y="375"/>
                  </a:lnTo>
                  <a:lnTo>
                    <a:pt x="1739" y="377"/>
                  </a:lnTo>
                  <a:lnTo>
                    <a:pt x="1739" y="379"/>
                  </a:lnTo>
                  <a:lnTo>
                    <a:pt x="1739" y="381"/>
                  </a:lnTo>
                  <a:lnTo>
                    <a:pt x="1739" y="383"/>
                  </a:lnTo>
                  <a:lnTo>
                    <a:pt x="1737" y="383"/>
                  </a:lnTo>
                  <a:lnTo>
                    <a:pt x="1737" y="385"/>
                  </a:lnTo>
                  <a:lnTo>
                    <a:pt x="1737" y="387"/>
                  </a:lnTo>
                  <a:lnTo>
                    <a:pt x="1737" y="389"/>
                  </a:lnTo>
                  <a:lnTo>
                    <a:pt x="1735" y="389"/>
                  </a:lnTo>
                  <a:lnTo>
                    <a:pt x="1735" y="390"/>
                  </a:lnTo>
                  <a:lnTo>
                    <a:pt x="1737" y="390"/>
                  </a:lnTo>
                  <a:lnTo>
                    <a:pt x="1737" y="392"/>
                  </a:lnTo>
                  <a:lnTo>
                    <a:pt x="1735" y="392"/>
                  </a:lnTo>
                  <a:lnTo>
                    <a:pt x="1737" y="394"/>
                  </a:lnTo>
                  <a:lnTo>
                    <a:pt x="1737" y="396"/>
                  </a:lnTo>
                  <a:lnTo>
                    <a:pt x="1737" y="398"/>
                  </a:lnTo>
                  <a:lnTo>
                    <a:pt x="1737" y="400"/>
                  </a:lnTo>
                  <a:lnTo>
                    <a:pt x="1737" y="402"/>
                  </a:lnTo>
                  <a:lnTo>
                    <a:pt x="1737" y="404"/>
                  </a:lnTo>
                  <a:lnTo>
                    <a:pt x="1737" y="406"/>
                  </a:lnTo>
                  <a:lnTo>
                    <a:pt x="1737" y="408"/>
                  </a:lnTo>
                  <a:lnTo>
                    <a:pt x="1735" y="408"/>
                  </a:lnTo>
                  <a:lnTo>
                    <a:pt x="1733" y="410"/>
                  </a:lnTo>
                  <a:lnTo>
                    <a:pt x="1733" y="412"/>
                  </a:lnTo>
                  <a:lnTo>
                    <a:pt x="1731" y="412"/>
                  </a:lnTo>
                  <a:lnTo>
                    <a:pt x="1729" y="412"/>
                  </a:lnTo>
                  <a:lnTo>
                    <a:pt x="1729" y="414"/>
                  </a:lnTo>
                  <a:lnTo>
                    <a:pt x="1727" y="414"/>
                  </a:lnTo>
                  <a:lnTo>
                    <a:pt x="1725" y="416"/>
                  </a:lnTo>
                  <a:lnTo>
                    <a:pt x="1725" y="418"/>
                  </a:lnTo>
                  <a:lnTo>
                    <a:pt x="1725" y="420"/>
                  </a:lnTo>
                  <a:lnTo>
                    <a:pt x="1723" y="420"/>
                  </a:lnTo>
                  <a:lnTo>
                    <a:pt x="1723" y="422"/>
                  </a:lnTo>
                  <a:lnTo>
                    <a:pt x="1723" y="424"/>
                  </a:lnTo>
                  <a:lnTo>
                    <a:pt x="1723" y="426"/>
                  </a:lnTo>
                  <a:lnTo>
                    <a:pt x="1723" y="428"/>
                  </a:lnTo>
                  <a:lnTo>
                    <a:pt x="1725" y="432"/>
                  </a:lnTo>
                  <a:lnTo>
                    <a:pt x="1727" y="434"/>
                  </a:lnTo>
                  <a:lnTo>
                    <a:pt x="1727" y="436"/>
                  </a:lnTo>
                  <a:lnTo>
                    <a:pt x="1727" y="438"/>
                  </a:lnTo>
                  <a:lnTo>
                    <a:pt x="1725" y="438"/>
                  </a:lnTo>
                  <a:lnTo>
                    <a:pt x="1725" y="440"/>
                  </a:lnTo>
                  <a:lnTo>
                    <a:pt x="1723" y="440"/>
                  </a:lnTo>
                  <a:lnTo>
                    <a:pt x="1723" y="442"/>
                  </a:lnTo>
                  <a:lnTo>
                    <a:pt x="1723" y="444"/>
                  </a:lnTo>
                  <a:lnTo>
                    <a:pt x="1721" y="444"/>
                  </a:lnTo>
                  <a:lnTo>
                    <a:pt x="1723" y="446"/>
                  </a:lnTo>
                  <a:lnTo>
                    <a:pt x="1723" y="448"/>
                  </a:lnTo>
                  <a:lnTo>
                    <a:pt x="1723" y="450"/>
                  </a:lnTo>
                  <a:lnTo>
                    <a:pt x="1723" y="452"/>
                  </a:lnTo>
                  <a:lnTo>
                    <a:pt x="1723" y="454"/>
                  </a:lnTo>
                  <a:lnTo>
                    <a:pt x="1723" y="456"/>
                  </a:lnTo>
                  <a:lnTo>
                    <a:pt x="1721" y="454"/>
                  </a:lnTo>
                  <a:lnTo>
                    <a:pt x="1721" y="456"/>
                  </a:lnTo>
                  <a:lnTo>
                    <a:pt x="1719" y="456"/>
                  </a:lnTo>
                  <a:lnTo>
                    <a:pt x="1717" y="457"/>
                  </a:lnTo>
                  <a:lnTo>
                    <a:pt x="1715" y="457"/>
                  </a:lnTo>
                  <a:lnTo>
                    <a:pt x="1713" y="457"/>
                  </a:lnTo>
                  <a:lnTo>
                    <a:pt x="1711" y="457"/>
                  </a:lnTo>
                  <a:lnTo>
                    <a:pt x="1709" y="457"/>
                  </a:lnTo>
                  <a:lnTo>
                    <a:pt x="1707" y="457"/>
                  </a:lnTo>
                  <a:lnTo>
                    <a:pt x="1705" y="456"/>
                  </a:lnTo>
                  <a:lnTo>
                    <a:pt x="1703" y="457"/>
                  </a:lnTo>
                  <a:lnTo>
                    <a:pt x="1703" y="456"/>
                  </a:lnTo>
                  <a:lnTo>
                    <a:pt x="1701" y="456"/>
                  </a:lnTo>
                  <a:lnTo>
                    <a:pt x="1699" y="454"/>
                  </a:lnTo>
                  <a:lnTo>
                    <a:pt x="1697" y="452"/>
                  </a:lnTo>
                  <a:lnTo>
                    <a:pt x="1695" y="452"/>
                  </a:lnTo>
                  <a:lnTo>
                    <a:pt x="1695" y="454"/>
                  </a:lnTo>
                  <a:lnTo>
                    <a:pt x="1693" y="454"/>
                  </a:lnTo>
                  <a:lnTo>
                    <a:pt x="1693" y="456"/>
                  </a:lnTo>
                  <a:lnTo>
                    <a:pt x="1691" y="456"/>
                  </a:lnTo>
                  <a:lnTo>
                    <a:pt x="1689" y="456"/>
                  </a:lnTo>
                  <a:lnTo>
                    <a:pt x="1687" y="457"/>
                  </a:lnTo>
                  <a:lnTo>
                    <a:pt x="1685" y="459"/>
                  </a:lnTo>
                  <a:lnTo>
                    <a:pt x="1683" y="461"/>
                  </a:lnTo>
                  <a:lnTo>
                    <a:pt x="1682" y="461"/>
                  </a:lnTo>
                  <a:lnTo>
                    <a:pt x="1682" y="463"/>
                  </a:lnTo>
                  <a:lnTo>
                    <a:pt x="1680" y="463"/>
                  </a:lnTo>
                  <a:lnTo>
                    <a:pt x="1678" y="463"/>
                  </a:lnTo>
                  <a:lnTo>
                    <a:pt x="1676" y="465"/>
                  </a:lnTo>
                  <a:lnTo>
                    <a:pt x="1674" y="465"/>
                  </a:lnTo>
                  <a:lnTo>
                    <a:pt x="1674" y="467"/>
                  </a:lnTo>
                  <a:lnTo>
                    <a:pt x="1674" y="469"/>
                  </a:lnTo>
                  <a:lnTo>
                    <a:pt x="1672" y="467"/>
                  </a:lnTo>
                  <a:lnTo>
                    <a:pt x="1670" y="467"/>
                  </a:lnTo>
                  <a:lnTo>
                    <a:pt x="1668" y="465"/>
                  </a:lnTo>
                  <a:lnTo>
                    <a:pt x="1670" y="463"/>
                  </a:lnTo>
                  <a:lnTo>
                    <a:pt x="1668" y="463"/>
                  </a:lnTo>
                  <a:lnTo>
                    <a:pt x="1666" y="463"/>
                  </a:lnTo>
                  <a:lnTo>
                    <a:pt x="1666" y="461"/>
                  </a:lnTo>
                  <a:lnTo>
                    <a:pt x="1664" y="461"/>
                  </a:lnTo>
                  <a:lnTo>
                    <a:pt x="1662" y="461"/>
                  </a:lnTo>
                  <a:lnTo>
                    <a:pt x="1662" y="463"/>
                  </a:lnTo>
                  <a:lnTo>
                    <a:pt x="1662" y="461"/>
                  </a:lnTo>
                  <a:lnTo>
                    <a:pt x="1660" y="461"/>
                  </a:lnTo>
                  <a:lnTo>
                    <a:pt x="1658" y="461"/>
                  </a:lnTo>
                  <a:lnTo>
                    <a:pt x="1658" y="463"/>
                  </a:lnTo>
                  <a:lnTo>
                    <a:pt x="1656" y="463"/>
                  </a:lnTo>
                  <a:lnTo>
                    <a:pt x="1654" y="463"/>
                  </a:lnTo>
                  <a:lnTo>
                    <a:pt x="1652" y="461"/>
                  </a:lnTo>
                  <a:lnTo>
                    <a:pt x="1650" y="459"/>
                  </a:lnTo>
                  <a:lnTo>
                    <a:pt x="1650" y="457"/>
                  </a:lnTo>
                  <a:lnTo>
                    <a:pt x="1650" y="456"/>
                  </a:lnTo>
                  <a:lnTo>
                    <a:pt x="1652" y="456"/>
                  </a:lnTo>
                  <a:lnTo>
                    <a:pt x="1652" y="454"/>
                  </a:lnTo>
                  <a:lnTo>
                    <a:pt x="1652" y="452"/>
                  </a:lnTo>
                  <a:lnTo>
                    <a:pt x="1652" y="450"/>
                  </a:lnTo>
                  <a:lnTo>
                    <a:pt x="1650" y="450"/>
                  </a:lnTo>
                  <a:lnTo>
                    <a:pt x="1650" y="448"/>
                  </a:lnTo>
                  <a:lnTo>
                    <a:pt x="1648" y="448"/>
                  </a:lnTo>
                  <a:lnTo>
                    <a:pt x="1648" y="450"/>
                  </a:lnTo>
                  <a:lnTo>
                    <a:pt x="1646" y="450"/>
                  </a:lnTo>
                  <a:lnTo>
                    <a:pt x="1646" y="448"/>
                  </a:lnTo>
                  <a:lnTo>
                    <a:pt x="1646" y="446"/>
                  </a:lnTo>
                  <a:lnTo>
                    <a:pt x="1646" y="444"/>
                  </a:lnTo>
                  <a:lnTo>
                    <a:pt x="1646" y="442"/>
                  </a:lnTo>
                  <a:lnTo>
                    <a:pt x="1646" y="440"/>
                  </a:lnTo>
                  <a:lnTo>
                    <a:pt x="1644" y="440"/>
                  </a:lnTo>
                  <a:lnTo>
                    <a:pt x="1642" y="440"/>
                  </a:lnTo>
                  <a:lnTo>
                    <a:pt x="1640" y="440"/>
                  </a:lnTo>
                  <a:lnTo>
                    <a:pt x="1640" y="442"/>
                  </a:lnTo>
                  <a:lnTo>
                    <a:pt x="1638" y="442"/>
                  </a:lnTo>
                  <a:lnTo>
                    <a:pt x="1636" y="442"/>
                  </a:lnTo>
                  <a:lnTo>
                    <a:pt x="1636" y="440"/>
                  </a:lnTo>
                  <a:lnTo>
                    <a:pt x="1634" y="440"/>
                  </a:lnTo>
                  <a:lnTo>
                    <a:pt x="1632" y="440"/>
                  </a:lnTo>
                  <a:lnTo>
                    <a:pt x="1632" y="438"/>
                  </a:lnTo>
                  <a:lnTo>
                    <a:pt x="1630" y="438"/>
                  </a:lnTo>
                  <a:lnTo>
                    <a:pt x="1628" y="438"/>
                  </a:lnTo>
                  <a:lnTo>
                    <a:pt x="1628" y="440"/>
                  </a:lnTo>
                  <a:lnTo>
                    <a:pt x="1628" y="438"/>
                  </a:lnTo>
                  <a:lnTo>
                    <a:pt x="1628" y="436"/>
                  </a:lnTo>
                  <a:lnTo>
                    <a:pt x="1626" y="436"/>
                  </a:lnTo>
                  <a:lnTo>
                    <a:pt x="1624" y="436"/>
                  </a:lnTo>
                  <a:lnTo>
                    <a:pt x="1624" y="434"/>
                  </a:lnTo>
                  <a:lnTo>
                    <a:pt x="1622" y="434"/>
                  </a:lnTo>
                  <a:lnTo>
                    <a:pt x="1620" y="434"/>
                  </a:lnTo>
                  <a:lnTo>
                    <a:pt x="1618" y="434"/>
                  </a:lnTo>
                  <a:lnTo>
                    <a:pt x="1618" y="432"/>
                  </a:lnTo>
                  <a:lnTo>
                    <a:pt x="1618" y="430"/>
                  </a:lnTo>
                  <a:lnTo>
                    <a:pt x="1616" y="430"/>
                  </a:lnTo>
                  <a:lnTo>
                    <a:pt x="1616" y="428"/>
                  </a:lnTo>
                  <a:lnTo>
                    <a:pt x="1614" y="428"/>
                  </a:lnTo>
                  <a:lnTo>
                    <a:pt x="1613" y="428"/>
                  </a:lnTo>
                  <a:lnTo>
                    <a:pt x="1613" y="426"/>
                  </a:lnTo>
                  <a:lnTo>
                    <a:pt x="1611" y="426"/>
                  </a:lnTo>
                  <a:lnTo>
                    <a:pt x="1609" y="426"/>
                  </a:lnTo>
                  <a:lnTo>
                    <a:pt x="1607" y="426"/>
                  </a:lnTo>
                  <a:lnTo>
                    <a:pt x="1607" y="428"/>
                  </a:lnTo>
                  <a:lnTo>
                    <a:pt x="1605" y="428"/>
                  </a:lnTo>
                  <a:lnTo>
                    <a:pt x="1605" y="430"/>
                  </a:lnTo>
                  <a:lnTo>
                    <a:pt x="1603" y="430"/>
                  </a:lnTo>
                  <a:lnTo>
                    <a:pt x="1603" y="428"/>
                  </a:lnTo>
                  <a:lnTo>
                    <a:pt x="1601" y="428"/>
                  </a:lnTo>
                  <a:lnTo>
                    <a:pt x="1601" y="430"/>
                  </a:lnTo>
                  <a:lnTo>
                    <a:pt x="1599" y="430"/>
                  </a:lnTo>
                  <a:lnTo>
                    <a:pt x="1597" y="430"/>
                  </a:lnTo>
                  <a:lnTo>
                    <a:pt x="1597" y="432"/>
                  </a:lnTo>
                  <a:lnTo>
                    <a:pt x="1597" y="434"/>
                  </a:lnTo>
                  <a:lnTo>
                    <a:pt x="1597" y="436"/>
                  </a:lnTo>
                  <a:lnTo>
                    <a:pt x="1595" y="436"/>
                  </a:lnTo>
                  <a:lnTo>
                    <a:pt x="1595" y="434"/>
                  </a:lnTo>
                  <a:lnTo>
                    <a:pt x="1593" y="434"/>
                  </a:lnTo>
                  <a:lnTo>
                    <a:pt x="1593" y="436"/>
                  </a:lnTo>
                  <a:lnTo>
                    <a:pt x="1591" y="436"/>
                  </a:lnTo>
                  <a:lnTo>
                    <a:pt x="1589" y="436"/>
                  </a:lnTo>
                  <a:lnTo>
                    <a:pt x="1589" y="438"/>
                  </a:lnTo>
                  <a:lnTo>
                    <a:pt x="1591" y="438"/>
                  </a:lnTo>
                  <a:lnTo>
                    <a:pt x="1591" y="436"/>
                  </a:lnTo>
                  <a:lnTo>
                    <a:pt x="1591" y="438"/>
                  </a:lnTo>
                  <a:lnTo>
                    <a:pt x="1591" y="440"/>
                  </a:lnTo>
                  <a:lnTo>
                    <a:pt x="1589" y="442"/>
                  </a:lnTo>
                  <a:lnTo>
                    <a:pt x="1589" y="444"/>
                  </a:lnTo>
                  <a:lnTo>
                    <a:pt x="1589" y="442"/>
                  </a:lnTo>
                  <a:lnTo>
                    <a:pt x="1587" y="442"/>
                  </a:lnTo>
                  <a:lnTo>
                    <a:pt x="1587" y="444"/>
                  </a:lnTo>
                  <a:lnTo>
                    <a:pt x="1585" y="444"/>
                  </a:lnTo>
                  <a:lnTo>
                    <a:pt x="1585" y="446"/>
                  </a:lnTo>
                  <a:lnTo>
                    <a:pt x="1585" y="444"/>
                  </a:lnTo>
                  <a:lnTo>
                    <a:pt x="1583" y="442"/>
                  </a:lnTo>
                  <a:lnTo>
                    <a:pt x="1581" y="442"/>
                  </a:lnTo>
                  <a:lnTo>
                    <a:pt x="1581" y="444"/>
                  </a:lnTo>
                  <a:lnTo>
                    <a:pt x="1579" y="444"/>
                  </a:lnTo>
                  <a:lnTo>
                    <a:pt x="1579" y="446"/>
                  </a:lnTo>
                  <a:lnTo>
                    <a:pt x="1577" y="446"/>
                  </a:lnTo>
                  <a:lnTo>
                    <a:pt x="1575" y="446"/>
                  </a:lnTo>
                  <a:lnTo>
                    <a:pt x="1575" y="448"/>
                  </a:lnTo>
                  <a:lnTo>
                    <a:pt x="1575" y="450"/>
                  </a:lnTo>
                  <a:lnTo>
                    <a:pt x="1577" y="452"/>
                  </a:lnTo>
                  <a:lnTo>
                    <a:pt x="1577" y="454"/>
                  </a:lnTo>
                  <a:lnTo>
                    <a:pt x="1579" y="454"/>
                  </a:lnTo>
                  <a:lnTo>
                    <a:pt x="1577" y="454"/>
                  </a:lnTo>
                  <a:lnTo>
                    <a:pt x="1579" y="456"/>
                  </a:lnTo>
                  <a:lnTo>
                    <a:pt x="1577" y="456"/>
                  </a:lnTo>
                  <a:lnTo>
                    <a:pt x="1577" y="457"/>
                  </a:lnTo>
                  <a:lnTo>
                    <a:pt x="1575" y="457"/>
                  </a:lnTo>
                  <a:lnTo>
                    <a:pt x="1573" y="457"/>
                  </a:lnTo>
                  <a:lnTo>
                    <a:pt x="1571" y="457"/>
                  </a:lnTo>
                  <a:lnTo>
                    <a:pt x="1571" y="459"/>
                  </a:lnTo>
                  <a:lnTo>
                    <a:pt x="1573" y="459"/>
                  </a:lnTo>
                  <a:lnTo>
                    <a:pt x="1573" y="461"/>
                  </a:lnTo>
                  <a:lnTo>
                    <a:pt x="1575" y="461"/>
                  </a:lnTo>
                  <a:lnTo>
                    <a:pt x="1575" y="463"/>
                  </a:lnTo>
                  <a:lnTo>
                    <a:pt x="1575" y="465"/>
                  </a:lnTo>
                  <a:lnTo>
                    <a:pt x="1575" y="467"/>
                  </a:lnTo>
                  <a:lnTo>
                    <a:pt x="1575" y="469"/>
                  </a:lnTo>
                  <a:lnTo>
                    <a:pt x="1575" y="471"/>
                  </a:lnTo>
                  <a:lnTo>
                    <a:pt x="1575" y="473"/>
                  </a:lnTo>
                  <a:lnTo>
                    <a:pt x="1573" y="473"/>
                  </a:lnTo>
                  <a:lnTo>
                    <a:pt x="1573" y="475"/>
                  </a:lnTo>
                  <a:lnTo>
                    <a:pt x="1575" y="475"/>
                  </a:lnTo>
                  <a:lnTo>
                    <a:pt x="1575" y="477"/>
                  </a:lnTo>
                  <a:lnTo>
                    <a:pt x="1577" y="477"/>
                  </a:lnTo>
                  <a:lnTo>
                    <a:pt x="1579" y="477"/>
                  </a:lnTo>
                  <a:lnTo>
                    <a:pt x="1579" y="479"/>
                  </a:lnTo>
                  <a:lnTo>
                    <a:pt x="1581" y="479"/>
                  </a:lnTo>
                  <a:lnTo>
                    <a:pt x="1581" y="481"/>
                  </a:lnTo>
                  <a:lnTo>
                    <a:pt x="1583" y="481"/>
                  </a:lnTo>
                  <a:lnTo>
                    <a:pt x="1583" y="483"/>
                  </a:lnTo>
                  <a:lnTo>
                    <a:pt x="1585" y="483"/>
                  </a:lnTo>
                  <a:lnTo>
                    <a:pt x="1583" y="483"/>
                  </a:lnTo>
                  <a:lnTo>
                    <a:pt x="1581" y="485"/>
                  </a:lnTo>
                  <a:lnTo>
                    <a:pt x="1579" y="483"/>
                  </a:lnTo>
                  <a:lnTo>
                    <a:pt x="1577" y="485"/>
                  </a:lnTo>
                  <a:lnTo>
                    <a:pt x="1575" y="487"/>
                  </a:lnTo>
                  <a:lnTo>
                    <a:pt x="1573" y="489"/>
                  </a:lnTo>
                  <a:lnTo>
                    <a:pt x="1571" y="489"/>
                  </a:lnTo>
                  <a:lnTo>
                    <a:pt x="1569" y="489"/>
                  </a:lnTo>
                  <a:lnTo>
                    <a:pt x="1569" y="491"/>
                  </a:lnTo>
                  <a:lnTo>
                    <a:pt x="1567" y="489"/>
                  </a:lnTo>
                  <a:lnTo>
                    <a:pt x="1567" y="491"/>
                  </a:lnTo>
                  <a:lnTo>
                    <a:pt x="1565" y="491"/>
                  </a:lnTo>
                  <a:lnTo>
                    <a:pt x="1565" y="493"/>
                  </a:lnTo>
                  <a:lnTo>
                    <a:pt x="1563" y="491"/>
                  </a:lnTo>
                  <a:lnTo>
                    <a:pt x="1561" y="491"/>
                  </a:lnTo>
                  <a:lnTo>
                    <a:pt x="1559" y="489"/>
                  </a:lnTo>
                  <a:lnTo>
                    <a:pt x="1557" y="487"/>
                  </a:lnTo>
                  <a:lnTo>
                    <a:pt x="1555" y="487"/>
                  </a:lnTo>
                  <a:lnTo>
                    <a:pt x="1553" y="487"/>
                  </a:lnTo>
                  <a:lnTo>
                    <a:pt x="1551" y="489"/>
                  </a:lnTo>
                  <a:lnTo>
                    <a:pt x="1549" y="489"/>
                  </a:lnTo>
                  <a:lnTo>
                    <a:pt x="1549" y="491"/>
                  </a:lnTo>
                  <a:lnTo>
                    <a:pt x="1549" y="493"/>
                  </a:lnTo>
                  <a:lnTo>
                    <a:pt x="1549" y="495"/>
                  </a:lnTo>
                  <a:lnTo>
                    <a:pt x="1547" y="495"/>
                  </a:lnTo>
                  <a:lnTo>
                    <a:pt x="1545" y="495"/>
                  </a:lnTo>
                  <a:lnTo>
                    <a:pt x="1545" y="497"/>
                  </a:lnTo>
                  <a:lnTo>
                    <a:pt x="1544" y="497"/>
                  </a:lnTo>
                  <a:lnTo>
                    <a:pt x="1544" y="499"/>
                  </a:lnTo>
                  <a:lnTo>
                    <a:pt x="1542" y="499"/>
                  </a:lnTo>
                  <a:lnTo>
                    <a:pt x="1540" y="499"/>
                  </a:lnTo>
                  <a:lnTo>
                    <a:pt x="1540" y="501"/>
                  </a:lnTo>
                  <a:lnTo>
                    <a:pt x="1540" y="499"/>
                  </a:lnTo>
                  <a:lnTo>
                    <a:pt x="1538" y="499"/>
                  </a:lnTo>
                  <a:lnTo>
                    <a:pt x="1536" y="499"/>
                  </a:lnTo>
                  <a:lnTo>
                    <a:pt x="1534" y="499"/>
                  </a:lnTo>
                  <a:lnTo>
                    <a:pt x="1532" y="499"/>
                  </a:lnTo>
                  <a:lnTo>
                    <a:pt x="1532" y="497"/>
                  </a:lnTo>
                  <a:lnTo>
                    <a:pt x="1530" y="497"/>
                  </a:lnTo>
                  <a:lnTo>
                    <a:pt x="1530" y="499"/>
                  </a:lnTo>
                  <a:lnTo>
                    <a:pt x="1528" y="499"/>
                  </a:lnTo>
                  <a:lnTo>
                    <a:pt x="1526" y="499"/>
                  </a:lnTo>
                  <a:lnTo>
                    <a:pt x="1526" y="501"/>
                  </a:lnTo>
                  <a:lnTo>
                    <a:pt x="1524" y="501"/>
                  </a:lnTo>
                  <a:lnTo>
                    <a:pt x="1522" y="501"/>
                  </a:lnTo>
                  <a:lnTo>
                    <a:pt x="1522" y="499"/>
                  </a:lnTo>
                  <a:lnTo>
                    <a:pt x="1520" y="497"/>
                  </a:lnTo>
                  <a:lnTo>
                    <a:pt x="1518" y="497"/>
                  </a:lnTo>
                  <a:lnTo>
                    <a:pt x="1518" y="495"/>
                  </a:lnTo>
                  <a:lnTo>
                    <a:pt x="1518" y="493"/>
                  </a:lnTo>
                  <a:lnTo>
                    <a:pt x="1516" y="493"/>
                  </a:lnTo>
                  <a:lnTo>
                    <a:pt x="1516" y="495"/>
                  </a:lnTo>
                  <a:lnTo>
                    <a:pt x="1514" y="495"/>
                  </a:lnTo>
                  <a:lnTo>
                    <a:pt x="1512" y="495"/>
                  </a:lnTo>
                  <a:lnTo>
                    <a:pt x="1510" y="497"/>
                  </a:lnTo>
                  <a:lnTo>
                    <a:pt x="1510" y="495"/>
                  </a:lnTo>
                  <a:lnTo>
                    <a:pt x="1510" y="493"/>
                  </a:lnTo>
                  <a:lnTo>
                    <a:pt x="1508" y="493"/>
                  </a:lnTo>
                  <a:lnTo>
                    <a:pt x="1508" y="491"/>
                  </a:lnTo>
                  <a:lnTo>
                    <a:pt x="1508" y="489"/>
                  </a:lnTo>
                  <a:lnTo>
                    <a:pt x="1506" y="487"/>
                  </a:lnTo>
                  <a:lnTo>
                    <a:pt x="1506" y="489"/>
                  </a:lnTo>
                  <a:lnTo>
                    <a:pt x="1504" y="489"/>
                  </a:lnTo>
                  <a:lnTo>
                    <a:pt x="1504" y="487"/>
                  </a:lnTo>
                  <a:lnTo>
                    <a:pt x="1502" y="487"/>
                  </a:lnTo>
                  <a:lnTo>
                    <a:pt x="1502" y="489"/>
                  </a:lnTo>
                  <a:lnTo>
                    <a:pt x="1500" y="489"/>
                  </a:lnTo>
                  <a:lnTo>
                    <a:pt x="1498" y="491"/>
                  </a:lnTo>
                  <a:lnTo>
                    <a:pt x="1498" y="489"/>
                  </a:lnTo>
                  <a:lnTo>
                    <a:pt x="1496" y="489"/>
                  </a:lnTo>
                  <a:lnTo>
                    <a:pt x="1494" y="489"/>
                  </a:lnTo>
                  <a:lnTo>
                    <a:pt x="1492" y="489"/>
                  </a:lnTo>
                  <a:lnTo>
                    <a:pt x="1492" y="487"/>
                  </a:lnTo>
                  <a:lnTo>
                    <a:pt x="1490" y="487"/>
                  </a:lnTo>
                  <a:lnTo>
                    <a:pt x="1488" y="487"/>
                  </a:lnTo>
                  <a:lnTo>
                    <a:pt x="1486" y="487"/>
                  </a:lnTo>
                  <a:lnTo>
                    <a:pt x="1486" y="489"/>
                  </a:lnTo>
                  <a:lnTo>
                    <a:pt x="1484" y="489"/>
                  </a:lnTo>
                  <a:lnTo>
                    <a:pt x="1482" y="491"/>
                  </a:lnTo>
                  <a:lnTo>
                    <a:pt x="1482" y="493"/>
                  </a:lnTo>
                  <a:lnTo>
                    <a:pt x="1484" y="493"/>
                  </a:lnTo>
                  <a:lnTo>
                    <a:pt x="1484" y="495"/>
                  </a:lnTo>
                  <a:lnTo>
                    <a:pt x="1482" y="495"/>
                  </a:lnTo>
                  <a:lnTo>
                    <a:pt x="1480" y="497"/>
                  </a:lnTo>
                  <a:lnTo>
                    <a:pt x="1478" y="497"/>
                  </a:lnTo>
                  <a:lnTo>
                    <a:pt x="1476" y="497"/>
                  </a:lnTo>
                  <a:lnTo>
                    <a:pt x="1475" y="497"/>
                  </a:lnTo>
                  <a:lnTo>
                    <a:pt x="1475" y="499"/>
                  </a:lnTo>
                  <a:lnTo>
                    <a:pt x="1473" y="497"/>
                  </a:lnTo>
                  <a:lnTo>
                    <a:pt x="1471" y="499"/>
                  </a:lnTo>
                  <a:lnTo>
                    <a:pt x="1469" y="501"/>
                  </a:lnTo>
                  <a:lnTo>
                    <a:pt x="1469" y="503"/>
                  </a:lnTo>
                  <a:lnTo>
                    <a:pt x="1467" y="503"/>
                  </a:lnTo>
                  <a:lnTo>
                    <a:pt x="1467" y="505"/>
                  </a:lnTo>
                  <a:lnTo>
                    <a:pt x="1465" y="507"/>
                  </a:lnTo>
                  <a:lnTo>
                    <a:pt x="1463" y="507"/>
                  </a:lnTo>
                  <a:lnTo>
                    <a:pt x="1463" y="509"/>
                  </a:lnTo>
                  <a:lnTo>
                    <a:pt x="1461" y="509"/>
                  </a:lnTo>
                  <a:lnTo>
                    <a:pt x="1459" y="509"/>
                  </a:lnTo>
                  <a:lnTo>
                    <a:pt x="1459" y="507"/>
                  </a:lnTo>
                  <a:lnTo>
                    <a:pt x="1457" y="505"/>
                  </a:lnTo>
                  <a:lnTo>
                    <a:pt x="1457" y="507"/>
                  </a:lnTo>
                  <a:lnTo>
                    <a:pt x="1455" y="505"/>
                  </a:lnTo>
                  <a:lnTo>
                    <a:pt x="1453" y="505"/>
                  </a:lnTo>
                  <a:lnTo>
                    <a:pt x="1453" y="507"/>
                  </a:lnTo>
                  <a:lnTo>
                    <a:pt x="1451" y="505"/>
                  </a:lnTo>
                  <a:lnTo>
                    <a:pt x="1449" y="505"/>
                  </a:lnTo>
                  <a:lnTo>
                    <a:pt x="1447" y="505"/>
                  </a:lnTo>
                  <a:lnTo>
                    <a:pt x="1445" y="505"/>
                  </a:lnTo>
                  <a:lnTo>
                    <a:pt x="1443" y="505"/>
                  </a:lnTo>
                  <a:lnTo>
                    <a:pt x="1441" y="505"/>
                  </a:lnTo>
                  <a:lnTo>
                    <a:pt x="1439" y="503"/>
                  </a:lnTo>
                  <a:lnTo>
                    <a:pt x="1439" y="505"/>
                  </a:lnTo>
                  <a:lnTo>
                    <a:pt x="1437" y="503"/>
                  </a:lnTo>
                  <a:lnTo>
                    <a:pt x="1437" y="505"/>
                  </a:lnTo>
                  <a:lnTo>
                    <a:pt x="1435" y="507"/>
                  </a:lnTo>
                  <a:lnTo>
                    <a:pt x="1433" y="509"/>
                  </a:lnTo>
                  <a:lnTo>
                    <a:pt x="1435" y="509"/>
                  </a:lnTo>
                  <a:lnTo>
                    <a:pt x="1435" y="511"/>
                  </a:lnTo>
                  <a:lnTo>
                    <a:pt x="1433" y="511"/>
                  </a:lnTo>
                  <a:lnTo>
                    <a:pt x="1433" y="513"/>
                  </a:lnTo>
                  <a:lnTo>
                    <a:pt x="1431" y="513"/>
                  </a:lnTo>
                  <a:lnTo>
                    <a:pt x="1429" y="515"/>
                  </a:lnTo>
                  <a:lnTo>
                    <a:pt x="1427" y="515"/>
                  </a:lnTo>
                  <a:lnTo>
                    <a:pt x="1427" y="517"/>
                  </a:lnTo>
                  <a:lnTo>
                    <a:pt x="1425" y="517"/>
                  </a:lnTo>
                  <a:lnTo>
                    <a:pt x="1425" y="519"/>
                  </a:lnTo>
                  <a:lnTo>
                    <a:pt x="1425" y="521"/>
                  </a:lnTo>
                  <a:lnTo>
                    <a:pt x="1425" y="519"/>
                  </a:lnTo>
                  <a:lnTo>
                    <a:pt x="1423" y="519"/>
                  </a:lnTo>
                  <a:lnTo>
                    <a:pt x="1423" y="521"/>
                  </a:lnTo>
                  <a:lnTo>
                    <a:pt x="1423" y="519"/>
                  </a:lnTo>
                  <a:lnTo>
                    <a:pt x="1421" y="519"/>
                  </a:lnTo>
                  <a:lnTo>
                    <a:pt x="1421" y="521"/>
                  </a:lnTo>
                  <a:lnTo>
                    <a:pt x="1421" y="523"/>
                  </a:lnTo>
                  <a:lnTo>
                    <a:pt x="1419" y="523"/>
                  </a:lnTo>
                  <a:lnTo>
                    <a:pt x="1419" y="521"/>
                  </a:lnTo>
                  <a:lnTo>
                    <a:pt x="1417" y="523"/>
                  </a:lnTo>
                  <a:lnTo>
                    <a:pt x="1417" y="524"/>
                  </a:lnTo>
                  <a:lnTo>
                    <a:pt x="1419" y="526"/>
                  </a:lnTo>
                  <a:lnTo>
                    <a:pt x="1421" y="526"/>
                  </a:lnTo>
                  <a:lnTo>
                    <a:pt x="1421" y="528"/>
                  </a:lnTo>
                  <a:lnTo>
                    <a:pt x="1423" y="530"/>
                  </a:lnTo>
                  <a:lnTo>
                    <a:pt x="1425" y="532"/>
                  </a:lnTo>
                  <a:lnTo>
                    <a:pt x="1425" y="534"/>
                  </a:lnTo>
                  <a:lnTo>
                    <a:pt x="1427" y="534"/>
                  </a:lnTo>
                  <a:lnTo>
                    <a:pt x="1427" y="536"/>
                  </a:lnTo>
                  <a:lnTo>
                    <a:pt x="1429" y="536"/>
                  </a:lnTo>
                  <a:lnTo>
                    <a:pt x="1429" y="538"/>
                  </a:lnTo>
                  <a:lnTo>
                    <a:pt x="1431" y="538"/>
                  </a:lnTo>
                  <a:lnTo>
                    <a:pt x="1431" y="540"/>
                  </a:lnTo>
                  <a:lnTo>
                    <a:pt x="1433" y="540"/>
                  </a:lnTo>
                  <a:lnTo>
                    <a:pt x="1433" y="542"/>
                  </a:lnTo>
                  <a:lnTo>
                    <a:pt x="1431" y="542"/>
                  </a:lnTo>
                  <a:lnTo>
                    <a:pt x="1431" y="544"/>
                  </a:lnTo>
                  <a:lnTo>
                    <a:pt x="1431" y="546"/>
                  </a:lnTo>
                  <a:lnTo>
                    <a:pt x="1431" y="548"/>
                  </a:lnTo>
                  <a:lnTo>
                    <a:pt x="1431" y="550"/>
                  </a:lnTo>
                  <a:lnTo>
                    <a:pt x="1431" y="552"/>
                  </a:lnTo>
                  <a:lnTo>
                    <a:pt x="1431" y="554"/>
                  </a:lnTo>
                  <a:lnTo>
                    <a:pt x="1433" y="554"/>
                  </a:lnTo>
                  <a:lnTo>
                    <a:pt x="1433" y="556"/>
                  </a:lnTo>
                  <a:lnTo>
                    <a:pt x="1435" y="558"/>
                  </a:lnTo>
                  <a:lnTo>
                    <a:pt x="1435" y="560"/>
                  </a:lnTo>
                  <a:lnTo>
                    <a:pt x="1433" y="560"/>
                  </a:lnTo>
                  <a:lnTo>
                    <a:pt x="1433" y="562"/>
                  </a:lnTo>
                  <a:lnTo>
                    <a:pt x="1431" y="562"/>
                  </a:lnTo>
                  <a:lnTo>
                    <a:pt x="1431" y="564"/>
                  </a:lnTo>
                  <a:lnTo>
                    <a:pt x="1433" y="564"/>
                  </a:lnTo>
                  <a:lnTo>
                    <a:pt x="1433" y="566"/>
                  </a:lnTo>
                  <a:lnTo>
                    <a:pt x="1431" y="566"/>
                  </a:lnTo>
                  <a:lnTo>
                    <a:pt x="1431" y="568"/>
                  </a:lnTo>
                  <a:lnTo>
                    <a:pt x="1429" y="568"/>
                  </a:lnTo>
                  <a:lnTo>
                    <a:pt x="1429" y="570"/>
                  </a:lnTo>
                  <a:lnTo>
                    <a:pt x="1429" y="572"/>
                  </a:lnTo>
                  <a:lnTo>
                    <a:pt x="1427" y="572"/>
                  </a:lnTo>
                  <a:lnTo>
                    <a:pt x="1427" y="574"/>
                  </a:lnTo>
                  <a:lnTo>
                    <a:pt x="1429" y="574"/>
                  </a:lnTo>
                  <a:lnTo>
                    <a:pt x="1429" y="576"/>
                  </a:lnTo>
                  <a:lnTo>
                    <a:pt x="1429" y="578"/>
                  </a:lnTo>
                  <a:lnTo>
                    <a:pt x="1429" y="580"/>
                  </a:lnTo>
                  <a:lnTo>
                    <a:pt x="1429" y="582"/>
                  </a:lnTo>
                  <a:lnTo>
                    <a:pt x="1427" y="582"/>
                  </a:lnTo>
                  <a:lnTo>
                    <a:pt x="1427" y="584"/>
                  </a:lnTo>
                  <a:lnTo>
                    <a:pt x="1429" y="584"/>
                  </a:lnTo>
                  <a:lnTo>
                    <a:pt x="1429" y="586"/>
                  </a:lnTo>
                  <a:lnTo>
                    <a:pt x="1427" y="588"/>
                  </a:lnTo>
                  <a:lnTo>
                    <a:pt x="1425" y="590"/>
                  </a:lnTo>
                  <a:lnTo>
                    <a:pt x="1423" y="592"/>
                  </a:lnTo>
                  <a:lnTo>
                    <a:pt x="1423" y="593"/>
                  </a:lnTo>
                  <a:lnTo>
                    <a:pt x="1425" y="593"/>
                  </a:lnTo>
                  <a:lnTo>
                    <a:pt x="1425" y="595"/>
                  </a:lnTo>
                  <a:lnTo>
                    <a:pt x="1425" y="597"/>
                  </a:lnTo>
                  <a:lnTo>
                    <a:pt x="1425" y="599"/>
                  </a:lnTo>
                  <a:lnTo>
                    <a:pt x="1427" y="601"/>
                  </a:lnTo>
                  <a:lnTo>
                    <a:pt x="1427" y="603"/>
                  </a:lnTo>
                  <a:lnTo>
                    <a:pt x="1427" y="605"/>
                  </a:lnTo>
                  <a:lnTo>
                    <a:pt x="1427" y="607"/>
                  </a:lnTo>
                  <a:lnTo>
                    <a:pt x="1425" y="607"/>
                  </a:lnTo>
                  <a:lnTo>
                    <a:pt x="1423" y="607"/>
                  </a:lnTo>
                  <a:lnTo>
                    <a:pt x="1421" y="607"/>
                  </a:lnTo>
                  <a:lnTo>
                    <a:pt x="1421" y="605"/>
                  </a:lnTo>
                  <a:lnTo>
                    <a:pt x="1421" y="603"/>
                  </a:lnTo>
                  <a:lnTo>
                    <a:pt x="1419" y="603"/>
                  </a:lnTo>
                  <a:lnTo>
                    <a:pt x="1419" y="605"/>
                  </a:lnTo>
                  <a:lnTo>
                    <a:pt x="1419" y="607"/>
                  </a:lnTo>
                  <a:lnTo>
                    <a:pt x="1419" y="609"/>
                  </a:lnTo>
                  <a:lnTo>
                    <a:pt x="1419" y="611"/>
                  </a:lnTo>
                  <a:lnTo>
                    <a:pt x="1419" y="613"/>
                  </a:lnTo>
                  <a:lnTo>
                    <a:pt x="1419" y="615"/>
                  </a:lnTo>
                  <a:lnTo>
                    <a:pt x="1417" y="617"/>
                  </a:lnTo>
                  <a:lnTo>
                    <a:pt x="1415" y="619"/>
                  </a:lnTo>
                  <a:lnTo>
                    <a:pt x="1415" y="621"/>
                  </a:lnTo>
                  <a:lnTo>
                    <a:pt x="1413" y="621"/>
                  </a:lnTo>
                  <a:lnTo>
                    <a:pt x="1411" y="621"/>
                  </a:lnTo>
                  <a:lnTo>
                    <a:pt x="1411" y="623"/>
                  </a:lnTo>
                  <a:lnTo>
                    <a:pt x="1411" y="625"/>
                  </a:lnTo>
                  <a:lnTo>
                    <a:pt x="1413" y="625"/>
                  </a:lnTo>
                  <a:lnTo>
                    <a:pt x="1411" y="627"/>
                  </a:lnTo>
                  <a:lnTo>
                    <a:pt x="1411" y="629"/>
                  </a:lnTo>
                  <a:lnTo>
                    <a:pt x="1411" y="631"/>
                  </a:lnTo>
                  <a:lnTo>
                    <a:pt x="1409" y="631"/>
                  </a:lnTo>
                  <a:lnTo>
                    <a:pt x="1407" y="633"/>
                  </a:lnTo>
                  <a:lnTo>
                    <a:pt x="1406" y="633"/>
                  </a:lnTo>
                  <a:lnTo>
                    <a:pt x="1406" y="635"/>
                  </a:lnTo>
                  <a:lnTo>
                    <a:pt x="1404" y="637"/>
                  </a:lnTo>
                  <a:lnTo>
                    <a:pt x="1404" y="639"/>
                  </a:lnTo>
                  <a:lnTo>
                    <a:pt x="1406" y="641"/>
                  </a:lnTo>
                  <a:lnTo>
                    <a:pt x="1406" y="643"/>
                  </a:lnTo>
                  <a:lnTo>
                    <a:pt x="1404" y="643"/>
                  </a:lnTo>
                  <a:lnTo>
                    <a:pt x="1402" y="643"/>
                  </a:lnTo>
                  <a:lnTo>
                    <a:pt x="1400" y="643"/>
                  </a:lnTo>
                  <a:lnTo>
                    <a:pt x="1398" y="643"/>
                  </a:lnTo>
                  <a:lnTo>
                    <a:pt x="1396" y="643"/>
                  </a:lnTo>
                  <a:lnTo>
                    <a:pt x="1396" y="645"/>
                  </a:lnTo>
                  <a:lnTo>
                    <a:pt x="1396" y="647"/>
                  </a:lnTo>
                  <a:lnTo>
                    <a:pt x="1396" y="649"/>
                  </a:lnTo>
                  <a:lnTo>
                    <a:pt x="1396" y="651"/>
                  </a:lnTo>
                  <a:lnTo>
                    <a:pt x="1396" y="653"/>
                  </a:lnTo>
                  <a:lnTo>
                    <a:pt x="1396" y="655"/>
                  </a:lnTo>
                  <a:lnTo>
                    <a:pt x="1396" y="657"/>
                  </a:lnTo>
                  <a:lnTo>
                    <a:pt x="1396" y="659"/>
                  </a:lnTo>
                  <a:lnTo>
                    <a:pt x="1396" y="660"/>
                  </a:lnTo>
                  <a:lnTo>
                    <a:pt x="1396" y="662"/>
                  </a:lnTo>
                  <a:lnTo>
                    <a:pt x="1398" y="664"/>
                  </a:lnTo>
                  <a:lnTo>
                    <a:pt x="1398" y="666"/>
                  </a:lnTo>
                  <a:lnTo>
                    <a:pt x="1398" y="668"/>
                  </a:lnTo>
                  <a:lnTo>
                    <a:pt x="1398" y="670"/>
                  </a:lnTo>
                  <a:lnTo>
                    <a:pt x="1398" y="672"/>
                  </a:lnTo>
                  <a:lnTo>
                    <a:pt x="1398" y="674"/>
                  </a:lnTo>
                  <a:lnTo>
                    <a:pt x="1400" y="674"/>
                  </a:lnTo>
                  <a:lnTo>
                    <a:pt x="1400" y="676"/>
                  </a:lnTo>
                  <a:lnTo>
                    <a:pt x="1398" y="676"/>
                  </a:lnTo>
                  <a:lnTo>
                    <a:pt x="1398" y="678"/>
                  </a:lnTo>
                  <a:lnTo>
                    <a:pt x="1396" y="678"/>
                  </a:lnTo>
                  <a:lnTo>
                    <a:pt x="1396" y="680"/>
                  </a:lnTo>
                  <a:lnTo>
                    <a:pt x="1396" y="682"/>
                  </a:lnTo>
                  <a:lnTo>
                    <a:pt x="1396" y="684"/>
                  </a:lnTo>
                  <a:lnTo>
                    <a:pt x="1396" y="686"/>
                  </a:lnTo>
                  <a:lnTo>
                    <a:pt x="1394" y="686"/>
                  </a:lnTo>
                  <a:lnTo>
                    <a:pt x="1394" y="688"/>
                  </a:lnTo>
                  <a:lnTo>
                    <a:pt x="1392" y="690"/>
                  </a:lnTo>
                  <a:lnTo>
                    <a:pt x="1392" y="692"/>
                  </a:lnTo>
                  <a:lnTo>
                    <a:pt x="1390" y="692"/>
                  </a:lnTo>
                  <a:lnTo>
                    <a:pt x="1390" y="694"/>
                  </a:lnTo>
                  <a:lnTo>
                    <a:pt x="1388" y="696"/>
                  </a:lnTo>
                  <a:lnTo>
                    <a:pt x="1388" y="698"/>
                  </a:lnTo>
                  <a:lnTo>
                    <a:pt x="1386" y="700"/>
                  </a:lnTo>
                  <a:lnTo>
                    <a:pt x="1384" y="700"/>
                  </a:lnTo>
                  <a:lnTo>
                    <a:pt x="1382" y="702"/>
                  </a:lnTo>
                  <a:lnTo>
                    <a:pt x="1380" y="704"/>
                  </a:lnTo>
                  <a:lnTo>
                    <a:pt x="1378" y="704"/>
                  </a:lnTo>
                  <a:lnTo>
                    <a:pt x="1378" y="706"/>
                  </a:lnTo>
                  <a:lnTo>
                    <a:pt x="1378" y="708"/>
                  </a:lnTo>
                  <a:lnTo>
                    <a:pt x="1378" y="710"/>
                  </a:lnTo>
                  <a:lnTo>
                    <a:pt x="1378" y="712"/>
                  </a:lnTo>
                  <a:lnTo>
                    <a:pt x="1378" y="714"/>
                  </a:lnTo>
                  <a:lnTo>
                    <a:pt x="1376" y="714"/>
                  </a:lnTo>
                  <a:lnTo>
                    <a:pt x="1376" y="716"/>
                  </a:lnTo>
                  <a:lnTo>
                    <a:pt x="1376" y="718"/>
                  </a:lnTo>
                  <a:lnTo>
                    <a:pt x="1376" y="720"/>
                  </a:lnTo>
                  <a:lnTo>
                    <a:pt x="1374" y="720"/>
                  </a:lnTo>
                  <a:lnTo>
                    <a:pt x="1374" y="722"/>
                  </a:lnTo>
                  <a:lnTo>
                    <a:pt x="1376" y="722"/>
                  </a:lnTo>
                  <a:lnTo>
                    <a:pt x="1376" y="724"/>
                  </a:lnTo>
                  <a:lnTo>
                    <a:pt x="1376" y="726"/>
                  </a:lnTo>
                  <a:lnTo>
                    <a:pt x="1374" y="726"/>
                  </a:lnTo>
                  <a:lnTo>
                    <a:pt x="1374" y="727"/>
                  </a:lnTo>
                  <a:lnTo>
                    <a:pt x="1374" y="729"/>
                  </a:lnTo>
                  <a:lnTo>
                    <a:pt x="1372" y="729"/>
                  </a:lnTo>
                  <a:lnTo>
                    <a:pt x="1372" y="731"/>
                  </a:lnTo>
                  <a:lnTo>
                    <a:pt x="1370" y="731"/>
                  </a:lnTo>
                  <a:lnTo>
                    <a:pt x="1368" y="731"/>
                  </a:lnTo>
                  <a:lnTo>
                    <a:pt x="1368" y="733"/>
                  </a:lnTo>
                  <a:lnTo>
                    <a:pt x="1366" y="733"/>
                  </a:lnTo>
                  <a:lnTo>
                    <a:pt x="1366" y="735"/>
                  </a:lnTo>
                  <a:lnTo>
                    <a:pt x="1364" y="735"/>
                  </a:lnTo>
                  <a:lnTo>
                    <a:pt x="1362" y="737"/>
                  </a:lnTo>
                  <a:lnTo>
                    <a:pt x="1362" y="739"/>
                  </a:lnTo>
                  <a:lnTo>
                    <a:pt x="1362" y="741"/>
                  </a:lnTo>
                  <a:lnTo>
                    <a:pt x="1360" y="741"/>
                  </a:lnTo>
                  <a:lnTo>
                    <a:pt x="1360" y="743"/>
                  </a:lnTo>
                  <a:lnTo>
                    <a:pt x="1360" y="745"/>
                  </a:lnTo>
                  <a:lnTo>
                    <a:pt x="1360" y="747"/>
                  </a:lnTo>
                  <a:lnTo>
                    <a:pt x="1358" y="747"/>
                  </a:lnTo>
                  <a:lnTo>
                    <a:pt x="1358" y="749"/>
                  </a:lnTo>
                  <a:lnTo>
                    <a:pt x="1356" y="749"/>
                  </a:lnTo>
                  <a:lnTo>
                    <a:pt x="1356" y="751"/>
                  </a:lnTo>
                  <a:lnTo>
                    <a:pt x="1354" y="751"/>
                  </a:lnTo>
                  <a:lnTo>
                    <a:pt x="1354" y="753"/>
                  </a:lnTo>
                  <a:lnTo>
                    <a:pt x="1352" y="753"/>
                  </a:lnTo>
                  <a:lnTo>
                    <a:pt x="1352" y="755"/>
                  </a:lnTo>
                  <a:lnTo>
                    <a:pt x="1352" y="757"/>
                  </a:lnTo>
                  <a:lnTo>
                    <a:pt x="1352" y="759"/>
                  </a:lnTo>
                  <a:lnTo>
                    <a:pt x="1350" y="761"/>
                  </a:lnTo>
                  <a:lnTo>
                    <a:pt x="1350" y="763"/>
                  </a:lnTo>
                  <a:lnTo>
                    <a:pt x="1348" y="763"/>
                  </a:lnTo>
                  <a:lnTo>
                    <a:pt x="1348" y="765"/>
                  </a:lnTo>
                  <a:lnTo>
                    <a:pt x="1346" y="767"/>
                  </a:lnTo>
                  <a:lnTo>
                    <a:pt x="1344" y="767"/>
                  </a:lnTo>
                  <a:lnTo>
                    <a:pt x="1344" y="769"/>
                  </a:lnTo>
                  <a:lnTo>
                    <a:pt x="1342" y="769"/>
                  </a:lnTo>
                  <a:lnTo>
                    <a:pt x="1340" y="769"/>
                  </a:lnTo>
                  <a:lnTo>
                    <a:pt x="1338" y="771"/>
                  </a:lnTo>
                  <a:lnTo>
                    <a:pt x="1337" y="771"/>
                  </a:lnTo>
                  <a:lnTo>
                    <a:pt x="1337" y="773"/>
                  </a:lnTo>
                  <a:lnTo>
                    <a:pt x="1335" y="773"/>
                  </a:lnTo>
                  <a:lnTo>
                    <a:pt x="1333" y="775"/>
                  </a:lnTo>
                  <a:lnTo>
                    <a:pt x="1329" y="777"/>
                  </a:lnTo>
                  <a:lnTo>
                    <a:pt x="1329" y="779"/>
                  </a:lnTo>
                  <a:lnTo>
                    <a:pt x="1327" y="781"/>
                  </a:lnTo>
                  <a:lnTo>
                    <a:pt x="1325" y="781"/>
                  </a:lnTo>
                  <a:lnTo>
                    <a:pt x="1323" y="781"/>
                  </a:lnTo>
                  <a:lnTo>
                    <a:pt x="1321" y="781"/>
                  </a:lnTo>
                  <a:lnTo>
                    <a:pt x="1321" y="783"/>
                  </a:lnTo>
                  <a:lnTo>
                    <a:pt x="1319" y="783"/>
                  </a:lnTo>
                  <a:lnTo>
                    <a:pt x="1319" y="785"/>
                  </a:lnTo>
                  <a:lnTo>
                    <a:pt x="1319" y="787"/>
                  </a:lnTo>
                  <a:lnTo>
                    <a:pt x="1317" y="787"/>
                  </a:lnTo>
                  <a:lnTo>
                    <a:pt x="1317" y="789"/>
                  </a:lnTo>
                  <a:lnTo>
                    <a:pt x="1315" y="789"/>
                  </a:lnTo>
                  <a:lnTo>
                    <a:pt x="1313" y="791"/>
                  </a:lnTo>
                  <a:lnTo>
                    <a:pt x="1311" y="791"/>
                  </a:lnTo>
                  <a:lnTo>
                    <a:pt x="1309" y="791"/>
                  </a:lnTo>
                  <a:lnTo>
                    <a:pt x="1309" y="793"/>
                  </a:lnTo>
                  <a:lnTo>
                    <a:pt x="1307" y="794"/>
                  </a:lnTo>
                  <a:lnTo>
                    <a:pt x="1307" y="796"/>
                  </a:lnTo>
                  <a:lnTo>
                    <a:pt x="1307" y="798"/>
                  </a:lnTo>
                  <a:lnTo>
                    <a:pt x="1305" y="798"/>
                  </a:lnTo>
                  <a:lnTo>
                    <a:pt x="1305" y="800"/>
                  </a:lnTo>
                  <a:lnTo>
                    <a:pt x="1303" y="800"/>
                  </a:lnTo>
                  <a:lnTo>
                    <a:pt x="1301" y="800"/>
                  </a:lnTo>
                  <a:lnTo>
                    <a:pt x="1299" y="800"/>
                  </a:lnTo>
                  <a:lnTo>
                    <a:pt x="1297" y="802"/>
                  </a:lnTo>
                  <a:lnTo>
                    <a:pt x="1297" y="804"/>
                  </a:lnTo>
                  <a:lnTo>
                    <a:pt x="1295" y="806"/>
                  </a:lnTo>
                  <a:lnTo>
                    <a:pt x="1295" y="808"/>
                  </a:lnTo>
                  <a:lnTo>
                    <a:pt x="1295" y="810"/>
                  </a:lnTo>
                  <a:lnTo>
                    <a:pt x="1293" y="810"/>
                  </a:lnTo>
                  <a:lnTo>
                    <a:pt x="1293" y="812"/>
                  </a:lnTo>
                  <a:lnTo>
                    <a:pt x="1291" y="812"/>
                  </a:lnTo>
                  <a:lnTo>
                    <a:pt x="1289" y="812"/>
                  </a:lnTo>
                  <a:lnTo>
                    <a:pt x="1285" y="814"/>
                  </a:lnTo>
                  <a:lnTo>
                    <a:pt x="1285" y="816"/>
                  </a:lnTo>
                  <a:lnTo>
                    <a:pt x="1283" y="816"/>
                  </a:lnTo>
                  <a:lnTo>
                    <a:pt x="1283" y="818"/>
                  </a:lnTo>
                  <a:lnTo>
                    <a:pt x="1281" y="818"/>
                  </a:lnTo>
                  <a:lnTo>
                    <a:pt x="1281" y="820"/>
                  </a:lnTo>
                  <a:lnTo>
                    <a:pt x="1281" y="822"/>
                  </a:lnTo>
                  <a:lnTo>
                    <a:pt x="1281" y="824"/>
                  </a:lnTo>
                  <a:lnTo>
                    <a:pt x="1281" y="826"/>
                  </a:lnTo>
                  <a:lnTo>
                    <a:pt x="1279" y="826"/>
                  </a:lnTo>
                  <a:lnTo>
                    <a:pt x="1279" y="828"/>
                  </a:lnTo>
                  <a:lnTo>
                    <a:pt x="1277" y="828"/>
                  </a:lnTo>
                  <a:lnTo>
                    <a:pt x="1277" y="830"/>
                  </a:lnTo>
                  <a:lnTo>
                    <a:pt x="1275" y="830"/>
                  </a:lnTo>
                  <a:lnTo>
                    <a:pt x="1273" y="830"/>
                  </a:lnTo>
                  <a:lnTo>
                    <a:pt x="1271" y="830"/>
                  </a:lnTo>
                  <a:lnTo>
                    <a:pt x="1271" y="832"/>
                  </a:lnTo>
                  <a:lnTo>
                    <a:pt x="1269" y="832"/>
                  </a:lnTo>
                  <a:lnTo>
                    <a:pt x="1269" y="834"/>
                  </a:lnTo>
                  <a:lnTo>
                    <a:pt x="1268" y="834"/>
                  </a:lnTo>
                  <a:lnTo>
                    <a:pt x="1268" y="836"/>
                  </a:lnTo>
                  <a:lnTo>
                    <a:pt x="1268" y="838"/>
                  </a:lnTo>
                  <a:lnTo>
                    <a:pt x="1266" y="838"/>
                  </a:lnTo>
                  <a:lnTo>
                    <a:pt x="1266" y="840"/>
                  </a:lnTo>
                  <a:lnTo>
                    <a:pt x="1266" y="842"/>
                  </a:lnTo>
                  <a:lnTo>
                    <a:pt x="1264" y="842"/>
                  </a:lnTo>
                  <a:lnTo>
                    <a:pt x="1264" y="844"/>
                  </a:lnTo>
                  <a:lnTo>
                    <a:pt x="1262" y="844"/>
                  </a:lnTo>
                  <a:lnTo>
                    <a:pt x="1260" y="844"/>
                  </a:lnTo>
                  <a:lnTo>
                    <a:pt x="1258" y="842"/>
                  </a:lnTo>
                  <a:lnTo>
                    <a:pt x="1258" y="840"/>
                  </a:lnTo>
                  <a:lnTo>
                    <a:pt x="1256" y="840"/>
                  </a:lnTo>
                  <a:lnTo>
                    <a:pt x="1254" y="840"/>
                  </a:lnTo>
                  <a:lnTo>
                    <a:pt x="1252" y="840"/>
                  </a:lnTo>
                  <a:lnTo>
                    <a:pt x="1250" y="840"/>
                  </a:lnTo>
                  <a:lnTo>
                    <a:pt x="1248" y="840"/>
                  </a:lnTo>
                  <a:lnTo>
                    <a:pt x="1248" y="842"/>
                  </a:lnTo>
                  <a:lnTo>
                    <a:pt x="1248" y="844"/>
                  </a:lnTo>
                  <a:lnTo>
                    <a:pt x="1248" y="846"/>
                  </a:lnTo>
                  <a:lnTo>
                    <a:pt x="1246" y="846"/>
                  </a:lnTo>
                  <a:lnTo>
                    <a:pt x="1246" y="848"/>
                  </a:lnTo>
                  <a:lnTo>
                    <a:pt x="1244" y="848"/>
                  </a:lnTo>
                  <a:lnTo>
                    <a:pt x="1244" y="850"/>
                  </a:lnTo>
                  <a:lnTo>
                    <a:pt x="1242" y="850"/>
                  </a:lnTo>
                  <a:lnTo>
                    <a:pt x="1242" y="852"/>
                  </a:lnTo>
                  <a:lnTo>
                    <a:pt x="1240" y="852"/>
                  </a:lnTo>
                  <a:lnTo>
                    <a:pt x="1238" y="852"/>
                  </a:lnTo>
                  <a:lnTo>
                    <a:pt x="1236" y="852"/>
                  </a:lnTo>
                  <a:lnTo>
                    <a:pt x="1236" y="850"/>
                  </a:lnTo>
                  <a:lnTo>
                    <a:pt x="1234" y="850"/>
                  </a:lnTo>
                  <a:lnTo>
                    <a:pt x="1234" y="852"/>
                  </a:lnTo>
                  <a:lnTo>
                    <a:pt x="1232" y="854"/>
                  </a:lnTo>
                  <a:lnTo>
                    <a:pt x="1232" y="856"/>
                  </a:lnTo>
                  <a:lnTo>
                    <a:pt x="1232" y="858"/>
                  </a:lnTo>
                  <a:lnTo>
                    <a:pt x="1232" y="860"/>
                  </a:lnTo>
                  <a:lnTo>
                    <a:pt x="1234" y="861"/>
                  </a:lnTo>
                  <a:lnTo>
                    <a:pt x="1234" y="863"/>
                  </a:lnTo>
                  <a:lnTo>
                    <a:pt x="1236" y="863"/>
                  </a:lnTo>
                  <a:lnTo>
                    <a:pt x="1236" y="865"/>
                  </a:lnTo>
                  <a:lnTo>
                    <a:pt x="1236" y="867"/>
                  </a:lnTo>
                  <a:lnTo>
                    <a:pt x="1238" y="869"/>
                  </a:lnTo>
                  <a:lnTo>
                    <a:pt x="1238" y="871"/>
                  </a:lnTo>
                  <a:lnTo>
                    <a:pt x="1238" y="873"/>
                  </a:lnTo>
                  <a:lnTo>
                    <a:pt x="1236" y="873"/>
                  </a:lnTo>
                  <a:lnTo>
                    <a:pt x="1236" y="875"/>
                  </a:lnTo>
                  <a:lnTo>
                    <a:pt x="1234" y="875"/>
                  </a:lnTo>
                  <a:lnTo>
                    <a:pt x="1230" y="875"/>
                  </a:lnTo>
                  <a:lnTo>
                    <a:pt x="1228" y="877"/>
                  </a:lnTo>
                  <a:lnTo>
                    <a:pt x="1226" y="877"/>
                  </a:lnTo>
                  <a:lnTo>
                    <a:pt x="1224" y="879"/>
                  </a:lnTo>
                  <a:lnTo>
                    <a:pt x="1224" y="881"/>
                  </a:lnTo>
                  <a:lnTo>
                    <a:pt x="1224" y="883"/>
                  </a:lnTo>
                  <a:lnTo>
                    <a:pt x="1226" y="885"/>
                  </a:lnTo>
                  <a:lnTo>
                    <a:pt x="1226" y="887"/>
                  </a:lnTo>
                  <a:lnTo>
                    <a:pt x="1228" y="887"/>
                  </a:lnTo>
                  <a:lnTo>
                    <a:pt x="1228" y="889"/>
                  </a:lnTo>
                  <a:lnTo>
                    <a:pt x="1228" y="891"/>
                  </a:lnTo>
                  <a:lnTo>
                    <a:pt x="1226" y="891"/>
                  </a:lnTo>
                  <a:lnTo>
                    <a:pt x="1226" y="893"/>
                  </a:lnTo>
                  <a:lnTo>
                    <a:pt x="1226" y="895"/>
                  </a:lnTo>
                  <a:lnTo>
                    <a:pt x="1224" y="895"/>
                  </a:lnTo>
                  <a:lnTo>
                    <a:pt x="1224" y="897"/>
                  </a:lnTo>
                  <a:lnTo>
                    <a:pt x="1224" y="899"/>
                  </a:lnTo>
                  <a:lnTo>
                    <a:pt x="1224" y="901"/>
                  </a:lnTo>
                  <a:lnTo>
                    <a:pt x="1224" y="903"/>
                  </a:lnTo>
                  <a:lnTo>
                    <a:pt x="1222" y="905"/>
                  </a:lnTo>
                  <a:lnTo>
                    <a:pt x="1222" y="907"/>
                  </a:lnTo>
                  <a:lnTo>
                    <a:pt x="1222" y="909"/>
                  </a:lnTo>
                  <a:lnTo>
                    <a:pt x="1220" y="909"/>
                  </a:lnTo>
                  <a:lnTo>
                    <a:pt x="1218" y="909"/>
                  </a:lnTo>
                  <a:lnTo>
                    <a:pt x="1218" y="911"/>
                  </a:lnTo>
                  <a:lnTo>
                    <a:pt x="1216" y="911"/>
                  </a:lnTo>
                  <a:lnTo>
                    <a:pt x="1216" y="913"/>
                  </a:lnTo>
                  <a:lnTo>
                    <a:pt x="1216" y="915"/>
                  </a:lnTo>
                  <a:lnTo>
                    <a:pt x="1216" y="917"/>
                  </a:lnTo>
                  <a:lnTo>
                    <a:pt x="1214" y="917"/>
                  </a:lnTo>
                  <a:lnTo>
                    <a:pt x="1214" y="919"/>
                  </a:lnTo>
                  <a:lnTo>
                    <a:pt x="1214" y="921"/>
                  </a:lnTo>
                  <a:lnTo>
                    <a:pt x="1214" y="923"/>
                  </a:lnTo>
                  <a:lnTo>
                    <a:pt x="1212" y="923"/>
                  </a:lnTo>
                  <a:lnTo>
                    <a:pt x="1212" y="925"/>
                  </a:lnTo>
                  <a:lnTo>
                    <a:pt x="1212" y="927"/>
                  </a:lnTo>
                  <a:lnTo>
                    <a:pt x="1212" y="928"/>
                  </a:lnTo>
                  <a:lnTo>
                    <a:pt x="1212" y="930"/>
                  </a:lnTo>
                  <a:lnTo>
                    <a:pt x="1212" y="932"/>
                  </a:lnTo>
                  <a:lnTo>
                    <a:pt x="1212" y="934"/>
                  </a:lnTo>
                  <a:lnTo>
                    <a:pt x="1212" y="936"/>
                  </a:lnTo>
                  <a:lnTo>
                    <a:pt x="1212" y="938"/>
                  </a:lnTo>
                  <a:lnTo>
                    <a:pt x="1212" y="940"/>
                  </a:lnTo>
                  <a:lnTo>
                    <a:pt x="1210" y="940"/>
                  </a:lnTo>
                  <a:lnTo>
                    <a:pt x="1210" y="938"/>
                  </a:lnTo>
                  <a:lnTo>
                    <a:pt x="1210" y="936"/>
                  </a:lnTo>
                  <a:lnTo>
                    <a:pt x="1208" y="936"/>
                  </a:lnTo>
                  <a:lnTo>
                    <a:pt x="1206" y="936"/>
                  </a:lnTo>
                  <a:lnTo>
                    <a:pt x="1206" y="938"/>
                  </a:lnTo>
                  <a:lnTo>
                    <a:pt x="1204" y="940"/>
                  </a:lnTo>
                  <a:lnTo>
                    <a:pt x="1202" y="942"/>
                  </a:lnTo>
                  <a:lnTo>
                    <a:pt x="1202" y="944"/>
                  </a:lnTo>
                  <a:lnTo>
                    <a:pt x="1204" y="944"/>
                  </a:lnTo>
                  <a:lnTo>
                    <a:pt x="1204" y="946"/>
                  </a:lnTo>
                  <a:lnTo>
                    <a:pt x="1206" y="948"/>
                  </a:lnTo>
                  <a:lnTo>
                    <a:pt x="1206" y="950"/>
                  </a:lnTo>
                  <a:lnTo>
                    <a:pt x="1206" y="952"/>
                  </a:lnTo>
                  <a:lnTo>
                    <a:pt x="1208" y="956"/>
                  </a:lnTo>
                  <a:lnTo>
                    <a:pt x="1208" y="958"/>
                  </a:lnTo>
                  <a:lnTo>
                    <a:pt x="1206" y="958"/>
                  </a:lnTo>
                  <a:lnTo>
                    <a:pt x="1206" y="960"/>
                  </a:lnTo>
                  <a:lnTo>
                    <a:pt x="1204" y="962"/>
                  </a:lnTo>
                  <a:lnTo>
                    <a:pt x="1204" y="964"/>
                  </a:lnTo>
                  <a:lnTo>
                    <a:pt x="1204" y="966"/>
                  </a:lnTo>
                  <a:lnTo>
                    <a:pt x="1202" y="966"/>
                  </a:lnTo>
                  <a:lnTo>
                    <a:pt x="1202" y="968"/>
                  </a:lnTo>
                  <a:lnTo>
                    <a:pt x="1200" y="968"/>
                  </a:lnTo>
                  <a:lnTo>
                    <a:pt x="1200" y="970"/>
                  </a:lnTo>
                  <a:lnTo>
                    <a:pt x="1199" y="970"/>
                  </a:lnTo>
                  <a:lnTo>
                    <a:pt x="1199" y="972"/>
                  </a:lnTo>
                  <a:lnTo>
                    <a:pt x="1199" y="974"/>
                  </a:lnTo>
                  <a:lnTo>
                    <a:pt x="1200" y="976"/>
                  </a:lnTo>
                  <a:lnTo>
                    <a:pt x="1202" y="976"/>
                  </a:lnTo>
                  <a:lnTo>
                    <a:pt x="1202" y="978"/>
                  </a:lnTo>
                  <a:lnTo>
                    <a:pt x="1202" y="980"/>
                  </a:lnTo>
                  <a:lnTo>
                    <a:pt x="1204" y="980"/>
                  </a:lnTo>
                  <a:lnTo>
                    <a:pt x="1204" y="982"/>
                  </a:lnTo>
                  <a:lnTo>
                    <a:pt x="1204" y="984"/>
                  </a:lnTo>
                  <a:lnTo>
                    <a:pt x="1204" y="986"/>
                  </a:lnTo>
                  <a:lnTo>
                    <a:pt x="1204" y="988"/>
                  </a:lnTo>
                  <a:lnTo>
                    <a:pt x="1206" y="988"/>
                  </a:lnTo>
                  <a:lnTo>
                    <a:pt x="1206" y="990"/>
                  </a:lnTo>
                  <a:lnTo>
                    <a:pt x="1208" y="990"/>
                  </a:lnTo>
                  <a:lnTo>
                    <a:pt x="1208" y="992"/>
                  </a:lnTo>
                  <a:lnTo>
                    <a:pt x="1208" y="994"/>
                  </a:lnTo>
                  <a:lnTo>
                    <a:pt x="1206" y="994"/>
                  </a:lnTo>
                  <a:lnTo>
                    <a:pt x="1204" y="994"/>
                  </a:lnTo>
                  <a:lnTo>
                    <a:pt x="1202" y="994"/>
                  </a:lnTo>
                  <a:lnTo>
                    <a:pt x="1200" y="994"/>
                  </a:lnTo>
                  <a:lnTo>
                    <a:pt x="1197" y="994"/>
                  </a:lnTo>
                  <a:lnTo>
                    <a:pt x="1195" y="994"/>
                  </a:lnTo>
                  <a:lnTo>
                    <a:pt x="1195" y="995"/>
                  </a:lnTo>
                  <a:lnTo>
                    <a:pt x="1195" y="997"/>
                  </a:lnTo>
                  <a:lnTo>
                    <a:pt x="1195" y="999"/>
                  </a:lnTo>
                  <a:lnTo>
                    <a:pt x="1197" y="999"/>
                  </a:lnTo>
                  <a:lnTo>
                    <a:pt x="1199" y="999"/>
                  </a:lnTo>
                  <a:lnTo>
                    <a:pt x="1199" y="1001"/>
                  </a:lnTo>
                  <a:lnTo>
                    <a:pt x="1197" y="1003"/>
                  </a:lnTo>
                  <a:lnTo>
                    <a:pt x="1197" y="1005"/>
                  </a:lnTo>
                  <a:lnTo>
                    <a:pt x="1195" y="1007"/>
                  </a:lnTo>
                  <a:lnTo>
                    <a:pt x="1197" y="1009"/>
                  </a:lnTo>
                  <a:lnTo>
                    <a:pt x="1197" y="1011"/>
                  </a:lnTo>
                  <a:lnTo>
                    <a:pt x="1197" y="1013"/>
                  </a:lnTo>
                  <a:lnTo>
                    <a:pt x="1197" y="1015"/>
                  </a:lnTo>
                  <a:lnTo>
                    <a:pt x="1197" y="1017"/>
                  </a:lnTo>
                  <a:lnTo>
                    <a:pt x="1197" y="1019"/>
                  </a:lnTo>
                  <a:lnTo>
                    <a:pt x="1195" y="1019"/>
                  </a:lnTo>
                  <a:lnTo>
                    <a:pt x="1193" y="1019"/>
                  </a:lnTo>
                  <a:lnTo>
                    <a:pt x="1191" y="1019"/>
                  </a:lnTo>
                  <a:lnTo>
                    <a:pt x="1191" y="1017"/>
                  </a:lnTo>
                  <a:lnTo>
                    <a:pt x="1189" y="1015"/>
                  </a:lnTo>
                  <a:lnTo>
                    <a:pt x="1187" y="1015"/>
                  </a:lnTo>
                  <a:lnTo>
                    <a:pt x="1185" y="1013"/>
                  </a:lnTo>
                  <a:lnTo>
                    <a:pt x="1183" y="1013"/>
                  </a:lnTo>
                  <a:lnTo>
                    <a:pt x="1181" y="1013"/>
                  </a:lnTo>
                  <a:lnTo>
                    <a:pt x="1181" y="1015"/>
                  </a:lnTo>
                  <a:lnTo>
                    <a:pt x="1181" y="1017"/>
                  </a:lnTo>
                  <a:lnTo>
                    <a:pt x="1181" y="1019"/>
                  </a:lnTo>
                  <a:lnTo>
                    <a:pt x="1183" y="1019"/>
                  </a:lnTo>
                  <a:lnTo>
                    <a:pt x="1183" y="1021"/>
                  </a:lnTo>
                  <a:lnTo>
                    <a:pt x="1185" y="1023"/>
                  </a:lnTo>
                  <a:lnTo>
                    <a:pt x="1185" y="1025"/>
                  </a:lnTo>
                  <a:lnTo>
                    <a:pt x="1185" y="1027"/>
                  </a:lnTo>
                  <a:lnTo>
                    <a:pt x="1183" y="1029"/>
                  </a:lnTo>
                  <a:lnTo>
                    <a:pt x="1183" y="1031"/>
                  </a:lnTo>
                  <a:lnTo>
                    <a:pt x="1181" y="1033"/>
                  </a:lnTo>
                  <a:lnTo>
                    <a:pt x="1179" y="1033"/>
                  </a:lnTo>
                  <a:lnTo>
                    <a:pt x="1177" y="1033"/>
                  </a:lnTo>
                  <a:lnTo>
                    <a:pt x="1177" y="1035"/>
                  </a:lnTo>
                  <a:lnTo>
                    <a:pt x="1177" y="1037"/>
                  </a:lnTo>
                  <a:lnTo>
                    <a:pt x="1175" y="1039"/>
                  </a:lnTo>
                  <a:lnTo>
                    <a:pt x="1175" y="1041"/>
                  </a:lnTo>
                  <a:lnTo>
                    <a:pt x="1175" y="1043"/>
                  </a:lnTo>
                  <a:lnTo>
                    <a:pt x="1177" y="1043"/>
                  </a:lnTo>
                  <a:lnTo>
                    <a:pt x="1177" y="1047"/>
                  </a:lnTo>
                  <a:lnTo>
                    <a:pt x="1177" y="1049"/>
                  </a:lnTo>
                  <a:lnTo>
                    <a:pt x="1177" y="1051"/>
                  </a:lnTo>
                  <a:lnTo>
                    <a:pt x="1177" y="1053"/>
                  </a:lnTo>
                  <a:lnTo>
                    <a:pt x="1175" y="1053"/>
                  </a:lnTo>
                  <a:lnTo>
                    <a:pt x="1175" y="1051"/>
                  </a:lnTo>
                  <a:lnTo>
                    <a:pt x="1173" y="1051"/>
                  </a:lnTo>
                  <a:lnTo>
                    <a:pt x="1171" y="1051"/>
                  </a:lnTo>
                  <a:lnTo>
                    <a:pt x="1169" y="1051"/>
                  </a:lnTo>
                  <a:lnTo>
                    <a:pt x="1167" y="1051"/>
                  </a:lnTo>
                  <a:lnTo>
                    <a:pt x="1165" y="1051"/>
                  </a:lnTo>
                  <a:lnTo>
                    <a:pt x="1163" y="1053"/>
                  </a:lnTo>
                  <a:lnTo>
                    <a:pt x="1163" y="1055"/>
                  </a:lnTo>
                  <a:lnTo>
                    <a:pt x="1163" y="1057"/>
                  </a:lnTo>
                  <a:lnTo>
                    <a:pt x="1165" y="1057"/>
                  </a:lnTo>
                  <a:lnTo>
                    <a:pt x="1165" y="1059"/>
                  </a:lnTo>
                  <a:lnTo>
                    <a:pt x="1165" y="1061"/>
                  </a:lnTo>
                  <a:lnTo>
                    <a:pt x="1167" y="1061"/>
                  </a:lnTo>
                  <a:lnTo>
                    <a:pt x="1165" y="1063"/>
                  </a:lnTo>
                  <a:lnTo>
                    <a:pt x="1163" y="1064"/>
                  </a:lnTo>
                  <a:lnTo>
                    <a:pt x="1161" y="1066"/>
                  </a:lnTo>
                  <a:lnTo>
                    <a:pt x="1159" y="1068"/>
                  </a:lnTo>
                  <a:lnTo>
                    <a:pt x="1159" y="1070"/>
                  </a:lnTo>
                  <a:lnTo>
                    <a:pt x="1159" y="1072"/>
                  </a:lnTo>
                  <a:lnTo>
                    <a:pt x="1159" y="1074"/>
                  </a:lnTo>
                  <a:lnTo>
                    <a:pt x="1159" y="1076"/>
                  </a:lnTo>
                  <a:lnTo>
                    <a:pt x="1157" y="1078"/>
                  </a:lnTo>
                  <a:lnTo>
                    <a:pt x="1157" y="1080"/>
                  </a:lnTo>
                  <a:lnTo>
                    <a:pt x="1155" y="1082"/>
                  </a:lnTo>
                  <a:lnTo>
                    <a:pt x="1153" y="1082"/>
                  </a:lnTo>
                  <a:lnTo>
                    <a:pt x="1151" y="1080"/>
                  </a:lnTo>
                  <a:lnTo>
                    <a:pt x="1149" y="1080"/>
                  </a:lnTo>
                  <a:lnTo>
                    <a:pt x="1149" y="1078"/>
                  </a:lnTo>
                  <a:lnTo>
                    <a:pt x="1147" y="1078"/>
                  </a:lnTo>
                  <a:lnTo>
                    <a:pt x="1145" y="1078"/>
                  </a:lnTo>
                  <a:lnTo>
                    <a:pt x="1141" y="1078"/>
                  </a:lnTo>
                  <a:lnTo>
                    <a:pt x="1139" y="1080"/>
                  </a:lnTo>
                  <a:lnTo>
                    <a:pt x="1137" y="1080"/>
                  </a:lnTo>
                  <a:lnTo>
                    <a:pt x="1137" y="1082"/>
                  </a:lnTo>
                  <a:lnTo>
                    <a:pt x="1139" y="1084"/>
                  </a:lnTo>
                  <a:lnTo>
                    <a:pt x="1139" y="1086"/>
                  </a:lnTo>
                  <a:lnTo>
                    <a:pt x="1141" y="1090"/>
                  </a:lnTo>
                  <a:lnTo>
                    <a:pt x="1141" y="1092"/>
                  </a:lnTo>
                  <a:lnTo>
                    <a:pt x="1143" y="1094"/>
                  </a:lnTo>
                  <a:lnTo>
                    <a:pt x="1145" y="1094"/>
                  </a:lnTo>
                  <a:lnTo>
                    <a:pt x="1145" y="1096"/>
                  </a:lnTo>
                  <a:lnTo>
                    <a:pt x="1147" y="1096"/>
                  </a:lnTo>
                  <a:lnTo>
                    <a:pt x="1147" y="1098"/>
                  </a:lnTo>
                  <a:lnTo>
                    <a:pt x="1145" y="1098"/>
                  </a:lnTo>
                  <a:lnTo>
                    <a:pt x="1145" y="1100"/>
                  </a:lnTo>
                  <a:lnTo>
                    <a:pt x="1145" y="1102"/>
                  </a:lnTo>
                  <a:lnTo>
                    <a:pt x="1145" y="1104"/>
                  </a:lnTo>
                  <a:lnTo>
                    <a:pt x="1143" y="1106"/>
                  </a:lnTo>
                  <a:lnTo>
                    <a:pt x="1141" y="1108"/>
                  </a:lnTo>
                  <a:lnTo>
                    <a:pt x="1141" y="1110"/>
                  </a:lnTo>
                  <a:lnTo>
                    <a:pt x="1141" y="1112"/>
                  </a:lnTo>
                  <a:lnTo>
                    <a:pt x="1141" y="1114"/>
                  </a:lnTo>
                  <a:lnTo>
                    <a:pt x="1139" y="1116"/>
                  </a:lnTo>
                  <a:lnTo>
                    <a:pt x="1141" y="1118"/>
                  </a:lnTo>
                  <a:lnTo>
                    <a:pt x="1141" y="1120"/>
                  </a:lnTo>
                  <a:lnTo>
                    <a:pt x="1141" y="1122"/>
                  </a:lnTo>
                  <a:lnTo>
                    <a:pt x="1139" y="1122"/>
                  </a:lnTo>
                  <a:lnTo>
                    <a:pt x="1137" y="1122"/>
                  </a:lnTo>
                  <a:lnTo>
                    <a:pt x="1135" y="1124"/>
                  </a:lnTo>
                  <a:lnTo>
                    <a:pt x="1133" y="1124"/>
                  </a:lnTo>
                  <a:lnTo>
                    <a:pt x="1131" y="1126"/>
                  </a:lnTo>
                  <a:lnTo>
                    <a:pt x="1130" y="1128"/>
                  </a:lnTo>
                  <a:lnTo>
                    <a:pt x="1128" y="1130"/>
                  </a:lnTo>
                  <a:lnTo>
                    <a:pt x="1126" y="1130"/>
                  </a:lnTo>
                  <a:lnTo>
                    <a:pt x="1126" y="1131"/>
                  </a:lnTo>
                  <a:lnTo>
                    <a:pt x="1124" y="1133"/>
                  </a:lnTo>
                  <a:lnTo>
                    <a:pt x="1124" y="1135"/>
                  </a:lnTo>
                  <a:lnTo>
                    <a:pt x="1126" y="1135"/>
                  </a:lnTo>
                  <a:lnTo>
                    <a:pt x="1126" y="1137"/>
                  </a:lnTo>
                  <a:lnTo>
                    <a:pt x="1128" y="1139"/>
                  </a:lnTo>
                  <a:lnTo>
                    <a:pt x="1130" y="1137"/>
                  </a:lnTo>
                  <a:lnTo>
                    <a:pt x="1131" y="1137"/>
                  </a:lnTo>
                  <a:lnTo>
                    <a:pt x="1133" y="1137"/>
                  </a:lnTo>
                  <a:lnTo>
                    <a:pt x="1133" y="1139"/>
                  </a:lnTo>
                  <a:lnTo>
                    <a:pt x="1135" y="1139"/>
                  </a:lnTo>
                  <a:lnTo>
                    <a:pt x="1133" y="1143"/>
                  </a:lnTo>
                  <a:lnTo>
                    <a:pt x="1133" y="1145"/>
                  </a:lnTo>
                  <a:lnTo>
                    <a:pt x="1135" y="1147"/>
                  </a:lnTo>
                  <a:lnTo>
                    <a:pt x="1135" y="1149"/>
                  </a:lnTo>
                  <a:lnTo>
                    <a:pt x="1135" y="1151"/>
                  </a:lnTo>
                  <a:lnTo>
                    <a:pt x="1135" y="1153"/>
                  </a:lnTo>
                  <a:lnTo>
                    <a:pt x="1133" y="1153"/>
                  </a:lnTo>
                  <a:lnTo>
                    <a:pt x="1131" y="1151"/>
                  </a:lnTo>
                  <a:lnTo>
                    <a:pt x="1131" y="1149"/>
                  </a:lnTo>
                  <a:lnTo>
                    <a:pt x="1130" y="1147"/>
                  </a:lnTo>
                  <a:lnTo>
                    <a:pt x="1128" y="1147"/>
                  </a:lnTo>
                  <a:lnTo>
                    <a:pt x="1126" y="1147"/>
                  </a:lnTo>
                  <a:lnTo>
                    <a:pt x="1124" y="1149"/>
                  </a:lnTo>
                  <a:lnTo>
                    <a:pt x="1122" y="1149"/>
                  </a:lnTo>
                  <a:lnTo>
                    <a:pt x="1120" y="1149"/>
                  </a:lnTo>
                  <a:lnTo>
                    <a:pt x="1118" y="1149"/>
                  </a:lnTo>
                  <a:lnTo>
                    <a:pt x="1118" y="1151"/>
                  </a:lnTo>
                  <a:lnTo>
                    <a:pt x="1116" y="1151"/>
                  </a:lnTo>
                  <a:lnTo>
                    <a:pt x="1116" y="1153"/>
                  </a:lnTo>
                  <a:lnTo>
                    <a:pt x="1116" y="1155"/>
                  </a:lnTo>
                  <a:lnTo>
                    <a:pt x="1116" y="1157"/>
                  </a:lnTo>
                  <a:lnTo>
                    <a:pt x="1116" y="1159"/>
                  </a:lnTo>
                  <a:lnTo>
                    <a:pt x="1118" y="1161"/>
                  </a:lnTo>
                  <a:lnTo>
                    <a:pt x="1118" y="1163"/>
                  </a:lnTo>
                  <a:lnTo>
                    <a:pt x="1120" y="1167"/>
                  </a:lnTo>
                  <a:lnTo>
                    <a:pt x="1120" y="1169"/>
                  </a:lnTo>
                  <a:lnTo>
                    <a:pt x="1122" y="1171"/>
                  </a:lnTo>
                  <a:lnTo>
                    <a:pt x="1124" y="1171"/>
                  </a:lnTo>
                  <a:lnTo>
                    <a:pt x="1126" y="1175"/>
                  </a:lnTo>
                  <a:lnTo>
                    <a:pt x="1128" y="1177"/>
                  </a:lnTo>
                  <a:lnTo>
                    <a:pt x="1128" y="1179"/>
                  </a:lnTo>
                  <a:lnTo>
                    <a:pt x="1128" y="1181"/>
                  </a:lnTo>
                  <a:lnTo>
                    <a:pt x="1130" y="1183"/>
                  </a:lnTo>
                  <a:lnTo>
                    <a:pt x="1128" y="1185"/>
                  </a:lnTo>
                  <a:lnTo>
                    <a:pt x="1128" y="1187"/>
                  </a:lnTo>
                  <a:lnTo>
                    <a:pt x="1128" y="1191"/>
                  </a:lnTo>
                  <a:lnTo>
                    <a:pt x="1128" y="1193"/>
                  </a:lnTo>
                  <a:lnTo>
                    <a:pt x="1128" y="1195"/>
                  </a:lnTo>
                  <a:lnTo>
                    <a:pt x="1128" y="1197"/>
                  </a:lnTo>
                  <a:lnTo>
                    <a:pt x="1128" y="1198"/>
                  </a:lnTo>
                  <a:lnTo>
                    <a:pt x="1126" y="1198"/>
                  </a:lnTo>
                  <a:lnTo>
                    <a:pt x="1126" y="1197"/>
                  </a:lnTo>
                  <a:lnTo>
                    <a:pt x="1126" y="1195"/>
                  </a:lnTo>
                  <a:lnTo>
                    <a:pt x="1124" y="1195"/>
                  </a:lnTo>
                  <a:lnTo>
                    <a:pt x="1122" y="1195"/>
                  </a:lnTo>
                  <a:lnTo>
                    <a:pt x="1122" y="1197"/>
                  </a:lnTo>
                  <a:lnTo>
                    <a:pt x="1120" y="1197"/>
                  </a:lnTo>
                  <a:lnTo>
                    <a:pt x="1120" y="1198"/>
                  </a:lnTo>
                  <a:lnTo>
                    <a:pt x="1118" y="1198"/>
                  </a:lnTo>
                  <a:lnTo>
                    <a:pt x="1118" y="1197"/>
                  </a:lnTo>
                  <a:lnTo>
                    <a:pt x="1116" y="1197"/>
                  </a:lnTo>
                  <a:lnTo>
                    <a:pt x="1116" y="1195"/>
                  </a:lnTo>
                  <a:lnTo>
                    <a:pt x="1114" y="1195"/>
                  </a:lnTo>
                  <a:lnTo>
                    <a:pt x="1112" y="1195"/>
                  </a:lnTo>
                  <a:lnTo>
                    <a:pt x="1112" y="1197"/>
                  </a:lnTo>
                  <a:lnTo>
                    <a:pt x="1114" y="1197"/>
                  </a:lnTo>
                  <a:lnTo>
                    <a:pt x="1112" y="1198"/>
                  </a:lnTo>
                  <a:lnTo>
                    <a:pt x="1110" y="1198"/>
                  </a:lnTo>
                  <a:lnTo>
                    <a:pt x="1110" y="1200"/>
                  </a:lnTo>
                  <a:lnTo>
                    <a:pt x="1108" y="1200"/>
                  </a:lnTo>
                  <a:lnTo>
                    <a:pt x="1108" y="1202"/>
                  </a:lnTo>
                  <a:lnTo>
                    <a:pt x="1106" y="1202"/>
                  </a:lnTo>
                  <a:lnTo>
                    <a:pt x="1104" y="1202"/>
                  </a:lnTo>
                  <a:lnTo>
                    <a:pt x="1102" y="1202"/>
                  </a:lnTo>
                  <a:lnTo>
                    <a:pt x="1100" y="1202"/>
                  </a:lnTo>
                  <a:lnTo>
                    <a:pt x="1098" y="1202"/>
                  </a:lnTo>
                  <a:lnTo>
                    <a:pt x="1096" y="1202"/>
                  </a:lnTo>
                  <a:lnTo>
                    <a:pt x="1096" y="1200"/>
                  </a:lnTo>
                  <a:lnTo>
                    <a:pt x="1094" y="1200"/>
                  </a:lnTo>
                  <a:lnTo>
                    <a:pt x="1092" y="1200"/>
                  </a:lnTo>
                  <a:lnTo>
                    <a:pt x="1092" y="1202"/>
                  </a:lnTo>
                  <a:lnTo>
                    <a:pt x="1092" y="1204"/>
                  </a:lnTo>
                  <a:lnTo>
                    <a:pt x="1092" y="1206"/>
                  </a:lnTo>
                  <a:lnTo>
                    <a:pt x="1090" y="1206"/>
                  </a:lnTo>
                  <a:lnTo>
                    <a:pt x="1088" y="1206"/>
                  </a:lnTo>
                  <a:lnTo>
                    <a:pt x="1088" y="1204"/>
                  </a:lnTo>
                  <a:lnTo>
                    <a:pt x="1088" y="1202"/>
                  </a:lnTo>
                  <a:lnTo>
                    <a:pt x="1088" y="1200"/>
                  </a:lnTo>
                  <a:lnTo>
                    <a:pt x="1088" y="1198"/>
                  </a:lnTo>
                  <a:lnTo>
                    <a:pt x="1086" y="1198"/>
                  </a:lnTo>
                  <a:lnTo>
                    <a:pt x="1084" y="1198"/>
                  </a:lnTo>
                  <a:lnTo>
                    <a:pt x="1084" y="1200"/>
                  </a:lnTo>
                  <a:lnTo>
                    <a:pt x="1084" y="1202"/>
                  </a:lnTo>
                  <a:lnTo>
                    <a:pt x="1082" y="1202"/>
                  </a:lnTo>
                  <a:lnTo>
                    <a:pt x="1080" y="1202"/>
                  </a:lnTo>
                  <a:lnTo>
                    <a:pt x="1078" y="1202"/>
                  </a:lnTo>
                  <a:lnTo>
                    <a:pt x="1078" y="1200"/>
                  </a:lnTo>
                  <a:lnTo>
                    <a:pt x="1076" y="1200"/>
                  </a:lnTo>
                  <a:lnTo>
                    <a:pt x="1076" y="1202"/>
                  </a:lnTo>
                  <a:lnTo>
                    <a:pt x="1074" y="1202"/>
                  </a:lnTo>
                  <a:lnTo>
                    <a:pt x="1072" y="1202"/>
                  </a:lnTo>
                  <a:lnTo>
                    <a:pt x="1070" y="1202"/>
                  </a:lnTo>
                  <a:lnTo>
                    <a:pt x="1070" y="1204"/>
                  </a:lnTo>
                  <a:lnTo>
                    <a:pt x="1068" y="1204"/>
                  </a:lnTo>
                  <a:lnTo>
                    <a:pt x="1066" y="1204"/>
                  </a:lnTo>
                  <a:lnTo>
                    <a:pt x="1066" y="1202"/>
                  </a:lnTo>
                  <a:lnTo>
                    <a:pt x="1068" y="1202"/>
                  </a:lnTo>
                  <a:lnTo>
                    <a:pt x="1068" y="1200"/>
                  </a:lnTo>
                  <a:lnTo>
                    <a:pt x="1068" y="1198"/>
                  </a:lnTo>
                  <a:lnTo>
                    <a:pt x="1066" y="1198"/>
                  </a:lnTo>
                  <a:lnTo>
                    <a:pt x="1066" y="1197"/>
                  </a:lnTo>
                  <a:lnTo>
                    <a:pt x="1064" y="1197"/>
                  </a:lnTo>
                  <a:lnTo>
                    <a:pt x="1062" y="1197"/>
                  </a:lnTo>
                  <a:lnTo>
                    <a:pt x="1061" y="1197"/>
                  </a:lnTo>
                  <a:lnTo>
                    <a:pt x="1059" y="1195"/>
                  </a:lnTo>
                  <a:lnTo>
                    <a:pt x="1057" y="1195"/>
                  </a:lnTo>
                  <a:lnTo>
                    <a:pt x="1055" y="1195"/>
                  </a:lnTo>
                  <a:lnTo>
                    <a:pt x="1053" y="1195"/>
                  </a:lnTo>
                  <a:lnTo>
                    <a:pt x="1053" y="1197"/>
                  </a:lnTo>
                  <a:lnTo>
                    <a:pt x="1053" y="1198"/>
                  </a:lnTo>
                  <a:lnTo>
                    <a:pt x="1053" y="1200"/>
                  </a:lnTo>
                  <a:lnTo>
                    <a:pt x="1053" y="1202"/>
                  </a:lnTo>
                  <a:lnTo>
                    <a:pt x="1051" y="1202"/>
                  </a:lnTo>
                  <a:lnTo>
                    <a:pt x="1051" y="1204"/>
                  </a:lnTo>
                  <a:lnTo>
                    <a:pt x="1051" y="1206"/>
                  </a:lnTo>
                  <a:lnTo>
                    <a:pt x="1051" y="1208"/>
                  </a:lnTo>
                  <a:lnTo>
                    <a:pt x="1051" y="1210"/>
                  </a:lnTo>
                  <a:lnTo>
                    <a:pt x="1049" y="1210"/>
                  </a:lnTo>
                  <a:lnTo>
                    <a:pt x="1049" y="1212"/>
                  </a:lnTo>
                  <a:lnTo>
                    <a:pt x="1047" y="1214"/>
                  </a:lnTo>
                  <a:lnTo>
                    <a:pt x="1045" y="1214"/>
                  </a:lnTo>
                  <a:lnTo>
                    <a:pt x="1045" y="1216"/>
                  </a:lnTo>
                  <a:lnTo>
                    <a:pt x="1043" y="1216"/>
                  </a:lnTo>
                  <a:lnTo>
                    <a:pt x="1043" y="1218"/>
                  </a:lnTo>
                  <a:lnTo>
                    <a:pt x="1041" y="1218"/>
                  </a:lnTo>
                  <a:lnTo>
                    <a:pt x="1041" y="1216"/>
                  </a:lnTo>
                  <a:lnTo>
                    <a:pt x="1039" y="1216"/>
                  </a:lnTo>
                  <a:lnTo>
                    <a:pt x="1039" y="1214"/>
                  </a:lnTo>
                  <a:lnTo>
                    <a:pt x="1039" y="1212"/>
                  </a:lnTo>
                  <a:lnTo>
                    <a:pt x="1037" y="1212"/>
                  </a:lnTo>
                  <a:lnTo>
                    <a:pt x="1037" y="1214"/>
                  </a:lnTo>
                  <a:lnTo>
                    <a:pt x="1035" y="1214"/>
                  </a:lnTo>
                  <a:lnTo>
                    <a:pt x="1033" y="1214"/>
                  </a:lnTo>
                  <a:lnTo>
                    <a:pt x="1033" y="1216"/>
                  </a:lnTo>
                  <a:lnTo>
                    <a:pt x="1031" y="1216"/>
                  </a:lnTo>
                  <a:lnTo>
                    <a:pt x="1029" y="1218"/>
                  </a:lnTo>
                  <a:lnTo>
                    <a:pt x="1029" y="1220"/>
                  </a:lnTo>
                  <a:lnTo>
                    <a:pt x="1031" y="1222"/>
                  </a:lnTo>
                  <a:lnTo>
                    <a:pt x="1033" y="1222"/>
                  </a:lnTo>
                  <a:lnTo>
                    <a:pt x="1033" y="1224"/>
                  </a:lnTo>
                  <a:lnTo>
                    <a:pt x="1031" y="1224"/>
                  </a:lnTo>
                  <a:lnTo>
                    <a:pt x="1031" y="1226"/>
                  </a:lnTo>
                  <a:lnTo>
                    <a:pt x="1029" y="1226"/>
                  </a:lnTo>
                  <a:lnTo>
                    <a:pt x="1029" y="1228"/>
                  </a:lnTo>
                  <a:lnTo>
                    <a:pt x="1029" y="1230"/>
                  </a:lnTo>
                  <a:lnTo>
                    <a:pt x="1031" y="1230"/>
                  </a:lnTo>
                  <a:lnTo>
                    <a:pt x="1029" y="1230"/>
                  </a:lnTo>
                  <a:lnTo>
                    <a:pt x="1029" y="1232"/>
                  </a:lnTo>
                  <a:lnTo>
                    <a:pt x="1029" y="1234"/>
                  </a:lnTo>
                  <a:lnTo>
                    <a:pt x="1027" y="1234"/>
                  </a:lnTo>
                  <a:lnTo>
                    <a:pt x="1025" y="1234"/>
                  </a:lnTo>
                  <a:lnTo>
                    <a:pt x="1025" y="1236"/>
                  </a:lnTo>
                  <a:lnTo>
                    <a:pt x="1023" y="1236"/>
                  </a:lnTo>
                  <a:lnTo>
                    <a:pt x="1023" y="1234"/>
                  </a:lnTo>
                  <a:lnTo>
                    <a:pt x="1021" y="1234"/>
                  </a:lnTo>
                  <a:lnTo>
                    <a:pt x="1019" y="1236"/>
                  </a:lnTo>
                  <a:lnTo>
                    <a:pt x="1017" y="1236"/>
                  </a:lnTo>
                  <a:lnTo>
                    <a:pt x="1017" y="1234"/>
                  </a:lnTo>
                  <a:lnTo>
                    <a:pt x="1015" y="1234"/>
                  </a:lnTo>
                  <a:lnTo>
                    <a:pt x="1013" y="1234"/>
                  </a:lnTo>
                  <a:lnTo>
                    <a:pt x="1013" y="1236"/>
                  </a:lnTo>
                  <a:lnTo>
                    <a:pt x="1013" y="1238"/>
                  </a:lnTo>
                  <a:lnTo>
                    <a:pt x="1011" y="1238"/>
                  </a:lnTo>
                  <a:lnTo>
                    <a:pt x="1009" y="1238"/>
                  </a:lnTo>
                  <a:lnTo>
                    <a:pt x="1007" y="1238"/>
                  </a:lnTo>
                  <a:lnTo>
                    <a:pt x="1005" y="1238"/>
                  </a:lnTo>
                  <a:lnTo>
                    <a:pt x="1005" y="1240"/>
                  </a:lnTo>
                  <a:lnTo>
                    <a:pt x="1005" y="1242"/>
                  </a:lnTo>
                  <a:lnTo>
                    <a:pt x="1007" y="1242"/>
                  </a:lnTo>
                  <a:lnTo>
                    <a:pt x="1007" y="1244"/>
                  </a:lnTo>
                  <a:lnTo>
                    <a:pt x="1007" y="1246"/>
                  </a:lnTo>
                  <a:lnTo>
                    <a:pt x="1007" y="1248"/>
                  </a:lnTo>
                  <a:lnTo>
                    <a:pt x="1005" y="1248"/>
                  </a:lnTo>
                  <a:lnTo>
                    <a:pt x="1005" y="1250"/>
                  </a:lnTo>
                  <a:lnTo>
                    <a:pt x="1003" y="1250"/>
                  </a:lnTo>
                  <a:lnTo>
                    <a:pt x="1001" y="1252"/>
                  </a:lnTo>
                  <a:lnTo>
                    <a:pt x="999" y="1252"/>
                  </a:lnTo>
                  <a:lnTo>
                    <a:pt x="999" y="1250"/>
                  </a:lnTo>
                  <a:lnTo>
                    <a:pt x="997" y="1248"/>
                  </a:lnTo>
                  <a:lnTo>
                    <a:pt x="995" y="1248"/>
                  </a:lnTo>
                  <a:lnTo>
                    <a:pt x="993" y="1248"/>
                  </a:lnTo>
                  <a:lnTo>
                    <a:pt x="992" y="1248"/>
                  </a:lnTo>
                  <a:lnTo>
                    <a:pt x="992" y="1246"/>
                  </a:lnTo>
                  <a:lnTo>
                    <a:pt x="990" y="1246"/>
                  </a:lnTo>
                  <a:lnTo>
                    <a:pt x="988" y="1246"/>
                  </a:lnTo>
                  <a:lnTo>
                    <a:pt x="988" y="1244"/>
                  </a:lnTo>
                  <a:lnTo>
                    <a:pt x="988" y="1242"/>
                  </a:lnTo>
                  <a:lnTo>
                    <a:pt x="986" y="1242"/>
                  </a:lnTo>
                  <a:lnTo>
                    <a:pt x="986" y="1240"/>
                  </a:lnTo>
                  <a:lnTo>
                    <a:pt x="984" y="1240"/>
                  </a:lnTo>
                  <a:lnTo>
                    <a:pt x="984" y="1238"/>
                  </a:lnTo>
                  <a:lnTo>
                    <a:pt x="982" y="1238"/>
                  </a:lnTo>
                  <a:lnTo>
                    <a:pt x="980" y="1238"/>
                  </a:lnTo>
                  <a:lnTo>
                    <a:pt x="978" y="1238"/>
                  </a:lnTo>
                  <a:lnTo>
                    <a:pt x="976" y="1238"/>
                  </a:lnTo>
                  <a:lnTo>
                    <a:pt x="974" y="1238"/>
                  </a:lnTo>
                  <a:lnTo>
                    <a:pt x="974" y="1240"/>
                  </a:lnTo>
                  <a:lnTo>
                    <a:pt x="974" y="1242"/>
                  </a:lnTo>
                  <a:lnTo>
                    <a:pt x="972" y="1242"/>
                  </a:lnTo>
                  <a:lnTo>
                    <a:pt x="972" y="1244"/>
                  </a:lnTo>
                  <a:lnTo>
                    <a:pt x="972" y="1246"/>
                  </a:lnTo>
                  <a:lnTo>
                    <a:pt x="970" y="1246"/>
                  </a:lnTo>
                  <a:lnTo>
                    <a:pt x="968" y="1246"/>
                  </a:lnTo>
                  <a:lnTo>
                    <a:pt x="966" y="1246"/>
                  </a:lnTo>
                  <a:lnTo>
                    <a:pt x="966" y="1244"/>
                  </a:lnTo>
                  <a:lnTo>
                    <a:pt x="966" y="1242"/>
                  </a:lnTo>
                  <a:lnTo>
                    <a:pt x="964" y="1242"/>
                  </a:lnTo>
                  <a:lnTo>
                    <a:pt x="964" y="1240"/>
                  </a:lnTo>
                  <a:lnTo>
                    <a:pt x="962" y="1242"/>
                  </a:lnTo>
                  <a:lnTo>
                    <a:pt x="962" y="1240"/>
                  </a:lnTo>
                  <a:lnTo>
                    <a:pt x="962" y="1238"/>
                  </a:lnTo>
                  <a:lnTo>
                    <a:pt x="964" y="1238"/>
                  </a:lnTo>
                  <a:lnTo>
                    <a:pt x="964" y="1236"/>
                  </a:lnTo>
                  <a:lnTo>
                    <a:pt x="966" y="1236"/>
                  </a:lnTo>
                  <a:lnTo>
                    <a:pt x="966" y="1234"/>
                  </a:lnTo>
                  <a:lnTo>
                    <a:pt x="964" y="1234"/>
                  </a:lnTo>
                  <a:lnTo>
                    <a:pt x="962" y="1234"/>
                  </a:lnTo>
                  <a:lnTo>
                    <a:pt x="960" y="1234"/>
                  </a:lnTo>
                  <a:lnTo>
                    <a:pt x="960" y="1236"/>
                  </a:lnTo>
                  <a:lnTo>
                    <a:pt x="958" y="1236"/>
                  </a:lnTo>
                  <a:lnTo>
                    <a:pt x="958" y="1238"/>
                  </a:lnTo>
                  <a:lnTo>
                    <a:pt x="956" y="1238"/>
                  </a:lnTo>
                  <a:lnTo>
                    <a:pt x="956" y="1236"/>
                  </a:lnTo>
                  <a:lnTo>
                    <a:pt x="954" y="1236"/>
                  </a:lnTo>
                  <a:lnTo>
                    <a:pt x="954" y="1234"/>
                  </a:lnTo>
                  <a:lnTo>
                    <a:pt x="954" y="1232"/>
                  </a:lnTo>
                  <a:lnTo>
                    <a:pt x="954" y="1230"/>
                  </a:lnTo>
                  <a:lnTo>
                    <a:pt x="952" y="1230"/>
                  </a:lnTo>
                  <a:lnTo>
                    <a:pt x="950" y="1230"/>
                  </a:lnTo>
                  <a:lnTo>
                    <a:pt x="948" y="1230"/>
                  </a:lnTo>
                  <a:lnTo>
                    <a:pt x="948" y="1232"/>
                  </a:lnTo>
                  <a:lnTo>
                    <a:pt x="946" y="1232"/>
                  </a:lnTo>
                  <a:lnTo>
                    <a:pt x="946" y="1234"/>
                  </a:lnTo>
                  <a:lnTo>
                    <a:pt x="944" y="1234"/>
                  </a:lnTo>
                  <a:lnTo>
                    <a:pt x="942" y="1234"/>
                  </a:lnTo>
                  <a:lnTo>
                    <a:pt x="940" y="1234"/>
                  </a:lnTo>
                  <a:lnTo>
                    <a:pt x="940" y="1232"/>
                  </a:lnTo>
                  <a:lnTo>
                    <a:pt x="940" y="1230"/>
                  </a:lnTo>
                  <a:lnTo>
                    <a:pt x="938" y="1230"/>
                  </a:lnTo>
                  <a:lnTo>
                    <a:pt x="936" y="1230"/>
                  </a:lnTo>
                  <a:lnTo>
                    <a:pt x="936" y="1228"/>
                  </a:lnTo>
                  <a:lnTo>
                    <a:pt x="936" y="1230"/>
                  </a:lnTo>
                  <a:lnTo>
                    <a:pt x="934" y="1230"/>
                  </a:lnTo>
                  <a:lnTo>
                    <a:pt x="932" y="1230"/>
                  </a:lnTo>
                  <a:lnTo>
                    <a:pt x="932" y="1232"/>
                  </a:lnTo>
                  <a:lnTo>
                    <a:pt x="932" y="1234"/>
                  </a:lnTo>
                  <a:lnTo>
                    <a:pt x="930" y="1234"/>
                  </a:lnTo>
                  <a:lnTo>
                    <a:pt x="928" y="1234"/>
                  </a:lnTo>
                  <a:lnTo>
                    <a:pt x="928" y="1236"/>
                  </a:lnTo>
                  <a:lnTo>
                    <a:pt x="926" y="1236"/>
                  </a:lnTo>
                  <a:lnTo>
                    <a:pt x="924" y="1236"/>
                  </a:lnTo>
                  <a:lnTo>
                    <a:pt x="924" y="1234"/>
                  </a:lnTo>
                  <a:lnTo>
                    <a:pt x="923" y="1234"/>
                  </a:lnTo>
                  <a:lnTo>
                    <a:pt x="921" y="1234"/>
                  </a:lnTo>
                  <a:lnTo>
                    <a:pt x="921" y="1236"/>
                  </a:lnTo>
                  <a:lnTo>
                    <a:pt x="919" y="1236"/>
                  </a:lnTo>
                  <a:lnTo>
                    <a:pt x="917" y="1236"/>
                  </a:lnTo>
                  <a:lnTo>
                    <a:pt x="915" y="1236"/>
                  </a:lnTo>
                  <a:lnTo>
                    <a:pt x="913" y="1236"/>
                  </a:lnTo>
                  <a:lnTo>
                    <a:pt x="911" y="1236"/>
                  </a:lnTo>
                  <a:lnTo>
                    <a:pt x="909" y="1236"/>
                  </a:lnTo>
                  <a:lnTo>
                    <a:pt x="909" y="1238"/>
                  </a:lnTo>
                  <a:lnTo>
                    <a:pt x="907" y="1238"/>
                  </a:lnTo>
                  <a:lnTo>
                    <a:pt x="905" y="1238"/>
                  </a:lnTo>
                  <a:lnTo>
                    <a:pt x="905" y="1240"/>
                  </a:lnTo>
                  <a:lnTo>
                    <a:pt x="903" y="1240"/>
                  </a:lnTo>
                  <a:lnTo>
                    <a:pt x="901" y="1240"/>
                  </a:lnTo>
                  <a:lnTo>
                    <a:pt x="899" y="1240"/>
                  </a:lnTo>
                  <a:lnTo>
                    <a:pt x="897" y="1240"/>
                  </a:lnTo>
                  <a:lnTo>
                    <a:pt x="895" y="1238"/>
                  </a:lnTo>
                  <a:lnTo>
                    <a:pt x="895" y="1236"/>
                  </a:lnTo>
                  <a:lnTo>
                    <a:pt x="893" y="1236"/>
                  </a:lnTo>
                  <a:lnTo>
                    <a:pt x="891" y="1236"/>
                  </a:lnTo>
                  <a:lnTo>
                    <a:pt x="891" y="1238"/>
                  </a:lnTo>
                  <a:lnTo>
                    <a:pt x="889" y="1238"/>
                  </a:lnTo>
                  <a:lnTo>
                    <a:pt x="889" y="1240"/>
                  </a:lnTo>
                  <a:lnTo>
                    <a:pt x="889" y="1242"/>
                  </a:lnTo>
                  <a:lnTo>
                    <a:pt x="887" y="1242"/>
                  </a:lnTo>
                  <a:lnTo>
                    <a:pt x="887" y="1244"/>
                  </a:lnTo>
                  <a:lnTo>
                    <a:pt x="885" y="1244"/>
                  </a:lnTo>
                  <a:lnTo>
                    <a:pt x="885" y="1242"/>
                  </a:lnTo>
                  <a:lnTo>
                    <a:pt x="883" y="1242"/>
                  </a:lnTo>
                  <a:lnTo>
                    <a:pt x="883" y="1244"/>
                  </a:lnTo>
                  <a:lnTo>
                    <a:pt x="883" y="1246"/>
                  </a:lnTo>
                  <a:lnTo>
                    <a:pt x="883" y="1248"/>
                  </a:lnTo>
                  <a:lnTo>
                    <a:pt x="881" y="1248"/>
                  </a:lnTo>
                  <a:lnTo>
                    <a:pt x="879" y="1248"/>
                  </a:lnTo>
                  <a:lnTo>
                    <a:pt x="879" y="1250"/>
                  </a:lnTo>
                  <a:lnTo>
                    <a:pt x="877" y="1250"/>
                  </a:lnTo>
                  <a:lnTo>
                    <a:pt x="877" y="1248"/>
                  </a:lnTo>
                  <a:lnTo>
                    <a:pt x="875" y="1248"/>
                  </a:lnTo>
                  <a:lnTo>
                    <a:pt x="877" y="1248"/>
                  </a:lnTo>
                  <a:lnTo>
                    <a:pt x="877" y="1246"/>
                  </a:lnTo>
                  <a:lnTo>
                    <a:pt x="877" y="1244"/>
                  </a:lnTo>
                  <a:lnTo>
                    <a:pt x="875" y="1244"/>
                  </a:lnTo>
                  <a:lnTo>
                    <a:pt x="873" y="1244"/>
                  </a:lnTo>
                  <a:lnTo>
                    <a:pt x="871" y="1244"/>
                  </a:lnTo>
                  <a:lnTo>
                    <a:pt x="871" y="1242"/>
                  </a:lnTo>
                  <a:lnTo>
                    <a:pt x="869" y="1242"/>
                  </a:lnTo>
                  <a:lnTo>
                    <a:pt x="869" y="1244"/>
                  </a:lnTo>
                  <a:lnTo>
                    <a:pt x="869" y="1246"/>
                  </a:lnTo>
                  <a:lnTo>
                    <a:pt x="869" y="1248"/>
                  </a:lnTo>
                  <a:lnTo>
                    <a:pt x="869" y="1250"/>
                  </a:lnTo>
                  <a:lnTo>
                    <a:pt x="867" y="1250"/>
                  </a:lnTo>
                  <a:lnTo>
                    <a:pt x="867" y="1252"/>
                  </a:lnTo>
                  <a:lnTo>
                    <a:pt x="865" y="1252"/>
                  </a:lnTo>
                  <a:lnTo>
                    <a:pt x="865" y="1254"/>
                  </a:lnTo>
                  <a:lnTo>
                    <a:pt x="863" y="1254"/>
                  </a:lnTo>
                  <a:lnTo>
                    <a:pt x="861" y="1254"/>
                  </a:lnTo>
                  <a:lnTo>
                    <a:pt x="861" y="1252"/>
                  </a:lnTo>
                  <a:lnTo>
                    <a:pt x="859" y="1252"/>
                  </a:lnTo>
                  <a:lnTo>
                    <a:pt x="859" y="1250"/>
                  </a:lnTo>
                  <a:lnTo>
                    <a:pt x="857" y="1250"/>
                  </a:lnTo>
                  <a:lnTo>
                    <a:pt x="855" y="1250"/>
                  </a:lnTo>
                  <a:lnTo>
                    <a:pt x="855" y="1252"/>
                  </a:lnTo>
                  <a:lnTo>
                    <a:pt x="854" y="1252"/>
                  </a:lnTo>
                  <a:lnTo>
                    <a:pt x="854" y="1254"/>
                  </a:lnTo>
                  <a:lnTo>
                    <a:pt x="854" y="1256"/>
                  </a:lnTo>
                  <a:lnTo>
                    <a:pt x="855" y="1256"/>
                  </a:lnTo>
                  <a:lnTo>
                    <a:pt x="857" y="1256"/>
                  </a:lnTo>
                  <a:lnTo>
                    <a:pt x="857" y="1258"/>
                  </a:lnTo>
                  <a:lnTo>
                    <a:pt x="855" y="1258"/>
                  </a:lnTo>
                  <a:lnTo>
                    <a:pt x="854" y="1258"/>
                  </a:lnTo>
                  <a:lnTo>
                    <a:pt x="854" y="1260"/>
                  </a:lnTo>
                  <a:lnTo>
                    <a:pt x="852" y="1260"/>
                  </a:lnTo>
                  <a:lnTo>
                    <a:pt x="852" y="1262"/>
                  </a:lnTo>
                  <a:lnTo>
                    <a:pt x="852" y="1264"/>
                  </a:lnTo>
                  <a:lnTo>
                    <a:pt x="850" y="1264"/>
                  </a:lnTo>
                  <a:lnTo>
                    <a:pt x="848" y="1264"/>
                  </a:lnTo>
                  <a:lnTo>
                    <a:pt x="848" y="1265"/>
                  </a:lnTo>
                  <a:lnTo>
                    <a:pt x="846" y="1265"/>
                  </a:lnTo>
                  <a:lnTo>
                    <a:pt x="846" y="1267"/>
                  </a:lnTo>
                  <a:lnTo>
                    <a:pt x="844" y="1267"/>
                  </a:lnTo>
                  <a:lnTo>
                    <a:pt x="842" y="1267"/>
                  </a:lnTo>
                  <a:lnTo>
                    <a:pt x="842" y="1265"/>
                  </a:lnTo>
                  <a:lnTo>
                    <a:pt x="842" y="1264"/>
                  </a:lnTo>
                  <a:lnTo>
                    <a:pt x="840" y="1264"/>
                  </a:lnTo>
                  <a:lnTo>
                    <a:pt x="838" y="1264"/>
                  </a:lnTo>
                  <a:lnTo>
                    <a:pt x="838" y="1262"/>
                  </a:lnTo>
                  <a:lnTo>
                    <a:pt x="836" y="1262"/>
                  </a:lnTo>
                  <a:lnTo>
                    <a:pt x="836" y="1260"/>
                  </a:lnTo>
                  <a:lnTo>
                    <a:pt x="836" y="1258"/>
                  </a:lnTo>
                  <a:lnTo>
                    <a:pt x="834" y="1258"/>
                  </a:lnTo>
                  <a:lnTo>
                    <a:pt x="832" y="1258"/>
                  </a:lnTo>
                  <a:lnTo>
                    <a:pt x="832" y="1256"/>
                  </a:lnTo>
                  <a:lnTo>
                    <a:pt x="830" y="1256"/>
                  </a:lnTo>
                  <a:lnTo>
                    <a:pt x="830" y="1258"/>
                  </a:lnTo>
                  <a:lnTo>
                    <a:pt x="828" y="1258"/>
                  </a:lnTo>
                  <a:lnTo>
                    <a:pt x="828" y="1260"/>
                  </a:lnTo>
                  <a:lnTo>
                    <a:pt x="830" y="1260"/>
                  </a:lnTo>
                  <a:lnTo>
                    <a:pt x="830" y="1262"/>
                  </a:lnTo>
                  <a:lnTo>
                    <a:pt x="830" y="1264"/>
                  </a:lnTo>
                  <a:lnTo>
                    <a:pt x="832" y="1264"/>
                  </a:lnTo>
                  <a:lnTo>
                    <a:pt x="832" y="1265"/>
                  </a:lnTo>
                  <a:lnTo>
                    <a:pt x="834" y="1265"/>
                  </a:lnTo>
                  <a:lnTo>
                    <a:pt x="834" y="1267"/>
                  </a:lnTo>
                  <a:lnTo>
                    <a:pt x="832" y="1269"/>
                  </a:lnTo>
                  <a:lnTo>
                    <a:pt x="830" y="1269"/>
                  </a:lnTo>
                  <a:lnTo>
                    <a:pt x="828" y="1269"/>
                  </a:lnTo>
                  <a:lnTo>
                    <a:pt x="828" y="1267"/>
                  </a:lnTo>
                  <a:lnTo>
                    <a:pt x="826" y="1267"/>
                  </a:lnTo>
                  <a:lnTo>
                    <a:pt x="824" y="1267"/>
                  </a:lnTo>
                  <a:lnTo>
                    <a:pt x="822" y="1267"/>
                  </a:lnTo>
                  <a:lnTo>
                    <a:pt x="822" y="1269"/>
                  </a:lnTo>
                  <a:lnTo>
                    <a:pt x="820" y="1269"/>
                  </a:lnTo>
                  <a:lnTo>
                    <a:pt x="818" y="1269"/>
                  </a:lnTo>
                  <a:lnTo>
                    <a:pt x="818" y="1271"/>
                  </a:lnTo>
                  <a:lnTo>
                    <a:pt x="816" y="1271"/>
                  </a:lnTo>
                  <a:lnTo>
                    <a:pt x="816" y="1273"/>
                  </a:lnTo>
                  <a:lnTo>
                    <a:pt x="816" y="1275"/>
                  </a:lnTo>
                  <a:lnTo>
                    <a:pt x="816" y="1277"/>
                  </a:lnTo>
                  <a:lnTo>
                    <a:pt x="816" y="1279"/>
                  </a:lnTo>
                  <a:lnTo>
                    <a:pt x="814" y="1279"/>
                  </a:lnTo>
                  <a:lnTo>
                    <a:pt x="812" y="1279"/>
                  </a:lnTo>
                  <a:lnTo>
                    <a:pt x="810" y="1279"/>
                  </a:lnTo>
                  <a:lnTo>
                    <a:pt x="810" y="1281"/>
                  </a:lnTo>
                  <a:lnTo>
                    <a:pt x="808" y="1281"/>
                  </a:lnTo>
                  <a:lnTo>
                    <a:pt x="808" y="1283"/>
                  </a:lnTo>
                  <a:lnTo>
                    <a:pt x="806" y="1283"/>
                  </a:lnTo>
                  <a:lnTo>
                    <a:pt x="804" y="1283"/>
                  </a:lnTo>
                  <a:lnTo>
                    <a:pt x="804" y="1285"/>
                  </a:lnTo>
                  <a:lnTo>
                    <a:pt x="802" y="1285"/>
                  </a:lnTo>
                  <a:lnTo>
                    <a:pt x="800" y="1285"/>
                  </a:lnTo>
                  <a:lnTo>
                    <a:pt x="800" y="1283"/>
                  </a:lnTo>
                  <a:lnTo>
                    <a:pt x="800" y="1281"/>
                  </a:lnTo>
                  <a:lnTo>
                    <a:pt x="798" y="1281"/>
                  </a:lnTo>
                  <a:lnTo>
                    <a:pt x="796" y="1281"/>
                  </a:lnTo>
                  <a:lnTo>
                    <a:pt x="794" y="1281"/>
                  </a:lnTo>
                  <a:lnTo>
                    <a:pt x="794" y="1283"/>
                  </a:lnTo>
                  <a:lnTo>
                    <a:pt x="794" y="1285"/>
                  </a:lnTo>
                  <a:lnTo>
                    <a:pt x="792" y="1285"/>
                  </a:lnTo>
                  <a:lnTo>
                    <a:pt x="792" y="1287"/>
                  </a:lnTo>
                  <a:lnTo>
                    <a:pt x="792" y="1289"/>
                  </a:lnTo>
                  <a:lnTo>
                    <a:pt x="790" y="1289"/>
                  </a:lnTo>
                  <a:lnTo>
                    <a:pt x="788" y="1289"/>
                  </a:lnTo>
                  <a:lnTo>
                    <a:pt x="788" y="1291"/>
                  </a:lnTo>
                  <a:lnTo>
                    <a:pt x="788" y="1293"/>
                  </a:lnTo>
                  <a:lnTo>
                    <a:pt x="786" y="1295"/>
                  </a:lnTo>
                  <a:lnTo>
                    <a:pt x="785" y="1295"/>
                  </a:lnTo>
                  <a:lnTo>
                    <a:pt x="783" y="1295"/>
                  </a:lnTo>
                  <a:lnTo>
                    <a:pt x="783" y="1297"/>
                  </a:lnTo>
                  <a:lnTo>
                    <a:pt x="783" y="1299"/>
                  </a:lnTo>
                  <a:lnTo>
                    <a:pt x="781" y="1299"/>
                  </a:lnTo>
                  <a:lnTo>
                    <a:pt x="779" y="1299"/>
                  </a:lnTo>
                  <a:lnTo>
                    <a:pt x="777" y="1299"/>
                  </a:lnTo>
                  <a:lnTo>
                    <a:pt x="777" y="1301"/>
                  </a:lnTo>
                  <a:lnTo>
                    <a:pt x="777" y="1303"/>
                  </a:lnTo>
                  <a:lnTo>
                    <a:pt x="775" y="1303"/>
                  </a:lnTo>
                  <a:lnTo>
                    <a:pt x="775" y="1305"/>
                  </a:lnTo>
                  <a:lnTo>
                    <a:pt x="773" y="1305"/>
                  </a:lnTo>
                  <a:lnTo>
                    <a:pt x="771" y="1305"/>
                  </a:lnTo>
                  <a:lnTo>
                    <a:pt x="769" y="1305"/>
                  </a:lnTo>
                  <a:lnTo>
                    <a:pt x="769" y="1307"/>
                  </a:lnTo>
                  <a:lnTo>
                    <a:pt x="767" y="1307"/>
                  </a:lnTo>
                  <a:lnTo>
                    <a:pt x="767" y="1309"/>
                  </a:lnTo>
                  <a:lnTo>
                    <a:pt x="765" y="1309"/>
                  </a:lnTo>
                  <a:lnTo>
                    <a:pt x="763" y="1309"/>
                  </a:lnTo>
                  <a:lnTo>
                    <a:pt x="763" y="1307"/>
                  </a:lnTo>
                  <a:lnTo>
                    <a:pt x="761" y="1307"/>
                  </a:lnTo>
                  <a:lnTo>
                    <a:pt x="761" y="1305"/>
                  </a:lnTo>
                  <a:lnTo>
                    <a:pt x="761" y="1303"/>
                  </a:lnTo>
                  <a:lnTo>
                    <a:pt x="763" y="1301"/>
                  </a:lnTo>
                  <a:lnTo>
                    <a:pt x="763" y="1299"/>
                  </a:lnTo>
                  <a:lnTo>
                    <a:pt x="765" y="1299"/>
                  </a:lnTo>
                  <a:lnTo>
                    <a:pt x="765" y="1297"/>
                  </a:lnTo>
                  <a:lnTo>
                    <a:pt x="765" y="1295"/>
                  </a:lnTo>
                  <a:lnTo>
                    <a:pt x="763" y="1295"/>
                  </a:lnTo>
                  <a:lnTo>
                    <a:pt x="761" y="1295"/>
                  </a:lnTo>
                  <a:lnTo>
                    <a:pt x="759" y="1295"/>
                  </a:lnTo>
                  <a:lnTo>
                    <a:pt x="759" y="1297"/>
                  </a:lnTo>
                  <a:lnTo>
                    <a:pt x="757" y="1297"/>
                  </a:lnTo>
                  <a:lnTo>
                    <a:pt x="757" y="1299"/>
                  </a:lnTo>
                  <a:lnTo>
                    <a:pt x="759" y="1299"/>
                  </a:lnTo>
                  <a:lnTo>
                    <a:pt x="759" y="1301"/>
                  </a:lnTo>
                  <a:lnTo>
                    <a:pt x="759" y="1303"/>
                  </a:lnTo>
                  <a:lnTo>
                    <a:pt x="759" y="1305"/>
                  </a:lnTo>
                  <a:lnTo>
                    <a:pt x="759" y="1307"/>
                  </a:lnTo>
                  <a:lnTo>
                    <a:pt x="757" y="1307"/>
                  </a:lnTo>
                  <a:lnTo>
                    <a:pt x="757" y="1309"/>
                  </a:lnTo>
                  <a:lnTo>
                    <a:pt x="755" y="1309"/>
                  </a:lnTo>
                  <a:lnTo>
                    <a:pt x="755" y="1311"/>
                  </a:lnTo>
                  <a:lnTo>
                    <a:pt x="753" y="1311"/>
                  </a:lnTo>
                  <a:lnTo>
                    <a:pt x="753" y="1313"/>
                  </a:lnTo>
                  <a:lnTo>
                    <a:pt x="751" y="1313"/>
                  </a:lnTo>
                  <a:lnTo>
                    <a:pt x="751" y="1315"/>
                  </a:lnTo>
                  <a:lnTo>
                    <a:pt x="749" y="1315"/>
                  </a:lnTo>
                  <a:lnTo>
                    <a:pt x="747" y="1315"/>
                  </a:lnTo>
                  <a:lnTo>
                    <a:pt x="745" y="1315"/>
                  </a:lnTo>
                  <a:lnTo>
                    <a:pt x="743" y="1315"/>
                  </a:lnTo>
                  <a:lnTo>
                    <a:pt x="743" y="1313"/>
                  </a:lnTo>
                  <a:lnTo>
                    <a:pt x="741" y="1313"/>
                  </a:lnTo>
                  <a:lnTo>
                    <a:pt x="741" y="1315"/>
                  </a:lnTo>
                  <a:lnTo>
                    <a:pt x="739" y="1315"/>
                  </a:lnTo>
                  <a:lnTo>
                    <a:pt x="739" y="1317"/>
                  </a:lnTo>
                  <a:lnTo>
                    <a:pt x="737" y="1317"/>
                  </a:lnTo>
                  <a:lnTo>
                    <a:pt x="735" y="1317"/>
                  </a:lnTo>
                  <a:lnTo>
                    <a:pt x="735" y="1315"/>
                  </a:lnTo>
                  <a:lnTo>
                    <a:pt x="733" y="1315"/>
                  </a:lnTo>
                  <a:lnTo>
                    <a:pt x="731" y="1315"/>
                  </a:lnTo>
                  <a:lnTo>
                    <a:pt x="731" y="1313"/>
                  </a:lnTo>
                  <a:lnTo>
                    <a:pt x="729" y="1313"/>
                  </a:lnTo>
                  <a:lnTo>
                    <a:pt x="727" y="1313"/>
                  </a:lnTo>
                  <a:lnTo>
                    <a:pt x="727" y="1315"/>
                  </a:lnTo>
                  <a:lnTo>
                    <a:pt x="725" y="1315"/>
                  </a:lnTo>
                  <a:lnTo>
                    <a:pt x="723" y="1315"/>
                  </a:lnTo>
                  <a:lnTo>
                    <a:pt x="723" y="1317"/>
                  </a:lnTo>
                  <a:lnTo>
                    <a:pt x="723" y="1319"/>
                  </a:lnTo>
                  <a:lnTo>
                    <a:pt x="721" y="1319"/>
                  </a:lnTo>
                  <a:lnTo>
                    <a:pt x="721" y="1321"/>
                  </a:lnTo>
                  <a:lnTo>
                    <a:pt x="721" y="1323"/>
                  </a:lnTo>
                  <a:lnTo>
                    <a:pt x="721" y="1325"/>
                  </a:lnTo>
                  <a:lnTo>
                    <a:pt x="723" y="1325"/>
                  </a:lnTo>
                  <a:lnTo>
                    <a:pt x="723" y="1327"/>
                  </a:lnTo>
                  <a:lnTo>
                    <a:pt x="723" y="1329"/>
                  </a:lnTo>
                  <a:lnTo>
                    <a:pt x="723" y="1331"/>
                  </a:lnTo>
                  <a:lnTo>
                    <a:pt x="723" y="1332"/>
                  </a:lnTo>
                  <a:lnTo>
                    <a:pt x="721" y="1332"/>
                  </a:lnTo>
                  <a:lnTo>
                    <a:pt x="719" y="1332"/>
                  </a:lnTo>
                  <a:lnTo>
                    <a:pt x="719" y="1331"/>
                  </a:lnTo>
                  <a:lnTo>
                    <a:pt x="717" y="1331"/>
                  </a:lnTo>
                  <a:lnTo>
                    <a:pt x="717" y="1332"/>
                  </a:lnTo>
                  <a:lnTo>
                    <a:pt x="717" y="1334"/>
                  </a:lnTo>
                  <a:lnTo>
                    <a:pt x="716" y="1334"/>
                  </a:lnTo>
                  <a:lnTo>
                    <a:pt x="714" y="1334"/>
                  </a:lnTo>
                  <a:lnTo>
                    <a:pt x="714" y="1332"/>
                  </a:lnTo>
                  <a:lnTo>
                    <a:pt x="712" y="1332"/>
                  </a:lnTo>
                  <a:lnTo>
                    <a:pt x="712" y="1331"/>
                  </a:lnTo>
                  <a:lnTo>
                    <a:pt x="710" y="1331"/>
                  </a:lnTo>
                  <a:lnTo>
                    <a:pt x="710" y="1329"/>
                  </a:lnTo>
                  <a:lnTo>
                    <a:pt x="708" y="1329"/>
                  </a:lnTo>
                  <a:lnTo>
                    <a:pt x="706" y="1329"/>
                  </a:lnTo>
                  <a:lnTo>
                    <a:pt x="706" y="1331"/>
                  </a:lnTo>
                  <a:lnTo>
                    <a:pt x="704" y="1331"/>
                  </a:lnTo>
                  <a:lnTo>
                    <a:pt x="702" y="1331"/>
                  </a:lnTo>
                  <a:lnTo>
                    <a:pt x="702" y="1332"/>
                  </a:lnTo>
                  <a:lnTo>
                    <a:pt x="702" y="1334"/>
                  </a:lnTo>
                  <a:lnTo>
                    <a:pt x="700" y="1334"/>
                  </a:lnTo>
                  <a:lnTo>
                    <a:pt x="700" y="1336"/>
                  </a:lnTo>
                  <a:lnTo>
                    <a:pt x="700" y="1338"/>
                  </a:lnTo>
                  <a:lnTo>
                    <a:pt x="698" y="1338"/>
                  </a:lnTo>
                  <a:lnTo>
                    <a:pt x="698" y="1340"/>
                  </a:lnTo>
                  <a:lnTo>
                    <a:pt x="696" y="1340"/>
                  </a:lnTo>
                  <a:lnTo>
                    <a:pt x="694" y="1340"/>
                  </a:lnTo>
                  <a:lnTo>
                    <a:pt x="694" y="1338"/>
                  </a:lnTo>
                  <a:lnTo>
                    <a:pt x="692" y="1338"/>
                  </a:lnTo>
                  <a:lnTo>
                    <a:pt x="690" y="1338"/>
                  </a:lnTo>
                  <a:lnTo>
                    <a:pt x="688" y="1338"/>
                  </a:lnTo>
                  <a:lnTo>
                    <a:pt x="686" y="1338"/>
                  </a:lnTo>
                  <a:lnTo>
                    <a:pt x="684" y="1338"/>
                  </a:lnTo>
                  <a:lnTo>
                    <a:pt x="684" y="1336"/>
                  </a:lnTo>
                  <a:lnTo>
                    <a:pt x="682" y="1336"/>
                  </a:lnTo>
                  <a:lnTo>
                    <a:pt x="680" y="1336"/>
                  </a:lnTo>
                  <a:lnTo>
                    <a:pt x="678" y="1336"/>
                  </a:lnTo>
                  <a:lnTo>
                    <a:pt x="678" y="1338"/>
                  </a:lnTo>
                  <a:lnTo>
                    <a:pt x="678" y="1340"/>
                  </a:lnTo>
                  <a:lnTo>
                    <a:pt x="678" y="1342"/>
                  </a:lnTo>
                  <a:lnTo>
                    <a:pt x="678" y="1344"/>
                  </a:lnTo>
                  <a:lnTo>
                    <a:pt x="676" y="1344"/>
                  </a:lnTo>
                  <a:lnTo>
                    <a:pt x="676" y="1346"/>
                  </a:lnTo>
                  <a:lnTo>
                    <a:pt x="674" y="1346"/>
                  </a:lnTo>
                  <a:lnTo>
                    <a:pt x="674" y="1348"/>
                  </a:lnTo>
                  <a:lnTo>
                    <a:pt x="674" y="1350"/>
                  </a:lnTo>
                  <a:lnTo>
                    <a:pt x="676" y="1352"/>
                  </a:lnTo>
                  <a:lnTo>
                    <a:pt x="678" y="1352"/>
                  </a:lnTo>
                  <a:lnTo>
                    <a:pt x="678" y="1350"/>
                  </a:lnTo>
                  <a:lnTo>
                    <a:pt x="678" y="1348"/>
                  </a:lnTo>
                  <a:lnTo>
                    <a:pt x="680" y="1348"/>
                  </a:lnTo>
                  <a:lnTo>
                    <a:pt x="682" y="1350"/>
                  </a:lnTo>
                  <a:lnTo>
                    <a:pt x="682" y="1352"/>
                  </a:lnTo>
                  <a:lnTo>
                    <a:pt x="680" y="1352"/>
                  </a:lnTo>
                  <a:lnTo>
                    <a:pt x="680" y="1354"/>
                  </a:lnTo>
                  <a:lnTo>
                    <a:pt x="680" y="1356"/>
                  </a:lnTo>
                  <a:lnTo>
                    <a:pt x="682" y="1356"/>
                  </a:lnTo>
                  <a:lnTo>
                    <a:pt x="682" y="1358"/>
                  </a:lnTo>
                  <a:lnTo>
                    <a:pt x="682" y="1360"/>
                  </a:lnTo>
                  <a:lnTo>
                    <a:pt x="684" y="1360"/>
                  </a:lnTo>
                  <a:lnTo>
                    <a:pt x="684" y="1362"/>
                  </a:lnTo>
                  <a:lnTo>
                    <a:pt x="684" y="1364"/>
                  </a:lnTo>
                  <a:lnTo>
                    <a:pt x="684" y="1366"/>
                  </a:lnTo>
                  <a:lnTo>
                    <a:pt x="682" y="1366"/>
                  </a:lnTo>
                  <a:lnTo>
                    <a:pt x="682" y="1364"/>
                  </a:lnTo>
                  <a:lnTo>
                    <a:pt x="680" y="1364"/>
                  </a:lnTo>
                  <a:lnTo>
                    <a:pt x="678" y="1364"/>
                  </a:lnTo>
                  <a:lnTo>
                    <a:pt x="678" y="1362"/>
                  </a:lnTo>
                  <a:lnTo>
                    <a:pt x="676" y="1362"/>
                  </a:lnTo>
                  <a:lnTo>
                    <a:pt x="674" y="1362"/>
                  </a:lnTo>
                  <a:lnTo>
                    <a:pt x="674" y="1360"/>
                  </a:lnTo>
                  <a:lnTo>
                    <a:pt x="672" y="1360"/>
                  </a:lnTo>
                  <a:lnTo>
                    <a:pt x="670" y="1360"/>
                  </a:lnTo>
                  <a:lnTo>
                    <a:pt x="668" y="1360"/>
                  </a:lnTo>
                  <a:lnTo>
                    <a:pt x="668" y="1362"/>
                  </a:lnTo>
                  <a:lnTo>
                    <a:pt x="666" y="1362"/>
                  </a:lnTo>
                  <a:lnTo>
                    <a:pt x="666" y="1364"/>
                  </a:lnTo>
                  <a:lnTo>
                    <a:pt x="666" y="1366"/>
                  </a:lnTo>
                  <a:lnTo>
                    <a:pt x="668" y="1366"/>
                  </a:lnTo>
                  <a:lnTo>
                    <a:pt x="668" y="1368"/>
                  </a:lnTo>
                  <a:lnTo>
                    <a:pt x="668" y="1370"/>
                  </a:lnTo>
                  <a:lnTo>
                    <a:pt x="666" y="1370"/>
                  </a:lnTo>
                  <a:lnTo>
                    <a:pt x="666" y="1372"/>
                  </a:lnTo>
                  <a:lnTo>
                    <a:pt x="664" y="1372"/>
                  </a:lnTo>
                  <a:lnTo>
                    <a:pt x="664" y="1374"/>
                  </a:lnTo>
                  <a:lnTo>
                    <a:pt x="666" y="1374"/>
                  </a:lnTo>
                  <a:lnTo>
                    <a:pt x="666" y="1376"/>
                  </a:lnTo>
                  <a:lnTo>
                    <a:pt x="664" y="1376"/>
                  </a:lnTo>
                  <a:lnTo>
                    <a:pt x="664" y="1378"/>
                  </a:lnTo>
                  <a:lnTo>
                    <a:pt x="664" y="1380"/>
                  </a:lnTo>
                  <a:lnTo>
                    <a:pt x="662" y="1380"/>
                  </a:lnTo>
                  <a:lnTo>
                    <a:pt x="660" y="1382"/>
                  </a:lnTo>
                  <a:lnTo>
                    <a:pt x="660" y="1380"/>
                  </a:lnTo>
                  <a:lnTo>
                    <a:pt x="658" y="1380"/>
                  </a:lnTo>
                  <a:lnTo>
                    <a:pt x="658" y="1378"/>
                  </a:lnTo>
                  <a:lnTo>
                    <a:pt x="658" y="1376"/>
                  </a:lnTo>
                  <a:lnTo>
                    <a:pt x="660" y="1374"/>
                  </a:lnTo>
                  <a:lnTo>
                    <a:pt x="660" y="1372"/>
                  </a:lnTo>
                  <a:lnTo>
                    <a:pt x="658" y="1372"/>
                  </a:lnTo>
                  <a:lnTo>
                    <a:pt x="656" y="1372"/>
                  </a:lnTo>
                  <a:lnTo>
                    <a:pt x="654" y="1372"/>
                  </a:lnTo>
                  <a:lnTo>
                    <a:pt x="652" y="1372"/>
                  </a:lnTo>
                  <a:lnTo>
                    <a:pt x="652" y="1374"/>
                  </a:lnTo>
                  <a:lnTo>
                    <a:pt x="650" y="1374"/>
                  </a:lnTo>
                  <a:lnTo>
                    <a:pt x="648" y="1374"/>
                  </a:lnTo>
                  <a:lnTo>
                    <a:pt x="648" y="1376"/>
                  </a:lnTo>
                  <a:lnTo>
                    <a:pt x="647" y="1376"/>
                  </a:lnTo>
                  <a:lnTo>
                    <a:pt x="645" y="1376"/>
                  </a:lnTo>
                  <a:lnTo>
                    <a:pt x="645" y="1374"/>
                  </a:lnTo>
                  <a:lnTo>
                    <a:pt x="645" y="1372"/>
                  </a:lnTo>
                  <a:lnTo>
                    <a:pt x="645" y="1370"/>
                  </a:lnTo>
                  <a:lnTo>
                    <a:pt x="647" y="1370"/>
                  </a:lnTo>
                  <a:lnTo>
                    <a:pt x="645" y="1368"/>
                  </a:lnTo>
                  <a:lnTo>
                    <a:pt x="643" y="1368"/>
                  </a:lnTo>
                  <a:lnTo>
                    <a:pt x="643" y="1366"/>
                  </a:lnTo>
                  <a:lnTo>
                    <a:pt x="641" y="1366"/>
                  </a:lnTo>
                  <a:lnTo>
                    <a:pt x="641" y="1368"/>
                  </a:lnTo>
                  <a:lnTo>
                    <a:pt x="639" y="1368"/>
                  </a:lnTo>
                  <a:lnTo>
                    <a:pt x="639" y="1370"/>
                  </a:lnTo>
                  <a:lnTo>
                    <a:pt x="639" y="1372"/>
                  </a:lnTo>
                  <a:lnTo>
                    <a:pt x="639" y="1374"/>
                  </a:lnTo>
                  <a:lnTo>
                    <a:pt x="637" y="1376"/>
                  </a:lnTo>
                  <a:lnTo>
                    <a:pt x="635" y="1376"/>
                  </a:lnTo>
                  <a:lnTo>
                    <a:pt x="635" y="1378"/>
                  </a:lnTo>
                  <a:lnTo>
                    <a:pt x="633" y="1378"/>
                  </a:lnTo>
                  <a:lnTo>
                    <a:pt x="631" y="1378"/>
                  </a:lnTo>
                  <a:lnTo>
                    <a:pt x="631" y="1380"/>
                  </a:lnTo>
                  <a:lnTo>
                    <a:pt x="629" y="1380"/>
                  </a:lnTo>
                  <a:lnTo>
                    <a:pt x="627" y="1380"/>
                  </a:lnTo>
                  <a:lnTo>
                    <a:pt x="627" y="1382"/>
                  </a:lnTo>
                  <a:lnTo>
                    <a:pt x="625" y="1382"/>
                  </a:lnTo>
                  <a:lnTo>
                    <a:pt x="623" y="1382"/>
                  </a:lnTo>
                  <a:lnTo>
                    <a:pt x="621" y="1382"/>
                  </a:lnTo>
                  <a:lnTo>
                    <a:pt x="619" y="1382"/>
                  </a:lnTo>
                  <a:lnTo>
                    <a:pt x="619" y="1380"/>
                  </a:lnTo>
                  <a:lnTo>
                    <a:pt x="621" y="1380"/>
                  </a:lnTo>
                  <a:lnTo>
                    <a:pt x="621" y="1378"/>
                  </a:lnTo>
                  <a:lnTo>
                    <a:pt x="623" y="1378"/>
                  </a:lnTo>
                  <a:lnTo>
                    <a:pt x="623" y="1376"/>
                  </a:lnTo>
                  <a:lnTo>
                    <a:pt x="623" y="1374"/>
                  </a:lnTo>
                  <a:lnTo>
                    <a:pt x="623" y="1372"/>
                  </a:lnTo>
                  <a:lnTo>
                    <a:pt x="621" y="1372"/>
                  </a:lnTo>
                  <a:lnTo>
                    <a:pt x="619" y="1372"/>
                  </a:lnTo>
                  <a:lnTo>
                    <a:pt x="619" y="1374"/>
                  </a:lnTo>
                  <a:lnTo>
                    <a:pt x="617" y="1374"/>
                  </a:lnTo>
                  <a:lnTo>
                    <a:pt x="615" y="1374"/>
                  </a:lnTo>
                  <a:lnTo>
                    <a:pt x="615" y="1376"/>
                  </a:lnTo>
                  <a:lnTo>
                    <a:pt x="613" y="1376"/>
                  </a:lnTo>
                  <a:lnTo>
                    <a:pt x="611" y="1378"/>
                  </a:lnTo>
                  <a:lnTo>
                    <a:pt x="609" y="1378"/>
                  </a:lnTo>
                  <a:lnTo>
                    <a:pt x="609" y="1380"/>
                  </a:lnTo>
                  <a:lnTo>
                    <a:pt x="607" y="1380"/>
                  </a:lnTo>
                  <a:lnTo>
                    <a:pt x="607" y="1382"/>
                  </a:lnTo>
                  <a:lnTo>
                    <a:pt x="605" y="1382"/>
                  </a:lnTo>
                  <a:lnTo>
                    <a:pt x="605" y="1380"/>
                  </a:lnTo>
                  <a:lnTo>
                    <a:pt x="603" y="1380"/>
                  </a:lnTo>
                  <a:lnTo>
                    <a:pt x="603" y="1378"/>
                  </a:lnTo>
                  <a:lnTo>
                    <a:pt x="603" y="1376"/>
                  </a:lnTo>
                  <a:lnTo>
                    <a:pt x="603" y="1374"/>
                  </a:lnTo>
                  <a:lnTo>
                    <a:pt x="603" y="1372"/>
                  </a:lnTo>
                  <a:lnTo>
                    <a:pt x="601" y="1372"/>
                  </a:lnTo>
                  <a:lnTo>
                    <a:pt x="599" y="1372"/>
                  </a:lnTo>
                  <a:lnTo>
                    <a:pt x="597" y="1372"/>
                  </a:lnTo>
                  <a:lnTo>
                    <a:pt x="595" y="1372"/>
                  </a:lnTo>
                  <a:lnTo>
                    <a:pt x="595" y="1374"/>
                  </a:lnTo>
                  <a:lnTo>
                    <a:pt x="593" y="1374"/>
                  </a:lnTo>
                  <a:lnTo>
                    <a:pt x="593" y="1376"/>
                  </a:lnTo>
                  <a:lnTo>
                    <a:pt x="591" y="1376"/>
                  </a:lnTo>
                  <a:lnTo>
                    <a:pt x="591" y="1378"/>
                  </a:lnTo>
                  <a:lnTo>
                    <a:pt x="589" y="1378"/>
                  </a:lnTo>
                  <a:lnTo>
                    <a:pt x="589" y="1380"/>
                  </a:lnTo>
                  <a:lnTo>
                    <a:pt x="589" y="1382"/>
                  </a:lnTo>
                  <a:lnTo>
                    <a:pt x="587" y="1382"/>
                  </a:lnTo>
                  <a:lnTo>
                    <a:pt x="587" y="1384"/>
                  </a:lnTo>
                  <a:lnTo>
                    <a:pt x="585" y="1384"/>
                  </a:lnTo>
                  <a:lnTo>
                    <a:pt x="583" y="1384"/>
                  </a:lnTo>
                  <a:lnTo>
                    <a:pt x="581" y="1384"/>
                  </a:lnTo>
                  <a:lnTo>
                    <a:pt x="579" y="1382"/>
                  </a:lnTo>
                  <a:lnTo>
                    <a:pt x="579" y="1380"/>
                  </a:lnTo>
                  <a:lnTo>
                    <a:pt x="579" y="1378"/>
                  </a:lnTo>
                  <a:lnTo>
                    <a:pt x="578" y="1378"/>
                  </a:lnTo>
                  <a:lnTo>
                    <a:pt x="576" y="1378"/>
                  </a:lnTo>
                  <a:lnTo>
                    <a:pt x="574" y="1378"/>
                  </a:lnTo>
                  <a:lnTo>
                    <a:pt x="572" y="1378"/>
                  </a:lnTo>
                  <a:lnTo>
                    <a:pt x="570" y="1378"/>
                  </a:lnTo>
                  <a:lnTo>
                    <a:pt x="570" y="1380"/>
                  </a:lnTo>
                  <a:lnTo>
                    <a:pt x="570" y="1382"/>
                  </a:lnTo>
                  <a:lnTo>
                    <a:pt x="572" y="1382"/>
                  </a:lnTo>
                  <a:lnTo>
                    <a:pt x="572" y="1384"/>
                  </a:lnTo>
                  <a:lnTo>
                    <a:pt x="574" y="1384"/>
                  </a:lnTo>
                  <a:lnTo>
                    <a:pt x="574" y="1386"/>
                  </a:lnTo>
                  <a:lnTo>
                    <a:pt x="574" y="1388"/>
                  </a:lnTo>
                  <a:lnTo>
                    <a:pt x="574" y="1390"/>
                  </a:lnTo>
                  <a:lnTo>
                    <a:pt x="572" y="1390"/>
                  </a:lnTo>
                  <a:lnTo>
                    <a:pt x="572" y="1392"/>
                  </a:lnTo>
                  <a:lnTo>
                    <a:pt x="570" y="1392"/>
                  </a:lnTo>
                  <a:lnTo>
                    <a:pt x="570" y="1394"/>
                  </a:lnTo>
                  <a:lnTo>
                    <a:pt x="568" y="1394"/>
                  </a:lnTo>
                  <a:lnTo>
                    <a:pt x="566" y="1394"/>
                  </a:lnTo>
                  <a:lnTo>
                    <a:pt x="564" y="1394"/>
                  </a:lnTo>
                  <a:lnTo>
                    <a:pt x="562" y="1394"/>
                  </a:lnTo>
                  <a:lnTo>
                    <a:pt x="560" y="1394"/>
                  </a:lnTo>
                  <a:lnTo>
                    <a:pt x="558" y="1394"/>
                  </a:lnTo>
                  <a:lnTo>
                    <a:pt x="556" y="1392"/>
                  </a:lnTo>
                  <a:lnTo>
                    <a:pt x="554" y="1392"/>
                  </a:lnTo>
                  <a:lnTo>
                    <a:pt x="554" y="1390"/>
                  </a:lnTo>
                  <a:lnTo>
                    <a:pt x="552" y="1390"/>
                  </a:lnTo>
                  <a:lnTo>
                    <a:pt x="552" y="1392"/>
                  </a:lnTo>
                  <a:lnTo>
                    <a:pt x="552" y="1394"/>
                  </a:lnTo>
                  <a:lnTo>
                    <a:pt x="552" y="1396"/>
                  </a:lnTo>
                  <a:lnTo>
                    <a:pt x="552" y="1398"/>
                  </a:lnTo>
                  <a:lnTo>
                    <a:pt x="552" y="1399"/>
                  </a:lnTo>
                  <a:lnTo>
                    <a:pt x="550" y="1399"/>
                  </a:lnTo>
                  <a:lnTo>
                    <a:pt x="550" y="1401"/>
                  </a:lnTo>
                  <a:lnTo>
                    <a:pt x="548" y="1401"/>
                  </a:lnTo>
                  <a:lnTo>
                    <a:pt x="548" y="1403"/>
                  </a:lnTo>
                  <a:lnTo>
                    <a:pt x="548" y="1405"/>
                  </a:lnTo>
                  <a:lnTo>
                    <a:pt x="546" y="1407"/>
                  </a:lnTo>
                  <a:lnTo>
                    <a:pt x="546" y="1409"/>
                  </a:lnTo>
                  <a:lnTo>
                    <a:pt x="548" y="1409"/>
                  </a:lnTo>
                  <a:lnTo>
                    <a:pt x="550" y="1409"/>
                  </a:lnTo>
                  <a:lnTo>
                    <a:pt x="552" y="1409"/>
                  </a:lnTo>
                  <a:lnTo>
                    <a:pt x="554" y="1411"/>
                  </a:lnTo>
                  <a:lnTo>
                    <a:pt x="554" y="1413"/>
                  </a:lnTo>
                  <a:lnTo>
                    <a:pt x="552" y="1413"/>
                  </a:lnTo>
                  <a:lnTo>
                    <a:pt x="552" y="1415"/>
                  </a:lnTo>
                  <a:lnTo>
                    <a:pt x="550" y="1415"/>
                  </a:lnTo>
                  <a:lnTo>
                    <a:pt x="550" y="1417"/>
                  </a:lnTo>
                  <a:lnTo>
                    <a:pt x="548" y="1417"/>
                  </a:lnTo>
                  <a:lnTo>
                    <a:pt x="546" y="1417"/>
                  </a:lnTo>
                  <a:lnTo>
                    <a:pt x="544" y="1417"/>
                  </a:lnTo>
                  <a:lnTo>
                    <a:pt x="544" y="1419"/>
                  </a:lnTo>
                  <a:lnTo>
                    <a:pt x="544" y="1421"/>
                  </a:lnTo>
                  <a:lnTo>
                    <a:pt x="544" y="1423"/>
                  </a:lnTo>
                  <a:lnTo>
                    <a:pt x="546" y="1423"/>
                  </a:lnTo>
                  <a:lnTo>
                    <a:pt x="548" y="1423"/>
                  </a:lnTo>
                  <a:lnTo>
                    <a:pt x="548" y="1421"/>
                  </a:lnTo>
                  <a:lnTo>
                    <a:pt x="550" y="1421"/>
                  </a:lnTo>
                  <a:lnTo>
                    <a:pt x="550" y="1423"/>
                  </a:lnTo>
                  <a:lnTo>
                    <a:pt x="552" y="1423"/>
                  </a:lnTo>
                  <a:lnTo>
                    <a:pt x="552" y="1425"/>
                  </a:lnTo>
                  <a:lnTo>
                    <a:pt x="552" y="1427"/>
                  </a:lnTo>
                  <a:lnTo>
                    <a:pt x="552" y="1429"/>
                  </a:lnTo>
                  <a:lnTo>
                    <a:pt x="552" y="1431"/>
                  </a:lnTo>
                  <a:lnTo>
                    <a:pt x="552" y="1433"/>
                  </a:lnTo>
                  <a:lnTo>
                    <a:pt x="552" y="1435"/>
                  </a:lnTo>
                  <a:lnTo>
                    <a:pt x="554" y="1435"/>
                  </a:lnTo>
                  <a:lnTo>
                    <a:pt x="554" y="1433"/>
                  </a:lnTo>
                  <a:lnTo>
                    <a:pt x="556" y="1433"/>
                  </a:lnTo>
                  <a:lnTo>
                    <a:pt x="556" y="1431"/>
                  </a:lnTo>
                  <a:lnTo>
                    <a:pt x="556" y="1429"/>
                  </a:lnTo>
                  <a:lnTo>
                    <a:pt x="558" y="1429"/>
                  </a:lnTo>
                  <a:lnTo>
                    <a:pt x="560" y="1429"/>
                  </a:lnTo>
                  <a:lnTo>
                    <a:pt x="560" y="1431"/>
                  </a:lnTo>
                  <a:lnTo>
                    <a:pt x="560" y="1433"/>
                  </a:lnTo>
                  <a:lnTo>
                    <a:pt x="558" y="1433"/>
                  </a:lnTo>
                  <a:lnTo>
                    <a:pt x="558" y="1435"/>
                  </a:lnTo>
                  <a:lnTo>
                    <a:pt x="558" y="1437"/>
                  </a:lnTo>
                  <a:lnTo>
                    <a:pt x="560" y="1439"/>
                  </a:lnTo>
                  <a:lnTo>
                    <a:pt x="560" y="1437"/>
                  </a:lnTo>
                  <a:lnTo>
                    <a:pt x="562" y="1437"/>
                  </a:lnTo>
                  <a:lnTo>
                    <a:pt x="564" y="1437"/>
                  </a:lnTo>
                  <a:lnTo>
                    <a:pt x="564" y="1439"/>
                  </a:lnTo>
                  <a:lnTo>
                    <a:pt x="564" y="1441"/>
                  </a:lnTo>
                  <a:lnTo>
                    <a:pt x="564" y="1443"/>
                  </a:lnTo>
                  <a:lnTo>
                    <a:pt x="562" y="1443"/>
                  </a:lnTo>
                  <a:lnTo>
                    <a:pt x="560" y="1443"/>
                  </a:lnTo>
                  <a:lnTo>
                    <a:pt x="558" y="1443"/>
                  </a:lnTo>
                  <a:lnTo>
                    <a:pt x="558" y="1441"/>
                  </a:lnTo>
                  <a:lnTo>
                    <a:pt x="556" y="1441"/>
                  </a:lnTo>
                  <a:lnTo>
                    <a:pt x="554" y="1441"/>
                  </a:lnTo>
                  <a:lnTo>
                    <a:pt x="554" y="1443"/>
                  </a:lnTo>
                  <a:lnTo>
                    <a:pt x="552" y="1443"/>
                  </a:lnTo>
                  <a:lnTo>
                    <a:pt x="552" y="1445"/>
                  </a:lnTo>
                  <a:lnTo>
                    <a:pt x="550" y="1445"/>
                  </a:lnTo>
                  <a:lnTo>
                    <a:pt x="550" y="1447"/>
                  </a:lnTo>
                  <a:lnTo>
                    <a:pt x="550" y="1449"/>
                  </a:lnTo>
                  <a:lnTo>
                    <a:pt x="550" y="1451"/>
                  </a:lnTo>
                  <a:lnTo>
                    <a:pt x="548" y="1449"/>
                  </a:lnTo>
                  <a:lnTo>
                    <a:pt x="546" y="1449"/>
                  </a:lnTo>
                  <a:lnTo>
                    <a:pt x="544" y="1449"/>
                  </a:lnTo>
                  <a:lnTo>
                    <a:pt x="544" y="1447"/>
                  </a:lnTo>
                  <a:lnTo>
                    <a:pt x="546" y="1447"/>
                  </a:lnTo>
                  <a:lnTo>
                    <a:pt x="546" y="1445"/>
                  </a:lnTo>
                  <a:lnTo>
                    <a:pt x="548" y="1445"/>
                  </a:lnTo>
                  <a:lnTo>
                    <a:pt x="548" y="1443"/>
                  </a:lnTo>
                  <a:lnTo>
                    <a:pt x="546" y="1443"/>
                  </a:lnTo>
                  <a:lnTo>
                    <a:pt x="544" y="1443"/>
                  </a:lnTo>
                  <a:lnTo>
                    <a:pt x="544" y="1445"/>
                  </a:lnTo>
                  <a:lnTo>
                    <a:pt x="544" y="1447"/>
                  </a:lnTo>
                  <a:lnTo>
                    <a:pt x="542" y="1447"/>
                  </a:lnTo>
                  <a:lnTo>
                    <a:pt x="542" y="1445"/>
                  </a:lnTo>
                  <a:lnTo>
                    <a:pt x="540" y="1445"/>
                  </a:lnTo>
                  <a:lnTo>
                    <a:pt x="538" y="1447"/>
                  </a:lnTo>
                  <a:lnTo>
                    <a:pt x="538" y="1449"/>
                  </a:lnTo>
                  <a:lnTo>
                    <a:pt x="538" y="1447"/>
                  </a:lnTo>
                  <a:lnTo>
                    <a:pt x="536" y="1447"/>
                  </a:lnTo>
                  <a:lnTo>
                    <a:pt x="534" y="1445"/>
                  </a:lnTo>
                  <a:lnTo>
                    <a:pt x="534" y="1447"/>
                  </a:lnTo>
                  <a:lnTo>
                    <a:pt x="532" y="1447"/>
                  </a:lnTo>
                  <a:lnTo>
                    <a:pt x="532" y="1449"/>
                  </a:lnTo>
                  <a:lnTo>
                    <a:pt x="530" y="1449"/>
                  </a:lnTo>
                  <a:lnTo>
                    <a:pt x="530" y="1451"/>
                  </a:lnTo>
                  <a:lnTo>
                    <a:pt x="532" y="1451"/>
                  </a:lnTo>
                  <a:lnTo>
                    <a:pt x="532" y="1453"/>
                  </a:lnTo>
                  <a:lnTo>
                    <a:pt x="534" y="1453"/>
                  </a:lnTo>
                  <a:lnTo>
                    <a:pt x="534" y="1455"/>
                  </a:lnTo>
                  <a:lnTo>
                    <a:pt x="532" y="1455"/>
                  </a:lnTo>
                  <a:lnTo>
                    <a:pt x="530" y="1455"/>
                  </a:lnTo>
                  <a:lnTo>
                    <a:pt x="528" y="1455"/>
                  </a:lnTo>
                  <a:lnTo>
                    <a:pt x="528" y="1457"/>
                  </a:lnTo>
                  <a:lnTo>
                    <a:pt x="528" y="1459"/>
                  </a:lnTo>
                  <a:lnTo>
                    <a:pt x="528" y="1457"/>
                  </a:lnTo>
                  <a:lnTo>
                    <a:pt x="526" y="1457"/>
                  </a:lnTo>
                  <a:lnTo>
                    <a:pt x="526" y="1459"/>
                  </a:lnTo>
                  <a:lnTo>
                    <a:pt x="524" y="1459"/>
                  </a:lnTo>
                  <a:lnTo>
                    <a:pt x="524" y="1457"/>
                  </a:lnTo>
                  <a:lnTo>
                    <a:pt x="522" y="1457"/>
                  </a:lnTo>
                  <a:lnTo>
                    <a:pt x="522" y="1455"/>
                  </a:lnTo>
                  <a:lnTo>
                    <a:pt x="520" y="1455"/>
                  </a:lnTo>
                  <a:lnTo>
                    <a:pt x="518" y="1455"/>
                  </a:lnTo>
                  <a:lnTo>
                    <a:pt x="518" y="1457"/>
                  </a:lnTo>
                  <a:lnTo>
                    <a:pt x="516" y="1457"/>
                  </a:lnTo>
                  <a:lnTo>
                    <a:pt x="516" y="1459"/>
                  </a:lnTo>
                  <a:lnTo>
                    <a:pt x="518" y="1459"/>
                  </a:lnTo>
                  <a:lnTo>
                    <a:pt x="518" y="1461"/>
                  </a:lnTo>
                  <a:lnTo>
                    <a:pt x="520" y="1463"/>
                  </a:lnTo>
                  <a:lnTo>
                    <a:pt x="518" y="1463"/>
                  </a:lnTo>
                  <a:lnTo>
                    <a:pt x="516" y="1463"/>
                  </a:lnTo>
                  <a:lnTo>
                    <a:pt x="514" y="1463"/>
                  </a:lnTo>
                  <a:lnTo>
                    <a:pt x="512" y="1463"/>
                  </a:lnTo>
                  <a:lnTo>
                    <a:pt x="512" y="1465"/>
                  </a:lnTo>
                  <a:lnTo>
                    <a:pt x="510" y="1465"/>
                  </a:lnTo>
                  <a:lnTo>
                    <a:pt x="509" y="1465"/>
                  </a:lnTo>
                  <a:lnTo>
                    <a:pt x="507" y="1466"/>
                  </a:lnTo>
                  <a:lnTo>
                    <a:pt x="507" y="1468"/>
                  </a:lnTo>
                  <a:lnTo>
                    <a:pt x="509" y="1468"/>
                  </a:lnTo>
                  <a:lnTo>
                    <a:pt x="510" y="1470"/>
                  </a:lnTo>
                  <a:lnTo>
                    <a:pt x="510" y="1472"/>
                  </a:lnTo>
                  <a:lnTo>
                    <a:pt x="512" y="1472"/>
                  </a:lnTo>
                  <a:lnTo>
                    <a:pt x="512" y="1474"/>
                  </a:lnTo>
                  <a:lnTo>
                    <a:pt x="510" y="1474"/>
                  </a:lnTo>
                  <a:lnTo>
                    <a:pt x="510" y="1472"/>
                  </a:lnTo>
                  <a:lnTo>
                    <a:pt x="509" y="1472"/>
                  </a:lnTo>
                  <a:lnTo>
                    <a:pt x="509" y="1470"/>
                  </a:lnTo>
                  <a:lnTo>
                    <a:pt x="509" y="1472"/>
                  </a:lnTo>
                  <a:lnTo>
                    <a:pt x="507" y="1472"/>
                  </a:lnTo>
                  <a:lnTo>
                    <a:pt x="509" y="1474"/>
                  </a:lnTo>
                  <a:lnTo>
                    <a:pt x="509" y="1476"/>
                  </a:lnTo>
                  <a:lnTo>
                    <a:pt x="509" y="1478"/>
                  </a:lnTo>
                  <a:lnTo>
                    <a:pt x="510" y="1478"/>
                  </a:lnTo>
                  <a:lnTo>
                    <a:pt x="510" y="1476"/>
                  </a:lnTo>
                  <a:lnTo>
                    <a:pt x="510" y="1478"/>
                  </a:lnTo>
                  <a:lnTo>
                    <a:pt x="512" y="1478"/>
                  </a:lnTo>
                  <a:lnTo>
                    <a:pt x="510" y="1478"/>
                  </a:lnTo>
                  <a:lnTo>
                    <a:pt x="509" y="1478"/>
                  </a:lnTo>
                  <a:lnTo>
                    <a:pt x="509" y="1480"/>
                  </a:lnTo>
                  <a:lnTo>
                    <a:pt x="507" y="1480"/>
                  </a:lnTo>
                  <a:lnTo>
                    <a:pt x="507" y="1478"/>
                  </a:lnTo>
                  <a:lnTo>
                    <a:pt x="505" y="1478"/>
                  </a:lnTo>
                  <a:lnTo>
                    <a:pt x="505" y="1476"/>
                  </a:lnTo>
                  <a:lnTo>
                    <a:pt x="505" y="1478"/>
                  </a:lnTo>
                  <a:lnTo>
                    <a:pt x="503" y="1478"/>
                  </a:lnTo>
                  <a:lnTo>
                    <a:pt x="503" y="1476"/>
                  </a:lnTo>
                  <a:lnTo>
                    <a:pt x="501" y="1476"/>
                  </a:lnTo>
                  <a:lnTo>
                    <a:pt x="501" y="1478"/>
                  </a:lnTo>
                  <a:lnTo>
                    <a:pt x="501" y="1480"/>
                  </a:lnTo>
                  <a:lnTo>
                    <a:pt x="501" y="1482"/>
                  </a:lnTo>
                  <a:lnTo>
                    <a:pt x="499" y="1482"/>
                  </a:lnTo>
                  <a:lnTo>
                    <a:pt x="497" y="1482"/>
                  </a:lnTo>
                  <a:lnTo>
                    <a:pt x="495" y="1482"/>
                  </a:lnTo>
                  <a:lnTo>
                    <a:pt x="495" y="1480"/>
                  </a:lnTo>
                  <a:lnTo>
                    <a:pt x="493" y="1480"/>
                  </a:lnTo>
                  <a:lnTo>
                    <a:pt x="493" y="1482"/>
                  </a:lnTo>
                  <a:lnTo>
                    <a:pt x="495" y="1482"/>
                  </a:lnTo>
                  <a:lnTo>
                    <a:pt x="495" y="1484"/>
                  </a:lnTo>
                  <a:lnTo>
                    <a:pt x="497" y="1484"/>
                  </a:lnTo>
                  <a:lnTo>
                    <a:pt x="499" y="1484"/>
                  </a:lnTo>
                  <a:lnTo>
                    <a:pt x="497" y="1484"/>
                  </a:lnTo>
                  <a:lnTo>
                    <a:pt x="497" y="1486"/>
                  </a:lnTo>
                  <a:lnTo>
                    <a:pt x="499" y="1486"/>
                  </a:lnTo>
                  <a:lnTo>
                    <a:pt x="499" y="1488"/>
                  </a:lnTo>
                  <a:lnTo>
                    <a:pt x="497" y="1488"/>
                  </a:lnTo>
                  <a:lnTo>
                    <a:pt x="495" y="1488"/>
                  </a:lnTo>
                  <a:lnTo>
                    <a:pt x="495" y="1490"/>
                  </a:lnTo>
                  <a:lnTo>
                    <a:pt x="493" y="1490"/>
                  </a:lnTo>
                  <a:lnTo>
                    <a:pt x="493" y="1492"/>
                  </a:lnTo>
                  <a:lnTo>
                    <a:pt x="491" y="1492"/>
                  </a:lnTo>
                  <a:lnTo>
                    <a:pt x="491" y="1494"/>
                  </a:lnTo>
                  <a:lnTo>
                    <a:pt x="489" y="1494"/>
                  </a:lnTo>
                  <a:lnTo>
                    <a:pt x="487" y="1494"/>
                  </a:lnTo>
                  <a:lnTo>
                    <a:pt x="487" y="1496"/>
                  </a:lnTo>
                  <a:lnTo>
                    <a:pt x="485" y="1496"/>
                  </a:lnTo>
                  <a:lnTo>
                    <a:pt x="485" y="1498"/>
                  </a:lnTo>
                  <a:lnTo>
                    <a:pt x="485" y="1500"/>
                  </a:lnTo>
                  <a:lnTo>
                    <a:pt x="483" y="1500"/>
                  </a:lnTo>
                  <a:lnTo>
                    <a:pt x="485" y="1500"/>
                  </a:lnTo>
                  <a:lnTo>
                    <a:pt x="485" y="1502"/>
                  </a:lnTo>
                  <a:lnTo>
                    <a:pt x="483" y="1502"/>
                  </a:lnTo>
                  <a:lnTo>
                    <a:pt x="481" y="1502"/>
                  </a:lnTo>
                  <a:lnTo>
                    <a:pt x="481" y="1500"/>
                  </a:lnTo>
                  <a:lnTo>
                    <a:pt x="479" y="1500"/>
                  </a:lnTo>
                  <a:lnTo>
                    <a:pt x="477" y="1500"/>
                  </a:lnTo>
                  <a:lnTo>
                    <a:pt x="479" y="1500"/>
                  </a:lnTo>
                  <a:lnTo>
                    <a:pt x="479" y="1502"/>
                  </a:lnTo>
                  <a:lnTo>
                    <a:pt x="477" y="1502"/>
                  </a:lnTo>
                  <a:lnTo>
                    <a:pt x="477" y="1504"/>
                  </a:lnTo>
                  <a:lnTo>
                    <a:pt x="477" y="1506"/>
                  </a:lnTo>
                  <a:lnTo>
                    <a:pt x="475" y="1506"/>
                  </a:lnTo>
                  <a:lnTo>
                    <a:pt x="475" y="1508"/>
                  </a:lnTo>
                  <a:lnTo>
                    <a:pt x="473" y="1508"/>
                  </a:lnTo>
                  <a:lnTo>
                    <a:pt x="471" y="1506"/>
                  </a:lnTo>
                  <a:lnTo>
                    <a:pt x="469" y="1506"/>
                  </a:lnTo>
                  <a:lnTo>
                    <a:pt x="469" y="1504"/>
                  </a:lnTo>
                  <a:lnTo>
                    <a:pt x="467" y="1504"/>
                  </a:lnTo>
                  <a:lnTo>
                    <a:pt x="467" y="1502"/>
                  </a:lnTo>
                  <a:lnTo>
                    <a:pt x="465" y="1502"/>
                  </a:lnTo>
                  <a:lnTo>
                    <a:pt x="465" y="1500"/>
                  </a:lnTo>
                  <a:lnTo>
                    <a:pt x="463" y="1500"/>
                  </a:lnTo>
                  <a:lnTo>
                    <a:pt x="463" y="1498"/>
                  </a:lnTo>
                  <a:lnTo>
                    <a:pt x="461" y="1498"/>
                  </a:lnTo>
                  <a:lnTo>
                    <a:pt x="461" y="1496"/>
                  </a:lnTo>
                  <a:lnTo>
                    <a:pt x="459" y="1496"/>
                  </a:lnTo>
                  <a:lnTo>
                    <a:pt x="459" y="1494"/>
                  </a:lnTo>
                  <a:lnTo>
                    <a:pt x="457" y="1494"/>
                  </a:lnTo>
                  <a:lnTo>
                    <a:pt x="455" y="1494"/>
                  </a:lnTo>
                  <a:lnTo>
                    <a:pt x="453" y="1494"/>
                  </a:lnTo>
                  <a:lnTo>
                    <a:pt x="451" y="1494"/>
                  </a:lnTo>
                  <a:lnTo>
                    <a:pt x="449" y="1494"/>
                  </a:lnTo>
                  <a:lnTo>
                    <a:pt x="447" y="1494"/>
                  </a:lnTo>
                  <a:lnTo>
                    <a:pt x="447" y="1496"/>
                  </a:lnTo>
                  <a:lnTo>
                    <a:pt x="447" y="1494"/>
                  </a:lnTo>
                  <a:lnTo>
                    <a:pt x="445" y="1496"/>
                  </a:lnTo>
                  <a:lnTo>
                    <a:pt x="443" y="1496"/>
                  </a:lnTo>
                  <a:lnTo>
                    <a:pt x="443" y="1494"/>
                  </a:lnTo>
                  <a:lnTo>
                    <a:pt x="441" y="1494"/>
                  </a:lnTo>
                  <a:lnTo>
                    <a:pt x="440" y="1494"/>
                  </a:lnTo>
                  <a:lnTo>
                    <a:pt x="440" y="1492"/>
                  </a:lnTo>
                  <a:lnTo>
                    <a:pt x="438" y="1492"/>
                  </a:lnTo>
                  <a:lnTo>
                    <a:pt x="438" y="1494"/>
                  </a:lnTo>
                  <a:lnTo>
                    <a:pt x="436" y="1494"/>
                  </a:lnTo>
                  <a:lnTo>
                    <a:pt x="434" y="1494"/>
                  </a:lnTo>
                  <a:lnTo>
                    <a:pt x="434" y="1496"/>
                  </a:lnTo>
                  <a:lnTo>
                    <a:pt x="432" y="1496"/>
                  </a:lnTo>
                  <a:lnTo>
                    <a:pt x="430" y="1496"/>
                  </a:lnTo>
                  <a:lnTo>
                    <a:pt x="428" y="1496"/>
                  </a:lnTo>
                  <a:lnTo>
                    <a:pt x="426" y="1496"/>
                  </a:lnTo>
                  <a:lnTo>
                    <a:pt x="426" y="1494"/>
                  </a:lnTo>
                  <a:lnTo>
                    <a:pt x="426" y="1492"/>
                  </a:lnTo>
                  <a:lnTo>
                    <a:pt x="424" y="1492"/>
                  </a:lnTo>
                  <a:lnTo>
                    <a:pt x="424" y="1494"/>
                  </a:lnTo>
                  <a:lnTo>
                    <a:pt x="422" y="1494"/>
                  </a:lnTo>
                  <a:lnTo>
                    <a:pt x="420" y="1494"/>
                  </a:lnTo>
                  <a:lnTo>
                    <a:pt x="422" y="1494"/>
                  </a:lnTo>
                  <a:lnTo>
                    <a:pt x="420" y="1494"/>
                  </a:lnTo>
                  <a:lnTo>
                    <a:pt x="418" y="1494"/>
                  </a:lnTo>
                  <a:lnTo>
                    <a:pt x="416" y="1492"/>
                  </a:lnTo>
                  <a:lnTo>
                    <a:pt x="414" y="1492"/>
                  </a:lnTo>
                  <a:lnTo>
                    <a:pt x="412" y="1492"/>
                  </a:lnTo>
                  <a:lnTo>
                    <a:pt x="412" y="1490"/>
                  </a:lnTo>
                  <a:lnTo>
                    <a:pt x="410" y="1490"/>
                  </a:lnTo>
                  <a:lnTo>
                    <a:pt x="406" y="1488"/>
                  </a:lnTo>
                  <a:lnTo>
                    <a:pt x="404" y="1490"/>
                  </a:lnTo>
                  <a:lnTo>
                    <a:pt x="402" y="1490"/>
                  </a:lnTo>
                  <a:lnTo>
                    <a:pt x="398" y="1490"/>
                  </a:lnTo>
                  <a:lnTo>
                    <a:pt x="394" y="1488"/>
                  </a:lnTo>
                  <a:lnTo>
                    <a:pt x="392" y="1488"/>
                  </a:lnTo>
                  <a:lnTo>
                    <a:pt x="390" y="1488"/>
                  </a:lnTo>
                  <a:lnTo>
                    <a:pt x="388" y="1488"/>
                  </a:lnTo>
                  <a:lnTo>
                    <a:pt x="386" y="1488"/>
                  </a:lnTo>
                  <a:lnTo>
                    <a:pt x="384" y="1488"/>
                  </a:lnTo>
                  <a:lnTo>
                    <a:pt x="382" y="1488"/>
                  </a:lnTo>
                  <a:lnTo>
                    <a:pt x="380" y="1488"/>
                  </a:lnTo>
                  <a:lnTo>
                    <a:pt x="378" y="1488"/>
                  </a:lnTo>
                  <a:lnTo>
                    <a:pt x="376" y="1488"/>
                  </a:lnTo>
                  <a:lnTo>
                    <a:pt x="374" y="1488"/>
                  </a:lnTo>
                  <a:lnTo>
                    <a:pt x="372" y="1486"/>
                  </a:lnTo>
                  <a:lnTo>
                    <a:pt x="371" y="1486"/>
                  </a:lnTo>
                  <a:lnTo>
                    <a:pt x="371" y="1484"/>
                  </a:lnTo>
                  <a:lnTo>
                    <a:pt x="369" y="1484"/>
                  </a:lnTo>
                  <a:lnTo>
                    <a:pt x="369" y="1486"/>
                  </a:lnTo>
                  <a:lnTo>
                    <a:pt x="367" y="1486"/>
                  </a:lnTo>
                  <a:lnTo>
                    <a:pt x="365" y="1486"/>
                  </a:lnTo>
                  <a:lnTo>
                    <a:pt x="365" y="1484"/>
                  </a:lnTo>
                  <a:lnTo>
                    <a:pt x="363" y="1484"/>
                  </a:lnTo>
                  <a:lnTo>
                    <a:pt x="361" y="1484"/>
                  </a:lnTo>
                  <a:lnTo>
                    <a:pt x="359" y="1482"/>
                  </a:lnTo>
                  <a:lnTo>
                    <a:pt x="357" y="1482"/>
                  </a:lnTo>
                  <a:lnTo>
                    <a:pt x="355" y="1482"/>
                  </a:lnTo>
                  <a:lnTo>
                    <a:pt x="353" y="1480"/>
                  </a:lnTo>
                  <a:lnTo>
                    <a:pt x="351" y="1480"/>
                  </a:lnTo>
                  <a:lnTo>
                    <a:pt x="349" y="1480"/>
                  </a:lnTo>
                  <a:lnTo>
                    <a:pt x="347" y="1480"/>
                  </a:lnTo>
                  <a:lnTo>
                    <a:pt x="347" y="1478"/>
                  </a:lnTo>
                  <a:lnTo>
                    <a:pt x="345" y="1478"/>
                  </a:lnTo>
                  <a:lnTo>
                    <a:pt x="345" y="1476"/>
                  </a:lnTo>
                  <a:lnTo>
                    <a:pt x="343" y="1476"/>
                  </a:lnTo>
                  <a:lnTo>
                    <a:pt x="343" y="1474"/>
                  </a:lnTo>
                  <a:lnTo>
                    <a:pt x="341" y="1474"/>
                  </a:lnTo>
                  <a:lnTo>
                    <a:pt x="339" y="1474"/>
                  </a:lnTo>
                  <a:lnTo>
                    <a:pt x="339" y="1476"/>
                  </a:lnTo>
                  <a:lnTo>
                    <a:pt x="339" y="1474"/>
                  </a:lnTo>
                  <a:lnTo>
                    <a:pt x="337" y="1474"/>
                  </a:lnTo>
                  <a:lnTo>
                    <a:pt x="335" y="1472"/>
                  </a:lnTo>
                  <a:lnTo>
                    <a:pt x="333" y="1474"/>
                  </a:lnTo>
                  <a:lnTo>
                    <a:pt x="331" y="1474"/>
                  </a:lnTo>
                  <a:lnTo>
                    <a:pt x="329" y="1474"/>
                  </a:lnTo>
                  <a:lnTo>
                    <a:pt x="329" y="1472"/>
                  </a:lnTo>
                  <a:lnTo>
                    <a:pt x="327" y="1472"/>
                  </a:lnTo>
                  <a:lnTo>
                    <a:pt x="325" y="1472"/>
                  </a:lnTo>
                  <a:lnTo>
                    <a:pt x="323" y="1472"/>
                  </a:lnTo>
                  <a:lnTo>
                    <a:pt x="323" y="1470"/>
                  </a:lnTo>
                  <a:lnTo>
                    <a:pt x="321" y="1470"/>
                  </a:lnTo>
                  <a:lnTo>
                    <a:pt x="321" y="1468"/>
                  </a:lnTo>
                  <a:lnTo>
                    <a:pt x="319" y="1468"/>
                  </a:lnTo>
                  <a:lnTo>
                    <a:pt x="319" y="1466"/>
                  </a:lnTo>
                  <a:lnTo>
                    <a:pt x="319" y="1465"/>
                  </a:lnTo>
                  <a:lnTo>
                    <a:pt x="317" y="1465"/>
                  </a:lnTo>
                  <a:lnTo>
                    <a:pt x="315" y="1465"/>
                  </a:lnTo>
                  <a:lnTo>
                    <a:pt x="315" y="1463"/>
                  </a:lnTo>
                  <a:lnTo>
                    <a:pt x="315" y="1461"/>
                  </a:lnTo>
                  <a:lnTo>
                    <a:pt x="313" y="1461"/>
                  </a:lnTo>
                  <a:lnTo>
                    <a:pt x="313" y="1459"/>
                  </a:lnTo>
                  <a:lnTo>
                    <a:pt x="315" y="1459"/>
                  </a:lnTo>
                  <a:lnTo>
                    <a:pt x="315" y="1457"/>
                  </a:lnTo>
                  <a:lnTo>
                    <a:pt x="317" y="1457"/>
                  </a:lnTo>
                  <a:lnTo>
                    <a:pt x="315" y="1457"/>
                  </a:lnTo>
                  <a:lnTo>
                    <a:pt x="315" y="1455"/>
                  </a:lnTo>
                  <a:lnTo>
                    <a:pt x="313" y="1455"/>
                  </a:lnTo>
                  <a:lnTo>
                    <a:pt x="311" y="1455"/>
                  </a:lnTo>
                  <a:lnTo>
                    <a:pt x="309" y="1455"/>
                  </a:lnTo>
                  <a:lnTo>
                    <a:pt x="309" y="1457"/>
                  </a:lnTo>
                  <a:lnTo>
                    <a:pt x="307" y="1457"/>
                  </a:lnTo>
                  <a:lnTo>
                    <a:pt x="307" y="1455"/>
                  </a:lnTo>
                  <a:lnTo>
                    <a:pt x="305" y="1455"/>
                  </a:lnTo>
                  <a:lnTo>
                    <a:pt x="303" y="1455"/>
                  </a:lnTo>
                  <a:lnTo>
                    <a:pt x="303" y="1453"/>
                  </a:lnTo>
                  <a:lnTo>
                    <a:pt x="302" y="1453"/>
                  </a:lnTo>
                  <a:lnTo>
                    <a:pt x="302" y="1451"/>
                  </a:lnTo>
                  <a:lnTo>
                    <a:pt x="300" y="1451"/>
                  </a:lnTo>
                  <a:lnTo>
                    <a:pt x="300" y="1449"/>
                  </a:lnTo>
                  <a:lnTo>
                    <a:pt x="298" y="1449"/>
                  </a:lnTo>
                  <a:lnTo>
                    <a:pt x="296" y="1449"/>
                  </a:lnTo>
                  <a:lnTo>
                    <a:pt x="298" y="1449"/>
                  </a:lnTo>
                  <a:lnTo>
                    <a:pt x="298" y="1447"/>
                  </a:lnTo>
                  <a:lnTo>
                    <a:pt x="296" y="1447"/>
                  </a:lnTo>
                  <a:lnTo>
                    <a:pt x="294" y="1447"/>
                  </a:lnTo>
                  <a:lnTo>
                    <a:pt x="294" y="1445"/>
                  </a:lnTo>
                  <a:lnTo>
                    <a:pt x="292" y="1445"/>
                  </a:lnTo>
                  <a:lnTo>
                    <a:pt x="292" y="1443"/>
                  </a:lnTo>
                  <a:lnTo>
                    <a:pt x="290" y="1443"/>
                  </a:lnTo>
                  <a:lnTo>
                    <a:pt x="290" y="1441"/>
                  </a:lnTo>
                  <a:lnTo>
                    <a:pt x="290" y="1439"/>
                  </a:lnTo>
                  <a:lnTo>
                    <a:pt x="288" y="1439"/>
                  </a:lnTo>
                  <a:lnTo>
                    <a:pt x="286" y="1439"/>
                  </a:lnTo>
                  <a:lnTo>
                    <a:pt x="286" y="1437"/>
                  </a:lnTo>
                  <a:lnTo>
                    <a:pt x="286" y="1435"/>
                  </a:lnTo>
                  <a:lnTo>
                    <a:pt x="284" y="1435"/>
                  </a:lnTo>
                  <a:lnTo>
                    <a:pt x="284" y="1433"/>
                  </a:lnTo>
                  <a:lnTo>
                    <a:pt x="284" y="1435"/>
                  </a:lnTo>
                  <a:lnTo>
                    <a:pt x="282" y="1435"/>
                  </a:lnTo>
                  <a:lnTo>
                    <a:pt x="280" y="1435"/>
                  </a:lnTo>
                  <a:lnTo>
                    <a:pt x="278" y="1435"/>
                  </a:lnTo>
                  <a:lnTo>
                    <a:pt x="278" y="1433"/>
                  </a:lnTo>
                  <a:lnTo>
                    <a:pt x="276" y="1433"/>
                  </a:lnTo>
                  <a:lnTo>
                    <a:pt x="276" y="1431"/>
                  </a:lnTo>
                  <a:lnTo>
                    <a:pt x="274" y="1431"/>
                  </a:lnTo>
                  <a:lnTo>
                    <a:pt x="274" y="1429"/>
                  </a:lnTo>
                  <a:lnTo>
                    <a:pt x="272" y="1429"/>
                  </a:lnTo>
                  <a:lnTo>
                    <a:pt x="270" y="1429"/>
                  </a:lnTo>
                  <a:lnTo>
                    <a:pt x="270" y="1427"/>
                  </a:lnTo>
                  <a:lnTo>
                    <a:pt x="268" y="1427"/>
                  </a:lnTo>
                  <a:lnTo>
                    <a:pt x="268" y="1425"/>
                  </a:lnTo>
                  <a:lnTo>
                    <a:pt x="268" y="1423"/>
                  </a:lnTo>
                  <a:lnTo>
                    <a:pt x="266" y="1421"/>
                  </a:lnTo>
                  <a:lnTo>
                    <a:pt x="264" y="1421"/>
                  </a:lnTo>
                  <a:lnTo>
                    <a:pt x="262" y="1421"/>
                  </a:lnTo>
                  <a:lnTo>
                    <a:pt x="260" y="1421"/>
                  </a:lnTo>
                  <a:lnTo>
                    <a:pt x="260" y="1419"/>
                  </a:lnTo>
                  <a:lnTo>
                    <a:pt x="260" y="1417"/>
                  </a:lnTo>
                  <a:lnTo>
                    <a:pt x="258" y="1417"/>
                  </a:lnTo>
                  <a:lnTo>
                    <a:pt x="258" y="1415"/>
                  </a:lnTo>
                  <a:lnTo>
                    <a:pt x="258" y="1413"/>
                  </a:lnTo>
                  <a:lnTo>
                    <a:pt x="258" y="1411"/>
                  </a:lnTo>
                  <a:lnTo>
                    <a:pt x="258" y="1409"/>
                  </a:lnTo>
                  <a:lnTo>
                    <a:pt x="256" y="1409"/>
                  </a:lnTo>
                  <a:lnTo>
                    <a:pt x="256" y="1411"/>
                  </a:lnTo>
                  <a:lnTo>
                    <a:pt x="254" y="1411"/>
                  </a:lnTo>
                  <a:lnTo>
                    <a:pt x="254" y="1409"/>
                  </a:lnTo>
                  <a:lnTo>
                    <a:pt x="252" y="1407"/>
                  </a:lnTo>
                  <a:lnTo>
                    <a:pt x="250" y="1407"/>
                  </a:lnTo>
                  <a:lnTo>
                    <a:pt x="248" y="1407"/>
                  </a:lnTo>
                  <a:lnTo>
                    <a:pt x="248" y="1405"/>
                  </a:lnTo>
                  <a:lnTo>
                    <a:pt x="246" y="1405"/>
                  </a:lnTo>
                  <a:lnTo>
                    <a:pt x="244" y="1405"/>
                  </a:lnTo>
                  <a:lnTo>
                    <a:pt x="242" y="1405"/>
                  </a:lnTo>
                  <a:lnTo>
                    <a:pt x="240" y="1405"/>
                  </a:lnTo>
                  <a:lnTo>
                    <a:pt x="240" y="1407"/>
                  </a:lnTo>
                  <a:lnTo>
                    <a:pt x="240" y="1409"/>
                  </a:lnTo>
                  <a:lnTo>
                    <a:pt x="240" y="1411"/>
                  </a:lnTo>
                  <a:lnTo>
                    <a:pt x="238" y="1411"/>
                  </a:lnTo>
                  <a:lnTo>
                    <a:pt x="236" y="1411"/>
                  </a:lnTo>
                  <a:lnTo>
                    <a:pt x="234" y="1411"/>
                  </a:lnTo>
                  <a:lnTo>
                    <a:pt x="234" y="1409"/>
                  </a:lnTo>
                  <a:lnTo>
                    <a:pt x="234" y="1407"/>
                  </a:lnTo>
                  <a:lnTo>
                    <a:pt x="233" y="1407"/>
                  </a:lnTo>
                  <a:lnTo>
                    <a:pt x="233" y="1405"/>
                  </a:lnTo>
                  <a:lnTo>
                    <a:pt x="231" y="1405"/>
                  </a:lnTo>
                  <a:lnTo>
                    <a:pt x="229" y="1405"/>
                  </a:lnTo>
                  <a:lnTo>
                    <a:pt x="227" y="1407"/>
                  </a:lnTo>
                  <a:lnTo>
                    <a:pt x="225" y="1407"/>
                  </a:lnTo>
                  <a:lnTo>
                    <a:pt x="227" y="1405"/>
                  </a:lnTo>
                  <a:lnTo>
                    <a:pt x="227" y="1403"/>
                  </a:lnTo>
                  <a:lnTo>
                    <a:pt x="227" y="1401"/>
                  </a:lnTo>
                  <a:lnTo>
                    <a:pt x="225" y="1401"/>
                  </a:lnTo>
                  <a:lnTo>
                    <a:pt x="225" y="1399"/>
                  </a:lnTo>
                  <a:lnTo>
                    <a:pt x="225" y="1398"/>
                  </a:lnTo>
                  <a:lnTo>
                    <a:pt x="227" y="1398"/>
                  </a:lnTo>
                  <a:lnTo>
                    <a:pt x="227" y="1396"/>
                  </a:lnTo>
                  <a:lnTo>
                    <a:pt x="229" y="1396"/>
                  </a:lnTo>
                  <a:lnTo>
                    <a:pt x="227" y="1396"/>
                  </a:lnTo>
                  <a:lnTo>
                    <a:pt x="227" y="1394"/>
                  </a:lnTo>
                  <a:lnTo>
                    <a:pt x="227" y="1392"/>
                  </a:lnTo>
                  <a:lnTo>
                    <a:pt x="227" y="1390"/>
                  </a:lnTo>
                  <a:lnTo>
                    <a:pt x="227" y="1388"/>
                  </a:lnTo>
                  <a:lnTo>
                    <a:pt x="225" y="1388"/>
                  </a:lnTo>
                  <a:lnTo>
                    <a:pt x="225" y="1386"/>
                  </a:lnTo>
                  <a:lnTo>
                    <a:pt x="227" y="1386"/>
                  </a:lnTo>
                  <a:lnTo>
                    <a:pt x="225" y="1384"/>
                  </a:lnTo>
                  <a:lnTo>
                    <a:pt x="227" y="1384"/>
                  </a:lnTo>
                  <a:lnTo>
                    <a:pt x="227" y="1382"/>
                  </a:lnTo>
                  <a:lnTo>
                    <a:pt x="229" y="1382"/>
                  </a:lnTo>
                  <a:lnTo>
                    <a:pt x="231" y="1382"/>
                  </a:lnTo>
                  <a:lnTo>
                    <a:pt x="231" y="1380"/>
                  </a:lnTo>
                  <a:lnTo>
                    <a:pt x="233" y="1380"/>
                  </a:lnTo>
                  <a:lnTo>
                    <a:pt x="233" y="1378"/>
                  </a:lnTo>
                  <a:lnTo>
                    <a:pt x="234" y="1378"/>
                  </a:lnTo>
                  <a:lnTo>
                    <a:pt x="236" y="1378"/>
                  </a:lnTo>
                  <a:lnTo>
                    <a:pt x="238" y="1378"/>
                  </a:lnTo>
                  <a:lnTo>
                    <a:pt x="238" y="1376"/>
                  </a:lnTo>
                  <a:lnTo>
                    <a:pt x="238" y="1374"/>
                  </a:lnTo>
                  <a:lnTo>
                    <a:pt x="236" y="1374"/>
                  </a:lnTo>
                  <a:lnTo>
                    <a:pt x="236" y="1372"/>
                  </a:lnTo>
                  <a:lnTo>
                    <a:pt x="234" y="1372"/>
                  </a:lnTo>
                  <a:lnTo>
                    <a:pt x="233" y="1372"/>
                  </a:lnTo>
                  <a:lnTo>
                    <a:pt x="231" y="1372"/>
                  </a:lnTo>
                  <a:lnTo>
                    <a:pt x="231" y="1370"/>
                  </a:lnTo>
                  <a:lnTo>
                    <a:pt x="229" y="1370"/>
                  </a:lnTo>
                  <a:lnTo>
                    <a:pt x="227" y="1370"/>
                  </a:lnTo>
                  <a:lnTo>
                    <a:pt x="225" y="1370"/>
                  </a:lnTo>
                  <a:lnTo>
                    <a:pt x="225" y="1368"/>
                  </a:lnTo>
                  <a:lnTo>
                    <a:pt x="223" y="1368"/>
                  </a:lnTo>
                  <a:lnTo>
                    <a:pt x="223" y="1366"/>
                  </a:lnTo>
                  <a:lnTo>
                    <a:pt x="223" y="1364"/>
                  </a:lnTo>
                  <a:lnTo>
                    <a:pt x="223" y="1362"/>
                  </a:lnTo>
                  <a:lnTo>
                    <a:pt x="221" y="1362"/>
                  </a:lnTo>
                  <a:lnTo>
                    <a:pt x="221" y="1360"/>
                  </a:lnTo>
                  <a:lnTo>
                    <a:pt x="221" y="1358"/>
                  </a:lnTo>
                  <a:lnTo>
                    <a:pt x="223" y="1358"/>
                  </a:lnTo>
                  <a:lnTo>
                    <a:pt x="223" y="1356"/>
                  </a:lnTo>
                  <a:lnTo>
                    <a:pt x="223" y="1354"/>
                  </a:lnTo>
                  <a:lnTo>
                    <a:pt x="221" y="1354"/>
                  </a:lnTo>
                  <a:lnTo>
                    <a:pt x="223" y="1352"/>
                  </a:lnTo>
                  <a:lnTo>
                    <a:pt x="223" y="1350"/>
                  </a:lnTo>
                  <a:lnTo>
                    <a:pt x="223" y="1348"/>
                  </a:lnTo>
                  <a:lnTo>
                    <a:pt x="221" y="1348"/>
                  </a:lnTo>
                  <a:lnTo>
                    <a:pt x="221" y="1346"/>
                  </a:lnTo>
                  <a:lnTo>
                    <a:pt x="219" y="1346"/>
                  </a:lnTo>
                  <a:lnTo>
                    <a:pt x="219" y="1344"/>
                  </a:lnTo>
                  <a:lnTo>
                    <a:pt x="217" y="1344"/>
                  </a:lnTo>
                  <a:lnTo>
                    <a:pt x="217" y="1342"/>
                  </a:lnTo>
                  <a:lnTo>
                    <a:pt x="215" y="1342"/>
                  </a:lnTo>
                  <a:lnTo>
                    <a:pt x="215" y="1340"/>
                  </a:lnTo>
                  <a:lnTo>
                    <a:pt x="213" y="1340"/>
                  </a:lnTo>
                  <a:lnTo>
                    <a:pt x="211" y="1340"/>
                  </a:lnTo>
                  <a:lnTo>
                    <a:pt x="209" y="1340"/>
                  </a:lnTo>
                  <a:lnTo>
                    <a:pt x="207" y="1340"/>
                  </a:lnTo>
                  <a:lnTo>
                    <a:pt x="207" y="1342"/>
                  </a:lnTo>
                  <a:lnTo>
                    <a:pt x="205" y="1342"/>
                  </a:lnTo>
                  <a:lnTo>
                    <a:pt x="205" y="1340"/>
                  </a:lnTo>
                  <a:lnTo>
                    <a:pt x="203" y="1340"/>
                  </a:lnTo>
                  <a:lnTo>
                    <a:pt x="203" y="1342"/>
                  </a:lnTo>
                  <a:lnTo>
                    <a:pt x="201" y="1340"/>
                  </a:lnTo>
                  <a:lnTo>
                    <a:pt x="201" y="1338"/>
                  </a:lnTo>
                  <a:lnTo>
                    <a:pt x="199" y="1338"/>
                  </a:lnTo>
                  <a:lnTo>
                    <a:pt x="197" y="1338"/>
                  </a:lnTo>
                  <a:lnTo>
                    <a:pt x="195" y="1338"/>
                  </a:lnTo>
                  <a:lnTo>
                    <a:pt x="195" y="1336"/>
                  </a:lnTo>
                  <a:lnTo>
                    <a:pt x="195" y="1338"/>
                  </a:lnTo>
                  <a:lnTo>
                    <a:pt x="193" y="1338"/>
                  </a:lnTo>
                  <a:lnTo>
                    <a:pt x="193" y="1340"/>
                  </a:lnTo>
                  <a:lnTo>
                    <a:pt x="191" y="1340"/>
                  </a:lnTo>
                  <a:lnTo>
                    <a:pt x="189" y="1340"/>
                  </a:lnTo>
                  <a:lnTo>
                    <a:pt x="187" y="1340"/>
                  </a:lnTo>
                  <a:lnTo>
                    <a:pt x="187" y="1338"/>
                  </a:lnTo>
                  <a:lnTo>
                    <a:pt x="185" y="1338"/>
                  </a:lnTo>
                  <a:lnTo>
                    <a:pt x="185" y="1340"/>
                  </a:lnTo>
                  <a:lnTo>
                    <a:pt x="185" y="1338"/>
                  </a:lnTo>
                  <a:lnTo>
                    <a:pt x="183" y="1338"/>
                  </a:lnTo>
                  <a:lnTo>
                    <a:pt x="181" y="1338"/>
                  </a:lnTo>
                  <a:lnTo>
                    <a:pt x="181" y="1336"/>
                  </a:lnTo>
                  <a:lnTo>
                    <a:pt x="179" y="1336"/>
                  </a:lnTo>
                  <a:lnTo>
                    <a:pt x="181" y="1334"/>
                  </a:lnTo>
                  <a:lnTo>
                    <a:pt x="181" y="1332"/>
                  </a:lnTo>
                  <a:lnTo>
                    <a:pt x="179" y="1332"/>
                  </a:lnTo>
                  <a:lnTo>
                    <a:pt x="179" y="1331"/>
                  </a:lnTo>
                  <a:lnTo>
                    <a:pt x="177" y="1331"/>
                  </a:lnTo>
                  <a:lnTo>
                    <a:pt x="175" y="1329"/>
                  </a:lnTo>
                  <a:lnTo>
                    <a:pt x="173" y="1329"/>
                  </a:lnTo>
                  <a:lnTo>
                    <a:pt x="173" y="1331"/>
                  </a:lnTo>
                  <a:lnTo>
                    <a:pt x="173" y="1332"/>
                  </a:lnTo>
                  <a:lnTo>
                    <a:pt x="173" y="1334"/>
                  </a:lnTo>
                  <a:lnTo>
                    <a:pt x="171" y="1334"/>
                  </a:lnTo>
                  <a:lnTo>
                    <a:pt x="173" y="1336"/>
                  </a:lnTo>
                  <a:lnTo>
                    <a:pt x="171" y="1336"/>
                  </a:lnTo>
                  <a:lnTo>
                    <a:pt x="171" y="1338"/>
                  </a:lnTo>
                  <a:lnTo>
                    <a:pt x="171" y="1340"/>
                  </a:lnTo>
                  <a:lnTo>
                    <a:pt x="171" y="1342"/>
                  </a:lnTo>
                  <a:lnTo>
                    <a:pt x="171" y="1344"/>
                  </a:lnTo>
                  <a:lnTo>
                    <a:pt x="169" y="1346"/>
                  </a:lnTo>
                  <a:lnTo>
                    <a:pt x="169" y="1348"/>
                  </a:lnTo>
                  <a:lnTo>
                    <a:pt x="167" y="1348"/>
                  </a:lnTo>
                  <a:lnTo>
                    <a:pt x="165" y="1348"/>
                  </a:lnTo>
                  <a:lnTo>
                    <a:pt x="165" y="1350"/>
                  </a:lnTo>
                  <a:lnTo>
                    <a:pt x="164" y="1350"/>
                  </a:lnTo>
                  <a:lnTo>
                    <a:pt x="164" y="1352"/>
                  </a:lnTo>
                  <a:lnTo>
                    <a:pt x="162" y="1352"/>
                  </a:lnTo>
                  <a:lnTo>
                    <a:pt x="160" y="1352"/>
                  </a:lnTo>
                  <a:lnTo>
                    <a:pt x="160" y="1350"/>
                  </a:lnTo>
                  <a:lnTo>
                    <a:pt x="160" y="1348"/>
                  </a:lnTo>
                  <a:lnTo>
                    <a:pt x="160" y="1346"/>
                  </a:lnTo>
                  <a:lnTo>
                    <a:pt x="158" y="1346"/>
                  </a:lnTo>
                  <a:lnTo>
                    <a:pt x="158" y="1344"/>
                  </a:lnTo>
                  <a:lnTo>
                    <a:pt x="160" y="1344"/>
                  </a:lnTo>
                  <a:lnTo>
                    <a:pt x="158" y="1342"/>
                  </a:lnTo>
                  <a:lnTo>
                    <a:pt x="156" y="1342"/>
                  </a:lnTo>
                  <a:lnTo>
                    <a:pt x="156" y="1340"/>
                  </a:lnTo>
                  <a:lnTo>
                    <a:pt x="154" y="1340"/>
                  </a:lnTo>
                  <a:lnTo>
                    <a:pt x="154" y="1338"/>
                  </a:lnTo>
                  <a:lnTo>
                    <a:pt x="152" y="1338"/>
                  </a:lnTo>
                  <a:lnTo>
                    <a:pt x="152" y="1340"/>
                  </a:lnTo>
                  <a:lnTo>
                    <a:pt x="152" y="1342"/>
                  </a:lnTo>
                  <a:lnTo>
                    <a:pt x="150" y="1342"/>
                  </a:lnTo>
                  <a:lnTo>
                    <a:pt x="150" y="1344"/>
                  </a:lnTo>
                  <a:lnTo>
                    <a:pt x="148" y="1344"/>
                  </a:lnTo>
                  <a:lnTo>
                    <a:pt x="148" y="1346"/>
                  </a:lnTo>
                  <a:lnTo>
                    <a:pt x="146" y="1346"/>
                  </a:lnTo>
                  <a:lnTo>
                    <a:pt x="146" y="1348"/>
                  </a:lnTo>
                  <a:lnTo>
                    <a:pt x="144" y="1348"/>
                  </a:lnTo>
                  <a:lnTo>
                    <a:pt x="142" y="1348"/>
                  </a:lnTo>
                  <a:lnTo>
                    <a:pt x="142" y="1346"/>
                  </a:lnTo>
                  <a:lnTo>
                    <a:pt x="140" y="1346"/>
                  </a:lnTo>
                  <a:lnTo>
                    <a:pt x="140" y="1344"/>
                  </a:lnTo>
                  <a:lnTo>
                    <a:pt x="138" y="1344"/>
                  </a:lnTo>
                  <a:lnTo>
                    <a:pt x="136" y="1344"/>
                  </a:lnTo>
                  <a:lnTo>
                    <a:pt x="134" y="1344"/>
                  </a:lnTo>
                  <a:lnTo>
                    <a:pt x="132" y="1344"/>
                  </a:lnTo>
                  <a:lnTo>
                    <a:pt x="130" y="1344"/>
                  </a:lnTo>
                  <a:lnTo>
                    <a:pt x="128" y="1344"/>
                  </a:lnTo>
                  <a:lnTo>
                    <a:pt x="128" y="1342"/>
                  </a:lnTo>
                  <a:lnTo>
                    <a:pt x="128" y="1340"/>
                  </a:lnTo>
                  <a:lnTo>
                    <a:pt x="128" y="1338"/>
                  </a:lnTo>
                  <a:lnTo>
                    <a:pt x="128" y="1340"/>
                  </a:lnTo>
                  <a:lnTo>
                    <a:pt x="126" y="1338"/>
                  </a:lnTo>
                  <a:lnTo>
                    <a:pt x="126" y="1340"/>
                  </a:lnTo>
                  <a:lnTo>
                    <a:pt x="124" y="1340"/>
                  </a:lnTo>
                  <a:lnTo>
                    <a:pt x="124" y="1342"/>
                  </a:lnTo>
                  <a:lnTo>
                    <a:pt x="122" y="1342"/>
                  </a:lnTo>
                  <a:lnTo>
                    <a:pt x="120" y="1342"/>
                  </a:lnTo>
                  <a:lnTo>
                    <a:pt x="120" y="1340"/>
                  </a:lnTo>
                  <a:lnTo>
                    <a:pt x="118" y="1340"/>
                  </a:lnTo>
                  <a:lnTo>
                    <a:pt x="116" y="1340"/>
                  </a:lnTo>
                  <a:lnTo>
                    <a:pt x="116" y="1342"/>
                  </a:lnTo>
                  <a:lnTo>
                    <a:pt x="116" y="1344"/>
                  </a:lnTo>
                  <a:lnTo>
                    <a:pt x="116" y="1346"/>
                  </a:lnTo>
                  <a:lnTo>
                    <a:pt x="114" y="1346"/>
                  </a:lnTo>
                  <a:lnTo>
                    <a:pt x="112" y="1348"/>
                  </a:lnTo>
                  <a:lnTo>
                    <a:pt x="110" y="1348"/>
                  </a:lnTo>
                  <a:lnTo>
                    <a:pt x="108" y="1348"/>
                  </a:lnTo>
                  <a:lnTo>
                    <a:pt x="106" y="1348"/>
                  </a:lnTo>
                  <a:lnTo>
                    <a:pt x="104" y="1346"/>
                  </a:lnTo>
                  <a:lnTo>
                    <a:pt x="104" y="1344"/>
                  </a:lnTo>
                  <a:lnTo>
                    <a:pt x="104" y="1342"/>
                  </a:lnTo>
                  <a:lnTo>
                    <a:pt x="104" y="1340"/>
                  </a:lnTo>
                  <a:lnTo>
                    <a:pt x="102" y="1340"/>
                  </a:lnTo>
                  <a:lnTo>
                    <a:pt x="104" y="1340"/>
                  </a:lnTo>
                  <a:lnTo>
                    <a:pt x="102" y="1340"/>
                  </a:lnTo>
                  <a:lnTo>
                    <a:pt x="102" y="1338"/>
                  </a:lnTo>
                  <a:lnTo>
                    <a:pt x="102" y="1336"/>
                  </a:lnTo>
                  <a:lnTo>
                    <a:pt x="104" y="1334"/>
                  </a:lnTo>
                  <a:lnTo>
                    <a:pt x="104" y="1332"/>
                  </a:lnTo>
                  <a:lnTo>
                    <a:pt x="104" y="1331"/>
                  </a:lnTo>
                  <a:lnTo>
                    <a:pt x="104" y="1329"/>
                  </a:lnTo>
                  <a:lnTo>
                    <a:pt x="104" y="1327"/>
                  </a:lnTo>
                  <a:lnTo>
                    <a:pt x="104" y="1325"/>
                  </a:lnTo>
                  <a:lnTo>
                    <a:pt x="104" y="1323"/>
                  </a:lnTo>
                  <a:lnTo>
                    <a:pt x="106" y="1323"/>
                  </a:lnTo>
                  <a:lnTo>
                    <a:pt x="106" y="1321"/>
                  </a:lnTo>
                  <a:lnTo>
                    <a:pt x="106" y="1319"/>
                  </a:lnTo>
                  <a:lnTo>
                    <a:pt x="108" y="1319"/>
                  </a:lnTo>
                  <a:lnTo>
                    <a:pt x="108" y="1317"/>
                  </a:lnTo>
                  <a:lnTo>
                    <a:pt x="110" y="1317"/>
                  </a:lnTo>
                  <a:lnTo>
                    <a:pt x="108" y="1317"/>
                  </a:lnTo>
                  <a:lnTo>
                    <a:pt x="108" y="1315"/>
                  </a:lnTo>
                  <a:lnTo>
                    <a:pt x="106" y="1315"/>
                  </a:lnTo>
                  <a:lnTo>
                    <a:pt x="106" y="1313"/>
                  </a:lnTo>
                  <a:lnTo>
                    <a:pt x="106" y="1311"/>
                  </a:lnTo>
                  <a:lnTo>
                    <a:pt x="106" y="1309"/>
                  </a:lnTo>
                  <a:lnTo>
                    <a:pt x="104" y="1309"/>
                  </a:lnTo>
                  <a:lnTo>
                    <a:pt x="106" y="1307"/>
                  </a:lnTo>
                  <a:lnTo>
                    <a:pt x="104" y="1305"/>
                  </a:lnTo>
                  <a:lnTo>
                    <a:pt x="104" y="1303"/>
                  </a:lnTo>
                  <a:lnTo>
                    <a:pt x="102" y="1303"/>
                  </a:lnTo>
                  <a:lnTo>
                    <a:pt x="102" y="1301"/>
                  </a:lnTo>
                  <a:lnTo>
                    <a:pt x="100" y="1301"/>
                  </a:lnTo>
                  <a:lnTo>
                    <a:pt x="100" y="1299"/>
                  </a:lnTo>
                  <a:lnTo>
                    <a:pt x="98" y="1299"/>
                  </a:lnTo>
                  <a:lnTo>
                    <a:pt x="98" y="1297"/>
                  </a:lnTo>
                  <a:lnTo>
                    <a:pt x="98" y="1295"/>
                  </a:lnTo>
                  <a:lnTo>
                    <a:pt x="96" y="1295"/>
                  </a:lnTo>
                  <a:lnTo>
                    <a:pt x="96" y="1293"/>
                  </a:lnTo>
                  <a:lnTo>
                    <a:pt x="95" y="1291"/>
                  </a:lnTo>
                  <a:lnTo>
                    <a:pt x="93" y="1291"/>
                  </a:lnTo>
                  <a:lnTo>
                    <a:pt x="91" y="1291"/>
                  </a:lnTo>
                  <a:lnTo>
                    <a:pt x="89" y="1291"/>
                  </a:lnTo>
                  <a:lnTo>
                    <a:pt x="89" y="1293"/>
                  </a:lnTo>
                  <a:lnTo>
                    <a:pt x="87" y="1293"/>
                  </a:lnTo>
                  <a:lnTo>
                    <a:pt x="85" y="1293"/>
                  </a:lnTo>
                  <a:lnTo>
                    <a:pt x="83" y="1291"/>
                  </a:lnTo>
                  <a:lnTo>
                    <a:pt x="81" y="1291"/>
                  </a:lnTo>
                  <a:lnTo>
                    <a:pt x="79" y="1291"/>
                  </a:lnTo>
                  <a:lnTo>
                    <a:pt x="81" y="1289"/>
                  </a:lnTo>
                  <a:lnTo>
                    <a:pt x="79" y="1289"/>
                  </a:lnTo>
                  <a:lnTo>
                    <a:pt x="77" y="1287"/>
                  </a:lnTo>
                  <a:lnTo>
                    <a:pt x="77" y="1285"/>
                  </a:lnTo>
                  <a:lnTo>
                    <a:pt x="77" y="1283"/>
                  </a:lnTo>
                  <a:lnTo>
                    <a:pt x="77" y="1281"/>
                  </a:lnTo>
                  <a:lnTo>
                    <a:pt x="75" y="1281"/>
                  </a:lnTo>
                  <a:lnTo>
                    <a:pt x="75" y="1279"/>
                  </a:lnTo>
                  <a:lnTo>
                    <a:pt x="77" y="1279"/>
                  </a:lnTo>
                  <a:lnTo>
                    <a:pt x="77" y="1277"/>
                  </a:lnTo>
                  <a:lnTo>
                    <a:pt x="77" y="1275"/>
                  </a:lnTo>
                  <a:lnTo>
                    <a:pt x="79" y="1275"/>
                  </a:lnTo>
                  <a:lnTo>
                    <a:pt x="81" y="1273"/>
                  </a:lnTo>
                  <a:lnTo>
                    <a:pt x="81" y="1271"/>
                  </a:lnTo>
                  <a:lnTo>
                    <a:pt x="83" y="1271"/>
                  </a:lnTo>
                  <a:lnTo>
                    <a:pt x="83" y="1269"/>
                  </a:lnTo>
                  <a:lnTo>
                    <a:pt x="85" y="1269"/>
                  </a:lnTo>
                  <a:lnTo>
                    <a:pt x="85" y="1267"/>
                  </a:lnTo>
                  <a:lnTo>
                    <a:pt x="85" y="1265"/>
                  </a:lnTo>
                  <a:lnTo>
                    <a:pt x="87" y="1265"/>
                  </a:lnTo>
                  <a:lnTo>
                    <a:pt x="87" y="1264"/>
                  </a:lnTo>
                  <a:lnTo>
                    <a:pt x="89" y="1264"/>
                  </a:lnTo>
                  <a:lnTo>
                    <a:pt x="91" y="1264"/>
                  </a:lnTo>
                  <a:lnTo>
                    <a:pt x="91" y="1265"/>
                  </a:lnTo>
                  <a:lnTo>
                    <a:pt x="93" y="1265"/>
                  </a:lnTo>
                  <a:lnTo>
                    <a:pt x="93" y="1264"/>
                  </a:lnTo>
                  <a:lnTo>
                    <a:pt x="93" y="1262"/>
                  </a:lnTo>
                  <a:lnTo>
                    <a:pt x="93" y="1260"/>
                  </a:lnTo>
                  <a:lnTo>
                    <a:pt x="95" y="1260"/>
                  </a:lnTo>
                  <a:lnTo>
                    <a:pt x="93" y="1260"/>
                  </a:lnTo>
                  <a:lnTo>
                    <a:pt x="95" y="1258"/>
                  </a:lnTo>
                  <a:lnTo>
                    <a:pt x="95" y="1256"/>
                  </a:lnTo>
                  <a:lnTo>
                    <a:pt x="96" y="1254"/>
                  </a:lnTo>
                  <a:lnTo>
                    <a:pt x="96" y="1252"/>
                  </a:lnTo>
                  <a:lnTo>
                    <a:pt x="98" y="1252"/>
                  </a:lnTo>
                  <a:lnTo>
                    <a:pt x="98" y="1250"/>
                  </a:lnTo>
                  <a:lnTo>
                    <a:pt x="100" y="1250"/>
                  </a:lnTo>
                  <a:lnTo>
                    <a:pt x="100" y="1248"/>
                  </a:lnTo>
                  <a:lnTo>
                    <a:pt x="100" y="1246"/>
                  </a:lnTo>
                  <a:lnTo>
                    <a:pt x="100" y="1244"/>
                  </a:lnTo>
                  <a:lnTo>
                    <a:pt x="100" y="1242"/>
                  </a:lnTo>
                  <a:lnTo>
                    <a:pt x="102" y="1242"/>
                  </a:lnTo>
                  <a:lnTo>
                    <a:pt x="102" y="1240"/>
                  </a:lnTo>
                  <a:lnTo>
                    <a:pt x="104" y="1240"/>
                  </a:lnTo>
                  <a:lnTo>
                    <a:pt x="104" y="1238"/>
                  </a:lnTo>
                  <a:lnTo>
                    <a:pt x="106" y="1238"/>
                  </a:lnTo>
                  <a:lnTo>
                    <a:pt x="106" y="1236"/>
                  </a:lnTo>
                  <a:lnTo>
                    <a:pt x="104" y="1236"/>
                  </a:lnTo>
                  <a:lnTo>
                    <a:pt x="104" y="1234"/>
                  </a:lnTo>
                  <a:lnTo>
                    <a:pt x="104" y="1232"/>
                  </a:lnTo>
                  <a:lnTo>
                    <a:pt x="102" y="1232"/>
                  </a:lnTo>
                  <a:lnTo>
                    <a:pt x="102" y="1230"/>
                  </a:lnTo>
                  <a:lnTo>
                    <a:pt x="100" y="1230"/>
                  </a:lnTo>
                  <a:lnTo>
                    <a:pt x="98" y="1230"/>
                  </a:lnTo>
                  <a:lnTo>
                    <a:pt x="98" y="1228"/>
                  </a:lnTo>
                  <a:lnTo>
                    <a:pt x="96" y="1228"/>
                  </a:lnTo>
                  <a:lnTo>
                    <a:pt x="96" y="1226"/>
                  </a:lnTo>
                  <a:lnTo>
                    <a:pt x="96" y="1224"/>
                  </a:lnTo>
                  <a:lnTo>
                    <a:pt x="95" y="1224"/>
                  </a:lnTo>
                  <a:lnTo>
                    <a:pt x="95" y="1222"/>
                  </a:lnTo>
                  <a:lnTo>
                    <a:pt x="93" y="1222"/>
                  </a:lnTo>
                  <a:lnTo>
                    <a:pt x="91" y="1222"/>
                  </a:lnTo>
                  <a:lnTo>
                    <a:pt x="91" y="1220"/>
                  </a:lnTo>
                  <a:lnTo>
                    <a:pt x="89" y="1220"/>
                  </a:lnTo>
                  <a:lnTo>
                    <a:pt x="87" y="1220"/>
                  </a:lnTo>
                  <a:lnTo>
                    <a:pt x="87" y="1218"/>
                  </a:lnTo>
                  <a:lnTo>
                    <a:pt x="87" y="1216"/>
                  </a:lnTo>
                  <a:lnTo>
                    <a:pt x="87" y="1214"/>
                  </a:lnTo>
                  <a:lnTo>
                    <a:pt x="89" y="1214"/>
                  </a:lnTo>
                  <a:lnTo>
                    <a:pt x="91" y="1212"/>
                  </a:lnTo>
                  <a:lnTo>
                    <a:pt x="93" y="1212"/>
                  </a:lnTo>
                  <a:lnTo>
                    <a:pt x="93" y="1214"/>
                  </a:lnTo>
                  <a:lnTo>
                    <a:pt x="93" y="1212"/>
                  </a:lnTo>
                  <a:lnTo>
                    <a:pt x="95" y="1212"/>
                  </a:lnTo>
                  <a:lnTo>
                    <a:pt x="96" y="1212"/>
                  </a:lnTo>
                  <a:lnTo>
                    <a:pt x="96" y="1210"/>
                  </a:lnTo>
                  <a:lnTo>
                    <a:pt x="98" y="1210"/>
                  </a:lnTo>
                  <a:lnTo>
                    <a:pt x="98" y="1208"/>
                  </a:lnTo>
                  <a:lnTo>
                    <a:pt x="100" y="1208"/>
                  </a:lnTo>
                  <a:lnTo>
                    <a:pt x="100" y="1206"/>
                  </a:lnTo>
                  <a:lnTo>
                    <a:pt x="102" y="1206"/>
                  </a:lnTo>
                  <a:lnTo>
                    <a:pt x="102" y="1204"/>
                  </a:lnTo>
                  <a:lnTo>
                    <a:pt x="104" y="1204"/>
                  </a:lnTo>
                  <a:lnTo>
                    <a:pt x="104" y="1202"/>
                  </a:lnTo>
                  <a:lnTo>
                    <a:pt x="106" y="1202"/>
                  </a:lnTo>
                  <a:lnTo>
                    <a:pt x="108" y="1202"/>
                  </a:lnTo>
                  <a:lnTo>
                    <a:pt x="110" y="1200"/>
                  </a:lnTo>
                  <a:lnTo>
                    <a:pt x="112" y="1200"/>
                  </a:lnTo>
                  <a:lnTo>
                    <a:pt x="114" y="1200"/>
                  </a:lnTo>
                  <a:lnTo>
                    <a:pt x="116" y="1200"/>
                  </a:lnTo>
                  <a:lnTo>
                    <a:pt x="116" y="1198"/>
                  </a:lnTo>
                  <a:lnTo>
                    <a:pt x="118" y="1198"/>
                  </a:lnTo>
                  <a:lnTo>
                    <a:pt x="120" y="1198"/>
                  </a:lnTo>
                  <a:lnTo>
                    <a:pt x="120" y="1197"/>
                  </a:lnTo>
                  <a:lnTo>
                    <a:pt x="120" y="1195"/>
                  </a:lnTo>
                  <a:lnTo>
                    <a:pt x="122" y="1195"/>
                  </a:lnTo>
                  <a:lnTo>
                    <a:pt x="122" y="1193"/>
                  </a:lnTo>
                  <a:lnTo>
                    <a:pt x="122" y="1191"/>
                  </a:lnTo>
                  <a:lnTo>
                    <a:pt x="122" y="1189"/>
                  </a:lnTo>
                  <a:lnTo>
                    <a:pt x="122" y="1187"/>
                  </a:lnTo>
                  <a:lnTo>
                    <a:pt x="124" y="1187"/>
                  </a:lnTo>
                  <a:lnTo>
                    <a:pt x="124" y="1185"/>
                  </a:lnTo>
                  <a:lnTo>
                    <a:pt x="126" y="1185"/>
                  </a:lnTo>
                  <a:lnTo>
                    <a:pt x="126" y="1187"/>
                  </a:lnTo>
                  <a:lnTo>
                    <a:pt x="128" y="1187"/>
                  </a:lnTo>
                  <a:lnTo>
                    <a:pt x="128" y="1185"/>
                  </a:lnTo>
                  <a:lnTo>
                    <a:pt x="126" y="1183"/>
                  </a:lnTo>
                  <a:lnTo>
                    <a:pt x="126" y="1181"/>
                  </a:lnTo>
                  <a:lnTo>
                    <a:pt x="124" y="1181"/>
                  </a:lnTo>
                  <a:lnTo>
                    <a:pt x="124" y="1179"/>
                  </a:lnTo>
                  <a:lnTo>
                    <a:pt x="122" y="1179"/>
                  </a:lnTo>
                  <a:lnTo>
                    <a:pt x="120" y="1179"/>
                  </a:lnTo>
                  <a:lnTo>
                    <a:pt x="118" y="1177"/>
                  </a:lnTo>
                  <a:lnTo>
                    <a:pt x="118" y="1175"/>
                  </a:lnTo>
                  <a:lnTo>
                    <a:pt x="120" y="1175"/>
                  </a:lnTo>
                  <a:lnTo>
                    <a:pt x="120" y="1173"/>
                  </a:lnTo>
                  <a:lnTo>
                    <a:pt x="120" y="1171"/>
                  </a:lnTo>
                  <a:lnTo>
                    <a:pt x="120" y="1169"/>
                  </a:lnTo>
                  <a:lnTo>
                    <a:pt x="120" y="1167"/>
                  </a:lnTo>
                  <a:lnTo>
                    <a:pt x="118" y="1167"/>
                  </a:lnTo>
                  <a:lnTo>
                    <a:pt x="118" y="1165"/>
                  </a:lnTo>
                  <a:lnTo>
                    <a:pt x="120" y="1165"/>
                  </a:lnTo>
                  <a:lnTo>
                    <a:pt x="120" y="1163"/>
                  </a:lnTo>
                  <a:lnTo>
                    <a:pt x="118" y="1163"/>
                  </a:lnTo>
                  <a:lnTo>
                    <a:pt x="118" y="1161"/>
                  </a:lnTo>
                  <a:lnTo>
                    <a:pt x="118" y="1159"/>
                  </a:lnTo>
                  <a:lnTo>
                    <a:pt x="120" y="1159"/>
                  </a:lnTo>
                  <a:lnTo>
                    <a:pt x="122" y="1159"/>
                  </a:lnTo>
                  <a:lnTo>
                    <a:pt x="124" y="1159"/>
                  </a:lnTo>
                  <a:lnTo>
                    <a:pt x="124" y="1161"/>
                  </a:lnTo>
                  <a:lnTo>
                    <a:pt x="126" y="1161"/>
                  </a:lnTo>
                  <a:lnTo>
                    <a:pt x="128" y="1161"/>
                  </a:lnTo>
                  <a:lnTo>
                    <a:pt x="130" y="1161"/>
                  </a:lnTo>
                  <a:lnTo>
                    <a:pt x="130" y="1163"/>
                  </a:lnTo>
                  <a:lnTo>
                    <a:pt x="132" y="1163"/>
                  </a:lnTo>
                  <a:lnTo>
                    <a:pt x="134" y="1163"/>
                  </a:lnTo>
                  <a:lnTo>
                    <a:pt x="134" y="1161"/>
                  </a:lnTo>
                  <a:lnTo>
                    <a:pt x="134" y="1163"/>
                  </a:lnTo>
                  <a:lnTo>
                    <a:pt x="136" y="1163"/>
                  </a:lnTo>
                  <a:lnTo>
                    <a:pt x="136" y="1165"/>
                  </a:lnTo>
                  <a:lnTo>
                    <a:pt x="138" y="1165"/>
                  </a:lnTo>
                  <a:lnTo>
                    <a:pt x="138" y="1163"/>
                  </a:lnTo>
                  <a:lnTo>
                    <a:pt x="138" y="1161"/>
                  </a:lnTo>
                  <a:lnTo>
                    <a:pt x="140" y="1161"/>
                  </a:lnTo>
                  <a:lnTo>
                    <a:pt x="140" y="1159"/>
                  </a:lnTo>
                  <a:lnTo>
                    <a:pt x="140" y="1157"/>
                  </a:lnTo>
                  <a:lnTo>
                    <a:pt x="142" y="1157"/>
                  </a:lnTo>
                  <a:lnTo>
                    <a:pt x="142" y="1155"/>
                  </a:lnTo>
                  <a:lnTo>
                    <a:pt x="142" y="1153"/>
                  </a:lnTo>
                  <a:lnTo>
                    <a:pt x="142" y="1151"/>
                  </a:lnTo>
                  <a:lnTo>
                    <a:pt x="144" y="1151"/>
                  </a:lnTo>
                  <a:lnTo>
                    <a:pt x="146" y="1149"/>
                  </a:lnTo>
                  <a:lnTo>
                    <a:pt x="148" y="1149"/>
                  </a:lnTo>
                  <a:lnTo>
                    <a:pt x="148" y="1147"/>
                  </a:lnTo>
                  <a:lnTo>
                    <a:pt x="148" y="1145"/>
                  </a:lnTo>
                  <a:lnTo>
                    <a:pt x="146" y="1145"/>
                  </a:lnTo>
                  <a:lnTo>
                    <a:pt x="146" y="1143"/>
                  </a:lnTo>
                  <a:lnTo>
                    <a:pt x="148" y="1143"/>
                  </a:lnTo>
                  <a:lnTo>
                    <a:pt x="150" y="1143"/>
                  </a:lnTo>
                  <a:lnTo>
                    <a:pt x="152" y="1143"/>
                  </a:lnTo>
                  <a:lnTo>
                    <a:pt x="152" y="1145"/>
                  </a:lnTo>
                  <a:lnTo>
                    <a:pt x="152" y="1147"/>
                  </a:lnTo>
                  <a:lnTo>
                    <a:pt x="154" y="1147"/>
                  </a:lnTo>
                  <a:lnTo>
                    <a:pt x="154" y="1145"/>
                  </a:lnTo>
                  <a:lnTo>
                    <a:pt x="156" y="1145"/>
                  </a:lnTo>
                  <a:lnTo>
                    <a:pt x="156" y="1143"/>
                  </a:lnTo>
                  <a:lnTo>
                    <a:pt x="156" y="1141"/>
                  </a:lnTo>
                  <a:lnTo>
                    <a:pt x="156" y="1139"/>
                  </a:lnTo>
                  <a:lnTo>
                    <a:pt x="158" y="1139"/>
                  </a:lnTo>
                  <a:lnTo>
                    <a:pt x="158" y="1137"/>
                  </a:lnTo>
                  <a:lnTo>
                    <a:pt x="160" y="1137"/>
                  </a:lnTo>
                  <a:lnTo>
                    <a:pt x="162" y="1137"/>
                  </a:lnTo>
                  <a:lnTo>
                    <a:pt x="162" y="1139"/>
                  </a:lnTo>
                  <a:lnTo>
                    <a:pt x="164" y="1139"/>
                  </a:lnTo>
                  <a:lnTo>
                    <a:pt x="164" y="1141"/>
                  </a:lnTo>
                  <a:lnTo>
                    <a:pt x="165" y="1141"/>
                  </a:lnTo>
                  <a:lnTo>
                    <a:pt x="165" y="1143"/>
                  </a:lnTo>
                  <a:lnTo>
                    <a:pt x="167" y="1145"/>
                  </a:lnTo>
                  <a:lnTo>
                    <a:pt x="167" y="1143"/>
                  </a:lnTo>
                  <a:lnTo>
                    <a:pt x="169" y="1143"/>
                  </a:lnTo>
                  <a:lnTo>
                    <a:pt x="169" y="1141"/>
                  </a:lnTo>
                  <a:lnTo>
                    <a:pt x="171" y="1141"/>
                  </a:lnTo>
                  <a:lnTo>
                    <a:pt x="171" y="1139"/>
                  </a:lnTo>
                  <a:lnTo>
                    <a:pt x="171" y="1137"/>
                  </a:lnTo>
                  <a:lnTo>
                    <a:pt x="171" y="1135"/>
                  </a:lnTo>
                  <a:lnTo>
                    <a:pt x="173" y="1135"/>
                  </a:lnTo>
                  <a:lnTo>
                    <a:pt x="173" y="1133"/>
                  </a:lnTo>
                  <a:lnTo>
                    <a:pt x="175" y="1133"/>
                  </a:lnTo>
                  <a:lnTo>
                    <a:pt x="177" y="1133"/>
                  </a:lnTo>
                  <a:lnTo>
                    <a:pt x="177" y="1135"/>
                  </a:lnTo>
                  <a:lnTo>
                    <a:pt x="175" y="1137"/>
                  </a:lnTo>
                  <a:lnTo>
                    <a:pt x="175" y="1139"/>
                  </a:lnTo>
                  <a:lnTo>
                    <a:pt x="173" y="1139"/>
                  </a:lnTo>
                  <a:lnTo>
                    <a:pt x="173" y="1141"/>
                  </a:lnTo>
                  <a:lnTo>
                    <a:pt x="175" y="1141"/>
                  </a:lnTo>
                  <a:lnTo>
                    <a:pt x="177" y="1141"/>
                  </a:lnTo>
                  <a:lnTo>
                    <a:pt x="179" y="1141"/>
                  </a:lnTo>
                  <a:lnTo>
                    <a:pt x="179" y="1139"/>
                  </a:lnTo>
                  <a:lnTo>
                    <a:pt x="181" y="1139"/>
                  </a:lnTo>
                  <a:lnTo>
                    <a:pt x="181" y="1137"/>
                  </a:lnTo>
                  <a:lnTo>
                    <a:pt x="181" y="1135"/>
                  </a:lnTo>
                  <a:lnTo>
                    <a:pt x="181" y="1133"/>
                  </a:lnTo>
                  <a:lnTo>
                    <a:pt x="183" y="1131"/>
                  </a:lnTo>
                  <a:lnTo>
                    <a:pt x="181" y="1131"/>
                  </a:lnTo>
                  <a:lnTo>
                    <a:pt x="179" y="1131"/>
                  </a:lnTo>
                  <a:lnTo>
                    <a:pt x="179" y="1130"/>
                  </a:lnTo>
                  <a:lnTo>
                    <a:pt x="179" y="1128"/>
                  </a:lnTo>
                  <a:lnTo>
                    <a:pt x="179" y="1126"/>
                  </a:lnTo>
                  <a:lnTo>
                    <a:pt x="181" y="1126"/>
                  </a:lnTo>
                  <a:lnTo>
                    <a:pt x="181" y="1124"/>
                  </a:lnTo>
                  <a:lnTo>
                    <a:pt x="181" y="1122"/>
                  </a:lnTo>
                  <a:lnTo>
                    <a:pt x="179" y="1122"/>
                  </a:lnTo>
                  <a:lnTo>
                    <a:pt x="179" y="1124"/>
                  </a:lnTo>
                  <a:lnTo>
                    <a:pt x="177" y="1124"/>
                  </a:lnTo>
                  <a:lnTo>
                    <a:pt x="177" y="1122"/>
                  </a:lnTo>
                  <a:lnTo>
                    <a:pt x="175" y="1122"/>
                  </a:lnTo>
                  <a:lnTo>
                    <a:pt x="175" y="1120"/>
                  </a:lnTo>
                  <a:lnTo>
                    <a:pt x="173" y="1120"/>
                  </a:lnTo>
                  <a:lnTo>
                    <a:pt x="175" y="1120"/>
                  </a:lnTo>
                  <a:lnTo>
                    <a:pt x="177" y="1120"/>
                  </a:lnTo>
                  <a:lnTo>
                    <a:pt x="177" y="1118"/>
                  </a:lnTo>
                  <a:lnTo>
                    <a:pt x="175" y="1118"/>
                  </a:lnTo>
                  <a:lnTo>
                    <a:pt x="173" y="1118"/>
                  </a:lnTo>
                  <a:lnTo>
                    <a:pt x="173" y="1116"/>
                  </a:lnTo>
                  <a:lnTo>
                    <a:pt x="173" y="1114"/>
                  </a:lnTo>
                  <a:lnTo>
                    <a:pt x="175" y="1114"/>
                  </a:lnTo>
                  <a:lnTo>
                    <a:pt x="175" y="1112"/>
                  </a:lnTo>
                  <a:lnTo>
                    <a:pt x="173" y="1112"/>
                  </a:lnTo>
                  <a:lnTo>
                    <a:pt x="173" y="1110"/>
                  </a:lnTo>
                  <a:lnTo>
                    <a:pt x="171" y="1110"/>
                  </a:lnTo>
                  <a:lnTo>
                    <a:pt x="171" y="1108"/>
                  </a:lnTo>
                  <a:lnTo>
                    <a:pt x="169" y="1108"/>
                  </a:lnTo>
                  <a:lnTo>
                    <a:pt x="171" y="1108"/>
                  </a:lnTo>
                  <a:lnTo>
                    <a:pt x="171" y="1106"/>
                  </a:lnTo>
                  <a:lnTo>
                    <a:pt x="171" y="1104"/>
                  </a:lnTo>
                  <a:lnTo>
                    <a:pt x="171" y="1102"/>
                  </a:lnTo>
                  <a:lnTo>
                    <a:pt x="171" y="1100"/>
                  </a:lnTo>
                  <a:lnTo>
                    <a:pt x="169" y="1100"/>
                  </a:lnTo>
                  <a:lnTo>
                    <a:pt x="167" y="1100"/>
                  </a:lnTo>
                  <a:lnTo>
                    <a:pt x="167" y="1098"/>
                  </a:lnTo>
                  <a:lnTo>
                    <a:pt x="167" y="1096"/>
                  </a:lnTo>
                  <a:lnTo>
                    <a:pt x="169" y="1096"/>
                  </a:lnTo>
                  <a:lnTo>
                    <a:pt x="169" y="1094"/>
                  </a:lnTo>
                  <a:lnTo>
                    <a:pt x="167" y="1094"/>
                  </a:lnTo>
                  <a:lnTo>
                    <a:pt x="167" y="1096"/>
                  </a:lnTo>
                  <a:lnTo>
                    <a:pt x="165" y="1096"/>
                  </a:lnTo>
                  <a:lnTo>
                    <a:pt x="165" y="1094"/>
                  </a:lnTo>
                  <a:lnTo>
                    <a:pt x="167" y="1092"/>
                  </a:lnTo>
                  <a:lnTo>
                    <a:pt x="165" y="1092"/>
                  </a:lnTo>
                  <a:lnTo>
                    <a:pt x="165" y="1090"/>
                  </a:lnTo>
                  <a:lnTo>
                    <a:pt x="167" y="1090"/>
                  </a:lnTo>
                  <a:lnTo>
                    <a:pt x="167" y="1088"/>
                  </a:lnTo>
                  <a:lnTo>
                    <a:pt x="165" y="1088"/>
                  </a:lnTo>
                  <a:lnTo>
                    <a:pt x="165" y="1090"/>
                  </a:lnTo>
                  <a:lnTo>
                    <a:pt x="165" y="1088"/>
                  </a:lnTo>
                  <a:lnTo>
                    <a:pt x="165" y="1086"/>
                  </a:lnTo>
                  <a:lnTo>
                    <a:pt x="165" y="1084"/>
                  </a:lnTo>
                  <a:lnTo>
                    <a:pt x="164" y="1084"/>
                  </a:lnTo>
                  <a:lnTo>
                    <a:pt x="162" y="1084"/>
                  </a:lnTo>
                  <a:lnTo>
                    <a:pt x="162" y="1082"/>
                  </a:lnTo>
                  <a:lnTo>
                    <a:pt x="162" y="1080"/>
                  </a:lnTo>
                  <a:lnTo>
                    <a:pt x="160" y="1080"/>
                  </a:lnTo>
                  <a:lnTo>
                    <a:pt x="158" y="1080"/>
                  </a:lnTo>
                  <a:lnTo>
                    <a:pt x="158" y="1082"/>
                  </a:lnTo>
                  <a:lnTo>
                    <a:pt x="156" y="1082"/>
                  </a:lnTo>
                  <a:lnTo>
                    <a:pt x="156" y="1080"/>
                  </a:lnTo>
                  <a:lnTo>
                    <a:pt x="156" y="1078"/>
                  </a:lnTo>
                  <a:lnTo>
                    <a:pt x="156" y="1076"/>
                  </a:lnTo>
                  <a:lnTo>
                    <a:pt x="154" y="1076"/>
                  </a:lnTo>
                  <a:lnTo>
                    <a:pt x="154" y="1074"/>
                  </a:lnTo>
                  <a:lnTo>
                    <a:pt x="154" y="1072"/>
                  </a:lnTo>
                  <a:lnTo>
                    <a:pt x="156" y="1072"/>
                  </a:lnTo>
                  <a:lnTo>
                    <a:pt x="156" y="1070"/>
                  </a:lnTo>
                  <a:lnTo>
                    <a:pt x="158" y="1070"/>
                  </a:lnTo>
                  <a:lnTo>
                    <a:pt x="158" y="1068"/>
                  </a:lnTo>
                  <a:lnTo>
                    <a:pt x="156" y="1068"/>
                  </a:lnTo>
                  <a:lnTo>
                    <a:pt x="156" y="1066"/>
                  </a:lnTo>
                  <a:lnTo>
                    <a:pt x="156" y="1064"/>
                  </a:lnTo>
                  <a:lnTo>
                    <a:pt x="154" y="1064"/>
                  </a:lnTo>
                  <a:lnTo>
                    <a:pt x="156" y="1063"/>
                  </a:lnTo>
                  <a:lnTo>
                    <a:pt x="154" y="1063"/>
                  </a:lnTo>
                  <a:lnTo>
                    <a:pt x="154" y="1061"/>
                  </a:lnTo>
                  <a:lnTo>
                    <a:pt x="152" y="1061"/>
                  </a:lnTo>
                  <a:lnTo>
                    <a:pt x="152" y="1059"/>
                  </a:lnTo>
                  <a:lnTo>
                    <a:pt x="152" y="1057"/>
                  </a:lnTo>
                  <a:lnTo>
                    <a:pt x="152" y="1055"/>
                  </a:lnTo>
                  <a:lnTo>
                    <a:pt x="150" y="1055"/>
                  </a:lnTo>
                  <a:lnTo>
                    <a:pt x="148" y="1055"/>
                  </a:lnTo>
                  <a:lnTo>
                    <a:pt x="148" y="1053"/>
                  </a:lnTo>
                  <a:lnTo>
                    <a:pt x="148" y="1051"/>
                  </a:lnTo>
                  <a:lnTo>
                    <a:pt x="150" y="1051"/>
                  </a:lnTo>
                  <a:lnTo>
                    <a:pt x="148" y="1051"/>
                  </a:lnTo>
                  <a:lnTo>
                    <a:pt x="148" y="1049"/>
                  </a:lnTo>
                  <a:lnTo>
                    <a:pt x="150" y="1047"/>
                  </a:lnTo>
                  <a:lnTo>
                    <a:pt x="150" y="1045"/>
                  </a:lnTo>
                  <a:lnTo>
                    <a:pt x="148" y="1045"/>
                  </a:lnTo>
                  <a:lnTo>
                    <a:pt x="150" y="1043"/>
                  </a:lnTo>
                  <a:lnTo>
                    <a:pt x="152" y="1041"/>
                  </a:lnTo>
                  <a:lnTo>
                    <a:pt x="154" y="1041"/>
                  </a:lnTo>
                  <a:lnTo>
                    <a:pt x="154" y="1039"/>
                  </a:lnTo>
                  <a:lnTo>
                    <a:pt x="154" y="1037"/>
                  </a:lnTo>
                  <a:lnTo>
                    <a:pt x="152" y="1037"/>
                  </a:lnTo>
                  <a:lnTo>
                    <a:pt x="152" y="1035"/>
                  </a:lnTo>
                  <a:lnTo>
                    <a:pt x="152" y="1031"/>
                  </a:lnTo>
                  <a:lnTo>
                    <a:pt x="150" y="1029"/>
                  </a:lnTo>
                  <a:lnTo>
                    <a:pt x="150" y="1027"/>
                  </a:lnTo>
                  <a:lnTo>
                    <a:pt x="152" y="1027"/>
                  </a:lnTo>
                  <a:lnTo>
                    <a:pt x="152" y="1025"/>
                  </a:lnTo>
                  <a:lnTo>
                    <a:pt x="152" y="1023"/>
                  </a:lnTo>
                  <a:lnTo>
                    <a:pt x="152" y="1021"/>
                  </a:lnTo>
                  <a:lnTo>
                    <a:pt x="150" y="1021"/>
                  </a:lnTo>
                  <a:lnTo>
                    <a:pt x="152" y="1021"/>
                  </a:lnTo>
                  <a:lnTo>
                    <a:pt x="152" y="1019"/>
                  </a:lnTo>
                  <a:lnTo>
                    <a:pt x="152" y="1017"/>
                  </a:lnTo>
                  <a:lnTo>
                    <a:pt x="152" y="1015"/>
                  </a:lnTo>
                  <a:lnTo>
                    <a:pt x="150" y="1013"/>
                  </a:lnTo>
                  <a:lnTo>
                    <a:pt x="148" y="1013"/>
                  </a:lnTo>
                  <a:lnTo>
                    <a:pt x="148" y="1011"/>
                  </a:lnTo>
                  <a:lnTo>
                    <a:pt x="148" y="1009"/>
                  </a:lnTo>
                  <a:lnTo>
                    <a:pt x="150" y="1009"/>
                  </a:lnTo>
                  <a:lnTo>
                    <a:pt x="150" y="1007"/>
                  </a:lnTo>
                  <a:lnTo>
                    <a:pt x="150" y="1005"/>
                  </a:lnTo>
                  <a:lnTo>
                    <a:pt x="150" y="1003"/>
                  </a:lnTo>
                  <a:lnTo>
                    <a:pt x="152" y="1003"/>
                  </a:lnTo>
                  <a:lnTo>
                    <a:pt x="152" y="1001"/>
                  </a:lnTo>
                  <a:lnTo>
                    <a:pt x="150" y="1001"/>
                  </a:lnTo>
                  <a:lnTo>
                    <a:pt x="152" y="1001"/>
                  </a:lnTo>
                  <a:lnTo>
                    <a:pt x="152" y="999"/>
                  </a:lnTo>
                  <a:lnTo>
                    <a:pt x="152" y="997"/>
                  </a:lnTo>
                  <a:lnTo>
                    <a:pt x="150" y="997"/>
                  </a:lnTo>
                  <a:lnTo>
                    <a:pt x="150" y="995"/>
                  </a:lnTo>
                  <a:lnTo>
                    <a:pt x="150" y="994"/>
                  </a:lnTo>
                  <a:lnTo>
                    <a:pt x="152" y="995"/>
                  </a:lnTo>
                  <a:lnTo>
                    <a:pt x="154" y="995"/>
                  </a:lnTo>
                  <a:lnTo>
                    <a:pt x="156" y="997"/>
                  </a:lnTo>
                  <a:lnTo>
                    <a:pt x="158" y="997"/>
                  </a:lnTo>
                  <a:lnTo>
                    <a:pt x="158" y="999"/>
                  </a:lnTo>
                  <a:lnTo>
                    <a:pt x="160" y="999"/>
                  </a:lnTo>
                  <a:lnTo>
                    <a:pt x="160" y="997"/>
                  </a:lnTo>
                  <a:lnTo>
                    <a:pt x="162" y="997"/>
                  </a:lnTo>
                  <a:lnTo>
                    <a:pt x="162" y="995"/>
                  </a:lnTo>
                  <a:lnTo>
                    <a:pt x="160" y="995"/>
                  </a:lnTo>
                  <a:lnTo>
                    <a:pt x="160" y="994"/>
                  </a:lnTo>
                  <a:lnTo>
                    <a:pt x="162" y="994"/>
                  </a:lnTo>
                  <a:lnTo>
                    <a:pt x="162" y="992"/>
                  </a:lnTo>
                  <a:lnTo>
                    <a:pt x="162" y="990"/>
                  </a:lnTo>
                  <a:lnTo>
                    <a:pt x="160" y="990"/>
                  </a:lnTo>
                  <a:lnTo>
                    <a:pt x="160" y="988"/>
                  </a:lnTo>
                  <a:lnTo>
                    <a:pt x="158" y="986"/>
                  </a:lnTo>
                  <a:lnTo>
                    <a:pt x="160" y="986"/>
                  </a:lnTo>
                  <a:lnTo>
                    <a:pt x="158" y="986"/>
                  </a:lnTo>
                  <a:lnTo>
                    <a:pt x="158" y="984"/>
                  </a:lnTo>
                  <a:lnTo>
                    <a:pt x="156" y="984"/>
                  </a:lnTo>
                  <a:lnTo>
                    <a:pt x="154" y="984"/>
                  </a:lnTo>
                  <a:lnTo>
                    <a:pt x="154" y="982"/>
                  </a:lnTo>
                  <a:lnTo>
                    <a:pt x="152" y="980"/>
                  </a:lnTo>
                  <a:lnTo>
                    <a:pt x="150" y="980"/>
                  </a:lnTo>
                  <a:lnTo>
                    <a:pt x="152" y="978"/>
                  </a:lnTo>
                  <a:lnTo>
                    <a:pt x="152" y="976"/>
                  </a:lnTo>
                  <a:lnTo>
                    <a:pt x="152" y="974"/>
                  </a:lnTo>
                  <a:lnTo>
                    <a:pt x="152" y="972"/>
                  </a:lnTo>
                  <a:lnTo>
                    <a:pt x="152" y="970"/>
                  </a:lnTo>
                  <a:lnTo>
                    <a:pt x="150" y="970"/>
                  </a:lnTo>
                  <a:lnTo>
                    <a:pt x="148" y="970"/>
                  </a:lnTo>
                  <a:lnTo>
                    <a:pt x="146" y="970"/>
                  </a:lnTo>
                  <a:lnTo>
                    <a:pt x="144" y="970"/>
                  </a:lnTo>
                  <a:lnTo>
                    <a:pt x="142" y="970"/>
                  </a:lnTo>
                  <a:lnTo>
                    <a:pt x="142" y="968"/>
                  </a:lnTo>
                  <a:lnTo>
                    <a:pt x="140" y="970"/>
                  </a:lnTo>
                  <a:lnTo>
                    <a:pt x="138" y="970"/>
                  </a:lnTo>
                  <a:lnTo>
                    <a:pt x="138" y="972"/>
                  </a:lnTo>
                  <a:lnTo>
                    <a:pt x="138" y="974"/>
                  </a:lnTo>
                  <a:lnTo>
                    <a:pt x="136" y="974"/>
                  </a:lnTo>
                  <a:lnTo>
                    <a:pt x="134" y="976"/>
                  </a:lnTo>
                  <a:lnTo>
                    <a:pt x="134" y="974"/>
                  </a:lnTo>
                  <a:lnTo>
                    <a:pt x="132" y="974"/>
                  </a:lnTo>
                  <a:lnTo>
                    <a:pt x="132" y="972"/>
                  </a:lnTo>
                  <a:lnTo>
                    <a:pt x="130" y="972"/>
                  </a:lnTo>
                  <a:lnTo>
                    <a:pt x="128" y="970"/>
                  </a:lnTo>
                  <a:lnTo>
                    <a:pt x="126" y="970"/>
                  </a:lnTo>
                  <a:lnTo>
                    <a:pt x="126" y="972"/>
                  </a:lnTo>
                  <a:lnTo>
                    <a:pt x="124" y="972"/>
                  </a:lnTo>
                  <a:lnTo>
                    <a:pt x="122" y="972"/>
                  </a:lnTo>
                  <a:lnTo>
                    <a:pt x="120" y="972"/>
                  </a:lnTo>
                  <a:lnTo>
                    <a:pt x="120" y="970"/>
                  </a:lnTo>
                  <a:lnTo>
                    <a:pt x="118" y="970"/>
                  </a:lnTo>
                  <a:lnTo>
                    <a:pt x="116" y="970"/>
                  </a:lnTo>
                  <a:lnTo>
                    <a:pt x="118" y="972"/>
                  </a:lnTo>
                  <a:lnTo>
                    <a:pt x="116" y="972"/>
                  </a:lnTo>
                  <a:lnTo>
                    <a:pt x="116" y="970"/>
                  </a:lnTo>
                  <a:lnTo>
                    <a:pt x="114" y="970"/>
                  </a:lnTo>
                  <a:lnTo>
                    <a:pt x="112" y="970"/>
                  </a:lnTo>
                  <a:lnTo>
                    <a:pt x="112" y="968"/>
                  </a:lnTo>
                  <a:lnTo>
                    <a:pt x="110" y="968"/>
                  </a:lnTo>
                  <a:lnTo>
                    <a:pt x="108" y="966"/>
                  </a:lnTo>
                  <a:lnTo>
                    <a:pt x="106" y="966"/>
                  </a:lnTo>
                  <a:lnTo>
                    <a:pt x="104" y="968"/>
                  </a:lnTo>
                  <a:lnTo>
                    <a:pt x="102" y="968"/>
                  </a:lnTo>
                  <a:lnTo>
                    <a:pt x="102" y="970"/>
                  </a:lnTo>
                  <a:lnTo>
                    <a:pt x="102" y="972"/>
                  </a:lnTo>
                  <a:lnTo>
                    <a:pt x="100" y="972"/>
                  </a:lnTo>
                  <a:lnTo>
                    <a:pt x="98" y="972"/>
                  </a:lnTo>
                  <a:lnTo>
                    <a:pt x="96" y="972"/>
                  </a:lnTo>
                  <a:lnTo>
                    <a:pt x="96" y="970"/>
                  </a:lnTo>
                  <a:lnTo>
                    <a:pt x="95" y="970"/>
                  </a:lnTo>
                  <a:lnTo>
                    <a:pt x="93" y="968"/>
                  </a:lnTo>
                  <a:lnTo>
                    <a:pt x="89" y="968"/>
                  </a:lnTo>
                  <a:lnTo>
                    <a:pt x="89" y="966"/>
                  </a:lnTo>
                  <a:lnTo>
                    <a:pt x="87" y="966"/>
                  </a:lnTo>
                  <a:lnTo>
                    <a:pt x="89" y="964"/>
                  </a:lnTo>
                  <a:lnTo>
                    <a:pt x="89" y="960"/>
                  </a:lnTo>
                  <a:lnTo>
                    <a:pt x="91" y="960"/>
                  </a:lnTo>
                  <a:lnTo>
                    <a:pt x="91" y="958"/>
                  </a:lnTo>
                  <a:lnTo>
                    <a:pt x="89" y="958"/>
                  </a:lnTo>
                  <a:lnTo>
                    <a:pt x="89" y="956"/>
                  </a:lnTo>
                  <a:lnTo>
                    <a:pt x="87" y="956"/>
                  </a:lnTo>
                  <a:lnTo>
                    <a:pt x="85" y="956"/>
                  </a:lnTo>
                  <a:lnTo>
                    <a:pt x="83" y="956"/>
                  </a:lnTo>
                  <a:lnTo>
                    <a:pt x="83" y="954"/>
                  </a:lnTo>
                  <a:lnTo>
                    <a:pt x="81" y="954"/>
                  </a:lnTo>
                  <a:lnTo>
                    <a:pt x="79" y="952"/>
                  </a:lnTo>
                  <a:lnTo>
                    <a:pt x="77" y="952"/>
                  </a:lnTo>
                  <a:lnTo>
                    <a:pt x="77" y="950"/>
                  </a:lnTo>
                  <a:lnTo>
                    <a:pt x="75" y="950"/>
                  </a:lnTo>
                  <a:lnTo>
                    <a:pt x="73" y="950"/>
                  </a:lnTo>
                  <a:lnTo>
                    <a:pt x="73" y="948"/>
                  </a:lnTo>
                  <a:lnTo>
                    <a:pt x="71" y="948"/>
                  </a:lnTo>
                  <a:lnTo>
                    <a:pt x="71" y="946"/>
                  </a:lnTo>
                  <a:lnTo>
                    <a:pt x="69" y="946"/>
                  </a:lnTo>
                  <a:lnTo>
                    <a:pt x="67" y="946"/>
                  </a:lnTo>
                  <a:lnTo>
                    <a:pt x="67" y="944"/>
                  </a:lnTo>
                  <a:lnTo>
                    <a:pt x="65" y="944"/>
                  </a:lnTo>
                  <a:lnTo>
                    <a:pt x="63" y="944"/>
                  </a:lnTo>
                  <a:lnTo>
                    <a:pt x="61" y="944"/>
                  </a:lnTo>
                  <a:lnTo>
                    <a:pt x="61" y="942"/>
                  </a:lnTo>
                  <a:lnTo>
                    <a:pt x="59" y="942"/>
                  </a:lnTo>
                  <a:lnTo>
                    <a:pt x="59" y="940"/>
                  </a:lnTo>
                  <a:lnTo>
                    <a:pt x="59" y="938"/>
                  </a:lnTo>
                  <a:lnTo>
                    <a:pt x="57" y="938"/>
                  </a:lnTo>
                  <a:lnTo>
                    <a:pt x="55" y="938"/>
                  </a:lnTo>
                  <a:lnTo>
                    <a:pt x="55" y="936"/>
                  </a:lnTo>
                  <a:lnTo>
                    <a:pt x="53" y="936"/>
                  </a:lnTo>
                  <a:lnTo>
                    <a:pt x="53" y="934"/>
                  </a:lnTo>
                  <a:lnTo>
                    <a:pt x="51" y="934"/>
                  </a:lnTo>
                  <a:lnTo>
                    <a:pt x="51" y="932"/>
                  </a:lnTo>
                  <a:lnTo>
                    <a:pt x="49" y="932"/>
                  </a:lnTo>
                  <a:lnTo>
                    <a:pt x="49" y="930"/>
                  </a:lnTo>
                  <a:lnTo>
                    <a:pt x="47" y="930"/>
                  </a:lnTo>
                  <a:lnTo>
                    <a:pt x="47" y="932"/>
                  </a:lnTo>
                  <a:lnTo>
                    <a:pt x="45" y="932"/>
                  </a:lnTo>
                  <a:lnTo>
                    <a:pt x="43" y="932"/>
                  </a:lnTo>
                  <a:lnTo>
                    <a:pt x="41" y="932"/>
                  </a:lnTo>
                  <a:lnTo>
                    <a:pt x="39" y="932"/>
                  </a:lnTo>
                  <a:lnTo>
                    <a:pt x="37" y="932"/>
                  </a:lnTo>
                  <a:lnTo>
                    <a:pt x="35" y="932"/>
                  </a:lnTo>
                  <a:lnTo>
                    <a:pt x="33" y="932"/>
                  </a:lnTo>
                  <a:lnTo>
                    <a:pt x="33" y="930"/>
                  </a:lnTo>
                  <a:lnTo>
                    <a:pt x="31" y="930"/>
                  </a:lnTo>
                  <a:lnTo>
                    <a:pt x="29" y="930"/>
                  </a:lnTo>
                  <a:lnTo>
                    <a:pt x="27" y="930"/>
                  </a:lnTo>
                  <a:lnTo>
                    <a:pt x="26" y="930"/>
                  </a:lnTo>
                  <a:lnTo>
                    <a:pt x="24" y="930"/>
                  </a:lnTo>
                  <a:lnTo>
                    <a:pt x="22" y="930"/>
                  </a:lnTo>
                  <a:lnTo>
                    <a:pt x="20" y="930"/>
                  </a:lnTo>
                  <a:lnTo>
                    <a:pt x="18" y="930"/>
                  </a:lnTo>
                  <a:lnTo>
                    <a:pt x="16" y="930"/>
                  </a:lnTo>
                  <a:lnTo>
                    <a:pt x="14" y="932"/>
                  </a:lnTo>
                  <a:lnTo>
                    <a:pt x="12" y="932"/>
                  </a:lnTo>
                  <a:lnTo>
                    <a:pt x="10" y="932"/>
                  </a:lnTo>
                  <a:lnTo>
                    <a:pt x="8" y="932"/>
                  </a:lnTo>
                  <a:lnTo>
                    <a:pt x="6" y="932"/>
                  </a:lnTo>
                  <a:lnTo>
                    <a:pt x="6" y="934"/>
                  </a:lnTo>
                  <a:lnTo>
                    <a:pt x="4" y="934"/>
                  </a:lnTo>
                  <a:lnTo>
                    <a:pt x="2" y="934"/>
                  </a:lnTo>
                  <a:lnTo>
                    <a:pt x="2" y="932"/>
                  </a:lnTo>
                  <a:lnTo>
                    <a:pt x="2" y="930"/>
                  </a:lnTo>
                  <a:lnTo>
                    <a:pt x="0" y="930"/>
                  </a:lnTo>
                  <a:lnTo>
                    <a:pt x="2" y="930"/>
                  </a:lnTo>
                  <a:lnTo>
                    <a:pt x="4" y="928"/>
                  </a:lnTo>
                  <a:lnTo>
                    <a:pt x="6" y="928"/>
                  </a:lnTo>
                  <a:lnTo>
                    <a:pt x="6" y="927"/>
                  </a:lnTo>
                  <a:lnTo>
                    <a:pt x="8" y="927"/>
                  </a:lnTo>
                  <a:lnTo>
                    <a:pt x="8" y="925"/>
                  </a:lnTo>
                  <a:lnTo>
                    <a:pt x="10" y="925"/>
                  </a:lnTo>
                  <a:lnTo>
                    <a:pt x="10" y="923"/>
                  </a:lnTo>
                  <a:lnTo>
                    <a:pt x="12" y="923"/>
                  </a:lnTo>
                  <a:lnTo>
                    <a:pt x="12" y="921"/>
                  </a:lnTo>
                  <a:lnTo>
                    <a:pt x="14" y="921"/>
                  </a:lnTo>
                  <a:lnTo>
                    <a:pt x="14" y="923"/>
                  </a:lnTo>
                  <a:lnTo>
                    <a:pt x="16" y="923"/>
                  </a:lnTo>
                  <a:lnTo>
                    <a:pt x="16" y="921"/>
                  </a:lnTo>
                  <a:lnTo>
                    <a:pt x="16" y="919"/>
                  </a:lnTo>
                  <a:lnTo>
                    <a:pt x="18" y="919"/>
                  </a:lnTo>
                  <a:lnTo>
                    <a:pt x="20" y="919"/>
                  </a:lnTo>
                  <a:lnTo>
                    <a:pt x="20" y="917"/>
                  </a:lnTo>
                  <a:lnTo>
                    <a:pt x="22" y="917"/>
                  </a:lnTo>
                  <a:lnTo>
                    <a:pt x="22" y="915"/>
                  </a:lnTo>
                  <a:lnTo>
                    <a:pt x="24" y="915"/>
                  </a:lnTo>
                  <a:lnTo>
                    <a:pt x="24" y="913"/>
                  </a:lnTo>
                  <a:lnTo>
                    <a:pt x="26" y="913"/>
                  </a:lnTo>
                  <a:lnTo>
                    <a:pt x="26" y="911"/>
                  </a:lnTo>
                  <a:lnTo>
                    <a:pt x="24" y="911"/>
                  </a:lnTo>
                  <a:lnTo>
                    <a:pt x="24" y="909"/>
                  </a:lnTo>
                  <a:lnTo>
                    <a:pt x="24" y="907"/>
                  </a:lnTo>
                  <a:lnTo>
                    <a:pt x="26" y="907"/>
                  </a:lnTo>
                  <a:lnTo>
                    <a:pt x="27" y="907"/>
                  </a:lnTo>
                  <a:lnTo>
                    <a:pt x="29" y="907"/>
                  </a:lnTo>
                  <a:lnTo>
                    <a:pt x="31" y="907"/>
                  </a:lnTo>
                  <a:lnTo>
                    <a:pt x="31" y="905"/>
                  </a:lnTo>
                  <a:lnTo>
                    <a:pt x="31" y="903"/>
                  </a:lnTo>
                  <a:lnTo>
                    <a:pt x="33" y="901"/>
                  </a:lnTo>
                  <a:lnTo>
                    <a:pt x="31" y="901"/>
                  </a:lnTo>
                  <a:lnTo>
                    <a:pt x="33" y="899"/>
                  </a:lnTo>
                  <a:lnTo>
                    <a:pt x="35" y="899"/>
                  </a:lnTo>
                  <a:lnTo>
                    <a:pt x="37" y="899"/>
                  </a:lnTo>
                  <a:lnTo>
                    <a:pt x="39" y="899"/>
                  </a:lnTo>
                  <a:lnTo>
                    <a:pt x="39" y="897"/>
                  </a:lnTo>
                  <a:lnTo>
                    <a:pt x="41" y="895"/>
                  </a:lnTo>
                  <a:lnTo>
                    <a:pt x="43" y="895"/>
                  </a:lnTo>
                  <a:lnTo>
                    <a:pt x="43" y="893"/>
                  </a:lnTo>
                  <a:lnTo>
                    <a:pt x="45" y="893"/>
                  </a:lnTo>
                  <a:lnTo>
                    <a:pt x="45" y="891"/>
                  </a:lnTo>
                  <a:lnTo>
                    <a:pt x="45" y="889"/>
                  </a:lnTo>
                  <a:lnTo>
                    <a:pt x="45" y="887"/>
                  </a:lnTo>
                  <a:lnTo>
                    <a:pt x="47" y="889"/>
                  </a:lnTo>
                  <a:lnTo>
                    <a:pt x="49" y="887"/>
                  </a:lnTo>
                  <a:lnTo>
                    <a:pt x="51" y="887"/>
                  </a:lnTo>
                  <a:lnTo>
                    <a:pt x="53" y="887"/>
                  </a:lnTo>
                  <a:lnTo>
                    <a:pt x="53" y="885"/>
                  </a:lnTo>
                  <a:lnTo>
                    <a:pt x="55" y="885"/>
                  </a:lnTo>
                  <a:lnTo>
                    <a:pt x="55" y="887"/>
                  </a:lnTo>
                  <a:lnTo>
                    <a:pt x="57" y="887"/>
                  </a:lnTo>
                  <a:lnTo>
                    <a:pt x="57" y="885"/>
                  </a:lnTo>
                  <a:lnTo>
                    <a:pt x="59" y="887"/>
                  </a:lnTo>
                  <a:lnTo>
                    <a:pt x="61" y="887"/>
                  </a:lnTo>
                  <a:lnTo>
                    <a:pt x="63" y="887"/>
                  </a:lnTo>
                  <a:lnTo>
                    <a:pt x="65" y="887"/>
                  </a:lnTo>
                  <a:lnTo>
                    <a:pt x="65" y="885"/>
                  </a:lnTo>
                  <a:lnTo>
                    <a:pt x="65" y="883"/>
                  </a:lnTo>
                  <a:lnTo>
                    <a:pt x="65" y="881"/>
                  </a:lnTo>
                  <a:lnTo>
                    <a:pt x="65" y="879"/>
                  </a:lnTo>
                  <a:lnTo>
                    <a:pt x="65" y="877"/>
                  </a:lnTo>
                  <a:lnTo>
                    <a:pt x="67" y="877"/>
                  </a:lnTo>
                  <a:lnTo>
                    <a:pt x="67" y="875"/>
                  </a:lnTo>
                  <a:lnTo>
                    <a:pt x="67" y="877"/>
                  </a:lnTo>
                  <a:lnTo>
                    <a:pt x="69" y="875"/>
                  </a:lnTo>
                  <a:lnTo>
                    <a:pt x="71" y="875"/>
                  </a:lnTo>
                  <a:lnTo>
                    <a:pt x="71" y="877"/>
                  </a:lnTo>
                  <a:lnTo>
                    <a:pt x="73" y="877"/>
                  </a:lnTo>
                  <a:lnTo>
                    <a:pt x="73" y="879"/>
                  </a:lnTo>
                  <a:lnTo>
                    <a:pt x="75" y="879"/>
                  </a:lnTo>
                  <a:lnTo>
                    <a:pt x="77" y="879"/>
                  </a:lnTo>
                  <a:lnTo>
                    <a:pt x="77" y="877"/>
                  </a:lnTo>
                  <a:lnTo>
                    <a:pt x="77" y="875"/>
                  </a:lnTo>
                  <a:lnTo>
                    <a:pt x="79" y="875"/>
                  </a:lnTo>
                  <a:lnTo>
                    <a:pt x="79" y="873"/>
                  </a:lnTo>
                  <a:lnTo>
                    <a:pt x="77" y="871"/>
                  </a:lnTo>
                  <a:lnTo>
                    <a:pt x="79" y="871"/>
                  </a:lnTo>
                  <a:lnTo>
                    <a:pt x="81" y="871"/>
                  </a:lnTo>
                  <a:lnTo>
                    <a:pt x="81" y="869"/>
                  </a:lnTo>
                  <a:lnTo>
                    <a:pt x="79" y="869"/>
                  </a:lnTo>
                  <a:lnTo>
                    <a:pt x="79" y="867"/>
                  </a:lnTo>
                  <a:lnTo>
                    <a:pt x="81" y="867"/>
                  </a:lnTo>
                  <a:lnTo>
                    <a:pt x="81" y="865"/>
                  </a:lnTo>
                  <a:lnTo>
                    <a:pt x="81" y="863"/>
                  </a:lnTo>
                  <a:lnTo>
                    <a:pt x="81" y="861"/>
                  </a:lnTo>
                  <a:lnTo>
                    <a:pt x="79" y="860"/>
                  </a:lnTo>
                  <a:lnTo>
                    <a:pt x="79" y="858"/>
                  </a:lnTo>
                  <a:lnTo>
                    <a:pt x="81" y="858"/>
                  </a:lnTo>
                  <a:lnTo>
                    <a:pt x="83" y="858"/>
                  </a:lnTo>
                  <a:lnTo>
                    <a:pt x="83" y="856"/>
                  </a:lnTo>
                  <a:lnTo>
                    <a:pt x="85" y="854"/>
                  </a:lnTo>
                  <a:lnTo>
                    <a:pt x="85" y="852"/>
                  </a:lnTo>
                  <a:lnTo>
                    <a:pt x="87" y="852"/>
                  </a:lnTo>
                  <a:lnTo>
                    <a:pt x="87" y="850"/>
                  </a:lnTo>
                  <a:lnTo>
                    <a:pt x="89" y="850"/>
                  </a:lnTo>
                  <a:lnTo>
                    <a:pt x="91" y="850"/>
                  </a:lnTo>
                  <a:lnTo>
                    <a:pt x="93" y="850"/>
                  </a:lnTo>
                  <a:lnTo>
                    <a:pt x="95" y="848"/>
                  </a:lnTo>
                  <a:lnTo>
                    <a:pt x="96" y="848"/>
                  </a:lnTo>
                  <a:lnTo>
                    <a:pt x="96" y="846"/>
                  </a:lnTo>
                  <a:lnTo>
                    <a:pt x="98" y="846"/>
                  </a:lnTo>
                  <a:lnTo>
                    <a:pt x="100" y="846"/>
                  </a:lnTo>
                  <a:lnTo>
                    <a:pt x="102" y="844"/>
                  </a:lnTo>
                  <a:lnTo>
                    <a:pt x="104" y="844"/>
                  </a:lnTo>
                  <a:lnTo>
                    <a:pt x="104" y="842"/>
                  </a:lnTo>
                  <a:lnTo>
                    <a:pt x="106" y="842"/>
                  </a:lnTo>
                  <a:lnTo>
                    <a:pt x="110" y="840"/>
                  </a:lnTo>
                  <a:lnTo>
                    <a:pt x="110" y="838"/>
                  </a:lnTo>
                  <a:lnTo>
                    <a:pt x="110" y="836"/>
                  </a:lnTo>
                  <a:lnTo>
                    <a:pt x="108" y="836"/>
                  </a:lnTo>
                  <a:lnTo>
                    <a:pt x="106" y="834"/>
                  </a:lnTo>
                  <a:lnTo>
                    <a:pt x="104" y="832"/>
                  </a:lnTo>
                  <a:lnTo>
                    <a:pt x="104" y="830"/>
                  </a:lnTo>
                  <a:lnTo>
                    <a:pt x="104" y="828"/>
                  </a:lnTo>
                  <a:lnTo>
                    <a:pt x="104" y="826"/>
                  </a:lnTo>
                  <a:lnTo>
                    <a:pt x="104" y="824"/>
                  </a:lnTo>
                  <a:lnTo>
                    <a:pt x="102" y="824"/>
                  </a:lnTo>
                  <a:lnTo>
                    <a:pt x="102" y="822"/>
                  </a:lnTo>
                  <a:lnTo>
                    <a:pt x="102" y="820"/>
                  </a:lnTo>
                  <a:lnTo>
                    <a:pt x="100" y="818"/>
                  </a:lnTo>
                  <a:lnTo>
                    <a:pt x="100" y="816"/>
                  </a:lnTo>
                  <a:lnTo>
                    <a:pt x="98" y="816"/>
                  </a:lnTo>
                  <a:lnTo>
                    <a:pt x="96" y="816"/>
                  </a:lnTo>
                  <a:lnTo>
                    <a:pt x="95" y="816"/>
                  </a:lnTo>
                  <a:lnTo>
                    <a:pt x="93" y="816"/>
                  </a:lnTo>
                  <a:lnTo>
                    <a:pt x="93" y="818"/>
                  </a:lnTo>
                  <a:lnTo>
                    <a:pt x="91" y="820"/>
                  </a:lnTo>
                  <a:lnTo>
                    <a:pt x="87" y="824"/>
                  </a:lnTo>
                  <a:lnTo>
                    <a:pt x="87" y="822"/>
                  </a:lnTo>
                  <a:lnTo>
                    <a:pt x="85" y="820"/>
                  </a:lnTo>
                  <a:lnTo>
                    <a:pt x="85" y="818"/>
                  </a:lnTo>
                  <a:lnTo>
                    <a:pt x="83" y="816"/>
                  </a:lnTo>
                  <a:lnTo>
                    <a:pt x="83" y="814"/>
                  </a:lnTo>
                  <a:lnTo>
                    <a:pt x="83" y="812"/>
                  </a:lnTo>
                  <a:lnTo>
                    <a:pt x="83" y="810"/>
                  </a:lnTo>
                  <a:lnTo>
                    <a:pt x="85" y="808"/>
                  </a:lnTo>
                  <a:lnTo>
                    <a:pt x="85" y="806"/>
                  </a:lnTo>
                  <a:lnTo>
                    <a:pt x="87" y="802"/>
                  </a:lnTo>
                  <a:lnTo>
                    <a:pt x="87" y="800"/>
                  </a:lnTo>
                  <a:lnTo>
                    <a:pt x="87" y="798"/>
                  </a:lnTo>
                  <a:lnTo>
                    <a:pt x="87" y="794"/>
                  </a:lnTo>
                  <a:lnTo>
                    <a:pt x="89" y="793"/>
                  </a:lnTo>
                  <a:lnTo>
                    <a:pt x="89" y="791"/>
                  </a:lnTo>
                  <a:lnTo>
                    <a:pt x="89" y="789"/>
                  </a:lnTo>
                  <a:lnTo>
                    <a:pt x="89" y="787"/>
                  </a:lnTo>
                  <a:lnTo>
                    <a:pt x="89" y="785"/>
                  </a:lnTo>
                  <a:lnTo>
                    <a:pt x="89" y="783"/>
                  </a:lnTo>
                  <a:lnTo>
                    <a:pt x="89" y="781"/>
                  </a:lnTo>
                  <a:lnTo>
                    <a:pt x="89" y="779"/>
                  </a:lnTo>
                  <a:lnTo>
                    <a:pt x="89" y="777"/>
                  </a:lnTo>
                  <a:lnTo>
                    <a:pt x="89" y="775"/>
                  </a:lnTo>
                  <a:lnTo>
                    <a:pt x="89" y="773"/>
                  </a:lnTo>
                  <a:lnTo>
                    <a:pt x="89" y="771"/>
                  </a:lnTo>
                  <a:lnTo>
                    <a:pt x="89" y="769"/>
                  </a:lnTo>
                  <a:lnTo>
                    <a:pt x="89" y="767"/>
                  </a:lnTo>
                  <a:lnTo>
                    <a:pt x="87" y="765"/>
                  </a:lnTo>
                  <a:lnTo>
                    <a:pt x="87" y="763"/>
                  </a:lnTo>
                  <a:lnTo>
                    <a:pt x="87" y="761"/>
                  </a:lnTo>
                  <a:lnTo>
                    <a:pt x="87" y="759"/>
                  </a:lnTo>
                  <a:lnTo>
                    <a:pt x="85" y="759"/>
                  </a:lnTo>
                  <a:lnTo>
                    <a:pt x="85" y="757"/>
                  </a:lnTo>
                  <a:lnTo>
                    <a:pt x="83" y="751"/>
                  </a:lnTo>
                  <a:lnTo>
                    <a:pt x="83" y="749"/>
                  </a:lnTo>
                  <a:lnTo>
                    <a:pt x="83" y="747"/>
                  </a:lnTo>
                  <a:lnTo>
                    <a:pt x="83" y="745"/>
                  </a:lnTo>
                  <a:lnTo>
                    <a:pt x="81" y="745"/>
                  </a:lnTo>
                  <a:lnTo>
                    <a:pt x="81" y="743"/>
                  </a:lnTo>
                  <a:lnTo>
                    <a:pt x="81" y="741"/>
                  </a:lnTo>
                  <a:lnTo>
                    <a:pt x="81" y="739"/>
                  </a:lnTo>
                  <a:lnTo>
                    <a:pt x="81" y="737"/>
                  </a:lnTo>
                  <a:lnTo>
                    <a:pt x="81" y="735"/>
                  </a:lnTo>
                  <a:lnTo>
                    <a:pt x="81" y="733"/>
                  </a:lnTo>
                  <a:lnTo>
                    <a:pt x="79" y="729"/>
                  </a:lnTo>
                  <a:lnTo>
                    <a:pt x="79" y="727"/>
                  </a:lnTo>
                  <a:lnTo>
                    <a:pt x="79" y="726"/>
                  </a:lnTo>
                  <a:lnTo>
                    <a:pt x="79" y="724"/>
                  </a:lnTo>
                  <a:lnTo>
                    <a:pt x="79" y="722"/>
                  </a:lnTo>
                  <a:lnTo>
                    <a:pt x="79" y="720"/>
                  </a:lnTo>
                  <a:lnTo>
                    <a:pt x="79" y="718"/>
                  </a:lnTo>
                  <a:lnTo>
                    <a:pt x="79" y="716"/>
                  </a:lnTo>
                  <a:lnTo>
                    <a:pt x="79" y="714"/>
                  </a:lnTo>
                  <a:lnTo>
                    <a:pt x="79" y="712"/>
                  </a:lnTo>
                  <a:lnTo>
                    <a:pt x="81" y="710"/>
                  </a:lnTo>
                  <a:lnTo>
                    <a:pt x="81" y="708"/>
                  </a:lnTo>
                  <a:lnTo>
                    <a:pt x="79" y="706"/>
                  </a:lnTo>
                  <a:lnTo>
                    <a:pt x="79" y="704"/>
                  </a:lnTo>
                  <a:lnTo>
                    <a:pt x="79" y="702"/>
                  </a:lnTo>
                  <a:lnTo>
                    <a:pt x="79" y="700"/>
                  </a:lnTo>
                  <a:lnTo>
                    <a:pt x="81" y="700"/>
                  </a:lnTo>
                  <a:lnTo>
                    <a:pt x="83" y="702"/>
                  </a:lnTo>
                  <a:lnTo>
                    <a:pt x="85" y="702"/>
                  </a:lnTo>
                  <a:lnTo>
                    <a:pt x="87" y="702"/>
                  </a:lnTo>
                  <a:lnTo>
                    <a:pt x="91" y="702"/>
                  </a:lnTo>
                  <a:lnTo>
                    <a:pt x="96" y="704"/>
                  </a:lnTo>
                  <a:lnTo>
                    <a:pt x="98" y="704"/>
                  </a:lnTo>
                  <a:lnTo>
                    <a:pt x="98" y="702"/>
                  </a:lnTo>
                  <a:lnTo>
                    <a:pt x="100" y="702"/>
                  </a:lnTo>
                  <a:lnTo>
                    <a:pt x="102" y="702"/>
                  </a:lnTo>
                  <a:lnTo>
                    <a:pt x="104" y="702"/>
                  </a:lnTo>
                  <a:lnTo>
                    <a:pt x="106" y="702"/>
                  </a:lnTo>
                  <a:lnTo>
                    <a:pt x="108" y="702"/>
                  </a:lnTo>
                  <a:lnTo>
                    <a:pt x="110" y="702"/>
                  </a:lnTo>
                  <a:lnTo>
                    <a:pt x="110" y="704"/>
                  </a:lnTo>
                  <a:lnTo>
                    <a:pt x="112" y="704"/>
                  </a:lnTo>
                  <a:lnTo>
                    <a:pt x="114" y="704"/>
                  </a:lnTo>
                  <a:lnTo>
                    <a:pt x="114" y="702"/>
                  </a:lnTo>
                  <a:lnTo>
                    <a:pt x="116" y="702"/>
                  </a:lnTo>
                  <a:lnTo>
                    <a:pt x="118" y="702"/>
                  </a:lnTo>
                  <a:lnTo>
                    <a:pt x="118" y="704"/>
                  </a:lnTo>
                  <a:lnTo>
                    <a:pt x="118" y="706"/>
                  </a:lnTo>
                  <a:lnTo>
                    <a:pt x="118" y="708"/>
                  </a:lnTo>
                  <a:lnTo>
                    <a:pt x="120" y="708"/>
                  </a:lnTo>
                  <a:lnTo>
                    <a:pt x="122" y="708"/>
                  </a:lnTo>
                  <a:lnTo>
                    <a:pt x="124" y="708"/>
                  </a:lnTo>
                  <a:lnTo>
                    <a:pt x="126" y="708"/>
                  </a:lnTo>
                  <a:lnTo>
                    <a:pt x="128" y="708"/>
                  </a:lnTo>
                  <a:lnTo>
                    <a:pt x="128" y="710"/>
                  </a:lnTo>
                  <a:lnTo>
                    <a:pt x="130" y="712"/>
                  </a:lnTo>
                  <a:lnTo>
                    <a:pt x="130" y="714"/>
                  </a:lnTo>
                  <a:lnTo>
                    <a:pt x="132" y="714"/>
                  </a:lnTo>
                  <a:lnTo>
                    <a:pt x="134" y="714"/>
                  </a:lnTo>
                  <a:lnTo>
                    <a:pt x="136" y="716"/>
                  </a:lnTo>
                  <a:lnTo>
                    <a:pt x="140" y="716"/>
                  </a:lnTo>
                  <a:lnTo>
                    <a:pt x="142" y="718"/>
                  </a:lnTo>
                  <a:lnTo>
                    <a:pt x="144" y="718"/>
                  </a:lnTo>
                  <a:lnTo>
                    <a:pt x="146" y="718"/>
                  </a:lnTo>
                  <a:lnTo>
                    <a:pt x="146" y="720"/>
                  </a:lnTo>
                  <a:lnTo>
                    <a:pt x="150" y="720"/>
                  </a:lnTo>
                  <a:lnTo>
                    <a:pt x="152" y="720"/>
                  </a:lnTo>
                  <a:lnTo>
                    <a:pt x="154" y="722"/>
                  </a:lnTo>
                  <a:lnTo>
                    <a:pt x="158" y="724"/>
                  </a:lnTo>
                  <a:lnTo>
                    <a:pt x="162" y="724"/>
                  </a:lnTo>
                  <a:lnTo>
                    <a:pt x="162" y="722"/>
                  </a:lnTo>
                  <a:lnTo>
                    <a:pt x="160" y="720"/>
                  </a:lnTo>
                  <a:lnTo>
                    <a:pt x="160" y="716"/>
                  </a:lnTo>
                  <a:lnTo>
                    <a:pt x="160" y="714"/>
                  </a:lnTo>
                  <a:lnTo>
                    <a:pt x="160" y="712"/>
                  </a:lnTo>
                  <a:lnTo>
                    <a:pt x="160" y="710"/>
                  </a:lnTo>
                  <a:lnTo>
                    <a:pt x="160" y="708"/>
                  </a:lnTo>
                  <a:lnTo>
                    <a:pt x="158" y="708"/>
                  </a:lnTo>
                  <a:lnTo>
                    <a:pt x="158" y="706"/>
                  </a:lnTo>
                  <a:lnTo>
                    <a:pt x="158" y="704"/>
                  </a:lnTo>
                  <a:lnTo>
                    <a:pt x="156" y="700"/>
                  </a:lnTo>
                  <a:lnTo>
                    <a:pt x="156" y="698"/>
                  </a:lnTo>
                  <a:lnTo>
                    <a:pt x="156" y="696"/>
                  </a:lnTo>
                  <a:lnTo>
                    <a:pt x="156" y="694"/>
                  </a:lnTo>
                  <a:lnTo>
                    <a:pt x="158" y="692"/>
                  </a:lnTo>
                  <a:lnTo>
                    <a:pt x="158" y="690"/>
                  </a:lnTo>
                  <a:lnTo>
                    <a:pt x="160" y="690"/>
                  </a:lnTo>
                  <a:lnTo>
                    <a:pt x="162" y="690"/>
                  </a:lnTo>
                  <a:lnTo>
                    <a:pt x="165" y="688"/>
                  </a:lnTo>
                  <a:lnTo>
                    <a:pt x="167" y="686"/>
                  </a:lnTo>
                  <a:lnTo>
                    <a:pt x="169" y="684"/>
                  </a:lnTo>
                  <a:lnTo>
                    <a:pt x="171" y="684"/>
                  </a:lnTo>
                  <a:lnTo>
                    <a:pt x="171" y="682"/>
                  </a:lnTo>
                  <a:lnTo>
                    <a:pt x="175" y="680"/>
                  </a:lnTo>
                  <a:lnTo>
                    <a:pt x="175" y="678"/>
                  </a:lnTo>
                  <a:lnTo>
                    <a:pt x="177" y="678"/>
                  </a:lnTo>
                  <a:lnTo>
                    <a:pt x="179" y="676"/>
                  </a:lnTo>
                  <a:lnTo>
                    <a:pt x="181" y="674"/>
                  </a:lnTo>
                  <a:lnTo>
                    <a:pt x="185" y="672"/>
                  </a:lnTo>
                  <a:lnTo>
                    <a:pt x="185" y="670"/>
                  </a:lnTo>
                  <a:lnTo>
                    <a:pt x="185" y="668"/>
                  </a:lnTo>
                  <a:lnTo>
                    <a:pt x="183" y="666"/>
                  </a:lnTo>
                  <a:lnTo>
                    <a:pt x="183" y="664"/>
                  </a:lnTo>
                  <a:lnTo>
                    <a:pt x="183" y="662"/>
                  </a:lnTo>
                  <a:lnTo>
                    <a:pt x="183" y="657"/>
                  </a:lnTo>
                  <a:lnTo>
                    <a:pt x="185" y="657"/>
                  </a:lnTo>
                  <a:lnTo>
                    <a:pt x="185" y="655"/>
                  </a:lnTo>
                  <a:lnTo>
                    <a:pt x="187" y="655"/>
                  </a:lnTo>
                  <a:lnTo>
                    <a:pt x="189" y="655"/>
                  </a:lnTo>
                  <a:lnTo>
                    <a:pt x="189" y="653"/>
                  </a:lnTo>
                  <a:lnTo>
                    <a:pt x="191" y="653"/>
                  </a:lnTo>
                  <a:lnTo>
                    <a:pt x="193" y="651"/>
                  </a:lnTo>
                  <a:lnTo>
                    <a:pt x="195" y="651"/>
                  </a:lnTo>
                  <a:lnTo>
                    <a:pt x="195" y="649"/>
                  </a:lnTo>
                  <a:lnTo>
                    <a:pt x="197" y="649"/>
                  </a:lnTo>
                  <a:lnTo>
                    <a:pt x="197" y="647"/>
                  </a:lnTo>
                  <a:lnTo>
                    <a:pt x="199" y="647"/>
                  </a:lnTo>
                  <a:lnTo>
                    <a:pt x="197" y="645"/>
                  </a:lnTo>
                  <a:lnTo>
                    <a:pt x="197" y="643"/>
                  </a:lnTo>
                  <a:lnTo>
                    <a:pt x="195" y="641"/>
                  </a:lnTo>
                  <a:lnTo>
                    <a:pt x="193" y="639"/>
                  </a:lnTo>
                  <a:lnTo>
                    <a:pt x="189" y="637"/>
                  </a:lnTo>
                  <a:lnTo>
                    <a:pt x="189" y="635"/>
                  </a:lnTo>
                  <a:lnTo>
                    <a:pt x="187" y="633"/>
                  </a:lnTo>
                  <a:lnTo>
                    <a:pt x="187" y="631"/>
                  </a:lnTo>
                  <a:lnTo>
                    <a:pt x="187" y="629"/>
                  </a:lnTo>
                  <a:lnTo>
                    <a:pt x="187" y="627"/>
                  </a:lnTo>
                  <a:lnTo>
                    <a:pt x="189" y="625"/>
                  </a:lnTo>
                  <a:lnTo>
                    <a:pt x="189" y="623"/>
                  </a:lnTo>
                  <a:lnTo>
                    <a:pt x="191" y="621"/>
                  </a:lnTo>
                  <a:lnTo>
                    <a:pt x="191" y="619"/>
                  </a:lnTo>
                  <a:lnTo>
                    <a:pt x="193" y="619"/>
                  </a:lnTo>
                  <a:lnTo>
                    <a:pt x="193" y="617"/>
                  </a:lnTo>
                  <a:lnTo>
                    <a:pt x="195" y="615"/>
                  </a:lnTo>
                  <a:lnTo>
                    <a:pt x="195" y="613"/>
                  </a:lnTo>
                  <a:lnTo>
                    <a:pt x="197" y="611"/>
                  </a:lnTo>
                  <a:lnTo>
                    <a:pt x="197" y="609"/>
                  </a:lnTo>
                  <a:lnTo>
                    <a:pt x="197" y="607"/>
                  </a:lnTo>
                  <a:lnTo>
                    <a:pt x="197" y="605"/>
                  </a:lnTo>
                  <a:lnTo>
                    <a:pt x="195" y="605"/>
                  </a:lnTo>
                  <a:lnTo>
                    <a:pt x="195" y="603"/>
                  </a:lnTo>
                  <a:lnTo>
                    <a:pt x="193" y="603"/>
                  </a:lnTo>
                  <a:lnTo>
                    <a:pt x="191" y="603"/>
                  </a:lnTo>
                  <a:lnTo>
                    <a:pt x="191" y="601"/>
                  </a:lnTo>
                  <a:lnTo>
                    <a:pt x="189" y="601"/>
                  </a:lnTo>
                  <a:lnTo>
                    <a:pt x="189" y="599"/>
                  </a:lnTo>
                  <a:lnTo>
                    <a:pt x="191" y="597"/>
                  </a:lnTo>
                  <a:lnTo>
                    <a:pt x="191" y="595"/>
                  </a:lnTo>
                  <a:lnTo>
                    <a:pt x="193" y="595"/>
                  </a:lnTo>
                  <a:lnTo>
                    <a:pt x="193" y="593"/>
                  </a:lnTo>
                  <a:lnTo>
                    <a:pt x="193" y="592"/>
                  </a:lnTo>
                  <a:lnTo>
                    <a:pt x="195" y="592"/>
                  </a:lnTo>
                  <a:lnTo>
                    <a:pt x="195" y="590"/>
                  </a:lnTo>
                  <a:lnTo>
                    <a:pt x="195" y="588"/>
                  </a:lnTo>
                  <a:lnTo>
                    <a:pt x="197" y="586"/>
                  </a:lnTo>
                  <a:lnTo>
                    <a:pt x="197" y="584"/>
                  </a:lnTo>
                  <a:lnTo>
                    <a:pt x="197" y="582"/>
                  </a:lnTo>
                  <a:lnTo>
                    <a:pt x="199" y="580"/>
                  </a:lnTo>
                  <a:lnTo>
                    <a:pt x="199" y="578"/>
                  </a:lnTo>
                  <a:lnTo>
                    <a:pt x="201" y="576"/>
                  </a:lnTo>
                  <a:lnTo>
                    <a:pt x="201" y="574"/>
                  </a:lnTo>
                  <a:lnTo>
                    <a:pt x="201" y="572"/>
                  </a:lnTo>
                  <a:lnTo>
                    <a:pt x="203" y="572"/>
                  </a:lnTo>
                  <a:lnTo>
                    <a:pt x="203" y="570"/>
                  </a:lnTo>
                  <a:lnTo>
                    <a:pt x="203" y="568"/>
                  </a:lnTo>
                  <a:lnTo>
                    <a:pt x="203" y="566"/>
                  </a:lnTo>
                  <a:lnTo>
                    <a:pt x="203" y="564"/>
                  </a:lnTo>
                  <a:lnTo>
                    <a:pt x="203" y="562"/>
                  </a:lnTo>
                  <a:lnTo>
                    <a:pt x="205" y="562"/>
                  </a:lnTo>
                  <a:lnTo>
                    <a:pt x="205" y="560"/>
                  </a:lnTo>
                  <a:lnTo>
                    <a:pt x="205" y="558"/>
                  </a:lnTo>
                  <a:lnTo>
                    <a:pt x="205" y="556"/>
                  </a:lnTo>
                  <a:lnTo>
                    <a:pt x="205" y="554"/>
                  </a:lnTo>
                  <a:lnTo>
                    <a:pt x="205" y="552"/>
                  </a:lnTo>
                  <a:lnTo>
                    <a:pt x="205" y="550"/>
                  </a:lnTo>
                  <a:lnTo>
                    <a:pt x="205" y="548"/>
                  </a:lnTo>
                  <a:lnTo>
                    <a:pt x="205" y="546"/>
                  </a:lnTo>
                  <a:lnTo>
                    <a:pt x="205" y="544"/>
                  </a:lnTo>
                  <a:lnTo>
                    <a:pt x="205" y="542"/>
                  </a:lnTo>
                  <a:lnTo>
                    <a:pt x="203" y="540"/>
                  </a:lnTo>
                  <a:lnTo>
                    <a:pt x="203" y="538"/>
                  </a:lnTo>
                  <a:lnTo>
                    <a:pt x="203" y="536"/>
                  </a:lnTo>
                  <a:lnTo>
                    <a:pt x="203" y="534"/>
                  </a:lnTo>
                  <a:lnTo>
                    <a:pt x="203" y="532"/>
                  </a:lnTo>
                  <a:lnTo>
                    <a:pt x="203" y="530"/>
                  </a:lnTo>
                  <a:lnTo>
                    <a:pt x="203" y="528"/>
                  </a:lnTo>
                  <a:lnTo>
                    <a:pt x="203" y="526"/>
                  </a:lnTo>
                  <a:lnTo>
                    <a:pt x="205" y="526"/>
                  </a:lnTo>
                  <a:lnTo>
                    <a:pt x="205" y="524"/>
                  </a:lnTo>
                  <a:lnTo>
                    <a:pt x="205" y="523"/>
                  </a:lnTo>
                  <a:lnTo>
                    <a:pt x="205" y="521"/>
                  </a:lnTo>
                  <a:lnTo>
                    <a:pt x="205" y="519"/>
                  </a:lnTo>
                  <a:lnTo>
                    <a:pt x="207" y="519"/>
                  </a:lnTo>
                  <a:lnTo>
                    <a:pt x="207" y="517"/>
                  </a:lnTo>
                  <a:lnTo>
                    <a:pt x="205" y="517"/>
                  </a:lnTo>
                  <a:lnTo>
                    <a:pt x="205" y="515"/>
                  </a:lnTo>
                  <a:lnTo>
                    <a:pt x="207" y="515"/>
                  </a:lnTo>
                  <a:lnTo>
                    <a:pt x="207" y="513"/>
                  </a:lnTo>
                  <a:lnTo>
                    <a:pt x="207" y="511"/>
                  </a:lnTo>
                  <a:lnTo>
                    <a:pt x="205" y="511"/>
                  </a:lnTo>
                  <a:lnTo>
                    <a:pt x="205" y="509"/>
                  </a:lnTo>
                  <a:lnTo>
                    <a:pt x="207" y="509"/>
                  </a:lnTo>
                  <a:lnTo>
                    <a:pt x="205" y="509"/>
                  </a:lnTo>
                  <a:lnTo>
                    <a:pt x="205" y="507"/>
                  </a:lnTo>
                  <a:lnTo>
                    <a:pt x="203" y="507"/>
                  </a:lnTo>
                  <a:lnTo>
                    <a:pt x="201" y="507"/>
                  </a:lnTo>
                  <a:lnTo>
                    <a:pt x="201" y="505"/>
                  </a:lnTo>
                  <a:lnTo>
                    <a:pt x="199" y="505"/>
                  </a:lnTo>
                  <a:lnTo>
                    <a:pt x="199" y="503"/>
                  </a:lnTo>
                  <a:lnTo>
                    <a:pt x="197" y="503"/>
                  </a:lnTo>
                  <a:lnTo>
                    <a:pt x="197" y="501"/>
                  </a:lnTo>
                  <a:lnTo>
                    <a:pt x="195" y="501"/>
                  </a:lnTo>
                  <a:lnTo>
                    <a:pt x="195" y="499"/>
                  </a:lnTo>
                  <a:lnTo>
                    <a:pt x="193" y="499"/>
                  </a:lnTo>
                  <a:lnTo>
                    <a:pt x="191" y="499"/>
                  </a:lnTo>
                  <a:lnTo>
                    <a:pt x="191" y="497"/>
                  </a:lnTo>
                  <a:lnTo>
                    <a:pt x="191" y="495"/>
                  </a:lnTo>
                  <a:lnTo>
                    <a:pt x="191" y="493"/>
                  </a:lnTo>
                  <a:lnTo>
                    <a:pt x="189" y="493"/>
                  </a:lnTo>
                  <a:lnTo>
                    <a:pt x="189" y="491"/>
                  </a:lnTo>
                  <a:lnTo>
                    <a:pt x="189" y="489"/>
                  </a:lnTo>
                  <a:lnTo>
                    <a:pt x="191" y="487"/>
                  </a:lnTo>
                  <a:lnTo>
                    <a:pt x="189" y="485"/>
                  </a:lnTo>
                  <a:lnTo>
                    <a:pt x="187" y="485"/>
                  </a:lnTo>
                  <a:lnTo>
                    <a:pt x="185" y="483"/>
                  </a:lnTo>
                  <a:lnTo>
                    <a:pt x="185" y="481"/>
                  </a:lnTo>
                  <a:lnTo>
                    <a:pt x="185" y="479"/>
                  </a:lnTo>
                  <a:lnTo>
                    <a:pt x="183" y="477"/>
                  </a:lnTo>
                  <a:lnTo>
                    <a:pt x="183" y="475"/>
                  </a:lnTo>
                  <a:lnTo>
                    <a:pt x="181" y="473"/>
                  </a:lnTo>
                  <a:lnTo>
                    <a:pt x="181" y="471"/>
                  </a:lnTo>
                  <a:lnTo>
                    <a:pt x="179" y="469"/>
                  </a:lnTo>
                  <a:lnTo>
                    <a:pt x="177" y="469"/>
                  </a:lnTo>
                  <a:lnTo>
                    <a:pt x="175" y="467"/>
                  </a:lnTo>
                  <a:lnTo>
                    <a:pt x="173" y="467"/>
                  </a:lnTo>
                  <a:lnTo>
                    <a:pt x="173" y="465"/>
                  </a:lnTo>
                  <a:lnTo>
                    <a:pt x="173" y="461"/>
                  </a:lnTo>
                  <a:lnTo>
                    <a:pt x="175" y="459"/>
                  </a:lnTo>
                  <a:lnTo>
                    <a:pt x="175" y="457"/>
                  </a:lnTo>
                  <a:lnTo>
                    <a:pt x="173" y="459"/>
                  </a:lnTo>
                  <a:lnTo>
                    <a:pt x="171" y="459"/>
                  </a:lnTo>
                  <a:lnTo>
                    <a:pt x="169" y="459"/>
                  </a:lnTo>
                  <a:lnTo>
                    <a:pt x="167" y="459"/>
                  </a:lnTo>
                  <a:lnTo>
                    <a:pt x="167" y="461"/>
                  </a:lnTo>
                  <a:lnTo>
                    <a:pt x="165" y="461"/>
                  </a:lnTo>
                  <a:lnTo>
                    <a:pt x="164" y="461"/>
                  </a:lnTo>
                  <a:lnTo>
                    <a:pt x="162" y="463"/>
                  </a:lnTo>
                  <a:lnTo>
                    <a:pt x="160" y="463"/>
                  </a:lnTo>
                  <a:lnTo>
                    <a:pt x="158" y="465"/>
                  </a:lnTo>
                  <a:lnTo>
                    <a:pt x="156" y="465"/>
                  </a:lnTo>
                  <a:lnTo>
                    <a:pt x="154" y="467"/>
                  </a:lnTo>
                  <a:lnTo>
                    <a:pt x="152" y="467"/>
                  </a:lnTo>
                  <a:lnTo>
                    <a:pt x="150" y="467"/>
                  </a:lnTo>
                  <a:lnTo>
                    <a:pt x="148" y="469"/>
                  </a:lnTo>
                  <a:lnTo>
                    <a:pt x="146" y="469"/>
                  </a:lnTo>
                  <a:lnTo>
                    <a:pt x="142" y="471"/>
                  </a:lnTo>
                  <a:lnTo>
                    <a:pt x="142" y="469"/>
                  </a:lnTo>
                  <a:lnTo>
                    <a:pt x="140" y="465"/>
                  </a:lnTo>
                  <a:lnTo>
                    <a:pt x="138" y="463"/>
                  </a:lnTo>
                  <a:lnTo>
                    <a:pt x="138" y="461"/>
                  </a:lnTo>
                  <a:lnTo>
                    <a:pt x="136" y="456"/>
                  </a:lnTo>
                  <a:lnTo>
                    <a:pt x="132" y="457"/>
                  </a:lnTo>
                  <a:lnTo>
                    <a:pt x="130" y="459"/>
                  </a:lnTo>
                  <a:lnTo>
                    <a:pt x="124" y="463"/>
                  </a:lnTo>
                  <a:lnTo>
                    <a:pt x="124" y="461"/>
                  </a:lnTo>
                  <a:lnTo>
                    <a:pt x="124" y="459"/>
                  </a:lnTo>
                  <a:lnTo>
                    <a:pt x="124" y="457"/>
                  </a:lnTo>
                  <a:lnTo>
                    <a:pt x="124" y="456"/>
                  </a:lnTo>
                  <a:lnTo>
                    <a:pt x="122" y="456"/>
                  </a:lnTo>
                  <a:lnTo>
                    <a:pt x="122" y="454"/>
                  </a:lnTo>
                  <a:lnTo>
                    <a:pt x="120" y="454"/>
                  </a:lnTo>
                  <a:lnTo>
                    <a:pt x="118" y="454"/>
                  </a:lnTo>
                  <a:lnTo>
                    <a:pt x="118" y="452"/>
                  </a:lnTo>
                  <a:lnTo>
                    <a:pt x="114" y="452"/>
                  </a:lnTo>
                  <a:lnTo>
                    <a:pt x="112" y="450"/>
                  </a:lnTo>
                  <a:lnTo>
                    <a:pt x="110" y="450"/>
                  </a:lnTo>
                  <a:lnTo>
                    <a:pt x="112" y="450"/>
                  </a:lnTo>
                  <a:lnTo>
                    <a:pt x="112" y="448"/>
                  </a:lnTo>
                  <a:lnTo>
                    <a:pt x="114" y="448"/>
                  </a:lnTo>
                  <a:lnTo>
                    <a:pt x="114" y="446"/>
                  </a:lnTo>
                  <a:lnTo>
                    <a:pt x="114" y="444"/>
                  </a:lnTo>
                  <a:lnTo>
                    <a:pt x="114" y="442"/>
                  </a:lnTo>
                  <a:lnTo>
                    <a:pt x="114" y="440"/>
                  </a:lnTo>
                  <a:lnTo>
                    <a:pt x="114" y="438"/>
                  </a:lnTo>
                  <a:lnTo>
                    <a:pt x="114" y="436"/>
                  </a:lnTo>
                  <a:lnTo>
                    <a:pt x="114" y="434"/>
                  </a:lnTo>
                  <a:lnTo>
                    <a:pt x="112" y="434"/>
                  </a:lnTo>
                  <a:lnTo>
                    <a:pt x="112" y="432"/>
                  </a:lnTo>
                  <a:lnTo>
                    <a:pt x="110" y="432"/>
                  </a:lnTo>
                  <a:lnTo>
                    <a:pt x="108" y="432"/>
                  </a:lnTo>
                  <a:lnTo>
                    <a:pt x="108" y="430"/>
                  </a:lnTo>
                  <a:lnTo>
                    <a:pt x="108" y="432"/>
                  </a:lnTo>
                  <a:lnTo>
                    <a:pt x="106" y="432"/>
                  </a:lnTo>
                  <a:lnTo>
                    <a:pt x="104" y="432"/>
                  </a:lnTo>
                  <a:lnTo>
                    <a:pt x="102" y="432"/>
                  </a:lnTo>
                  <a:lnTo>
                    <a:pt x="102" y="430"/>
                  </a:lnTo>
                  <a:lnTo>
                    <a:pt x="100" y="430"/>
                  </a:lnTo>
                  <a:lnTo>
                    <a:pt x="100" y="428"/>
                  </a:lnTo>
                  <a:lnTo>
                    <a:pt x="98" y="428"/>
                  </a:lnTo>
                  <a:lnTo>
                    <a:pt x="98" y="426"/>
                  </a:lnTo>
                  <a:lnTo>
                    <a:pt x="98" y="424"/>
                  </a:lnTo>
                  <a:lnTo>
                    <a:pt x="96" y="424"/>
                  </a:lnTo>
                  <a:lnTo>
                    <a:pt x="95" y="422"/>
                  </a:lnTo>
                  <a:lnTo>
                    <a:pt x="95" y="420"/>
                  </a:lnTo>
                  <a:lnTo>
                    <a:pt x="93" y="418"/>
                  </a:lnTo>
                  <a:lnTo>
                    <a:pt x="91" y="418"/>
                  </a:lnTo>
                  <a:lnTo>
                    <a:pt x="89" y="418"/>
                  </a:lnTo>
                  <a:lnTo>
                    <a:pt x="87" y="418"/>
                  </a:lnTo>
                  <a:lnTo>
                    <a:pt x="85" y="416"/>
                  </a:lnTo>
                  <a:lnTo>
                    <a:pt x="83" y="414"/>
                  </a:lnTo>
                  <a:lnTo>
                    <a:pt x="83" y="412"/>
                  </a:lnTo>
                  <a:lnTo>
                    <a:pt x="81" y="412"/>
                  </a:lnTo>
                  <a:lnTo>
                    <a:pt x="81" y="410"/>
                  </a:lnTo>
                  <a:lnTo>
                    <a:pt x="81" y="408"/>
                  </a:lnTo>
                  <a:lnTo>
                    <a:pt x="81" y="406"/>
                  </a:lnTo>
                  <a:lnTo>
                    <a:pt x="79" y="406"/>
                  </a:lnTo>
                  <a:lnTo>
                    <a:pt x="79" y="404"/>
                  </a:lnTo>
                  <a:lnTo>
                    <a:pt x="77" y="404"/>
                  </a:lnTo>
                  <a:lnTo>
                    <a:pt x="77" y="402"/>
                  </a:lnTo>
                  <a:lnTo>
                    <a:pt x="75" y="402"/>
                  </a:lnTo>
                  <a:lnTo>
                    <a:pt x="73" y="400"/>
                  </a:lnTo>
                  <a:lnTo>
                    <a:pt x="73" y="398"/>
                  </a:lnTo>
                  <a:lnTo>
                    <a:pt x="71" y="396"/>
                  </a:lnTo>
                  <a:lnTo>
                    <a:pt x="71" y="394"/>
                  </a:lnTo>
                  <a:lnTo>
                    <a:pt x="71" y="392"/>
                  </a:lnTo>
                  <a:lnTo>
                    <a:pt x="71" y="390"/>
                  </a:lnTo>
                  <a:lnTo>
                    <a:pt x="69" y="390"/>
                  </a:lnTo>
                  <a:lnTo>
                    <a:pt x="69" y="389"/>
                  </a:lnTo>
                  <a:lnTo>
                    <a:pt x="71" y="389"/>
                  </a:lnTo>
                  <a:lnTo>
                    <a:pt x="71" y="387"/>
                  </a:lnTo>
                  <a:lnTo>
                    <a:pt x="73" y="387"/>
                  </a:lnTo>
                  <a:lnTo>
                    <a:pt x="73" y="385"/>
                  </a:lnTo>
                  <a:lnTo>
                    <a:pt x="75" y="385"/>
                  </a:lnTo>
                  <a:lnTo>
                    <a:pt x="77" y="383"/>
                  </a:lnTo>
                  <a:lnTo>
                    <a:pt x="79" y="383"/>
                  </a:lnTo>
                  <a:lnTo>
                    <a:pt x="79" y="381"/>
                  </a:lnTo>
                  <a:lnTo>
                    <a:pt x="81" y="381"/>
                  </a:lnTo>
                  <a:lnTo>
                    <a:pt x="81" y="379"/>
                  </a:lnTo>
                  <a:lnTo>
                    <a:pt x="81" y="377"/>
                  </a:lnTo>
                  <a:lnTo>
                    <a:pt x="81" y="375"/>
                  </a:lnTo>
                  <a:lnTo>
                    <a:pt x="81" y="373"/>
                  </a:lnTo>
                  <a:lnTo>
                    <a:pt x="81" y="371"/>
                  </a:lnTo>
                  <a:lnTo>
                    <a:pt x="81" y="369"/>
                  </a:lnTo>
                  <a:lnTo>
                    <a:pt x="83" y="369"/>
                  </a:lnTo>
                  <a:lnTo>
                    <a:pt x="83" y="367"/>
                  </a:lnTo>
                  <a:lnTo>
                    <a:pt x="83" y="365"/>
                  </a:lnTo>
                  <a:lnTo>
                    <a:pt x="83" y="363"/>
                  </a:lnTo>
                  <a:lnTo>
                    <a:pt x="85" y="363"/>
                  </a:lnTo>
                  <a:lnTo>
                    <a:pt x="85" y="361"/>
                  </a:lnTo>
                  <a:lnTo>
                    <a:pt x="85" y="359"/>
                  </a:lnTo>
                  <a:lnTo>
                    <a:pt x="85" y="357"/>
                  </a:lnTo>
                  <a:lnTo>
                    <a:pt x="87" y="357"/>
                  </a:lnTo>
                  <a:lnTo>
                    <a:pt x="87" y="355"/>
                  </a:lnTo>
                  <a:lnTo>
                    <a:pt x="87" y="353"/>
                  </a:lnTo>
                  <a:lnTo>
                    <a:pt x="87" y="351"/>
                  </a:lnTo>
                  <a:lnTo>
                    <a:pt x="89" y="351"/>
                  </a:lnTo>
                  <a:lnTo>
                    <a:pt x="89" y="349"/>
                  </a:lnTo>
                  <a:lnTo>
                    <a:pt x="89" y="347"/>
                  </a:lnTo>
                  <a:lnTo>
                    <a:pt x="89" y="345"/>
                  </a:lnTo>
                  <a:lnTo>
                    <a:pt x="89" y="343"/>
                  </a:lnTo>
                  <a:lnTo>
                    <a:pt x="89" y="341"/>
                  </a:lnTo>
                  <a:lnTo>
                    <a:pt x="89" y="339"/>
                  </a:lnTo>
                  <a:lnTo>
                    <a:pt x="87" y="339"/>
                  </a:lnTo>
                  <a:lnTo>
                    <a:pt x="87" y="337"/>
                  </a:lnTo>
                  <a:lnTo>
                    <a:pt x="89" y="337"/>
                  </a:lnTo>
                  <a:lnTo>
                    <a:pt x="89" y="335"/>
                  </a:lnTo>
                  <a:lnTo>
                    <a:pt x="91" y="333"/>
                  </a:lnTo>
                  <a:lnTo>
                    <a:pt x="91" y="331"/>
                  </a:lnTo>
                  <a:lnTo>
                    <a:pt x="93" y="331"/>
                  </a:lnTo>
                  <a:lnTo>
                    <a:pt x="93" y="329"/>
                  </a:lnTo>
                  <a:lnTo>
                    <a:pt x="93" y="327"/>
                  </a:lnTo>
                  <a:lnTo>
                    <a:pt x="95" y="327"/>
                  </a:lnTo>
                  <a:lnTo>
                    <a:pt x="95" y="325"/>
                  </a:lnTo>
                  <a:lnTo>
                    <a:pt x="96" y="325"/>
                  </a:lnTo>
                  <a:lnTo>
                    <a:pt x="96" y="323"/>
                  </a:lnTo>
                  <a:lnTo>
                    <a:pt x="98" y="323"/>
                  </a:lnTo>
                  <a:lnTo>
                    <a:pt x="98" y="325"/>
                  </a:lnTo>
                  <a:lnTo>
                    <a:pt x="100" y="325"/>
                  </a:lnTo>
                  <a:lnTo>
                    <a:pt x="100" y="327"/>
                  </a:lnTo>
                  <a:lnTo>
                    <a:pt x="102" y="327"/>
                  </a:lnTo>
                  <a:lnTo>
                    <a:pt x="102" y="329"/>
                  </a:lnTo>
                  <a:lnTo>
                    <a:pt x="104" y="329"/>
                  </a:lnTo>
                  <a:lnTo>
                    <a:pt x="106" y="329"/>
                  </a:lnTo>
                  <a:lnTo>
                    <a:pt x="106" y="331"/>
                  </a:lnTo>
                  <a:lnTo>
                    <a:pt x="108" y="331"/>
                  </a:lnTo>
                  <a:lnTo>
                    <a:pt x="108" y="333"/>
                  </a:lnTo>
                  <a:lnTo>
                    <a:pt x="110" y="335"/>
                  </a:lnTo>
                  <a:lnTo>
                    <a:pt x="112" y="337"/>
                  </a:lnTo>
                  <a:lnTo>
                    <a:pt x="114" y="337"/>
                  </a:lnTo>
                  <a:lnTo>
                    <a:pt x="114" y="339"/>
                  </a:lnTo>
                  <a:lnTo>
                    <a:pt x="114" y="341"/>
                  </a:lnTo>
                  <a:lnTo>
                    <a:pt x="116" y="341"/>
                  </a:lnTo>
                  <a:lnTo>
                    <a:pt x="116" y="343"/>
                  </a:lnTo>
                  <a:lnTo>
                    <a:pt x="118" y="343"/>
                  </a:lnTo>
                  <a:lnTo>
                    <a:pt x="118" y="345"/>
                  </a:lnTo>
                  <a:lnTo>
                    <a:pt x="120" y="343"/>
                  </a:lnTo>
                  <a:lnTo>
                    <a:pt x="122" y="343"/>
                  </a:lnTo>
                  <a:lnTo>
                    <a:pt x="124" y="343"/>
                  </a:lnTo>
                  <a:lnTo>
                    <a:pt x="124" y="341"/>
                  </a:lnTo>
                  <a:lnTo>
                    <a:pt x="126" y="341"/>
                  </a:lnTo>
                  <a:lnTo>
                    <a:pt x="126" y="339"/>
                  </a:lnTo>
                  <a:lnTo>
                    <a:pt x="128" y="339"/>
                  </a:lnTo>
                  <a:lnTo>
                    <a:pt x="128" y="337"/>
                  </a:lnTo>
                  <a:lnTo>
                    <a:pt x="128" y="335"/>
                  </a:lnTo>
                  <a:lnTo>
                    <a:pt x="128" y="333"/>
                  </a:lnTo>
                  <a:lnTo>
                    <a:pt x="128" y="331"/>
                  </a:lnTo>
                  <a:lnTo>
                    <a:pt x="128" y="329"/>
                  </a:lnTo>
                  <a:lnTo>
                    <a:pt x="128" y="327"/>
                  </a:lnTo>
                  <a:lnTo>
                    <a:pt x="130" y="327"/>
                  </a:lnTo>
                  <a:lnTo>
                    <a:pt x="130" y="325"/>
                  </a:lnTo>
                  <a:lnTo>
                    <a:pt x="132" y="325"/>
                  </a:lnTo>
                  <a:lnTo>
                    <a:pt x="132" y="323"/>
                  </a:lnTo>
                  <a:lnTo>
                    <a:pt x="132" y="322"/>
                  </a:lnTo>
                  <a:lnTo>
                    <a:pt x="134" y="322"/>
                  </a:lnTo>
                  <a:lnTo>
                    <a:pt x="134" y="320"/>
                  </a:lnTo>
                  <a:lnTo>
                    <a:pt x="136" y="320"/>
                  </a:lnTo>
                  <a:lnTo>
                    <a:pt x="136" y="318"/>
                  </a:lnTo>
                  <a:lnTo>
                    <a:pt x="136" y="316"/>
                  </a:lnTo>
                  <a:lnTo>
                    <a:pt x="136" y="314"/>
                  </a:lnTo>
                  <a:lnTo>
                    <a:pt x="136" y="312"/>
                  </a:lnTo>
                  <a:lnTo>
                    <a:pt x="136" y="310"/>
                  </a:lnTo>
                  <a:lnTo>
                    <a:pt x="136" y="308"/>
                  </a:lnTo>
                  <a:lnTo>
                    <a:pt x="136" y="306"/>
                  </a:lnTo>
                  <a:lnTo>
                    <a:pt x="136" y="304"/>
                  </a:lnTo>
                  <a:lnTo>
                    <a:pt x="136" y="302"/>
                  </a:lnTo>
                  <a:lnTo>
                    <a:pt x="134" y="302"/>
                  </a:lnTo>
                  <a:lnTo>
                    <a:pt x="134" y="300"/>
                  </a:lnTo>
                  <a:lnTo>
                    <a:pt x="134" y="298"/>
                  </a:lnTo>
                  <a:lnTo>
                    <a:pt x="134" y="296"/>
                  </a:lnTo>
                  <a:lnTo>
                    <a:pt x="132" y="296"/>
                  </a:lnTo>
                  <a:lnTo>
                    <a:pt x="134" y="294"/>
                  </a:lnTo>
                  <a:lnTo>
                    <a:pt x="132" y="294"/>
                  </a:lnTo>
                  <a:lnTo>
                    <a:pt x="132" y="292"/>
                  </a:lnTo>
                  <a:lnTo>
                    <a:pt x="134" y="292"/>
                  </a:lnTo>
                  <a:lnTo>
                    <a:pt x="134" y="290"/>
                  </a:lnTo>
                  <a:lnTo>
                    <a:pt x="134" y="288"/>
                  </a:lnTo>
                  <a:lnTo>
                    <a:pt x="136" y="288"/>
                  </a:lnTo>
                  <a:lnTo>
                    <a:pt x="138" y="286"/>
                  </a:lnTo>
                  <a:lnTo>
                    <a:pt x="140" y="286"/>
                  </a:lnTo>
                  <a:lnTo>
                    <a:pt x="142" y="286"/>
                  </a:lnTo>
                  <a:lnTo>
                    <a:pt x="144" y="286"/>
                  </a:lnTo>
                  <a:lnTo>
                    <a:pt x="146" y="286"/>
                  </a:lnTo>
                  <a:lnTo>
                    <a:pt x="146" y="288"/>
                  </a:lnTo>
                  <a:lnTo>
                    <a:pt x="148" y="288"/>
                  </a:lnTo>
                  <a:lnTo>
                    <a:pt x="150" y="288"/>
                  </a:lnTo>
                  <a:lnTo>
                    <a:pt x="152" y="288"/>
                  </a:lnTo>
                  <a:lnTo>
                    <a:pt x="154" y="288"/>
                  </a:lnTo>
                  <a:lnTo>
                    <a:pt x="154" y="286"/>
                  </a:lnTo>
                  <a:lnTo>
                    <a:pt x="156" y="286"/>
                  </a:lnTo>
                  <a:lnTo>
                    <a:pt x="156" y="284"/>
                  </a:lnTo>
                  <a:lnTo>
                    <a:pt x="156" y="282"/>
                  </a:lnTo>
                  <a:lnTo>
                    <a:pt x="156" y="280"/>
                  </a:lnTo>
                  <a:lnTo>
                    <a:pt x="156" y="278"/>
                  </a:lnTo>
                  <a:lnTo>
                    <a:pt x="156" y="276"/>
                  </a:lnTo>
                  <a:lnTo>
                    <a:pt x="156" y="274"/>
                  </a:lnTo>
                  <a:lnTo>
                    <a:pt x="156" y="272"/>
                  </a:lnTo>
                  <a:lnTo>
                    <a:pt x="156" y="270"/>
                  </a:lnTo>
                  <a:lnTo>
                    <a:pt x="158" y="270"/>
                  </a:lnTo>
                  <a:lnTo>
                    <a:pt x="158" y="268"/>
                  </a:lnTo>
                  <a:lnTo>
                    <a:pt x="158" y="266"/>
                  </a:lnTo>
                  <a:lnTo>
                    <a:pt x="160" y="266"/>
                  </a:lnTo>
                  <a:lnTo>
                    <a:pt x="162" y="268"/>
                  </a:lnTo>
                  <a:lnTo>
                    <a:pt x="164" y="270"/>
                  </a:lnTo>
                  <a:lnTo>
                    <a:pt x="165" y="272"/>
                  </a:lnTo>
                  <a:lnTo>
                    <a:pt x="167" y="274"/>
                  </a:lnTo>
                  <a:lnTo>
                    <a:pt x="169" y="274"/>
                  </a:lnTo>
                  <a:lnTo>
                    <a:pt x="169" y="276"/>
                  </a:lnTo>
                  <a:lnTo>
                    <a:pt x="171" y="276"/>
                  </a:lnTo>
                  <a:lnTo>
                    <a:pt x="173" y="278"/>
                  </a:lnTo>
                  <a:lnTo>
                    <a:pt x="175" y="278"/>
                  </a:lnTo>
                  <a:lnTo>
                    <a:pt x="177" y="278"/>
                  </a:lnTo>
                  <a:lnTo>
                    <a:pt x="177" y="280"/>
                  </a:lnTo>
                  <a:lnTo>
                    <a:pt x="179" y="280"/>
                  </a:lnTo>
                  <a:lnTo>
                    <a:pt x="179" y="282"/>
                  </a:lnTo>
                  <a:lnTo>
                    <a:pt x="181" y="282"/>
                  </a:lnTo>
                  <a:lnTo>
                    <a:pt x="183" y="284"/>
                  </a:lnTo>
                  <a:lnTo>
                    <a:pt x="181" y="284"/>
                  </a:lnTo>
                  <a:lnTo>
                    <a:pt x="181" y="286"/>
                  </a:lnTo>
                  <a:lnTo>
                    <a:pt x="181" y="288"/>
                  </a:lnTo>
                  <a:lnTo>
                    <a:pt x="183" y="288"/>
                  </a:lnTo>
                  <a:lnTo>
                    <a:pt x="183" y="290"/>
                  </a:lnTo>
                  <a:lnTo>
                    <a:pt x="185" y="290"/>
                  </a:lnTo>
                  <a:lnTo>
                    <a:pt x="185" y="292"/>
                  </a:lnTo>
                  <a:lnTo>
                    <a:pt x="187" y="292"/>
                  </a:lnTo>
                  <a:lnTo>
                    <a:pt x="189" y="292"/>
                  </a:lnTo>
                  <a:lnTo>
                    <a:pt x="191" y="294"/>
                  </a:lnTo>
                  <a:lnTo>
                    <a:pt x="193" y="294"/>
                  </a:lnTo>
                  <a:lnTo>
                    <a:pt x="195" y="294"/>
                  </a:lnTo>
                  <a:lnTo>
                    <a:pt x="197" y="294"/>
                  </a:lnTo>
                  <a:lnTo>
                    <a:pt x="199" y="294"/>
                  </a:lnTo>
                  <a:lnTo>
                    <a:pt x="199" y="292"/>
                  </a:lnTo>
                  <a:lnTo>
                    <a:pt x="201" y="292"/>
                  </a:lnTo>
                  <a:lnTo>
                    <a:pt x="203" y="292"/>
                  </a:lnTo>
                  <a:lnTo>
                    <a:pt x="205" y="292"/>
                  </a:lnTo>
                  <a:lnTo>
                    <a:pt x="207" y="292"/>
                  </a:lnTo>
                  <a:lnTo>
                    <a:pt x="209" y="290"/>
                  </a:lnTo>
                  <a:lnTo>
                    <a:pt x="209" y="288"/>
                  </a:lnTo>
                  <a:lnTo>
                    <a:pt x="209" y="286"/>
                  </a:lnTo>
                  <a:lnTo>
                    <a:pt x="209" y="284"/>
                  </a:lnTo>
                  <a:lnTo>
                    <a:pt x="209" y="282"/>
                  </a:lnTo>
                  <a:lnTo>
                    <a:pt x="209" y="280"/>
                  </a:lnTo>
                  <a:lnTo>
                    <a:pt x="209" y="278"/>
                  </a:lnTo>
                  <a:lnTo>
                    <a:pt x="209" y="276"/>
                  </a:lnTo>
                  <a:lnTo>
                    <a:pt x="209" y="274"/>
                  </a:lnTo>
                  <a:lnTo>
                    <a:pt x="207" y="274"/>
                  </a:lnTo>
                  <a:lnTo>
                    <a:pt x="207" y="272"/>
                  </a:lnTo>
                  <a:lnTo>
                    <a:pt x="209" y="272"/>
                  </a:lnTo>
                  <a:lnTo>
                    <a:pt x="209" y="270"/>
                  </a:lnTo>
                  <a:lnTo>
                    <a:pt x="209" y="268"/>
                  </a:lnTo>
                  <a:lnTo>
                    <a:pt x="209" y="266"/>
                  </a:lnTo>
                  <a:lnTo>
                    <a:pt x="209" y="264"/>
                  </a:lnTo>
                  <a:lnTo>
                    <a:pt x="211" y="264"/>
                  </a:lnTo>
                  <a:lnTo>
                    <a:pt x="211" y="262"/>
                  </a:lnTo>
                  <a:lnTo>
                    <a:pt x="211" y="260"/>
                  </a:lnTo>
                  <a:lnTo>
                    <a:pt x="213" y="260"/>
                  </a:lnTo>
                  <a:lnTo>
                    <a:pt x="213" y="258"/>
                  </a:lnTo>
                  <a:lnTo>
                    <a:pt x="213" y="256"/>
                  </a:lnTo>
                  <a:lnTo>
                    <a:pt x="213" y="255"/>
                  </a:lnTo>
                  <a:lnTo>
                    <a:pt x="213" y="253"/>
                  </a:lnTo>
                  <a:lnTo>
                    <a:pt x="213" y="251"/>
                  </a:lnTo>
                  <a:lnTo>
                    <a:pt x="211" y="249"/>
                  </a:lnTo>
                  <a:lnTo>
                    <a:pt x="211" y="247"/>
                  </a:lnTo>
                  <a:lnTo>
                    <a:pt x="211" y="245"/>
                  </a:lnTo>
                  <a:lnTo>
                    <a:pt x="211" y="243"/>
                  </a:lnTo>
                  <a:lnTo>
                    <a:pt x="211" y="241"/>
                  </a:lnTo>
                  <a:lnTo>
                    <a:pt x="213" y="239"/>
                  </a:lnTo>
                  <a:lnTo>
                    <a:pt x="213" y="237"/>
                  </a:lnTo>
                  <a:lnTo>
                    <a:pt x="213" y="235"/>
                  </a:lnTo>
                  <a:lnTo>
                    <a:pt x="215" y="235"/>
                  </a:lnTo>
                  <a:lnTo>
                    <a:pt x="215" y="233"/>
                  </a:lnTo>
                  <a:lnTo>
                    <a:pt x="215" y="231"/>
                  </a:lnTo>
                  <a:lnTo>
                    <a:pt x="215" y="229"/>
                  </a:lnTo>
                  <a:lnTo>
                    <a:pt x="217" y="229"/>
                  </a:lnTo>
                  <a:lnTo>
                    <a:pt x="217" y="227"/>
                  </a:lnTo>
                  <a:lnTo>
                    <a:pt x="217" y="225"/>
                  </a:lnTo>
                  <a:lnTo>
                    <a:pt x="217" y="223"/>
                  </a:lnTo>
                  <a:lnTo>
                    <a:pt x="217" y="221"/>
                  </a:lnTo>
                  <a:lnTo>
                    <a:pt x="217" y="219"/>
                  </a:lnTo>
                  <a:lnTo>
                    <a:pt x="219" y="219"/>
                  </a:lnTo>
                  <a:lnTo>
                    <a:pt x="221" y="219"/>
                  </a:lnTo>
                  <a:lnTo>
                    <a:pt x="223" y="219"/>
                  </a:lnTo>
                  <a:lnTo>
                    <a:pt x="225" y="219"/>
                  </a:lnTo>
                  <a:lnTo>
                    <a:pt x="227" y="219"/>
                  </a:lnTo>
                  <a:lnTo>
                    <a:pt x="229" y="221"/>
                  </a:lnTo>
                  <a:lnTo>
                    <a:pt x="231" y="221"/>
                  </a:lnTo>
                  <a:lnTo>
                    <a:pt x="231" y="223"/>
                  </a:lnTo>
                  <a:lnTo>
                    <a:pt x="233" y="223"/>
                  </a:lnTo>
                  <a:lnTo>
                    <a:pt x="233" y="225"/>
                  </a:lnTo>
                  <a:lnTo>
                    <a:pt x="234" y="225"/>
                  </a:lnTo>
                  <a:lnTo>
                    <a:pt x="234" y="227"/>
                  </a:lnTo>
                  <a:lnTo>
                    <a:pt x="236" y="229"/>
                  </a:lnTo>
                  <a:lnTo>
                    <a:pt x="238" y="229"/>
                  </a:lnTo>
                  <a:lnTo>
                    <a:pt x="240" y="229"/>
                  </a:lnTo>
                  <a:lnTo>
                    <a:pt x="242" y="229"/>
                  </a:lnTo>
                  <a:lnTo>
                    <a:pt x="244" y="229"/>
                  </a:lnTo>
                  <a:lnTo>
                    <a:pt x="244" y="227"/>
                  </a:lnTo>
                  <a:lnTo>
                    <a:pt x="246" y="227"/>
                  </a:lnTo>
                  <a:lnTo>
                    <a:pt x="248" y="227"/>
                  </a:lnTo>
                  <a:lnTo>
                    <a:pt x="250" y="227"/>
                  </a:lnTo>
                  <a:lnTo>
                    <a:pt x="252" y="227"/>
                  </a:lnTo>
                  <a:lnTo>
                    <a:pt x="254" y="227"/>
                  </a:lnTo>
                  <a:lnTo>
                    <a:pt x="256" y="227"/>
                  </a:lnTo>
                  <a:lnTo>
                    <a:pt x="256" y="229"/>
                  </a:lnTo>
                  <a:lnTo>
                    <a:pt x="258" y="229"/>
                  </a:lnTo>
                  <a:lnTo>
                    <a:pt x="258" y="231"/>
                  </a:lnTo>
                  <a:lnTo>
                    <a:pt x="260" y="231"/>
                  </a:lnTo>
                  <a:lnTo>
                    <a:pt x="262" y="231"/>
                  </a:lnTo>
                  <a:lnTo>
                    <a:pt x="264" y="231"/>
                  </a:lnTo>
                  <a:lnTo>
                    <a:pt x="266" y="231"/>
                  </a:lnTo>
                  <a:lnTo>
                    <a:pt x="268" y="231"/>
                  </a:lnTo>
                  <a:lnTo>
                    <a:pt x="270" y="231"/>
                  </a:lnTo>
                  <a:lnTo>
                    <a:pt x="270" y="229"/>
                  </a:lnTo>
                  <a:lnTo>
                    <a:pt x="270" y="227"/>
                  </a:lnTo>
                  <a:lnTo>
                    <a:pt x="272" y="227"/>
                  </a:lnTo>
                  <a:lnTo>
                    <a:pt x="272" y="225"/>
                  </a:lnTo>
                  <a:lnTo>
                    <a:pt x="274" y="225"/>
                  </a:lnTo>
                  <a:lnTo>
                    <a:pt x="274" y="223"/>
                  </a:lnTo>
                  <a:lnTo>
                    <a:pt x="276" y="223"/>
                  </a:lnTo>
                  <a:lnTo>
                    <a:pt x="276" y="221"/>
                  </a:lnTo>
                  <a:lnTo>
                    <a:pt x="274" y="221"/>
                  </a:lnTo>
                  <a:lnTo>
                    <a:pt x="274" y="219"/>
                  </a:lnTo>
                  <a:lnTo>
                    <a:pt x="274" y="217"/>
                  </a:lnTo>
                  <a:lnTo>
                    <a:pt x="276" y="217"/>
                  </a:lnTo>
                  <a:lnTo>
                    <a:pt x="278" y="217"/>
                  </a:lnTo>
                  <a:lnTo>
                    <a:pt x="278" y="215"/>
                  </a:lnTo>
                  <a:lnTo>
                    <a:pt x="280" y="211"/>
                  </a:lnTo>
                  <a:lnTo>
                    <a:pt x="280" y="209"/>
                  </a:lnTo>
                  <a:lnTo>
                    <a:pt x="280" y="207"/>
                  </a:lnTo>
                  <a:lnTo>
                    <a:pt x="280" y="205"/>
                  </a:lnTo>
                  <a:lnTo>
                    <a:pt x="282" y="205"/>
                  </a:lnTo>
                  <a:lnTo>
                    <a:pt x="282" y="203"/>
                  </a:lnTo>
                  <a:lnTo>
                    <a:pt x="284" y="203"/>
                  </a:lnTo>
                  <a:lnTo>
                    <a:pt x="286" y="203"/>
                  </a:lnTo>
                  <a:lnTo>
                    <a:pt x="288" y="201"/>
                  </a:lnTo>
                  <a:lnTo>
                    <a:pt x="288" y="199"/>
                  </a:lnTo>
                  <a:lnTo>
                    <a:pt x="290" y="197"/>
                  </a:lnTo>
                  <a:lnTo>
                    <a:pt x="292" y="195"/>
                  </a:lnTo>
                  <a:lnTo>
                    <a:pt x="294" y="195"/>
                  </a:lnTo>
                  <a:lnTo>
                    <a:pt x="298" y="195"/>
                  </a:lnTo>
                  <a:lnTo>
                    <a:pt x="300" y="197"/>
                  </a:lnTo>
                  <a:lnTo>
                    <a:pt x="302" y="197"/>
                  </a:lnTo>
                  <a:lnTo>
                    <a:pt x="303" y="197"/>
                  </a:lnTo>
                  <a:lnTo>
                    <a:pt x="307" y="199"/>
                  </a:lnTo>
                  <a:lnTo>
                    <a:pt x="309" y="199"/>
                  </a:lnTo>
                  <a:lnTo>
                    <a:pt x="311" y="199"/>
                  </a:lnTo>
                  <a:lnTo>
                    <a:pt x="315" y="197"/>
                  </a:lnTo>
                  <a:lnTo>
                    <a:pt x="319" y="195"/>
                  </a:lnTo>
                  <a:lnTo>
                    <a:pt x="321" y="195"/>
                  </a:lnTo>
                  <a:lnTo>
                    <a:pt x="325" y="193"/>
                  </a:lnTo>
                  <a:lnTo>
                    <a:pt x="327" y="193"/>
                  </a:lnTo>
                  <a:lnTo>
                    <a:pt x="329" y="191"/>
                  </a:lnTo>
                  <a:lnTo>
                    <a:pt x="333" y="191"/>
                  </a:lnTo>
                  <a:lnTo>
                    <a:pt x="335" y="189"/>
                  </a:lnTo>
                  <a:lnTo>
                    <a:pt x="335" y="188"/>
                  </a:lnTo>
                  <a:lnTo>
                    <a:pt x="337" y="188"/>
                  </a:lnTo>
                  <a:lnTo>
                    <a:pt x="337" y="186"/>
                  </a:lnTo>
                  <a:lnTo>
                    <a:pt x="339" y="184"/>
                  </a:lnTo>
                  <a:lnTo>
                    <a:pt x="343" y="182"/>
                  </a:lnTo>
                  <a:lnTo>
                    <a:pt x="349" y="178"/>
                  </a:lnTo>
                  <a:lnTo>
                    <a:pt x="353" y="176"/>
                  </a:lnTo>
                  <a:lnTo>
                    <a:pt x="355" y="174"/>
                  </a:lnTo>
                  <a:lnTo>
                    <a:pt x="357" y="174"/>
                  </a:lnTo>
                  <a:lnTo>
                    <a:pt x="359" y="174"/>
                  </a:lnTo>
                  <a:lnTo>
                    <a:pt x="361" y="176"/>
                  </a:lnTo>
                  <a:lnTo>
                    <a:pt x="363" y="176"/>
                  </a:lnTo>
                  <a:lnTo>
                    <a:pt x="365" y="174"/>
                  </a:lnTo>
                  <a:lnTo>
                    <a:pt x="369" y="174"/>
                  </a:lnTo>
                  <a:lnTo>
                    <a:pt x="372" y="172"/>
                  </a:lnTo>
                  <a:lnTo>
                    <a:pt x="378" y="172"/>
                  </a:lnTo>
                  <a:lnTo>
                    <a:pt x="380" y="172"/>
                  </a:lnTo>
                  <a:lnTo>
                    <a:pt x="382" y="172"/>
                  </a:lnTo>
                  <a:lnTo>
                    <a:pt x="384" y="172"/>
                  </a:lnTo>
                  <a:lnTo>
                    <a:pt x="386" y="170"/>
                  </a:lnTo>
                  <a:lnTo>
                    <a:pt x="388" y="170"/>
                  </a:lnTo>
                  <a:lnTo>
                    <a:pt x="390" y="168"/>
                  </a:lnTo>
                  <a:lnTo>
                    <a:pt x="392" y="168"/>
                  </a:lnTo>
                  <a:lnTo>
                    <a:pt x="394" y="166"/>
                  </a:lnTo>
                  <a:lnTo>
                    <a:pt x="396" y="166"/>
                  </a:lnTo>
                  <a:lnTo>
                    <a:pt x="398" y="164"/>
                  </a:lnTo>
                  <a:lnTo>
                    <a:pt x="398" y="162"/>
                  </a:lnTo>
                  <a:lnTo>
                    <a:pt x="398" y="160"/>
                  </a:lnTo>
                  <a:lnTo>
                    <a:pt x="398" y="158"/>
                  </a:lnTo>
                  <a:lnTo>
                    <a:pt x="396" y="158"/>
                  </a:lnTo>
                  <a:lnTo>
                    <a:pt x="396" y="156"/>
                  </a:lnTo>
                  <a:lnTo>
                    <a:pt x="396" y="154"/>
                  </a:lnTo>
                  <a:lnTo>
                    <a:pt x="396" y="152"/>
                  </a:lnTo>
                  <a:lnTo>
                    <a:pt x="396" y="150"/>
                  </a:lnTo>
                  <a:lnTo>
                    <a:pt x="396" y="146"/>
                  </a:lnTo>
                  <a:lnTo>
                    <a:pt x="398" y="142"/>
                  </a:lnTo>
                  <a:lnTo>
                    <a:pt x="398" y="138"/>
                  </a:lnTo>
                  <a:lnTo>
                    <a:pt x="398" y="136"/>
                  </a:lnTo>
                  <a:lnTo>
                    <a:pt x="398" y="134"/>
                  </a:lnTo>
                  <a:lnTo>
                    <a:pt x="398" y="132"/>
                  </a:lnTo>
                  <a:lnTo>
                    <a:pt x="398" y="130"/>
                  </a:lnTo>
                  <a:lnTo>
                    <a:pt x="398" y="128"/>
                  </a:lnTo>
                  <a:lnTo>
                    <a:pt x="398" y="124"/>
                  </a:lnTo>
                  <a:lnTo>
                    <a:pt x="398" y="122"/>
                  </a:lnTo>
                  <a:lnTo>
                    <a:pt x="398" y="121"/>
                  </a:lnTo>
                  <a:lnTo>
                    <a:pt x="398" y="119"/>
                  </a:lnTo>
                  <a:lnTo>
                    <a:pt x="396" y="117"/>
                  </a:lnTo>
                  <a:lnTo>
                    <a:pt x="396" y="115"/>
                  </a:lnTo>
                  <a:lnTo>
                    <a:pt x="398" y="111"/>
                  </a:lnTo>
                  <a:lnTo>
                    <a:pt x="398" y="103"/>
                  </a:lnTo>
                  <a:lnTo>
                    <a:pt x="398" y="101"/>
                  </a:lnTo>
                  <a:lnTo>
                    <a:pt x="394" y="95"/>
                  </a:lnTo>
                  <a:lnTo>
                    <a:pt x="392" y="91"/>
                  </a:lnTo>
                  <a:lnTo>
                    <a:pt x="390" y="89"/>
                  </a:lnTo>
                  <a:lnTo>
                    <a:pt x="390" y="87"/>
                  </a:lnTo>
                  <a:lnTo>
                    <a:pt x="392" y="85"/>
                  </a:lnTo>
                  <a:lnTo>
                    <a:pt x="392" y="83"/>
                  </a:lnTo>
                  <a:lnTo>
                    <a:pt x="390" y="83"/>
                  </a:lnTo>
                  <a:lnTo>
                    <a:pt x="390" y="81"/>
                  </a:lnTo>
                  <a:lnTo>
                    <a:pt x="388" y="79"/>
                  </a:lnTo>
                  <a:lnTo>
                    <a:pt x="388" y="75"/>
                  </a:lnTo>
                  <a:lnTo>
                    <a:pt x="388" y="73"/>
                  </a:lnTo>
                  <a:lnTo>
                    <a:pt x="386" y="69"/>
                  </a:lnTo>
                  <a:lnTo>
                    <a:pt x="386" y="65"/>
                  </a:lnTo>
                  <a:lnTo>
                    <a:pt x="384" y="61"/>
                  </a:lnTo>
                  <a:lnTo>
                    <a:pt x="384" y="59"/>
                  </a:lnTo>
                  <a:lnTo>
                    <a:pt x="384" y="57"/>
                  </a:lnTo>
                  <a:lnTo>
                    <a:pt x="382" y="55"/>
                  </a:lnTo>
                  <a:lnTo>
                    <a:pt x="382" y="53"/>
                  </a:lnTo>
                  <a:lnTo>
                    <a:pt x="380" y="53"/>
                  </a:lnTo>
                  <a:lnTo>
                    <a:pt x="380" y="52"/>
                  </a:lnTo>
                  <a:lnTo>
                    <a:pt x="378" y="50"/>
                  </a:lnTo>
                  <a:lnTo>
                    <a:pt x="376" y="48"/>
                  </a:lnTo>
                  <a:lnTo>
                    <a:pt x="376" y="46"/>
                  </a:lnTo>
                  <a:lnTo>
                    <a:pt x="374" y="44"/>
                  </a:lnTo>
                  <a:lnTo>
                    <a:pt x="372" y="42"/>
                  </a:lnTo>
                  <a:lnTo>
                    <a:pt x="372" y="40"/>
                  </a:lnTo>
                  <a:lnTo>
                    <a:pt x="371" y="38"/>
                  </a:lnTo>
                  <a:lnTo>
                    <a:pt x="371" y="36"/>
                  </a:lnTo>
                  <a:lnTo>
                    <a:pt x="369" y="36"/>
                  </a:lnTo>
                  <a:lnTo>
                    <a:pt x="369" y="34"/>
                  </a:lnTo>
                  <a:lnTo>
                    <a:pt x="367" y="34"/>
                  </a:lnTo>
                  <a:lnTo>
                    <a:pt x="367" y="32"/>
                  </a:lnTo>
                  <a:lnTo>
                    <a:pt x="365" y="30"/>
                  </a:lnTo>
                  <a:lnTo>
                    <a:pt x="363" y="28"/>
                  </a:lnTo>
                  <a:lnTo>
                    <a:pt x="363" y="26"/>
                  </a:lnTo>
                  <a:lnTo>
                    <a:pt x="361" y="26"/>
                  </a:lnTo>
                  <a:lnTo>
                    <a:pt x="361" y="24"/>
                  </a:lnTo>
                  <a:lnTo>
                    <a:pt x="359" y="24"/>
                  </a:lnTo>
                  <a:lnTo>
                    <a:pt x="359" y="22"/>
                  </a:lnTo>
                  <a:lnTo>
                    <a:pt x="361" y="22"/>
                  </a:lnTo>
                  <a:lnTo>
                    <a:pt x="363" y="22"/>
                  </a:lnTo>
                  <a:lnTo>
                    <a:pt x="363" y="20"/>
                  </a:lnTo>
                  <a:lnTo>
                    <a:pt x="363" y="18"/>
                  </a:lnTo>
                  <a:lnTo>
                    <a:pt x="363" y="16"/>
                  </a:lnTo>
                  <a:lnTo>
                    <a:pt x="361" y="16"/>
                  </a:lnTo>
                  <a:lnTo>
                    <a:pt x="361" y="14"/>
                  </a:lnTo>
                  <a:lnTo>
                    <a:pt x="361" y="12"/>
                  </a:lnTo>
                  <a:lnTo>
                    <a:pt x="361" y="10"/>
                  </a:lnTo>
                  <a:lnTo>
                    <a:pt x="363" y="10"/>
                  </a:lnTo>
                  <a:lnTo>
                    <a:pt x="365" y="10"/>
                  </a:lnTo>
                  <a:lnTo>
                    <a:pt x="367" y="10"/>
                  </a:lnTo>
                  <a:lnTo>
                    <a:pt x="367" y="8"/>
                  </a:lnTo>
                  <a:lnTo>
                    <a:pt x="369" y="8"/>
                  </a:lnTo>
                  <a:lnTo>
                    <a:pt x="371" y="8"/>
                  </a:lnTo>
                  <a:lnTo>
                    <a:pt x="372" y="8"/>
                  </a:lnTo>
                  <a:lnTo>
                    <a:pt x="374" y="8"/>
                  </a:lnTo>
                  <a:lnTo>
                    <a:pt x="374" y="10"/>
                  </a:lnTo>
                  <a:lnTo>
                    <a:pt x="374" y="12"/>
                  </a:lnTo>
                  <a:lnTo>
                    <a:pt x="376" y="12"/>
                  </a:lnTo>
                  <a:lnTo>
                    <a:pt x="376" y="14"/>
                  </a:lnTo>
                  <a:lnTo>
                    <a:pt x="376" y="16"/>
                  </a:lnTo>
                  <a:lnTo>
                    <a:pt x="378" y="16"/>
                  </a:lnTo>
                  <a:lnTo>
                    <a:pt x="378" y="18"/>
                  </a:lnTo>
                  <a:lnTo>
                    <a:pt x="378" y="20"/>
                  </a:lnTo>
                  <a:lnTo>
                    <a:pt x="380" y="20"/>
                  </a:lnTo>
                  <a:lnTo>
                    <a:pt x="380" y="22"/>
                  </a:lnTo>
                  <a:lnTo>
                    <a:pt x="380" y="24"/>
                  </a:lnTo>
                  <a:lnTo>
                    <a:pt x="380" y="26"/>
                  </a:lnTo>
                  <a:lnTo>
                    <a:pt x="382" y="26"/>
                  </a:lnTo>
                  <a:lnTo>
                    <a:pt x="382" y="28"/>
                  </a:lnTo>
                  <a:lnTo>
                    <a:pt x="384" y="28"/>
                  </a:lnTo>
                  <a:lnTo>
                    <a:pt x="384" y="30"/>
                  </a:lnTo>
                  <a:lnTo>
                    <a:pt x="386" y="30"/>
                  </a:lnTo>
                  <a:lnTo>
                    <a:pt x="388" y="30"/>
                  </a:lnTo>
                  <a:lnTo>
                    <a:pt x="390" y="30"/>
                  </a:lnTo>
                  <a:lnTo>
                    <a:pt x="392" y="30"/>
                  </a:lnTo>
                  <a:lnTo>
                    <a:pt x="392" y="32"/>
                  </a:lnTo>
                  <a:lnTo>
                    <a:pt x="394" y="32"/>
                  </a:lnTo>
                  <a:lnTo>
                    <a:pt x="396" y="32"/>
                  </a:lnTo>
                  <a:lnTo>
                    <a:pt x="398" y="32"/>
                  </a:lnTo>
                  <a:lnTo>
                    <a:pt x="400" y="32"/>
                  </a:lnTo>
                  <a:lnTo>
                    <a:pt x="400" y="30"/>
                  </a:lnTo>
                  <a:lnTo>
                    <a:pt x="402" y="30"/>
                  </a:lnTo>
                  <a:lnTo>
                    <a:pt x="404" y="30"/>
                  </a:lnTo>
                  <a:lnTo>
                    <a:pt x="406" y="30"/>
                  </a:lnTo>
                  <a:lnTo>
                    <a:pt x="408" y="30"/>
                  </a:lnTo>
                  <a:lnTo>
                    <a:pt x="410" y="30"/>
                  </a:lnTo>
                  <a:lnTo>
                    <a:pt x="410" y="28"/>
                  </a:lnTo>
                  <a:lnTo>
                    <a:pt x="412" y="28"/>
                  </a:lnTo>
                  <a:lnTo>
                    <a:pt x="412" y="26"/>
                  </a:lnTo>
                  <a:lnTo>
                    <a:pt x="414" y="26"/>
                  </a:lnTo>
                  <a:lnTo>
                    <a:pt x="416" y="26"/>
                  </a:lnTo>
                  <a:lnTo>
                    <a:pt x="416" y="24"/>
                  </a:lnTo>
                  <a:lnTo>
                    <a:pt x="418" y="24"/>
                  </a:lnTo>
                  <a:lnTo>
                    <a:pt x="420" y="22"/>
                  </a:lnTo>
                  <a:lnTo>
                    <a:pt x="420" y="24"/>
                  </a:lnTo>
                  <a:lnTo>
                    <a:pt x="422" y="24"/>
                  </a:lnTo>
                  <a:lnTo>
                    <a:pt x="422" y="22"/>
                  </a:lnTo>
                  <a:lnTo>
                    <a:pt x="424" y="22"/>
                  </a:lnTo>
                  <a:lnTo>
                    <a:pt x="426" y="22"/>
                  </a:lnTo>
                  <a:lnTo>
                    <a:pt x="428" y="22"/>
                  </a:lnTo>
                  <a:lnTo>
                    <a:pt x="430" y="22"/>
                  </a:lnTo>
                  <a:lnTo>
                    <a:pt x="432" y="20"/>
                  </a:lnTo>
                  <a:lnTo>
                    <a:pt x="434" y="20"/>
                  </a:lnTo>
                  <a:lnTo>
                    <a:pt x="436" y="20"/>
                  </a:lnTo>
                  <a:lnTo>
                    <a:pt x="438" y="20"/>
                  </a:lnTo>
                  <a:lnTo>
                    <a:pt x="440" y="20"/>
                  </a:lnTo>
                  <a:lnTo>
                    <a:pt x="441" y="22"/>
                  </a:lnTo>
                  <a:lnTo>
                    <a:pt x="443" y="22"/>
                  </a:lnTo>
                  <a:lnTo>
                    <a:pt x="445" y="22"/>
                  </a:lnTo>
                  <a:lnTo>
                    <a:pt x="447" y="22"/>
                  </a:lnTo>
                  <a:lnTo>
                    <a:pt x="449" y="22"/>
                  </a:lnTo>
                  <a:lnTo>
                    <a:pt x="451" y="22"/>
                  </a:lnTo>
                  <a:lnTo>
                    <a:pt x="451" y="20"/>
                  </a:lnTo>
                  <a:lnTo>
                    <a:pt x="453" y="20"/>
                  </a:lnTo>
                  <a:lnTo>
                    <a:pt x="455" y="20"/>
                  </a:lnTo>
                  <a:lnTo>
                    <a:pt x="457" y="20"/>
                  </a:lnTo>
                  <a:lnTo>
                    <a:pt x="457" y="18"/>
                  </a:lnTo>
                  <a:lnTo>
                    <a:pt x="459" y="18"/>
                  </a:lnTo>
                  <a:lnTo>
                    <a:pt x="459" y="20"/>
                  </a:lnTo>
                  <a:lnTo>
                    <a:pt x="461" y="20"/>
                  </a:lnTo>
                  <a:lnTo>
                    <a:pt x="461" y="22"/>
                  </a:lnTo>
                  <a:lnTo>
                    <a:pt x="463" y="22"/>
                  </a:lnTo>
                  <a:lnTo>
                    <a:pt x="465" y="24"/>
                  </a:lnTo>
                  <a:lnTo>
                    <a:pt x="467" y="24"/>
                  </a:lnTo>
                  <a:lnTo>
                    <a:pt x="469" y="24"/>
                  </a:lnTo>
                  <a:lnTo>
                    <a:pt x="471" y="22"/>
                  </a:lnTo>
                  <a:lnTo>
                    <a:pt x="473" y="22"/>
                  </a:lnTo>
                  <a:lnTo>
                    <a:pt x="473" y="20"/>
                  </a:lnTo>
                  <a:lnTo>
                    <a:pt x="475" y="20"/>
                  </a:lnTo>
                  <a:lnTo>
                    <a:pt x="475" y="18"/>
                  </a:lnTo>
                  <a:lnTo>
                    <a:pt x="477" y="18"/>
                  </a:lnTo>
                  <a:lnTo>
                    <a:pt x="477" y="16"/>
                  </a:lnTo>
                  <a:lnTo>
                    <a:pt x="479" y="16"/>
                  </a:lnTo>
                  <a:lnTo>
                    <a:pt x="479" y="14"/>
                  </a:lnTo>
                  <a:lnTo>
                    <a:pt x="481" y="12"/>
                  </a:lnTo>
                  <a:lnTo>
                    <a:pt x="483" y="12"/>
                  </a:lnTo>
                  <a:lnTo>
                    <a:pt x="485" y="10"/>
                  </a:lnTo>
                  <a:lnTo>
                    <a:pt x="487" y="10"/>
                  </a:lnTo>
                  <a:lnTo>
                    <a:pt x="487" y="12"/>
                  </a:lnTo>
                  <a:lnTo>
                    <a:pt x="489" y="12"/>
                  </a:lnTo>
                  <a:lnTo>
                    <a:pt x="489" y="14"/>
                  </a:lnTo>
                  <a:lnTo>
                    <a:pt x="491" y="14"/>
                  </a:lnTo>
                  <a:lnTo>
                    <a:pt x="493" y="14"/>
                  </a:lnTo>
                  <a:lnTo>
                    <a:pt x="495" y="14"/>
                  </a:lnTo>
                  <a:lnTo>
                    <a:pt x="497" y="14"/>
                  </a:lnTo>
                  <a:lnTo>
                    <a:pt x="497" y="12"/>
                  </a:lnTo>
                  <a:lnTo>
                    <a:pt x="499" y="12"/>
                  </a:lnTo>
                  <a:lnTo>
                    <a:pt x="499" y="14"/>
                  </a:lnTo>
                  <a:lnTo>
                    <a:pt x="499" y="16"/>
                  </a:lnTo>
                  <a:lnTo>
                    <a:pt x="501" y="16"/>
                  </a:lnTo>
                  <a:lnTo>
                    <a:pt x="501" y="18"/>
                  </a:lnTo>
                  <a:lnTo>
                    <a:pt x="503" y="18"/>
                  </a:lnTo>
                  <a:lnTo>
                    <a:pt x="503" y="20"/>
                  </a:lnTo>
                  <a:lnTo>
                    <a:pt x="503" y="22"/>
                  </a:lnTo>
                  <a:lnTo>
                    <a:pt x="505" y="22"/>
                  </a:lnTo>
                  <a:lnTo>
                    <a:pt x="505" y="24"/>
                  </a:lnTo>
                  <a:lnTo>
                    <a:pt x="505" y="26"/>
                  </a:lnTo>
                  <a:lnTo>
                    <a:pt x="507" y="26"/>
                  </a:lnTo>
                  <a:lnTo>
                    <a:pt x="507" y="28"/>
                  </a:lnTo>
                  <a:lnTo>
                    <a:pt x="509" y="30"/>
                  </a:lnTo>
                  <a:lnTo>
                    <a:pt x="510" y="32"/>
                  </a:lnTo>
                  <a:lnTo>
                    <a:pt x="512" y="34"/>
                  </a:lnTo>
                  <a:lnTo>
                    <a:pt x="512" y="36"/>
                  </a:lnTo>
                  <a:lnTo>
                    <a:pt x="514" y="36"/>
                  </a:lnTo>
                  <a:lnTo>
                    <a:pt x="514" y="38"/>
                  </a:lnTo>
                  <a:lnTo>
                    <a:pt x="516" y="38"/>
                  </a:lnTo>
                  <a:lnTo>
                    <a:pt x="514" y="40"/>
                  </a:lnTo>
                  <a:lnTo>
                    <a:pt x="516" y="40"/>
                  </a:lnTo>
                  <a:lnTo>
                    <a:pt x="518" y="42"/>
                  </a:lnTo>
                  <a:lnTo>
                    <a:pt x="520" y="44"/>
                  </a:lnTo>
                  <a:lnTo>
                    <a:pt x="522" y="46"/>
                  </a:lnTo>
                  <a:lnTo>
                    <a:pt x="524" y="48"/>
                  </a:lnTo>
                  <a:lnTo>
                    <a:pt x="526" y="50"/>
                  </a:lnTo>
                  <a:lnTo>
                    <a:pt x="528" y="50"/>
                  </a:lnTo>
                  <a:lnTo>
                    <a:pt x="530" y="50"/>
                  </a:lnTo>
                  <a:lnTo>
                    <a:pt x="532" y="50"/>
                  </a:lnTo>
                  <a:lnTo>
                    <a:pt x="534" y="50"/>
                  </a:lnTo>
                  <a:lnTo>
                    <a:pt x="536" y="50"/>
                  </a:lnTo>
                  <a:lnTo>
                    <a:pt x="536" y="48"/>
                  </a:lnTo>
                  <a:lnTo>
                    <a:pt x="538" y="48"/>
                  </a:lnTo>
                  <a:lnTo>
                    <a:pt x="538" y="50"/>
                  </a:lnTo>
                  <a:lnTo>
                    <a:pt x="538" y="52"/>
                  </a:lnTo>
                  <a:lnTo>
                    <a:pt x="540" y="52"/>
                  </a:lnTo>
                  <a:lnTo>
                    <a:pt x="542" y="52"/>
                  </a:lnTo>
                  <a:lnTo>
                    <a:pt x="544" y="52"/>
                  </a:lnTo>
                  <a:lnTo>
                    <a:pt x="546" y="50"/>
                  </a:lnTo>
                  <a:lnTo>
                    <a:pt x="548" y="50"/>
                  </a:lnTo>
                  <a:lnTo>
                    <a:pt x="550" y="50"/>
                  </a:lnTo>
                  <a:lnTo>
                    <a:pt x="552" y="50"/>
                  </a:lnTo>
                  <a:lnTo>
                    <a:pt x="552" y="48"/>
                  </a:lnTo>
                  <a:lnTo>
                    <a:pt x="554" y="48"/>
                  </a:lnTo>
                  <a:lnTo>
                    <a:pt x="556" y="48"/>
                  </a:lnTo>
                  <a:lnTo>
                    <a:pt x="556" y="46"/>
                  </a:lnTo>
                  <a:lnTo>
                    <a:pt x="556" y="44"/>
                  </a:lnTo>
                  <a:lnTo>
                    <a:pt x="556" y="42"/>
                  </a:lnTo>
                  <a:lnTo>
                    <a:pt x="558" y="42"/>
                  </a:lnTo>
                  <a:lnTo>
                    <a:pt x="558" y="40"/>
                  </a:lnTo>
                  <a:lnTo>
                    <a:pt x="558" y="38"/>
                  </a:lnTo>
                  <a:lnTo>
                    <a:pt x="560" y="38"/>
                  </a:lnTo>
                  <a:lnTo>
                    <a:pt x="560" y="36"/>
                  </a:lnTo>
                  <a:lnTo>
                    <a:pt x="562" y="36"/>
                  </a:lnTo>
                  <a:lnTo>
                    <a:pt x="562" y="34"/>
                  </a:lnTo>
                  <a:lnTo>
                    <a:pt x="564" y="34"/>
                  </a:lnTo>
                  <a:lnTo>
                    <a:pt x="564" y="32"/>
                  </a:lnTo>
                  <a:lnTo>
                    <a:pt x="566" y="32"/>
                  </a:lnTo>
                  <a:lnTo>
                    <a:pt x="566" y="30"/>
                  </a:lnTo>
                  <a:lnTo>
                    <a:pt x="568" y="30"/>
                  </a:lnTo>
                  <a:lnTo>
                    <a:pt x="570" y="28"/>
                  </a:lnTo>
                  <a:lnTo>
                    <a:pt x="572" y="28"/>
                  </a:lnTo>
                  <a:lnTo>
                    <a:pt x="572" y="26"/>
                  </a:lnTo>
                  <a:lnTo>
                    <a:pt x="572" y="24"/>
                  </a:lnTo>
                  <a:lnTo>
                    <a:pt x="574" y="26"/>
                  </a:lnTo>
                  <a:lnTo>
                    <a:pt x="576" y="26"/>
                  </a:lnTo>
                  <a:lnTo>
                    <a:pt x="578" y="28"/>
                  </a:lnTo>
                  <a:lnTo>
                    <a:pt x="581" y="28"/>
                  </a:lnTo>
                  <a:lnTo>
                    <a:pt x="583" y="28"/>
                  </a:lnTo>
                  <a:lnTo>
                    <a:pt x="583" y="30"/>
                  </a:lnTo>
                  <a:lnTo>
                    <a:pt x="585" y="30"/>
                  </a:lnTo>
                  <a:lnTo>
                    <a:pt x="585" y="32"/>
                  </a:lnTo>
                  <a:lnTo>
                    <a:pt x="587" y="32"/>
                  </a:lnTo>
                  <a:lnTo>
                    <a:pt x="589" y="34"/>
                  </a:lnTo>
                  <a:lnTo>
                    <a:pt x="591" y="36"/>
                  </a:lnTo>
                  <a:lnTo>
                    <a:pt x="593" y="36"/>
                  </a:lnTo>
                  <a:lnTo>
                    <a:pt x="593" y="38"/>
                  </a:lnTo>
                  <a:lnTo>
                    <a:pt x="595" y="38"/>
                  </a:lnTo>
                  <a:lnTo>
                    <a:pt x="597" y="38"/>
                  </a:lnTo>
                  <a:lnTo>
                    <a:pt x="599" y="40"/>
                  </a:lnTo>
                  <a:lnTo>
                    <a:pt x="601" y="40"/>
                  </a:lnTo>
                  <a:lnTo>
                    <a:pt x="601" y="42"/>
                  </a:lnTo>
                  <a:lnTo>
                    <a:pt x="603" y="42"/>
                  </a:lnTo>
                  <a:lnTo>
                    <a:pt x="605" y="42"/>
                  </a:lnTo>
                  <a:lnTo>
                    <a:pt x="607" y="42"/>
                  </a:lnTo>
                  <a:lnTo>
                    <a:pt x="609" y="44"/>
                  </a:lnTo>
                  <a:lnTo>
                    <a:pt x="611" y="44"/>
                  </a:lnTo>
                  <a:lnTo>
                    <a:pt x="613" y="44"/>
                  </a:lnTo>
                  <a:lnTo>
                    <a:pt x="615" y="44"/>
                  </a:lnTo>
                  <a:lnTo>
                    <a:pt x="617" y="44"/>
                  </a:lnTo>
                  <a:lnTo>
                    <a:pt x="619" y="46"/>
                  </a:lnTo>
                  <a:lnTo>
                    <a:pt x="621" y="46"/>
                  </a:lnTo>
                  <a:lnTo>
                    <a:pt x="623" y="48"/>
                  </a:lnTo>
                  <a:lnTo>
                    <a:pt x="625" y="50"/>
                  </a:lnTo>
                  <a:lnTo>
                    <a:pt x="625" y="52"/>
                  </a:lnTo>
                  <a:lnTo>
                    <a:pt x="627" y="52"/>
                  </a:lnTo>
                  <a:lnTo>
                    <a:pt x="629" y="53"/>
                  </a:lnTo>
                  <a:lnTo>
                    <a:pt x="629" y="55"/>
                  </a:lnTo>
                  <a:lnTo>
                    <a:pt x="631" y="55"/>
                  </a:lnTo>
                  <a:lnTo>
                    <a:pt x="631" y="57"/>
                  </a:lnTo>
                  <a:lnTo>
                    <a:pt x="633" y="57"/>
                  </a:lnTo>
                  <a:lnTo>
                    <a:pt x="633" y="59"/>
                  </a:lnTo>
                  <a:lnTo>
                    <a:pt x="635" y="59"/>
                  </a:lnTo>
                  <a:lnTo>
                    <a:pt x="637" y="59"/>
                  </a:lnTo>
                  <a:lnTo>
                    <a:pt x="639" y="61"/>
                  </a:lnTo>
                  <a:lnTo>
                    <a:pt x="641" y="61"/>
                  </a:lnTo>
                  <a:lnTo>
                    <a:pt x="643" y="63"/>
                  </a:lnTo>
                  <a:lnTo>
                    <a:pt x="645" y="63"/>
                  </a:lnTo>
                  <a:lnTo>
                    <a:pt x="647" y="63"/>
                  </a:lnTo>
                  <a:lnTo>
                    <a:pt x="647" y="65"/>
                  </a:lnTo>
                  <a:lnTo>
                    <a:pt x="648" y="65"/>
                  </a:lnTo>
                  <a:lnTo>
                    <a:pt x="650" y="65"/>
                  </a:lnTo>
                  <a:lnTo>
                    <a:pt x="652" y="67"/>
                  </a:lnTo>
                  <a:lnTo>
                    <a:pt x="654" y="67"/>
                  </a:lnTo>
                  <a:lnTo>
                    <a:pt x="654" y="69"/>
                  </a:lnTo>
                  <a:lnTo>
                    <a:pt x="656" y="69"/>
                  </a:lnTo>
                  <a:lnTo>
                    <a:pt x="658" y="71"/>
                  </a:lnTo>
                  <a:lnTo>
                    <a:pt x="656" y="71"/>
                  </a:lnTo>
                  <a:lnTo>
                    <a:pt x="656" y="73"/>
                  </a:lnTo>
                  <a:lnTo>
                    <a:pt x="654" y="73"/>
                  </a:lnTo>
                  <a:lnTo>
                    <a:pt x="654" y="75"/>
                  </a:lnTo>
                  <a:lnTo>
                    <a:pt x="654" y="77"/>
                  </a:lnTo>
                  <a:lnTo>
                    <a:pt x="656" y="77"/>
                  </a:lnTo>
                  <a:lnTo>
                    <a:pt x="656" y="79"/>
                  </a:lnTo>
                  <a:lnTo>
                    <a:pt x="658" y="79"/>
                  </a:lnTo>
                  <a:lnTo>
                    <a:pt x="658" y="81"/>
                  </a:lnTo>
                  <a:lnTo>
                    <a:pt x="660" y="81"/>
                  </a:lnTo>
                  <a:lnTo>
                    <a:pt x="660" y="79"/>
                  </a:lnTo>
                  <a:lnTo>
                    <a:pt x="660" y="77"/>
                  </a:lnTo>
                  <a:lnTo>
                    <a:pt x="662" y="77"/>
                  </a:lnTo>
                  <a:lnTo>
                    <a:pt x="662" y="75"/>
                  </a:lnTo>
                  <a:lnTo>
                    <a:pt x="664" y="75"/>
                  </a:lnTo>
                  <a:lnTo>
                    <a:pt x="664" y="73"/>
                  </a:lnTo>
                  <a:lnTo>
                    <a:pt x="666" y="73"/>
                  </a:lnTo>
                  <a:lnTo>
                    <a:pt x="668" y="75"/>
                  </a:lnTo>
                  <a:lnTo>
                    <a:pt x="670" y="77"/>
                  </a:lnTo>
                  <a:lnTo>
                    <a:pt x="670" y="79"/>
                  </a:lnTo>
                  <a:lnTo>
                    <a:pt x="672" y="79"/>
                  </a:lnTo>
                  <a:lnTo>
                    <a:pt x="674" y="81"/>
                  </a:lnTo>
                  <a:lnTo>
                    <a:pt x="676" y="81"/>
                  </a:lnTo>
                  <a:lnTo>
                    <a:pt x="676" y="83"/>
                  </a:lnTo>
                  <a:lnTo>
                    <a:pt x="678" y="83"/>
                  </a:lnTo>
                  <a:lnTo>
                    <a:pt x="678" y="85"/>
                  </a:lnTo>
                  <a:lnTo>
                    <a:pt x="682" y="85"/>
                  </a:lnTo>
                  <a:lnTo>
                    <a:pt x="684" y="87"/>
                  </a:lnTo>
                  <a:lnTo>
                    <a:pt x="686" y="87"/>
                  </a:lnTo>
                  <a:lnTo>
                    <a:pt x="690" y="91"/>
                  </a:lnTo>
                  <a:lnTo>
                    <a:pt x="692" y="93"/>
                  </a:lnTo>
                  <a:lnTo>
                    <a:pt x="694" y="93"/>
                  </a:lnTo>
                  <a:lnTo>
                    <a:pt x="696" y="93"/>
                  </a:lnTo>
                  <a:lnTo>
                    <a:pt x="696" y="95"/>
                  </a:lnTo>
                  <a:lnTo>
                    <a:pt x="698" y="95"/>
                  </a:lnTo>
                  <a:lnTo>
                    <a:pt x="700" y="97"/>
                  </a:lnTo>
                  <a:lnTo>
                    <a:pt x="700" y="99"/>
                  </a:lnTo>
                  <a:lnTo>
                    <a:pt x="702" y="101"/>
                  </a:lnTo>
                  <a:lnTo>
                    <a:pt x="702" y="103"/>
                  </a:lnTo>
                  <a:lnTo>
                    <a:pt x="704" y="103"/>
                  </a:lnTo>
                  <a:lnTo>
                    <a:pt x="704" y="105"/>
                  </a:lnTo>
                  <a:lnTo>
                    <a:pt x="706" y="105"/>
                  </a:lnTo>
                  <a:lnTo>
                    <a:pt x="708" y="105"/>
                  </a:lnTo>
                  <a:lnTo>
                    <a:pt x="710" y="103"/>
                  </a:lnTo>
                  <a:lnTo>
                    <a:pt x="712" y="103"/>
                  </a:lnTo>
                  <a:lnTo>
                    <a:pt x="714" y="105"/>
                  </a:lnTo>
                  <a:lnTo>
                    <a:pt x="716" y="105"/>
                  </a:lnTo>
                  <a:lnTo>
                    <a:pt x="717" y="105"/>
                  </a:lnTo>
                  <a:lnTo>
                    <a:pt x="717" y="107"/>
                  </a:lnTo>
                  <a:lnTo>
                    <a:pt x="719" y="107"/>
                  </a:lnTo>
                  <a:lnTo>
                    <a:pt x="719" y="109"/>
                  </a:lnTo>
                  <a:lnTo>
                    <a:pt x="719" y="111"/>
                  </a:lnTo>
                  <a:lnTo>
                    <a:pt x="721" y="111"/>
                  </a:lnTo>
                  <a:lnTo>
                    <a:pt x="723" y="113"/>
                  </a:lnTo>
                  <a:lnTo>
                    <a:pt x="725" y="113"/>
                  </a:lnTo>
                  <a:lnTo>
                    <a:pt x="727" y="113"/>
                  </a:lnTo>
                  <a:lnTo>
                    <a:pt x="729" y="113"/>
                  </a:lnTo>
                  <a:lnTo>
                    <a:pt x="731" y="115"/>
                  </a:lnTo>
                  <a:lnTo>
                    <a:pt x="733" y="117"/>
                  </a:lnTo>
                  <a:lnTo>
                    <a:pt x="735" y="119"/>
                  </a:lnTo>
                  <a:lnTo>
                    <a:pt x="735" y="121"/>
                  </a:lnTo>
                  <a:lnTo>
                    <a:pt x="737" y="121"/>
                  </a:lnTo>
                  <a:lnTo>
                    <a:pt x="737" y="122"/>
                  </a:lnTo>
                  <a:lnTo>
                    <a:pt x="739" y="122"/>
                  </a:lnTo>
                  <a:lnTo>
                    <a:pt x="741" y="121"/>
                  </a:lnTo>
                  <a:lnTo>
                    <a:pt x="743" y="121"/>
                  </a:lnTo>
                  <a:lnTo>
                    <a:pt x="745" y="122"/>
                  </a:lnTo>
                  <a:lnTo>
                    <a:pt x="747" y="122"/>
                  </a:lnTo>
                  <a:lnTo>
                    <a:pt x="749" y="122"/>
                  </a:lnTo>
                  <a:lnTo>
                    <a:pt x="749" y="121"/>
                  </a:lnTo>
                  <a:lnTo>
                    <a:pt x="751" y="122"/>
                  </a:lnTo>
                  <a:lnTo>
                    <a:pt x="751" y="121"/>
                  </a:lnTo>
                  <a:lnTo>
                    <a:pt x="751" y="119"/>
                  </a:lnTo>
                  <a:lnTo>
                    <a:pt x="753" y="119"/>
                  </a:lnTo>
                  <a:lnTo>
                    <a:pt x="755" y="119"/>
                  </a:lnTo>
                  <a:lnTo>
                    <a:pt x="757" y="121"/>
                  </a:lnTo>
                  <a:lnTo>
                    <a:pt x="759" y="121"/>
                  </a:lnTo>
                  <a:lnTo>
                    <a:pt x="759" y="122"/>
                  </a:lnTo>
                  <a:lnTo>
                    <a:pt x="761" y="122"/>
                  </a:lnTo>
                  <a:lnTo>
                    <a:pt x="761" y="124"/>
                  </a:lnTo>
                  <a:lnTo>
                    <a:pt x="761" y="126"/>
                  </a:lnTo>
                  <a:lnTo>
                    <a:pt x="761" y="128"/>
                  </a:lnTo>
                  <a:lnTo>
                    <a:pt x="763" y="128"/>
                  </a:lnTo>
                  <a:lnTo>
                    <a:pt x="763" y="130"/>
                  </a:lnTo>
                  <a:lnTo>
                    <a:pt x="763" y="132"/>
                  </a:lnTo>
                  <a:lnTo>
                    <a:pt x="765" y="132"/>
                  </a:lnTo>
                  <a:lnTo>
                    <a:pt x="767" y="132"/>
                  </a:lnTo>
                  <a:lnTo>
                    <a:pt x="769" y="132"/>
                  </a:lnTo>
                  <a:lnTo>
                    <a:pt x="771" y="132"/>
                  </a:lnTo>
                  <a:lnTo>
                    <a:pt x="773" y="132"/>
                  </a:lnTo>
                  <a:lnTo>
                    <a:pt x="775" y="132"/>
                  </a:lnTo>
                  <a:lnTo>
                    <a:pt x="777" y="132"/>
                  </a:lnTo>
                  <a:lnTo>
                    <a:pt x="779" y="132"/>
                  </a:lnTo>
                  <a:lnTo>
                    <a:pt x="779" y="130"/>
                  </a:lnTo>
                  <a:lnTo>
                    <a:pt x="781" y="130"/>
                  </a:lnTo>
                  <a:lnTo>
                    <a:pt x="781" y="128"/>
                  </a:lnTo>
                  <a:lnTo>
                    <a:pt x="781" y="126"/>
                  </a:lnTo>
                  <a:lnTo>
                    <a:pt x="783" y="126"/>
                  </a:lnTo>
                  <a:lnTo>
                    <a:pt x="785" y="126"/>
                  </a:lnTo>
                  <a:lnTo>
                    <a:pt x="785" y="124"/>
                  </a:lnTo>
                  <a:lnTo>
                    <a:pt x="786" y="124"/>
                  </a:lnTo>
                  <a:lnTo>
                    <a:pt x="786" y="126"/>
                  </a:lnTo>
                  <a:lnTo>
                    <a:pt x="788" y="126"/>
                  </a:lnTo>
                  <a:lnTo>
                    <a:pt x="788" y="124"/>
                  </a:lnTo>
                  <a:lnTo>
                    <a:pt x="788" y="122"/>
                  </a:lnTo>
                  <a:lnTo>
                    <a:pt x="790" y="122"/>
                  </a:lnTo>
                  <a:lnTo>
                    <a:pt x="792" y="121"/>
                  </a:lnTo>
                  <a:lnTo>
                    <a:pt x="794" y="121"/>
                  </a:lnTo>
                  <a:lnTo>
                    <a:pt x="794" y="119"/>
                  </a:lnTo>
                  <a:lnTo>
                    <a:pt x="796" y="119"/>
                  </a:lnTo>
                  <a:lnTo>
                    <a:pt x="798" y="119"/>
                  </a:lnTo>
                  <a:lnTo>
                    <a:pt x="798" y="121"/>
                  </a:lnTo>
                  <a:lnTo>
                    <a:pt x="800" y="121"/>
                  </a:lnTo>
                  <a:lnTo>
                    <a:pt x="800" y="122"/>
                  </a:lnTo>
                  <a:lnTo>
                    <a:pt x="802" y="122"/>
                  </a:lnTo>
                  <a:lnTo>
                    <a:pt x="804" y="124"/>
                  </a:lnTo>
                  <a:lnTo>
                    <a:pt x="806" y="124"/>
                  </a:lnTo>
                  <a:lnTo>
                    <a:pt x="806" y="126"/>
                  </a:lnTo>
                  <a:lnTo>
                    <a:pt x="808" y="126"/>
                  </a:lnTo>
                  <a:lnTo>
                    <a:pt x="810" y="126"/>
                  </a:lnTo>
                  <a:lnTo>
                    <a:pt x="812" y="128"/>
                  </a:lnTo>
                  <a:lnTo>
                    <a:pt x="812" y="126"/>
                  </a:lnTo>
                  <a:lnTo>
                    <a:pt x="814" y="126"/>
                  </a:lnTo>
                  <a:lnTo>
                    <a:pt x="816" y="126"/>
                  </a:lnTo>
                  <a:lnTo>
                    <a:pt x="816" y="128"/>
                  </a:lnTo>
                  <a:lnTo>
                    <a:pt x="818" y="128"/>
                  </a:lnTo>
                  <a:lnTo>
                    <a:pt x="820" y="128"/>
                  </a:lnTo>
                  <a:lnTo>
                    <a:pt x="822" y="128"/>
                  </a:lnTo>
                  <a:lnTo>
                    <a:pt x="824" y="128"/>
                  </a:lnTo>
                  <a:lnTo>
                    <a:pt x="826" y="128"/>
                  </a:lnTo>
                  <a:lnTo>
                    <a:pt x="828" y="128"/>
                  </a:lnTo>
                  <a:lnTo>
                    <a:pt x="830" y="128"/>
                  </a:lnTo>
                  <a:lnTo>
                    <a:pt x="832" y="130"/>
                  </a:lnTo>
                  <a:lnTo>
                    <a:pt x="834" y="130"/>
                  </a:lnTo>
                  <a:lnTo>
                    <a:pt x="834" y="132"/>
                  </a:lnTo>
                  <a:lnTo>
                    <a:pt x="836" y="132"/>
                  </a:lnTo>
                  <a:lnTo>
                    <a:pt x="836" y="134"/>
                  </a:lnTo>
                  <a:lnTo>
                    <a:pt x="838" y="134"/>
                  </a:lnTo>
                  <a:lnTo>
                    <a:pt x="840" y="136"/>
                  </a:lnTo>
                  <a:lnTo>
                    <a:pt x="842" y="138"/>
                  </a:lnTo>
                  <a:lnTo>
                    <a:pt x="844" y="138"/>
                  </a:lnTo>
                  <a:lnTo>
                    <a:pt x="846" y="140"/>
                  </a:lnTo>
                  <a:lnTo>
                    <a:pt x="846" y="142"/>
                  </a:lnTo>
                  <a:lnTo>
                    <a:pt x="848" y="142"/>
                  </a:lnTo>
                  <a:lnTo>
                    <a:pt x="850" y="142"/>
                  </a:lnTo>
                  <a:lnTo>
                    <a:pt x="852" y="142"/>
                  </a:lnTo>
                  <a:lnTo>
                    <a:pt x="852" y="144"/>
                  </a:lnTo>
                  <a:lnTo>
                    <a:pt x="854" y="144"/>
                  </a:lnTo>
                  <a:lnTo>
                    <a:pt x="854" y="146"/>
                  </a:lnTo>
                  <a:lnTo>
                    <a:pt x="855" y="148"/>
                  </a:lnTo>
                  <a:lnTo>
                    <a:pt x="857" y="148"/>
                  </a:lnTo>
                  <a:lnTo>
                    <a:pt x="859" y="148"/>
                  </a:lnTo>
                  <a:lnTo>
                    <a:pt x="861" y="150"/>
                  </a:lnTo>
                  <a:lnTo>
                    <a:pt x="863" y="152"/>
                  </a:lnTo>
                  <a:lnTo>
                    <a:pt x="861" y="154"/>
                  </a:lnTo>
                  <a:lnTo>
                    <a:pt x="863" y="154"/>
                  </a:lnTo>
                  <a:lnTo>
                    <a:pt x="863" y="156"/>
                  </a:lnTo>
                  <a:lnTo>
                    <a:pt x="865" y="156"/>
                  </a:lnTo>
                  <a:lnTo>
                    <a:pt x="865" y="158"/>
                  </a:lnTo>
                  <a:lnTo>
                    <a:pt x="867" y="160"/>
                  </a:lnTo>
                  <a:lnTo>
                    <a:pt x="869" y="160"/>
                  </a:lnTo>
                  <a:lnTo>
                    <a:pt x="869" y="162"/>
                  </a:lnTo>
                  <a:lnTo>
                    <a:pt x="871" y="164"/>
                  </a:lnTo>
                  <a:lnTo>
                    <a:pt x="873" y="166"/>
                  </a:lnTo>
                  <a:lnTo>
                    <a:pt x="875" y="168"/>
                  </a:lnTo>
                  <a:lnTo>
                    <a:pt x="877" y="168"/>
                  </a:lnTo>
                  <a:lnTo>
                    <a:pt x="877" y="170"/>
                  </a:lnTo>
                  <a:lnTo>
                    <a:pt x="879" y="170"/>
                  </a:lnTo>
                  <a:lnTo>
                    <a:pt x="881" y="172"/>
                  </a:lnTo>
                  <a:lnTo>
                    <a:pt x="883" y="174"/>
                  </a:lnTo>
                  <a:lnTo>
                    <a:pt x="885" y="176"/>
                  </a:lnTo>
                  <a:lnTo>
                    <a:pt x="887" y="176"/>
                  </a:lnTo>
                  <a:lnTo>
                    <a:pt x="887" y="178"/>
                  </a:lnTo>
                  <a:lnTo>
                    <a:pt x="889" y="178"/>
                  </a:lnTo>
                  <a:lnTo>
                    <a:pt x="891" y="178"/>
                  </a:lnTo>
                  <a:lnTo>
                    <a:pt x="893" y="180"/>
                  </a:lnTo>
                  <a:lnTo>
                    <a:pt x="895" y="180"/>
                  </a:lnTo>
                  <a:lnTo>
                    <a:pt x="897" y="180"/>
                  </a:lnTo>
                  <a:lnTo>
                    <a:pt x="897" y="182"/>
                  </a:lnTo>
                  <a:lnTo>
                    <a:pt x="899" y="182"/>
                  </a:lnTo>
                  <a:lnTo>
                    <a:pt x="901" y="182"/>
                  </a:lnTo>
                  <a:lnTo>
                    <a:pt x="903" y="182"/>
                  </a:lnTo>
                  <a:lnTo>
                    <a:pt x="905" y="182"/>
                  </a:lnTo>
                  <a:lnTo>
                    <a:pt x="907" y="182"/>
                  </a:lnTo>
                  <a:lnTo>
                    <a:pt x="909" y="182"/>
                  </a:lnTo>
                  <a:lnTo>
                    <a:pt x="911" y="182"/>
                  </a:lnTo>
                  <a:lnTo>
                    <a:pt x="911" y="184"/>
                  </a:lnTo>
                  <a:lnTo>
                    <a:pt x="913" y="184"/>
                  </a:lnTo>
                  <a:lnTo>
                    <a:pt x="915" y="184"/>
                  </a:lnTo>
                  <a:lnTo>
                    <a:pt x="915" y="186"/>
                  </a:lnTo>
                  <a:lnTo>
                    <a:pt x="917" y="188"/>
                  </a:lnTo>
                  <a:lnTo>
                    <a:pt x="919" y="188"/>
                  </a:lnTo>
                  <a:lnTo>
                    <a:pt x="921" y="188"/>
                  </a:lnTo>
                  <a:lnTo>
                    <a:pt x="923" y="188"/>
                  </a:lnTo>
                  <a:lnTo>
                    <a:pt x="923" y="189"/>
                  </a:lnTo>
                  <a:lnTo>
                    <a:pt x="924" y="189"/>
                  </a:lnTo>
                  <a:lnTo>
                    <a:pt x="926" y="189"/>
                  </a:lnTo>
                  <a:lnTo>
                    <a:pt x="926" y="191"/>
                  </a:lnTo>
                  <a:lnTo>
                    <a:pt x="924" y="191"/>
                  </a:lnTo>
                  <a:lnTo>
                    <a:pt x="926" y="191"/>
                  </a:lnTo>
                  <a:lnTo>
                    <a:pt x="928" y="193"/>
                  </a:lnTo>
                  <a:lnTo>
                    <a:pt x="930" y="193"/>
                  </a:lnTo>
                  <a:lnTo>
                    <a:pt x="932" y="193"/>
                  </a:lnTo>
                  <a:lnTo>
                    <a:pt x="932" y="195"/>
                  </a:lnTo>
                  <a:lnTo>
                    <a:pt x="934" y="195"/>
                  </a:lnTo>
                  <a:lnTo>
                    <a:pt x="936" y="197"/>
                  </a:lnTo>
                  <a:lnTo>
                    <a:pt x="938" y="197"/>
                  </a:lnTo>
                  <a:lnTo>
                    <a:pt x="942" y="197"/>
                  </a:lnTo>
                  <a:lnTo>
                    <a:pt x="944" y="197"/>
                  </a:lnTo>
                  <a:lnTo>
                    <a:pt x="946" y="197"/>
                  </a:lnTo>
                  <a:lnTo>
                    <a:pt x="948" y="195"/>
                  </a:lnTo>
                  <a:lnTo>
                    <a:pt x="950" y="195"/>
                  </a:lnTo>
                  <a:lnTo>
                    <a:pt x="954" y="193"/>
                  </a:lnTo>
                  <a:lnTo>
                    <a:pt x="956" y="193"/>
                  </a:lnTo>
                  <a:lnTo>
                    <a:pt x="958" y="193"/>
                  </a:lnTo>
                  <a:lnTo>
                    <a:pt x="960" y="191"/>
                  </a:lnTo>
                  <a:lnTo>
                    <a:pt x="962" y="191"/>
                  </a:lnTo>
                  <a:lnTo>
                    <a:pt x="964" y="191"/>
                  </a:lnTo>
                  <a:lnTo>
                    <a:pt x="966" y="191"/>
                  </a:lnTo>
                  <a:lnTo>
                    <a:pt x="966" y="189"/>
                  </a:lnTo>
                  <a:lnTo>
                    <a:pt x="968" y="189"/>
                  </a:lnTo>
                  <a:lnTo>
                    <a:pt x="968" y="188"/>
                  </a:lnTo>
                  <a:lnTo>
                    <a:pt x="970" y="188"/>
                  </a:lnTo>
                  <a:lnTo>
                    <a:pt x="972" y="188"/>
                  </a:lnTo>
                  <a:lnTo>
                    <a:pt x="974" y="188"/>
                  </a:lnTo>
                  <a:lnTo>
                    <a:pt x="974" y="186"/>
                  </a:lnTo>
                  <a:lnTo>
                    <a:pt x="976" y="186"/>
                  </a:lnTo>
                  <a:lnTo>
                    <a:pt x="978" y="184"/>
                  </a:lnTo>
                  <a:lnTo>
                    <a:pt x="980" y="186"/>
                  </a:lnTo>
                  <a:lnTo>
                    <a:pt x="982" y="186"/>
                  </a:lnTo>
                  <a:lnTo>
                    <a:pt x="984" y="186"/>
                  </a:lnTo>
                  <a:lnTo>
                    <a:pt x="988" y="186"/>
                  </a:lnTo>
                  <a:lnTo>
                    <a:pt x="992" y="188"/>
                  </a:lnTo>
                  <a:lnTo>
                    <a:pt x="993" y="188"/>
                  </a:lnTo>
                  <a:lnTo>
                    <a:pt x="997" y="188"/>
                  </a:lnTo>
                  <a:lnTo>
                    <a:pt x="999" y="188"/>
                  </a:lnTo>
                  <a:lnTo>
                    <a:pt x="999" y="189"/>
                  </a:lnTo>
                  <a:lnTo>
                    <a:pt x="1001" y="189"/>
                  </a:lnTo>
                  <a:lnTo>
                    <a:pt x="1001" y="191"/>
                  </a:lnTo>
                  <a:lnTo>
                    <a:pt x="1003" y="191"/>
                  </a:lnTo>
                  <a:lnTo>
                    <a:pt x="1007" y="193"/>
                  </a:lnTo>
                  <a:lnTo>
                    <a:pt x="1009" y="193"/>
                  </a:lnTo>
                  <a:lnTo>
                    <a:pt x="1013" y="193"/>
                  </a:lnTo>
                  <a:lnTo>
                    <a:pt x="1017" y="193"/>
                  </a:lnTo>
                  <a:lnTo>
                    <a:pt x="1019" y="193"/>
                  </a:lnTo>
                  <a:lnTo>
                    <a:pt x="1021" y="193"/>
                  </a:lnTo>
                  <a:lnTo>
                    <a:pt x="1023" y="191"/>
                  </a:lnTo>
                  <a:lnTo>
                    <a:pt x="1025" y="191"/>
                  </a:lnTo>
                  <a:lnTo>
                    <a:pt x="1027" y="191"/>
                  </a:lnTo>
                  <a:lnTo>
                    <a:pt x="1029" y="191"/>
                  </a:lnTo>
                  <a:lnTo>
                    <a:pt x="1029" y="193"/>
                  </a:lnTo>
                  <a:lnTo>
                    <a:pt x="1031" y="193"/>
                  </a:lnTo>
                  <a:lnTo>
                    <a:pt x="1033" y="193"/>
                  </a:lnTo>
                  <a:lnTo>
                    <a:pt x="1033" y="195"/>
                  </a:lnTo>
                  <a:lnTo>
                    <a:pt x="1033" y="197"/>
                  </a:lnTo>
                  <a:lnTo>
                    <a:pt x="1035" y="197"/>
                  </a:lnTo>
                  <a:lnTo>
                    <a:pt x="1035" y="199"/>
                  </a:lnTo>
                  <a:lnTo>
                    <a:pt x="1037" y="199"/>
                  </a:lnTo>
                  <a:lnTo>
                    <a:pt x="1039" y="199"/>
                  </a:lnTo>
                  <a:lnTo>
                    <a:pt x="1039" y="201"/>
                  </a:lnTo>
                  <a:lnTo>
                    <a:pt x="1041" y="201"/>
                  </a:lnTo>
                  <a:lnTo>
                    <a:pt x="1041" y="203"/>
                  </a:lnTo>
                  <a:lnTo>
                    <a:pt x="1039" y="203"/>
                  </a:lnTo>
                  <a:lnTo>
                    <a:pt x="1041" y="203"/>
                  </a:lnTo>
                  <a:lnTo>
                    <a:pt x="1041" y="205"/>
                  </a:lnTo>
                  <a:lnTo>
                    <a:pt x="1043" y="207"/>
                  </a:lnTo>
                  <a:lnTo>
                    <a:pt x="1045" y="207"/>
                  </a:lnTo>
                  <a:lnTo>
                    <a:pt x="1047" y="209"/>
                  </a:lnTo>
                  <a:lnTo>
                    <a:pt x="1047" y="207"/>
                  </a:lnTo>
                  <a:lnTo>
                    <a:pt x="1049" y="209"/>
                  </a:lnTo>
                  <a:lnTo>
                    <a:pt x="1051" y="209"/>
                  </a:lnTo>
                  <a:lnTo>
                    <a:pt x="1051" y="211"/>
                  </a:lnTo>
                  <a:lnTo>
                    <a:pt x="1053" y="211"/>
                  </a:lnTo>
                  <a:lnTo>
                    <a:pt x="1055" y="211"/>
                  </a:lnTo>
                  <a:lnTo>
                    <a:pt x="1057" y="213"/>
                  </a:lnTo>
                  <a:lnTo>
                    <a:pt x="1059" y="215"/>
                  </a:lnTo>
                  <a:lnTo>
                    <a:pt x="1061" y="213"/>
                  </a:lnTo>
                  <a:lnTo>
                    <a:pt x="1062" y="211"/>
                  </a:lnTo>
                  <a:lnTo>
                    <a:pt x="1064" y="209"/>
                  </a:lnTo>
                  <a:lnTo>
                    <a:pt x="1066" y="209"/>
                  </a:lnTo>
                  <a:lnTo>
                    <a:pt x="1066" y="207"/>
                  </a:lnTo>
                  <a:lnTo>
                    <a:pt x="1068" y="207"/>
                  </a:lnTo>
                  <a:lnTo>
                    <a:pt x="1068" y="205"/>
                  </a:lnTo>
                  <a:lnTo>
                    <a:pt x="1070" y="205"/>
                  </a:lnTo>
                  <a:lnTo>
                    <a:pt x="1070" y="207"/>
                  </a:lnTo>
                  <a:lnTo>
                    <a:pt x="1072" y="207"/>
                  </a:lnTo>
                  <a:lnTo>
                    <a:pt x="1074" y="207"/>
                  </a:lnTo>
                  <a:lnTo>
                    <a:pt x="1076" y="207"/>
                  </a:lnTo>
                  <a:lnTo>
                    <a:pt x="1078" y="207"/>
                  </a:lnTo>
                  <a:lnTo>
                    <a:pt x="1080" y="207"/>
                  </a:lnTo>
                  <a:lnTo>
                    <a:pt x="1082" y="205"/>
                  </a:lnTo>
                  <a:lnTo>
                    <a:pt x="1084" y="205"/>
                  </a:lnTo>
                  <a:lnTo>
                    <a:pt x="1084" y="207"/>
                  </a:lnTo>
                  <a:lnTo>
                    <a:pt x="1086" y="207"/>
                  </a:lnTo>
                  <a:lnTo>
                    <a:pt x="1088" y="207"/>
                  </a:lnTo>
                  <a:lnTo>
                    <a:pt x="1090" y="207"/>
                  </a:lnTo>
                  <a:lnTo>
                    <a:pt x="1092" y="207"/>
                  </a:lnTo>
                  <a:lnTo>
                    <a:pt x="1094" y="207"/>
                  </a:lnTo>
                  <a:lnTo>
                    <a:pt x="1096" y="207"/>
                  </a:lnTo>
                  <a:lnTo>
                    <a:pt x="1098" y="207"/>
                  </a:lnTo>
                  <a:lnTo>
                    <a:pt x="1098" y="209"/>
                  </a:lnTo>
                  <a:lnTo>
                    <a:pt x="1100" y="209"/>
                  </a:lnTo>
                  <a:lnTo>
                    <a:pt x="1102" y="209"/>
                  </a:lnTo>
                  <a:lnTo>
                    <a:pt x="1104" y="209"/>
                  </a:lnTo>
                  <a:lnTo>
                    <a:pt x="1106" y="209"/>
                  </a:lnTo>
                  <a:lnTo>
                    <a:pt x="1108" y="211"/>
                  </a:lnTo>
                  <a:lnTo>
                    <a:pt x="1110" y="211"/>
                  </a:lnTo>
                  <a:lnTo>
                    <a:pt x="1112" y="211"/>
                  </a:lnTo>
                  <a:lnTo>
                    <a:pt x="1114" y="211"/>
                  </a:lnTo>
                  <a:lnTo>
                    <a:pt x="1116" y="211"/>
                  </a:lnTo>
                  <a:lnTo>
                    <a:pt x="1118" y="211"/>
                  </a:lnTo>
                  <a:lnTo>
                    <a:pt x="1118" y="213"/>
                  </a:lnTo>
                  <a:lnTo>
                    <a:pt x="1120" y="213"/>
                  </a:lnTo>
                  <a:lnTo>
                    <a:pt x="1122" y="213"/>
                  </a:lnTo>
                  <a:lnTo>
                    <a:pt x="1124" y="213"/>
                  </a:lnTo>
                  <a:lnTo>
                    <a:pt x="1128" y="213"/>
                  </a:lnTo>
                  <a:lnTo>
                    <a:pt x="1130" y="213"/>
                  </a:lnTo>
                  <a:lnTo>
                    <a:pt x="1131" y="213"/>
                  </a:lnTo>
                  <a:lnTo>
                    <a:pt x="1133" y="213"/>
                  </a:lnTo>
                  <a:lnTo>
                    <a:pt x="1135" y="213"/>
                  </a:lnTo>
                  <a:lnTo>
                    <a:pt x="1137" y="215"/>
                  </a:lnTo>
                  <a:lnTo>
                    <a:pt x="1139" y="215"/>
                  </a:lnTo>
                  <a:lnTo>
                    <a:pt x="1143" y="213"/>
                  </a:lnTo>
                  <a:lnTo>
                    <a:pt x="1145" y="213"/>
                  </a:lnTo>
                  <a:lnTo>
                    <a:pt x="1145" y="211"/>
                  </a:lnTo>
                  <a:lnTo>
                    <a:pt x="1143" y="209"/>
                  </a:lnTo>
                  <a:lnTo>
                    <a:pt x="1143" y="207"/>
                  </a:lnTo>
                  <a:lnTo>
                    <a:pt x="1143" y="205"/>
                  </a:lnTo>
                  <a:lnTo>
                    <a:pt x="1141" y="205"/>
                  </a:lnTo>
                  <a:lnTo>
                    <a:pt x="1141" y="203"/>
                  </a:lnTo>
                  <a:lnTo>
                    <a:pt x="1139" y="201"/>
                  </a:lnTo>
                  <a:lnTo>
                    <a:pt x="1139" y="199"/>
                  </a:lnTo>
                  <a:lnTo>
                    <a:pt x="1139" y="197"/>
                  </a:lnTo>
                  <a:lnTo>
                    <a:pt x="1137" y="197"/>
                  </a:lnTo>
                  <a:lnTo>
                    <a:pt x="1137" y="195"/>
                  </a:lnTo>
                  <a:lnTo>
                    <a:pt x="1137" y="193"/>
                  </a:lnTo>
                  <a:lnTo>
                    <a:pt x="1139" y="191"/>
                  </a:lnTo>
                  <a:lnTo>
                    <a:pt x="1139" y="189"/>
                  </a:lnTo>
                  <a:lnTo>
                    <a:pt x="1139" y="188"/>
                  </a:lnTo>
                  <a:lnTo>
                    <a:pt x="1141" y="188"/>
                  </a:lnTo>
                  <a:lnTo>
                    <a:pt x="1147" y="182"/>
                  </a:lnTo>
                  <a:lnTo>
                    <a:pt x="1149" y="182"/>
                  </a:lnTo>
                  <a:lnTo>
                    <a:pt x="1151" y="180"/>
                  </a:lnTo>
                  <a:lnTo>
                    <a:pt x="1153" y="180"/>
                  </a:lnTo>
                  <a:lnTo>
                    <a:pt x="1155" y="180"/>
                  </a:lnTo>
                  <a:lnTo>
                    <a:pt x="1157" y="178"/>
                  </a:lnTo>
                  <a:lnTo>
                    <a:pt x="1159" y="178"/>
                  </a:lnTo>
                  <a:lnTo>
                    <a:pt x="1161" y="178"/>
                  </a:lnTo>
                  <a:lnTo>
                    <a:pt x="1163" y="178"/>
                  </a:lnTo>
                  <a:lnTo>
                    <a:pt x="1163" y="176"/>
                  </a:lnTo>
                  <a:lnTo>
                    <a:pt x="1165" y="176"/>
                  </a:lnTo>
                  <a:lnTo>
                    <a:pt x="1167" y="176"/>
                  </a:lnTo>
                  <a:lnTo>
                    <a:pt x="1169" y="176"/>
                  </a:lnTo>
                  <a:lnTo>
                    <a:pt x="1171" y="176"/>
                  </a:lnTo>
                  <a:lnTo>
                    <a:pt x="1173" y="176"/>
                  </a:lnTo>
                  <a:lnTo>
                    <a:pt x="1175" y="174"/>
                  </a:lnTo>
                  <a:lnTo>
                    <a:pt x="1177" y="174"/>
                  </a:lnTo>
                  <a:lnTo>
                    <a:pt x="1179" y="172"/>
                  </a:lnTo>
                  <a:lnTo>
                    <a:pt x="1181" y="168"/>
                  </a:lnTo>
                  <a:lnTo>
                    <a:pt x="1183" y="164"/>
                  </a:lnTo>
                  <a:lnTo>
                    <a:pt x="1185" y="160"/>
                  </a:lnTo>
                  <a:lnTo>
                    <a:pt x="1187" y="156"/>
                  </a:lnTo>
                  <a:lnTo>
                    <a:pt x="1187" y="154"/>
                  </a:lnTo>
                  <a:lnTo>
                    <a:pt x="1187" y="152"/>
                  </a:lnTo>
                  <a:lnTo>
                    <a:pt x="1187" y="150"/>
                  </a:lnTo>
                  <a:lnTo>
                    <a:pt x="1189" y="150"/>
                  </a:lnTo>
                  <a:lnTo>
                    <a:pt x="1189" y="148"/>
                  </a:lnTo>
                  <a:lnTo>
                    <a:pt x="1189" y="146"/>
                  </a:lnTo>
                  <a:lnTo>
                    <a:pt x="1191" y="146"/>
                  </a:lnTo>
                  <a:lnTo>
                    <a:pt x="1191" y="144"/>
                  </a:lnTo>
                  <a:lnTo>
                    <a:pt x="1193" y="144"/>
                  </a:lnTo>
                  <a:lnTo>
                    <a:pt x="1195" y="144"/>
                  </a:lnTo>
                  <a:lnTo>
                    <a:pt x="1195" y="142"/>
                  </a:lnTo>
                  <a:lnTo>
                    <a:pt x="1197" y="140"/>
                  </a:lnTo>
                  <a:lnTo>
                    <a:pt x="1199" y="140"/>
                  </a:lnTo>
                  <a:lnTo>
                    <a:pt x="1200" y="140"/>
                  </a:lnTo>
                  <a:lnTo>
                    <a:pt x="1200" y="138"/>
                  </a:lnTo>
                  <a:lnTo>
                    <a:pt x="1202" y="138"/>
                  </a:lnTo>
                  <a:lnTo>
                    <a:pt x="1204" y="138"/>
                  </a:lnTo>
                  <a:lnTo>
                    <a:pt x="1204" y="136"/>
                  </a:lnTo>
                  <a:lnTo>
                    <a:pt x="1206" y="136"/>
                  </a:lnTo>
                  <a:lnTo>
                    <a:pt x="1206" y="134"/>
                  </a:lnTo>
                  <a:lnTo>
                    <a:pt x="1208" y="134"/>
                  </a:lnTo>
                  <a:lnTo>
                    <a:pt x="1208" y="132"/>
                  </a:lnTo>
                  <a:lnTo>
                    <a:pt x="1208" y="130"/>
                  </a:lnTo>
                  <a:lnTo>
                    <a:pt x="1210" y="130"/>
                  </a:lnTo>
                  <a:lnTo>
                    <a:pt x="1210" y="128"/>
                  </a:lnTo>
                  <a:lnTo>
                    <a:pt x="1210" y="126"/>
                  </a:lnTo>
                  <a:lnTo>
                    <a:pt x="1210" y="124"/>
                  </a:lnTo>
                  <a:lnTo>
                    <a:pt x="1210" y="122"/>
                  </a:lnTo>
                  <a:lnTo>
                    <a:pt x="1210" y="121"/>
                  </a:lnTo>
                  <a:lnTo>
                    <a:pt x="1212" y="121"/>
                  </a:lnTo>
                  <a:lnTo>
                    <a:pt x="1212" y="119"/>
                  </a:lnTo>
                  <a:lnTo>
                    <a:pt x="1212" y="117"/>
                  </a:lnTo>
                  <a:lnTo>
                    <a:pt x="1212" y="115"/>
                  </a:lnTo>
                  <a:lnTo>
                    <a:pt x="1212" y="113"/>
                  </a:lnTo>
                  <a:lnTo>
                    <a:pt x="1212" y="111"/>
                  </a:lnTo>
                  <a:lnTo>
                    <a:pt x="1214" y="111"/>
                  </a:lnTo>
                  <a:lnTo>
                    <a:pt x="1214" y="109"/>
                  </a:lnTo>
                  <a:lnTo>
                    <a:pt x="1214" y="107"/>
                  </a:lnTo>
                  <a:lnTo>
                    <a:pt x="1216" y="107"/>
                  </a:lnTo>
                  <a:lnTo>
                    <a:pt x="1216" y="105"/>
                  </a:lnTo>
                  <a:lnTo>
                    <a:pt x="1218" y="105"/>
                  </a:lnTo>
                  <a:lnTo>
                    <a:pt x="1220" y="105"/>
                  </a:lnTo>
                  <a:lnTo>
                    <a:pt x="1222" y="105"/>
                  </a:lnTo>
                  <a:lnTo>
                    <a:pt x="1224" y="105"/>
                  </a:lnTo>
                  <a:lnTo>
                    <a:pt x="1226" y="105"/>
                  </a:lnTo>
                  <a:lnTo>
                    <a:pt x="1226" y="103"/>
                  </a:lnTo>
                  <a:lnTo>
                    <a:pt x="1228" y="103"/>
                  </a:lnTo>
                  <a:lnTo>
                    <a:pt x="1230" y="103"/>
                  </a:lnTo>
                  <a:lnTo>
                    <a:pt x="1232" y="103"/>
                  </a:lnTo>
                  <a:lnTo>
                    <a:pt x="1234" y="103"/>
                  </a:lnTo>
                  <a:lnTo>
                    <a:pt x="1236" y="103"/>
                  </a:lnTo>
                  <a:lnTo>
                    <a:pt x="1236" y="101"/>
                  </a:lnTo>
                  <a:lnTo>
                    <a:pt x="1238" y="101"/>
                  </a:lnTo>
                  <a:lnTo>
                    <a:pt x="1238" y="99"/>
                  </a:lnTo>
                  <a:lnTo>
                    <a:pt x="1240" y="99"/>
                  </a:lnTo>
                  <a:lnTo>
                    <a:pt x="1240" y="97"/>
                  </a:lnTo>
                  <a:lnTo>
                    <a:pt x="1242" y="97"/>
                  </a:lnTo>
                  <a:lnTo>
                    <a:pt x="1244" y="95"/>
                  </a:lnTo>
                  <a:lnTo>
                    <a:pt x="1244" y="91"/>
                  </a:lnTo>
                  <a:lnTo>
                    <a:pt x="1244" y="89"/>
                  </a:lnTo>
                  <a:lnTo>
                    <a:pt x="1244" y="87"/>
                  </a:lnTo>
                  <a:lnTo>
                    <a:pt x="1244" y="85"/>
                  </a:lnTo>
                  <a:lnTo>
                    <a:pt x="1242" y="85"/>
                  </a:lnTo>
                  <a:lnTo>
                    <a:pt x="1242" y="83"/>
                  </a:lnTo>
                  <a:lnTo>
                    <a:pt x="1244" y="83"/>
                  </a:lnTo>
                  <a:lnTo>
                    <a:pt x="1242" y="83"/>
                  </a:lnTo>
                  <a:lnTo>
                    <a:pt x="1244" y="83"/>
                  </a:lnTo>
                  <a:lnTo>
                    <a:pt x="1244" y="81"/>
                  </a:lnTo>
                  <a:lnTo>
                    <a:pt x="1244" y="79"/>
                  </a:lnTo>
                  <a:lnTo>
                    <a:pt x="1246" y="79"/>
                  </a:lnTo>
                  <a:lnTo>
                    <a:pt x="1246" y="77"/>
                  </a:lnTo>
                  <a:lnTo>
                    <a:pt x="1248" y="77"/>
                  </a:lnTo>
                  <a:lnTo>
                    <a:pt x="1250" y="77"/>
                  </a:lnTo>
                  <a:lnTo>
                    <a:pt x="1250" y="75"/>
                  </a:lnTo>
                  <a:lnTo>
                    <a:pt x="1252" y="75"/>
                  </a:lnTo>
                  <a:lnTo>
                    <a:pt x="1252" y="73"/>
                  </a:lnTo>
                  <a:lnTo>
                    <a:pt x="1252" y="71"/>
                  </a:lnTo>
                  <a:lnTo>
                    <a:pt x="1252" y="69"/>
                  </a:lnTo>
                  <a:lnTo>
                    <a:pt x="1252" y="67"/>
                  </a:lnTo>
                  <a:lnTo>
                    <a:pt x="1252" y="65"/>
                  </a:lnTo>
                  <a:lnTo>
                    <a:pt x="1254" y="63"/>
                  </a:lnTo>
                  <a:lnTo>
                    <a:pt x="1256" y="63"/>
                  </a:lnTo>
                  <a:lnTo>
                    <a:pt x="1256" y="61"/>
                  </a:lnTo>
                  <a:lnTo>
                    <a:pt x="1256" y="59"/>
                  </a:lnTo>
                  <a:lnTo>
                    <a:pt x="1254" y="59"/>
                  </a:lnTo>
                  <a:lnTo>
                    <a:pt x="1254" y="57"/>
                  </a:lnTo>
                  <a:lnTo>
                    <a:pt x="1252" y="57"/>
                  </a:lnTo>
                  <a:lnTo>
                    <a:pt x="1250" y="57"/>
                  </a:lnTo>
                  <a:lnTo>
                    <a:pt x="1248" y="57"/>
                  </a:lnTo>
                  <a:lnTo>
                    <a:pt x="1246" y="57"/>
                  </a:lnTo>
                  <a:lnTo>
                    <a:pt x="1246" y="55"/>
                  </a:lnTo>
                  <a:lnTo>
                    <a:pt x="1244" y="55"/>
                  </a:lnTo>
                  <a:lnTo>
                    <a:pt x="1244" y="53"/>
                  </a:lnTo>
                  <a:lnTo>
                    <a:pt x="1244" y="52"/>
                  </a:lnTo>
                  <a:lnTo>
                    <a:pt x="1244" y="50"/>
                  </a:lnTo>
                  <a:lnTo>
                    <a:pt x="1246" y="50"/>
                  </a:lnTo>
                  <a:lnTo>
                    <a:pt x="1248" y="50"/>
                  </a:lnTo>
                  <a:lnTo>
                    <a:pt x="1250" y="50"/>
                  </a:lnTo>
                  <a:lnTo>
                    <a:pt x="1252" y="50"/>
                  </a:lnTo>
                  <a:lnTo>
                    <a:pt x="1254" y="50"/>
                  </a:lnTo>
                  <a:lnTo>
                    <a:pt x="1256" y="50"/>
                  </a:lnTo>
                  <a:lnTo>
                    <a:pt x="1258" y="50"/>
                  </a:lnTo>
                  <a:lnTo>
                    <a:pt x="1258" y="52"/>
                  </a:lnTo>
                  <a:lnTo>
                    <a:pt x="1256" y="52"/>
                  </a:lnTo>
                  <a:lnTo>
                    <a:pt x="1256" y="53"/>
                  </a:lnTo>
                  <a:lnTo>
                    <a:pt x="1256" y="55"/>
                  </a:lnTo>
                  <a:lnTo>
                    <a:pt x="1258" y="55"/>
                  </a:lnTo>
                  <a:lnTo>
                    <a:pt x="1260" y="55"/>
                  </a:lnTo>
                  <a:lnTo>
                    <a:pt x="1262" y="55"/>
                  </a:lnTo>
                  <a:lnTo>
                    <a:pt x="1262" y="53"/>
                  </a:lnTo>
                  <a:lnTo>
                    <a:pt x="1264" y="53"/>
                  </a:lnTo>
                  <a:lnTo>
                    <a:pt x="1264" y="52"/>
                  </a:lnTo>
                  <a:lnTo>
                    <a:pt x="1266" y="52"/>
                  </a:lnTo>
                  <a:lnTo>
                    <a:pt x="1266" y="50"/>
                  </a:lnTo>
                  <a:lnTo>
                    <a:pt x="1266" y="48"/>
                  </a:lnTo>
                  <a:lnTo>
                    <a:pt x="1268" y="48"/>
                  </a:lnTo>
                  <a:lnTo>
                    <a:pt x="1268" y="46"/>
                  </a:lnTo>
                  <a:lnTo>
                    <a:pt x="1269" y="46"/>
                  </a:lnTo>
                  <a:lnTo>
                    <a:pt x="1271" y="46"/>
                  </a:lnTo>
                  <a:lnTo>
                    <a:pt x="1273" y="46"/>
                  </a:lnTo>
                  <a:lnTo>
                    <a:pt x="1275" y="46"/>
                  </a:lnTo>
                  <a:lnTo>
                    <a:pt x="1275" y="48"/>
                  </a:lnTo>
                  <a:lnTo>
                    <a:pt x="1277" y="48"/>
                  </a:lnTo>
                  <a:lnTo>
                    <a:pt x="1277" y="50"/>
                  </a:lnTo>
                  <a:lnTo>
                    <a:pt x="1279" y="50"/>
                  </a:lnTo>
                  <a:lnTo>
                    <a:pt x="1281" y="50"/>
                  </a:lnTo>
                  <a:lnTo>
                    <a:pt x="1283" y="50"/>
                  </a:lnTo>
                  <a:lnTo>
                    <a:pt x="1285" y="50"/>
                  </a:lnTo>
                  <a:lnTo>
                    <a:pt x="1287" y="50"/>
                  </a:lnTo>
                  <a:lnTo>
                    <a:pt x="1289" y="50"/>
                  </a:lnTo>
                  <a:lnTo>
                    <a:pt x="1291" y="48"/>
                  </a:lnTo>
                  <a:lnTo>
                    <a:pt x="1293" y="48"/>
                  </a:lnTo>
                  <a:lnTo>
                    <a:pt x="1295" y="48"/>
                  </a:lnTo>
                  <a:lnTo>
                    <a:pt x="1295" y="50"/>
                  </a:lnTo>
                  <a:lnTo>
                    <a:pt x="1297" y="50"/>
                  </a:lnTo>
                  <a:lnTo>
                    <a:pt x="1299" y="50"/>
                  </a:lnTo>
                  <a:lnTo>
                    <a:pt x="1301" y="50"/>
                  </a:lnTo>
                  <a:lnTo>
                    <a:pt x="1303" y="50"/>
                  </a:lnTo>
                  <a:lnTo>
                    <a:pt x="1305" y="50"/>
                  </a:lnTo>
                  <a:lnTo>
                    <a:pt x="1305" y="48"/>
                  </a:lnTo>
                  <a:lnTo>
                    <a:pt x="1305" y="46"/>
                  </a:lnTo>
                  <a:lnTo>
                    <a:pt x="1307" y="44"/>
                  </a:lnTo>
                  <a:lnTo>
                    <a:pt x="1307" y="42"/>
                  </a:lnTo>
                  <a:lnTo>
                    <a:pt x="1307" y="40"/>
                  </a:lnTo>
                  <a:lnTo>
                    <a:pt x="1307" y="38"/>
                  </a:lnTo>
                  <a:lnTo>
                    <a:pt x="1309" y="38"/>
                  </a:lnTo>
                  <a:lnTo>
                    <a:pt x="1309" y="36"/>
                  </a:lnTo>
                  <a:lnTo>
                    <a:pt x="1311" y="36"/>
                  </a:lnTo>
                  <a:lnTo>
                    <a:pt x="1311" y="34"/>
                  </a:lnTo>
                  <a:lnTo>
                    <a:pt x="1313" y="34"/>
                  </a:lnTo>
                  <a:lnTo>
                    <a:pt x="1313" y="32"/>
                  </a:lnTo>
                  <a:lnTo>
                    <a:pt x="1315" y="32"/>
                  </a:lnTo>
                  <a:lnTo>
                    <a:pt x="1315" y="30"/>
                  </a:lnTo>
                  <a:lnTo>
                    <a:pt x="1317" y="30"/>
                  </a:lnTo>
                  <a:lnTo>
                    <a:pt x="1317" y="28"/>
                  </a:lnTo>
                  <a:lnTo>
                    <a:pt x="1319" y="28"/>
                  </a:lnTo>
                  <a:lnTo>
                    <a:pt x="1319" y="26"/>
                  </a:lnTo>
                  <a:lnTo>
                    <a:pt x="1319" y="24"/>
                  </a:lnTo>
                  <a:lnTo>
                    <a:pt x="1321" y="24"/>
                  </a:lnTo>
                  <a:lnTo>
                    <a:pt x="1321" y="22"/>
                  </a:lnTo>
                  <a:lnTo>
                    <a:pt x="1323" y="22"/>
                  </a:lnTo>
                  <a:lnTo>
                    <a:pt x="1323" y="20"/>
                  </a:lnTo>
                  <a:lnTo>
                    <a:pt x="1325" y="20"/>
                  </a:lnTo>
                  <a:lnTo>
                    <a:pt x="1325" y="18"/>
                  </a:lnTo>
                  <a:lnTo>
                    <a:pt x="1325" y="16"/>
                  </a:lnTo>
                  <a:lnTo>
                    <a:pt x="1327" y="16"/>
                  </a:lnTo>
                  <a:lnTo>
                    <a:pt x="1329" y="16"/>
                  </a:lnTo>
                  <a:lnTo>
                    <a:pt x="1329" y="18"/>
                  </a:lnTo>
                  <a:lnTo>
                    <a:pt x="1331" y="18"/>
                  </a:lnTo>
                  <a:lnTo>
                    <a:pt x="1331" y="20"/>
                  </a:lnTo>
                  <a:lnTo>
                    <a:pt x="1333" y="20"/>
                  </a:lnTo>
                  <a:lnTo>
                    <a:pt x="1333" y="22"/>
                  </a:lnTo>
                  <a:lnTo>
                    <a:pt x="1335" y="22"/>
                  </a:lnTo>
                  <a:lnTo>
                    <a:pt x="1337" y="22"/>
                  </a:lnTo>
                  <a:lnTo>
                    <a:pt x="1338" y="22"/>
                  </a:lnTo>
                  <a:lnTo>
                    <a:pt x="1340" y="22"/>
                  </a:lnTo>
                  <a:lnTo>
                    <a:pt x="1342" y="22"/>
                  </a:lnTo>
                  <a:lnTo>
                    <a:pt x="1344" y="22"/>
                  </a:lnTo>
                  <a:lnTo>
                    <a:pt x="1346" y="22"/>
                  </a:lnTo>
                  <a:lnTo>
                    <a:pt x="1346" y="20"/>
                  </a:lnTo>
                  <a:lnTo>
                    <a:pt x="1348" y="20"/>
                  </a:lnTo>
                  <a:lnTo>
                    <a:pt x="1348" y="18"/>
                  </a:lnTo>
                  <a:lnTo>
                    <a:pt x="1350" y="18"/>
                  </a:lnTo>
                  <a:lnTo>
                    <a:pt x="1350" y="16"/>
                  </a:lnTo>
                  <a:lnTo>
                    <a:pt x="1352" y="16"/>
                  </a:lnTo>
                  <a:lnTo>
                    <a:pt x="1352" y="14"/>
                  </a:lnTo>
                  <a:lnTo>
                    <a:pt x="1354" y="14"/>
                  </a:lnTo>
                  <a:lnTo>
                    <a:pt x="1354" y="12"/>
                  </a:lnTo>
                  <a:lnTo>
                    <a:pt x="1354" y="10"/>
                  </a:lnTo>
                  <a:lnTo>
                    <a:pt x="1356" y="10"/>
                  </a:lnTo>
                  <a:lnTo>
                    <a:pt x="1358" y="10"/>
                  </a:lnTo>
                  <a:lnTo>
                    <a:pt x="1360" y="8"/>
                  </a:lnTo>
                  <a:lnTo>
                    <a:pt x="1360" y="10"/>
                  </a:lnTo>
                  <a:lnTo>
                    <a:pt x="1362" y="10"/>
                  </a:lnTo>
                  <a:lnTo>
                    <a:pt x="1364" y="10"/>
                  </a:lnTo>
                  <a:lnTo>
                    <a:pt x="1366" y="10"/>
                  </a:lnTo>
                  <a:lnTo>
                    <a:pt x="1366" y="8"/>
                  </a:lnTo>
                  <a:lnTo>
                    <a:pt x="1368" y="8"/>
                  </a:lnTo>
                  <a:lnTo>
                    <a:pt x="1370" y="8"/>
                  </a:lnTo>
                  <a:lnTo>
                    <a:pt x="1372" y="8"/>
                  </a:lnTo>
                  <a:lnTo>
                    <a:pt x="1374" y="8"/>
                  </a:lnTo>
                  <a:lnTo>
                    <a:pt x="1376" y="8"/>
                  </a:lnTo>
                  <a:lnTo>
                    <a:pt x="1376" y="6"/>
                  </a:lnTo>
                  <a:lnTo>
                    <a:pt x="1378" y="6"/>
                  </a:lnTo>
                  <a:lnTo>
                    <a:pt x="1378" y="4"/>
                  </a:lnTo>
                  <a:lnTo>
                    <a:pt x="1380" y="4"/>
                  </a:lnTo>
                  <a:lnTo>
                    <a:pt x="1380" y="2"/>
                  </a:lnTo>
                  <a:lnTo>
                    <a:pt x="1382" y="2"/>
                  </a:lnTo>
                  <a:lnTo>
                    <a:pt x="1382" y="0"/>
                  </a:lnTo>
                  <a:lnTo>
                    <a:pt x="1384" y="0"/>
                  </a:lnTo>
                  <a:lnTo>
                    <a:pt x="1386" y="0"/>
                  </a:lnTo>
                  <a:lnTo>
                    <a:pt x="1386" y="2"/>
                  </a:lnTo>
                  <a:lnTo>
                    <a:pt x="1388" y="2"/>
                  </a:lnTo>
                  <a:lnTo>
                    <a:pt x="1390" y="2"/>
                  </a:lnTo>
                  <a:close/>
                </a:path>
              </a:pathLst>
            </a:custGeom>
            <a:solidFill>
              <a:srgbClr val="8DB4E3"/>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69" name="A404"/>
          <xdr:cNvGrpSpPr/>
        </xdr:nvGrpSpPr>
        <xdr:grpSpPr>
          <a:xfrm>
            <a:off x="9429530" y="12851572"/>
            <a:ext cx="935158" cy="1788729"/>
            <a:chOff x="3028950" y="3278188"/>
            <a:chExt cx="1452563" cy="2778125"/>
          </a:xfrm>
        </xdr:grpSpPr>
        <xdr:sp macro="" textlink="">
          <xdr:nvSpPr>
            <xdr:cNvPr id="96" name="404_X"/>
            <xdr:cNvSpPr>
              <a:spLocks/>
            </xdr:cNvSpPr>
          </xdr:nvSpPr>
          <xdr:spPr bwMode="auto">
            <a:xfrm>
              <a:off x="3230563" y="4967288"/>
              <a:ext cx="4763" cy="6350"/>
            </a:xfrm>
            <a:custGeom>
              <a:avLst/>
              <a:gdLst>
                <a:gd name="T0" fmla="*/ 3 w 3"/>
                <a:gd name="T1" fmla="*/ 2 h 4"/>
                <a:gd name="T2" fmla="*/ 3 w 3"/>
                <a:gd name="T3" fmla="*/ 2 h 4"/>
                <a:gd name="T4" fmla="*/ 3 w 3"/>
                <a:gd name="T5" fmla="*/ 2 h 4"/>
                <a:gd name="T6" fmla="*/ 3 w 3"/>
                <a:gd name="T7" fmla="*/ 2 h 4"/>
                <a:gd name="T8" fmla="*/ 3 w 3"/>
                <a:gd name="T9" fmla="*/ 2 h 4"/>
                <a:gd name="T10" fmla="*/ 3 w 3"/>
                <a:gd name="T11" fmla="*/ 2 h 4"/>
                <a:gd name="T12" fmla="*/ 2 w 3"/>
                <a:gd name="T13" fmla="*/ 4 h 4"/>
                <a:gd name="T14" fmla="*/ 2 w 3"/>
                <a:gd name="T15" fmla="*/ 4 h 4"/>
                <a:gd name="T16" fmla="*/ 2 w 3"/>
                <a:gd name="T17" fmla="*/ 4 h 4"/>
                <a:gd name="T18" fmla="*/ 2 w 3"/>
                <a:gd name="T19" fmla="*/ 4 h 4"/>
                <a:gd name="T20" fmla="*/ 2 w 3"/>
                <a:gd name="T21" fmla="*/ 4 h 4"/>
                <a:gd name="T22" fmla="*/ 2 w 3"/>
                <a:gd name="T23" fmla="*/ 4 h 4"/>
                <a:gd name="T24" fmla="*/ 2 w 3"/>
                <a:gd name="T25" fmla="*/ 4 h 4"/>
                <a:gd name="T26" fmla="*/ 2 w 3"/>
                <a:gd name="T27" fmla="*/ 4 h 4"/>
                <a:gd name="T28" fmla="*/ 2 w 3"/>
                <a:gd name="T29" fmla="*/ 4 h 4"/>
                <a:gd name="T30" fmla="*/ 2 w 3"/>
                <a:gd name="T31" fmla="*/ 4 h 4"/>
                <a:gd name="T32" fmla="*/ 2 w 3"/>
                <a:gd name="T33" fmla="*/ 4 h 4"/>
                <a:gd name="T34" fmla="*/ 2 w 3"/>
                <a:gd name="T35" fmla="*/ 4 h 4"/>
                <a:gd name="T36" fmla="*/ 2 w 3"/>
                <a:gd name="T37" fmla="*/ 2 h 4"/>
                <a:gd name="T38" fmla="*/ 0 w 3"/>
                <a:gd name="T39" fmla="*/ 2 h 4"/>
                <a:gd name="T40" fmla="*/ 0 w 3"/>
                <a:gd name="T41" fmla="*/ 2 h 4"/>
                <a:gd name="T42" fmla="*/ 0 w 3"/>
                <a:gd name="T43" fmla="*/ 2 h 4"/>
                <a:gd name="T44" fmla="*/ 0 w 3"/>
                <a:gd name="T45" fmla="*/ 2 h 4"/>
                <a:gd name="T46" fmla="*/ 0 w 3"/>
                <a:gd name="T47" fmla="*/ 2 h 4"/>
                <a:gd name="T48" fmla="*/ 0 w 3"/>
                <a:gd name="T49" fmla="*/ 2 h 4"/>
                <a:gd name="T50" fmla="*/ 0 w 3"/>
                <a:gd name="T51" fmla="*/ 2 h 4"/>
                <a:gd name="T52" fmla="*/ 2 w 3"/>
                <a:gd name="T53" fmla="*/ 2 h 4"/>
                <a:gd name="T54" fmla="*/ 0 w 3"/>
                <a:gd name="T55" fmla="*/ 2 h 4"/>
                <a:gd name="T56" fmla="*/ 0 w 3"/>
                <a:gd name="T57" fmla="*/ 2 h 4"/>
                <a:gd name="T58" fmla="*/ 0 w 3"/>
                <a:gd name="T59" fmla="*/ 2 h 4"/>
                <a:gd name="T60" fmla="*/ 0 w 3"/>
                <a:gd name="T61" fmla="*/ 2 h 4"/>
                <a:gd name="T62" fmla="*/ 0 w 3"/>
                <a:gd name="T63" fmla="*/ 0 h 4"/>
                <a:gd name="T64" fmla="*/ 0 w 3"/>
                <a:gd name="T65" fmla="*/ 0 h 4"/>
                <a:gd name="T66" fmla="*/ 0 w 3"/>
                <a:gd name="T67" fmla="*/ 0 h 4"/>
                <a:gd name="T68" fmla="*/ 0 w 3"/>
                <a:gd name="T69" fmla="*/ 0 h 4"/>
                <a:gd name="T70" fmla="*/ 0 w 3"/>
                <a:gd name="T71" fmla="*/ 0 h 4"/>
                <a:gd name="T72" fmla="*/ 0 w 3"/>
                <a:gd name="T73" fmla="*/ 0 h 4"/>
                <a:gd name="T74" fmla="*/ 2 w 3"/>
                <a:gd name="T75" fmla="*/ 0 h 4"/>
                <a:gd name="T76" fmla="*/ 2 w 3"/>
                <a:gd name="T77" fmla="*/ 0 h 4"/>
                <a:gd name="T78" fmla="*/ 2 w 3"/>
                <a:gd name="T79" fmla="*/ 0 h 4"/>
                <a:gd name="T80" fmla="*/ 2 w 3"/>
                <a:gd name="T81" fmla="*/ 0 h 4"/>
                <a:gd name="T82" fmla="*/ 2 w 3"/>
                <a:gd name="T83" fmla="*/ 0 h 4"/>
                <a:gd name="T84" fmla="*/ 2 w 3"/>
                <a:gd name="T85" fmla="*/ 0 h 4"/>
                <a:gd name="T86" fmla="*/ 2 w 3"/>
                <a:gd name="T87" fmla="*/ 0 h 4"/>
                <a:gd name="T88" fmla="*/ 2 w 3"/>
                <a:gd name="T89" fmla="*/ 0 h 4"/>
                <a:gd name="T90" fmla="*/ 2 w 3"/>
                <a:gd name="T91" fmla="*/ 0 h 4"/>
                <a:gd name="T92" fmla="*/ 2 w 3"/>
                <a:gd name="T93" fmla="*/ 0 h 4"/>
                <a:gd name="T94" fmla="*/ 2 w 3"/>
                <a:gd name="T95" fmla="*/ 0 h 4"/>
                <a:gd name="T96" fmla="*/ 3 w 3"/>
                <a:gd name="T97" fmla="*/ 0 h 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3" h="4">
                  <a:moveTo>
                    <a:pt x="3" y="0"/>
                  </a:move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2"/>
                  </a:lnTo>
                  <a:lnTo>
                    <a:pt x="0" y="2"/>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3" y="0"/>
                  </a:lnTo>
                  <a:lnTo>
                    <a:pt x="3" y="0"/>
                  </a:lnTo>
                  <a:lnTo>
                    <a:pt x="3" y="0"/>
                  </a:lnTo>
                  <a:lnTo>
                    <a:pt x="3"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7" name="404_W"/>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8" name="404_V"/>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9" name="404_U"/>
            <xdr:cNvSpPr>
              <a:spLocks/>
            </xdr:cNvSpPr>
          </xdr:nvSpPr>
          <xdr:spPr bwMode="auto">
            <a:xfrm>
              <a:off x="3063875" y="4676775"/>
              <a:ext cx="3175" cy="0"/>
            </a:xfrm>
            <a:custGeom>
              <a:avLst/>
              <a:gdLst>
                <a:gd name="T0" fmla="*/ 0 w 2"/>
                <a:gd name="T1" fmla="*/ 0 w 2"/>
                <a:gd name="T2" fmla="*/ 0 w 2"/>
                <a:gd name="T3" fmla="*/ 0 w 2"/>
                <a:gd name="T4" fmla="*/ 0 w 2"/>
                <a:gd name="T5" fmla="*/ 0 w 2"/>
                <a:gd name="T6" fmla="*/ 0 w 2"/>
                <a:gd name="T7" fmla="*/ 0 w 2"/>
                <a:gd name="T8" fmla="*/ 0 w 2"/>
                <a:gd name="T9" fmla="*/ 2 w 2"/>
                <a:gd name="T10" fmla="*/ 2 w 2"/>
                <a:gd name="T11" fmla="*/ 2 w 2"/>
                <a:gd name="T12" fmla="*/ 2 w 2"/>
                <a:gd name="T13" fmla="*/ 2 w 2"/>
                <a:gd name="T14" fmla="*/ 2 w 2"/>
                <a:gd name="T15" fmla="*/ 0 w 2"/>
                <a:gd name="T16" fmla="*/ 0 w 2"/>
                <a:gd name="T17" fmla="*/ 0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 name="T35" fmla="*/ 0 w 2"/>
                <a:gd name="T36" fmla="*/ 0 w 2"/>
                <a:gd name="T37" fmla="*/ 0 w 2"/>
                <a:gd name="T38" fmla="*/ 0 w 2"/>
                <a:gd name="T39" fmla="*/ 0 w 2"/>
                <a:gd name="T40" fmla="*/ 0 w 2"/>
                <a:gd name="T41" fmla="*/ 0 w 2"/>
                <a:gd name="T42" fmla="*/ 0 w 2"/>
                <a:gd name="T43" fmla="*/ 0 w 2"/>
                <a:gd name="T44" fmla="*/ 0 w 2"/>
                <a:gd name="T45" fmla="*/ 0 w 2"/>
                <a:gd name="T46" fmla="*/ 0 w 2"/>
                <a:gd name="T47" fmla="*/ 0 w 2"/>
                <a:gd name="T48" fmla="*/ 0 w 2"/>
                <a:gd name="T49" fmla="*/ 0 w 2"/>
                <a:gd name="T50" fmla="*/ 0 w 2"/>
                <a:gd name="T51"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 ang="0">
                  <a:pos x="T35" y="0"/>
                </a:cxn>
                <a:cxn ang="0">
                  <a:pos x="T36" y="0"/>
                </a:cxn>
                <a:cxn ang="0">
                  <a:pos x="T37" y="0"/>
                </a:cxn>
                <a:cxn ang="0">
                  <a:pos x="T38" y="0"/>
                </a:cxn>
                <a:cxn ang="0">
                  <a:pos x="T39" y="0"/>
                </a:cxn>
                <a:cxn ang="0">
                  <a:pos x="T40" y="0"/>
                </a:cxn>
                <a:cxn ang="0">
                  <a:pos x="T41" y="0"/>
                </a:cxn>
                <a:cxn ang="0">
                  <a:pos x="T42" y="0"/>
                </a:cxn>
                <a:cxn ang="0">
                  <a:pos x="T43" y="0"/>
                </a:cxn>
                <a:cxn ang="0">
                  <a:pos x="T44" y="0"/>
                </a:cxn>
                <a:cxn ang="0">
                  <a:pos x="T45" y="0"/>
                </a:cxn>
                <a:cxn ang="0">
                  <a:pos x="T46" y="0"/>
                </a:cxn>
                <a:cxn ang="0">
                  <a:pos x="T47" y="0"/>
                </a:cxn>
                <a:cxn ang="0">
                  <a:pos x="T48" y="0"/>
                </a:cxn>
                <a:cxn ang="0">
                  <a:pos x="T49" y="0"/>
                </a:cxn>
                <a:cxn ang="0">
                  <a:pos x="T50" y="0"/>
                </a:cxn>
                <a:cxn ang="0">
                  <a:pos x="T51" y="0"/>
                </a:cxn>
              </a:cxnLst>
              <a:rect l="0" t="0" r="r" b="b"/>
              <a:pathLst>
                <a:path w="2">
                  <a:moveTo>
                    <a:pt x="0" y="0"/>
                  </a:move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0" name="404_T"/>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1" name="404_S"/>
            <xdr:cNvSpPr>
              <a:spLocks/>
            </xdr:cNvSpPr>
          </xdr:nvSpPr>
          <xdr:spPr bwMode="auto">
            <a:xfrm>
              <a:off x="3060700" y="4676775"/>
              <a:ext cx="3175" cy="0"/>
            </a:xfrm>
            <a:custGeom>
              <a:avLst/>
              <a:gdLst>
                <a:gd name="T0" fmla="*/ 2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2 w 2"/>
                <a:gd name="T19" fmla="*/ 2 w 2"/>
                <a:gd name="T20" fmla="*/ 2 w 2"/>
                <a:gd name="T21" fmla="*/ 2 w 2"/>
                <a:gd name="T22" fmla="*/ 2 w 2"/>
                <a:gd name="T23" fmla="*/ 0 w 2"/>
                <a:gd name="T24" fmla="*/ 0 w 2"/>
                <a:gd name="T25" fmla="*/ 0 w 2"/>
                <a:gd name="T26" fmla="*/ 0 w 2"/>
                <a:gd name="T27" fmla="*/ 0 w 2"/>
                <a:gd name="T28" fmla="*/ 0 w 2"/>
                <a:gd name="T29" fmla="*/ 0 w 2"/>
                <a:gd name="T30" fmla="*/ 0 w 2"/>
                <a:gd name="T31" fmla="*/ 0 w 2"/>
                <a:gd name="T32" fmla="*/ 2 w 2"/>
                <a:gd name="T33"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Lst>
              <a:rect l="0" t="0" r="r" b="b"/>
              <a:pathLst>
                <a:path w="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2" name="404_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3" name="404_Q"/>
            <xdr:cNvSpPr>
              <a:spLocks/>
            </xdr:cNvSpPr>
          </xdr:nvSpPr>
          <xdr:spPr bwMode="auto">
            <a:xfrm>
              <a:off x="3063875" y="4676775"/>
              <a:ext cx="3175" cy="0"/>
            </a:xfrm>
            <a:custGeom>
              <a:avLst/>
              <a:gdLst>
                <a:gd name="T0" fmla="*/ 2 w 2"/>
                <a:gd name="T1" fmla="*/ 2 w 2"/>
                <a:gd name="T2" fmla="*/ 2 w 2"/>
                <a:gd name="T3" fmla="*/ 2 w 2"/>
                <a:gd name="T4" fmla="*/ 0 w 2"/>
                <a:gd name="T5" fmla="*/ 0 w 2"/>
                <a:gd name="T6" fmla="*/ 0 w 2"/>
                <a:gd name="T7" fmla="*/ 0 w 2"/>
                <a:gd name="T8" fmla="*/ 0 w 2"/>
                <a:gd name="T9" fmla="*/ 0 w 2"/>
                <a:gd name="T10" fmla="*/ 0 w 2"/>
                <a:gd name="T11" fmla="*/ 0 w 2"/>
                <a:gd name="T12" fmla="*/ 2 w 2"/>
                <a:gd name="T13" fmla="*/ 2 w 2"/>
                <a:gd name="T14" fmla="*/ 2 w 2"/>
                <a:gd name="T15" fmla="*/ 2 w 2"/>
                <a:gd name="T16" fmla="*/ 2 w 2"/>
                <a:gd name="T17" fmla="*/ 2 w 2"/>
                <a:gd name="T18" fmla="*/ 2 w 2"/>
                <a:gd name="T19" fmla="*/ 2 w 2"/>
                <a:gd name="T20" fmla="*/ 2 w 2"/>
                <a:gd name="T21" fmla="*/ 2 w 2"/>
                <a:gd name="T22" fmla="*/ 2 w 2"/>
                <a:gd name="T23" fmla="*/ 2 w 2"/>
                <a:gd name="T24" fmla="*/ 2 w 2"/>
                <a:gd name="T25" fmla="*/ 2 w 2"/>
                <a:gd name="T26" fmla="*/ 2 w 2"/>
                <a:gd name="T27" fmla="*/ 2 w 2"/>
                <a:gd name="T28"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Lst>
              <a:rect l="0" t="0" r="r" b="b"/>
              <a:pathLst>
                <a:path w="2">
                  <a:moveTo>
                    <a:pt x="2" y="0"/>
                  </a:moveTo>
                  <a:lnTo>
                    <a:pt x="2" y="0"/>
                  </a:lnTo>
                  <a:lnTo>
                    <a:pt x="2" y="0"/>
                  </a:lnTo>
                  <a:lnTo>
                    <a:pt x="2" y="0"/>
                  </a:ln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4" name="404_P"/>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5" name="404_O"/>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6" name="404_N"/>
            <xdr:cNvSpPr>
              <a:spLocks/>
            </xdr:cNvSpPr>
          </xdr:nvSpPr>
          <xdr:spPr bwMode="auto">
            <a:xfrm>
              <a:off x="3070225"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7" name="404_M"/>
            <xdr:cNvSpPr>
              <a:spLocks/>
            </xdr:cNvSpPr>
          </xdr:nvSpPr>
          <xdr:spPr bwMode="auto">
            <a:xfrm>
              <a:off x="3067050" y="46704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8" name="404_L"/>
            <xdr:cNvSpPr>
              <a:spLocks/>
            </xdr:cNvSpPr>
          </xdr:nvSpPr>
          <xdr:spPr bwMode="auto">
            <a:xfrm>
              <a:off x="3063875" y="4667250"/>
              <a:ext cx="3175" cy="0"/>
            </a:xfrm>
            <a:custGeom>
              <a:avLst/>
              <a:gdLst>
                <a:gd name="T0" fmla="*/ 0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Lst>
              <a:rect l="0" t="0" r="r" b="b"/>
              <a:pathLst>
                <a:path w="2">
                  <a:moveTo>
                    <a:pt x="0" y="0"/>
                  </a:move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9" name="404_K"/>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0" name="404_J"/>
            <xdr:cNvSpPr>
              <a:spLocks/>
            </xdr:cNvSpPr>
          </xdr:nvSpPr>
          <xdr:spPr bwMode="auto">
            <a:xfrm>
              <a:off x="3070225" y="4664075"/>
              <a:ext cx="3175" cy="3175"/>
            </a:xfrm>
            <a:custGeom>
              <a:avLst/>
              <a:gdLst>
                <a:gd name="T0" fmla="*/ 2 w 2"/>
                <a:gd name="T1" fmla="*/ 0 h 2"/>
                <a:gd name="T2" fmla="*/ 2 w 2"/>
                <a:gd name="T3" fmla="*/ 0 h 2"/>
                <a:gd name="T4" fmla="*/ 2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0 h 2"/>
                <a:gd name="T18" fmla="*/ 2 w 2"/>
                <a:gd name="T19" fmla="*/ 0 h 2"/>
                <a:gd name="T20" fmla="*/ 2 w 2"/>
                <a:gd name="T21" fmla="*/ 0 h 2"/>
                <a:gd name="T22" fmla="*/ 2 w 2"/>
                <a:gd name="T23" fmla="*/ 0 h 2"/>
                <a:gd name="T24" fmla="*/ 2 w 2"/>
                <a:gd name="T25" fmla="*/ 0 h 2"/>
                <a:gd name="T26" fmla="*/ 2 w 2"/>
                <a:gd name="T27" fmla="*/ 0 h 2"/>
                <a:gd name="T28" fmla="*/ 2 w 2"/>
                <a:gd name="T29" fmla="*/ 0 h 2"/>
                <a:gd name="T30" fmla="*/ 2 w 2"/>
                <a:gd name="T31" fmla="*/ 0 h 2"/>
                <a:gd name="T32" fmla="*/ 2 w 2"/>
                <a:gd name="T33" fmla="*/ 0 h 2"/>
                <a:gd name="T34" fmla="*/ 2 w 2"/>
                <a:gd name="T35" fmla="*/ 2 h 2"/>
                <a:gd name="T36" fmla="*/ 0 w 2"/>
                <a:gd name="T37" fmla="*/ 2 h 2"/>
                <a:gd name="T38" fmla="*/ 0 w 2"/>
                <a:gd name="T39" fmla="*/ 2 h 2"/>
                <a:gd name="T40" fmla="*/ 0 w 2"/>
                <a:gd name="T41" fmla="*/ 2 h 2"/>
                <a:gd name="T42" fmla="*/ 0 w 2"/>
                <a:gd name="T43" fmla="*/ 2 h 2"/>
                <a:gd name="T44" fmla="*/ 0 w 2"/>
                <a:gd name="T45" fmla="*/ 2 h 2"/>
                <a:gd name="T46" fmla="*/ 0 w 2"/>
                <a:gd name="T47" fmla="*/ 2 h 2"/>
                <a:gd name="T48" fmla="*/ 0 w 2"/>
                <a:gd name="T49" fmla="*/ 2 h 2"/>
                <a:gd name="T50" fmla="*/ 0 w 2"/>
                <a:gd name="T51" fmla="*/ 2 h 2"/>
                <a:gd name="T52" fmla="*/ 0 w 2"/>
                <a:gd name="T53" fmla="*/ 2 h 2"/>
                <a:gd name="T54" fmla="*/ 0 w 2"/>
                <a:gd name="T55" fmla="*/ 0 h 2"/>
                <a:gd name="T56" fmla="*/ 0 w 2"/>
                <a:gd name="T57" fmla="*/ 0 h 2"/>
                <a:gd name="T58" fmla="*/ 0 w 2"/>
                <a:gd name="T59" fmla="*/ 0 h 2"/>
                <a:gd name="T60" fmla="*/ 0 w 2"/>
                <a:gd name="T61" fmla="*/ 0 h 2"/>
                <a:gd name="T62" fmla="*/ 0 w 2"/>
                <a:gd name="T63" fmla="*/ 0 h 2"/>
                <a:gd name="T64" fmla="*/ 0 w 2"/>
                <a:gd name="T65" fmla="*/ 0 h 2"/>
                <a:gd name="T66" fmla="*/ 0 w 2"/>
                <a:gd name="T67" fmla="*/ 0 h 2"/>
                <a:gd name="T68" fmla="*/ 0 w 2"/>
                <a:gd name="T69" fmla="*/ 0 h 2"/>
                <a:gd name="T70" fmla="*/ 0 w 2"/>
                <a:gd name="T71" fmla="*/ 0 h 2"/>
                <a:gd name="T72" fmla="*/ 0 w 2"/>
                <a:gd name="T73" fmla="*/ 0 h 2"/>
                <a:gd name="T74" fmla="*/ 0 w 2"/>
                <a:gd name="T75" fmla="*/ 0 h 2"/>
                <a:gd name="T76" fmla="*/ 0 w 2"/>
                <a:gd name="T77" fmla="*/ 0 h 2"/>
                <a:gd name="T78" fmla="*/ 0 w 2"/>
                <a:gd name="T79" fmla="*/ 0 h 2"/>
                <a:gd name="T80" fmla="*/ 0 w 2"/>
                <a:gd name="T81" fmla="*/ 0 h 2"/>
                <a:gd name="T82" fmla="*/ 0 w 2"/>
                <a:gd name="T83" fmla="*/ 0 h 2"/>
                <a:gd name="T84" fmla="*/ 2 w 2"/>
                <a:gd name="T85" fmla="*/ 0 h 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2" h="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1" name="404_I"/>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2" name="404_H"/>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3" name="404_G"/>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4" name="404_F"/>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5" name="404_E"/>
            <xdr:cNvSpPr>
              <a:spLocks/>
            </xdr:cNvSpPr>
          </xdr:nvSpPr>
          <xdr:spPr bwMode="auto">
            <a:xfrm>
              <a:off x="3095625" y="46513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6" name="404_D"/>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7" name="404_C"/>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8" name="404_B"/>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9" name="404_A"/>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0" name="404_"/>
            <xdr:cNvSpPr>
              <a:spLocks/>
            </xdr:cNvSpPr>
          </xdr:nvSpPr>
          <xdr:spPr bwMode="auto">
            <a:xfrm>
              <a:off x="3028950" y="3278188"/>
              <a:ext cx="1452563" cy="2778125"/>
            </a:xfrm>
            <a:custGeom>
              <a:avLst/>
              <a:gdLst>
                <a:gd name="T0" fmla="*/ 464 w 915"/>
                <a:gd name="T1" fmla="*/ 59 h 1750"/>
                <a:gd name="T2" fmla="*/ 509 w 915"/>
                <a:gd name="T3" fmla="*/ 40 h 1750"/>
                <a:gd name="T4" fmla="*/ 633 w 915"/>
                <a:gd name="T5" fmla="*/ 12 h 1750"/>
                <a:gd name="T6" fmla="*/ 698 w 915"/>
                <a:gd name="T7" fmla="*/ 126 h 1750"/>
                <a:gd name="T8" fmla="*/ 734 w 915"/>
                <a:gd name="T9" fmla="*/ 191 h 1750"/>
                <a:gd name="T10" fmla="*/ 700 w 915"/>
                <a:gd name="T11" fmla="*/ 268 h 1750"/>
                <a:gd name="T12" fmla="*/ 811 w 915"/>
                <a:gd name="T13" fmla="*/ 310 h 1750"/>
                <a:gd name="T14" fmla="*/ 891 w 915"/>
                <a:gd name="T15" fmla="*/ 369 h 1750"/>
                <a:gd name="T16" fmla="*/ 886 w 915"/>
                <a:gd name="T17" fmla="*/ 499 h 1750"/>
                <a:gd name="T18" fmla="*/ 777 w 915"/>
                <a:gd name="T19" fmla="*/ 556 h 1750"/>
                <a:gd name="T20" fmla="*/ 724 w 915"/>
                <a:gd name="T21" fmla="*/ 599 h 1750"/>
                <a:gd name="T22" fmla="*/ 665 w 915"/>
                <a:gd name="T23" fmla="*/ 613 h 1750"/>
                <a:gd name="T24" fmla="*/ 623 w 915"/>
                <a:gd name="T25" fmla="*/ 654 h 1750"/>
                <a:gd name="T26" fmla="*/ 590 w 915"/>
                <a:gd name="T27" fmla="*/ 723 h 1750"/>
                <a:gd name="T28" fmla="*/ 653 w 915"/>
                <a:gd name="T29" fmla="*/ 781 h 1750"/>
                <a:gd name="T30" fmla="*/ 722 w 915"/>
                <a:gd name="T31" fmla="*/ 836 h 1750"/>
                <a:gd name="T32" fmla="*/ 714 w 915"/>
                <a:gd name="T33" fmla="*/ 930 h 1750"/>
                <a:gd name="T34" fmla="*/ 675 w 915"/>
                <a:gd name="T35" fmla="*/ 1033 h 1750"/>
                <a:gd name="T36" fmla="*/ 596 w 915"/>
                <a:gd name="T37" fmla="*/ 1043 h 1750"/>
                <a:gd name="T38" fmla="*/ 619 w 915"/>
                <a:gd name="T39" fmla="*/ 1147 h 1750"/>
                <a:gd name="T40" fmla="*/ 582 w 915"/>
                <a:gd name="T41" fmla="*/ 1210 h 1750"/>
                <a:gd name="T42" fmla="*/ 517 w 915"/>
                <a:gd name="T43" fmla="*/ 1255 h 1750"/>
                <a:gd name="T44" fmla="*/ 604 w 915"/>
                <a:gd name="T45" fmla="*/ 1281 h 1750"/>
                <a:gd name="T46" fmla="*/ 671 w 915"/>
                <a:gd name="T47" fmla="*/ 1307 h 1750"/>
                <a:gd name="T48" fmla="*/ 667 w 915"/>
                <a:gd name="T49" fmla="*/ 1372 h 1750"/>
                <a:gd name="T50" fmla="*/ 688 w 915"/>
                <a:gd name="T51" fmla="*/ 1433 h 1750"/>
                <a:gd name="T52" fmla="*/ 679 w 915"/>
                <a:gd name="T53" fmla="*/ 1462 h 1750"/>
                <a:gd name="T54" fmla="*/ 639 w 915"/>
                <a:gd name="T55" fmla="*/ 1504 h 1750"/>
                <a:gd name="T56" fmla="*/ 621 w 915"/>
                <a:gd name="T57" fmla="*/ 1557 h 1750"/>
                <a:gd name="T58" fmla="*/ 613 w 915"/>
                <a:gd name="T59" fmla="*/ 1620 h 1750"/>
                <a:gd name="T60" fmla="*/ 600 w 915"/>
                <a:gd name="T61" fmla="*/ 1673 h 1750"/>
                <a:gd name="T62" fmla="*/ 566 w 915"/>
                <a:gd name="T63" fmla="*/ 1726 h 1750"/>
                <a:gd name="T64" fmla="*/ 501 w 915"/>
                <a:gd name="T65" fmla="*/ 1738 h 1750"/>
                <a:gd name="T66" fmla="*/ 422 w 915"/>
                <a:gd name="T67" fmla="*/ 1717 h 1750"/>
                <a:gd name="T68" fmla="*/ 347 w 915"/>
                <a:gd name="T69" fmla="*/ 1707 h 1750"/>
                <a:gd name="T70" fmla="*/ 298 w 915"/>
                <a:gd name="T71" fmla="*/ 1732 h 1750"/>
                <a:gd name="T72" fmla="*/ 245 w 915"/>
                <a:gd name="T73" fmla="*/ 1713 h 1750"/>
                <a:gd name="T74" fmla="*/ 196 w 915"/>
                <a:gd name="T75" fmla="*/ 1705 h 1750"/>
                <a:gd name="T76" fmla="*/ 168 w 915"/>
                <a:gd name="T77" fmla="*/ 1665 h 1750"/>
                <a:gd name="T78" fmla="*/ 121 w 915"/>
                <a:gd name="T79" fmla="*/ 1634 h 1750"/>
                <a:gd name="T80" fmla="*/ 129 w 915"/>
                <a:gd name="T81" fmla="*/ 1583 h 1750"/>
                <a:gd name="T82" fmla="*/ 130 w 915"/>
                <a:gd name="T83" fmla="*/ 1547 h 1750"/>
                <a:gd name="T84" fmla="*/ 130 w 915"/>
                <a:gd name="T85" fmla="*/ 1478 h 1750"/>
                <a:gd name="T86" fmla="*/ 107 w 915"/>
                <a:gd name="T87" fmla="*/ 1429 h 1750"/>
                <a:gd name="T88" fmla="*/ 111 w 915"/>
                <a:gd name="T89" fmla="*/ 1378 h 1750"/>
                <a:gd name="T90" fmla="*/ 123 w 915"/>
                <a:gd name="T91" fmla="*/ 1322 h 1750"/>
                <a:gd name="T92" fmla="*/ 136 w 915"/>
                <a:gd name="T93" fmla="*/ 1253 h 1750"/>
                <a:gd name="T94" fmla="*/ 111 w 915"/>
                <a:gd name="T95" fmla="*/ 1192 h 1750"/>
                <a:gd name="T96" fmla="*/ 129 w 915"/>
                <a:gd name="T97" fmla="*/ 1108 h 1750"/>
                <a:gd name="T98" fmla="*/ 132 w 915"/>
                <a:gd name="T99" fmla="*/ 1023 h 1750"/>
                <a:gd name="T100" fmla="*/ 119 w 915"/>
                <a:gd name="T101" fmla="*/ 934 h 1750"/>
                <a:gd name="T102" fmla="*/ 65 w 915"/>
                <a:gd name="T103" fmla="*/ 915 h 1750"/>
                <a:gd name="T104" fmla="*/ 24 w 915"/>
                <a:gd name="T105" fmla="*/ 907 h 1750"/>
                <a:gd name="T106" fmla="*/ 54 w 915"/>
                <a:gd name="T107" fmla="*/ 848 h 1750"/>
                <a:gd name="T108" fmla="*/ 95 w 915"/>
                <a:gd name="T109" fmla="*/ 753 h 1750"/>
                <a:gd name="T110" fmla="*/ 129 w 915"/>
                <a:gd name="T111" fmla="*/ 656 h 1750"/>
                <a:gd name="T112" fmla="*/ 150 w 915"/>
                <a:gd name="T113" fmla="*/ 556 h 1750"/>
                <a:gd name="T114" fmla="*/ 158 w 915"/>
                <a:gd name="T115" fmla="*/ 440 h 1750"/>
                <a:gd name="T116" fmla="*/ 140 w 915"/>
                <a:gd name="T117" fmla="*/ 298 h 1750"/>
                <a:gd name="T118" fmla="*/ 95 w 915"/>
                <a:gd name="T119" fmla="*/ 187 h 1750"/>
                <a:gd name="T120" fmla="*/ 6 w 915"/>
                <a:gd name="T121" fmla="*/ 97 h 1750"/>
                <a:gd name="T122" fmla="*/ 231 w 915"/>
                <a:gd name="T123" fmla="*/ 57 h 1750"/>
                <a:gd name="T124" fmla="*/ 292 w 915"/>
                <a:gd name="T125" fmla="*/ 10 h 17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15" h="1750">
                  <a:moveTo>
                    <a:pt x="349" y="0"/>
                  </a:moveTo>
                  <a:lnTo>
                    <a:pt x="351" y="0"/>
                  </a:lnTo>
                  <a:lnTo>
                    <a:pt x="351" y="2"/>
                  </a:lnTo>
                  <a:lnTo>
                    <a:pt x="353" y="2"/>
                  </a:lnTo>
                  <a:lnTo>
                    <a:pt x="355" y="2"/>
                  </a:lnTo>
                  <a:lnTo>
                    <a:pt x="355" y="4"/>
                  </a:lnTo>
                  <a:lnTo>
                    <a:pt x="357" y="4"/>
                  </a:lnTo>
                  <a:lnTo>
                    <a:pt x="359" y="4"/>
                  </a:lnTo>
                  <a:lnTo>
                    <a:pt x="363" y="6"/>
                  </a:lnTo>
                  <a:lnTo>
                    <a:pt x="365" y="6"/>
                  </a:lnTo>
                  <a:lnTo>
                    <a:pt x="365" y="8"/>
                  </a:lnTo>
                  <a:lnTo>
                    <a:pt x="369" y="10"/>
                  </a:lnTo>
                  <a:lnTo>
                    <a:pt x="371" y="10"/>
                  </a:lnTo>
                  <a:lnTo>
                    <a:pt x="379" y="16"/>
                  </a:lnTo>
                  <a:lnTo>
                    <a:pt x="383" y="14"/>
                  </a:lnTo>
                  <a:lnTo>
                    <a:pt x="385" y="14"/>
                  </a:lnTo>
                  <a:lnTo>
                    <a:pt x="387" y="14"/>
                  </a:lnTo>
                  <a:lnTo>
                    <a:pt x="391" y="12"/>
                  </a:lnTo>
                  <a:lnTo>
                    <a:pt x="393" y="10"/>
                  </a:lnTo>
                  <a:lnTo>
                    <a:pt x="397" y="8"/>
                  </a:lnTo>
                  <a:lnTo>
                    <a:pt x="397" y="10"/>
                  </a:lnTo>
                  <a:lnTo>
                    <a:pt x="397" y="12"/>
                  </a:lnTo>
                  <a:lnTo>
                    <a:pt x="397" y="14"/>
                  </a:lnTo>
                  <a:lnTo>
                    <a:pt x="397" y="16"/>
                  </a:lnTo>
                  <a:lnTo>
                    <a:pt x="397" y="18"/>
                  </a:lnTo>
                  <a:lnTo>
                    <a:pt x="397" y="20"/>
                  </a:lnTo>
                  <a:lnTo>
                    <a:pt x="399" y="26"/>
                  </a:lnTo>
                  <a:lnTo>
                    <a:pt x="399" y="28"/>
                  </a:lnTo>
                  <a:lnTo>
                    <a:pt x="399" y="30"/>
                  </a:lnTo>
                  <a:lnTo>
                    <a:pt x="399" y="32"/>
                  </a:lnTo>
                  <a:lnTo>
                    <a:pt x="401" y="32"/>
                  </a:lnTo>
                  <a:lnTo>
                    <a:pt x="405" y="32"/>
                  </a:lnTo>
                  <a:lnTo>
                    <a:pt x="406" y="32"/>
                  </a:lnTo>
                  <a:lnTo>
                    <a:pt x="410" y="34"/>
                  </a:lnTo>
                  <a:lnTo>
                    <a:pt x="414" y="34"/>
                  </a:lnTo>
                  <a:lnTo>
                    <a:pt x="422" y="34"/>
                  </a:lnTo>
                  <a:lnTo>
                    <a:pt x="428" y="36"/>
                  </a:lnTo>
                  <a:lnTo>
                    <a:pt x="434" y="36"/>
                  </a:lnTo>
                  <a:lnTo>
                    <a:pt x="440" y="36"/>
                  </a:lnTo>
                  <a:lnTo>
                    <a:pt x="442" y="36"/>
                  </a:lnTo>
                  <a:lnTo>
                    <a:pt x="446" y="38"/>
                  </a:lnTo>
                  <a:lnTo>
                    <a:pt x="446" y="40"/>
                  </a:lnTo>
                  <a:lnTo>
                    <a:pt x="446" y="42"/>
                  </a:lnTo>
                  <a:lnTo>
                    <a:pt x="448" y="43"/>
                  </a:lnTo>
                  <a:lnTo>
                    <a:pt x="448" y="45"/>
                  </a:lnTo>
                  <a:lnTo>
                    <a:pt x="448" y="47"/>
                  </a:lnTo>
                  <a:lnTo>
                    <a:pt x="448" y="49"/>
                  </a:lnTo>
                  <a:lnTo>
                    <a:pt x="448" y="51"/>
                  </a:lnTo>
                  <a:lnTo>
                    <a:pt x="448" y="55"/>
                  </a:lnTo>
                  <a:lnTo>
                    <a:pt x="448" y="57"/>
                  </a:lnTo>
                  <a:lnTo>
                    <a:pt x="450" y="59"/>
                  </a:lnTo>
                  <a:lnTo>
                    <a:pt x="450" y="61"/>
                  </a:lnTo>
                  <a:lnTo>
                    <a:pt x="452" y="61"/>
                  </a:lnTo>
                  <a:lnTo>
                    <a:pt x="454" y="61"/>
                  </a:lnTo>
                  <a:lnTo>
                    <a:pt x="456" y="61"/>
                  </a:lnTo>
                  <a:lnTo>
                    <a:pt x="458" y="61"/>
                  </a:lnTo>
                  <a:lnTo>
                    <a:pt x="460" y="59"/>
                  </a:lnTo>
                  <a:lnTo>
                    <a:pt x="460" y="61"/>
                  </a:lnTo>
                  <a:lnTo>
                    <a:pt x="460" y="59"/>
                  </a:lnTo>
                  <a:lnTo>
                    <a:pt x="462" y="59"/>
                  </a:lnTo>
                  <a:lnTo>
                    <a:pt x="464" y="59"/>
                  </a:lnTo>
                  <a:lnTo>
                    <a:pt x="464" y="57"/>
                  </a:lnTo>
                  <a:lnTo>
                    <a:pt x="466" y="57"/>
                  </a:lnTo>
                  <a:lnTo>
                    <a:pt x="468" y="57"/>
                  </a:lnTo>
                  <a:lnTo>
                    <a:pt x="470" y="57"/>
                  </a:lnTo>
                  <a:lnTo>
                    <a:pt x="470" y="55"/>
                  </a:lnTo>
                  <a:lnTo>
                    <a:pt x="470" y="53"/>
                  </a:lnTo>
                  <a:lnTo>
                    <a:pt x="472" y="53"/>
                  </a:lnTo>
                  <a:lnTo>
                    <a:pt x="474" y="51"/>
                  </a:lnTo>
                  <a:lnTo>
                    <a:pt x="475" y="51"/>
                  </a:lnTo>
                  <a:lnTo>
                    <a:pt x="475" y="49"/>
                  </a:lnTo>
                  <a:lnTo>
                    <a:pt x="475" y="45"/>
                  </a:lnTo>
                  <a:lnTo>
                    <a:pt x="475" y="43"/>
                  </a:lnTo>
                  <a:lnTo>
                    <a:pt x="475" y="40"/>
                  </a:lnTo>
                  <a:lnTo>
                    <a:pt x="474" y="34"/>
                  </a:lnTo>
                  <a:lnTo>
                    <a:pt x="472" y="32"/>
                  </a:lnTo>
                  <a:lnTo>
                    <a:pt x="472" y="30"/>
                  </a:lnTo>
                  <a:lnTo>
                    <a:pt x="468" y="26"/>
                  </a:lnTo>
                  <a:lnTo>
                    <a:pt x="466" y="24"/>
                  </a:lnTo>
                  <a:lnTo>
                    <a:pt x="466" y="22"/>
                  </a:lnTo>
                  <a:lnTo>
                    <a:pt x="462" y="18"/>
                  </a:lnTo>
                  <a:lnTo>
                    <a:pt x="462" y="16"/>
                  </a:lnTo>
                  <a:lnTo>
                    <a:pt x="460" y="16"/>
                  </a:lnTo>
                  <a:lnTo>
                    <a:pt x="460" y="14"/>
                  </a:lnTo>
                  <a:lnTo>
                    <a:pt x="462" y="14"/>
                  </a:lnTo>
                  <a:lnTo>
                    <a:pt x="464" y="14"/>
                  </a:lnTo>
                  <a:lnTo>
                    <a:pt x="468" y="12"/>
                  </a:lnTo>
                  <a:lnTo>
                    <a:pt x="470" y="12"/>
                  </a:lnTo>
                  <a:lnTo>
                    <a:pt x="472" y="10"/>
                  </a:lnTo>
                  <a:lnTo>
                    <a:pt x="474" y="10"/>
                  </a:lnTo>
                  <a:lnTo>
                    <a:pt x="475" y="8"/>
                  </a:lnTo>
                  <a:lnTo>
                    <a:pt x="477" y="8"/>
                  </a:lnTo>
                  <a:lnTo>
                    <a:pt x="479" y="8"/>
                  </a:lnTo>
                  <a:lnTo>
                    <a:pt x="481" y="8"/>
                  </a:lnTo>
                  <a:lnTo>
                    <a:pt x="483" y="6"/>
                  </a:lnTo>
                  <a:lnTo>
                    <a:pt x="485" y="6"/>
                  </a:lnTo>
                  <a:lnTo>
                    <a:pt x="489" y="8"/>
                  </a:lnTo>
                  <a:lnTo>
                    <a:pt x="489" y="14"/>
                  </a:lnTo>
                  <a:lnTo>
                    <a:pt x="489" y="16"/>
                  </a:lnTo>
                  <a:lnTo>
                    <a:pt x="491" y="20"/>
                  </a:lnTo>
                  <a:lnTo>
                    <a:pt x="491" y="22"/>
                  </a:lnTo>
                  <a:lnTo>
                    <a:pt x="491" y="26"/>
                  </a:lnTo>
                  <a:lnTo>
                    <a:pt x="491" y="28"/>
                  </a:lnTo>
                  <a:lnTo>
                    <a:pt x="491" y="30"/>
                  </a:lnTo>
                  <a:lnTo>
                    <a:pt x="491" y="32"/>
                  </a:lnTo>
                  <a:lnTo>
                    <a:pt x="491" y="34"/>
                  </a:lnTo>
                  <a:lnTo>
                    <a:pt x="491" y="36"/>
                  </a:lnTo>
                  <a:lnTo>
                    <a:pt x="493" y="36"/>
                  </a:lnTo>
                  <a:lnTo>
                    <a:pt x="495" y="36"/>
                  </a:lnTo>
                  <a:lnTo>
                    <a:pt x="495" y="34"/>
                  </a:lnTo>
                  <a:lnTo>
                    <a:pt x="497" y="34"/>
                  </a:lnTo>
                  <a:lnTo>
                    <a:pt x="499" y="34"/>
                  </a:lnTo>
                  <a:lnTo>
                    <a:pt x="499" y="32"/>
                  </a:lnTo>
                  <a:lnTo>
                    <a:pt x="501" y="32"/>
                  </a:lnTo>
                  <a:lnTo>
                    <a:pt x="503" y="32"/>
                  </a:lnTo>
                  <a:lnTo>
                    <a:pt x="505" y="30"/>
                  </a:lnTo>
                  <a:lnTo>
                    <a:pt x="507" y="30"/>
                  </a:lnTo>
                  <a:lnTo>
                    <a:pt x="507" y="32"/>
                  </a:lnTo>
                  <a:lnTo>
                    <a:pt x="507" y="34"/>
                  </a:lnTo>
                  <a:lnTo>
                    <a:pt x="509" y="36"/>
                  </a:lnTo>
                  <a:lnTo>
                    <a:pt x="509" y="38"/>
                  </a:lnTo>
                  <a:lnTo>
                    <a:pt x="509" y="40"/>
                  </a:lnTo>
                  <a:lnTo>
                    <a:pt x="509" y="42"/>
                  </a:lnTo>
                  <a:lnTo>
                    <a:pt x="509" y="43"/>
                  </a:lnTo>
                  <a:lnTo>
                    <a:pt x="511" y="45"/>
                  </a:lnTo>
                  <a:lnTo>
                    <a:pt x="511" y="47"/>
                  </a:lnTo>
                  <a:lnTo>
                    <a:pt x="511" y="51"/>
                  </a:lnTo>
                  <a:lnTo>
                    <a:pt x="511" y="53"/>
                  </a:lnTo>
                  <a:lnTo>
                    <a:pt x="517" y="53"/>
                  </a:lnTo>
                  <a:lnTo>
                    <a:pt x="521" y="53"/>
                  </a:lnTo>
                  <a:lnTo>
                    <a:pt x="523" y="51"/>
                  </a:lnTo>
                  <a:lnTo>
                    <a:pt x="529" y="45"/>
                  </a:lnTo>
                  <a:lnTo>
                    <a:pt x="531" y="45"/>
                  </a:lnTo>
                  <a:lnTo>
                    <a:pt x="533" y="45"/>
                  </a:lnTo>
                  <a:lnTo>
                    <a:pt x="537" y="43"/>
                  </a:lnTo>
                  <a:lnTo>
                    <a:pt x="539" y="43"/>
                  </a:lnTo>
                  <a:lnTo>
                    <a:pt x="541" y="43"/>
                  </a:lnTo>
                  <a:lnTo>
                    <a:pt x="543" y="43"/>
                  </a:lnTo>
                  <a:lnTo>
                    <a:pt x="544" y="42"/>
                  </a:lnTo>
                  <a:lnTo>
                    <a:pt x="546" y="40"/>
                  </a:lnTo>
                  <a:lnTo>
                    <a:pt x="546" y="38"/>
                  </a:lnTo>
                  <a:lnTo>
                    <a:pt x="548" y="42"/>
                  </a:lnTo>
                  <a:lnTo>
                    <a:pt x="548" y="43"/>
                  </a:lnTo>
                  <a:lnTo>
                    <a:pt x="550" y="45"/>
                  </a:lnTo>
                  <a:lnTo>
                    <a:pt x="552" y="45"/>
                  </a:lnTo>
                  <a:lnTo>
                    <a:pt x="552" y="47"/>
                  </a:lnTo>
                  <a:lnTo>
                    <a:pt x="554" y="47"/>
                  </a:lnTo>
                  <a:lnTo>
                    <a:pt x="558" y="47"/>
                  </a:lnTo>
                  <a:lnTo>
                    <a:pt x="562" y="47"/>
                  </a:lnTo>
                  <a:lnTo>
                    <a:pt x="566" y="47"/>
                  </a:lnTo>
                  <a:lnTo>
                    <a:pt x="568" y="47"/>
                  </a:lnTo>
                  <a:lnTo>
                    <a:pt x="572" y="47"/>
                  </a:lnTo>
                  <a:lnTo>
                    <a:pt x="574" y="47"/>
                  </a:lnTo>
                  <a:lnTo>
                    <a:pt x="576" y="47"/>
                  </a:lnTo>
                  <a:lnTo>
                    <a:pt x="578" y="45"/>
                  </a:lnTo>
                  <a:lnTo>
                    <a:pt x="580" y="45"/>
                  </a:lnTo>
                  <a:lnTo>
                    <a:pt x="588" y="42"/>
                  </a:lnTo>
                  <a:lnTo>
                    <a:pt x="592" y="38"/>
                  </a:lnTo>
                  <a:lnTo>
                    <a:pt x="594" y="32"/>
                  </a:lnTo>
                  <a:lnTo>
                    <a:pt x="596" y="30"/>
                  </a:lnTo>
                  <a:lnTo>
                    <a:pt x="596" y="28"/>
                  </a:lnTo>
                  <a:lnTo>
                    <a:pt x="598" y="26"/>
                  </a:lnTo>
                  <a:lnTo>
                    <a:pt x="600" y="24"/>
                  </a:lnTo>
                  <a:lnTo>
                    <a:pt x="602" y="24"/>
                  </a:lnTo>
                  <a:lnTo>
                    <a:pt x="604" y="22"/>
                  </a:lnTo>
                  <a:lnTo>
                    <a:pt x="606" y="22"/>
                  </a:lnTo>
                  <a:lnTo>
                    <a:pt x="608" y="22"/>
                  </a:lnTo>
                  <a:lnTo>
                    <a:pt x="608" y="20"/>
                  </a:lnTo>
                  <a:lnTo>
                    <a:pt x="610" y="20"/>
                  </a:lnTo>
                  <a:lnTo>
                    <a:pt x="610" y="18"/>
                  </a:lnTo>
                  <a:lnTo>
                    <a:pt x="612" y="18"/>
                  </a:lnTo>
                  <a:lnTo>
                    <a:pt x="613" y="18"/>
                  </a:lnTo>
                  <a:lnTo>
                    <a:pt x="615" y="16"/>
                  </a:lnTo>
                  <a:lnTo>
                    <a:pt x="617" y="16"/>
                  </a:lnTo>
                  <a:lnTo>
                    <a:pt x="619" y="16"/>
                  </a:lnTo>
                  <a:lnTo>
                    <a:pt x="621" y="14"/>
                  </a:lnTo>
                  <a:lnTo>
                    <a:pt x="623" y="14"/>
                  </a:lnTo>
                  <a:lnTo>
                    <a:pt x="623" y="12"/>
                  </a:lnTo>
                  <a:lnTo>
                    <a:pt x="625" y="12"/>
                  </a:lnTo>
                  <a:lnTo>
                    <a:pt x="627" y="12"/>
                  </a:lnTo>
                  <a:lnTo>
                    <a:pt x="629" y="12"/>
                  </a:lnTo>
                  <a:lnTo>
                    <a:pt x="631" y="12"/>
                  </a:lnTo>
                  <a:lnTo>
                    <a:pt x="633" y="12"/>
                  </a:lnTo>
                  <a:lnTo>
                    <a:pt x="635" y="12"/>
                  </a:lnTo>
                  <a:lnTo>
                    <a:pt x="637" y="12"/>
                  </a:lnTo>
                  <a:lnTo>
                    <a:pt x="637" y="14"/>
                  </a:lnTo>
                  <a:lnTo>
                    <a:pt x="639" y="16"/>
                  </a:lnTo>
                  <a:lnTo>
                    <a:pt x="639" y="20"/>
                  </a:lnTo>
                  <a:lnTo>
                    <a:pt x="641" y="22"/>
                  </a:lnTo>
                  <a:lnTo>
                    <a:pt x="641" y="24"/>
                  </a:lnTo>
                  <a:lnTo>
                    <a:pt x="641" y="26"/>
                  </a:lnTo>
                  <a:lnTo>
                    <a:pt x="643" y="28"/>
                  </a:lnTo>
                  <a:lnTo>
                    <a:pt x="643" y="30"/>
                  </a:lnTo>
                  <a:lnTo>
                    <a:pt x="645" y="32"/>
                  </a:lnTo>
                  <a:lnTo>
                    <a:pt x="645" y="34"/>
                  </a:lnTo>
                  <a:lnTo>
                    <a:pt x="647" y="34"/>
                  </a:lnTo>
                  <a:lnTo>
                    <a:pt x="647" y="36"/>
                  </a:lnTo>
                  <a:lnTo>
                    <a:pt x="647" y="38"/>
                  </a:lnTo>
                  <a:lnTo>
                    <a:pt x="647" y="40"/>
                  </a:lnTo>
                  <a:lnTo>
                    <a:pt x="647" y="42"/>
                  </a:lnTo>
                  <a:lnTo>
                    <a:pt x="649" y="43"/>
                  </a:lnTo>
                  <a:lnTo>
                    <a:pt x="651" y="43"/>
                  </a:lnTo>
                  <a:lnTo>
                    <a:pt x="653" y="45"/>
                  </a:lnTo>
                  <a:lnTo>
                    <a:pt x="655" y="47"/>
                  </a:lnTo>
                  <a:lnTo>
                    <a:pt x="657" y="47"/>
                  </a:lnTo>
                  <a:lnTo>
                    <a:pt x="659" y="49"/>
                  </a:lnTo>
                  <a:lnTo>
                    <a:pt x="659" y="51"/>
                  </a:lnTo>
                  <a:lnTo>
                    <a:pt x="661" y="51"/>
                  </a:lnTo>
                  <a:lnTo>
                    <a:pt x="661" y="53"/>
                  </a:lnTo>
                  <a:lnTo>
                    <a:pt x="663" y="53"/>
                  </a:lnTo>
                  <a:lnTo>
                    <a:pt x="663" y="55"/>
                  </a:lnTo>
                  <a:lnTo>
                    <a:pt x="665" y="57"/>
                  </a:lnTo>
                  <a:lnTo>
                    <a:pt x="667" y="59"/>
                  </a:lnTo>
                  <a:lnTo>
                    <a:pt x="669" y="61"/>
                  </a:lnTo>
                  <a:lnTo>
                    <a:pt x="669" y="63"/>
                  </a:lnTo>
                  <a:lnTo>
                    <a:pt x="671" y="65"/>
                  </a:lnTo>
                  <a:lnTo>
                    <a:pt x="675" y="69"/>
                  </a:lnTo>
                  <a:lnTo>
                    <a:pt x="675" y="71"/>
                  </a:lnTo>
                  <a:lnTo>
                    <a:pt x="677" y="79"/>
                  </a:lnTo>
                  <a:lnTo>
                    <a:pt x="679" y="81"/>
                  </a:lnTo>
                  <a:lnTo>
                    <a:pt x="679" y="83"/>
                  </a:lnTo>
                  <a:lnTo>
                    <a:pt x="681" y="87"/>
                  </a:lnTo>
                  <a:lnTo>
                    <a:pt x="681" y="89"/>
                  </a:lnTo>
                  <a:lnTo>
                    <a:pt x="681" y="91"/>
                  </a:lnTo>
                  <a:lnTo>
                    <a:pt x="682" y="93"/>
                  </a:lnTo>
                  <a:lnTo>
                    <a:pt x="682" y="95"/>
                  </a:lnTo>
                  <a:lnTo>
                    <a:pt x="682" y="97"/>
                  </a:lnTo>
                  <a:lnTo>
                    <a:pt x="684" y="99"/>
                  </a:lnTo>
                  <a:lnTo>
                    <a:pt x="686" y="101"/>
                  </a:lnTo>
                  <a:lnTo>
                    <a:pt x="688" y="101"/>
                  </a:lnTo>
                  <a:lnTo>
                    <a:pt x="688" y="103"/>
                  </a:lnTo>
                  <a:lnTo>
                    <a:pt x="690" y="105"/>
                  </a:lnTo>
                  <a:lnTo>
                    <a:pt x="690" y="107"/>
                  </a:lnTo>
                  <a:lnTo>
                    <a:pt x="690" y="109"/>
                  </a:lnTo>
                  <a:lnTo>
                    <a:pt x="690" y="110"/>
                  </a:lnTo>
                  <a:lnTo>
                    <a:pt x="692" y="112"/>
                  </a:lnTo>
                  <a:lnTo>
                    <a:pt x="694" y="116"/>
                  </a:lnTo>
                  <a:lnTo>
                    <a:pt x="694" y="118"/>
                  </a:lnTo>
                  <a:lnTo>
                    <a:pt x="694" y="120"/>
                  </a:lnTo>
                  <a:lnTo>
                    <a:pt x="694" y="122"/>
                  </a:lnTo>
                  <a:lnTo>
                    <a:pt x="696" y="122"/>
                  </a:lnTo>
                  <a:lnTo>
                    <a:pt x="696" y="124"/>
                  </a:lnTo>
                  <a:lnTo>
                    <a:pt x="696" y="126"/>
                  </a:lnTo>
                  <a:lnTo>
                    <a:pt x="698" y="126"/>
                  </a:lnTo>
                  <a:lnTo>
                    <a:pt x="698" y="128"/>
                  </a:lnTo>
                  <a:lnTo>
                    <a:pt x="698" y="130"/>
                  </a:lnTo>
                  <a:lnTo>
                    <a:pt x="700" y="132"/>
                  </a:lnTo>
                  <a:lnTo>
                    <a:pt x="700" y="134"/>
                  </a:lnTo>
                  <a:lnTo>
                    <a:pt x="700" y="136"/>
                  </a:lnTo>
                  <a:lnTo>
                    <a:pt x="704" y="140"/>
                  </a:lnTo>
                  <a:lnTo>
                    <a:pt x="700" y="142"/>
                  </a:lnTo>
                  <a:lnTo>
                    <a:pt x="698" y="142"/>
                  </a:lnTo>
                  <a:lnTo>
                    <a:pt x="698" y="144"/>
                  </a:lnTo>
                  <a:lnTo>
                    <a:pt x="696" y="144"/>
                  </a:lnTo>
                  <a:lnTo>
                    <a:pt x="694" y="146"/>
                  </a:lnTo>
                  <a:lnTo>
                    <a:pt x="690" y="148"/>
                  </a:lnTo>
                  <a:lnTo>
                    <a:pt x="688" y="150"/>
                  </a:lnTo>
                  <a:lnTo>
                    <a:pt x="688" y="152"/>
                  </a:lnTo>
                  <a:lnTo>
                    <a:pt x="690" y="154"/>
                  </a:lnTo>
                  <a:lnTo>
                    <a:pt x="690" y="156"/>
                  </a:lnTo>
                  <a:lnTo>
                    <a:pt x="690" y="158"/>
                  </a:lnTo>
                  <a:lnTo>
                    <a:pt x="688" y="160"/>
                  </a:lnTo>
                  <a:lnTo>
                    <a:pt x="686" y="160"/>
                  </a:lnTo>
                  <a:lnTo>
                    <a:pt x="688" y="162"/>
                  </a:lnTo>
                  <a:lnTo>
                    <a:pt x="686" y="164"/>
                  </a:lnTo>
                  <a:lnTo>
                    <a:pt x="688" y="166"/>
                  </a:lnTo>
                  <a:lnTo>
                    <a:pt x="688" y="168"/>
                  </a:lnTo>
                  <a:lnTo>
                    <a:pt x="688" y="170"/>
                  </a:lnTo>
                  <a:lnTo>
                    <a:pt x="688" y="172"/>
                  </a:lnTo>
                  <a:lnTo>
                    <a:pt x="690" y="174"/>
                  </a:lnTo>
                  <a:lnTo>
                    <a:pt x="692" y="174"/>
                  </a:lnTo>
                  <a:lnTo>
                    <a:pt x="692" y="172"/>
                  </a:lnTo>
                  <a:lnTo>
                    <a:pt x="694" y="172"/>
                  </a:lnTo>
                  <a:lnTo>
                    <a:pt x="696" y="170"/>
                  </a:lnTo>
                  <a:lnTo>
                    <a:pt x="698" y="170"/>
                  </a:lnTo>
                  <a:lnTo>
                    <a:pt x="700" y="172"/>
                  </a:lnTo>
                  <a:lnTo>
                    <a:pt x="702" y="172"/>
                  </a:lnTo>
                  <a:lnTo>
                    <a:pt x="704" y="172"/>
                  </a:lnTo>
                  <a:lnTo>
                    <a:pt x="706" y="172"/>
                  </a:lnTo>
                  <a:lnTo>
                    <a:pt x="706" y="174"/>
                  </a:lnTo>
                  <a:lnTo>
                    <a:pt x="710" y="174"/>
                  </a:lnTo>
                  <a:lnTo>
                    <a:pt x="712" y="174"/>
                  </a:lnTo>
                  <a:lnTo>
                    <a:pt x="712" y="172"/>
                  </a:lnTo>
                  <a:lnTo>
                    <a:pt x="714" y="172"/>
                  </a:lnTo>
                  <a:lnTo>
                    <a:pt x="716" y="172"/>
                  </a:lnTo>
                  <a:lnTo>
                    <a:pt x="718" y="172"/>
                  </a:lnTo>
                  <a:lnTo>
                    <a:pt x="720" y="172"/>
                  </a:lnTo>
                  <a:lnTo>
                    <a:pt x="722" y="172"/>
                  </a:lnTo>
                  <a:lnTo>
                    <a:pt x="724" y="172"/>
                  </a:lnTo>
                  <a:lnTo>
                    <a:pt x="726" y="172"/>
                  </a:lnTo>
                  <a:lnTo>
                    <a:pt x="726" y="170"/>
                  </a:lnTo>
                  <a:lnTo>
                    <a:pt x="728" y="170"/>
                  </a:lnTo>
                  <a:lnTo>
                    <a:pt x="728" y="172"/>
                  </a:lnTo>
                  <a:lnTo>
                    <a:pt x="730" y="172"/>
                  </a:lnTo>
                  <a:lnTo>
                    <a:pt x="730" y="174"/>
                  </a:lnTo>
                  <a:lnTo>
                    <a:pt x="730" y="176"/>
                  </a:lnTo>
                  <a:lnTo>
                    <a:pt x="730" y="177"/>
                  </a:lnTo>
                  <a:lnTo>
                    <a:pt x="730" y="179"/>
                  </a:lnTo>
                  <a:lnTo>
                    <a:pt x="732" y="181"/>
                  </a:lnTo>
                  <a:lnTo>
                    <a:pt x="732" y="183"/>
                  </a:lnTo>
                  <a:lnTo>
                    <a:pt x="732" y="185"/>
                  </a:lnTo>
                  <a:lnTo>
                    <a:pt x="732" y="187"/>
                  </a:lnTo>
                  <a:lnTo>
                    <a:pt x="734" y="187"/>
                  </a:lnTo>
                  <a:lnTo>
                    <a:pt x="734" y="189"/>
                  </a:lnTo>
                  <a:lnTo>
                    <a:pt x="734" y="191"/>
                  </a:lnTo>
                  <a:lnTo>
                    <a:pt x="732" y="193"/>
                  </a:lnTo>
                  <a:lnTo>
                    <a:pt x="730" y="191"/>
                  </a:lnTo>
                  <a:lnTo>
                    <a:pt x="728" y="191"/>
                  </a:lnTo>
                  <a:lnTo>
                    <a:pt x="728" y="189"/>
                  </a:lnTo>
                  <a:lnTo>
                    <a:pt x="726" y="189"/>
                  </a:lnTo>
                  <a:lnTo>
                    <a:pt x="724" y="189"/>
                  </a:lnTo>
                  <a:lnTo>
                    <a:pt x="724" y="191"/>
                  </a:lnTo>
                  <a:lnTo>
                    <a:pt x="722" y="191"/>
                  </a:lnTo>
                  <a:lnTo>
                    <a:pt x="720" y="191"/>
                  </a:lnTo>
                  <a:lnTo>
                    <a:pt x="718" y="191"/>
                  </a:lnTo>
                  <a:lnTo>
                    <a:pt x="716" y="191"/>
                  </a:lnTo>
                  <a:lnTo>
                    <a:pt x="714" y="191"/>
                  </a:lnTo>
                  <a:lnTo>
                    <a:pt x="714" y="193"/>
                  </a:lnTo>
                  <a:lnTo>
                    <a:pt x="716" y="195"/>
                  </a:lnTo>
                  <a:lnTo>
                    <a:pt x="718" y="195"/>
                  </a:lnTo>
                  <a:lnTo>
                    <a:pt x="722" y="197"/>
                  </a:lnTo>
                  <a:lnTo>
                    <a:pt x="724" y="199"/>
                  </a:lnTo>
                  <a:lnTo>
                    <a:pt x="726" y="199"/>
                  </a:lnTo>
                  <a:lnTo>
                    <a:pt x="728" y="201"/>
                  </a:lnTo>
                  <a:lnTo>
                    <a:pt x="730" y="201"/>
                  </a:lnTo>
                  <a:lnTo>
                    <a:pt x="732" y="203"/>
                  </a:lnTo>
                  <a:lnTo>
                    <a:pt x="734" y="205"/>
                  </a:lnTo>
                  <a:lnTo>
                    <a:pt x="734" y="207"/>
                  </a:lnTo>
                  <a:lnTo>
                    <a:pt x="736" y="211"/>
                  </a:lnTo>
                  <a:lnTo>
                    <a:pt x="734" y="213"/>
                  </a:lnTo>
                  <a:lnTo>
                    <a:pt x="730" y="213"/>
                  </a:lnTo>
                  <a:lnTo>
                    <a:pt x="730" y="215"/>
                  </a:lnTo>
                  <a:lnTo>
                    <a:pt x="724" y="217"/>
                  </a:lnTo>
                  <a:lnTo>
                    <a:pt x="724" y="219"/>
                  </a:lnTo>
                  <a:lnTo>
                    <a:pt x="724" y="221"/>
                  </a:lnTo>
                  <a:lnTo>
                    <a:pt x="722" y="223"/>
                  </a:lnTo>
                  <a:lnTo>
                    <a:pt x="720" y="225"/>
                  </a:lnTo>
                  <a:lnTo>
                    <a:pt x="718" y="225"/>
                  </a:lnTo>
                  <a:lnTo>
                    <a:pt x="716" y="227"/>
                  </a:lnTo>
                  <a:lnTo>
                    <a:pt x="716" y="229"/>
                  </a:lnTo>
                  <a:lnTo>
                    <a:pt x="714" y="229"/>
                  </a:lnTo>
                  <a:lnTo>
                    <a:pt x="714" y="231"/>
                  </a:lnTo>
                  <a:lnTo>
                    <a:pt x="712" y="233"/>
                  </a:lnTo>
                  <a:lnTo>
                    <a:pt x="712" y="235"/>
                  </a:lnTo>
                  <a:lnTo>
                    <a:pt x="710" y="239"/>
                  </a:lnTo>
                  <a:lnTo>
                    <a:pt x="710" y="241"/>
                  </a:lnTo>
                  <a:lnTo>
                    <a:pt x="708" y="241"/>
                  </a:lnTo>
                  <a:lnTo>
                    <a:pt x="706" y="244"/>
                  </a:lnTo>
                  <a:lnTo>
                    <a:pt x="704" y="246"/>
                  </a:lnTo>
                  <a:lnTo>
                    <a:pt x="702" y="248"/>
                  </a:lnTo>
                  <a:lnTo>
                    <a:pt x="700" y="250"/>
                  </a:lnTo>
                  <a:lnTo>
                    <a:pt x="700" y="252"/>
                  </a:lnTo>
                  <a:lnTo>
                    <a:pt x="698" y="254"/>
                  </a:lnTo>
                  <a:lnTo>
                    <a:pt x="698" y="256"/>
                  </a:lnTo>
                  <a:lnTo>
                    <a:pt x="696" y="258"/>
                  </a:lnTo>
                  <a:lnTo>
                    <a:pt x="696" y="260"/>
                  </a:lnTo>
                  <a:lnTo>
                    <a:pt x="694" y="260"/>
                  </a:lnTo>
                  <a:lnTo>
                    <a:pt x="694" y="262"/>
                  </a:lnTo>
                  <a:lnTo>
                    <a:pt x="694" y="264"/>
                  </a:lnTo>
                  <a:lnTo>
                    <a:pt x="692" y="264"/>
                  </a:lnTo>
                  <a:lnTo>
                    <a:pt x="692" y="266"/>
                  </a:lnTo>
                  <a:lnTo>
                    <a:pt x="690" y="268"/>
                  </a:lnTo>
                  <a:lnTo>
                    <a:pt x="690" y="270"/>
                  </a:lnTo>
                  <a:lnTo>
                    <a:pt x="694" y="268"/>
                  </a:lnTo>
                  <a:lnTo>
                    <a:pt x="698" y="268"/>
                  </a:lnTo>
                  <a:lnTo>
                    <a:pt x="700" y="268"/>
                  </a:lnTo>
                  <a:lnTo>
                    <a:pt x="704" y="266"/>
                  </a:lnTo>
                  <a:lnTo>
                    <a:pt x="706" y="266"/>
                  </a:lnTo>
                  <a:lnTo>
                    <a:pt x="708" y="266"/>
                  </a:lnTo>
                  <a:lnTo>
                    <a:pt x="712" y="264"/>
                  </a:lnTo>
                  <a:lnTo>
                    <a:pt x="714" y="264"/>
                  </a:lnTo>
                  <a:lnTo>
                    <a:pt x="716" y="264"/>
                  </a:lnTo>
                  <a:lnTo>
                    <a:pt x="718" y="264"/>
                  </a:lnTo>
                  <a:lnTo>
                    <a:pt x="720" y="264"/>
                  </a:lnTo>
                  <a:lnTo>
                    <a:pt x="720" y="266"/>
                  </a:lnTo>
                  <a:lnTo>
                    <a:pt x="722" y="266"/>
                  </a:lnTo>
                  <a:lnTo>
                    <a:pt x="724" y="266"/>
                  </a:lnTo>
                  <a:lnTo>
                    <a:pt x="726" y="266"/>
                  </a:lnTo>
                  <a:lnTo>
                    <a:pt x="728" y="268"/>
                  </a:lnTo>
                  <a:lnTo>
                    <a:pt x="730" y="268"/>
                  </a:lnTo>
                  <a:lnTo>
                    <a:pt x="742" y="270"/>
                  </a:lnTo>
                  <a:lnTo>
                    <a:pt x="744" y="270"/>
                  </a:lnTo>
                  <a:lnTo>
                    <a:pt x="744" y="272"/>
                  </a:lnTo>
                  <a:lnTo>
                    <a:pt x="744" y="274"/>
                  </a:lnTo>
                  <a:lnTo>
                    <a:pt x="746" y="276"/>
                  </a:lnTo>
                  <a:lnTo>
                    <a:pt x="746" y="278"/>
                  </a:lnTo>
                  <a:lnTo>
                    <a:pt x="746" y="280"/>
                  </a:lnTo>
                  <a:lnTo>
                    <a:pt x="748" y="282"/>
                  </a:lnTo>
                  <a:lnTo>
                    <a:pt x="748" y="284"/>
                  </a:lnTo>
                  <a:lnTo>
                    <a:pt x="750" y="286"/>
                  </a:lnTo>
                  <a:lnTo>
                    <a:pt x="750" y="288"/>
                  </a:lnTo>
                  <a:lnTo>
                    <a:pt x="751" y="288"/>
                  </a:lnTo>
                  <a:lnTo>
                    <a:pt x="751" y="290"/>
                  </a:lnTo>
                  <a:lnTo>
                    <a:pt x="751" y="292"/>
                  </a:lnTo>
                  <a:lnTo>
                    <a:pt x="751" y="294"/>
                  </a:lnTo>
                  <a:lnTo>
                    <a:pt x="751" y="296"/>
                  </a:lnTo>
                  <a:lnTo>
                    <a:pt x="751" y="298"/>
                  </a:lnTo>
                  <a:lnTo>
                    <a:pt x="753" y="298"/>
                  </a:lnTo>
                  <a:lnTo>
                    <a:pt x="755" y="298"/>
                  </a:lnTo>
                  <a:lnTo>
                    <a:pt x="757" y="298"/>
                  </a:lnTo>
                  <a:lnTo>
                    <a:pt x="759" y="298"/>
                  </a:lnTo>
                  <a:lnTo>
                    <a:pt x="761" y="298"/>
                  </a:lnTo>
                  <a:lnTo>
                    <a:pt x="763" y="298"/>
                  </a:lnTo>
                  <a:lnTo>
                    <a:pt x="765" y="298"/>
                  </a:lnTo>
                  <a:lnTo>
                    <a:pt x="767" y="298"/>
                  </a:lnTo>
                  <a:lnTo>
                    <a:pt x="767" y="300"/>
                  </a:lnTo>
                  <a:lnTo>
                    <a:pt x="769" y="300"/>
                  </a:lnTo>
                  <a:lnTo>
                    <a:pt x="771" y="300"/>
                  </a:lnTo>
                  <a:lnTo>
                    <a:pt x="773" y="302"/>
                  </a:lnTo>
                  <a:lnTo>
                    <a:pt x="775" y="304"/>
                  </a:lnTo>
                  <a:lnTo>
                    <a:pt x="777" y="304"/>
                  </a:lnTo>
                  <a:lnTo>
                    <a:pt x="777" y="306"/>
                  </a:lnTo>
                  <a:lnTo>
                    <a:pt x="779" y="306"/>
                  </a:lnTo>
                  <a:lnTo>
                    <a:pt x="783" y="306"/>
                  </a:lnTo>
                  <a:lnTo>
                    <a:pt x="785" y="308"/>
                  </a:lnTo>
                  <a:lnTo>
                    <a:pt x="789" y="308"/>
                  </a:lnTo>
                  <a:lnTo>
                    <a:pt x="791" y="308"/>
                  </a:lnTo>
                  <a:lnTo>
                    <a:pt x="793" y="308"/>
                  </a:lnTo>
                  <a:lnTo>
                    <a:pt x="795" y="308"/>
                  </a:lnTo>
                  <a:lnTo>
                    <a:pt x="797" y="308"/>
                  </a:lnTo>
                  <a:lnTo>
                    <a:pt x="799" y="308"/>
                  </a:lnTo>
                  <a:lnTo>
                    <a:pt x="801" y="308"/>
                  </a:lnTo>
                  <a:lnTo>
                    <a:pt x="803" y="308"/>
                  </a:lnTo>
                  <a:lnTo>
                    <a:pt x="805" y="308"/>
                  </a:lnTo>
                  <a:lnTo>
                    <a:pt x="807" y="308"/>
                  </a:lnTo>
                  <a:lnTo>
                    <a:pt x="811" y="308"/>
                  </a:lnTo>
                  <a:lnTo>
                    <a:pt x="811" y="310"/>
                  </a:lnTo>
                  <a:lnTo>
                    <a:pt x="813" y="310"/>
                  </a:lnTo>
                  <a:lnTo>
                    <a:pt x="815" y="310"/>
                  </a:lnTo>
                  <a:lnTo>
                    <a:pt x="817" y="310"/>
                  </a:lnTo>
                  <a:lnTo>
                    <a:pt x="819" y="310"/>
                  </a:lnTo>
                  <a:lnTo>
                    <a:pt x="820" y="310"/>
                  </a:lnTo>
                  <a:lnTo>
                    <a:pt x="822" y="310"/>
                  </a:lnTo>
                  <a:lnTo>
                    <a:pt x="824" y="310"/>
                  </a:lnTo>
                  <a:lnTo>
                    <a:pt x="826" y="310"/>
                  </a:lnTo>
                  <a:lnTo>
                    <a:pt x="828" y="310"/>
                  </a:lnTo>
                  <a:lnTo>
                    <a:pt x="828" y="311"/>
                  </a:lnTo>
                  <a:lnTo>
                    <a:pt x="830" y="311"/>
                  </a:lnTo>
                  <a:lnTo>
                    <a:pt x="832" y="311"/>
                  </a:lnTo>
                  <a:lnTo>
                    <a:pt x="834" y="313"/>
                  </a:lnTo>
                  <a:lnTo>
                    <a:pt x="836" y="313"/>
                  </a:lnTo>
                  <a:lnTo>
                    <a:pt x="836" y="315"/>
                  </a:lnTo>
                  <a:lnTo>
                    <a:pt x="838" y="317"/>
                  </a:lnTo>
                  <a:lnTo>
                    <a:pt x="840" y="319"/>
                  </a:lnTo>
                  <a:lnTo>
                    <a:pt x="840" y="321"/>
                  </a:lnTo>
                  <a:lnTo>
                    <a:pt x="842" y="321"/>
                  </a:lnTo>
                  <a:lnTo>
                    <a:pt x="842" y="323"/>
                  </a:lnTo>
                  <a:lnTo>
                    <a:pt x="844" y="323"/>
                  </a:lnTo>
                  <a:lnTo>
                    <a:pt x="844" y="325"/>
                  </a:lnTo>
                  <a:lnTo>
                    <a:pt x="846" y="325"/>
                  </a:lnTo>
                  <a:lnTo>
                    <a:pt x="848" y="327"/>
                  </a:lnTo>
                  <a:lnTo>
                    <a:pt x="850" y="329"/>
                  </a:lnTo>
                  <a:lnTo>
                    <a:pt x="852" y="329"/>
                  </a:lnTo>
                  <a:lnTo>
                    <a:pt x="852" y="331"/>
                  </a:lnTo>
                  <a:lnTo>
                    <a:pt x="854" y="331"/>
                  </a:lnTo>
                  <a:lnTo>
                    <a:pt x="854" y="333"/>
                  </a:lnTo>
                  <a:lnTo>
                    <a:pt x="856" y="333"/>
                  </a:lnTo>
                  <a:lnTo>
                    <a:pt x="856" y="335"/>
                  </a:lnTo>
                  <a:lnTo>
                    <a:pt x="858" y="335"/>
                  </a:lnTo>
                  <a:lnTo>
                    <a:pt x="858" y="337"/>
                  </a:lnTo>
                  <a:lnTo>
                    <a:pt x="858" y="339"/>
                  </a:lnTo>
                  <a:lnTo>
                    <a:pt x="860" y="339"/>
                  </a:lnTo>
                  <a:lnTo>
                    <a:pt x="862" y="341"/>
                  </a:lnTo>
                  <a:lnTo>
                    <a:pt x="862" y="343"/>
                  </a:lnTo>
                  <a:lnTo>
                    <a:pt x="864" y="343"/>
                  </a:lnTo>
                  <a:lnTo>
                    <a:pt x="864" y="345"/>
                  </a:lnTo>
                  <a:lnTo>
                    <a:pt x="866" y="345"/>
                  </a:lnTo>
                  <a:lnTo>
                    <a:pt x="866" y="347"/>
                  </a:lnTo>
                  <a:lnTo>
                    <a:pt x="868" y="347"/>
                  </a:lnTo>
                  <a:lnTo>
                    <a:pt x="870" y="347"/>
                  </a:lnTo>
                  <a:lnTo>
                    <a:pt x="872" y="347"/>
                  </a:lnTo>
                  <a:lnTo>
                    <a:pt x="874" y="347"/>
                  </a:lnTo>
                  <a:lnTo>
                    <a:pt x="876" y="347"/>
                  </a:lnTo>
                  <a:lnTo>
                    <a:pt x="876" y="349"/>
                  </a:lnTo>
                  <a:lnTo>
                    <a:pt x="878" y="349"/>
                  </a:lnTo>
                  <a:lnTo>
                    <a:pt x="878" y="351"/>
                  </a:lnTo>
                  <a:lnTo>
                    <a:pt x="880" y="351"/>
                  </a:lnTo>
                  <a:lnTo>
                    <a:pt x="880" y="353"/>
                  </a:lnTo>
                  <a:lnTo>
                    <a:pt x="882" y="355"/>
                  </a:lnTo>
                  <a:lnTo>
                    <a:pt x="884" y="357"/>
                  </a:lnTo>
                  <a:lnTo>
                    <a:pt x="884" y="359"/>
                  </a:lnTo>
                  <a:lnTo>
                    <a:pt x="886" y="359"/>
                  </a:lnTo>
                  <a:lnTo>
                    <a:pt x="886" y="361"/>
                  </a:lnTo>
                  <a:lnTo>
                    <a:pt x="888" y="361"/>
                  </a:lnTo>
                  <a:lnTo>
                    <a:pt x="888" y="363"/>
                  </a:lnTo>
                  <a:lnTo>
                    <a:pt x="889" y="365"/>
                  </a:lnTo>
                  <a:lnTo>
                    <a:pt x="889" y="367"/>
                  </a:lnTo>
                  <a:lnTo>
                    <a:pt x="891" y="369"/>
                  </a:lnTo>
                  <a:lnTo>
                    <a:pt x="893" y="371"/>
                  </a:lnTo>
                  <a:lnTo>
                    <a:pt x="893" y="373"/>
                  </a:lnTo>
                  <a:lnTo>
                    <a:pt x="895" y="375"/>
                  </a:lnTo>
                  <a:lnTo>
                    <a:pt x="897" y="377"/>
                  </a:lnTo>
                  <a:lnTo>
                    <a:pt x="897" y="378"/>
                  </a:lnTo>
                  <a:lnTo>
                    <a:pt x="899" y="378"/>
                  </a:lnTo>
                  <a:lnTo>
                    <a:pt x="899" y="380"/>
                  </a:lnTo>
                  <a:lnTo>
                    <a:pt x="901" y="382"/>
                  </a:lnTo>
                  <a:lnTo>
                    <a:pt x="901" y="384"/>
                  </a:lnTo>
                  <a:lnTo>
                    <a:pt x="901" y="386"/>
                  </a:lnTo>
                  <a:lnTo>
                    <a:pt x="903" y="390"/>
                  </a:lnTo>
                  <a:lnTo>
                    <a:pt x="903" y="394"/>
                  </a:lnTo>
                  <a:lnTo>
                    <a:pt x="905" y="398"/>
                  </a:lnTo>
                  <a:lnTo>
                    <a:pt x="905" y="400"/>
                  </a:lnTo>
                  <a:lnTo>
                    <a:pt x="905" y="404"/>
                  </a:lnTo>
                  <a:lnTo>
                    <a:pt x="907" y="406"/>
                  </a:lnTo>
                  <a:lnTo>
                    <a:pt x="907" y="408"/>
                  </a:lnTo>
                  <a:lnTo>
                    <a:pt x="909" y="408"/>
                  </a:lnTo>
                  <a:lnTo>
                    <a:pt x="909" y="410"/>
                  </a:lnTo>
                  <a:lnTo>
                    <a:pt x="907" y="412"/>
                  </a:lnTo>
                  <a:lnTo>
                    <a:pt x="907" y="414"/>
                  </a:lnTo>
                  <a:lnTo>
                    <a:pt x="909" y="416"/>
                  </a:lnTo>
                  <a:lnTo>
                    <a:pt x="911" y="420"/>
                  </a:lnTo>
                  <a:lnTo>
                    <a:pt x="915" y="426"/>
                  </a:lnTo>
                  <a:lnTo>
                    <a:pt x="915" y="428"/>
                  </a:lnTo>
                  <a:lnTo>
                    <a:pt x="915" y="436"/>
                  </a:lnTo>
                  <a:lnTo>
                    <a:pt x="913" y="440"/>
                  </a:lnTo>
                  <a:lnTo>
                    <a:pt x="913" y="442"/>
                  </a:lnTo>
                  <a:lnTo>
                    <a:pt x="915" y="444"/>
                  </a:lnTo>
                  <a:lnTo>
                    <a:pt x="915" y="446"/>
                  </a:lnTo>
                  <a:lnTo>
                    <a:pt x="915" y="447"/>
                  </a:lnTo>
                  <a:lnTo>
                    <a:pt x="915" y="449"/>
                  </a:lnTo>
                  <a:lnTo>
                    <a:pt x="915" y="453"/>
                  </a:lnTo>
                  <a:lnTo>
                    <a:pt x="915" y="455"/>
                  </a:lnTo>
                  <a:lnTo>
                    <a:pt x="915" y="457"/>
                  </a:lnTo>
                  <a:lnTo>
                    <a:pt x="915" y="459"/>
                  </a:lnTo>
                  <a:lnTo>
                    <a:pt x="915" y="461"/>
                  </a:lnTo>
                  <a:lnTo>
                    <a:pt x="915" y="463"/>
                  </a:lnTo>
                  <a:lnTo>
                    <a:pt x="915" y="467"/>
                  </a:lnTo>
                  <a:lnTo>
                    <a:pt x="913" y="471"/>
                  </a:lnTo>
                  <a:lnTo>
                    <a:pt x="913" y="475"/>
                  </a:lnTo>
                  <a:lnTo>
                    <a:pt x="913" y="477"/>
                  </a:lnTo>
                  <a:lnTo>
                    <a:pt x="913" y="479"/>
                  </a:lnTo>
                  <a:lnTo>
                    <a:pt x="913" y="481"/>
                  </a:lnTo>
                  <a:lnTo>
                    <a:pt x="913" y="483"/>
                  </a:lnTo>
                  <a:lnTo>
                    <a:pt x="915" y="483"/>
                  </a:lnTo>
                  <a:lnTo>
                    <a:pt x="915" y="485"/>
                  </a:lnTo>
                  <a:lnTo>
                    <a:pt x="915" y="487"/>
                  </a:lnTo>
                  <a:lnTo>
                    <a:pt x="915" y="489"/>
                  </a:lnTo>
                  <a:lnTo>
                    <a:pt x="913" y="491"/>
                  </a:lnTo>
                  <a:lnTo>
                    <a:pt x="911" y="491"/>
                  </a:lnTo>
                  <a:lnTo>
                    <a:pt x="909" y="493"/>
                  </a:lnTo>
                  <a:lnTo>
                    <a:pt x="907" y="493"/>
                  </a:lnTo>
                  <a:lnTo>
                    <a:pt x="905" y="495"/>
                  </a:lnTo>
                  <a:lnTo>
                    <a:pt x="903" y="495"/>
                  </a:lnTo>
                  <a:lnTo>
                    <a:pt x="901" y="497"/>
                  </a:lnTo>
                  <a:lnTo>
                    <a:pt x="899" y="497"/>
                  </a:lnTo>
                  <a:lnTo>
                    <a:pt x="897" y="497"/>
                  </a:lnTo>
                  <a:lnTo>
                    <a:pt x="895" y="497"/>
                  </a:lnTo>
                  <a:lnTo>
                    <a:pt x="889" y="497"/>
                  </a:lnTo>
                  <a:lnTo>
                    <a:pt x="886" y="499"/>
                  </a:lnTo>
                  <a:lnTo>
                    <a:pt x="882" y="499"/>
                  </a:lnTo>
                  <a:lnTo>
                    <a:pt x="880" y="501"/>
                  </a:lnTo>
                  <a:lnTo>
                    <a:pt x="878" y="501"/>
                  </a:lnTo>
                  <a:lnTo>
                    <a:pt x="876" y="499"/>
                  </a:lnTo>
                  <a:lnTo>
                    <a:pt x="874" y="499"/>
                  </a:lnTo>
                  <a:lnTo>
                    <a:pt x="872" y="499"/>
                  </a:lnTo>
                  <a:lnTo>
                    <a:pt x="870" y="501"/>
                  </a:lnTo>
                  <a:lnTo>
                    <a:pt x="866" y="503"/>
                  </a:lnTo>
                  <a:lnTo>
                    <a:pt x="860" y="507"/>
                  </a:lnTo>
                  <a:lnTo>
                    <a:pt x="856" y="509"/>
                  </a:lnTo>
                  <a:lnTo>
                    <a:pt x="854" y="511"/>
                  </a:lnTo>
                  <a:lnTo>
                    <a:pt x="854" y="513"/>
                  </a:lnTo>
                  <a:lnTo>
                    <a:pt x="852" y="513"/>
                  </a:lnTo>
                  <a:lnTo>
                    <a:pt x="852" y="514"/>
                  </a:lnTo>
                  <a:lnTo>
                    <a:pt x="850" y="516"/>
                  </a:lnTo>
                  <a:lnTo>
                    <a:pt x="846" y="516"/>
                  </a:lnTo>
                  <a:lnTo>
                    <a:pt x="844" y="518"/>
                  </a:lnTo>
                  <a:lnTo>
                    <a:pt x="842" y="518"/>
                  </a:lnTo>
                  <a:lnTo>
                    <a:pt x="838" y="520"/>
                  </a:lnTo>
                  <a:lnTo>
                    <a:pt x="836" y="520"/>
                  </a:lnTo>
                  <a:lnTo>
                    <a:pt x="832" y="522"/>
                  </a:lnTo>
                  <a:lnTo>
                    <a:pt x="828" y="524"/>
                  </a:lnTo>
                  <a:lnTo>
                    <a:pt x="826" y="524"/>
                  </a:lnTo>
                  <a:lnTo>
                    <a:pt x="824" y="524"/>
                  </a:lnTo>
                  <a:lnTo>
                    <a:pt x="820" y="522"/>
                  </a:lnTo>
                  <a:lnTo>
                    <a:pt x="819" y="522"/>
                  </a:lnTo>
                  <a:lnTo>
                    <a:pt x="817" y="522"/>
                  </a:lnTo>
                  <a:lnTo>
                    <a:pt x="815" y="520"/>
                  </a:lnTo>
                  <a:lnTo>
                    <a:pt x="811" y="520"/>
                  </a:lnTo>
                  <a:lnTo>
                    <a:pt x="809" y="520"/>
                  </a:lnTo>
                  <a:lnTo>
                    <a:pt x="807" y="522"/>
                  </a:lnTo>
                  <a:lnTo>
                    <a:pt x="805" y="524"/>
                  </a:lnTo>
                  <a:lnTo>
                    <a:pt x="805" y="526"/>
                  </a:lnTo>
                  <a:lnTo>
                    <a:pt x="803" y="528"/>
                  </a:lnTo>
                  <a:lnTo>
                    <a:pt x="801" y="528"/>
                  </a:lnTo>
                  <a:lnTo>
                    <a:pt x="799" y="528"/>
                  </a:lnTo>
                  <a:lnTo>
                    <a:pt x="799" y="530"/>
                  </a:lnTo>
                  <a:lnTo>
                    <a:pt x="797" y="530"/>
                  </a:lnTo>
                  <a:lnTo>
                    <a:pt x="797" y="532"/>
                  </a:lnTo>
                  <a:lnTo>
                    <a:pt x="797" y="534"/>
                  </a:lnTo>
                  <a:lnTo>
                    <a:pt x="797" y="536"/>
                  </a:lnTo>
                  <a:lnTo>
                    <a:pt x="795" y="540"/>
                  </a:lnTo>
                  <a:lnTo>
                    <a:pt x="795" y="542"/>
                  </a:lnTo>
                  <a:lnTo>
                    <a:pt x="793" y="542"/>
                  </a:lnTo>
                  <a:lnTo>
                    <a:pt x="791" y="542"/>
                  </a:lnTo>
                  <a:lnTo>
                    <a:pt x="791" y="544"/>
                  </a:lnTo>
                  <a:lnTo>
                    <a:pt x="791" y="546"/>
                  </a:lnTo>
                  <a:lnTo>
                    <a:pt x="793" y="546"/>
                  </a:lnTo>
                  <a:lnTo>
                    <a:pt x="793" y="548"/>
                  </a:lnTo>
                  <a:lnTo>
                    <a:pt x="791" y="548"/>
                  </a:lnTo>
                  <a:lnTo>
                    <a:pt x="791" y="550"/>
                  </a:lnTo>
                  <a:lnTo>
                    <a:pt x="789" y="550"/>
                  </a:lnTo>
                  <a:lnTo>
                    <a:pt x="789" y="552"/>
                  </a:lnTo>
                  <a:lnTo>
                    <a:pt x="787" y="552"/>
                  </a:lnTo>
                  <a:lnTo>
                    <a:pt x="787" y="554"/>
                  </a:lnTo>
                  <a:lnTo>
                    <a:pt x="787" y="556"/>
                  </a:lnTo>
                  <a:lnTo>
                    <a:pt x="785" y="556"/>
                  </a:lnTo>
                  <a:lnTo>
                    <a:pt x="783" y="556"/>
                  </a:lnTo>
                  <a:lnTo>
                    <a:pt x="781" y="556"/>
                  </a:lnTo>
                  <a:lnTo>
                    <a:pt x="779" y="556"/>
                  </a:lnTo>
                  <a:lnTo>
                    <a:pt x="777" y="556"/>
                  </a:lnTo>
                  <a:lnTo>
                    <a:pt x="775" y="556"/>
                  </a:lnTo>
                  <a:lnTo>
                    <a:pt x="775" y="554"/>
                  </a:lnTo>
                  <a:lnTo>
                    <a:pt x="773" y="554"/>
                  </a:lnTo>
                  <a:lnTo>
                    <a:pt x="773" y="552"/>
                  </a:lnTo>
                  <a:lnTo>
                    <a:pt x="771" y="552"/>
                  </a:lnTo>
                  <a:lnTo>
                    <a:pt x="769" y="552"/>
                  </a:lnTo>
                  <a:lnTo>
                    <a:pt x="767" y="552"/>
                  </a:lnTo>
                  <a:lnTo>
                    <a:pt x="765" y="552"/>
                  </a:lnTo>
                  <a:lnTo>
                    <a:pt x="763" y="552"/>
                  </a:lnTo>
                  <a:lnTo>
                    <a:pt x="761" y="552"/>
                  </a:lnTo>
                  <a:lnTo>
                    <a:pt x="761" y="554"/>
                  </a:lnTo>
                  <a:lnTo>
                    <a:pt x="759" y="554"/>
                  </a:lnTo>
                  <a:lnTo>
                    <a:pt x="757" y="554"/>
                  </a:lnTo>
                  <a:lnTo>
                    <a:pt x="755" y="554"/>
                  </a:lnTo>
                  <a:lnTo>
                    <a:pt x="753" y="554"/>
                  </a:lnTo>
                  <a:lnTo>
                    <a:pt x="751" y="552"/>
                  </a:lnTo>
                  <a:lnTo>
                    <a:pt x="751" y="550"/>
                  </a:lnTo>
                  <a:lnTo>
                    <a:pt x="750" y="550"/>
                  </a:lnTo>
                  <a:lnTo>
                    <a:pt x="750" y="548"/>
                  </a:lnTo>
                  <a:lnTo>
                    <a:pt x="748" y="548"/>
                  </a:lnTo>
                  <a:lnTo>
                    <a:pt x="748" y="546"/>
                  </a:lnTo>
                  <a:lnTo>
                    <a:pt x="746" y="546"/>
                  </a:lnTo>
                  <a:lnTo>
                    <a:pt x="744" y="544"/>
                  </a:lnTo>
                  <a:lnTo>
                    <a:pt x="742" y="544"/>
                  </a:lnTo>
                  <a:lnTo>
                    <a:pt x="740" y="544"/>
                  </a:lnTo>
                  <a:lnTo>
                    <a:pt x="738" y="544"/>
                  </a:lnTo>
                  <a:lnTo>
                    <a:pt x="736" y="544"/>
                  </a:lnTo>
                  <a:lnTo>
                    <a:pt x="734" y="544"/>
                  </a:lnTo>
                  <a:lnTo>
                    <a:pt x="734" y="546"/>
                  </a:lnTo>
                  <a:lnTo>
                    <a:pt x="734" y="548"/>
                  </a:lnTo>
                  <a:lnTo>
                    <a:pt x="734" y="550"/>
                  </a:lnTo>
                  <a:lnTo>
                    <a:pt x="734" y="552"/>
                  </a:lnTo>
                  <a:lnTo>
                    <a:pt x="734" y="554"/>
                  </a:lnTo>
                  <a:lnTo>
                    <a:pt x="732" y="554"/>
                  </a:lnTo>
                  <a:lnTo>
                    <a:pt x="732" y="556"/>
                  </a:lnTo>
                  <a:lnTo>
                    <a:pt x="732" y="558"/>
                  </a:lnTo>
                  <a:lnTo>
                    <a:pt x="732" y="560"/>
                  </a:lnTo>
                  <a:lnTo>
                    <a:pt x="730" y="560"/>
                  </a:lnTo>
                  <a:lnTo>
                    <a:pt x="730" y="562"/>
                  </a:lnTo>
                  <a:lnTo>
                    <a:pt x="730" y="564"/>
                  </a:lnTo>
                  <a:lnTo>
                    <a:pt x="728" y="566"/>
                  </a:lnTo>
                  <a:lnTo>
                    <a:pt x="728" y="568"/>
                  </a:lnTo>
                  <a:lnTo>
                    <a:pt x="728" y="570"/>
                  </a:lnTo>
                  <a:lnTo>
                    <a:pt x="728" y="572"/>
                  </a:lnTo>
                  <a:lnTo>
                    <a:pt x="728" y="574"/>
                  </a:lnTo>
                  <a:lnTo>
                    <a:pt x="730" y="576"/>
                  </a:lnTo>
                  <a:lnTo>
                    <a:pt x="730" y="578"/>
                  </a:lnTo>
                  <a:lnTo>
                    <a:pt x="730" y="580"/>
                  </a:lnTo>
                  <a:lnTo>
                    <a:pt x="730" y="581"/>
                  </a:lnTo>
                  <a:lnTo>
                    <a:pt x="730" y="583"/>
                  </a:lnTo>
                  <a:lnTo>
                    <a:pt x="730" y="585"/>
                  </a:lnTo>
                  <a:lnTo>
                    <a:pt x="728" y="585"/>
                  </a:lnTo>
                  <a:lnTo>
                    <a:pt x="728" y="587"/>
                  </a:lnTo>
                  <a:lnTo>
                    <a:pt x="728" y="589"/>
                  </a:lnTo>
                  <a:lnTo>
                    <a:pt x="726" y="589"/>
                  </a:lnTo>
                  <a:lnTo>
                    <a:pt x="726" y="591"/>
                  </a:lnTo>
                  <a:lnTo>
                    <a:pt x="726" y="593"/>
                  </a:lnTo>
                  <a:lnTo>
                    <a:pt x="726" y="595"/>
                  </a:lnTo>
                  <a:lnTo>
                    <a:pt x="726" y="597"/>
                  </a:lnTo>
                  <a:lnTo>
                    <a:pt x="724" y="597"/>
                  </a:lnTo>
                  <a:lnTo>
                    <a:pt x="724" y="599"/>
                  </a:lnTo>
                  <a:lnTo>
                    <a:pt x="726" y="599"/>
                  </a:lnTo>
                  <a:lnTo>
                    <a:pt x="726" y="601"/>
                  </a:lnTo>
                  <a:lnTo>
                    <a:pt x="726" y="603"/>
                  </a:lnTo>
                  <a:lnTo>
                    <a:pt x="726" y="605"/>
                  </a:lnTo>
                  <a:lnTo>
                    <a:pt x="726" y="607"/>
                  </a:lnTo>
                  <a:lnTo>
                    <a:pt x="726" y="609"/>
                  </a:lnTo>
                  <a:lnTo>
                    <a:pt x="726" y="611"/>
                  </a:lnTo>
                  <a:lnTo>
                    <a:pt x="726" y="613"/>
                  </a:lnTo>
                  <a:lnTo>
                    <a:pt x="726" y="615"/>
                  </a:lnTo>
                  <a:lnTo>
                    <a:pt x="724" y="617"/>
                  </a:lnTo>
                  <a:lnTo>
                    <a:pt x="722" y="617"/>
                  </a:lnTo>
                  <a:lnTo>
                    <a:pt x="720" y="617"/>
                  </a:lnTo>
                  <a:lnTo>
                    <a:pt x="718" y="617"/>
                  </a:lnTo>
                  <a:lnTo>
                    <a:pt x="716" y="617"/>
                  </a:lnTo>
                  <a:lnTo>
                    <a:pt x="716" y="619"/>
                  </a:lnTo>
                  <a:lnTo>
                    <a:pt x="714" y="619"/>
                  </a:lnTo>
                  <a:lnTo>
                    <a:pt x="712" y="619"/>
                  </a:lnTo>
                  <a:lnTo>
                    <a:pt x="710" y="619"/>
                  </a:lnTo>
                  <a:lnTo>
                    <a:pt x="708" y="619"/>
                  </a:lnTo>
                  <a:lnTo>
                    <a:pt x="706" y="617"/>
                  </a:lnTo>
                  <a:lnTo>
                    <a:pt x="704" y="617"/>
                  </a:lnTo>
                  <a:lnTo>
                    <a:pt x="702" y="617"/>
                  </a:lnTo>
                  <a:lnTo>
                    <a:pt x="702" y="615"/>
                  </a:lnTo>
                  <a:lnTo>
                    <a:pt x="700" y="615"/>
                  </a:lnTo>
                  <a:lnTo>
                    <a:pt x="700" y="613"/>
                  </a:lnTo>
                  <a:lnTo>
                    <a:pt x="698" y="613"/>
                  </a:lnTo>
                  <a:lnTo>
                    <a:pt x="698" y="611"/>
                  </a:lnTo>
                  <a:lnTo>
                    <a:pt x="698" y="609"/>
                  </a:lnTo>
                  <a:lnTo>
                    <a:pt x="700" y="609"/>
                  </a:lnTo>
                  <a:lnTo>
                    <a:pt x="698" y="607"/>
                  </a:lnTo>
                  <a:lnTo>
                    <a:pt x="696" y="607"/>
                  </a:lnTo>
                  <a:lnTo>
                    <a:pt x="696" y="605"/>
                  </a:lnTo>
                  <a:lnTo>
                    <a:pt x="694" y="605"/>
                  </a:lnTo>
                  <a:lnTo>
                    <a:pt x="694" y="603"/>
                  </a:lnTo>
                  <a:lnTo>
                    <a:pt x="692" y="603"/>
                  </a:lnTo>
                  <a:lnTo>
                    <a:pt x="690" y="603"/>
                  </a:lnTo>
                  <a:lnTo>
                    <a:pt x="688" y="601"/>
                  </a:lnTo>
                  <a:lnTo>
                    <a:pt x="686" y="601"/>
                  </a:lnTo>
                  <a:lnTo>
                    <a:pt x="686" y="599"/>
                  </a:lnTo>
                  <a:lnTo>
                    <a:pt x="684" y="599"/>
                  </a:lnTo>
                  <a:lnTo>
                    <a:pt x="682" y="597"/>
                  </a:lnTo>
                  <a:lnTo>
                    <a:pt x="681" y="595"/>
                  </a:lnTo>
                  <a:lnTo>
                    <a:pt x="679" y="593"/>
                  </a:lnTo>
                  <a:lnTo>
                    <a:pt x="677" y="591"/>
                  </a:lnTo>
                  <a:lnTo>
                    <a:pt x="675" y="591"/>
                  </a:lnTo>
                  <a:lnTo>
                    <a:pt x="675" y="593"/>
                  </a:lnTo>
                  <a:lnTo>
                    <a:pt x="675" y="595"/>
                  </a:lnTo>
                  <a:lnTo>
                    <a:pt x="673" y="595"/>
                  </a:lnTo>
                  <a:lnTo>
                    <a:pt x="673" y="597"/>
                  </a:lnTo>
                  <a:lnTo>
                    <a:pt x="673" y="599"/>
                  </a:lnTo>
                  <a:lnTo>
                    <a:pt x="673" y="601"/>
                  </a:lnTo>
                  <a:lnTo>
                    <a:pt x="673" y="603"/>
                  </a:lnTo>
                  <a:lnTo>
                    <a:pt x="673" y="605"/>
                  </a:lnTo>
                  <a:lnTo>
                    <a:pt x="673" y="607"/>
                  </a:lnTo>
                  <a:lnTo>
                    <a:pt x="673" y="609"/>
                  </a:lnTo>
                  <a:lnTo>
                    <a:pt x="673" y="611"/>
                  </a:lnTo>
                  <a:lnTo>
                    <a:pt x="671" y="611"/>
                  </a:lnTo>
                  <a:lnTo>
                    <a:pt x="671" y="613"/>
                  </a:lnTo>
                  <a:lnTo>
                    <a:pt x="669" y="613"/>
                  </a:lnTo>
                  <a:lnTo>
                    <a:pt x="667" y="613"/>
                  </a:lnTo>
                  <a:lnTo>
                    <a:pt x="665" y="613"/>
                  </a:lnTo>
                  <a:lnTo>
                    <a:pt x="663" y="613"/>
                  </a:lnTo>
                  <a:lnTo>
                    <a:pt x="663" y="611"/>
                  </a:lnTo>
                  <a:lnTo>
                    <a:pt x="661" y="611"/>
                  </a:lnTo>
                  <a:lnTo>
                    <a:pt x="659" y="611"/>
                  </a:lnTo>
                  <a:lnTo>
                    <a:pt x="657" y="611"/>
                  </a:lnTo>
                  <a:lnTo>
                    <a:pt x="655" y="611"/>
                  </a:lnTo>
                  <a:lnTo>
                    <a:pt x="653" y="613"/>
                  </a:lnTo>
                  <a:lnTo>
                    <a:pt x="651" y="613"/>
                  </a:lnTo>
                  <a:lnTo>
                    <a:pt x="651" y="615"/>
                  </a:lnTo>
                  <a:lnTo>
                    <a:pt x="651" y="617"/>
                  </a:lnTo>
                  <a:lnTo>
                    <a:pt x="649" y="617"/>
                  </a:lnTo>
                  <a:lnTo>
                    <a:pt x="649" y="619"/>
                  </a:lnTo>
                  <a:lnTo>
                    <a:pt x="651" y="619"/>
                  </a:lnTo>
                  <a:lnTo>
                    <a:pt x="649" y="621"/>
                  </a:lnTo>
                  <a:lnTo>
                    <a:pt x="651" y="621"/>
                  </a:lnTo>
                  <a:lnTo>
                    <a:pt x="651" y="623"/>
                  </a:lnTo>
                  <a:lnTo>
                    <a:pt x="651" y="625"/>
                  </a:lnTo>
                  <a:lnTo>
                    <a:pt x="651" y="627"/>
                  </a:lnTo>
                  <a:lnTo>
                    <a:pt x="653" y="627"/>
                  </a:lnTo>
                  <a:lnTo>
                    <a:pt x="653" y="629"/>
                  </a:lnTo>
                  <a:lnTo>
                    <a:pt x="653" y="631"/>
                  </a:lnTo>
                  <a:lnTo>
                    <a:pt x="653" y="633"/>
                  </a:lnTo>
                  <a:lnTo>
                    <a:pt x="653" y="635"/>
                  </a:lnTo>
                  <a:lnTo>
                    <a:pt x="653" y="637"/>
                  </a:lnTo>
                  <a:lnTo>
                    <a:pt x="653" y="639"/>
                  </a:lnTo>
                  <a:lnTo>
                    <a:pt x="653" y="641"/>
                  </a:lnTo>
                  <a:lnTo>
                    <a:pt x="653" y="643"/>
                  </a:lnTo>
                  <a:lnTo>
                    <a:pt x="653" y="645"/>
                  </a:lnTo>
                  <a:lnTo>
                    <a:pt x="651" y="645"/>
                  </a:lnTo>
                  <a:lnTo>
                    <a:pt x="651" y="647"/>
                  </a:lnTo>
                  <a:lnTo>
                    <a:pt x="649" y="647"/>
                  </a:lnTo>
                  <a:lnTo>
                    <a:pt x="649" y="648"/>
                  </a:lnTo>
                  <a:lnTo>
                    <a:pt x="649" y="650"/>
                  </a:lnTo>
                  <a:lnTo>
                    <a:pt x="647" y="650"/>
                  </a:lnTo>
                  <a:lnTo>
                    <a:pt x="647" y="652"/>
                  </a:lnTo>
                  <a:lnTo>
                    <a:pt x="645" y="652"/>
                  </a:lnTo>
                  <a:lnTo>
                    <a:pt x="645" y="654"/>
                  </a:lnTo>
                  <a:lnTo>
                    <a:pt x="645" y="656"/>
                  </a:lnTo>
                  <a:lnTo>
                    <a:pt x="645" y="658"/>
                  </a:lnTo>
                  <a:lnTo>
                    <a:pt x="645" y="660"/>
                  </a:lnTo>
                  <a:lnTo>
                    <a:pt x="645" y="662"/>
                  </a:lnTo>
                  <a:lnTo>
                    <a:pt x="645" y="664"/>
                  </a:lnTo>
                  <a:lnTo>
                    <a:pt x="643" y="664"/>
                  </a:lnTo>
                  <a:lnTo>
                    <a:pt x="643" y="666"/>
                  </a:lnTo>
                  <a:lnTo>
                    <a:pt x="641" y="666"/>
                  </a:lnTo>
                  <a:lnTo>
                    <a:pt x="641" y="668"/>
                  </a:lnTo>
                  <a:lnTo>
                    <a:pt x="639" y="668"/>
                  </a:lnTo>
                  <a:lnTo>
                    <a:pt x="637" y="668"/>
                  </a:lnTo>
                  <a:lnTo>
                    <a:pt x="635" y="670"/>
                  </a:lnTo>
                  <a:lnTo>
                    <a:pt x="635" y="668"/>
                  </a:lnTo>
                  <a:lnTo>
                    <a:pt x="633" y="668"/>
                  </a:lnTo>
                  <a:lnTo>
                    <a:pt x="633" y="666"/>
                  </a:lnTo>
                  <a:lnTo>
                    <a:pt x="631" y="666"/>
                  </a:lnTo>
                  <a:lnTo>
                    <a:pt x="631" y="664"/>
                  </a:lnTo>
                  <a:lnTo>
                    <a:pt x="631" y="662"/>
                  </a:lnTo>
                  <a:lnTo>
                    <a:pt x="629" y="662"/>
                  </a:lnTo>
                  <a:lnTo>
                    <a:pt x="627" y="660"/>
                  </a:lnTo>
                  <a:lnTo>
                    <a:pt x="625" y="658"/>
                  </a:lnTo>
                  <a:lnTo>
                    <a:pt x="625" y="656"/>
                  </a:lnTo>
                  <a:lnTo>
                    <a:pt x="623" y="656"/>
                  </a:lnTo>
                  <a:lnTo>
                    <a:pt x="623" y="654"/>
                  </a:lnTo>
                  <a:lnTo>
                    <a:pt x="621" y="654"/>
                  </a:lnTo>
                  <a:lnTo>
                    <a:pt x="619" y="654"/>
                  </a:lnTo>
                  <a:lnTo>
                    <a:pt x="619" y="652"/>
                  </a:lnTo>
                  <a:lnTo>
                    <a:pt x="617" y="652"/>
                  </a:lnTo>
                  <a:lnTo>
                    <a:pt x="617" y="650"/>
                  </a:lnTo>
                  <a:lnTo>
                    <a:pt x="615" y="650"/>
                  </a:lnTo>
                  <a:lnTo>
                    <a:pt x="615" y="648"/>
                  </a:lnTo>
                  <a:lnTo>
                    <a:pt x="613" y="648"/>
                  </a:lnTo>
                  <a:lnTo>
                    <a:pt x="613" y="650"/>
                  </a:lnTo>
                  <a:lnTo>
                    <a:pt x="612" y="650"/>
                  </a:lnTo>
                  <a:lnTo>
                    <a:pt x="612" y="652"/>
                  </a:lnTo>
                  <a:lnTo>
                    <a:pt x="610" y="652"/>
                  </a:lnTo>
                  <a:lnTo>
                    <a:pt x="610" y="654"/>
                  </a:lnTo>
                  <a:lnTo>
                    <a:pt x="610" y="656"/>
                  </a:lnTo>
                  <a:lnTo>
                    <a:pt x="608" y="656"/>
                  </a:lnTo>
                  <a:lnTo>
                    <a:pt x="608" y="658"/>
                  </a:lnTo>
                  <a:lnTo>
                    <a:pt x="606" y="660"/>
                  </a:lnTo>
                  <a:lnTo>
                    <a:pt x="606" y="662"/>
                  </a:lnTo>
                  <a:lnTo>
                    <a:pt x="604" y="662"/>
                  </a:lnTo>
                  <a:lnTo>
                    <a:pt x="604" y="664"/>
                  </a:lnTo>
                  <a:lnTo>
                    <a:pt x="606" y="664"/>
                  </a:lnTo>
                  <a:lnTo>
                    <a:pt x="606" y="666"/>
                  </a:lnTo>
                  <a:lnTo>
                    <a:pt x="606" y="668"/>
                  </a:lnTo>
                  <a:lnTo>
                    <a:pt x="606" y="670"/>
                  </a:lnTo>
                  <a:lnTo>
                    <a:pt x="606" y="672"/>
                  </a:lnTo>
                  <a:lnTo>
                    <a:pt x="606" y="674"/>
                  </a:lnTo>
                  <a:lnTo>
                    <a:pt x="606" y="676"/>
                  </a:lnTo>
                  <a:lnTo>
                    <a:pt x="604" y="676"/>
                  </a:lnTo>
                  <a:lnTo>
                    <a:pt x="604" y="678"/>
                  </a:lnTo>
                  <a:lnTo>
                    <a:pt x="604" y="680"/>
                  </a:lnTo>
                  <a:lnTo>
                    <a:pt x="604" y="682"/>
                  </a:lnTo>
                  <a:lnTo>
                    <a:pt x="602" y="682"/>
                  </a:lnTo>
                  <a:lnTo>
                    <a:pt x="602" y="684"/>
                  </a:lnTo>
                  <a:lnTo>
                    <a:pt x="602" y="686"/>
                  </a:lnTo>
                  <a:lnTo>
                    <a:pt x="602" y="688"/>
                  </a:lnTo>
                  <a:lnTo>
                    <a:pt x="600" y="688"/>
                  </a:lnTo>
                  <a:lnTo>
                    <a:pt x="600" y="690"/>
                  </a:lnTo>
                  <a:lnTo>
                    <a:pt x="600" y="692"/>
                  </a:lnTo>
                  <a:lnTo>
                    <a:pt x="600" y="694"/>
                  </a:lnTo>
                  <a:lnTo>
                    <a:pt x="598" y="694"/>
                  </a:lnTo>
                  <a:lnTo>
                    <a:pt x="598" y="696"/>
                  </a:lnTo>
                  <a:lnTo>
                    <a:pt x="598" y="698"/>
                  </a:lnTo>
                  <a:lnTo>
                    <a:pt x="598" y="700"/>
                  </a:lnTo>
                  <a:lnTo>
                    <a:pt x="598" y="702"/>
                  </a:lnTo>
                  <a:lnTo>
                    <a:pt x="598" y="704"/>
                  </a:lnTo>
                  <a:lnTo>
                    <a:pt x="598" y="706"/>
                  </a:lnTo>
                  <a:lnTo>
                    <a:pt x="596" y="706"/>
                  </a:lnTo>
                  <a:lnTo>
                    <a:pt x="596" y="708"/>
                  </a:lnTo>
                  <a:lnTo>
                    <a:pt x="594" y="708"/>
                  </a:lnTo>
                  <a:lnTo>
                    <a:pt x="592" y="710"/>
                  </a:lnTo>
                  <a:lnTo>
                    <a:pt x="590" y="710"/>
                  </a:lnTo>
                  <a:lnTo>
                    <a:pt x="590" y="712"/>
                  </a:lnTo>
                  <a:lnTo>
                    <a:pt x="588" y="712"/>
                  </a:lnTo>
                  <a:lnTo>
                    <a:pt x="588" y="714"/>
                  </a:lnTo>
                  <a:lnTo>
                    <a:pt x="586" y="714"/>
                  </a:lnTo>
                  <a:lnTo>
                    <a:pt x="586" y="715"/>
                  </a:lnTo>
                  <a:lnTo>
                    <a:pt x="588" y="715"/>
                  </a:lnTo>
                  <a:lnTo>
                    <a:pt x="588" y="717"/>
                  </a:lnTo>
                  <a:lnTo>
                    <a:pt x="588" y="719"/>
                  </a:lnTo>
                  <a:lnTo>
                    <a:pt x="588" y="721"/>
                  </a:lnTo>
                  <a:lnTo>
                    <a:pt x="590" y="723"/>
                  </a:lnTo>
                  <a:lnTo>
                    <a:pt x="590" y="725"/>
                  </a:lnTo>
                  <a:lnTo>
                    <a:pt x="592" y="727"/>
                  </a:lnTo>
                  <a:lnTo>
                    <a:pt x="594" y="727"/>
                  </a:lnTo>
                  <a:lnTo>
                    <a:pt x="594" y="729"/>
                  </a:lnTo>
                  <a:lnTo>
                    <a:pt x="596" y="729"/>
                  </a:lnTo>
                  <a:lnTo>
                    <a:pt x="596" y="731"/>
                  </a:lnTo>
                  <a:lnTo>
                    <a:pt x="598" y="731"/>
                  </a:lnTo>
                  <a:lnTo>
                    <a:pt x="598" y="733"/>
                  </a:lnTo>
                  <a:lnTo>
                    <a:pt x="598" y="735"/>
                  </a:lnTo>
                  <a:lnTo>
                    <a:pt x="598" y="737"/>
                  </a:lnTo>
                  <a:lnTo>
                    <a:pt x="600" y="737"/>
                  </a:lnTo>
                  <a:lnTo>
                    <a:pt x="600" y="739"/>
                  </a:lnTo>
                  <a:lnTo>
                    <a:pt x="602" y="741"/>
                  </a:lnTo>
                  <a:lnTo>
                    <a:pt x="604" y="743"/>
                  </a:lnTo>
                  <a:lnTo>
                    <a:pt x="606" y="743"/>
                  </a:lnTo>
                  <a:lnTo>
                    <a:pt x="608" y="743"/>
                  </a:lnTo>
                  <a:lnTo>
                    <a:pt x="610" y="743"/>
                  </a:lnTo>
                  <a:lnTo>
                    <a:pt x="612" y="745"/>
                  </a:lnTo>
                  <a:lnTo>
                    <a:pt x="612" y="747"/>
                  </a:lnTo>
                  <a:lnTo>
                    <a:pt x="613" y="749"/>
                  </a:lnTo>
                  <a:lnTo>
                    <a:pt x="615" y="749"/>
                  </a:lnTo>
                  <a:lnTo>
                    <a:pt x="615" y="751"/>
                  </a:lnTo>
                  <a:lnTo>
                    <a:pt x="615" y="753"/>
                  </a:lnTo>
                  <a:lnTo>
                    <a:pt x="617" y="753"/>
                  </a:lnTo>
                  <a:lnTo>
                    <a:pt x="617" y="755"/>
                  </a:lnTo>
                  <a:lnTo>
                    <a:pt x="619" y="755"/>
                  </a:lnTo>
                  <a:lnTo>
                    <a:pt x="619" y="757"/>
                  </a:lnTo>
                  <a:lnTo>
                    <a:pt x="621" y="757"/>
                  </a:lnTo>
                  <a:lnTo>
                    <a:pt x="623" y="757"/>
                  </a:lnTo>
                  <a:lnTo>
                    <a:pt x="625" y="757"/>
                  </a:lnTo>
                  <a:lnTo>
                    <a:pt x="625" y="755"/>
                  </a:lnTo>
                  <a:lnTo>
                    <a:pt x="625" y="757"/>
                  </a:lnTo>
                  <a:lnTo>
                    <a:pt x="627" y="757"/>
                  </a:lnTo>
                  <a:lnTo>
                    <a:pt x="629" y="757"/>
                  </a:lnTo>
                  <a:lnTo>
                    <a:pt x="629" y="759"/>
                  </a:lnTo>
                  <a:lnTo>
                    <a:pt x="631" y="759"/>
                  </a:lnTo>
                  <a:lnTo>
                    <a:pt x="631" y="761"/>
                  </a:lnTo>
                  <a:lnTo>
                    <a:pt x="631" y="763"/>
                  </a:lnTo>
                  <a:lnTo>
                    <a:pt x="631" y="765"/>
                  </a:lnTo>
                  <a:lnTo>
                    <a:pt x="631" y="767"/>
                  </a:lnTo>
                  <a:lnTo>
                    <a:pt x="631" y="769"/>
                  </a:lnTo>
                  <a:lnTo>
                    <a:pt x="631" y="771"/>
                  </a:lnTo>
                  <a:lnTo>
                    <a:pt x="631" y="773"/>
                  </a:lnTo>
                  <a:lnTo>
                    <a:pt x="629" y="773"/>
                  </a:lnTo>
                  <a:lnTo>
                    <a:pt x="629" y="775"/>
                  </a:lnTo>
                  <a:lnTo>
                    <a:pt x="627" y="775"/>
                  </a:lnTo>
                  <a:lnTo>
                    <a:pt x="629" y="775"/>
                  </a:lnTo>
                  <a:lnTo>
                    <a:pt x="631" y="777"/>
                  </a:lnTo>
                  <a:lnTo>
                    <a:pt x="635" y="777"/>
                  </a:lnTo>
                  <a:lnTo>
                    <a:pt x="635" y="779"/>
                  </a:lnTo>
                  <a:lnTo>
                    <a:pt x="637" y="779"/>
                  </a:lnTo>
                  <a:lnTo>
                    <a:pt x="639" y="779"/>
                  </a:lnTo>
                  <a:lnTo>
                    <a:pt x="639" y="781"/>
                  </a:lnTo>
                  <a:lnTo>
                    <a:pt x="641" y="781"/>
                  </a:lnTo>
                  <a:lnTo>
                    <a:pt x="641" y="782"/>
                  </a:lnTo>
                  <a:lnTo>
                    <a:pt x="641" y="784"/>
                  </a:lnTo>
                  <a:lnTo>
                    <a:pt x="641" y="786"/>
                  </a:lnTo>
                  <a:lnTo>
                    <a:pt x="641" y="788"/>
                  </a:lnTo>
                  <a:lnTo>
                    <a:pt x="647" y="784"/>
                  </a:lnTo>
                  <a:lnTo>
                    <a:pt x="649" y="782"/>
                  </a:lnTo>
                  <a:lnTo>
                    <a:pt x="653" y="781"/>
                  </a:lnTo>
                  <a:lnTo>
                    <a:pt x="655" y="786"/>
                  </a:lnTo>
                  <a:lnTo>
                    <a:pt x="655" y="788"/>
                  </a:lnTo>
                  <a:lnTo>
                    <a:pt x="657" y="790"/>
                  </a:lnTo>
                  <a:lnTo>
                    <a:pt x="659" y="794"/>
                  </a:lnTo>
                  <a:lnTo>
                    <a:pt x="659" y="796"/>
                  </a:lnTo>
                  <a:lnTo>
                    <a:pt x="663" y="794"/>
                  </a:lnTo>
                  <a:lnTo>
                    <a:pt x="665" y="794"/>
                  </a:lnTo>
                  <a:lnTo>
                    <a:pt x="667" y="792"/>
                  </a:lnTo>
                  <a:lnTo>
                    <a:pt x="669" y="792"/>
                  </a:lnTo>
                  <a:lnTo>
                    <a:pt x="671" y="792"/>
                  </a:lnTo>
                  <a:lnTo>
                    <a:pt x="673" y="790"/>
                  </a:lnTo>
                  <a:lnTo>
                    <a:pt x="675" y="790"/>
                  </a:lnTo>
                  <a:lnTo>
                    <a:pt x="677" y="788"/>
                  </a:lnTo>
                  <a:lnTo>
                    <a:pt x="679" y="788"/>
                  </a:lnTo>
                  <a:lnTo>
                    <a:pt x="681" y="786"/>
                  </a:lnTo>
                  <a:lnTo>
                    <a:pt x="682" y="786"/>
                  </a:lnTo>
                  <a:lnTo>
                    <a:pt x="684" y="786"/>
                  </a:lnTo>
                  <a:lnTo>
                    <a:pt x="684" y="784"/>
                  </a:lnTo>
                  <a:lnTo>
                    <a:pt x="686" y="784"/>
                  </a:lnTo>
                  <a:lnTo>
                    <a:pt x="688" y="784"/>
                  </a:lnTo>
                  <a:lnTo>
                    <a:pt x="690" y="784"/>
                  </a:lnTo>
                  <a:lnTo>
                    <a:pt x="692" y="782"/>
                  </a:lnTo>
                  <a:lnTo>
                    <a:pt x="692" y="784"/>
                  </a:lnTo>
                  <a:lnTo>
                    <a:pt x="690" y="786"/>
                  </a:lnTo>
                  <a:lnTo>
                    <a:pt x="690" y="790"/>
                  </a:lnTo>
                  <a:lnTo>
                    <a:pt x="690" y="792"/>
                  </a:lnTo>
                  <a:lnTo>
                    <a:pt x="692" y="792"/>
                  </a:lnTo>
                  <a:lnTo>
                    <a:pt x="694" y="794"/>
                  </a:lnTo>
                  <a:lnTo>
                    <a:pt x="696" y="794"/>
                  </a:lnTo>
                  <a:lnTo>
                    <a:pt x="698" y="796"/>
                  </a:lnTo>
                  <a:lnTo>
                    <a:pt x="698" y="798"/>
                  </a:lnTo>
                  <a:lnTo>
                    <a:pt x="700" y="800"/>
                  </a:lnTo>
                  <a:lnTo>
                    <a:pt x="700" y="802"/>
                  </a:lnTo>
                  <a:lnTo>
                    <a:pt x="702" y="804"/>
                  </a:lnTo>
                  <a:lnTo>
                    <a:pt x="702" y="806"/>
                  </a:lnTo>
                  <a:lnTo>
                    <a:pt x="702" y="808"/>
                  </a:lnTo>
                  <a:lnTo>
                    <a:pt x="704" y="810"/>
                  </a:lnTo>
                  <a:lnTo>
                    <a:pt x="706" y="810"/>
                  </a:lnTo>
                  <a:lnTo>
                    <a:pt x="708" y="812"/>
                  </a:lnTo>
                  <a:lnTo>
                    <a:pt x="706" y="814"/>
                  </a:lnTo>
                  <a:lnTo>
                    <a:pt x="706" y="816"/>
                  </a:lnTo>
                  <a:lnTo>
                    <a:pt x="706" y="818"/>
                  </a:lnTo>
                  <a:lnTo>
                    <a:pt x="708" y="818"/>
                  </a:lnTo>
                  <a:lnTo>
                    <a:pt x="708" y="820"/>
                  </a:lnTo>
                  <a:lnTo>
                    <a:pt x="708" y="822"/>
                  </a:lnTo>
                  <a:lnTo>
                    <a:pt x="708" y="824"/>
                  </a:lnTo>
                  <a:lnTo>
                    <a:pt x="710" y="824"/>
                  </a:lnTo>
                  <a:lnTo>
                    <a:pt x="712" y="824"/>
                  </a:lnTo>
                  <a:lnTo>
                    <a:pt x="712" y="826"/>
                  </a:lnTo>
                  <a:lnTo>
                    <a:pt x="714" y="826"/>
                  </a:lnTo>
                  <a:lnTo>
                    <a:pt x="714" y="828"/>
                  </a:lnTo>
                  <a:lnTo>
                    <a:pt x="716" y="828"/>
                  </a:lnTo>
                  <a:lnTo>
                    <a:pt x="716" y="830"/>
                  </a:lnTo>
                  <a:lnTo>
                    <a:pt x="718" y="830"/>
                  </a:lnTo>
                  <a:lnTo>
                    <a:pt x="718" y="832"/>
                  </a:lnTo>
                  <a:lnTo>
                    <a:pt x="720" y="832"/>
                  </a:lnTo>
                  <a:lnTo>
                    <a:pt x="722" y="832"/>
                  </a:lnTo>
                  <a:lnTo>
                    <a:pt x="722" y="834"/>
                  </a:lnTo>
                  <a:lnTo>
                    <a:pt x="724" y="834"/>
                  </a:lnTo>
                  <a:lnTo>
                    <a:pt x="722" y="834"/>
                  </a:lnTo>
                  <a:lnTo>
                    <a:pt x="722" y="836"/>
                  </a:lnTo>
                  <a:lnTo>
                    <a:pt x="724" y="836"/>
                  </a:lnTo>
                  <a:lnTo>
                    <a:pt x="724" y="838"/>
                  </a:lnTo>
                  <a:lnTo>
                    <a:pt x="724" y="840"/>
                  </a:lnTo>
                  <a:lnTo>
                    <a:pt x="722" y="840"/>
                  </a:lnTo>
                  <a:lnTo>
                    <a:pt x="722" y="842"/>
                  </a:lnTo>
                  <a:lnTo>
                    <a:pt x="724" y="842"/>
                  </a:lnTo>
                  <a:lnTo>
                    <a:pt x="724" y="844"/>
                  </a:lnTo>
                  <a:lnTo>
                    <a:pt x="722" y="844"/>
                  </a:lnTo>
                  <a:lnTo>
                    <a:pt x="722" y="846"/>
                  </a:lnTo>
                  <a:lnTo>
                    <a:pt x="722" y="848"/>
                  </a:lnTo>
                  <a:lnTo>
                    <a:pt x="722" y="849"/>
                  </a:lnTo>
                  <a:lnTo>
                    <a:pt x="722" y="851"/>
                  </a:lnTo>
                  <a:lnTo>
                    <a:pt x="720" y="851"/>
                  </a:lnTo>
                  <a:lnTo>
                    <a:pt x="720" y="853"/>
                  </a:lnTo>
                  <a:lnTo>
                    <a:pt x="720" y="855"/>
                  </a:lnTo>
                  <a:lnTo>
                    <a:pt x="720" y="857"/>
                  </a:lnTo>
                  <a:lnTo>
                    <a:pt x="720" y="859"/>
                  </a:lnTo>
                  <a:lnTo>
                    <a:pt x="720" y="861"/>
                  </a:lnTo>
                  <a:lnTo>
                    <a:pt x="720" y="863"/>
                  </a:lnTo>
                  <a:lnTo>
                    <a:pt x="720" y="865"/>
                  </a:lnTo>
                  <a:lnTo>
                    <a:pt x="722" y="867"/>
                  </a:lnTo>
                  <a:lnTo>
                    <a:pt x="722" y="869"/>
                  </a:lnTo>
                  <a:lnTo>
                    <a:pt x="722" y="871"/>
                  </a:lnTo>
                  <a:lnTo>
                    <a:pt x="722" y="873"/>
                  </a:lnTo>
                  <a:lnTo>
                    <a:pt x="722" y="875"/>
                  </a:lnTo>
                  <a:lnTo>
                    <a:pt x="722" y="877"/>
                  </a:lnTo>
                  <a:lnTo>
                    <a:pt x="722" y="879"/>
                  </a:lnTo>
                  <a:lnTo>
                    <a:pt x="722" y="881"/>
                  </a:lnTo>
                  <a:lnTo>
                    <a:pt x="722" y="883"/>
                  </a:lnTo>
                  <a:lnTo>
                    <a:pt x="722" y="885"/>
                  </a:lnTo>
                  <a:lnTo>
                    <a:pt x="722" y="887"/>
                  </a:lnTo>
                  <a:lnTo>
                    <a:pt x="720" y="887"/>
                  </a:lnTo>
                  <a:lnTo>
                    <a:pt x="720" y="889"/>
                  </a:lnTo>
                  <a:lnTo>
                    <a:pt x="720" y="891"/>
                  </a:lnTo>
                  <a:lnTo>
                    <a:pt x="720" y="893"/>
                  </a:lnTo>
                  <a:lnTo>
                    <a:pt x="720" y="895"/>
                  </a:lnTo>
                  <a:lnTo>
                    <a:pt x="720" y="897"/>
                  </a:lnTo>
                  <a:lnTo>
                    <a:pt x="718" y="897"/>
                  </a:lnTo>
                  <a:lnTo>
                    <a:pt x="718" y="899"/>
                  </a:lnTo>
                  <a:lnTo>
                    <a:pt x="718" y="901"/>
                  </a:lnTo>
                  <a:lnTo>
                    <a:pt x="716" y="903"/>
                  </a:lnTo>
                  <a:lnTo>
                    <a:pt x="716" y="905"/>
                  </a:lnTo>
                  <a:lnTo>
                    <a:pt x="714" y="907"/>
                  </a:lnTo>
                  <a:lnTo>
                    <a:pt x="714" y="909"/>
                  </a:lnTo>
                  <a:lnTo>
                    <a:pt x="714" y="911"/>
                  </a:lnTo>
                  <a:lnTo>
                    <a:pt x="712" y="913"/>
                  </a:lnTo>
                  <a:lnTo>
                    <a:pt x="712" y="915"/>
                  </a:lnTo>
                  <a:lnTo>
                    <a:pt x="712" y="917"/>
                  </a:lnTo>
                  <a:lnTo>
                    <a:pt x="710" y="917"/>
                  </a:lnTo>
                  <a:lnTo>
                    <a:pt x="710" y="918"/>
                  </a:lnTo>
                  <a:lnTo>
                    <a:pt x="710" y="920"/>
                  </a:lnTo>
                  <a:lnTo>
                    <a:pt x="708" y="920"/>
                  </a:lnTo>
                  <a:lnTo>
                    <a:pt x="708" y="922"/>
                  </a:lnTo>
                  <a:lnTo>
                    <a:pt x="706" y="924"/>
                  </a:lnTo>
                  <a:lnTo>
                    <a:pt x="706" y="926"/>
                  </a:lnTo>
                  <a:lnTo>
                    <a:pt x="708" y="926"/>
                  </a:lnTo>
                  <a:lnTo>
                    <a:pt x="708" y="928"/>
                  </a:lnTo>
                  <a:lnTo>
                    <a:pt x="710" y="928"/>
                  </a:lnTo>
                  <a:lnTo>
                    <a:pt x="712" y="928"/>
                  </a:lnTo>
                  <a:lnTo>
                    <a:pt x="712" y="930"/>
                  </a:lnTo>
                  <a:lnTo>
                    <a:pt x="714" y="930"/>
                  </a:lnTo>
                  <a:lnTo>
                    <a:pt x="714" y="932"/>
                  </a:lnTo>
                  <a:lnTo>
                    <a:pt x="714" y="934"/>
                  </a:lnTo>
                  <a:lnTo>
                    <a:pt x="714" y="936"/>
                  </a:lnTo>
                  <a:lnTo>
                    <a:pt x="712" y="938"/>
                  </a:lnTo>
                  <a:lnTo>
                    <a:pt x="712" y="940"/>
                  </a:lnTo>
                  <a:lnTo>
                    <a:pt x="710" y="942"/>
                  </a:lnTo>
                  <a:lnTo>
                    <a:pt x="710" y="944"/>
                  </a:lnTo>
                  <a:lnTo>
                    <a:pt x="708" y="944"/>
                  </a:lnTo>
                  <a:lnTo>
                    <a:pt x="708" y="946"/>
                  </a:lnTo>
                  <a:lnTo>
                    <a:pt x="706" y="948"/>
                  </a:lnTo>
                  <a:lnTo>
                    <a:pt x="706" y="950"/>
                  </a:lnTo>
                  <a:lnTo>
                    <a:pt x="704" y="952"/>
                  </a:lnTo>
                  <a:lnTo>
                    <a:pt x="704" y="954"/>
                  </a:lnTo>
                  <a:lnTo>
                    <a:pt x="704" y="956"/>
                  </a:lnTo>
                  <a:lnTo>
                    <a:pt x="704" y="958"/>
                  </a:lnTo>
                  <a:lnTo>
                    <a:pt x="706" y="960"/>
                  </a:lnTo>
                  <a:lnTo>
                    <a:pt x="706" y="962"/>
                  </a:lnTo>
                  <a:lnTo>
                    <a:pt x="710" y="964"/>
                  </a:lnTo>
                  <a:lnTo>
                    <a:pt x="712" y="966"/>
                  </a:lnTo>
                  <a:lnTo>
                    <a:pt x="714" y="968"/>
                  </a:lnTo>
                  <a:lnTo>
                    <a:pt x="714" y="970"/>
                  </a:lnTo>
                  <a:lnTo>
                    <a:pt x="716" y="972"/>
                  </a:lnTo>
                  <a:lnTo>
                    <a:pt x="714" y="972"/>
                  </a:lnTo>
                  <a:lnTo>
                    <a:pt x="714" y="974"/>
                  </a:lnTo>
                  <a:lnTo>
                    <a:pt x="712" y="974"/>
                  </a:lnTo>
                  <a:lnTo>
                    <a:pt x="712" y="976"/>
                  </a:lnTo>
                  <a:lnTo>
                    <a:pt x="710" y="976"/>
                  </a:lnTo>
                  <a:lnTo>
                    <a:pt x="708" y="978"/>
                  </a:lnTo>
                  <a:lnTo>
                    <a:pt x="706" y="978"/>
                  </a:lnTo>
                  <a:lnTo>
                    <a:pt x="706" y="980"/>
                  </a:lnTo>
                  <a:lnTo>
                    <a:pt x="704" y="980"/>
                  </a:lnTo>
                  <a:lnTo>
                    <a:pt x="702" y="980"/>
                  </a:lnTo>
                  <a:lnTo>
                    <a:pt x="702" y="982"/>
                  </a:lnTo>
                  <a:lnTo>
                    <a:pt x="700" y="982"/>
                  </a:lnTo>
                  <a:lnTo>
                    <a:pt x="700" y="987"/>
                  </a:lnTo>
                  <a:lnTo>
                    <a:pt x="700" y="989"/>
                  </a:lnTo>
                  <a:lnTo>
                    <a:pt x="700" y="991"/>
                  </a:lnTo>
                  <a:lnTo>
                    <a:pt x="702" y="993"/>
                  </a:lnTo>
                  <a:lnTo>
                    <a:pt x="702" y="995"/>
                  </a:lnTo>
                  <a:lnTo>
                    <a:pt x="702" y="997"/>
                  </a:lnTo>
                  <a:lnTo>
                    <a:pt x="698" y="999"/>
                  </a:lnTo>
                  <a:lnTo>
                    <a:pt x="696" y="1001"/>
                  </a:lnTo>
                  <a:lnTo>
                    <a:pt x="694" y="1003"/>
                  </a:lnTo>
                  <a:lnTo>
                    <a:pt x="692" y="1003"/>
                  </a:lnTo>
                  <a:lnTo>
                    <a:pt x="692" y="1005"/>
                  </a:lnTo>
                  <a:lnTo>
                    <a:pt x="688" y="1007"/>
                  </a:lnTo>
                  <a:lnTo>
                    <a:pt x="688" y="1009"/>
                  </a:lnTo>
                  <a:lnTo>
                    <a:pt x="686" y="1009"/>
                  </a:lnTo>
                  <a:lnTo>
                    <a:pt x="684" y="1011"/>
                  </a:lnTo>
                  <a:lnTo>
                    <a:pt x="682" y="1013"/>
                  </a:lnTo>
                  <a:lnTo>
                    <a:pt x="679" y="1015"/>
                  </a:lnTo>
                  <a:lnTo>
                    <a:pt x="677" y="1015"/>
                  </a:lnTo>
                  <a:lnTo>
                    <a:pt x="675" y="1015"/>
                  </a:lnTo>
                  <a:lnTo>
                    <a:pt x="675" y="1017"/>
                  </a:lnTo>
                  <a:lnTo>
                    <a:pt x="673" y="1019"/>
                  </a:lnTo>
                  <a:lnTo>
                    <a:pt x="673" y="1021"/>
                  </a:lnTo>
                  <a:lnTo>
                    <a:pt x="673" y="1023"/>
                  </a:lnTo>
                  <a:lnTo>
                    <a:pt x="673" y="1025"/>
                  </a:lnTo>
                  <a:lnTo>
                    <a:pt x="675" y="1029"/>
                  </a:lnTo>
                  <a:lnTo>
                    <a:pt x="675" y="1031"/>
                  </a:lnTo>
                  <a:lnTo>
                    <a:pt x="675" y="1033"/>
                  </a:lnTo>
                  <a:lnTo>
                    <a:pt x="677" y="1033"/>
                  </a:lnTo>
                  <a:lnTo>
                    <a:pt x="677" y="1035"/>
                  </a:lnTo>
                  <a:lnTo>
                    <a:pt x="677" y="1037"/>
                  </a:lnTo>
                  <a:lnTo>
                    <a:pt x="677" y="1039"/>
                  </a:lnTo>
                  <a:lnTo>
                    <a:pt x="677" y="1041"/>
                  </a:lnTo>
                  <a:lnTo>
                    <a:pt x="677" y="1045"/>
                  </a:lnTo>
                  <a:lnTo>
                    <a:pt x="679" y="1047"/>
                  </a:lnTo>
                  <a:lnTo>
                    <a:pt x="679" y="1049"/>
                  </a:lnTo>
                  <a:lnTo>
                    <a:pt x="675" y="1049"/>
                  </a:lnTo>
                  <a:lnTo>
                    <a:pt x="671" y="1047"/>
                  </a:lnTo>
                  <a:lnTo>
                    <a:pt x="669" y="1045"/>
                  </a:lnTo>
                  <a:lnTo>
                    <a:pt x="667" y="1045"/>
                  </a:lnTo>
                  <a:lnTo>
                    <a:pt x="663" y="1045"/>
                  </a:lnTo>
                  <a:lnTo>
                    <a:pt x="663" y="1043"/>
                  </a:lnTo>
                  <a:lnTo>
                    <a:pt x="661" y="1043"/>
                  </a:lnTo>
                  <a:lnTo>
                    <a:pt x="659" y="1043"/>
                  </a:lnTo>
                  <a:lnTo>
                    <a:pt x="657" y="1041"/>
                  </a:lnTo>
                  <a:lnTo>
                    <a:pt x="653" y="1041"/>
                  </a:lnTo>
                  <a:lnTo>
                    <a:pt x="651" y="1039"/>
                  </a:lnTo>
                  <a:lnTo>
                    <a:pt x="649" y="1039"/>
                  </a:lnTo>
                  <a:lnTo>
                    <a:pt x="647" y="1039"/>
                  </a:lnTo>
                  <a:lnTo>
                    <a:pt x="647" y="1037"/>
                  </a:lnTo>
                  <a:lnTo>
                    <a:pt x="645" y="1035"/>
                  </a:lnTo>
                  <a:lnTo>
                    <a:pt x="645" y="1033"/>
                  </a:lnTo>
                  <a:lnTo>
                    <a:pt x="643" y="1033"/>
                  </a:lnTo>
                  <a:lnTo>
                    <a:pt x="641" y="1033"/>
                  </a:lnTo>
                  <a:lnTo>
                    <a:pt x="639" y="1033"/>
                  </a:lnTo>
                  <a:lnTo>
                    <a:pt x="637" y="1033"/>
                  </a:lnTo>
                  <a:lnTo>
                    <a:pt x="635" y="1033"/>
                  </a:lnTo>
                  <a:lnTo>
                    <a:pt x="635" y="1031"/>
                  </a:lnTo>
                  <a:lnTo>
                    <a:pt x="635" y="1029"/>
                  </a:lnTo>
                  <a:lnTo>
                    <a:pt x="635" y="1027"/>
                  </a:lnTo>
                  <a:lnTo>
                    <a:pt x="633" y="1027"/>
                  </a:lnTo>
                  <a:lnTo>
                    <a:pt x="631" y="1027"/>
                  </a:lnTo>
                  <a:lnTo>
                    <a:pt x="631" y="1029"/>
                  </a:lnTo>
                  <a:lnTo>
                    <a:pt x="629" y="1029"/>
                  </a:lnTo>
                  <a:lnTo>
                    <a:pt x="627" y="1029"/>
                  </a:lnTo>
                  <a:lnTo>
                    <a:pt x="627" y="1027"/>
                  </a:lnTo>
                  <a:lnTo>
                    <a:pt x="625" y="1027"/>
                  </a:lnTo>
                  <a:lnTo>
                    <a:pt x="623" y="1027"/>
                  </a:lnTo>
                  <a:lnTo>
                    <a:pt x="621" y="1027"/>
                  </a:lnTo>
                  <a:lnTo>
                    <a:pt x="619" y="1027"/>
                  </a:lnTo>
                  <a:lnTo>
                    <a:pt x="617" y="1027"/>
                  </a:lnTo>
                  <a:lnTo>
                    <a:pt x="615" y="1027"/>
                  </a:lnTo>
                  <a:lnTo>
                    <a:pt x="615" y="1029"/>
                  </a:lnTo>
                  <a:lnTo>
                    <a:pt x="613" y="1029"/>
                  </a:lnTo>
                  <a:lnTo>
                    <a:pt x="608" y="1027"/>
                  </a:lnTo>
                  <a:lnTo>
                    <a:pt x="604" y="1027"/>
                  </a:lnTo>
                  <a:lnTo>
                    <a:pt x="602" y="1027"/>
                  </a:lnTo>
                  <a:lnTo>
                    <a:pt x="600" y="1027"/>
                  </a:lnTo>
                  <a:lnTo>
                    <a:pt x="598" y="1025"/>
                  </a:lnTo>
                  <a:lnTo>
                    <a:pt x="596" y="1025"/>
                  </a:lnTo>
                  <a:lnTo>
                    <a:pt x="596" y="1027"/>
                  </a:lnTo>
                  <a:lnTo>
                    <a:pt x="596" y="1029"/>
                  </a:lnTo>
                  <a:lnTo>
                    <a:pt x="596" y="1031"/>
                  </a:lnTo>
                  <a:lnTo>
                    <a:pt x="598" y="1033"/>
                  </a:lnTo>
                  <a:lnTo>
                    <a:pt x="598" y="1035"/>
                  </a:lnTo>
                  <a:lnTo>
                    <a:pt x="596" y="1037"/>
                  </a:lnTo>
                  <a:lnTo>
                    <a:pt x="596" y="1039"/>
                  </a:lnTo>
                  <a:lnTo>
                    <a:pt x="596" y="1041"/>
                  </a:lnTo>
                  <a:lnTo>
                    <a:pt x="596" y="1043"/>
                  </a:lnTo>
                  <a:lnTo>
                    <a:pt x="596" y="1045"/>
                  </a:lnTo>
                  <a:lnTo>
                    <a:pt x="596" y="1047"/>
                  </a:lnTo>
                  <a:lnTo>
                    <a:pt x="596" y="1049"/>
                  </a:lnTo>
                  <a:lnTo>
                    <a:pt x="596" y="1051"/>
                  </a:lnTo>
                  <a:lnTo>
                    <a:pt x="596" y="1052"/>
                  </a:lnTo>
                  <a:lnTo>
                    <a:pt x="596" y="1054"/>
                  </a:lnTo>
                  <a:lnTo>
                    <a:pt x="598" y="1058"/>
                  </a:lnTo>
                  <a:lnTo>
                    <a:pt x="598" y="1060"/>
                  </a:lnTo>
                  <a:lnTo>
                    <a:pt x="598" y="1062"/>
                  </a:lnTo>
                  <a:lnTo>
                    <a:pt x="598" y="1064"/>
                  </a:lnTo>
                  <a:lnTo>
                    <a:pt x="598" y="1066"/>
                  </a:lnTo>
                  <a:lnTo>
                    <a:pt x="598" y="1068"/>
                  </a:lnTo>
                  <a:lnTo>
                    <a:pt x="598" y="1070"/>
                  </a:lnTo>
                  <a:lnTo>
                    <a:pt x="600" y="1070"/>
                  </a:lnTo>
                  <a:lnTo>
                    <a:pt x="600" y="1072"/>
                  </a:lnTo>
                  <a:lnTo>
                    <a:pt x="600" y="1074"/>
                  </a:lnTo>
                  <a:lnTo>
                    <a:pt x="600" y="1076"/>
                  </a:lnTo>
                  <a:lnTo>
                    <a:pt x="602" y="1082"/>
                  </a:lnTo>
                  <a:lnTo>
                    <a:pt x="602" y="1084"/>
                  </a:lnTo>
                  <a:lnTo>
                    <a:pt x="604" y="1084"/>
                  </a:lnTo>
                  <a:lnTo>
                    <a:pt x="604" y="1086"/>
                  </a:lnTo>
                  <a:lnTo>
                    <a:pt x="604" y="1088"/>
                  </a:lnTo>
                  <a:lnTo>
                    <a:pt x="604" y="1090"/>
                  </a:lnTo>
                  <a:lnTo>
                    <a:pt x="606" y="1092"/>
                  </a:lnTo>
                  <a:lnTo>
                    <a:pt x="606" y="1094"/>
                  </a:lnTo>
                  <a:lnTo>
                    <a:pt x="606" y="1096"/>
                  </a:lnTo>
                  <a:lnTo>
                    <a:pt x="606" y="1098"/>
                  </a:lnTo>
                  <a:lnTo>
                    <a:pt x="606" y="1100"/>
                  </a:lnTo>
                  <a:lnTo>
                    <a:pt x="606" y="1102"/>
                  </a:lnTo>
                  <a:lnTo>
                    <a:pt x="606" y="1104"/>
                  </a:lnTo>
                  <a:lnTo>
                    <a:pt x="606" y="1106"/>
                  </a:lnTo>
                  <a:lnTo>
                    <a:pt x="606" y="1108"/>
                  </a:lnTo>
                  <a:lnTo>
                    <a:pt x="606" y="1110"/>
                  </a:lnTo>
                  <a:lnTo>
                    <a:pt x="606" y="1112"/>
                  </a:lnTo>
                  <a:lnTo>
                    <a:pt x="606" y="1114"/>
                  </a:lnTo>
                  <a:lnTo>
                    <a:pt x="606" y="1116"/>
                  </a:lnTo>
                  <a:lnTo>
                    <a:pt x="606" y="1118"/>
                  </a:lnTo>
                  <a:lnTo>
                    <a:pt x="604" y="1119"/>
                  </a:lnTo>
                  <a:lnTo>
                    <a:pt x="604" y="1123"/>
                  </a:lnTo>
                  <a:lnTo>
                    <a:pt x="604" y="1125"/>
                  </a:lnTo>
                  <a:lnTo>
                    <a:pt x="604" y="1127"/>
                  </a:lnTo>
                  <a:lnTo>
                    <a:pt x="602" y="1131"/>
                  </a:lnTo>
                  <a:lnTo>
                    <a:pt x="602" y="1133"/>
                  </a:lnTo>
                  <a:lnTo>
                    <a:pt x="600" y="1135"/>
                  </a:lnTo>
                  <a:lnTo>
                    <a:pt x="600" y="1137"/>
                  </a:lnTo>
                  <a:lnTo>
                    <a:pt x="600" y="1139"/>
                  </a:lnTo>
                  <a:lnTo>
                    <a:pt x="600" y="1141"/>
                  </a:lnTo>
                  <a:lnTo>
                    <a:pt x="602" y="1143"/>
                  </a:lnTo>
                  <a:lnTo>
                    <a:pt x="602" y="1145"/>
                  </a:lnTo>
                  <a:lnTo>
                    <a:pt x="604" y="1147"/>
                  </a:lnTo>
                  <a:lnTo>
                    <a:pt x="604" y="1149"/>
                  </a:lnTo>
                  <a:lnTo>
                    <a:pt x="608" y="1145"/>
                  </a:lnTo>
                  <a:lnTo>
                    <a:pt x="610" y="1143"/>
                  </a:lnTo>
                  <a:lnTo>
                    <a:pt x="610" y="1141"/>
                  </a:lnTo>
                  <a:lnTo>
                    <a:pt x="612" y="1141"/>
                  </a:lnTo>
                  <a:lnTo>
                    <a:pt x="613" y="1141"/>
                  </a:lnTo>
                  <a:lnTo>
                    <a:pt x="615" y="1141"/>
                  </a:lnTo>
                  <a:lnTo>
                    <a:pt x="617" y="1141"/>
                  </a:lnTo>
                  <a:lnTo>
                    <a:pt x="617" y="1143"/>
                  </a:lnTo>
                  <a:lnTo>
                    <a:pt x="619" y="1145"/>
                  </a:lnTo>
                  <a:lnTo>
                    <a:pt x="619" y="1147"/>
                  </a:lnTo>
                  <a:lnTo>
                    <a:pt x="619" y="1149"/>
                  </a:lnTo>
                  <a:lnTo>
                    <a:pt x="621" y="1149"/>
                  </a:lnTo>
                  <a:lnTo>
                    <a:pt x="621" y="1151"/>
                  </a:lnTo>
                  <a:lnTo>
                    <a:pt x="621" y="1153"/>
                  </a:lnTo>
                  <a:lnTo>
                    <a:pt x="621" y="1155"/>
                  </a:lnTo>
                  <a:lnTo>
                    <a:pt x="621" y="1157"/>
                  </a:lnTo>
                  <a:lnTo>
                    <a:pt x="623" y="1159"/>
                  </a:lnTo>
                  <a:lnTo>
                    <a:pt x="625" y="1161"/>
                  </a:lnTo>
                  <a:lnTo>
                    <a:pt x="627" y="1161"/>
                  </a:lnTo>
                  <a:lnTo>
                    <a:pt x="627" y="1163"/>
                  </a:lnTo>
                  <a:lnTo>
                    <a:pt x="627" y="1165"/>
                  </a:lnTo>
                  <a:lnTo>
                    <a:pt x="623" y="1167"/>
                  </a:lnTo>
                  <a:lnTo>
                    <a:pt x="621" y="1167"/>
                  </a:lnTo>
                  <a:lnTo>
                    <a:pt x="621" y="1169"/>
                  </a:lnTo>
                  <a:lnTo>
                    <a:pt x="619" y="1169"/>
                  </a:lnTo>
                  <a:lnTo>
                    <a:pt x="617" y="1171"/>
                  </a:lnTo>
                  <a:lnTo>
                    <a:pt x="615" y="1171"/>
                  </a:lnTo>
                  <a:lnTo>
                    <a:pt x="613" y="1171"/>
                  </a:lnTo>
                  <a:lnTo>
                    <a:pt x="613" y="1173"/>
                  </a:lnTo>
                  <a:lnTo>
                    <a:pt x="612" y="1173"/>
                  </a:lnTo>
                  <a:lnTo>
                    <a:pt x="610" y="1175"/>
                  </a:lnTo>
                  <a:lnTo>
                    <a:pt x="608" y="1175"/>
                  </a:lnTo>
                  <a:lnTo>
                    <a:pt x="606" y="1175"/>
                  </a:lnTo>
                  <a:lnTo>
                    <a:pt x="604" y="1175"/>
                  </a:lnTo>
                  <a:lnTo>
                    <a:pt x="604" y="1177"/>
                  </a:lnTo>
                  <a:lnTo>
                    <a:pt x="602" y="1177"/>
                  </a:lnTo>
                  <a:lnTo>
                    <a:pt x="602" y="1179"/>
                  </a:lnTo>
                  <a:lnTo>
                    <a:pt x="600" y="1181"/>
                  </a:lnTo>
                  <a:lnTo>
                    <a:pt x="600" y="1183"/>
                  </a:lnTo>
                  <a:lnTo>
                    <a:pt x="598" y="1183"/>
                  </a:lnTo>
                  <a:lnTo>
                    <a:pt x="596" y="1183"/>
                  </a:lnTo>
                  <a:lnTo>
                    <a:pt x="596" y="1185"/>
                  </a:lnTo>
                  <a:lnTo>
                    <a:pt x="598" y="1186"/>
                  </a:lnTo>
                  <a:lnTo>
                    <a:pt x="598" y="1188"/>
                  </a:lnTo>
                  <a:lnTo>
                    <a:pt x="598" y="1190"/>
                  </a:lnTo>
                  <a:lnTo>
                    <a:pt x="598" y="1192"/>
                  </a:lnTo>
                  <a:lnTo>
                    <a:pt x="596" y="1192"/>
                  </a:lnTo>
                  <a:lnTo>
                    <a:pt x="596" y="1194"/>
                  </a:lnTo>
                  <a:lnTo>
                    <a:pt x="598" y="1194"/>
                  </a:lnTo>
                  <a:lnTo>
                    <a:pt x="598" y="1196"/>
                  </a:lnTo>
                  <a:lnTo>
                    <a:pt x="596" y="1196"/>
                  </a:lnTo>
                  <a:lnTo>
                    <a:pt x="594" y="1196"/>
                  </a:lnTo>
                  <a:lnTo>
                    <a:pt x="596" y="1198"/>
                  </a:lnTo>
                  <a:lnTo>
                    <a:pt x="596" y="1200"/>
                  </a:lnTo>
                  <a:lnTo>
                    <a:pt x="594" y="1200"/>
                  </a:lnTo>
                  <a:lnTo>
                    <a:pt x="594" y="1202"/>
                  </a:lnTo>
                  <a:lnTo>
                    <a:pt x="594" y="1204"/>
                  </a:lnTo>
                  <a:lnTo>
                    <a:pt x="592" y="1204"/>
                  </a:lnTo>
                  <a:lnTo>
                    <a:pt x="590" y="1204"/>
                  </a:lnTo>
                  <a:lnTo>
                    <a:pt x="590" y="1202"/>
                  </a:lnTo>
                  <a:lnTo>
                    <a:pt x="588" y="1202"/>
                  </a:lnTo>
                  <a:lnTo>
                    <a:pt x="588" y="1200"/>
                  </a:lnTo>
                  <a:lnTo>
                    <a:pt x="586" y="1200"/>
                  </a:lnTo>
                  <a:lnTo>
                    <a:pt x="584" y="1202"/>
                  </a:lnTo>
                  <a:lnTo>
                    <a:pt x="584" y="1200"/>
                  </a:lnTo>
                  <a:lnTo>
                    <a:pt x="584" y="1202"/>
                  </a:lnTo>
                  <a:lnTo>
                    <a:pt x="582" y="1202"/>
                  </a:lnTo>
                  <a:lnTo>
                    <a:pt x="582" y="1204"/>
                  </a:lnTo>
                  <a:lnTo>
                    <a:pt x="582" y="1206"/>
                  </a:lnTo>
                  <a:lnTo>
                    <a:pt x="582" y="1208"/>
                  </a:lnTo>
                  <a:lnTo>
                    <a:pt x="582" y="1210"/>
                  </a:lnTo>
                  <a:lnTo>
                    <a:pt x="582" y="1212"/>
                  </a:lnTo>
                  <a:lnTo>
                    <a:pt x="580" y="1212"/>
                  </a:lnTo>
                  <a:lnTo>
                    <a:pt x="578" y="1212"/>
                  </a:lnTo>
                  <a:lnTo>
                    <a:pt x="576" y="1212"/>
                  </a:lnTo>
                  <a:lnTo>
                    <a:pt x="574" y="1210"/>
                  </a:lnTo>
                  <a:lnTo>
                    <a:pt x="574" y="1212"/>
                  </a:lnTo>
                  <a:lnTo>
                    <a:pt x="572" y="1212"/>
                  </a:lnTo>
                  <a:lnTo>
                    <a:pt x="572" y="1210"/>
                  </a:lnTo>
                  <a:lnTo>
                    <a:pt x="570" y="1210"/>
                  </a:lnTo>
                  <a:lnTo>
                    <a:pt x="570" y="1212"/>
                  </a:lnTo>
                  <a:lnTo>
                    <a:pt x="568" y="1212"/>
                  </a:lnTo>
                  <a:lnTo>
                    <a:pt x="566" y="1212"/>
                  </a:lnTo>
                  <a:lnTo>
                    <a:pt x="564" y="1214"/>
                  </a:lnTo>
                  <a:lnTo>
                    <a:pt x="562" y="1212"/>
                  </a:lnTo>
                  <a:lnTo>
                    <a:pt x="562" y="1214"/>
                  </a:lnTo>
                  <a:lnTo>
                    <a:pt x="562" y="1216"/>
                  </a:lnTo>
                  <a:lnTo>
                    <a:pt x="562" y="1218"/>
                  </a:lnTo>
                  <a:lnTo>
                    <a:pt x="560" y="1218"/>
                  </a:lnTo>
                  <a:lnTo>
                    <a:pt x="560" y="1220"/>
                  </a:lnTo>
                  <a:lnTo>
                    <a:pt x="558" y="1220"/>
                  </a:lnTo>
                  <a:lnTo>
                    <a:pt x="556" y="1222"/>
                  </a:lnTo>
                  <a:lnTo>
                    <a:pt x="556" y="1224"/>
                  </a:lnTo>
                  <a:lnTo>
                    <a:pt x="554" y="1224"/>
                  </a:lnTo>
                  <a:lnTo>
                    <a:pt x="552" y="1224"/>
                  </a:lnTo>
                  <a:lnTo>
                    <a:pt x="550" y="1224"/>
                  </a:lnTo>
                  <a:lnTo>
                    <a:pt x="548" y="1226"/>
                  </a:lnTo>
                  <a:lnTo>
                    <a:pt x="550" y="1226"/>
                  </a:lnTo>
                  <a:lnTo>
                    <a:pt x="548" y="1228"/>
                  </a:lnTo>
                  <a:lnTo>
                    <a:pt x="548" y="1230"/>
                  </a:lnTo>
                  <a:lnTo>
                    <a:pt x="548" y="1232"/>
                  </a:lnTo>
                  <a:lnTo>
                    <a:pt x="546" y="1232"/>
                  </a:lnTo>
                  <a:lnTo>
                    <a:pt x="544" y="1232"/>
                  </a:lnTo>
                  <a:lnTo>
                    <a:pt x="543" y="1232"/>
                  </a:lnTo>
                  <a:lnTo>
                    <a:pt x="541" y="1232"/>
                  </a:lnTo>
                  <a:lnTo>
                    <a:pt x="541" y="1234"/>
                  </a:lnTo>
                  <a:lnTo>
                    <a:pt x="541" y="1236"/>
                  </a:lnTo>
                  <a:lnTo>
                    <a:pt x="543" y="1236"/>
                  </a:lnTo>
                  <a:lnTo>
                    <a:pt x="543" y="1238"/>
                  </a:lnTo>
                  <a:lnTo>
                    <a:pt x="541" y="1238"/>
                  </a:lnTo>
                  <a:lnTo>
                    <a:pt x="541" y="1240"/>
                  </a:lnTo>
                  <a:lnTo>
                    <a:pt x="539" y="1240"/>
                  </a:lnTo>
                  <a:lnTo>
                    <a:pt x="539" y="1242"/>
                  </a:lnTo>
                  <a:lnTo>
                    <a:pt x="537" y="1242"/>
                  </a:lnTo>
                  <a:lnTo>
                    <a:pt x="537" y="1244"/>
                  </a:lnTo>
                  <a:lnTo>
                    <a:pt x="535" y="1244"/>
                  </a:lnTo>
                  <a:lnTo>
                    <a:pt x="533" y="1244"/>
                  </a:lnTo>
                  <a:lnTo>
                    <a:pt x="533" y="1246"/>
                  </a:lnTo>
                  <a:lnTo>
                    <a:pt x="533" y="1248"/>
                  </a:lnTo>
                  <a:lnTo>
                    <a:pt x="531" y="1248"/>
                  </a:lnTo>
                  <a:lnTo>
                    <a:pt x="531" y="1246"/>
                  </a:lnTo>
                  <a:lnTo>
                    <a:pt x="529" y="1246"/>
                  </a:lnTo>
                  <a:lnTo>
                    <a:pt x="529" y="1248"/>
                  </a:lnTo>
                  <a:lnTo>
                    <a:pt x="527" y="1248"/>
                  </a:lnTo>
                  <a:lnTo>
                    <a:pt x="527" y="1250"/>
                  </a:lnTo>
                  <a:lnTo>
                    <a:pt x="525" y="1250"/>
                  </a:lnTo>
                  <a:lnTo>
                    <a:pt x="525" y="1252"/>
                  </a:lnTo>
                  <a:lnTo>
                    <a:pt x="523" y="1252"/>
                  </a:lnTo>
                  <a:lnTo>
                    <a:pt x="523" y="1253"/>
                  </a:lnTo>
                  <a:lnTo>
                    <a:pt x="521" y="1253"/>
                  </a:lnTo>
                  <a:lnTo>
                    <a:pt x="519" y="1255"/>
                  </a:lnTo>
                  <a:lnTo>
                    <a:pt x="517" y="1255"/>
                  </a:lnTo>
                  <a:lnTo>
                    <a:pt x="519" y="1255"/>
                  </a:lnTo>
                  <a:lnTo>
                    <a:pt x="519" y="1257"/>
                  </a:lnTo>
                  <a:lnTo>
                    <a:pt x="519" y="1259"/>
                  </a:lnTo>
                  <a:lnTo>
                    <a:pt x="521" y="1259"/>
                  </a:lnTo>
                  <a:lnTo>
                    <a:pt x="523" y="1259"/>
                  </a:lnTo>
                  <a:lnTo>
                    <a:pt x="523" y="1257"/>
                  </a:lnTo>
                  <a:lnTo>
                    <a:pt x="525" y="1257"/>
                  </a:lnTo>
                  <a:lnTo>
                    <a:pt x="527" y="1257"/>
                  </a:lnTo>
                  <a:lnTo>
                    <a:pt x="529" y="1257"/>
                  </a:lnTo>
                  <a:lnTo>
                    <a:pt x="531" y="1257"/>
                  </a:lnTo>
                  <a:lnTo>
                    <a:pt x="533" y="1255"/>
                  </a:lnTo>
                  <a:lnTo>
                    <a:pt x="535" y="1255"/>
                  </a:lnTo>
                  <a:lnTo>
                    <a:pt x="537" y="1255"/>
                  </a:lnTo>
                  <a:lnTo>
                    <a:pt x="539" y="1255"/>
                  </a:lnTo>
                  <a:lnTo>
                    <a:pt x="541" y="1255"/>
                  </a:lnTo>
                  <a:lnTo>
                    <a:pt x="543" y="1255"/>
                  </a:lnTo>
                  <a:lnTo>
                    <a:pt x="544" y="1255"/>
                  </a:lnTo>
                  <a:lnTo>
                    <a:pt x="546" y="1255"/>
                  </a:lnTo>
                  <a:lnTo>
                    <a:pt x="548" y="1255"/>
                  </a:lnTo>
                  <a:lnTo>
                    <a:pt x="550" y="1255"/>
                  </a:lnTo>
                  <a:lnTo>
                    <a:pt x="550" y="1257"/>
                  </a:lnTo>
                  <a:lnTo>
                    <a:pt x="552" y="1257"/>
                  </a:lnTo>
                  <a:lnTo>
                    <a:pt x="554" y="1257"/>
                  </a:lnTo>
                  <a:lnTo>
                    <a:pt x="556" y="1257"/>
                  </a:lnTo>
                  <a:lnTo>
                    <a:pt x="558" y="1257"/>
                  </a:lnTo>
                  <a:lnTo>
                    <a:pt x="560" y="1257"/>
                  </a:lnTo>
                  <a:lnTo>
                    <a:pt x="562" y="1257"/>
                  </a:lnTo>
                  <a:lnTo>
                    <a:pt x="564" y="1257"/>
                  </a:lnTo>
                  <a:lnTo>
                    <a:pt x="564" y="1255"/>
                  </a:lnTo>
                  <a:lnTo>
                    <a:pt x="566" y="1255"/>
                  </a:lnTo>
                  <a:lnTo>
                    <a:pt x="566" y="1257"/>
                  </a:lnTo>
                  <a:lnTo>
                    <a:pt x="568" y="1257"/>
                  </a:lnTo>
                  <a:lnTo>
                    <a:pt x="568" y="1259"/>
                  </a:lnTo>
                  <a:lnTo>
                    <a:pt x="570" y="1259"/>
                  </a:lnTo>
                  <a:lnTo>
                    <a:pt x="570" y="1261"/>
                  </a:lnTo>
                  <a:lnTo>
                    <a:pt x="572" y="1261"/>
                  </a:lnTo>
                  <a:lnTo>
                    <a:pt x="572" y="1263"/>
                  </a:lnTo>
                  <a:lnTo>
                    <a:pt x="574" y="1263"/>
                  </a:lnTo>
                  <a:lnTo>
                    <a:pt x="576" y="1263"/>
                  </a:lnTo>
                  <a:lnTo>
                    <a:pt x="576" y="1265"/>
                  </a:lnTo>
                  <a:lnTo>
                    <a:pt x="576" y="1267"/>
                  </a:lnTo>
                  <a:lnTo>
                    <a:pt x="578" y="1267"/>
                  </a:lnTo>
                  <a:lnTo>
                    <a:pt x="578" y="1269"/>
                  </a:lnTo>
                  <a:lnTo>
                    <a:pt x="580" y="1269"/>
                  </a:lnTo>
                  <a:lnTo>
                    <a:pt x="582" y="1269"/>
                  </a:lnTo>
                  <a:lnTo>
                    <a:pt x="584" y="1269"/>
                  </a:lnTo>
                  <a:lnTo>
                    <a:pt x="584" y="1271"/>
                  </a:lnTo>
                  <a:lnTo>
                    <a:pt x="586" y="1271"/>
                  </a:lnTo>
                  <a:lnTo>
                    <a:pt x="588" y="1271"/>
                  </a:lnTo>
                  <a:lnTo>
                    <a:pt x="588" y="1273"/>
                  </a:lnTo>
                  <a:lnTo>
                    <a:pt x="590" y="1273"/>
                  </a:lnTo>
                  <a:lnTo>
                    <a:pt x="590" y="1275"/>
                  </a:lnTo>
                  <a:lnTo>
                    <a:pt x="592" y="1275"/>
                  </a:lnTo>
                  <a:lnTo>
                    <a:pt x="594" y="1275"/>
                  </a:lnTo>
                  <a:lnTo>
                    <a:pt x="594" y="1277"/>
                  </a:lnTo>
                  <a:lnTo>
                    <a:pt x="596" y="1277"/>
                  </a:lnTo>
                  <a:lnTo>
                    <a:pt x="598" y="1279"/>
                  </a:lnTo>
                  <a:lnTo>
                    <a:pt x="600" y="1279"/>
                  </a:lnTo>
                  <a:lnTo>
                    <a:pt x="600" y="1281"/>
                  </a:lnTo>
                  <a:lnTo>
                    <a:pt x="602" y="1281"/>
                  </a:lnTo>
                  <a:lnTo>
                    <a:pt x="604" y="1281"/>
                  </a:lnTo>
                  <a:lnTo>
                    <a:pt x="606" y="1281"/>
                  </a:lnTo>
                  <a:lnTo>
                    <a:pt x="606" y="1283"/>
                  </a:lnTo>
                  <a:lnTo>
                    <a:pt x="608" y="1283"/>
                  </a:lnTo>
                  <a:lnTo>
                    <a:pt x="608" y="1285"/>
                  </a:lnTo>
                  <a:lnTo>
                    <a:pt x="606" y="1285"/>
                  </a:lnTo>
                  <a:lnTo>
                    <a:pt x="606" y="1289"/>
                  </a:lnTo>
                  <a:lnTo>
                    <a:pt x="604" y="1291"/>
                  </a:lnTo>
                  <a:lnTo>
                    <a:pt x="606" y="1291"/>
                  </a:lnTo>
                  <a:lnTo>
                    <a:pt x="606" y="1293"/>
                  </a:lnTo>
                  <a:lnTo>
                    <a:pt x="610" y="1293"/>
                  </a:lnTo>
                  <a:lnTo>
                    <a:pt x="612" y="1295"/>
                  </a:lnTo>
                  <a:lnTo>
                    <a:pt x="613" y="1295"/>
                  </a:lnTo>
                  <a:lnTo>
                    <a:pt x="613" y="1297"/>
                  </a:lnTo>
                  <a:lnTo>
                    <a:pt x="615" y="1297"/>
                  </a:lnTo>
                  <a:lnTo>
                    <a:pt x="617" y="1297"/>
                  </a:lnTo>
                  <a:lnTo>
                    <a:pt x="619" y="1297"/>
                  </a:lnTo>
                  <a:lnTo>
                    <a:pt x="619" y="1295"/>
                  </a:lnTo>
                  <a:lnTo>
                    <a:pt x="619" y="1293"/>
                  </a:lnTo>
                  <a:lnTo>
                    <a:pt x="621" y="1293"/>
                  </a:lnTo>
                  <a:lnTo>
                    <a:pt x="623" y="1291"/>
                  </a:lnTo>
                  <a:lnTo>
                    <a:pt x="625" y="1291"/>
                  </a:lnTo>
                  <a:lnTo>
                    <a:pt x="627" y="1293"/>
                  </a:lnTo>
                  <a:lnTo>
                    <a:pt x="629" y="1293"/>
                  </a:lnTo>
                  <a:lnTo>
                    <a:pt x="629" y="1295"/>
                  </a:lnTo>
                  <a:lnTo>
                    <a:pt x="631" y="1295"/>
                  </a:lnTo>
                  <a:lnTo>
                    <a:pt x="633" y="1295"/>
                  </a:lnTo>
                  <a:lnTo>
                    <a:pt x="633" y="1297"/>
                  </a:lnTo>
                  <a:lnTo>
                    <a:pt x="635" y="1297"/>
                  </a:lnTo>
                  <a:lnTo>
                    <a:pt x="633" y="1295"/>
                  </a:lnTo>
                  <a:lnTo>
                    <a:pt x="635" y="1295"/>
                  </a:lnTo>
                  <a:lnTo>
                    <a:pt x="637" y="1295"/>
                  </a:lnTo>
                  <a:lnTo>
                    <a:pt x="637" y="1297"/>
                  </a:lnTo>
                  <a:lnTo>
                    <a:pt x="639" y="1297"/>
                  </a:lnTo>
                  <a:lnTo>
                    <a:pt x="641" y="1297"/>
                  </a:lnTo>
                  <a:lnTo>
                    <a:pt x="643" y="1297"/>
                  </a:lnTo>
                  <a:lnTo>
                    <a:pt x="643" y="1295"/>
                  </a:lnTo>
                  <a:lnTo>
                    <a:pt x="645" y="1295"/>
                  </a:lnTo>
                  <a:lnTo>
                    <a:pt x="647" y="1297"/>
                  </a:lnTo>
                  <a:lnTo>
                    <a:pt x="649" y="1297"/>
                  </a:lnTo>
                  <a:lnTo>
                    <a:pt x="649" y="1299"/>
                  </a:lnTo>
                  <a:lnTo>
                    <a:pt x="651" y="1299"/>
                  </a:lnTo>
                  <a:lnTo>
                    <a:pt x="651" y="1301"/>
                  </a:lnTo>
                  <a:lnTo>
                    <a:pt x="653" y="1299"/>
                  </a:lnTo>
                  <a:lnTo>
                    <a:pt x="655" y="1299"/>
                  </a:lnTo>
                  <a:lnTo>
                    <a:pt x="655" y="1297"/>
                  </a:lnTo>
                  <a:lnTo>
                    <a:pt x="655" y="1295"/>
                  </a:lnTo>
                  <a:lnTo>
                    <a:pt x="657" y="1295"/>
                  </a:lnTo>
                  <a:lnTo>
                    <a:pt x="659" y="1293"/>
                  </a:lnTo>
                  <a:lnTo>
                    <a:pt x="659" y="1295"/>
                  </a:lnTo>
                  <a:lnTo>
                    <a:pt x="661" y="1295"/>
                  </a:lnTo>
                  <a:lnTo>
                    <a:pt x="663" y="1295"/>
                  </a:lnTo>
                  <a:lnTo>
                    <a:pt x="665" y="1295"/>
                  </a:lnTo>
                  <a:lnTo>
                    <a:pt x="667" y="1295"/>
                  </a:lnTo>
                  <a:lnTo>
                    <a:pt x="669" y="1295"/>
                  </a:lnTo>
                  <a:lnTo>
                    <a:pt x="669" y="1297"/>
                  </a:lnTo>
                  <a:lnTo>
                    <a:pt x="669" y="1299"/>
                  </a:lnTo>
                  <a:lnTo>
                    <a:pt x="669" y="1301"/>
                  </a:lnTo>
                  <a:lnTo>
                    <a:pt x="669" y="1303"/>
                  </a:lnTo>
                  <a:lnTo>
                    <a:pt x="667" y="1305"/>
                  </a:lnTo>
                  <a:lnTo>
                    <a:pt x="669" y="1305"/>
                  </a:lnTo>
                  <a:lnTo>
                    <a:pt x="671" y="1307"/>
                  </a:lnTo>
                  <a:lnTo>
                    <a:pt x="671" y="1309"/>
                  </a:lnTo>
                  <a:lnTo>
                    <a:pt x="673" y="1309"/>
                  </a:lnTo>
                  <a:lnTo>
                    <a:pt x="675" y="1309"/>
                  </a:lnTo>
                  <a:lnTo>
                    <a:pt x="675" y="1311"/>
                  </a:lnTo>
                  <a:lnTo>
                    <a:pt x="677" y="1311"/>
                  </a:lnTo>
                  <a:lnTo>
                    <a:pt x="675" y="1311"/>
                  </a:lnTo>
                  <a:lnTo>
                    <a:pt x="677" y="1313"/>
                  </a:lnTo>
                  <a:lnTo>
                    <a:pt x="677" y="1315"/>
                  </a:lnTo>
                  <a:lnTo>
                    <a:pt x="679" y="1315"/>
                  </a:lnTo>
                  <a:lnTo>
                    <a:pt x="679" y="1317"/>
                  </a:lnTo>
                  <a:lnTo>
                    <a:pt x="679" y="1319"/>
                  </a:lnTo>
                  <a:lnTo>
                    <a:pt x="677" y="1319"/>
                  </a:lnTo>
                  <a:lnTo>
                    <a:pt x="677" y="1320"/>
                  </a:lnTo>
                  <a:lnTo>
                    <a:pt x="679" y="1320"/>
                  </a:lnTo>
                  <a:lnTo>
                    <a:pt x="679" y="1322"/>
                  </a:lnTo>
                  <a:lnTo>
                    <a:pt x="677" y="1322"/>
                  </a:lnTo>
                  <a:lnTo>
                    <a:pt x="677" y="1324"/>
                  </a:lnTo>
                  <a:lnTo>
                    <a:pt x="675" y="1324"/>
                  </a:lnTo>
                  <a:lnTo>
                    <a:pt x="675" y="1322"/>
                  </a:lnTo>
                  <a:lnTo>
                    <a:pt x="673" y="1322"/>
                  </a:lnTo>
                  <a:lnTo>
                    <a:pt x="671" y="1320"/>
                  </a:lnTo>
                  <a:lnTo>
                    <a:pt x="669" y="1320"/>
                  </a:lnTo>
                  <a:lnTo>
                    <a:pt x="667" y="1319"/>
                  </a:lnTo>
                  <a:lnTo>
                    <a:pt x="667" y="1320"/>
                  </a:lnTo>
                  <a:lnTo>
                    <a:pt x="667" y="1322"/>
                  </a:lnTo>
                  <a:lnTo>
                    <a:pt x="669" y="1322"/>
                  </a:lnTo>
                  <a:lnTo>
                    <a:pt x="669" y="1324"/>
                  </a:lnTo>
                  <a:lnTo>
                    <a:pt x="669" y="1326"/>
                  </a:lnTo>
                  <a:lnTo>
                    <a:pt x="667" y="1326"/>
                  </a:lnTo>
                  <a:lnTo>
                    <a:pt x="669" y="1326"/>
                  </a:lnTo>
                  <a:lnTo>
                    <a:pt x="669" y="1328"/>
                  </a:lnTo>
                  <a:lnTo>
                    <a:pt x="667" y="1328"/>
                  </a:lnTo>
                  <a:lnTo>
                    <a:pt x="667" y="1330"/>
                  </a:lnTo>
                  <a:lnTo>
                    <a:pt x="667" y="1332"/>
                  </a:lnTo>
                  <a:lnTo>
                    <a:pt x="667" y="1334"/>
                  </a:lnTo>
                  <a:lnTo>
                    <a:pt x="665" y="1334"/>
                  </a:lnTo>
                  <a:lnTo>
                    <a:pt x="665" y="1336"/>
                  </a:lnTo>
                  <a:lnTo>
                    <a:pt x="665" y="1338"/>
                  </a:lnTo>
                  <a:lnTo>
                    <a:pt x="667" y="1338"/>
                  </a:lnTo>
                  <a:lnTo>
                    <a:pt x="669" y="1340"/>
                  </a:lnTo>
                  <a:lnTo>
                    <a:pt x="669" y="1342"/>
                  </a:lnTo>
                  <a:lnTo>
                    <a:pt x="669" y="1344"/>
                  </a:lnTo>
                  <a:lnTo>
                    <a:pt x="669" y="1346"/>
                  </a:lnTo>
                  <a:lnTo>
                    <a:pt x="667" y="1346"/>
                  </a:lnTo>
                  <a:lnTo>
                    <a:pt x="669" y="1346"/>
                  </a:lnTo>
                  <a:lnTo>
                    <a:pt x="669" y="1348"/>
                  </a:lnTo>
                  <a:lnTo>
                    <a:pt x="669" y="1350"/>
                  </a:lnTo>
                  <a:lnTo>
                    <a:pt x="669" y="1352"/>
                  </a:lnTo>
                  <a:lnTo>
                    <a:pt x="667" y="1352"/>
                  </a:lnTo>
                  <a:lnTo>
                    <a:pt x="667" y="1354"/>
                  </a:lnTo>
                  <a:lnTo>
                    <a:pt x="669" y="1356"/>
                  </a:lnTo>
                  <a:lnTo>
                    <a:pt x="669" y="1360"/>
                  </a:lnTo>
                  <a:lnTo>
                    <a:pt x="669" y="1362"/>
                  </a:lnTo>
                  <a:lnTo>
                    <a:pt x="671" y="1362"/>
                  </a:lnTo>
                  <a:lnTo>
                    <a:pt x="671" y="1364"/>
                  </a:lnTo>
                  <a:lnTo>
                    <a:pt x="671" y="1366"/>
                  </a:lnTo>
                  <a:lnTo>
                    <a:pt x="669" y="1366"/>
                  </a:lnTo>
                  <a:lnTo>
                    <a:pt x="667" y="1368"/>
                  </a:lnTo>
                  <a:lnTo>
                    <a:pt x="665" y="1370"/>
                  </a:lnTo>
                  <a:lnTo>
                    <a:pt x="667" y="1370"/>
                  </a:lnTo>
                  <a:lnTo>
                    <a:pt x="667" y="1372"/>
                  </a:lnTo>
                  <a:lnTo>
                    <a:pt x="665" y="1374"/>
                  </a:lnTo>
                  <a:lnTo>
                    <a:pt x="665" y="1376"/>
                  </a:lnTo>
                  <a:lnTo>
                    <a:pt x="667" y="1376"/>
                  </a:lnTo>
                  <a:lnTo>
                    <a:pt x="665" y="1376"/>
                  </a:lnTo>
                  <a:lnTo>
                    <a:pt x="665" y="1378"/>
                  </a:lnTo>
                  <a:lnTo>
                    <a:pt x="665" y="1380"/>
                  </a:lnTo>
                  <a:lnTo>
                    <a:pt x="667" y="1380"/>
                  </a:lnTo>
                  <a:lnTo>
                    <a:pt x="669" y="1380"/>
                  </a:lnTo>
                  <a:lnTo>
                    <a:pt x="669" y="1382"/>
                  </a:lnTo>
                  <a:lnTo>
                    <a:pt x="669" y="1384"/>
                  </a:lnTo>
                  <a:lnTo>
                    <a:pt x="669" y="1386"/>
                  </a:lnTo>
                  <a:lnTo>
                    <a:pt x="671" y="1386"/>
                  </a:lnTo>
                  <a:lnTo>
                    <a:pt x="671" y="1388"/>
                  </a:lnTo>
                  <a:lnTo>
                    <a:pt x="673" y="1388"/>
                  </a:lnTo>
                  <a:lnTo>
                    <a:pt x="671" y="1389"/>
                  </a:lnTo>
                  <a:lnTo>
                    <a:pt x="673" y="1389"/>
                  </a:lnTo>
                  <a:lnTo>
                    <a:pt x="673" y="1391"/>
                  </a:lnTo>
                  <a:lnTo>
                    <a:pt x="673" y="1393"/>
                  </a:lnTo>
                  <a:lnTo>
                    <a:pt x="675" y="1393"/>
                  </a:lnTo>
                  <a:lnTo>
                    <a:pt x="675" y="1395"/>
                  </a:lnTo>
                  <a:lnTo>
                    <a:pt x="673" y="1395"/>
                  </a:lnTo>
                  <a:lnTo>
                    <a:pt x="673" y="1397"/>
                  </a:lnTo>
                  <a:lnTo>
                    <a:pt x="671" y="1397"/>
                  </a:lnTo>
                  <a:lnTo>
                    <a:pt x="671" y="1399"/>
                  </a:lnTo>
                  <a:lnTo>
                    <a:pt x="671" y="1401"/>
                  </a:lnTo>
                  <a:lnTo>
                    <a:pt x="673" y="1401"/>
                  </a:lnTo>
                  <a:lnTo>
                    <a:pt x="673" y="1403"/>
                  </a:lnTo>
                  <a:lnTo>
                    <a:pt x="673" y="1405"/>
                  </a:lnTo>
                  <a:lnTo>
                    <a:pt x="673" y="1407"/>
                  </a:lnTo>
                  <a:lnTo>
                    <a:pt x="675" y="1407"/>
                  </a:lnTo>
                  <a:lnTo>
                    <a:pt x="675" y="1405"/>
                  </a:lnTo>
                  <a:lnTo>
                    <a:pt x="677" y="1405"/>
                  </a:lnTo>
                  <a:lnTo>
                    <a:pt x="679" y="1405"/>
                  </a:lnTo>
                  <a:lnTo>
                    <a:pt x="679" y="1407"/>
                  </a:lnTo>
                  <a:lnTo>
                    <a:pt x="679" y="1409"/>
                  </a:lnTo>
                  <a:lnTo>
                    <a:pt x="681" y="1409"/>
                  </a:lnTo>
                  <a:lnTo>
                    <a:pt x="682" y="1409"/>
                  </a:lnTo>
                  <a:lnTo>
                    <a:pt x="682" y="1411"/>
                  </a:lnTo>
                  <a:lnTo>
                    <a:pt x="682" y="1413"/>
                  </a:lnTo>
                  <a:lnTo>
                    <a:pt x="682" y="1415"/>
                  </a:lnTo>
                  <a:lnTo>
                    <a:pt x="682" y="1413"/>
                  </a:lnTo>
                  <a:lnTo>
                    <a:pt x="684" y="1413"/>
                  </a:lnTo>
                  <a:lnTo>
                    <a:pt x="684" y="1415"/>
                  </a:lnTo>
                  <a:lnTo>
                    <a:pt x="682" y="1415"/>
                  </a:lnTo>
                  <a:lnTo>
                    <a:pt x="682" y="1417"/>
                  </a:lnTo>
                  <a:lnTo>
                    <a:pt x="684" y="1417"/>
                  </a:lnTo>
                  <a:lnTo>
                    <a:pt x="682" y="1419"/>
                  </a:lnTo>
                  <a:lnTo>
                    <a:pt x="682" y="1421"/>
                  </a:lnTo>
                  <a:lnTo>
                    <a:pt x="684" y="1421"/>
                  </a:lnTo>
                  <a:lnTo>
                    <a:pt x="684" y="1419"/>
                  </a:lnTo>
                  <a:lnTo>
                    <a:pt x="686" y="1419"/>
                  </a:lnTo>
                  <a:lnTo>
                    <a:pt x="686" y="1421"/>
                  </a:lnTo>
                  <a:lnTo>
                    <a:pt x="684" y="1421"/>
                  </a:lnTo>
                  <a:lnTo>
                    <a:pt x="684" y="1423"/>
                  </a:lnTo>
                  <a:lnTo>
                    <a:pt x="684" y="1425"/>
                  </a:lnTo>
                  <a:lnTo>
                    <a:pt x="686" y="1425"/>
                  </a:lnTo>
                  <a:lnTo>
                    <a:pt x="688" y="1425"/>
                  </a:lnTo>
                  <a:lnTo>
                    <a:pt x="688" y="1427"/>
                  </a:lnTo>
                  <a:lnTo>
                    <a:pt x="688" y="1429"/>
                  </a:lnTo>
                  <a:lnTo>
                    <a:pt x="688" y="1431"/>
                  </a:lnTo>
                  <a:lnTo>
                    <a:pt x="688" y="1433"/>
                  </a:lnTo>
                  <a:lnTo>
                    <a:pt x="686" y="1433"/>
                  </a:lnTo>
                  <a:lnTo>
                    <a:pt x="688" y="1433"/>
                  </a:lnTo>
                  <a:lnTo>
                    <a:pt x="688" y="1435"/>
                  </a:lnTo>
                  <a:lnTo>
                    <a:pt x="690" y="1435"/>
                  </a:lnTo>
                  <a:lnTo>
                    <a:pt x="690" y="1437"/>
                  </a:lnTo>
                  <a:lnTo>
                    <a:pt x="692" y="1437"/>
                  </a:lnTo>
                  <a:lnTo>
                    <a:pt x="692" y="1439"/>
                  </a:lnTo>
                  <a:lnTo>
                    <a:pt x="690" y="1439"/>
                  </a:lnTo>
                  <a:lnTo>
                    <a:pt x="690" y="1441"/>
                  </a:lnTo>
                  <a:lnTo>
                    <a:pt x="690" y="1443"/>
                  </a:lnTo>
                  <a:lnTo>
                    <a:pt x="692" y="1443"/>
                  </a:lnTo>
                  <a:lnTo>
                    <a:pt x="694" y="1443"/>
                  </a:lnTo>
                  <a:lnTo>
                    <a:pt x="694" y="1445"/>
                  </a:lnTo>
                  <a:lnTo>
                    <a:pt x="692" y="1445"/>
                  </a:lnTo>
                  <a:lnTo>
                    <a:pt x="690" y="1445"/>
                  </a:lnTo>
                  <a:lnTo>
                    <a:pt x="692" y="1445"/>
                  </a:lnTo>
                  <a:lnTo>
                    <a:pt x="692" y="1447"/>
                  </a:lnTo>
                  <a:lnTo>
                    <a:pt x="694" y="1447"/>
                  </a:lnTo>
                  <a:lnTo>
                    <a:pt x="694" y="1449"/>
                  </a:lnTo>
                  <a:lnTo>
                    <a:pt x="696" y="1449"/>
                  </a:lnTo>
                  <a:lnTo>
                    <a:pt x="696" y="1447"/>
                  </a:lnTo>
                  <a:lnTo>
                    <a:pt x="698" y="1447"/>
                  </a:lnTo>
                  <a:lnTo>
                    <a:pt x="698" y="1449"/>
                  </a:lnTo>
                  <a:lnTo>
                    <a:pt x="698" y="1451"/>
                  </a:lnTo>
                  <a:lnTo>
                    <a:pt x="696" y="1451"/>
                  </a:lnTo>
                  <a:lnTo>
                    <a:pt x="696" y="1453"/>
                  </a:lnTo>
                  <a:lnTo>
                    <a:pt x="696" y="1455"/>
                  </a:lnTo>
                  <a:lnTo>
                    <a:pt x="696" y="1456"/>
                  </a:lnTo>
                  <a:lnTo>
                    <a:pt x="698" y="1456"/>
                  </a:lnTo>
                  <a:lnTo>
                    <a:pt x="700" y="1456"/>
                  </a:lnTo>
                  <a:lnTo>
                    <a:pt x="698" y="1458"/>
                  </a:lnTo>
                  <a:lnTo>
                    <a:pt x="698" y="1460"/>
                  </a:lnTo>
                  <a:lnTo>
                    <a:pt x="698" y="1462"/>
                  </a:lnTo>
                  <a:lnTo>
                    <a:pt x="698" y="1464"/>
                  </a:lnTo>
                  <a:lnTo>
                    <a:pt x="696" y="1464"/>
                  </a:lnTo>
                  <a:lnTo>
                    <a:pt x="696" y="1466"/>
                  </a:lnTo>
                  <a:lnTo>
                    <a:pt x="694" y="1466"/>
                  </a:lnTo>
                  <a:lnTo>
                    <a:pt x="692" y="1466"/>
                  </a:lnTo>
                  <a:lnTo>
                    <a:pt x="690" y="1466"/>
                  </a:lnTo>
                  <a:lnTo>
                    <a:pt x="690" y="1464"/>
                  </a:lnTo>
                  <a:lnTo>
                    <a:pt x="692" y="1464"/>
                  </a:lnTo>
                  <a:lnTo>
                    <a:pt x="692" y="1462"/>
                  </a:lnTo>
                  <a:lnTo>
                    <a:pt x="694" y="1460"/>
                  </a:lnTo>
                  <a:lnTo>
                    <a:pt x="694" y="1458"/>
                  </a:lnTo>
                  <a:lnTo>
                    <a:pt x="692" y="1458"/>
                  </a:lnTo>
                  <a:lnTo>
                    <a:pt x="690" y="1458"/>
                  </a:lnTo>
                  <a:lnTo>
                    <a:pt x="690" y="1460"/>
                  </a:lnTo>
                  <a:lnTo>
                    <a:pt x="688" y="1460"/>
                  </a:lnTo>
                  <a:lnTo>
                    <a:pt x="688" y="1462"/>
                  </a:lnTo>
                  <a:lnTo>
                    <a:pt x="688" y="1464"/>
                  </a:lnTo>
                  <a:lnTo>
                    <a:pt x="688" y="1466"/>
                  </a:lnTo>
                  <a:lnTo>
                    <a:pt x="686" y="1466"/>
                  </a:lnTo>
                  <a:lnTo>
                    <a:pt x="686" y="1468"/>
                  </a:lnTo>
                  <a:lnTo>
                    <a:pt x="684" y="1468"/>
                  </a:lnTo>
                  <a:lnTo>
                    <a:pt x="684" y="1470"/>
                  </a:lnTo>
                  <a:lnTo>
                    <a:pt x="682" y="1468"/>
                  </a:lnTo>
                  <a:lnTo>
                    <a:pt x="682" y="1466"/>
                  </a:lnTo>
                  <a:lnTo>
                    <a:pt x="681" y="1466"/>
                  </a:lnTo>
                  <a:lnTo>
                    <a:pt x="681" y="1464"/>
                  </a:lnTo>
                  <a:lnTo>
                    <a:pt x="679" y="1464"/>
                  </a:lnTo>
                  <a:lnTo>
                    <a:pt x="679" y="1462"/>
                  </a:lnTo>
                  <a:lnTo>
                    <a:pt x="677" y="1462"/>
                  </a:lnTo>
                  <a:lnTo>
                    <a:pt x="675" y="1462"/>
                  </a:lnTo>
                  <a:lnTo>
                    <a:pt x="675" y="1464"/>
                  </a:lnTo>
                  <a:lnTo>
                    <a:pt x="673" y="1464"/>
                  </a:lnTo>
                  <a:lnTo>
                    <a:pt x="673" y="1466"/>
                  </a:lnTo>
                  <a:lnTo>
                    <a:pt x="673" y="1468"/>
                  </a:lnTo>
                  <a:lnTo>
                    <a:pt x="673" y="1470"/>
                  </a:lnTo>
                  <a:lnTo>
                    <a:pt x="671" y="1470"/>
                  </a:lnTo>
                  <a:lnTo>
                    <a:pt x="671" y="1472"/>
                  </a:lnTo>
                  <a:lnTo>
                    <a:pt x="669" y="1472"/>
                  </a:lnTo>
                  <a:lnTo>
                    <a:pt x="669" y="1470"/>
                  </a:lnTo>
                  <a:lnTo>
                    <a:pt x="669" y="1468"/>
                  </a:lnTo>
                  <a:lnTo>
                    <a:pt x="667" y="1468"/>
                  </a:lnTo>
                  <a:lnTo>
                    <a:pt x="665" y="1468"/>
                  </a:lnTo>
                  <a:lnTo>
                    <a:pt x="663" y="1468"/>
                  </a:lnTo>
                  <a:lnTo>
                    <a:pt x="663" y="1470"/>
                  </a:lnTo>
                  <a:lnTo>
                    <a:pt x="665" y="1470"/>
                  </a:lnTo>
                  <a:lnTo>
                    <a:pt x="665" y="1472"/>
                  </a:lnTo>
                  <a:lnTo>
                    <a:pt x="665" y="1474"/>
                  </a:lnTo>
                  <a:lnTo>
                    <a:pt x="663" y="1474"/>
                  </a:lnTo>
                  <a:lnTo>
                    <a:pt x="661" y="1476"/>
                  </a:lnTo>
                  <a:lnTo>
                    <a:pt x="659" y="1476"/>
                  </a:lnTo>
                  <a:lnTo>
                    <a:pt x="659" y="1478"/>
                  </a:lnTo>
                  <a:lnTo>
                    <a:pt x="659" y="1480"/>
                  </a:lnTo>
                  <a:lnTo>
                    <a:pt x="659" y="1482"/>
                  </a:lnTo>
                  <a:lnTo>
                    <a:pt x="657" y="1482"/>
                  </a:lnTo>
                  <a:lnTo>
                    <a:pt x="657" y="1484"/>
                  </a:lnTo>
                  <a:lnTo>
                    <a:pt x="657" y="1486"/>
                  </a:lnTo>
                  <a:lnTo>
                    <a:pt x="655" y="1486"/>
                  </a:lnTo>
                  <a:lnTo>
                    <a:pt x="655" y="1488"/>
                  </a:lnTo>
                  <a:lnTo>
                    <a:pt x="655" y="1490"/>
                  </a:lnTo>
                  <a:lnTo>
                    <a:pt x="653" y="1490"/>
                  </a:lnTo>
                  <a:lnTo>
                    <a:pt x="653" y="1488"/>
                  </a:lnTo>
                  <a:lnTo>
                    <a:pt x="651" y="1488"/>
                  </a:lnTo>
                  <a:lnTo>
                    <a:pt x="651" y="1486"/>
                  </a:lnTo>
                  <a:lnTo>
                    <a:pt x="651" y="1488"/>
                  </a:lnTo>
                  <a:lnTo>
                    <a:pt x="649" y="1488"/>
                  </a:lnTo>
                  <a:lnTo>
                    <a:pt x="647" y="1488"/>
                  </a:lnTo>
                  <a:lnTo>
                    <a:pt x="647" y="1486"/>
                  </a:lnTo>
                  <a:lnTo>
                    <a:pt x="645" y="1486"/>
                  </a:lnTo>
                  <a:lnTo>
                    <a:pt x="643" y="1486"/>
                  </a:lnTo>
                  <a:lnTo>
                    <a:pt x="641" y="1486"/>
                  </a:lnTo>
                  <a:lnTo>
                    <a:pt x="641" y="1484"/>
                  </a:lnTo>
                  <a:lnTo>
                    <a:pt x="639" y="1484"/>
                  </a:lnTo>
                  <a:lnTo>
                    <a:pt x="637" y="1484"/>
                  </a:lnTo>
                  <a:lnTo>
                    <a:pt x="635" y="1484"/>
                  </a:lnTo>
                  <a:lnTo>
                    <a:pt x="635" y="1486"/>
                  </a:lnTo>
                  <a:lnTo>
                    <a:pt x="635" y="1488"/>
                  </a:lnTo>
                  <a:lnTo>
                    <a:pt x="637" y="1488"/>
                  </a:lnTo>
                  <a:lnTo>
                    <a:pt x="637" y="1490"/>
                  </a:lnTo>
                  <a:lnTo>
                    <a:pt x="635" y="1490"/>
                  </a:lnTo>
                  <a:lnTo>
                    <a:pt x="635" y="1492"/>
                  </a:lnTo>
                  <a:lnTo>
                    <a:pt x="637" y="1492"/>
                  </a:lnTo>
                  <a:lnTo>
                    <a:pt x="637" y="1494"/>
                  </a:lnTo>
                  <a:lnTo>
                    <a:pt x="637" y="1496"/>
                  </a:lnTo>
                  <a:lnTo>
                    <a:pt x="637" y="1498"/>
                  </a:lnTo>
                  <a:lnTo>
                    <a:pt x="637" y="1500"/>
                  </a:lnTo>
                  <a:lnTo>
                    <a:pt x="635" y="1500"/>
                  </a:lnTo>
                  <a:lnTo>
                    <a:pt x="635" y="1502"/>
                  </a:lnTo>
                  <a:lnTo>
                    <a:pt x="637" y="1504"/>
                  </a:lnTo>
                  <a:lnTo>
                    <a:pt x="639" y="1504"/>
                  </a:lnTo>
                  <a:lnTo>
                    <a:pt x="641" y="1504"/>
                  </a:lnTo>
                  <a:lnTo>
                    <a:pt x="641" y="1506"/>
                  </a:lnTo>
                  <a:lnTo>
                    <a:pt x="643" y="1506"/>
                  </a:lnTo>
                  <a:lnTo>
                    <a:pt x="643" y="1508"/>
                  </a:lnTo>
                  <a:lnTo>
                    <a:pt x="645" y="1510"/>
                  </a:lnTo>
                  <a:lnTo>
                    <a:pt x="645" y="1512"/>
                  </a:lnTo>
                  <a:lnTo>
                    <a:pt x="643" y="1512"/>
                  </a:lnTo>
                  <a:lnTo>
                    <a:pt x="643" y="1510"/>
                  </a:lnTo>
                  <a:lnTo>
                    <a:pt x="641" y="1510"/>
                  </a:lnTo>
                  <a:lnTo>
                    <a:pt x="641" y="1512"/>
                  </a:lnTo>
                  <a:lnTo>
                    <a:pt x="639" y="1512"/>
                  </a:lnTo>
                  <a:lnTo>
                    <a:pt x="639" y="1514"/>
                  </a:lnTo>
                  <a:lnTo>
                    <a:pt x="639" y="1516"/>
                  </a:lnTo>
                  <a:lnTo>
                    <a:pt x="639" y="1518"/>
                  </a:lnTo>
                  <a:lnTo>
                    <a:pt x="639" y="1520"/>
                  </a:lnTo>
                  <a:lnTo>
                    <a:pt x="637" y="1520"/>
                  </a:lnTo>
                  <a:lnTo>
                    <a:pt x="637" y="1522"/>
                  </a:lnTo>
                  <a:lnTo>
                    <a:pt x="637" y="1523"/>
                  </a:lnTo>
                  <a:lnTo>
                    <a:pt x="635" y="1523"/>
                  </a:lnTo>
                  <a:lnTo>
                    <a:pt x="633" y="1523"/>
                  </a:lnTo>
                  <a:lnTo>
                    <a:pt x="633" y="1525"/>
                  </a:lnTo>
                  <a:lnTo>
                    <a:pt x="631" y="1525"/>
                  </a:lnTo>
                  <a:lnTo>
                    <a:pt x="629" y="1525"/>
                  </a:lnTo>
                  <a:lnTo>
                    <a:pt x="627" y="1525"/>
                  </a:lnTo>
                  <a:lnTo>
                    <a:pt x="625" y="1527"/>
                  </a:lnTo>
                  <a:lnTo>
                    <a:pt x="623" y="1527"/>
                  </a:lnTo>
                  <a:lnTo>
                    <a:pt x="621" y="1527"/>
                  </a:lnTo>
                  <a:lnTo>
                    <a:pt x="621" y="1529"/>
                  </a:lnTo>
                  <a:lnTo>
                    <a:pt x="619" y="1529"/>
                  </a:lnTo>
                  <a:lnTo>
                    <a:pt x="619" y="1531"/>
                  </a:lnTo>
                  <a:lnTo>
                    <a:pt x="617" y="1531"/>
                  </a:lnTo>
                  <a:lnTo>
                    <a:pt x="617" y="1533"/>
                  </a:lnTo>
                  <a:lnTo>
                    <a:pt x="615" y="1533"/>
                  </a:lnTo>
                  <a:lnTo>
                    <a:pt x="615" y="1535"/>
                  </a:lnTo>
                  <a:lnTo>
                    <a:pt x="613" y="1535"/>
                  </a:lnTo>
                  <a:lnTo>
                    <a:pt x="613" y="1537"/>
                  </a:lnTo>
                  <a:lnTo>
                    <a:pt x="612" y="1537"/>
                  </a:lnTo>
                  <a:lnTo>
                    <a:pt x="610" y="1537"/>
                  </a:lnTo>
                  <a:lnTo>
                    <a:pt x="610" y="1539"/>
                  </a:lnTo>
                  <a:lnTo>
                    <a:pt x="610" y="1537"/>
                  </a:lnTo>
                  <a:lnTo>
                    <a:pt x="608" y="1537"/>
                  </a:lnTo>
                  <a:lnTo>
                    <a:pt x="606" y="1539"/>
                  </a:lnTo>
                  <a:lnTo>
                    <a:pt x="604" y="1539"/>
                  </a:lnTo>
                  <a:lnTo>
                    <a:pt x="604" y="1541"/>
                  </a:lnTo>
                  <a:lnTo>
                    <a:pt x="604" y="1543"/>
                  </a:lnTo>
                  <a:lnTo>
                    <a:pt x="604" y="1545"/>
                  </a:lnTo>
                  <a:lnTo>
                    <a:pt x="606" y="1545"/>
                  </a:lnTo>
                  <a:lnTo>
                    <a:pt x="608" y="1545"/>
                  </a:lnTo>
                  <a:lnTo>
                    <a:pt x="608" y="1547"/>
                  </a:lnTo>
                  <a:lnTo>
                    <a:pt x="610" y="1547"/>
                  </a:lnTo>
                  <a:lnTo>
                    <a:pt x="612" y="1547"/>
                  </a:lnTo>
                  <a:lnTo>
                    <a:pt x="612" y="1549"/>
                  </a:lnTo>
                  <a:lnTo>
                    <a:pt x="613" y="1549"/>
                  </a:lnTo>
                  <a:lnTo>
                    <a:pt x="613" y="1551"/>
                  </a:lnTo>
                  <a:lnTo>
                    <a:pt x="613" y="1553"/>
                  </a:lnTo>
                  <a:lnTo>
                    <a:pt x="615" y="1553"/>
                  </a:lnTo>
                  <a:lnTo>
                    <a:pt x="615" y="1555"/>
                  </a:lnTo>
                  <a:lnTo>
                    <a:pt x="617" y="1555"/>
                  </a:lnTo>
                  <a:lnTo>
                    <a:pt x="619" y="1555"/>
                  </a:lnTo>
                  <a:lnTo>
                    <a:pt x="619" y="1557"/>
                  </a:lnTo>
                  <a:lnTo>
                    <a:pt x="621" y="1557"/>
                  </a:lnTo>
                  <a:lnTo>
                    <a:pt x="621" y="1559"/>
                  </a:lnTo>
                  <a:lnTo>
                    <a:pt x="621" y="1561"/>
                  </a:lnTo>
                  <a:lnTo>
                    <a:pt x="623" y="1561"/>
                  </a:lnTo>
                  <a:lnTo>
                    <a:pt x="623" y="1563"/>
                  </a:lnTo>
                  <a:lnTo>
                    <a:pt x="621" y="1563"/>
                  </a:lnTo>
                  <a:lnTo>
                    <a:pt x="621" y="1565"/>
                  </a:lnTo>
                  <a:lnTo>
                    <a:pt x="619" y="1565"/>
                  </a:lnTo>
                  <a:lnTo>
                    <a:pt x="619" y="1567"/>
                  </a:lnTo>
                  <a:lnTo>
                    <a:pt x="617" y="1567"/>
                  </a:lnTo>
                  <a:lnTo>
                    <a:pt x="617" y="1569"/>
                  </a:lnTo>
                  <a:lnTo>
                    <a:pt x="617" y="1571"/>
                  </a:lnTo>
                  <a:lnTo>
                    <a:pt x="617" y="1573"/>
                  </a:lnTo>
                  <a:lnTo>
                    <a:pt x="617" y="1575"/>
                  </a:lnTo>
                  <a:lnTo>
                    <a:pt x="615" y="1575"/>
                  </a:lnTo>
                  <a:lnTo>
                    <a:pt x="615" y="1577"/>
                  </a:lnTo>
                  <a:lnTo>
                    <a:pt x="613" y="1577"/>
                  </a:lnTo>
                  <a:lnTo>
                    <a:pt x="613" y="1579"/>
                  </a:lnTo>
                  <a:lnTo>
                    <a:pt x="612" y="1581"/>
                  </a:lnTo>
                  <a:lnTo>
                    <a:pt x="612" y="1583"/>
                  </a:lnTo>
                  <a:lnTo>
                    <a:pt x="610" y="1585"/>
                  </a:lnTo>
                  <a:lnTo>
                    <a:pt x="612" y="1585"/>
                  </a:lnTo>
                  <a:lnTo>
                    <a:pt x="610" y="1585"/>
                  </a:lnTo>
                  <a:lnTo>
                    <a:pt x="610" y="1587"/>
                  </a:lnTo>
                  <a:lnTo>
                    <a:pt x="610" y="1589"/>
                  </a:lnTo>
                  <a:lnTo>
                    <a:pt x="610" y="1590"/>
                  </a:lnTo>
                  <a:lnTo>
                    <a:pt x="608" y="1590"/>
                  </a:lnTo>
                  <a:lnTo>
                    <a:pt x="608" y="1589"/>
                  </a:lnTo>
                  <a:lnTo>
                    <a:pt x="606" y="1589"/>
                  </a:lnTo>
                  <a:lnTo>
                    <a:pt x="604" y="1589"/>
                  </a:lnTo>
                  <a:lnTo>
                    <a:pt x="604" y="1590"/>
                  </a:lnTo>
                  <a:lnTo>
                    <a:pt x="602" y="1590"/>
                  </a:lnTo>
                  <a:lnTo>
                    <a:pt x="602" y="1592"/>
                  </a:lnTo>
                  <a:lnTo>
                    <a:pt x="602" y="1594"/>
                  </a:lnTo>
                  <a:lnTo>
                    <a:pt x="600" y="1594"/>
                  </a:lnTo>
                  <a:lnTo>
                    <a:pt x="600" y="1596"/>
                  </a:lnTo>
                  <a:lnTo>
                    <a:pt x="598" y="1596"/>
                  </a:lnTo>
                  <a:lnTo>
                    <a:pt x="598" y="1598"/>
                  </a:lnTo>
                  <a:lnTo>
                    <a:pt x="596" y="1600"/>
                  </a:lnTo>
                  <a:lnTo>
                    <a:pt x="594" y="1600"/>
                  </a:lnTo>
                  <a:lnTo>
                    <a:pt x="594" y="1602"/>
                  </a:lnTo>
                  <a:lnTo>
                    <a:pt x="594" y="1604"/>
                  </a:lnTo>
                  <a:lnTo>
                    <a:pt x="592" y="1604"/>
                  </a:lnTo>
                  <a:lnTo>
                    <a:pt x="592" y="1606"/>
                  </a:lnTo>
                  <a:lnTo>
                    <a:pt x="594" y="1606"/>
                  </a:lnTo>
                  <a:lnTo>
                    <a:pt x="594" y="1608"/>
                  </a:lnTo>
                  <a:lnTo>
                    <a:pt x="594" y="1610"/>
                  </a:lnTo>
                  <a:lnTo>
                    <a:pt x="594" y="1612"/>
                  </a:lnTo>
                  <a:lnTo>
                    <a:pt x="596" y="1614"/>
                  </a:lnTo>
                  <a:lnTo>
                    <a:pt x="598" y="1614"/>
                  </a:lnTo>
                  <a:lnTo>
                    <a:pt x="596" y="1616"/>
                  </a:lnTo>
                  <a:lnTo>
                    <a:pt x="598" y="1616"/>
                  </a:lnTo>
                  <a:lnTo>
                    <a:pt x="600" y="1616"/>
                  </a:lnTo>
                  <a:lnTo>
                    <a:pt x="602" y="1618"/>
                  </a:lnTo>
                  <a:lnTo>
                    <a:pt x="604" y="1618"/>
                  </a:lnTo>
                  <a:lnTo>
                    <a:pt x="606" y="1618"/>
                  </a:lnTo>
                  <a:lnTo>
                    <a:pt x="606" y="1616"/>
                  </a:lnTo>
                  <a:lnTo>
                    <a:pt x="608" y="1616"/>
                  </a:lnTo>
                  <a:lnTo>
                    <a:pt x="610" y="1616"/>
                  </a:lnTo>
                  <a:lnTo>
                    <a:pt x="612" y="1616"/>
                  </a:lnTo>
                  <a:lnTo>
                    <a:pt x="613" y="1618"/>
                  </a:lnTo>
                  <a:lnTo>
                    <a:pt x="613" y="1620"/>
                  </a:lnTo>
                  <a:lnTo>
                    <a:pt x="615" y="1620"/>
                  </a:lnTo>
                  <a:lnTo>
                    <a:pt x="615" y="1622"/>
                  </a:lnTo>
                  <a:lnTo>
                    <a:pt x="615" y="1624"/>
                  </a:lnTo>
                  <a:lnTo>
                    <a:pt x="617" y="1624"/>
                  </a:lnTo>
                  <a:lnTo>
                    <a:pt x="617" y="1626"/>
                  </a:lnTo>
                  <a:lnTo>
                    <a:pt x="619" y="1626"/>
                  </a:lnTo>
                  <a:lnTo>
                    <a:pt x="619" y="1628"/>
                  </a:lnTo>
                  <a:lnTo>
                    <a:pt x="621" y="1628"/>
                  </a:lnTo>
                  <a:lnTo>
                    <a:pt x="621" y="1630"/>
                  </a:lnTo>
                  <a:lnTo>
                    <a:pt x="623" y="1632"/>
                  </a:lnTo>
                  <a:lnTo>
                    <a:pt x="621" y="1634"/>
                  </a:lnTo>
                  <a:lnTo>
                    <a:pt x="623" y="1634"/>
                  </a:lnTo>
                  <a:lnTo>
                    <a:pt x="623" y="1636"/>
                  </a:lnTo>
                  <a:lnTo>
                    <a:pt x="623" y="1638"/>
                  </a:lnTo>
                  <a:lnTo>
                    <a:pt x="623" y="1640"/>
                  </a:lnTo>
                  <a:lnTo>
                    <a:pt x="625" y="1640"/>
                  </a:lnTo>
                  <a:lnTo>
                    <a:pt x="625" y="1642"/>
                  </a:lnTo>
                  <a:lnTo>
                    <a:pt x="627" y="1642"/>
                  </a:lnTo>
                  <a:lnTo>
                    <a:pt x="625" y="1642"/>
                  </a:lnTo>
                  <a:lnTo>
                    <a:pt x="625" y="1644"/>
                  </a:lnTo>
                  <a:lnTo>
                    <a:pt x="623" y="1644"/>
                  </a:lnTo>
                  <a:lnTo>
                    <a:pt x="623" y="1646"/>
                  </a:lnTo>
                  <a:lnTo>
                    <a:pt x="623" y="1648"/>
                  </a:lnTo>
                  <a:lnTo>
                    <a:pt x="621" y="1648"/>
                  </a:lnTo>
                  <a:lnTo>
                    <a:pt x="621" y="1650"/>
                  </a:lnTo>
                  <a:lnTo>
                    <a:pt x="621" y="1652"/>
                  </a:lnTo>
                  <a:lnTo>
                    <a:pt x="621" y="1654"/>
                  </a:lnTo>
                  <a:lnTo>
                    <a:pt x="621" y="1656"/>
                  </a:lnTo>
                  <a:lnTo>
                    <a:pt x="621" y="1657"/>
                  </a:lnTo>
                  <a:lnTo>
                    <a:pt x="621" y="1659"/>
                  </a:lnTo>
                  <a:lnTo>
                    <a:pt x="619" y="1661"/>
                  </a:lnTo>
                  <a:lnTo>
                    <a:pt x="619" y="1663"/>
                  </a:lnTo>
                  <a:lnTo>
                    <a:pt x="619" y="1665"/>
                  </a:lnTo>
                  <a:lnTo>
                    <a:pt x="621" y="1665"/>
                  </a:lnTo>
                  <a:lnTo>
                    <a:pt x="619" y="1665"/>
                  </a:lnTo>
                  <a:lnTo>
                    <a:pt x="621" y="1665"/>
                  </a:lnTo>
                  <a:lnTo>
                    <a:pt x="621" y="1667"/>
                  </a:lnTo>
                  <a:lnTo>
                    <a:pt x="621" y="1669"/>
                  </a:lnTo>
                  <a:lnTo>
                    <a:pt x="621" y="1671"/>
                  </a:lnTo>
                  <a:lnTo>
                    <a:pt x="621" y="1673"/>
                  </a:lnTo>
                  <a:lnTo>
                    <a:pt x="619" y="1673"/>
                  </a:lnTo>
                  <a:lnTo>
                    <a:pt x="619" y="1675"/>
                  </a:lnTo>
                  <a:lnTo>
                    <a:pt x="619" y="1673"/>
                  </a:lnTo>
                  <a:lnTo>
                    <a:pt x="617" y="1673"/>
                  </a:lnTo>
                  <a:lnTo>
                    <a:pt x="617" y="1671"/>
                  </a:lnTo>
                  <a:lnTo>
                    <a:pt x="615" y="1671"/>
                  </a:lnTo>
                  <a:lnTo>
                    <a:pt x="613" y="1671"/>
                  </a:lnTo>
                  <a:lnTo>
                    <a:pt x="613" y="1669"/>
                  </a:lnTo>
                  <a:lnTo>
                    <a:pt x="612" y="1669"/>
                  </a:lnTo>
                  <a:lnTo>
                    <a:pt x="612" y="1671"/>
                  </a:lnTo>
                  <a:lnTo>
                    <a:pt x="612" y="1673"/>
                  </a:lnTo>
                  <a:lnTo>
                    <a:pt x="612" y="1675"/>
                  </a:lnTo>
                  <a:lnTo>
                    <a:pt x="610" y="1675"/>
                  </a:lnTo>
                  <a:lnTo>
                    <a:pt x="610" y="1673"/>
                  </a:lnTo>
                  <a:lnTo>
                    <a:pt x="608" y="1673"/>
                  </a:lnTo>
                  <a:lnTo>
                    <a:pt x="606" y="1673"/>
                  </a:lnTo>
                  <a:lnTo>
                    <a:pt x="606" y="1671"/>
                  </a:lnTo>
                  <a:lnTo>
                    <a:pt x="604" y="1671"/>
                  </a:lnTo>
                  <a:lnTo>
                    <a:pt x="602" y="1671"/>
                  </a:lnTo>
                  <a:lnTo>
                    <a:pt x="602" y="1673"/>
                  </a:lnTo>
                  <a:lnTo>
                    <a:pt x="600" y="1673"/>
                  </a:lnTo>
                  <a:lnTo>
                    <a:pt x="598" y="1673"/>
                  </a:lnTo>
                  <a:lnTo>
                    <a:pt x="598" y="1675"/>
                  </a:lnTo>
                  <a:lnTo>
                    <a:pt x="598" y="1673"/>
                  </a:lnTo>
                  <a:lnTo>
                    <a:pt x="596" y="1673"/>
                  </a:lnTo>
                  <a:lnTo>
                    <a:pt x="594" y="1673"/>
                  </a:lnTo>
                  <a:lnTo>
                    <a:pt x="594" y="1675"/>
                  </a:lnTo>
                  <a:lnTo>
                    <a:pt x="594" y="1677"/>
                  </a:lnTo>
                  <a:lnTo>
                    <a:pt x="592" y="1677"/>
                  </a:lnTo>
                  <a:lnTo>
                    <a:pt x="590" y="1677"/>
                  </a:lnTo>
                  <a:lnTo>
                    <a:pt x="590" y="1675"/>
                  </a:lnTo>
                  <a:lnTo>
                    <a:pt x="590" y="1677"/>
                  </a:lnTo>
                  <a:lnTo>
                    <a:pt x="588" y="1677"/>
                  </a:lnTo>
                  <a:lnTo>
                    <a:pt x="588" y="1675"/>
                  </a:lnTo>
                  <a:lnTo>
                    <a:pt x="588" y="1677"/>
                  </a:lnTo>
                  <a:lnTo>
                    <a:pt x="586" y="1677"/>
                  </a:lnTo>
                  <a:lnTo>
                    <a:pt x="588" y="1677"/>
                  </a:lnTo>
                  <a:lnTo>
                    <a:pt x="588" y="1679"/>
                  </a:lnTo>
                  <a:lnTo>
                    <a:pt x="586" y="1681"/>
                  </a:lnTo>
                  <a:lnTo>
                    <a:pt x="586" y="1683"/>
                  </a:lnTo>
                  <a:lnTo>
                    <a:pt x="584" y="1683"/>
                  </a:lnTo>
                  <a:lnTo>
                    <a:pt x="582" y="1683"/>
                  </a:lnTo>
                  <a:lnTo>
                    <a:pt x="580" y="1683"/>
                  </a:lnTo>
                  <a:lnTo>
                    <a:pt x="578" y="1683"/>
                  </a:lnTo>
                  <a:lnTo>
                    <a:pt x="576" y="1683"/>
                  </a:lnTo>
                  <a:lnTo>
                    <a:pt x="574" y="1683"/>
                  </a:lnTo>
                  <a:lnTo>
                    <a:pt x="574" y="1685"/>
                  </a:lnTo>
                  <a:lnTo>
                    <a:pt x="574" y="1687"/>
                  </a:lnTo>
                  <a:lnTo>
                    <a:pt x="572" y="1689"/>
                  </a:lnTo>
                  <a:lnTo>
                    <a:pt x="572" y="1691"/>
                  </a:lnTo>
                  <a:lnTo>
                    <a:pt x="572" y="1693"/>
                  </a:lnTo>
                  <a:lnTo>
                    <a:pt x="572" y="1695"/>
                  </a:lnTo>
                  <a:lnTo>
                    <a:pt x="574" y="1695"/>
                  </a:lnTo>
                  <a:lnTo>
                    <a:pt x="572" y="1697"/>
                  </a:lnTo>
                  <a:lnTo>
                    <a:pt x="572" y="1699"/>
                  </a:lnTo>
                  <a:lnTo>
                    <a:pt x="572" y="1697"/>
                  </a:lnTo>
                  <a:lnTo>
                    <a:pt x="570" y="1697"/>
                  </a:lnTo>
                  <a:lnTo>
                    <a:pt x="568" y="1697"/>
                  </a:lnTo>
                  <a:lnTo>
                    <a:pt x="566" y="1697"/>
                  </a:lnTo>
                  <a:lnTo>
                    <a:pt x="566" y="1699"/>
                  </a:lnTo>
                  <a:lnTo>
                    <a:pt x="566" y="1701"/>
                  </a:lnTo>
                  <a:lnTo>
                    <a:pt x="568" y="1701"/>
                  </a:lnTo>
                  <a:lnTo>
                    <a:pt x="566" y="1703"/>
                  </a:lnTo>
                  <a:lnTo>
                    <a:pt x="566" y="1705"/>
                  </a:lnTo>
                  <a:lnTo>
                    <a:pt x="568" y="1705"/>
                  </a:lnTo>
                  <a:lnTo>
                    <a:pt x="568" y="1707"/>
                  </a:lnTo>
                  <a:lnTo>
                    <a:pt x="566" y="1707"/>
                  </a:lnTo>
                  <a:lnTo>
                    <a:pt x="566" y="1709"/>
                  </a:lnTo>
                  <a:lnTo>
                    <a:pt x="568" y="1709"/>
                  </a:lnTo>
                  <a:lnTo>
                    <a:pt x="568" y="1711"/>
                  </a:lnTo>
                  <a:lnTo>
                    <a:pt x="568" y="1713"/>
                  </a:lnTo>
                  <a:lnTo>
                    <a:pt x="568" y="1715"/>
                  </a:lnTo>
                  <a:lnTo>
                    <a:pt x="568" y="1717"/>
                  </a:lnTo>
                  <a:lnTo>
                    <a:pt x="568" y="1719"/>
                  </a:lnTo>
                  <a:lnTo>
                    <a:pt x="570" y="1719"/>
                  </a:lnTo>
                  <a:lnTo>
                    <a:pt x="570" y="1721"/>
                  </a:lnTo>
                  <a:lnTo>
                    <a:pt x="568" y="1721"/>
                  </a:lnTo>
                  <a:lnTo>
                    <a:pt x="570" y="1721"/>
                  </a:lnTo>
                  <a:lnTo>
                    <a:pt x="568" y="1723"/>
                  </a:lnTo>
                  <a:lnTo>
                    <a:pt x="568" y="1724"/>
                  </a:lnTo>
                  <a:lnTo>
                    <a:pt x="568" y="1726"/>
                  </a:lnTo>
                  <a:lnTo>
                    <a:pt x="566" y="1726"/>
                  </a:lnTo>
                  <a:lnTo>
                    <a:pt x="564" y="1726"/>
                  </a:lnTo>
                  <a:lnTo>
                    <a:pt x="564" y="1728"/>
                  </a:lnTo>
                  <a:lnTo>
                    <a:pt x="564" y="1730"/>
                  </a:lnTo>
                  <a:lnTo>
                    <a:pt x="562" y="1730"/>
                  </a:lnTo>
                  <a:lnTo>
                    <a:pt x="562" y="1732"/>
                  </a:lnTo>
                  <a:lnTo>
                    <a:pt x="562" y="1734"/>
                  </a:lnTo>
                  <a:lnTo>
                    <a:pt x="560" y="1734"/>
                  </a:lnTo>
                  <a:lnTo>
                    <a:pt x="560" y="1736"/>
                  </a:lnTo>
                  <a:lnTo>
                    <a:pt x="558" y="1736"/>
                  </a:lnTo>
                  <a:lnTo>
                    <a:pt x="556" y="1736"/>
                  </a:lnTo>
                  <a:lnTo>
                    <a:pt x="556" y="1734"/>
                  </a:lnTo>
                  <a:lnTo>
                    <a:pt x="554" y="1734"/>
                  </a:lnTo>
                  <a:lnTo>
                    <a:pt x="552" y="1734"/>
                  </a:lnTo>
                  <a:lnTo>
                    <a:pt x="550" y="1734"/>
                  </a:lnTo>
                  <a:lnTo>
                    <a:pt x="550" y="1732"/>
                  </a:lnTo>
                  <a:lnTo>
                    <a:pt x="548" y="1732"/>
                  </a:lnTo>
                  <a:lnTo>
                    <a:pt x="546" y="1732"/>
                  </a:lnTo>
                  <a:lnTo>
                    <a:pt x="546" y="1730"/>
                  </a:lnTo>
                  <a:lnTo>
                    <a:pt x="546" y="1728"/>
                  </a:lnTo>
                  <a:lnTo>
                    <a:pt x="544" y="1730"/>
                  </a:lnTo>
                  <a:lnTo>
                    <a:pt x="544" y="1732"/>
                  </a:lnTo>
                  <a:lnTo>
                    <a:pt x="544" y="1734"/>
                  </a:lnTo>
                  <a:lnTo>
                    <a:pt x="543" y="1734"/>
                  </a:lnTo>
                  <a:lnTo>
                    <a:pt x="543" y="1736"/>
                  </a:lnTo>
                  <a:lnTo>
                    <a:pt x="543" y="1738"/>
                  </a:lnTo>
                  <a:lnTo>
                    <a:pt x="541" y="1738"/>
                  </a:lnTo>
                  <a:lnTo>
                    <a:pt x="541" y="1736"/>
                  </a:lnTo>
                  <a:lnTo>
                    <a:pt x="541" y="1734"/>
                  </a:lnTo>
                  <a:lnTo>
                    <a:pt x="541" y="1732"/>
                  </a:lnTo>
                  <a:lnTo>
                    <a:pt x="539" y="1732"/>
                  </a:lnTo>
                  <a:lnTo>
                    <a:pt x="539" y="1734"/>
                  </a:lnTo>
                  <a:lnTo>
                    <a:pt x="539" y="1736"/>
                  </a:lnTo>
                  <a:lnTo>
                    <a:pt x="537" y="1736"/>
                  </a:lnTo>
                  <a:lnTo>
                    <a:pt x="535" y="1736"/>
                  </a:lnTo>
                  <a:lnTo>
                    <a:pt x="535" y="1738"/>
                  </a:lnTo>
                  <a:lnTo>
                    <a:pt x="535" y="1740"/>
                  </a:lnTo>
                  <a:lnTo>
                    <a:pt x="535" y="1742"/>
                  </a:lnTo>
                  <a:lnTo>
                    <a:pt x="535" y="1744"/>
                  </a:lnTo>
                  <a:lnTo>
                    <a:pt x="535" y="1746"/>
                  </a:lnTo>
                  <a:lnTo>
                    <a:pt x="535" y="1748"/>
                  </a:lnTo>
                  <a:lnTo>
                    <a:pt x="533" y="1748"/>
                  </a:lnTo>
                  <a:lnTo>
                    <a:pt x="531" y="1750"/>
                  </a:lnTo>
                  <a:lnTo>
                    <a:pt x="529" y="1750"/>
                  </a:lnTo>
                  <a:lnTo>
                    <a:pt x="529" y="1748"/>
                  </a:lnTo>
                  <a:lnTo>
                    <a:pt x="527" y="1748"/>
                  </a:lnTo>
                  <a:lnTo>
                    <a:pt x="525" y="1748"/>
                  </a:lnTo>
                  <a:lnTo>
                    <a:pt x="523" y="1748"/>
                  </a:lnTo>
                  <a:lnTo>
                    <a:pt x="523" y="1746"/>
                  </a:lnTo>
                  <a:lnTo>
                    <a:pt x="521" y="1746"/>
                  </a:lnTo>
                  <a:lnTo>
                    <a:pt x="519" y="1746"/>
                  </a:lnTo>
                  <a:lnTo>
                    <a:pt x="517" y="1744"/>
                  </a:lnTo>
                  <a:lnTo>
                    <a:pt x="515" y="1744"/>
                  </a:lnTo>
                  <a:lnTo>
                    <a:pt x="513" y="1744"/>
                  </a:lnTo>
                  <a:lnTo>
                    <a:pt x="511" y="1744"/>
                  </a:lnTo>
                  <a:lnTo>
                    <a:pt x="511" y="1742"/>
                  </a:lnTo>
                  <a:lnTo>
                    <a:pt x="509" y="1742"/>
                  </a:lnTo>
                  <a:lnTo>
                    <a:pt x="507" y="1740"/>
                  </a:lnTo>
                  <a:lnTo>
                    <a:pt x="505" y="1740"/>
                  </a:lnTo>
                  <a:lnTo>
                    <a:pt x="503" y="1740"/>
                  </a:lnTo>
                  <a:lnTo>
                    <a:pt x="503" y="1738"/>
                  </a:lnTo>
                  <a:lnTo>
                    <a:pt x="501" y="1738"/>
                  </a:lnTo>
                  <a:lnTo>
                    <a:pt x="501" y="1736"/>
                  </a:lnTo>
                  <a:lnTo>
                    <a:pt x="499" y="1736"/>
                  </a:lnTo>
                  <a:lnTo>
                    <a:pt x="497" y="1736"/>
                  </a:lnTo>
                  <a:lnTo>
                    <a:pt x="495" y="1736"/>
                  </a:lnTo>
                  <a:lnTo>
                    <a:pt x="493" y="1736"/>
                  </a:lnTo>
                  <a:lnTo>
                    <a:pt x="491" y="1736"/>
                  </a:lnTo>
                  <a:lnTo>
                    <a:pt x="491" y="1734"/>
                  </a:lnTo>
                  <a:lnTo>
                    <a:pt x="489" y="1734"/>
                  </a:lnTo>
                  <a:lnTo>
                    <a:pt x="487" y="1734"/>
                  </a:lnTo>
                  <a:lnTo>
                    <a:pt x="485" y="1734"/>
                  </a:lnTo>
                  <a:lnTo>
                    <a:pt x="485" y="1732"/>
                  </a:lnTo>
                  <a:lnTo>
                    <a:pt x="483" y="1732"/>
                  </a:lnTo>
                  <a:lnTo>
                    <a:pt x="481" y="1732"/>
                  </a:lnTo>
                  <a:lnTo>
                    <a:pt x="479" y="1732"/>
                  </a:lnTo>
                  <a:lnTo>
                    <a:pt x="479" y="1734"/>
                  </a:lnTo>
                  <a:lnTo>
                    <a:pt x="477" y="1734"/>
                  </a:lnTo>
                  <a:lnTo>
                    <a:pt x="475" y="1734"/>
                  </a:lnTo>
                  <a:lnTo>
                    <a:pt x="474" y="1734"/>
                  </a:lnTo>
                  <a:lnTo>
                    <a:pt x="472" y="1734"/>
                  </a:lnTo>
                  <a:lnTo>
                    <a:pt x="472" y="1732"/>
                  </a:lnTo>
                  <a:lnTo>
                    <a:pt x="470" y="1732"/>
                  </a:lnTo>
                  <a:lnTo>
                    <a:pt x="468" y="1732"/>
                  </a:lnTo>
                  <a:lnTo>
                    <a:pt x="468" y="1734"/>
                  </a:lnTo>
                  <a:lnTo>
                    <a:pt x="466" y="1734"/>
                  </a:lnTo>
                  <a:lnTo>
                    <a:pt x="464" y="1734"/>
                  </a:lnTo>
                  <a:lnTo>
                    <a:pt x="464" y="1736"/>
                  </a:lnTo>
                  <a:lnTo>
                    <a:pt x="464" y="1738"/>
                  </a:lnTo>
                  <a:lnTo>
                    <a:pt x="464" y="1740"/>
                  </a:lnTo>
                  <a:lnTo>
                    <a:pt x="462" y="1742"/>
                  </a:lnTo>
                  <a:lnTo>
                    <a:pt x="460" y="1742"/>
                  </a:lnTo>
                  <a:lnTo>
                    <a:pt x="458" y="1744"/>
                  </a:lnTo>
                  <a:lnTo>
                    <a:pt x="458" y="1742"/>
                  </a:lnTo>
                  <a:lnTo>
                    <a:pt x="458" y="1740"/>
                  </a:lnTo>
                  <a:lnTo>
                    <a:pt x="456" y="1740"/>
                  </a:lnTo>
                  <a:lnTo>
                    <a:pt x="456" y="1738"/>
                  </a:lnTo>
                  <a:lnTo>
                    <a:pt x="454" y="1738"/>
                  </a:lnTo>
                  <a:lnTo>
                    <a:pt x="452" y="1738"/>
                  </a:lnTo>
                  <a:lnTo>
                    <a:pt x="450" y="1738"/>
                  </a:lnTo>
                  <a:lnTo>
                    <a:pt x="450" y="1736"/>
                  </a:lnTo>
                  <a:lnTo>
                    <a:pt x="448" y="1736"/>
                  </a:lnTo>
                  <a:lnTo>
                    <a:pt x="446" y="1734"/>
                  </a:lnTo>
                  <a:lnTo>
                    <a:pt x="446" y="1732"/>
                  </a:lnTo>
                  <a:lnTo>
                    <a:pt x="444" y="1732"/>
                  </a:lnTo>
                  <a:lnTo>
                    <a:pt x="442" y="1732"/>
                  </a:lnTo>
                  <a:lnTo>
                    <a:pt x="442" y="1730"/>
                  </a:lnTo>
                  <a:lnTo>
                    <a:pt x="440" y="1730"/>
                  </a:lnTo>
                  <a:lnTo>
                    <a:pt x="440" y="1728"/>
                  </a:lnTo>
                  <a:lnTo>
                    <a:pt x="438" y="1728"/>
                  </a:lnTo>
                  <a:lnTo>
                    <a:pt x="436" y="1728"/>
                  </a:lnTo>
                  <a:lnTo>
                    <a:pt x="436" y="1726"/>
                  </a:lnTo>
                  <a:lnTo>
                    <a:pt x="434" y="1726"/>
                  </a:lnTo>
                  <a:lnTo>
                    <a:pt x="432" y="1726"/>
                  </a:lnTo>
                  <a:lnTo>
                    <a:pt x="432" y="1724"/>
                  </a:lnTo>
                  <a:lnTo>
                    <a:pt x="430" y="1724"/>
                  </a:lnTo>
                  <a:lnTo>
                    <a:pt x="430" y="1723"/>
                  </a:lnTo>
                  <a:lnTo>
                    <a:pt x="428" y="1721"/>
                  </a:lnTo>
                  <a:lnTo>
                    <a:pt x="426" y="1721"/>
                  </a:lnTo>
                  <a:lnTo>
                    <a:pt x="426" y="1719"/>
                  </a:lnTo>
                  <a:lnTo>
                    <a:pt x="424" y="1719"/>
                  </a:lnTo>
                  <a:lnTo>
                    <a:pt x="424" y="1717"/>
                  </a:lnTo>
                  <a:lnTo>
                    <a:pt x="422" y="1717"/>
                  </a:lnTo>
                  <a:lnTo>
                    <a:pt x="422" y="1715"/>
                  </a:lnTo>
                  <a:lnTo>
                    <a:pt x="420" y="1715"/>
                  </a:lnTo>
                  <a:lnTo>
                    <a:pt x="418" y="1715"/>
                  </a:lnTo>
                  <a:lnTo>
                    <a:pt x="418" y="1713"/>
                  </a:lnTo>
                  <a:lnTo>
                    <a:pt x="416" y="1713"/>
                  </a:lnTo>
                  <a:lnTo>
                    <a:pt x="416" y="1711"/>
                  </a:lnTo>
                  <a:lnTo>
                    <a:pt x="414" y="1711"/>
                  </a:lnTo>
                  <a:lnTo>
                    <a:pt x="414" y="1709"/>
                  </a:lnTo>
                  <a:lnTo>
                    <a:pt x="412" y="1709"/>
                  </a:lnTo>
                  <a:lnTo>
                    <a:pt x="410" y="1709"/>
                  </a:lnTo>
                  <a:lnTo>
                    <a:pt x="410" y="1707"/>
                  </a:lnTo>
                  <a:lnTo>
                    <a:pt x="408" y="1707"/>
                  </a:lnTo>
                  <a:lnTo>
                    <a:pt x="408" y="1705"/>
                  </a:lnTo>
                  <a:lnTo>
                    <a:pt x="406" y="1705"/>
                  </a:lnTo>
                  <a:lnTo>
                    <a:pt x="406" y="1703"/>
                  </a:lnTo>
                  <a:lnTo>
                    <a:pt x="405" y="1703"/>
                  </a:lnTo>
                  <a:lnTo>
                    <a:pt x="405" y="1701"/>
                  </a:lnTo>
                  <a:lnTo>
                    <a:pt x="403" y="1701"/>
                  </a:lnTo>
                  <a:lnTo>
                    <a:pt x="401" y="1701"/>
                  </a:lnTo>
                  <a:lnTo>
                    <a:pt x="401" y="1699"/>
                  </a:lnTo>
                  <a:lnTo>
                    <a:pt x="399" y="1699"/>
                  </a:lnTo>
                  <a:lnTo>
                    <a:pt x="399" y="1697"/>
                  </a:lnTo>
                  <a:lnTo>
                    <a:pt x="397" y="1697"/>
                  </a:lnTo>
                  <a:lnTo>
                    <a:pt x="395" y="1695"/>
                  </a:lnTo>
                  <a:lnTo>
                    <a:pt x="393" y="1695"/>
                  </a:lnTo>
                  <a:lnTo>
                    <a:pt x="391" y="1693"/>
                  </a:lnTo>
                  <a:lnTo>
                    <a:pt x="389" y="1695"/>
                  </a:lnTo>
                  <a:lnTo>
                    <a:pt x="387" y="1695"/>
                  </a:lnTo>
                  <a:lnTo>
                    <a:pt x="387" y="1697"/>
                  </a:lnTo>
                  <a:lnTo>
                    <a:pt x="385" y="1697"/>
                  </a:lnTo>
                  <a:lnTo>
                    <a:pt x="387" y="1697"/>
                  </a:lnTo>
                  <a:lnTo>
                    <a:pt x="387" y="1699"/>
                  </a:lnTo>
                  <a:lnTo>
                    <a:pt x="387" y="1701"/>
                  </a:lnTo>
                  <a:lnTo>
                    <a:pt x="385" y="1701"/>
                  </a:lnTo>
                  <a:lnTo>
                    <a:pt x="383" y="1701"/>
                  </a:lnTo>
                  <a:lnTo>
                    <a:pt x="383" y="1703"/>
                  </a:lnTo>
                  <a:lnTo>
                    <a:pt x="381" y="1703"/>
                  </a:lnTo>
                  <a:lnTo>
                    <a:pt x="379" y="1703"/>
                  </a:lnTo>
                  <a:lnTo>
                    <a:pt x="379" y="1705"/>
                  </a:lnTo>
                  <a:lnTo>
                    <a:pt x="377" y="1705"/>
                  </a:lnTo>
                  <a:lnTo>
                    <a:pt x="377" y="1707"/>
                  </a:lnTo>
                  <a:lnTo>
                    <a:pt x="375" y="1705"/>
                  </a:lnTo>
                  <a:lnTo>
                    <a:pt x="373" y="1705"/>
                  </a:lnTo>
                  <a:lnTo>
                    <a:pt x="373" y="1707"/>
                  </a:lnTo>
                  <a:lnTo>
                    <a:pt x="371" y="1707"/>
                  </a:lnTo>
                  <a:lnTo>
                    <a:pt x="369" y="1707"/>
                  </a:lnTo>
                  <a:lnTo>
                    <a:pt x="367" y="1707"/>
                  </a:lnTo>
                  <a:lnTo>
                    <a:pt x="365" y="1707"/>
                  </a:lnTo>
                  <a:lnTo>
                    <a:pt x="363" y="1707"/>
                  </a:lnTo>
                  <a:lnTo>
                    <a:pt x="363" y="1709"/>
                  </a:lnTo>
                  <a:lnTo>
                    <a:pt x="361" y="1709"/>
                  </a:lnTo>
                  <a:lnTo>
                    <a:pt x="359" y="1707"/>
                  </a:lnTo>
                  <a:lnTo>
                    <a:pt x="357" y="1709"/>
                  </a:lnTo>
                  <a:lnTo>
                    <a:pt x="355" y="1709"/>
                  </a:lnTo>
                  <a:lnTo>
                    <a:pt x="355" y="1711"/>
                  </a:lnTo>
                  <a:lnTo>
                    <a:pt x="353" y="1711"/>
                  </a:lnTo>
                  <a:lnTo>
                    <a:pt x="353" y="1709"/>
                  </a:lnTo>
                  <a:lnTo>
                    <a:pt x="351" y="1709"/>
                  </a:lnTo>
                  <a:lnTo>
                    <a:pt x="349" y="1709"/>
                  </a:lnTo>
                  <a:lnTo>
                    <a:pt x="347" y="1709"/>
                  </a:lnTo>
                  <a:lnTo>
                    <a:pt x="347" y="1707"/>
                  </a:lnTo>
                  <a:lnTo>
                    <a:pt x="345" y="1707"/>
                  </a:lnTo>
                  <a:lnTo>
                    <a:pt x="343" y="1707"/>
                  </a:lnTo>
                  <a:lnTo>
                    <a:pt x="341" y="1707"/>
                  </a:lnTo>
                  <a:lnTo>
                    <a:pt x="341" y="1709"/>
                  </a:lnTo>
                  <a:lnTo>
                    <a:pt x="339" y="1709"/>
                  </a:lnTo>
                  <a:lnTo>
                    <a:pt x="337" y="1709"/>
                  </a:lnTo>
                  <a:lnTo>
                    <a:pt x="336" y="1709"/>
                  </a:lnTo>
                  <a:lnTo>
                    <a:pt x="336" y="1711"/>
                  </a:lnTo>
                  <a:lnTo>
                    <a:pt x="334" y="1711"/>
                  </a:lnTo>
                  <a:lnTo>
                    <a:pt x="334" y="1709"/>
                  </a:lnTo>
                  <a:lnTo>
                    <a:pt x="334" y="1711"/>
                  </a:lnTo>
                  <a:lnTo>
                    <a:pt x="332" y="1711"/>
                  </a:lnTo>
                  <a:lnTo>
                    <a:pt x="330" y="1713"/>
                  </a:lnTo>
                  <a:lnTo>
                    <a:pt x="330" y="1715"/>
                  </a:lnTo>
                  <a:lnTo>
                    <a:pt x="330" y="1717"/>
                  </a:lnTo>
                  <a:lnTo>
                    <a:pt x="328" y="1717"/>
                  </a:lnTo>
                  <a:lnTo>
                    <a:pt x="328" y="1719"/>
                  </a:lnTo>
                  <a:lnTo>
                    <a:pt x="328" y="1721"/>
                  </a:lnTo>
                  <a:lnTo>
                    <a:pt x="328" y="1723"/>
                  </a:lnTo>
                  <a:lnTo>
                    <a:pt x="326" y="1723"/>
                  </a:lnTo>
                  <a:lnTo>
                    <a:pt x="326" y="1724"/>
                  </a:lnTo>
                  <a:lnTo>
                    <a:pt x="326" y="1726"/>
                  </a:lnTo>
                  <a:lnTo>
                    <a:pt x="324" y="1726"/>
                  </a:lnTo>
                  <a:lnTo>
                    <a:pt x="322" y="1726"/>
                  </a:lnTo>
                  <a:lnTo>
                    <a:pt x="322" y="1728"/>
                  </a:lnTo>
                  <a:lnTo>
                    <a:pt x="320" y="1728"/>
                  </a:lnTo>
                  <a:lnTo>
                    <a:pt x="320" y="1730"/>
                  </a:lnTo>
                  <a:lnTo>
                    <a:pt x="318" y="1730"/>
                  </a:lnTo>
                  <a:lnTo>
                    <a:pt x="318" y="1732"/>
                  </a:lnTo>
                  <a:lnTo>
                    <a:pt x="316" y="1734"/>
                  </a:lnTo>
                  <a:lnTo>
                    <a:pt x="316" y="1736"/>
                  </a:lnTo>
                  <a:lnTo>
                    <a:pt x="316" y="1738"/>
                  </a:lnTo>
                  <a:lnTo>
                    <a:pt x="316" y="1740"/>
                  </a:lnTo>
                  <a:lnTo>
                    <a:pt x="316" y="1742"/>
                  </a:lnTo>
                  <a:lnTo>
                    <a:pt x="316" y="1744"/>
                  </a:lnTo>
                  <a:lnTo>
                    <a:pt x="314" y="1744"/>
                  </a:lnTo>
                  <a:lnTo>
                    <a:pt x="314" y="1746"/>
                  </a:lnTo>
                  <a:lnTo>
                    <a:pt x="312" y="1746"/>
                  </a:lnTo>
                  <a:lnTo>
                    <a:pt x="312" y="1748"/>
                  </a:lnTo>
                  <a:lnTo>
                    <a:pt x="310" y="1748"/>
                  </a:lnTo>
                  <a:lnTo>
                    <a:pt x="310" y="1746"/>
                  </a:lnTo>
                  <a:lnTo>
                    <a:pt x="308" y="1746"/>
                  </a:lnTo>
                  <a:lnTo>
                    <a:pt x="306" y="1746"/>
                  </a:lnTo>
                  <a:lnTo>
                    <a:pt x="304" y="1746"/>
                  </a:lnTo>
                  <a:lnTo>
                    <a:pt x="304" y="1744"/>
                  </a:lnTo>
                  <a:lnTo>
                    <a:pt x="306" y="1744"/>
                  </a:lnTo>
                  <a:lnTo>
                    <a:pt x="306" y="1742"/>
                  </a:lnTo>
                  <a:lnTo>
                    <a:pt x="306" y="1740"/>
                  </a:lnTo>
                  <a:lnTo>
                    <a:pt x="304" y="1740"/>
                  </a:lnTo>
                  <a:lnTo>
                    <a:pt x="304" y="1742"/>
                  </a:lnTo>
                  <a:lnTo>
                    <a:pt x="302" y="1742"/>
                  </a:lnTo>
                  <a:lnTo>
                    <a:pt x="300" y="1742"/>
                  </a:lnTo>
                  <a:lnTo>
                    <a:pt x="300" y="1740"/>
                  </a:lnTo>
                  <a:lnTo>
                    <a:pt x="302" y="1740"/>
                  </a:lnTo>
                  <a:lnTo>
                    <a:pt x="302" y="1738"/>
                  </a:lnTo>
                  <a:lnTo>
                    <a:pt x="302" y="1736"/>
                  </a:lnTo>
                  <a:lnTo>
                    <a:pt x="304" y="1736"/>
                  </a:lnTo>
                  <a:lnTo>
                    <a:pt x="302" y="1734"/>
                  </a:lnTo>
                  <a:lnTo>
                    <a:pt x="300" y="1734"/>
                  </a:lnTo>
                  <a:lnTo>
                    <a:pt x="300" y="1732"/>
                  </a:lnTo>
                  <a:lnTo>
                    <a:pt x="298" y="1732"/>
                  </a:lnTo>
                  <a:lnTo>
                    <a:pt x="296" y="1732"/>
                  </a:lnTo>
                  <a:lnTo>
                    <a:pt x="296" y="1734"/>
                  </a:lnTo>
                  <a:lnTo>
                    <a:pt x="294" y="1734"/>
                  </a:lnTo>
                  <a:lnTo>
                    <a:pt x="294" y="1732"/>
                  </a:lnTo>
                  <a:lnTo>
                    <a:pt x="294" y="1730"/>
                  </a:lnTo>
                  <a:lnTo>
                    <a:pt x="294" y="1728"/>
                  </a:lnTo>
                  <a:lnTo>
                    <a:pt x="294" y="1726"/>
                  </a:lnTo>
                  <a:lnTo>
                    <a:pt x="294" y="1724"/>
                  </a:lnTo>
                  <a:lnTo>
                    <a:pt x="292" y="1724"/>
                  </a:lnTo>
                  <a:lnTo>
                    <a:pt x="292" y="1723"/>
                  </a:lnTo>
                  <a:lnTo>
                    <a:pt x="290" y="1721"/>
                  </a:lnTo>
                  <a:lnTo>
                    <a:pt x="290" y="1719"/>
                  </a:lnTo>
                  <a:lnTo>
                    <a:pt x="288" y="1719"/>
                  </a:lnTo>
                  <a:lnTo>
                    <a:pt x="288" y="1717"/>
                  </a:lnTo>
                  <a:lnTo>
                    <a:pt x="288" y="1715"/>
                  </a:lnTo>
                  <a:lnTo>
                    <a:pt x="288" y="1713"/>
                  </a:lnTo>
                  <a:lnTo>
                    <a:pt x="286" y="1713"/>
                  </a:lnTo>
                  <a:lnTo>
                    <a:pt x="284" y="1713"/>
                  </a:lnTo>
                  <a:lnTo>
                    <a:pt x="284" y="1711"/>
                  </a:lnTo>
                  <a:lnTo>
                    <a:pt x="282" y="1711"/>
                  </a:lnTo>
                  <a:lnTo>
                    <a:pt x="282" y="1709"/>
                  </a:lnTo>
                  <a:lnTo>
                    <a:pt x="280" y="1709"/>
                  </a:lnTo>
                  <a:lnTo>
                    <a:pt x="280" y="1711"/>
                  </a:lnTo>
                  <a:lnTo>
                    <a:pt x="278" y="1711"/>
                  </a:lnTo>
                  <a:lnTo>
                    <a:pt x="278" y="1713"/>
                  </a:lnTo>
                  <a:lnTo>
                    <a:pt x="276" y="1713"/>
                  </a:lnTo>
                  <a:lnTo>
                    <a:pt x="274" y="1713"/>
                  </a:lnTo>
                  <a:lnTo>
                    <a:pt x="274" y="1711"/>
                  </a:lnTo>
                  <a:lnTo>
                    <a:pt x="274" y="1709"/>
                  </a:lnTo>
                  <a:lnTo>
                    <a:pt x="272" y="1709"/>
                  </a:lnTo>
                  <a:lnTo>
                    <a:pt x="270" y="1711"/>
                  </a:lnTo>
                  <a:lnTo>
                    <a:pt x="270" y="1713"/>
                  </a:lnTo>
                  <a:lnTo>
                    <a:pt x="268" y="1713"/>
                  </a:lnTo>
                  <a:lnTo>
                    <a:pt x="268" y="1711"/>
                  </a:lnTo>
                  <a:lnTo>
                    <a:pt x="268" y="1709"/>
                  </a:lnTo>
                  <a:lnTo>
                    <a:pt x="268" y="1707"/>
                  </a:lnTo>
                  <a:lnTo>
                    <a:pt x="267" y="1707"/>
                  </a:lnTo>
                  <a:lnTo>
                    <a:pt x="267" y="1709"/>
                  </a:lnTo>
                  <a:lnTo>
                    <a:pt x="267" y="1711"/>
                  </a:lnTo>
                  <a:lnTo>
                    <a:pt x="267" y="1713"/>
                  </a:lnTo>
                  <a:lnTo>
                    <a:pt x="265" y="1713"/>
                  </a:lnTo>
                  <a:lnTo>
                    <a:pt x="263" y="1713"/>
                  </a:lnTo>
                  <a:lnTo>
                    <a:pt x="263" y="1715"/>
                  </a:lnTo>
                  <a:lnTo>
                    <a:pt x="261" y="1715"/>
                  </a:lnTo>
                  <a:lnTo>
                    <a:pt x="261" y="1713"/>
                  </a:lnTo>
                  <a:lnTo>
                    <a:pt x="261" y="1711"/>
                  </a:lnTo>
                  <a:lnTo>
                    <a:pt x="261" y="1709"/>
                  </a:lnTo>
                  <a:lnTo>
                    <a:pt x="259" y="1709"/>
                  </a:lnTo>
                  <a:lnTo>
                    <a:pt x="259" y="1711"/>
                  </a:lnTo>
                  <a:lnTo>
                    <a:pt x="257" y="1711"/>
                  </a:lnTo>
                  <a:lnTo>
                    <a:pt x="257" y="1713"/>
                  </a:lnTo>
                  <a:lnTo>
                    <a:pt x="257" y="1715"/>
                  </a:lnTo>
                  <a:lnTo>
                    <a:pt x="255" y="1715"/>
                  </a:lnTo>
                  <a:lnTo>
                    <a:pt x="255" y="1717"/>
                  </a:lnTo>
                  <a:lnTo>
                    <a:pt x="253" y="1717"/>
                  </a:lnTo>
                  <a:lnTo>
                    <a:pt x="251" y="1717"/>
                  </a:lnTo>
                  <a:lnTo>
                    <a:pt x="249" y="1717"/>
                  </a:lnTo>
                  <a:lnTo>
                    <a:pt x="249" y="1715"/>
                  </a:lnTo>
                  <a:lnTo>
                    <a:pt x="247" y="1715"/>
                  </a:lnTo>
                  <a:lnTo>
                    <a:pt x="247" y="1713"/>
                  </a:lnTo>
                  <a:lnTo>
                    <a:pt x="245" y="1713"/>
                  </a:lnTo>
                  <a:lnTo>
                    <a:pt x="245" y="1711"/>
                  </a:lnTo>
                  <a:lnTo>
                    <a:pt x="243" y="1711"/>
                  </a:lnTo>
                  <a:lnTo>
                    <a:pt x="241" y="1711"/>
                  </a:lnTo>
                  <a:lnTo>
                    <a:pt x="241" y="1713"/>
                  </a:lnTo>
                  <a:lnTo>
                    <a:pt x="239" y="1713"/>
                  </a:lnTo>
                  <a:lnTo>
                    <a:pt x="241" y="1713"/>
                  </a:lnTo>
                  <a:lnTo>
                    <a:pt x="241" y="1715"/>
                  </a:lnTo>
                  <a:lnTo>
                    <a:pt x="239" y="1715"/>
                  </a:lnTo>
                  <a:lnTo>
                    <a:pt x="237" y="1715"/>
                  </a:lnTo>
                  <a:lnTo>
                    <a:pt x="235" y="1715"/>
                  </a:lnTo>
                  <a:lnTo>
                    <a:pt x="233" y="1715"/>
                  </a:lnTo>
                  <a:lnTo>
                    <a:pt x="233" y="1713"/>
                  </a:lnTo>
                  <a:lnTo>
                    <a:pt x="233" y="1711"/>
                  </a:lnTo>
                  <a:lnTo>
                    <a:pt x="231" y="1711"/>
                  </a:lnTo>
                  <a:lnTo>
                    <a:pt x="229" y="1711"/>
                  </a:lnTo>
                  <a:lnTo>
                    <a:pt x="227" y="1713"/>
                  </a:lnTo>
                  <a:lnTo>
                    <a:pt x="225" y="1713"/>
                  </a:lnTo>
                  <a:lnTo>
                    <a:pt x="225" y="1715"/>
                  </a:lnTo>
                  <a:lnTo>
                    <a:pt x="223" y="1715"/>
                  </a:lnTo>
                  <a:lnTo>
                    <a:pt x="221" y="1715"/>
                  </a:lnTo>
                  <a:lnTo>
                    <a:pt x="221" y="1713"/>
                  </a:lnTo>
                  <a:lnTo>
                    <a:pt x="221" y="1711"/>
                  </a:lnTo>
                  <a:lnTo>
                    <a:pt x="219" y="1711"/>
                  </a:lnTo>
                  <a:lnTo>
                    <a:pt x="219" y="1713"/>
                  </a:lnTo>
                  <a:lnTo>
                    <a:pt x="217" y="1713"/>
                  </a:lnTo>
                  <a:lnTo>
                    <a:pt x="215" y="1713"/>
                  </a:lnTo>
                  <a:lnTo>
                    <a:pt x="215" y="1711"/>
                  </a:lnTo>
                  <a:lnTo>
                    <a:pt x="215" y="1709"/>
                  </a:lnTo>
                  <a:lnTo>
                    <a:pt x="213" y="1709"/>
                  </a:lnTo>
                  <a:lnTo>
                    <a:pt x="211" y="1709"/>
                  </a:lnTo>
                  <a:lnTo>
                    <a:pt x="211" y="1711"/>
                  </a:lnTo>
                  <a:lnTo>
                    <a:pt x="211" y="1713"/>
                  </a:lnTo>
                  <a:lnTo>
                    <a:pt x="213" y="1713"/>
                  </a:lnTo>
                  <a:lnTo>
                    <a:pt x="213" y="1715"/>
                  </a:lnTo>
                  <a:lnTo>
                    <a:pt x="211" y="1715"/>
                  </a:lnTo>
                  <a:lnTo>
                    <a:pt x="209" y="1715"/>
                  </a:lnTo>
                  <a:lnTo>
                    <a:pt x="207" y="1715"/>
                  </a:lnTo>
                  <a:lnTo>
                    <a:pt x="207" y="1713"/>
                  </a:lnTo>
                  <a:lnTo>
                    <a:pt x="207" y="1711"/>
                  </a:lnTo>
                  <a:lnTo>
                    <a:pt x="207" y="1709"/>
                  </a:lnTo>
                  <a:lnTo>
                    <a:pt x="205" y="1707"/>
                  </a:lnTo>
                  <a:lnTo>
                    <a:pt x="205" y="1709"/>
                  </a:lnTo>
                  <a:lnTo>
                    <a:pt x="203" y="1709"/>
                  </a:lnTo>
                  <a:lnTo>
                    <a:pt x="205" y="1709"/>
                  </a:lnTo>
                  <a:lnTo>
                    <a:pt x="205" y="1711"/>
                  </a:lnTo>
                  <a:lnTo>
                    <a:pt x="205" y="1713"/>
                  </a:lnTo>
                  <a:lnTo>
                    <a:pt x="205" y="1715"/>
                  </a:lnTo>
                  <a:lnTo>
                    <a:pt x="203" y="1715"/>
                  </a:lnTo>
                  <a:lnTo>
                    <a:pt x="203" y="1717"/>
                  </a:lnTo>
                  <a:lnTo>
                    <a:pt x="201" y="1717"/>
                  </a:lnTo>
                  <a:lnTo>
                    <a:pt x="199" y="1717"/>
                  </a:lnTo>
                  <a:lnTo>
                    <a:pt x="199" y="1715"/>
                  </a:lnTo>
                  <a:lnTo>
                    <a:pt x="199" y="1713"/>
                  </a:lnTo>
                  <a:lnTo>
                    <a:pt x="198" y="1713"/>
                  </a:lnTo>
                  <a:lnTo>
                    <a:pt x="198" y="1711"/>
                  </a:lnTo>
                  <a:lnTo>
                    <a:pt x="198" y="1709"/>
                  </a:lnTo>
                  <a:lnTo>
                    <a:pt x="196" y="1709"/>
                  </a:lnTo>
                  <a:lnTo>
                    <a:pt x="196" y="1707"/>
                  </a:lnTo>
                  <a:lnTo>
                    <a:pt x="194" y="1707"/>
                  </a:lnTo>
                  <a:lnTo>
                    <a:pt x="196" y="1707"/>
                  </a:lnTo>
                  <a:lnTo>
                    <a:pt x="196" y="1705"/>
                  </a:lnTo>
                  <a:lnTo>
                    <a:pt x="196" y="1703"/>
                  </a:lnTo>
                  <a:lnTo>
                    <a:pt x="196" y="1701"/>
                  </a:lnTo>
                  <a:lnTo>
                    <a:pt x="196" y="1699"/>
                  </a:lnTo>
                  <a:lnTo>
                    <a:pt x="196" y="1697"/>
                  </a:lnTo>
                  <a:lnTo>
                    <a:pt x="198" y="1695"/>
                  </a:lnTo>
                  <a:lnTo>
                    <a:pt x="196" y="1695"/>
                  </a:lnTo>
                  <a:lnTo>
                    <a:pt x="196" y="1693"/>
                  </a:lnTo>
                  <a:lnTo>
                    <a:pt x="194" y="1693"/>
                  </a:lnTo>
                  <a:lnTo>
                    <a:pt x="194" y="1691"/>
                  </a:lnTo>
                  <a:lnTo>
                    <a:pt x="194" y="1689"/>
                  </a:lnTo>
                  <a:lnTo>
                    <a:pt x="194" y="1687"/>
                  </a:lnTo>
                  <a:lnTo>
                    <a:pt x="192" y="1687"/>
                  </a:lnTo>
                  <a:lnTo>
                    <a:pt x="190" y="1687"/>
                  </a:lnTo>
                  <a:lnTo>
                    <a:pt x="188" y="1687"/>
                  </a:lnTo>
                  <a:lnTo>
                    <a:pt x="186" y="1687"/>
                  </a:lnTo>
                  <a:lnTo>
                    <a:pt x="186" y="1689"/>
                  </a:lnTo>
                  <a:lnTo>
                    <a:pt x="184" y="1689"/>
                  </a:lnTo>
                  <a:lnTo>
                    <a:pt x="184" y="1687"/>
                  </a:lnTo>
                  <a:lnTo>
                    <a:pt x="182" y="1687"/>
                  </a:lnTo>
                  <a:lnTo>
                    <a:pt x="182" y="1685"/>
                  </a:lnTo>
                  <a:lnTo>
                    <a:pt x="182" y="1683"/>
                  </a:lnTo>
                  <a:lnTo>
                    <a:pt x="182" y="1681"/>
                  </a:lnTo>
                  <a:lnTo>
                    <a:pt x="182" y="1679"/>
                  </a:lnTo>
                  <a:lnTo>
                    <a:pt x="184" y="1679"/>
                  </a:lnTo>
                  <a:lnTo>
                    <a:pt x="184" y="1677"/>
                  </a:lnTo>
                  <a:lnTo>
                    <a:pt x="186" y="1677"/>
                  </a:lnTo>
                  <a:lnTo>
                    <a:pt x="186" y="1675"/>
                  </a:lnTo>
                  <a:lnTo>
                    <a:pt x="188" y="1675"/>
                  </a:lnTo>
                  <a:lnTo>
                    <a:pt x="188" y="1673"/>
                  </a:lnTo>
                  <a:lnTo>
                    <a:pt x="186" y="1673"/>
                  </a:lnTo>
                  <a:lnTo>
                    <a:pt x="184" y="1673"/>
                  </a:lnTo>
                  <a:lnTo>
                    <a:pt x="184" y="1675"/>
                  </a:lnTo>
                  <a:lnTo>
                    <a:pt x="182" y="1675"/>
                  </a:lnTo>
                  <a:lnTo>
                    <a:pt x="182" y="1677"/>
                  </a:lnTo>
                  <a:lnTo>
                    <a:pt x="182" y="1675"/>
                  </a:lnTo>
                  <a:lnTo>
                    <a:pt x="180" y="1675"/>
                  </a:lnTo>
                  <a:lnTo>
                    <a:pt x="178" y="1675"/>
                  </a:lnTo>
                  <a:lnTo>
                    <a:pt x="178" y="1673"/>
                  </a:lnTo>
                  <a:lnTo>
                    <a:pt x="180" y="1673"/>
                  </a:lnTo>
                  <a:lnTo>
                    <a:pt x="180" y="1671"/>
                  </a:lnTo>
                  <a:lnTo>
                    <a:pt x="180" y="1669"/>
                  </a:lnTo>
                  <a:lnTo>
                    <a:pt x="180" y="1667"/>
                  </a:lnTo>
                  <a:lnTo>
                    <a:pt x="182" y="1667"/>
                  </a:lnTo>
                  <a:lnTo>
                    <a:pt x="182" y="1665"/>
                  </a:lnTo>
                  <a:lnTo>
                    <a:pt x="182" y="1663"/>
                  </a:lnTo>
                  <a:lnTo>
                    <a:pt x="180" y="1663"/>
                  </a:lnTo>
                  <a:lnTo>
                    <a:pt x="180" y="1661"/>
                  </a:lnTo>
                  <a:lnTo>
                    <a:pt x="178" y="1661"/>
                  </a:lnTo>
                  <a:lnTo>
                    <a:pt x="178" y="1663"/>
                  </a:lnTo>
                  <a:lnTo>
                    <a:pt x="176" y="1663"/>
                  </a:lnTo>
                  <a:lnTo>
                    <a:pt x="178" y="1663"/>
                  </a:lnTo>
                  <a:lnTo>
                    <a:pt x="178" y="1665"/>
                  </a:lnTo>
                  <a:lnTo>
                    <a:pt x="176" y="1665"/>
                  </a:lnTo>
                  <a:lnTo>
                    <a:pt x="174" y="1665"/>
                  </a:lnTo>
                  <a:lnTo>
                    <a:pt x="172" y="1665"/>
                  </a:lnTo>
                  <a:lnTo>
                    <a:pt x="172" y="1667"/>
                  </a:lnTo>
                  <a:lnTo>
                    <a:pt x="170" y="1667"/>
                  </a:lnTo>
                  <a:lnTo>
                    <a:pt x="170" y="1665"/>
                  </a:lnTo>
                  <a:lnTo>
                    <a:pt x="170" y="1663"/>
                  </a:lnTo>
                  <a:lnTo>
                    <a:pt x="168" y="1663"/>
                  </a:lnTo>
                  <a:lnTo>
                    <a:pt x="168" y="1665"/>
                  </a:lnTo>
                  <a:lnTo>
                    <a:pt x="166" y="1665"/>
                  </a:lnTo>
                  <a:lnTo>
                    <a:pt x="166" y="1663"/>
                  </a:lnTo>
                  <a:lnTo>
                    <a:pt x="166" y="1661"/>
                  </a:lnTo>
                  <a:lnTo>
                    <a:pt x="168" y="1661"/>
                  </a:lnTo>
                  <a:lnTo>
                    <a:pt x="168" y="1659"/>
                  </a:lnTo>
                  <a:lnTo>
                    <a:pt x="166" y="1659"/>
                  </a:lnTo>
                  <a:lnTo>
                    <a:pt x="164" y="1659"/>
                  </a:lnTo>
                  <a:lnTo>
                    <a:pt x="164" y="1657"/>
                  </a:lnTo>
                  <a:lnTo>
                    <a:pt x="162" y="1657"/>
                  </a:lnTo>
                  <a:lnTo>
                    <a:pt x="160" y="1657"/>
                  </a:lnTo>
                  <a:lnTo>
                    <a:pt x="160" y="1659"/>
                  </a:lnTo>
                  <a:lnTo>
                    <a:pt x="162" y="1659"/>
                  </a:lnTo>
                  <a:lnTo>
                    <a:pt x="160" y="1659"/>
                  </a:lnTo>
                  <a:lnTo>
                    <a:pt x="158" y="1657"/>
                  </a:lnTo>
                  <a:lnTo>
                    <a:pt x="160" y="1657"/>
                  </a:lnTo>
                  <a:lnTo>
                    <a:pt x="160" y="1656"/>
                  </a:lnTo>
                  <a:lnTo>
                    <a:pt x="158" y="1656"/>
                  </a:lnTo>
                  <a:lnTo>
                    <a:pt x="156" y="1656"/>
                  </a:lnTo>
                  <a:lnTo>
                    <a:pt x="154" y="1656"/>
                  </a:lnTo>
                  <a:lnTo>
                    <a:pt x="154" y="1657"/>
                  </a:lnTo>
                  <a:lnTo>
                    <a:pt x="154" y="1656"/>
                  </a:lnTo>
                  <a:lnTo>
                    <a:pt x="152" y="1656"/>
                  </a:lnTo>
                  <a:lnTo>
                    <a:pt x="150" y="1657"/>
                  </a:lnTo>
                  <a:lnTo>
                    <a:pt x="148" y="1657"/>
                  </a:lnTo>
                  <a:lnTo>
                    <a:pt x="146" y="1657"/>
                  </a:lnTo>
                  <a:lnTo>
                    <a:pt x="146" y="1659"/>
                  </a:lnTo>
                  <a:lnTo>
                    <a:pt x="144" y="1659"/>
                  </a:lnTo>
                  <a:lnTo>
                    <a:pt x="142" y="1659"/>
                  </a:lnTo>
                  <a:lnTo>
                    <a:pt x="140" y="1659"/>
                  </a:lnTo>
                  <a:lnTo>
                    <a:pt x="140" y="1657"/>
                  </a:lnTo>
                  <a:lnTo>
                    <a:pt x="138" y="1657"/>
                  </a:lnTo>
                  <a:lnTo>
                    <a:pt x="136" y="1657"/>
                  </a:lnTo>
                  <a:lnTo>
                    <a:pt x="136" y="1659"/>
                  </a:lnTo>
                  <a:lnTo>
                    <a:pt x="134" y="1659"/>
                  </a:lnTo>
                  <a:lnTo>
                    <a:pt x="134" y="1657"/>
                  </a:lnTo>
                  <a:lnTo>
                    <a:pt x="132" y="1657"/>
                  </a:lnTo>
                  <a:lnTo>
                    <a:pt x="132" y="1656"/>
                  </a:lnTo>
                  <a:lnTo>
                    <a:pt x="130" y="1656"/>
                  </a:lnTo>
                  <a:lnTo>
                    <a:pt x="129" y="1656"/>
                  </a:lnTo>
                  <a:lnTo>
                    <a:pt x="129" y="1654"/>
                  </a:lnTo>
                  <a:lnTo>
                    <a:pt x="129" y="1652"/>
                  </a:lnTo>
                  <a:lnTo>
                    <a:pt x="127" y="1652"/>
                  </a:lnTo>
                  <a:lnTo>
                    <a:pt x="127" y="1650"/>
                  </a:lnTo>
                  <a:lnTo>
                    <a:pt x="127" y="1648"/>
                  </a:lnTo>
                  <a:lnTo>
                    <a:pt x="127" y="1646"/>
                  </a:lnTo>
                  <a:lnTo>
                    <a:pt x="125" y="1646"/>
                  </a:lnTo>
                  <a:lnTo>
                    <a:pt x="123" y="1646"/>
                  </a:lnTo>
                  <a:lnTo>
                    <a:pt x="125" y="1644"/>
                  </a:lnTo>
                  <a:lnTo>
                    <a:pt x="123" y="1644"/>
                  </a:lnTo>
                  <a:lnTo>
                    <a:pt x="121" y="1644"/>
                  </a:lnTo>
                  <a:lnTo>
                    <a:pt x="121" y="1642"/>
                  </a:lnTo>
                  <a:lnTo>
                    <a:pt x="119" y="1640"/>
                  </a:lnTo>
                  <a:lnTo>
                    <a:pt x="121" y="1640"/>
                  </a:lnTo>
                  <a:lnTo>
                    <a:pt x="123" y="1640"/>
                  </a:lnTo>
                  <a:lnTo>
                    <a:pt x="121" y="1640"/>
                  </a:lnTo>
                  <a:lnTo>
                    <a:pt x="121" y="1638"/>
                  </a:lnTo>
                  <a:lnTo>
                    <a:pt x="123" y="1636"/>
                  </a:lnTo>
                  <a:lnTo>
                    <a:pt x="121" y="1636"/>
                  </a:lnTo>
                  <a:lnTo>
                    <a:pt x="121" y="1634"/>
                  </a:lnTo>
                  <a:lnTo>
                    <a:pt x="121" y="1632"/>
                  </a:lnTo>
                  <a:lnTo>
                    <a:pt x="121" y="1634"/>
                  </a:lnTo>
                  <a:lnTo>
                    <a:pt x="123" y="1634"/>
                  </a:lnTo>
                  <a:lnTo>
                    <a:pt x="123" y="1632"/>
                  </a:lnTo>
                  <a:lnTo>
                    <a:pt x="121" y="1632"/>
                  </a:lnTo>
                  <a:lnTo>
                    <a:pt x="121" y="1630"/>
                  </a:lnTo>
                  <a:lnTo>
                    <a:pt x="121" y="1628"/>
                  </a:lnTo>
                  <a:lnTo>
                    <a:pt x="123" y="1628"/>
                  </a:lnTo>
                  <a:lnTo>
                    <a:pt x="121" y="1628"/>
                  </a:lnTo>
                  <a:lnTo>
                    <a:pt x="123" y="1626"/>
                  </a:lnTo>
                  <a:lnTo>
                    <a:pt x="125" y="1626"/>
                  </a:lnTo>
                  <a:lnTo>
                    <a:pt x="125" y="1624"/>
                  </a:lnTo>
                  <a:lnTo>
                    <a:pt x="123" y="1624"/>
                  </a:lnTo>
                  <a:lnTo>
                    <a:pt x="123" y="1622"/>
                  </a:lnTo>
                  <a:lnTo>
                    <a:pt x="125" y="1620"/>
                  </a:lnTo>
                  <a:lnTo>
                    <a:pt x="123" y="1620"/>
                  </a:lnTo>
                  <a:lnTo>
                    <a:pt x="121" y="1618"/>
                  </a:lnTo>
                  <a:lnTo>
                    <a:pt x="123" y="1618"/>
                  </a:lnTo>
                  <a:lnTo>
                    <a:pt x="123" y="1616"/>
                  </a:lnTo>
                  <a:lnTo>
                    <a:pt x="125" y="1616"/>
                  </a:lnTo>
                  <a:lnTo>
                    <a:pt x="127" y="1616"/>
                  </a:lnTo>
                  <a:lnTo>
                    <a:pt x="125" y="1616"/>
                  </a:lnTo>
                  <a:lnTo>
                    <a:pt x="125" y="1614"/>
                  </a:lnTo>
                  <a:lnTo>
                    <a:pt x="127" y="1614"/>
                  </a:lnTo>
                  <a:lnTo>
                    <a:pt x="125" y="1614"/>
                  </a:lnTo>
                  <a:lnTo>
                    <a:pt x="125" y="1612"/>
                  </a:lnTo>
                  <a:lnTo>
                    <a:pt x="123" y="1612"/>
                  </a:lnTo>
                  <a:lnTo>
                    <a:pt x="123" y="1610"/>
                  </a:lnTo>
                  <a:lnTo>
                    <a:pt x="123" y="1608"/>
                  </a:lnTo>
                  <a:lnTo>
                    <a:pt x="123" y="1610"/>
                  </a:lnTo>
                  <a:lnTo>
                    <a:pt x="123" y="1608"/>
                  </a:lnTo>
                  <a:lnTo>
                    <a:pt x="125" y="1608"/>
                  </a:lnTo>
                  <a:lnTo>
                    <a:pt x="125" y="1606"/>
                  </a:lnTo>
                  <a:lnTo>
                    <a:pt x="123" y="1606"/>
                  </a:lnTo>
                  <a:lnTo>
                    <a:pt x="123" y="1604"/>
                  </a:lnTo>
                  <a:lnTo>
                    <a:pt x="123" y="1602"/>
                  </a:lnTo>
                  <a:lnTo>
                    <a:pt x="121" y="1602"/>
                  </a:lnTo>
                  <a:lnTo>
                    <a:pt x="121" y="1600"/>
                  </a:lnTo>
                  <a:lnTo>
                    <a:pt x="121" y="1602"/>
                  </a:lnTo>
                  <a:lnTo>
                    <a:pt x="123" y="1602"/>
                  </a:lnTo>
                  <a:lnTo>
                    <a:pt x="123" y="1600"/>
                  </a:lnTo>
                  <a:lnTo>
                    <a:pt x="121" y="1600"/>
                  </a:lnTo>
                  <a:lnTo>
                    <a:pt x="123" y="1600"/>
                  </a:lnTo>
                  <a:lnTo>
                    <a:pt x="125" y="1600"/>
                  </a:lnTo>
                  <a:lnTo>
                    <a:pt x="123" y="1598"/>
                  </a:lnTo>
                  <a:lnTo>
                    <a:pt x="125" y="1598"/>
                  </a:lnTo>
                  <a:lnTo>
                    <a:pt x="123" y="1598"/>
                  </a:lnTo>
                  <a:lnTo>
                    <a:pt x="123" y="1596"/>
                  </a:lnTo>
                  <a:lnTo>
                    <a:pt x="123" y="1594"/>
                  </a:lnTo>
                  <a:lnTo>
                    <a:pt x="125" y="1596"/>
                  </a:lnTo>
                  <a:lnTo>
                    <a:pt x="125" y="1594"/>
                  </a:lnTo>
                  <a:lnTo>
                    <a:pt x="125" y="1592"/>
                  </a:lnTo>
                  <a:lnTo>
                    <a:pt x="123" y="1592"/>
                  </a:lnTo>
                  <a:lnTo>
                    <a:pt x="125" y="1592"/>
                  </a:lnTo>
                  <a:lnTo>
                    <a:pt x="125" y="1590"/>
                  </a:lnTo>
                  <a:lnTo>
                    <a:pt x="127" y="1590"/>
                  </a:lnTo>
                  <a:lnTo>
                    <a:pt x="127" y="1589"/>
                  </a:lnTo>
                  <a:lnTo>
                    <a:pt x="129" y="1589"/>
                  </a:lnTo>
                  <a:lnTo>
                    <a:pt x="129" y="1587"/>
                  </a:lnTo>
                  <a:lnTo>
                    <a:pt x="129" y="1585"/>
                  </a:lnTo>
                  <a:lnTo>
                    <a:pt x="127" y="1585"/>
                  </a:lnTo>
                  <a:lnTo>
                    <a:pt x="127" y="1583"/>
                  </a:lnTo>
                  <a:lnTo>
                    <a:pt x="129" y="1583"/>
                  </a:lnTo>
                  <a:lnTo>
                    <a:pt x="127" y="1583"/>
                  </a:lnTo>
                  <a:lnTo>
                    <a:pt x="129" y="1583"/>
                  </a:lnTo>
                  <a:lnTo>
                    <a:pt x="129" y="1581"/>
                  </a:lnTo>
                  <a:lnTo>
                    <a:pt x="127" y="1581"/>
                  </a:lnTo>
                  <a:lnTo>
                    <a:pt x="127" y="1579"/>
                  </a:lnTo>
                  <a:lnTo>
                    <a:pt x="127" y="1577"/>
                  </a:lnTo>
                  <a:lnTo>
                    <a:pt x="127" y="1579"/>
                  </a:lnTo>
                  <a:lnTo>
                    <a:pt x="127" y="1577"/>
                  </a:lnTo>
                  <a:lnTo>
                    <a:pt x="125" y="1577"/>
                  </a:lnTo>
                  <a:lnTo>
                    <a:pt x="125" y="1575"/>
                  </a:lnTo>
                  <a:lnTo>
                    <a:pt x="123" y="1575"/>
                  </a:lnTo>
                  <a:lnTo>
                    <a:pt x="125" y="1575"/>
                  </a:lnTo>
                  <a:lnTo>
                    <a:pt x="123" y="1575"/>
                  </a:lnTo>
                  <a:lnTo>
                    <a:pt x="125" y="1575"/>
                  </a:lnTo>
                  <a:lnTo>
                    <a:pt x="123" y="1575"/>
                  </a:lnTo>
                  <a:lnTo>
                    <a:pt x="125" y="1575"/>
                  </a:lnTo>
                  <a:lnTo>
                    <a:pt x="127" y="1575"/>
                  </a:lnTo>
                  <a:lnTo>
                    <a:pt x="125" y="1575"/>
                  </a:lnTo>
                  <a:lnTo>
                    <a:pt x="127" y="1575"/>
                  </a:lnTo>
                  <a:lnTo>
                    <a:pt x="129" y="1575"/>
                  </a:lnTo>
                  <a:lnTo>
                    <a:pt x="129" y="1573"/>
                  </a:lnTo>
                  <a:lnTo>
                    <a:pt x="130" y="1573"/>
                  </a:lnTo>
                  <a:lnTo>
                    <a:pt x="129" y="1571"/>
                  </a:lnTo>
                  <a:lnTo>
                    <a:pt x="129" y="1569"/>
                  </a:lnTo>
                  <a:lnTo>
                    <a:pt x="127" y="1569"/>
                  </a:lnTo>
                  <a:lnTo>
                    <a:pt x="129" y="1569"/>
                  </a:lnTo>
                  <a:lnTo>
                    <a:pt x="127" y="1567"/>
                  </a:lnTo>
                  <a:lnTo>
                    <a:pt x="129" y="1567"/>
                  </a:lnTo>
                  <a:lnTo>
                    <a:pt x="127" y="1567"/>
                  </a:lnTo>
                  <a:lnTo>
                    <a:pt x="127" y="1565"/>
                  </a:lnTo>
                  <a:lnTo>
                    <a:pt x="127" y="1567"/>
                  </a:lnTo>
                  <a:lnTo>
                    <a:pt x="127" y="1565"/>
                  </a:lnTo>
                  <a:lnTo>
                    <a:pt x="127" y="1563"/>
                  </a:lnTo>
                  <a:lnTo>
                    <a:pt x="129" y="1563"/>
                  </a:lnTo>
                  <a:lnTo>
                    <a:pt x="127" y="1561"/>
                  </a:lnTo>
                  <a:lnTo>
                    <a:pt x="127" y="1559"/>
                  </a:lnTo>
                  <a:lnTo>
                    <a:pt x="129" y="1561"/>
                  </a:lnTo>
                  <a:lnTo>
                    <a:pt x="129" y="1559"/>
                  </a:lnTo>
                  <a:lnTo>
                    <a:pt x="129" y="1561"/>
                  </a:lnTo>
                  <a:lnTo>
                    <a:pt x="129" y="1559"/>
                  </a:lnTo>
                  <a:lnTo>
                    <a:pt x="129" y="1561"/>
                  </a:lnTo>
                  <a:lnTo>
                    <a:pt x="130" y="1561"/>
                  </a:lnTo>
                  <a:lnTo>
                    <a:pt x="132" y="1561"/>
                  </a:lnTo>
                  <a:lnTo>
                    <a:pt x="132" y="1559"/>
                  </a:lnTo>
                  <a:lnTo>
                    <a:pt x="130" y="1559"/>
                  </a:lnTo>
                  <a:lnTo>
                    <a:pt x="130" y="1557"/>
                  </a:lnTo>
                  <a:lnTo>
                    <a:pt x="129" y="1557"/>
                  </a:lnTo>
                  <a:lnTo>
                    <a:pt x="130" y="1557"/>
                  </a:lnTo>
                  <a:lnTo>
                    <a:pt x="132" y="1557"/>
                  </a:lnTo>
                  <a:lnTo>
                    <a:pt x="132" y="1555"/>
                  </a:lnTo>
                  <a:lnTo>
                    <a:pt x="132" y="1553"/>
                  </a:lnTo>
                  <a:lnTo>
                    <a:pt x="132" y="1555"/>
                  </a:lnTo>
                  <a:lnTo>
                    <a:pt x="132" y="1553"/>
                  </a:lnTo>
                  <a:lnTo>
                    <a:pt x="132" y="1551"/>
                  </a:lnTo>
                  <a:lnTo>
                    <a:pt x="132" y="1549"/>
                  </a:lnTo>
                  <a:lnTo>
                    <a:pt x="130" y="1549"/>
                  </a:lnTo>
                  <a:lnTo>
                    <a:pt x="130" y="1547"/>
                  </a:lnTo>
                  <a:lnTo>
                    <a:pt x="129" y="1547"/>
                  </a:lnTo>
                  <a:lnTo>
                    <a:pt x="129" y="1545"/>
                  </a:lnTo>
                  <a:lnTo>
                    <a:pt x="129" y="1547"/>
                  </a:lnTo>
                  <a:lnTo>
                    <a:pt x="130" y="1547"/>
                  </a:lnTo>
                  <a:lnTo>
                    <a:pt x="130" y="1545"/>
                  </a:lnTo>
                  <a:lnTo>
                    <a:pt x="130" y="1543"/>
                  </a:lnTo>
                  <a:lnTo>
                    <a:pt x="132" y="1543"/>
                  </a:lnTo>
                  <a:lnTo>
                    <a:pt x="132" y="1541"/>
                  </a:lnTo>
                  <a:lnTo>
                    <a:pt x="132" y="1539"/>
                  </a:lnTo>
                  <a:lnTo>
                    <a:pt x="132" y="1541"/>
                  </a:lnTo>
                  <a:lnTo>
                    <a:pt x="134" y="1541"/>
                  </a:lnTo>
                  <a:lnTo>
                    <a:pt x="134" y="1539"/>
                  </a:lnTo>
                  <a:lnTo>
                    <a:pt x="134" y="1537"/>
                  </a:lnTo>
                  <a:lnTo>
                    <a:pt x="134" y="1535"/>
                  </a:lnTo>
                  <a:lnTo>
                    <a:pt x="136" y="1535"/>
                  </a:lnTo>
                  <a:lnTo>
                    <a:pt x="136" y="1533"/>
                  </a:lnTo>
                  <a:lnTo>
                    <a:pt x="136" y="1535"/>
                  </a:lnTo>
                  <a:lnTo>
                    <a:pt x="136" y="1533"/>
                  </a:lnTo>
                  <a:lnTo>
                    <a:pt x="136" y="1531"/>
                  </a:lnTo>
                  <a:lnTo>
                    <a:pt x="134" y="1531"/>
                  </a:lnTo>
                  <a:lnTo>
                    <a:pt x="134" y="1529"/>
                  </a:lnTo>
                  <a:lnTo>
                    <a:pt x="136" y="1529"/>
                  </a:lnTo>
                  <a:lnTo>
                    <a:pt x="138" y="1529"/>
                  </a:lnTo>
                  <a:lnTo>
                    <a:pt x="138" y="1527"/>
                  </a:lnTo>
                  <a:lnTo>
                    <a:pt x="138" y="1525"/>
                  </a:lnTo>
                  <a:lnTo>
                    <a:pt x="136" y="1525"/>
                  </a:lnTo>
                  <a:lnTo>
                    <a:pt x="136" y="1523"/>
                  </a:lnTo>
                  <a:lnTo>
                    <a:pt x="136" y="1522"/>
                  </a:lnTo>
                  <a:lnTo>
                    <a:pt x="134" y="1522"/>
                  </a:lnTo>
                  <a:lnTo>
                    <a:pt x="134" y="1520"/>
                  </a:lnTo>
                  <a:lnTo>
                    <a:pt x="136" y="1520"/>
                  </a:lnTo>
                  <a:lnTo>
                    <a:pt x="136" y="1518"/>
                  </a:lnTo>
                  <a:lnTo>
                    <a:pt x="138" y="1518"/>
                  </a:lnTo>
                  <a:lnTo>
                    <a:pt x="138" y="1516"/>
                  </a:lnTo>
                  <a:lnTo>
                    <a:pt x="140" y="1516"/>
                  </a:lnTo>
                  <a:lnTo>
                    <a:pt x="140" y="1514"/>
                  </a:lnTo>
                  <a:lnTo>
                    <a:pt x="140" y="1512"/>
                  </a:lnTo>
                  <a:lnTo>
                    <a:pt x="138" y="1512"/>
                  </a:lnTo>
                  <a:lnTo>
                    <a:pt x="138" y="1510"/>
                  </a:lnTo>
                  <a:lnTo>
                    <a:pt x="138" y="1508"/>
                  </a:lnTo>
                  <a:lnTo>
                    <a:pt x="136" y="1508"/>
                  </a:lnTo>
                  <a:lnTo>
                    <a:pt x="136" y="1506"/>
                  </a:lnTo>
                  <a:lnTo>
                    <a:pt x="136" y="1504"/>
                  </a:lnTo>
                  <a:lnTo>
                    <a:pt x="136" y="1502"/>
                  </a:lnTo>
                  <a:lnTo>
                    <a:pt x="136" y="1500"/>
                  </a:lnTo>
                  <a:lnTo>
                    <a:pt x="136" y="1498"/>
                  </a:lnTo>
                  <a:lnTo>
                    <a:pt x="134" y="1498"/>
                  </a:lnTo>
                  <a:lnTo>
                    <a:pt x="134" y="1496"/>
                  </a:lnTo>
                  <a:lnTo>
                    <a:pt x="134" y="1494"/>
                  </a:lnTo>
                  <a:lnTo>
                    <a:pt x="134" y="1492"/>
                  </a:lnTo>
                  <a:lnTo>
                    <a:pt x="132" y="1492"/>
                  </a:lnTo>
                  <a:lnTo>
                    <a:pt x="132" y="1490"/>
                  </a:lnTo>
                  <a:lnTo>
                    <a:pt x="130" y="1490"/>
                  </a:lnTo>
                  <a:lnTo>
                    <a:pt x="130" y="1488"/>
                  </a:lnTo>
                  <a:lnTo>
                    <a:pt x="130" y="1486"/>
                  </a:lnTo>
                  <a:lnTo>
                    <a:pt x="130" y="1488"/>
                  </a:lnTo>
                  <a:lnTo>
                    <a:pt x="130" y="1486"/>
                  </a:lnTo>
                  <a:lnTo>
                    <a:pt x="132" y="1486"/>
                  </a:lnTo>
                  <a:lnTo>
                    <a:pt x="132" y="1484"/>
                  </a:lnTo>
                  <a:lnTo>
                    <a:pt x="130" y="1484"/>
                  </a:lnTo>
                  <a:lnTo>
                    <a:pt x="130" y="1482"/>
                  </a:lnTo>
                  <a:lnTo>
                    <a:pt x="129" y="1482"/>
                  </a:lnTo>
                  <a:lnTo>
                    <a:pt x="129" y="1480"/>
                  </a:lnTo>
                  <a:lnTo>
                    <a:pt x="129" y="1478"/>
                  </a:lnTo>
                  <a:lnTo>
                    <a:pt x="130" y="1478"/>
                  </a:lnTo>
                  <a:lnTo>
                    <a:pt x="130" y="1476"/>
                  </a:lnTo>
                  <a:lnTo>
                    <a:pt x="129" y="1476"/>
                  </a:lnTo>
                  <a:lnTo>
                    <a:pt x="129" y="1474"/>
                  </a:lnTo>
                  <a:lnTo>
                    <a:pt x="130" y="1474"/>
                  </a:lnTo>
                  <a:lnTo>
                    <a:pt x="132" y="1474"/>
                  </a:lnTo>
                  <a:lnTo>
                    <a:pt x="132" y="1472"/>
                  </a:lnTo>
                  <a:lnTo>
                    <a:pt x="130" y="1472"/>
                  </a:lnTo>
                  <a:lnTo>
                    <a:pt x="129" y="1472"/>
                  </a:lnTo>
                  <a:lnTo>
                    <a:pt x="129" y="1470"/>
                  </a:lnTo>
                  <a:lnTo>
                    <a:pt x="129" y="1468"/>
                  </a:lnTo>
                  <a:lnTo>
                    <a:pt x="127" y="1468"/>
                  </a:lnTo>
                  <a:lnTo>
                    <a:pt x="127" y="1466"/>
                  </a:lnTo>
                  <a:lnTo>
                    <a:pt x="125" y="1466"/>
                  </a:lnTo>
                  <a:lnTo>
                    <a:pt x="127" y="1466"/>
                  </a:lnTo>
                  <a:lnTo>
                    <a:pt x="127" y="1464"/>
                  </a:lnTo>
                  <a:lnTo>
                    <a:pt x="125" y="1464"/>
                  </a:lnTo>
                  <a:lnTo>
                    <a:pt x="127" y="1464"/>
                  </a:lnTo>
                  <a:lnTo>
                    <a:pt x="127" y="1462"/>
                  </a:lnTo>
                  <a:lnTo>
                    <a:pt x="125" y="1462"/>
                  </a:lnTo>
                  <a:lnTo>
                    <a:pt x="123" y="1462"/>
                  </a:lnTo>
                  <a:lnTo>
                    <a:pt x="123" y="1460"/>
                  </a:lnTo>
                  <a:lnTo>
                    <a:pt x="121" y="1460"/>
                  </a:lnTo>
                  <a:lnTo>
                    <a:pt x="121" y="1458"/>
                  </a:lnTo>
                  <a:lnTo>
                    <a:pt x="123" y="1458"/>
                  </a:lnTo>
                  <a:lnTo>
                    <a:pt x="123" y="1456"/>
                  </a:lnTo>
                  <a:lnTo>
                    <a:pt x="121" y="1456"/>
                  </a:lnTo>
                  <a:lnTo>
                    <a:pt x="121" y="1455"/>
                  </a:lnTo>
                  <a:lnTo>
                    <a:pt x="119" y="1455"/>
                  </a:lnTo>
                  <a:lnTo>
                    <a:pt x="119" y="1453"/>
                  </a:lnTo>
                  <a:lnTo>
                    <a:pt x="117" y="1453"/>
                  </a:lnTo>
                  <a:lnTo>
                    <a:pt x="117" y="1451"/>
                  </a:lnTo>
                  <a:lnTo>
                    <a:pt x="119" y="1451"/>
                  </a:lnTo>
                  <a:lnTo>
                    <a:pt x="119" y="1449"/>
                  </a:lnTo>
                  <a:lnTo>
                    <a:pt x="119" y="1447"/>
                  </a:lnTo>
                  <a:lnTo>
                    <a:pt x="117" y="1447"/>
                  </a:lnTo>
                  <a:lnTo>
                    <a:pt x="115" y="1447"/>
                  </a:lnTo>
                  <a:lnTo>
                    <a:pt x="115" y="1445"/>
                  </a:lnTo>
                  <a:lnTo>
                    <a:pt x="113" y="1445"/>
                  </a:lnTo>
                  <a:lnTo>
                    <a:pt x="113" y="1443"/>
                  </a:lnTo>
                  <a:lnTo>
                    <a:pt x="113" y="1445"/>
                  </a:lnTo>
                  <a:lnTo>
                    <a:pt x="113" y="1443"/>
                  </a:lnTo>
                  <a:lnTo>
                    <a:pt x="111" y="1443"/>
                  </a:lnTo>
                  <a:lnTo>
                    <a:pt x="111" y="1441"/>
                  </a:lnTo>
                  <a:lnTo>
                    <a:pt x="111" y="1443"/>
                  </a:lnTo>
                  <a:lnTo>
                    <a:pt x="109" y="1443"/>
                  </a:lnTo>
                  <a:lnTo>
                    <a:pt x="109" y="1441"/>
                  </a:lnTo>
                  <a:lnTo>
                    <a:pt x="109" y="1439"/>
                  </a:lnTo>
                  <a:lnTo>
                    <a:pt x="107" y="1439"/>
                  </a:lnTo>
                  <a:lnTo>
                    <a:pt x="107" y="1437"/>
                  </a:lnTo>
                  <a:lnTo>
                    <a:pt x="109" y="1439"/>
                  </a:lnTo>
                  <a:lnTo>
                    <a:pt x="109" y="1437"/>
                  </a:lnTo>
                  <a:lnTo>
                    <a:pt x="107" y="1437"/>
                  </a:lnTo>
                  <a:lnTo>
                    <a:pt x="109" y="1437"/>
                  </a:lnTo>
                  <a:lnTo>
                    <a:pt x="111" y="1437"/>
                  </a:lnTo>
                  <a:lnTo>
                    <a:pt x="111" y="1435"/>
                  </a:lnTo>
                  <a:lnTo>
                    <a:pt x="109" y="1435"/>
                  </a:lnTo>
                  <a:lnTo>
                    <a:pt x="109" y="1433"/>
                  </a:lnTo>
                  <a:lnTo>
                    <a:pt x="109" y="1431"/>
                  </a:lnTo>
                  <a:lnTo>
                    <a:pt x="107" y="1431"/>
                  </a:lnTo>
                  <a:lnTo>
                    <a:pt x="109" y="1429"/>
                  </a:lnTo>
                  <a:lnTo>
                    <a:pt x="107" y="1429"/>
                  </a:lnTo>
                  <a:lnTo>
                    <a:pt x="107" y="1427"/>
                  </a:lnTo>
                  <a:lnTo>
                    <a:pt x="105" y="1427"/>
                  </a:lnTo>
                  <a:lnTo>
                    <a:pt x="105" y="1425"/>
                  </a:lnTo>
                  <a:lnTo>
                    <a:pt x="103" y="1425"/>
                  </a:lnTo>
                  <a:lnTo>
                    <a:pt x="105" y="1423"/>
                  </a:lnTo>
                  <a:lnTo>
                    <a:pt x="103" y="1421"/>
                  </a:lnTo>
                  <a:lnTo>
                    <a:pt x="103" y="1419"/>
                  </a:lnTo>
                  <a:lnTo>
                    <a:pt x="103" y="1417"/>
                  </a:lnTo>
                  <a:lnTo>
                    <a:pt x="101" y="1417"/>
                  </a:lnTo>
                  <a:lnTo>
                    <a:pt x="101" y="1415"/>
                  </a:lnTo>
                  <a:lnTo>
                    <a:pt x="101" y="1413"/>
                  </a:lnTo>
                  <a:lnTo>
                    <a:pt x="101" y="1415"/>
                  </a:lnTo>
                  <a:lnTo>
                    <a:pt x="101" y="1413"/>
                  </a:lnTo>
                  <a:lnTo>
                    <a:pt x="101" y="1415"/>
                  </a:lnTo>
                  <a:lnTo>
                    <a:pt x="103" y="1415"/>
                  </a:lnTo>
                  <a:lnTo>
                    <a:pt x="103" y="1413"/>
                  </a:lnTo>
                  <a:lnTo>
                    <a:pt x="101" y="1413"/>
                  </a:lnTo>
                  <a:lnTo>
                    <a:pt x="103" y="1413"/>
                  </a:lnTo>
                  <a:lnTo>
                    <a:pt x="101" y="1413"/>
                  </a:lnTo>
                  <a:lnTo>
                    <a:pt x="101" y="1411"/>
                  </a:lnTo>
                  <a:lnTo>
                    <a:pt x="101" y="1409"/>
                  </a:lnTo>
                  <a:lnTo>
                    <a:pt x="101" y="1411"/>
                  </a:lnTo>
                  <a:lnTo>
                    <a:pt x="103" y="1411"/>
                  </a:lnTo>
                  <a:lnTo>
                    <a:pt x="101" y="1411"/>
                  </a:lnTo>
                  <a:lnTo>
                    <a:pt x="103" y="1409"/>
                  </a:lnTo>
                  <a:lnTo>
                    <a:pt x="101" y="1409"/>
                  </a:lnTo>
                  <a:lnTo>
                    <a:pt x="103" y="1411"/>
                  </a:lnTo>
                  <a:lnTo>
                    <a:pt x="103" y="1409"/>
                  </a:lnTo>
                  <a:lnTo>
                    <a:pt x="105" y="1409"/>
                  </a:lnTo>
                  <a:lnTo>
                    <a:pt x="105" y="1407"/>
                  </a:lnTo>
                  <a:lnTo>
                    <a:pt x="105" y="1405"/>
                  </a:lnTo>
                  <a:lnTo>
                    <a:pt x="103" y="1405"/>
                  </a:lnTo>
                  <a:lnTo>
                    <a:pt x="103" y="1403"/>
                  </a:lnTo>
                  <a:lnTo>
                    <a:pt x="103" y="1401"/>
                  </a:lnTo>
                  <a:lnTo>
                    <a:pt x="103" y="1403"/>
                  </a:lnTo>
                  <a:lnTo>
                    <a:pt x="105" y="1403"/>
                  </a:lnTo>
                  <a:lnTo>
                    <a:pt x="105" y="1401"/>
                  </a:lnTo>
                  <a:lnTo>
                    <a:pt x="107" y="1401"/>
                  </a:lnTo>
                  <a:lnTo>
                    <a:pt x="109" y="1399"/>
                  </a:lnTo>
                  <a:lnTo>
                    <a:pt x="107" y="1399"/>
                  </a:lnTo>
                  <a:lnTo>
                    <a:pt x="109" y="1399"/>
                  </a:lnTo>
                  <a:lnTo>
                    <a:pt x="109" y="1397"/>
                  </a:lnTo>
                  <a:lnTo>
                    <a:pt x="109" y="1395"/>
                  </a:lnTo>
                  <a:lnTo>
                    <a:pt x="111" y="1395"/>
                  </a:lnTo>
                  <a:lnTo>
                    <a:pt x="111" y="1393"/>
                  </a:lnTo>
                  <a:lnTo>
                    <a:pt x="109" y="1393"/>
                  </a:lnTo>
                  <a:lnTo>
                    <a:pt x="109" y="1391"/>
                  </a:lnTo>
                  <a:lnTo>
                    <a:pt x="111" y="1391"/>
                  </a:lnTo>
                  <a:lnTo>
                    <a:pt x="109" y="1391"/>
                  </a:lnTo>
                  <a:lnTo>
                    <a:pt x="109" y="1389"/>
                  </a:lnTo>
                  <a:lnTo>
                    <a:pt x="111" y="1389"/>
                  </a:lnTo>
                  <a:lnTo>
                    <a:pt x="109" y="1388"/>
                  </a:lnTo>
                  <a:lnTo>
                    <a:pt x="111" y="1388"/>
                  </a:lnTo>
                  <a:lnTo>
                    <a:pt x="109" y="1386"/>
                  </a:lnTo>
                  <a:lnTo>
                    <a:pt x="109" y="1384"/>
                  </a:lnTo>
                  <a:lnTo>
                    <a:pt x="111" y="1384"/>
                  </a:lnTo>
                  <a:lnTo>
                    <a:pt x="111" y="1382"/>
                  </a:lnTo>
                  <a:lnTo>
                    <a:pt x="113" y="1382"/>
                  </a:lnTo>
                  <a:lnTo>
                    <a:pt x="111" y="1382"/>
                  </a:lnTo>
                  <a:lnTo>
                    <a:pt x="111" y="1380"/>
                  </a:lnTo>
                  <a:lnTo>
                    <a:pt x="111" y="1378"/>
                  </a:lnTo>
                  <a:lnTo>
                    <a:pt x="113" y="1378"/>
                  </a:lnTo>
                  <a:lnTo>
                    <a:pt x="113" y="1376"/>
                  </a:lnTo>
                  <a:lnTo>
                    <a:pt x="111" y="1376"/>
                  </a:lnTo>
                  <a:lnTo>
                    <a:pt x="111" y="1374"/>
                  </a:lnTo>
                  <a:lnTo>
                    <a:pt x="111" y="1372"/>
                  </a:lnTo>
                  <a:lnTo>
                    <a:pt x="111" y="1370"/>
                  </a:lnTo>
                  <a:lnTo>
                    <a:pt x="111" y="1368"/>
                  </a:lnTo>
                  <a:lnTo>
                    <a:pt x="113" y="1368"/>
                  </a:lnTo>
                  <a:lnTo>
                    <a:pt x="113" y="1366"/>
                  </a:lnTo>
                  <a:lnTo>
                    <a:pt x="113" y="1364"/>
                  </a:lnTo>
                  <a:lnTo>
                    <a:pt x="113" y="1362"/>
                  </a:lnTo>
                  <a:lnTo>
                    <a:pt x="111" y="1362"/>
                  </a:lnTo>
                  <a:lnTo>
                    <a:pt x="113" y="1362"/>
                  </a:lnTo>
                  <a:lnTo>
                    <a:pt x="111" y="1362"/>
                  </a:lnTo>
                  <a:lnTo>
                    <a:pt x="111" y="1360"/>
                  </a:lnTo>
                  <a:lnTo>
                    <a:pt x="111" y="1362"/>
                  </a:lnTo>
                  <a:lnTo>
                    <a:pt x="113" y="1362"/>
                  </a:lnTo>
                  <a:lnTo>
                    <a:pt x="113" y="1360"/>
                  </a:lnTo>
                  <a:lnTo>
                    <a:pt x="115" y="1360"/>
                  </a:lnTo>
                  <a:lnTo>
                    <a:pt x="115" y="1358"/>
                  </a:lnTo>
                  <a:lnTo>
                    <a:pt x="113" y="1358"/>
                  </a:lnTo>
                  <a:lnTo>
                    <a:pt x="113" y="1356"/>
                  </a:lnTo>
                  <a:lnTo>
                    <a:pt x="113" y="1358"/>
                  </a:lnTo>
                  <a:lnTo>
                    <a:pt x="115" y="1358"/>
                  </a:lnTo>
                  <a:lnTo>
                    <a:pt x="115" y="1356"/>
                  </a:lnTo>
                  <a:lnTo>
                    <a:pt x="115" y="1354"/>
                  </a:lnTo>
                  <a:lnTo>
                    <a:pt x="115" y="1352"/>
                  </a:lnTo>
                  <a:lnTo>
                    <a:pt x="115" y="1350"/>
                  </a:lnTo>
                  <a:lnTo>
                    <a:pt x="115" y="1352"/>
                  </a:lnTo>
                  <a:lnTo>
                    <a:pt x="115" y="1350"/>
                  </a:lnTo>
                  <a:lnTo>
                    <a:pt x="115" y="1352"/>
                  </a:lnTo>
                  <a:lnTo>
                    <a:pt x="115" y="1350"/>
                  </a:lnTo>
                  <a:lnTo>
                    <a:pt x="117" y="1350"/>
                  </a:lnTo>
                  <a:lnTo>
                    <a:pt x="115" y="1350"/>
                  </a:lnTo>
                  <a:lnTo>
                    <a:pt x="117" y="1350"/>
                  </a:lnTo>
                  <a:lnTo>
                    <a:pt x="117" y="1348"/>
                  </a:lnTo>
                  <a:lnTo>
                    <a:pt x="117" y="1346"/>
                  </a:lnTo>
                  <a:lnTo>
                    <a:pt x="117" y="1344"/>
                  </a:lnTo>
                  <a:lnTo>
                    <a:pt x="117" y="1342"/>
                  </a:lnTo>
                  <a:lnTo>
                    <a:pt x="119" y="1342"/>
                  </a:lnTo>
                  <a:lnTo>
                    <a:pt x="117" y="1340"/>
                  </a:lnTo>
                  <a:lnTo>
                    <a:pt x="119" y="1340"/>
                  </a:lnTo>
                  <a:lnTo>
                    <a:pt x="121" y="1340"/>
                  </a:lnTo>
                  <a:lnTo>
                    <a:pt x="121" y="1338"/>
                  </a:lnTo>
                  <a:lnTo>
                    <a:pt x="121" y="1336"/>
                  </a:lnTo>
                  <a:lnTo>
                    <a:pt x="121" y="1334"/>
                  </a:lnTo>
                  <a:lnTo>
                    <a:pt x="123" y="1334"/>
                  </a:lnTo>
                  <a:lnTo>
                    <a:pt x="121" y="1334"/>
                  </a:lnTo>
                  <a:lnTo>
                    <a:pt x="121" y="1332"/>
                  </a:lnTo>
                  <a:lnTo>
                    <a:pt x="123" y="1332"/>
                  </a:lnTo>
                  <a:lnTo>
                    <a:pt x="123" y="1330"/>
                  </a:lnTo>
                  <a:lnTo>
                    <a:pt x="121" y="1330"/>
                  </a:lnTo>
                  <a:lnTo>
                    <a:pt x="123" y="1330"/>
                  </a:lnTo>
                  <a:lnTo>
                    <a:pt x="123" y="1328"/>
                  </a:lnTo>
                  <a:lnTo>
                    <a:pt x="125" y="1328"/>
                  </a:lnTo>
                  <a:lnTo>
                    <a:pt x="125" y="1326"/>
                  </a:lnTo>
                  <a:lnTo>
                    <a:pt x="123" y="1326"/>
                  </a:lnTo>
                  <a:lnTo>
                    <a:pt x="121" y="1326"/>
                  </a:lnTo>
                  <a:lnTo>
                    <a:pt x="121" y="1324"/>
                  </a:lnTo>
                  <a:lnTo>
                    <a:pt x="121" y="1322"/>
                  </a:lnTo>
                  <a:lnTo>
                    <a:pt x="123" y="1322"/>
                  </a:lnTo>
                  <a:lnTo>
                    <a:pt x="123" y="1320"/>
                  </a:lnTo>
                  <a:lnTo>
                    <a:pt x="123" y="1319"/>
                  </a:lnTo>
                  <a:lnTo>
                    <a:pt x="123" y="1317"/>
                  </a:lnTo>
                  <a:lnTo>
                    <a:pt x="125" y="1317"/>
                  </a:lnTo>
                  <a:lnTo>
                    <a:pt x="123" y="1317"/>
                  </a:lnTo>
                  <a:lnTo>
                    <a:pt x="125" y="1317"/>
                  </a:lnTo>
                  <a:lnTo>
                    <a:pt x="125" y="1315"/>
                  </a:lnTo>
                  <a:lnTo>
                    <a:pt x="125" y="1313"/>
                  </a:lnTo>
                  <a:lnTo>
                    <a:pt x="127" y="1313"/>
                  </a:lnTo>
                  <a:lnTo>
                    <a:pt x="127" y="1311"/>
                  </a:lnTo>
                  <a:lnTo>
                    <a:pt x="127" y="1309"/>
                  </a:lnTo>
                  <a:lnTo>
                    <a:pt x="127" y="1307"/>
                  </a:lnTo>
                  <a:lnTo>
                    <a:pt x="129" y="1307"/>
                  </a:lnTo>
                  <a:lnTo>
                    <a:pt x="129" y="1305"/>
                  </a:lnTo>
                  <a:lnTo>
                    <a:pt x="129" y="1303"/>
                  </a:lnTo>
                  <a:lnTo>
                    <a:pt x="129" y="1301"/>
                  </a:lnTo>
                  <a:lnTo>
                    <a:pt x="130" y="1301"/>
                  </a:lnTo>
                  <a:lnTo>
                    <a:pt x="129" y="1301"/>
                  </a:lnTo>
                  <a:lnTo>
                    <a:pt x="129" y="1299"/>
                  </a:lnTo>
                  <a:lnTo>
                    <a:pt x="130" y="1299"/>
                  </a:lnTo>
                  <a:lnTo>
                    <a:pt x="129" y="1299"/>
                  </a:lnTo>
                  <a:lnTo>
                    <a:pt x="129" y="1297"/>
                  </a:lnTo>
                  <a:lnTo>
                    <a:pt x="129" y="1295"/>
                  </a:lnTo>
                  <a:lnTo>
                    <a:pt x="129" y="1293"/>
                  </a:lnTo>
                  <a:lnTo>
                    <a:pt x="130" y="1293"/>
                  </a:lnTo>
                  <a:lnTo>
                    <a:pt x="130" y="1291"/>
                  </a:lnTo>
                  <a:lnTo>
                    <a:pt x="129" y="1291"/>
                  </a:lnTo>
                  <a:lnTo>
                    <a:pt x="129" y="1289"/>
                  </a:lnTo>
                  <a:lnTo>
                    <a:pt x="130" y="1289"/>
                  </a:lnTo>
                  <a:lnTo>
                    <a:pt x="129" y="1289"/>
                  </a:lnTo>
                  <a:lnTo>
                    <a:pt x="129" y="1287"/>
                  </a:lnTo>
                  <a:lnTo>
                    <a:pt x="130" y="1287"/>
                  </a:lnTo>
                  <a:lnTo>
                    <a:pt x="130" y="1289"/>
                  </a:lnTo>
                  <a:lnTo>
                    <a:pt x="130" y="1287"/>
                  </a:lnTo>
                  <a:lnTo>
                    <a:pt x="130" y="1285"/>
                  </a:lnTo>
                  <a:lnTo>
                    <a:pt x="132" y="1285"/>
                  </a:lnTo>
                  <a:lnTo>
                    <a:pt x="132" y="1283"/>
                  </a:lnTo>
                  <a:lnTo>
                    <a:pt x="132" y="1281"/>
                  </a:lnTo>
                  <a:lnTo>
                    <a:pt x="132" y="1279"/>
                  </a:lnTo>
                  <a:lnTo>
                    <a:pt x="132" y="1277"/>
                  </a:lnTo>
                  <a:lnTo>
                    <a:pt x="132" y="1275"/>
                  </a:lnTo>
                  <a:lnTo>
                    <a:pt x="134" y="1275"/>
                  </a:lnTo>
                  <a:lnTo>
                    <a:pt x="134" y="1273"/>
                  </a:lnTo>
                  <a:lnTo>
                    <a:pt x="132" y="1271"/>
                  </a:lnTo>
                  <a:lnTo>
                    <a:pt x="132" y="1269"/>
                  </a:lnTo>
                  <a:lnTo>
                    <a:pt x="134" y="1269"/>
                  </a:lnTo>
                  <a:lnTo>
                    <a:pt x="134" y="1267"/>
                  </a:lnTo>
                  <a:lnTo>
                    <a:pt x="132" y="1267"/>
                  </a:lnTo>
                  <a:lnTo>
                    <a:pt x="132" y="1265"/>
                  </a:lnTo>
                  <a:lnTo>
                    <a:pt x="130" y="1265"/>
                  </a:lnTo>
                  <a:lnTo>
                    <a:pt x="130" y="1263"/>
                  </a:lnTo>
                  <a:lnTo>
                    <a:pt x="130" y="1261"/>
                  </a:lnTo>
                  <a:lnTo>
                    <a:pt x="130" y="1259"/>
                  </a:lnTo>
                  <a:lnTo>
                    <a:pt x="129" y="1259"/>
                  </a:lnTo>
                  <a:lnTo>
                    <a:pt x="129" y="1257"/>
                  </a:lnTo>
                  <a:lnTo>
                    <a:pt x="130" y="1257"/>
                  </a:lnTo>
                  <a:lnTo>
                    <a:pt x="132" y="1257"/>
                  </a:lnTo>
                  <a:lnTo>
                    <a:pt x="132" y="1255"/>
                  </a:lnTo>
                  <a:lnTo>
                    <a:pt x="134" y="1255"/>
                  </a:lnTo>
                  <a:lnTo>
                    <a:pt x="134" y="1253"/>
                  </a:lnTo>
                  <a:lnTo>
                    <a:pt x="136" y="1253"/>
                  </a:lnTo>
                  <a:lnTo>
                    <a:pt x="136" y="1252"/>
                  </a:lnTo>
                  <a:lnTo>
                    <a:pt x="136" y="1250"/>
                  </a:lnTo>
                  <a:lnTo>
                    <a:pt x="136" y="1248"/>
                  </a:lnTo>
                  <a:lnTo>
                    <a:pt x="138" y="1248"/>
                  </a:lnTo>
                  <a:lnTo>
                    <a:pt x="138" y="1246"/>
                  </a:lnTo>
                  <a:lnTo>
                    <a:pt x="140" y="1246"/>
                  </a:lnTo>
                  <a:lnTo>
                    <a:pt x="140" y="1244"/>
                  </a:lnTo>
                  <a:lnTo>
                    <a:pt x="140" y="1242"/>
                  </a:lnTo>
                  <a:lnTo>
                    <a:pt x="140" y="1240"/>
                  </a:lnTo>
                  <a:lnTo>
                    <a:pt x="140" y="1238"/>
                  </a:lnTo>
                  <a:lnTo>
                    <a:pt x="138" y="1238"/>
                  </a:lnTo>
                  <a:lnTo>
                    <a:pt x="136" y="1238"/>
                  </a:lnTo>
                  <a:lnTo>
                    <a:pt x="134" y="1238"/>
                  </a:lnTo>
                  <a:lnTo>
                    <a:pt x="134" y="1236"/>
                  </a:lnTo>
                  <a:lnTo>
                    <a:pt x="134" y="1234"/>
                  </a:lnTo>
                  <a:lnTo>
                    <a:pt x="132" y="1234"/>
                  </a:lnTo>
                  <a:lnTo>
                    <a:pt x="134" y="1234"/>
                  </a:lnTo>
                  <a:lnTo>
                    <a:pt x="134" y="1232"/>
                  </a:lnTo>
                  <a:lnTo>
                    <a:pt x="134" y="1230"/>
                  </a:lnTo>
                  <a:lnTo>
                    <a:pt x="134" y="1228"/>
                  </a:lnTo>
                  <a:lnTo>
                    <a:pt x="132" y="1228"/>
                  </a:lnTo>
                  <a:lnTo>
                    <a:pt x="132" y="1226"/>
                  </a:lnTo>
                  <a:lnTo>
                    <a:pt x="132" y="1224"/>
                  </a:lnTo>
                  <a:lnTo>
                    <a:pt x="132" y="1222"/>
                  </a:lnTo>
                  <a:lnTo>
                    <a:pt x="130" y="1222"/>
                  </a:lnTo>
                  <a:lnTo>
                    <a:pt x="130" y="1220"/>
                  </a:lnTo>
                  <a:lnTo>
                    <a:pt x="130" y="1218"/>
                  </a:lnTo>
                  <a:lnTo>
                    <a:pt x="129" y="1218"/>
                  </a:lnTo>
                  <a:lnTo>
                    <a:pt x="129" y="1216"/>
                  </a:lnTo>
                  <a:lnTo>
                    <a:pt x="129" y="1214"/>
                  </a:lnTo>
                  <a:lnTo>
                    <a:pt x="129" y="1212"/>
                  </a:lnTo>
                  <a:lnTo>
                    <a:pt x="129" y="1210"/>
                  </a:lnTo>
                  <a:lnTo>
                    <a:pt x="127" y="1210"/>
                  </a:lnTo>
                  <a:lnTo>
                    <a:pt x="125" y="1210"/>
                  </a:lnTo>
                  <a:lnTo>
                    <a:pt x="123" y="1210"/>
                  </a:lnTo>
                  <a:lnTo>
                    <a:pt x="123" y="1208"/>
                  </a:lnTo>
                  <a:lnTo>
                    <a:pt x="123" y="1206"/>
                  </a:lnTo>
                  <a:lnTo>
                    <a:pt x="121" y="1208"/>
                  </a:lnTo>
                  <a:lnTo>
                    <a:pt x="121" y="1206"/>
                  </a:lnTo>
                  <a:lnTo>
                    <a:pt x="123" y="1206"/>
                  </a:lnTo>
                  <a:lnTo>
                    <a:pt x="121" y="1206"/>
                  </a:lnTo>
                  <a:lnTo>
                    <a:pt x="121" y="1204"/>
                  </a:lnTo>
                  <a:lnTo>
                    <a:pt x="119" y="1204"/>
                  </a:lnTo>
                  <a:lnTo>
                    <a:pt x="117" y="1204"/>
                  </a:lnTo>
                  <a:lnTo>
                    <a:pt x="115" y="1204"/>
                  </a:lnTo>
                  <a:lnTo>
                    <a:pt x="115" y="1202"/>
                  </a:lnTo>
                  <a:lnTo>
                    <a:pt x="113" y="1202"/>
                  </a:lnTo>
                  <a:lnTo>
                    <a:pt x="113" y="1200"/>
                  </a:lnTo>
                  <a:lnTo>
                    <a:pt x="111" y="1200"/>
                  </a:lnTo>
                  <a:lnTo>
                    <a:pt x="111" y="1198"/>
                  </a:lnTo>
                  <a:lnTo>
                    <a:pt x="113" y="1198"/>
                  </a:lnTo>
                  <a:lnTo>
                    <a:pt x="111" y="1198"/>
                  </a:lnTo>
                  <a:lnTo>
                    <a:pt x="113" y="1196"/>
                  </a:lnTo>
                  <a:lnTo>
                    <a:pt x="111" y="1196"/>
                  </a:lnTo>
                  <a:lnTo>
                    <a:pt x="111" y="1194"/>
                  </a:lnTo>
                  <a:lnTo>
                    <a:pt x="111" y="1192"/>
                  </a:lnTo>
                  <a:lnTo>
                    <a:pt x="113" y="1194"/>
                  </a:lnTo>
                  <a:lnTo>
                    <a:pt x="113" y="1192"/>
                  </a:lnTo>
                  <a:lnTo>
                    <a:pt x="111" y="1192"/>
                  </a:lnTo>
                  <a:lnTo>
                    <a:pt x="111" y="1190"/>
                  </a:lnTo>
                  <a:lnTo>
                    <a:pt x="111" y="1192"/>
                  </a:lnTo>
                  <a:lnTo>
                    <a:pt x="111" y="1190"/>
                  </a:lnTo>
                  <a:lnTo>
                    <a:pt x="113" y="1190"/>
                  </a:lnTo>
                  <a:lnTo>
                    <a:pt x="113" y="1188"/>
                  </a:lnTo>
                  <a:lnTo>
                    <a:pt x="115" y="1188"/>
                  </a:lnTo>
                  <a:lnTo>
                    <a:pt x="115" y="1186"/>
                  </a:lnTo>
                  <a:lnTo>
                    <a:pt x="117" y="1186"/>
                  </a:lnTo>
                  <a:lnTo>
                    <a:pt x="115" y="1185"/>
                  </a:lnTo>
                  <a:lnTo>
                    <a:pt x="115" y="1183"/>
                  </a:lnTo>
                  <a:lnTo>
                    <a:pt x="115" y="1181"/>
                  </a:lnTo>
                  <a:lnTo>
                    <a:pt x="115" y="1179"/>
                  </a:lnTo>
                  <a:lnTo>
                    <a:pt x="117" y="1177"/>
                  </a:lnTo>
                  <a:lnTo>
                    <a:pt x="117" y="1175"/>
                  </a:lnTo>
                  <a:lnTo>
                    <a:pt x="117" y="1173"/>
                  </a:lnTo>
                  <a:lnTo>
                    <a:pt x="117" y="1171"/>
                  </a:lnTo>
                  <a:lnTo>
                    <a:pt x="117" y="1169"/>
                  </a:lnTo>
                  <a:lnTo>
                    <a:pt x="117" y="1167"/>
                  </a:lnTo>
                  <a:lnTo>
                    <a:pt x="117" y="1165"/>
                  </a:lnTo>
                  <a:lnTo>
                    <a:pt x="119" y="1165"/>
                  </a:lnTo>
                  <a:lnTo>
                    <a:pt x="119" y="1163"/>
                  </a:lnTo>
                  <a:lnTo>
                    <a:pt x="121" y="1163"/>
                  </a:lnTo>
                  <a:lnTo>
                    <a:pt x="119" y="1163"/>
                  </a:lnTo>
                  <a:lnTo>
                    <a:pt x="119" y="1161"/>
                  </a:lnTo>
                  <a:lnTo>
                    <a:pt x="117" y="1161"/>
                  </a:lnTo>
                  <a:lnTo>
                    <a:pt x="119" y="1161"/>
                  </a:lnTo>
                  <a:lnTo>
                    <a:pt x="119" y="1159"/>
                  </a:lnTo>
                  <a:lnTo>
                    <a:pt x="119" y="1161"/>
                  </a:lnTo>
                  <a:lnTo>
                    <a:pt x="121" y="1161"/>
                  </a:lnTo>
                  <a:lnTo>
                    <a:pt x="119" y="1161"/>
                  </a:lnTo>
                  <a:lnTo>
                    <a:pt x="119" y="1159"/>
                  </a:lnTo>
                  <a:lnTo>
                    <a:pt x="119" y="1157"/>
                  </a:lnTo>
                  <a:lnTo>
                    <a:pt x="117" y="1157"/>
                  </a:lnTo>
                  <a:lnTo>
                    <a:pt x="117" y="1155"/>
                  </a:lnTo>
                  <a:lnTo>
                    <a:pt x="117" y="1153"/>
                  </a:lnTo>
                  <a:lnTo>
                    <a:pt x="119" y="1153"/>
                  </a:lnTo>
                  <a:lnTo>
                    <a:pt x="117" y="1151"/>
                  </a:lnTo>
                  <a:lnTo>
                    <a:pt x="119" y="1151"/>
                  </a:lnTo>
                  <a:lnTo>
                    <a:pt x="119" y="1149"/>
                  </a:lnTo>
                  <a:lnTo>
                    <a:pt x="121" y="1149"/>
                  </a:lnTo>
                  <a:lnTo>
                    <a:pt x="123" y="1149"/>
                  </a:lnTo>
                  <a:lnTo>
                    <a:pt x="123" y="1147"/>
                  </a:lnTo>
                  <a:lnTo>
                    <a:pt x="123" y="1145"/>
                  </a:lnTo>
                  <a:lnTo>
                    <a:pt x="123" y="1143"/>
                  </a:lnTo>
                  <a:lnTo>
                    <a:pt x="123" y="1141"/>
                  </a:lnTo>
                  <a:lnTo>
                    <a:pt x="123" y="1139"/>
                  </a:lnTo>
                  <a:lnTo>
                    <a:pt x="123" y="1137"/>
                  </a:lnTo>
                  <a:lnTo>
                    <a:pt x="123" y="1135"/>
                  </a:lnTo>
                  <a:lnTo>
                    <a:pt x="123" y="1133"/>
                  </a:lnTo>
                  <a:lnTo>
                    <a:pt x="123" y="1131"/>
                  </a:lnTo>
                  <a:lnTo>
                    <a:pt x="123" y="1129"/>
                  </a:lnTo>
                  <a:lnTo>
                    <a:pt x="123" y="1127"/>
                  </a:lnTo>
                  <a:lnTo>
                    <a:pt x="125" y="1127"/>
                  </a:lnTo>
                  <a:lnTo>
                    <a:pt x="123" y="1125"/>
                  </a:lnTo>
                  <a:lnTo>
                    <a:pt x="123" y="1123"/>
                  </a:lnTo>
                  <a:lnTo>
                    <a:pt x="125" y="1121"/>
                  </a:lnTo>
                  <a:lnTo>
                    <a:pt x="125" y="1119"/>
                  </a:lnTo>
                  <a:lnTo>
                    <a:pt x="125" y="1118"/>
                  </a:lnTo>
                  <a:lnTo>
                    <a:pt x="127" y="1116"/>
                  </a:lnTo>
                  <a:lnTo>
                    <a:pt x="127" y="1114"/>
                  </a:lnTo>
                  <a:lnTo>
                    <a:pt x="129" y="1112"/>
                  </a:lnTo>
                  <a:lnTo>
                    <a:pt x="129" y="1110"/>
                  </a:lnTo>
                  <a:lnTo>
                    <a:pt x="129" y="1108"/>
                  </a:lnTo>
                  <a:lnTo>
                    <a:pt x="129" y="1106"/>
                  </a:lnTo>
                  <a:lnTo>
                    <a:pt x="129" y="1104"/>
                  </a:lnTo>
                  <a:lnTo>
                    <a:pt x="130" y="1104"/>
                  </a:lnTo>
                  <a:lnTo>
                    <a:pt x="130" y="1102"/>
                  </a:lnTo>
                  <a:lnTo>
                    <a:pt x="130" y="1100"/>
                  </a:lnTo>
                  <a:lnTo>
                    <a:pt x="132" y="1098"/>
                  </a:lnTo>
                  <a:lnTo>
                    <a:pt x="132" y="1094"/>
                  </a:lnTo>
                  <a:lnTo>
                    <a:pt x="132" y="1092"/>
                  </a:lnTo>
                  <a:lnTo>
                    <a:pt x="132" y="1090"/>
                  </a:lnTo>
                  <a:lnTo>
                    <a:pt x="134" y="1090"/>
                  </a:lnTo>
                  <a:lnTo>
                    <a:pt x="134" y="1088"/>
                  </a:lnTo>
                  <a:lnTo>
                    <a:pt x="134" y="1082"/>
                  </a:lnTo>
                  <a:lnTo>
                    <a:pt x="134" y="1080"/>
                  </a:lnTo>
                  <a:lnTo>
                    <a:pt x="134" y="1078"/>
                  </a:lnTo>
                  <a:lnTo>
                    <a:pt x="134" y="1076"/>
                  </a:lnTo>
                  <a:lnTo>
                    <a:pt x="134" y="1074"/>
                  </a:lnTo>
                  <a:lnTo>
                    <a:pt x="134" y="1072"/>
                  </a:lnTo>
                  <a:lnTo>
                    <a:pt x="134" y="1070"/>
                  </a:lnTo>
                  <a:lnTo>
                    <a:pt x="134" y="1068"/>
                  </a:lnTo>
                  <a:lnTo>
                    <a:pt x="134" y="1066"/>
                  </a:lnTo>
                  <a:lnTo>
                    <a:pt x="136" y="1064"/>
                  </a:lnTo>
                  <a:lnTo>
                    <a:pt x="136" y="1062"/>
                  </a:lnTo>
                  <a:lnTo>
                    <a:pt x="136" y="1060"/>
                  </a:lnTo>
                  <a:lnTo>
                    <a:pt x="138" y="1060"/>
                  </a:lnTo>
                  <a:lnTo>
                    <a:pt x="138" y="1058"/>
                  </a:lnTo>
                  <a:lnTo>
                    <a:pt x="136" y="1058"/>
                  </a:lnTo>
                  <a:lnTo>
                    <a:pt x="136" y="1056"/>
                  </a:lnTo>
                  <a:lnTo>
                    <a:pt x="134" y="1056"/>
                  </a:lnTo>
                  <a:lnTo>
                    <a:pt x="134" y="1054"/>
                  </a:lnTo>
                  <a:lnTo>
                    <a:pt x="134" y="1052"/>
                  </a:lnTo>
                  <a:lnTo>
                    <a:pt x="134" y="1051"/>
                  </a:lnTo>
                  <a:lnTo>
                    <a:pt x="134" y="1049"/>
                  </a:lnTo>
                  <a:lnTo>
                    <a:pt x="134" y="1047"/>
                  </a:lnTo>
                  <a:lnTo>
                    <a:pt x="132" y="1049"/>
                  </a:lnTo>
                  <a:lnTo>
                    <a:pt x="132" y="1047"/>
                  </a:lnTo>
                  <a:lnTo>
                    <a:pt x="132" y="1049"/>
                  </a:lnTo>
                  <a:lnTo>
                    <a:pt x="132" y="1047"/>
                  </a:lnTo>
                  <a:lnTo>
                    <a:pt x="132" y="1045"/>
                  </a:lnTo>
                  <a:lnTo>
                    <a:pt x="134" y="1045"/>
                  </a:lnTo>
                  <a:lnTo>
                    <a:pt x="134" y="1043"/>
                  </a:lnTo>
                  <a:lnTo>
                    <a:pt x="132" y="1043"/>
                  </a:lnTo>
                  <a:lnTo>
                    <a:pt x="130" y="1043"/>
                  </a:lnTo>
                  <a:lnTo>
                    <a:pt x="130" y="1041"/>
                  </a:lnTo>
                  <a:lnTo>
                    <a:pt x="130" y="1039"/>
                  </a:lnTo>
                  <a:lnTo>
                    <a:pt x="130" y="1037"/>
                  </a:lnTo>
                  <a:lnTo>
                    <a:pt x="132" y="1037"/>
                  </a:lnTo>
                  <a:lnTo>
                    <a:pt x="132" y="1035"/>
                  </a:lnTo>
                  <a:lnTo>
                    <a:pt x="134" y="1035"/>
                  </a:lnTo>
                  <a:lnTo>
                    <a:pt x="132" y="1035"/>
                  </a:lnTo>
                  <a:lnTo>
                    <a:pt x="132" y="1033"/>
                  </a:lnTo>
                  <a:lnTo>
                    <a:pt x="134" y="1033"/>
                  </a:lnTo>
                  <a:lnTo>
                    <a:pt x="134" y="1031"/>
                  </a:lnTo>
                  <a:lnTo>
                    <a:pt x="132" y="1031"/>
                  </a:lnTo>
                  <a:lnTo>
                    <a:pt x="132" y="1029"/>
                  </a:lnTo>
                  <a:lnTo>
                    <a:pt x="134" y="1029"/>
                  </a:lnTo>
                  <a:lnTo>
                    <a:pt x="134" y="1027"/>
                  </a:lnTo>
                  <a:lnTo>
                    <a:pt x="132" y="1027"/>
                  </a:lnTo>
                  <a:lnTo>
                    <a:pt x="132" y="1025"/>
                  </a:lnTo>
                  <a:lnTo>
                    <a:pt x="132" y="1023"/>
                  </a:lnTo>
                  <a:lnTo>
                    <a:pt x="134" y="1023"/>
                  </a:lnTo>
                  <a:lnTo>
                    <a:pt x="132" y="1023"/>
                  </a:lnTo>
                  <a:lnTo>
                    <a:pt x="134" y="1023"/>
                  </a:lnTo>
                  <a:lnTo>
                    <a:pt x="134" y="1021"/>
                  </a:lnTo>
                  <a:lnTo>
                    <a:pt x="132" y="1021"/>
                  </a:lnTo>
                  <a:lnTo>
                    <a:pt x="134" y="1021"/>
                  </a:lnTo>
                  <a:lnTo>
                    <a:pt x="134" y="1019"/>
                  </a:lnTo>
                  <a:lnTo>
                    <a:pt x="134" y="1017"/>
                  </a:lnTo>
                  <a:lnTo>
                    <a:pt x="134" y="1015"/>
                  </a:lnTo>
                  <a:lnTo>
                    <a:pt x="134" y="1013"/>
                  </a:lnTo>
                  <a:lnTo>
                    <a:pt x="132" y="1011"/>
                  </a:lnTo>
                  <a:lnTo>
                    <a:pt x="134" y="1011"/>
                  </a:lnTo>
                  <a:lnTo>
                    <a:pt x="132" y="1011"/>
                  </a:lnTo>
                  <a:lnTo>
                    <a:pt x="134" y="1011"/>
                  </a:lnTo>
                  <a:lnTo>
                    <a:pt x="132" y="1009"/>
                  </a:lnTo>
                  <a:lnTo>
                    <a:pt x="132" y="1007"/>
                  </a:lnTo>
                  <a:lnTo>
                    <a:pt x="132" y="1005"/>
                  </a:lnTo>
                  <a:lnTo>
                    <a:pt x="132" y="1003"/>
                  </a:lnTo>
                  <a:lnTo>
                    <a:pt x="132" y="1001"/>
                  </a:lnTo>
                  <a:lnTo>
                    <a:pt x="132" y="999"/>
                  </a:lnTo>
                  <a:lnTo>
                    <a:pt x="130" y="999"/>
                  </a:lnTo>
                  <a:lnTo>
                    <a:pt x="130" y="997"/>
                  </a:ln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close/>
                </a:path>
              </a:pathLst>
            </a:custGeom>
            <a:solidFill>
              <a:srgbClr val="8DB4E3"/>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70" name="limites4"/>
          <xdr:cNvGrpSpPr/>
        </xdr:nvGrpSpPr>
        <xdr:grpSpPr>
          <a:xfrm>
            <a:off x="9429748" y="11164042"/>
            <a:ext cx="2370357" cy="3561159"/>
            <a:chOff x="3028950" y="657225"/>
            <a:chExt cx="3681413" cy="5530850"/>
          </a:xfrm>
        </xdr:grpSpPr>
        <xdr:sp macro="" textlink="">
          <xdr:nvSpPr>
            <xdr:cNvPr id="77" name="Freeform 6"/>
            <xdr:cNvSpPr>
              <a:spLocks/>
            </xdr:cNvSpPr>
          </xdr:nvSpPr>
          <xdr:spPr bwMode="auto">
            <a:xfrm>
              <a:off x="4459288" y="2170113"/>
              <a:ext cx="1301750" cy="301625"/>
            </a:xfrm>
            <a:custGeom>
              <a:avLst/>
              <a:gdLst>
                <a:gd name="T0" fmla="*/ 14 w 820"/>
                <a:gd name="T1" fmla="*/ 2 h 190"/>
                <a:gd name="T2" fmla="*/ 42 w 820"/>
                <a:gd name="T3" fmla="*/ 2 h 190"/>
                <a:gd name="T4" fmla="*/ 42 w 820"/>
                <a:gd name="T5" fmla="*/ 16 h 190"/>
                <a:gd name="T6" fmla="*/ 28 w 820"/>
                <a:gd name="T7" fmla="*/ 26 h 190"/>
                <a:gd name="T8" fmla="*/ 34 w 820"/>
                <a:gd name="T9" fmla="*/ 48 h 190"/>
                <a:gd name="T10" fmla="*/ 42 w 820"/>
                <a:gd name="T11" fmla="*/ 75 h 190"/>
                <a:gd name="T12" fmla="*/ 61 w 820"/>
                <a:gd name="T13" fmla="*/ 71 h 190"/>
                <a:gd name="T14" fmla="*/ 61 w 820"/>
                <a:gd name="T15" fmla="*/ 42 h 190"/>
                <a:gd name="T16" fmla="*/ 73 w 820"/>
                <a:gd name="T17" fmla="*/ 16 h 190"/>
                <a:gd name="T18" fmla="*/ 103 w 820"/>
                <a:gd name="T19" fmla="*/ 24 h 190"/>
                <a:gd name="T20" fmla="*/ 119 w 820"/>
                <a:gd name="T21" fmla="*/ 42 h 190"/>
                <a:gd name="T22" fmla="*/ 148 w 820"/>
                <a:gd name="T23" fmla="*/ 64 h 190"/>
                <a:gd name="T24" fmla="*/ 140 w 820"/>
                <a:gd name="T25" fmla="*/ 89 h 190"/>
                <a:gd name="T26" fmla="*/ 138 w 820"/>
                <a:gd name="T27" fmla="*/ 107 h 190"/>
                <a:gd name="T28" fmla="*/ 148 w 820"/>
                <a:gd name="T29" fmla="*/ 121 h 190"/>
                <a:gd name="T30" fmla="*/ 170 w 820"/>
                <a:gd name="T31" fmla="*/ 121 h 190"/>
                <a:gd name="T32" fmla="*/ 192 w 820"/>
                <a:gd name="T33" fmla="*/ 109 h 190"/>
                <a:gd name="T34" fmla="*/ 211 w 820"/>
                <a:gd name="T35" fmla="*/ 89 h 190"/>
                <a:gd name="T36" fmla="*/ 229 w 820"/>
                <a:gd name="T37" fmla="*/ 83 h 190"/>
                <a:gd name="T38" fmla="*/ 249 w 820"/>
                <a:gd name="T39" fmla="*/ 75 h 190"/>
                <a:gd name="T40" fmla="*/ 261 w 820"/>
                <a:gd name="T41" fmla="*/ 83 h 190"/>
                <a:gd name="T42" fmla="*/ 270 w 820"/>
                <a:gd name="T43" fmla="*/ 97 h 190"/>
                <a:gd name="T44" fmla="*/ 280 w 820"/>
                <a:gd name="T45" fmla="*/ 115 h 190"/>
                <a:gd name="T46" fmla="*/ 290 w 820"/>
                <a:gd name="T47" fmla="*/ 140 h 190"/>
                <a:gd name="T48" fmla="*/ 310 w 820"/>
                <a:gd name="T49" fmla="*/ 148 h 190"/>
                <a:gd name="T50" fmla="*/ 318 w 820"/>
                <a:gd name="T51" fmla="*/ 170 h 190"/>
                <a:gd name="T52" fmla="*/ 337 w 820"/>
                <a:gd name="T53" fmla="*/ 182 h 190"/>
                <a:gd name="T54" fmla="*/ 365 w 820"/>
                <a:gd name="T55" fmla="*/ 180 h 190"/>
                <a:gd name="T56" fmla="*/ 387 w 820"/>
                <a:gd name="T57" fmla="*/ 186 h 190"/>
                <a:gd name="T58" fmla="*/ 408 w 820"/>
                <a:gd name="T59" fmla="*/ 190 h 190"/>
                <a:gd name="T60" fmla="*/ 422 w 820"/>
                <a:gd name="T61" fmla="*/ 176 h 190"/>
                <a:gd name="T62" fmla="*/ 448 w 820"/>
                <a:gd name="T63" fmla="*/ 174 h 190"/>
                <a:gd name="T64" fmla="*/ 464 w 820"/>
                <a:gd name="T65" fmla="*/ 150 h 190"/>
                <a:gd name="T66" fmla="*/ 475 w 820"/>
                <a:gd name="T67" fmla="*/ 125 h 190"/>
                <a:gd name="T68" fmla="*/ 497 w 820"/>
                <a:gd name="T69" fmla="*/ 152 h 190"/>
                <a:gd name="T70" fmla="*/ 521 w 820"/>
                <a:gd name="T71" fmla="*/ 152 h 190"/>
                <a:gd name="T72" fmla="*/ 542 w 820"/>
                <a:gd name="T73" fmla="*/ 146 h 190"/>
                <a:gd name="T74" fmla="*/ 566 w 820"/>
                <a:gd name="T75" fmla="*/ 160 h 190"/>
                <a:gd name="T76" fmla="*/ 586 w 820"/>
                <a:gd name="T77" fmla="*/ 160 h 190"/>
                <a:gd name="T78" fmla="*/ 594 w 820"/>
                <a:gd name="T79" fmla="*/ 146 h 190"/>
                <a:gd name="T80" fmla="*/ 592 w 820"/>
                <a:gd name="T81" fmla="*/ 136 h 190"/>
                <a:gd name="T82" fmla="*/ 606 w 820"/>
                <a:gd name="T83" fmla="*/ 119 h 190"/>
                <a:gd name="T84" fmla="*/ 635 w 820"/>
                <a:gd name="T85" fmla="*/ 101 h 190"/>
                <a:gd name="T86" fmla="*/ 669 w 820"/>
                <a:gd name="T87" fmla="*/ 103 h 190"/>
                <a:gd name="T88" fmla="*/ 678 w 820"/>
                <a:gd name="T89" fmla="*/ 93 h 190"/>
                <a:gd name="T90" fmla="*/ 698 w 820"/>
                <a:gd name="T91" fmla="*/ 77 h 190"/>
                <a:gd name="T92" fmla="*/ 692 w 820"/>
                <a:gd name="T93" fmla="*/ 58 h 190"/>
                <a:gd name="T94" fmla="*/ 692 w 820"/>
                <a:gd name="T95" fmla="*/ 42 h 190"/>
                <a:gd name="T96" fmla="*/ 700 w 820"/>
                <a:gd name="T97" fmla="*/ 24 h 190"/>
                <a:gd name="T98" fmla="*/ 718 w 820"/>
                <a:gd name="T99" fmla="*/ 38 h 190"/>
                <a:gd name="T100" fmla="*/ 732 w 820"/>
                <a:gd name="T101" fmla="*/ 54 h 190"/>
                <a:gd name="T102" fmla="*/ 749 w 820"/>
                <a:gd name="T103" fmla="*/ 52 h 190"/>
                <a:gd name="T104" fmla="*/ 761 w 820"/>
                <a:gd name="T105" fmla="*/ 66 h 190"/>
                <a:gd name="T106" fmla="*/ 777 w 820"/>
                <a:gd name="T107" fmla="*/ 67 h 190"/>
                <a:gd name="T108" fmla="*/ 793 w 820"/>
                <a:gd name="T109" fmla="*/ 83 h 190"/>
                <a:gd name="T110" fmla="*/ 789 w 820"/>
                <a:gd name="T111" fmla="*/ 97 h 190"/>
                <a:gd name="T112" fmla="*/ 787 w 820"/>
                <a:gd name="T113" fmla="*/ 115 h 190"/>
                <a:gd name="T114" fmla="*/ 795 w 820"/>
                <a:gd name="T115" fmla="*/ 133 h 190"/>
                <a:gd name="T116" fmla="*/ 795 w 820"/>
                <a:gd name="T117" fmla="*/ 150 h 190"/>
                <a:gd name="T118" fmla="*/ 816 w 820"/>
                <a:gd name="T119" fmla="*/ 162 h 1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20" h="190">
                  <a:moveTo>
                    <a:pt x="0" y="12"/>
                  </a:moveTo>
                  <a:lnTo>
                    <a:pt x="0" y="14"/>
                  </a:lnTo>
                  <a:lnTo>
                    <a:pt x="2" y="16"/>
                  </a:lnTo>
                  <a:lnTo>
                    <a:pt x="4" y="16"/>
                  </a:lnTo>
                  <a:lnTo>
                    <a:pt x="6" y="16"/>
                  </a:lnTo>
                  <a:lnTo>
                    <a:pt x="8" y="16"/>
                  </a:lnTo>
                  <a:lnTo>
                    <a:pt x="10" y="18"/>
                  </a:lnTo>
                  <a:lnTo>
                    <a:pt x="12" y="18"/>
                  </a:lnTo>
                  <a:lnTo>
                    <a:pt x="16" y="16"/>
                  </a:lnTo>
                  <a:lnTo>
                    <a:pt x="14" y="16"/>
                  </a:lnTo>
                  <a:lnTo>
                    <a:pt x="14" y="14"/>
                  </a:lnTo>
                  <a:lnTo>
                    <a:pt x="14" y="12"/>
                  </a:lnTo>
                  <a:lnTo>
                    <a:pt x="14" y="10"/>
                  </a:lnTo>
                  <a:lnTo>
                    <a:pt x="14" y="8"/>
                  </a:lnTo>
                  <a:lnTo>
                    <a:pt x="14" y="6"/>
                  </a:lnTo>
                  <a:lnTo>
                    <a:pt x="14" y="4"/>
                  </a:lnTo>
                  <a:lnTo>
                    <a:pt x="14" y="2"/>
                  </a:lnTo>
                  <a:lnTo>
                    <a:pt x="12" y="2"/>
                  </a:lnTo>
                  <a:lnTo>
                    <a:pt x="12" y="0"/>
                  </a:lnTo>
                  <a:lnTo>
                    <a:pt x="14" y="0"/>
                  </a:lnTo>
                  <a:lnTo>
                    <a:pt x="16" y="0"/>
                  </a:lnTo>
                  <a:lnTo>
                    <a:pt x="18" y="0"/>
                  </a:lnTo>
                  <a:lnTo>
                    <a:pt x="20" y="0"/>
                  </a:lnTo>
                  <a:lnTo>
                    <a:pt x="22" y="0"/>
                  </a:lnTo>
                  <a:lnTo>
                    <a:pt x="24" y="0"/>
                  </a:lnTo>
                  <a:lnTo>
                    <a:pt x="26" y="2"/>
                  </a:lnTo>
                  <a:lnTo>
                    <a:pt x="28" y="2"/>
                  </a:lnTo>
                  <a:lnTo>
                    <a:pt x="30" y="2"/>
                  </a:lnTo>
                  <a:lnTo>
                    <a:pt x="32" y="2"/>
                  </a:lnTo>
                  <a:lnTo>
                    <a:pt x="34" y="2"/>
                  </a:lnTo>
                  <a:lnTo>
                    <a:pt x="36" y="2"/>
                  </a:lnTo>
                  <a:lnTo>
                    <a:pt x="38" y="2"/>
                  </a:lnTo>
                  <a:lnTo>
                    <a:pt x="40" y="2"/>
                  </a:lnTo>
                  <a:lnTo>
                    <a:pt x="42" y="2"/>
                  </a:lnTo>
                  <a:lnTo>
                    <a:pt x="44" y="2"/>
                  </a:lnTo>
                  <a:lnTo>
                    <a:pt x="44" y="4"/>
                  </a:lnTo>
                  <a:lnTo>
                    <a:pt x="46" y="4"/>
                  </a:lnTo>
                  <a:lnTo>
                    <a:pt x="46" y="6"/>
                  </a:lnTo>
                  <a:lnTo>
                    <a:pt x="46" y="8"/>
                  </a:lnTo>
                  <a:lnTo>
                    <a:pt x="48" y="8"/>
                  </a:lnTo>
                  <a:lnTo>
                    <a:pt x="48" y="10"/>
                  </a:lnTo>
                  <a:lnTo>
                    <a:pt x="48" y="12"/>
                  </a:lnTo>
                  <a:lnTo>
                    <a:pt x="50" y="12"/>
                  </a:lnTo>
                  <a:lnTo>
                    <a:pt x="50" y="14"/>
                  </a:lnTo>
                  <a:lnTo>
                    <a:pt x="50" y="16"/>
                  </a:lnTo>
                  <a:lnTo>
                    <a:pt x="50" y="18"/>
                  </a:lnTo>
                  <a:lnTo>
                    <a:pt x="48" y="18"/>
                  </a:lnTo>
                  <a:lnTo>
                    <a:pt x="46" y="18"/>
                  </a:lnTo>
                  <a:lnTo>
                    <a:pt x="46" y="16"/>
                  </a:lnTo>
                  <a:lnTo>
                    <a:pt x="44" y="16"/>
                  </a:lnTo>
                  <a:lnTo>
                    <a:pt x="42" y="16"/>
                  </a:lnTo>
                  <a:lnTo>
                    <a:pt x="40" y="16"/>
                  </a:lnTo>
                  <a:lnTo>
                    <a:pt x="38" y="16"/>
                  </a:lnTo>
                  <a:lnTo>
                    <a:pt x="38" y="18"/>
                  </a:lnTo>
                  <a:lnTo>
                    <a:pt x="36" y="16"/>
                  </a:lnTo>
                  <a:lnTo>
                    <a:pt x="36" y="14"/>
                  </a:lnTo>
                  <a:lnTo>
                    <a:pt x="34" y="14"/>
                  </a:lnTo>
                  <a:lnTo>
                    <a:pt x="34" y="16"/>
                  </a:lnTo>
                  <a:lnTo>
                    <a:pt x="32" y="16"/>
                  </a:lnTo>
                  <a:lnTo>
                    <a:pt x="32" y="18"/>
                  </a:lnTo>
                  <a:lnTo>
                    <a:pt x="30" y="18"/>
                  </a:lnTo>
                  <a:lnTo>
                    <a:pt x="30" y="20"/>
                  </a:lnTo>
                  <a:lnTo>
                    <a:pt x="28" y="20"/>
                  </a:lnTo>
                  <a:lnTo>
                    <a:pt x="28" y="22"/>
                  </a:lnTo>
                  <a:lnTo>
                    <a:pt x="30" y="22"/>
                  </a:lnTo>
                  <a:lnTo>
                    <a:pt x="30" y="24"/>
                  </a:lnTo>
                  <a:lnTo>
                    <a:pt x="28" y="24"/>
                  </a:lnTo>
                  <a:lnTo>
                    <a:pt x="28" y="26"/>
                  </a:lnTo>
                  <a:lnTo>
                    <a:pt x="26" y="28"/>
                  </a:lnTo>
                  <a:lnTo>
                    <a:pt x="26" y="30"/>
                  </a:lnTo>
                  <a:lnTo>
                    <a:pt x="26" y="32"/>
                  </a:lnTo>
                  <a:lnTo>
                    <a:pt x="28" y="32"/>
                  </a:lnTo>
                  <a:lnTo>
                    <a:pt x="28" y="34"/>
                  </a:lnTo>
                  <a:lnTo>
                    <a:pt x="28" y="36"/>
                  </a:lnTo>
                  <a:lnTo>
                    <a:pt x="26" y="36"/>
                  </a:lnTo>
                  <a:lnTo>
                    <a:pt x="26" y="38"/>
                  </a:lnTo>
                  <a:lnTo>
                    <a:pt x="26" y="40"/>
                  </a:lnTo>
                  <a:lnTo>
                    <a:pt x="26" y="42"/>
                  </a:lnTo>
                  <a:lnTo>
                    <a:pt x="26" y="44"/>
                  </a:lnTo>
                  <a:lnTo>
                    <a:pt x="28" y="44"/>
                  </a:lnTo>
                  <a:lnTo>
                    <a:pt x="30" y="44"/>
                  </a:lnTo>
                  <a:lnTo>
                    <a:pt x="30" y="46"/>
                  </a:lnTo>
                  <a:lnTo>
                    <a:pt x="32" y="46"/>
                  </a:lnTo>
                  <a:lnTo>
                    <a:pt x="32" y="48"/>
                  </a:lnTo>
                  <a:lnTo>
                    <a:pt x="34" y="48"/>
                  </a:lnTo>
                  <a:lnTo>
                    <a:pt x="34" y="50"/>
                  </a:lnTo>
                  <a:lnTo>
                    <a:pt x="34" y="52"/>
                  </a:lnTo>
                  <a:lnTo>
                    <a:pt x="36" y="54"/>
                  </a:lnTo>
                  <a:lnTo>
                    <a:pt x="36" y="56"/>
                  </a:lnTo>
                  <a:lnTo>
                    <a:pt x="36" y="58"/>
                  </a:lnTo>
                  <a:lnTo>
                    <a:pt x="38" y="58"/>
                  </a:lnTo>
                  <a:lnTo>
                    <a:pt x="38" y="60"/>
                  </a:lnTo>
                  <a:lnTo>
                    <a:pt x="38" y="62"/>
                  </a:lnTo>
                  <a:lnTo>
                    <a:pt x="38" y="64"/>
                  </a:lnTo>
                  <a:lnTo>
                    <a:pt x="40" y="64"/>
                  </a:lnTo>
                  <a:lnTo>
                    <a:pt x="40" y="66"/>
                  </a:lnTo>
                  <a:lnTo>
                    <a:pt x="40" y="67"/>
                  </a:lnTo>
                  <a:lnTo>
                    <a:pt x="42" y="69"/>
                  </a:lnTo>
                  <a:lnTo>
                    <a:pt x="40" y="69"/>
                  </a:lnTo>
                  <a:lnTo>
                    <a:pt x="40" y="71"/>
                  </a:lnTo>
                  <a:lnTo>
                    <a:pt x="40" y="73"/>
                  </a:lnTo>
                  <a:lnTo>
                    <a:pt x="42" y="75"/>
                  </a:lnTo>
                  <a:lnTo>
                    <a:pt x="44" y="75"/>
                  </a:lnTo>
                  <a:lnTo>
                    <a:pt x="44" y="77"/>
                  </a:lnTo>
                  <a:lnTo>
                    <a:pt x="44" y="79"/>
                  </a:lnTo>
                  <a:lnTo>
                    <a:pt x="46" y="81"/>
                  </a:lnTo>
                  <a:lnTo>
                    <a:pt x="48" y="81"/>
                  </a:lnTo>
                  <a:lnTo>
                    <a:pt x="48" y="79"/>
                  </a:lnTo>
                  <a:lnTo>
                    <a:pt x="50" y="79"/>
                  </a:lnTo>
                  <a:lnTo>
                    <a:pt x="50" y="77"/>
                  </a:lnTo>
                  <a:lnTo>
                    <a:pt x="52" y="77"/>
                  </a:lnTo>
                  <a:lnTo>
                    <a:pt x="54" y="77"/>
                  </a:lnTo>
                  <a:lnTo>
                    <a:pt x="56" y="77"/>
                  </a:lnTo>
                  <a:lnTo>
                    <a:pt x="56" y="75"/>
                  </a:lnTo>
                  <a:lnTo>
                    <a:pt x="57" y="75"/>
                  </a:lnTo>
                  <a:lnTo>
                    <a:pt x="57" y="73"/>
                  </a:lnTo>
                  <a:lnTo>
                    <a:pt x="59" y="73"/>
                  </a:lnTo>
                  <a:lnTo>
                    <a:pt x="61" y="73"/>
                  </a:lnTo>
                  <a:lnTo>
                    <a:pt x="61" y="71"/>
                  </a:lnTo>
                  <a:lnTo>
                    <a:pt x="63" y="71"/>
                  </a:lnTo>
                  <a:lnTo>
                    <a:pt x="63" y="69"/>
                  </a:lnTo>
                  <a:lnTo>
                    <a:pt x="63" y="67"/>
                  </a:lnTo>
                  <a:lnTo>
                    <a:pt x="63" y="66"/>
                  </a:lnTo>
                  <a:lnTo>
                    <a:pt x="63" y="64"/>
                  </a:lnTo>
                  <a:lnTo>
                    <a:pt x="63" y="62"/>
                  </a:lnTo>
                  <a:lnTo>
                    <a:pt x="63" y="60"/>
                  </a:lnTo>
                  <a:lnTo>
                    <a:pt x="63" y="58"/>
                  </a:lnTo>
                  <a:lnTo>
                    <a:pt x="63" y="56"/>
                  </a:lnTo>
                  <a:lnTo>
                    <a:pt x="63" y="54"/>
                  </a:lnTo>
                  <a:lnTo>
                    <a:pt x="61" y="54"/>
                  </a:lnTo>
                  <a:lnTo>
                    <a:pt x="61" y="52"/>
                  </a:lnTo>
                  <a:lnTo>
                    <a:pt x="59" y="50"/>
                  </a:lnTo>
                  <a:lnTo>
                    <a:pt x="59" y="48"/>
                  </a:lnTo>
                  <a:lnTo>
                    <a:pt x="61" y="46"/>
                  </a:lnTo>
                  <a:lnTo>
                    <a:pt x="61" y="44"/>
                  </a:lnTo>
                  <a:lnTo>
                    <a:pt x="61" y="42"/>
                  </a:lnTo>
                  <a:lnTo>
                    <a:pt x="63" y="40"/>
                  </a:lnTo>
                  <a:lnTo>
                    <a:pt x="65" y="38"/>
                  </a:lnTo>
                  <a:lnTo>
                    <a:pt x="65" y="36"/>
                  </a:lnTo>
                  <a:lnTo>
                    <a:pt x="65" y="34"/>
                  </a:lnTo>
                  <a:lnTo>
                    <a:pt x="67" y="34"/>
                  </a:lnTo>
                  <a:lnTo>
                    <a:pt x="67" y="32"/>
                  </a:lnTo>
                  <a:lnTo>
                    <a:pt x="65" y="30"/>
                  </a:lnTo>
                  <a:lnTo>
                    <a:pt x="65" y="28"/>
                  </a:lnTo>
                  <a:lnTo>
                    <a:pt x="65" y="26"/>
                  </a:lnTo>
                  <a:lnTo>
                    <a:pt x="65" y="24"/>
                  </a:lnTo>
                  <a:lnTo>
                    <a:pt x="67" y="24"/>
                  </a:lnTo>
                  <a:lnTo>
                    <a:pt x="67" y="22"/>
                  </a:lnTo>
                  <a:lnTo>
                    <a:pt x="69" y="20"/>
                  </a:lnTo>
                  <a:lnTo>
                    <a:pt x="71" y="20"/>
                  </a:lnTo>
                  <a:lnTo>
                    <a:pt x="71" y="18"/>
                  </a:lnTo>
                  <a:lnTo>
                    <a:pt x="73" y="18"/>
                  </a:lnTo>
                  <a:lnTo>
                    <a:pt x="73" y="16"/>
                  </a:lnTo>
                  <a:lnTo>
                    <a:pt x="73" y="14"/>
                  </a:lnTo>
                  <a:lnTo>
                    <a:pt x="75" y="14"/>
                  </a:lnTo>
                  <a:lnTo>
                    <a:pt x="77" y="14"/>
                  </a:lnTo>
                  <a:lnTo>
                    <a:pt x="79" y="14"/>
                  </a:lnTo>
                  <a:lnTo>
                    <a:pt x="81" y="12"/>
                  </a:lnTo>
                  <a:lnTo>
                    <a:pt x="83" y="12"/>
                  </a:lnTo>
                  <a:lnTo>
                    <a:pt x="85" y="12"/>
                  </a:lnTo>
                  <a:lnTo>
                    <a:pt x="87" y="14"/>
                  </a:lnTo>
                  <a:lnTo>
                    <a:pt x="89" y="14"/>
                  </a:lnTo>
                  <a:lnTo>
                    <a:pt x="91" y="16"/>
                  </a:lnTo>
                  <a:lnTo>
                    <a:pt x="93" y="18"/>
                  </a:lnTo>
                  <a:lnTo>
                    <a:pt x="93" y="20"/>
                  </a:lnTo>
                  <a:lnTo>
                    <a:pt x="95" y="22"/>
                  </a:lnTo>
                  <a:lnTo>
                    <a:pt x="97" y="22"/>
                  </a:lnTo>
                  <a:lnTo>
                    <a:pt x="99" y="24"/>
                  </a:lnTo>
                  <a:lnTo>
                    <a:pt x="101" y="24"/>
                  </a:lnTo>
                  <a:lnTo>
                    <a:pt x="103" y="24"/>
                  </a:lnTo>
                  <a:lnTo>
                    <a:pt x="103" y="22"/>
                  </a:lnTo>
                  <a:lnTo>
                    <a:pt x="105" y="22"/>
                  </a:lnTo>
                  <a:lnTo>
                    <a:pt x="107" y="22"/>
                  </a:lnTo>
                  <a:lnTo>
                    <a:pt x="109" y="22"/>
                  </a:lnTo>
                  <a:lnTo>
                    <a:pt x="111" y="24"/>
                  </a:lnTo>
                  <a:lnTo>
                    <a:pt x="111" y="26"/>
                  </a:lnTo>
                  <a:lnTo>
                    <a:pt x="113" y="26"/>
                  </a:lnTo>
                  <a:lnTo>
                    <a:pt x="115" y="28"/>
                  </a:lnTo>
                  <a:lnTo>
                    <a:pt x="115" y="30"/>
                  </a:lnTo>
                  <a:lnTo>
                    <a:pt x="115" y="32"/>
                  </a:lnTo>
                  <a:lnTo>
                    <a:pt x="115" y="34"/>
                  </a:lnTo>
                  <a:lnTo>
                    <a:pt x="115" y="36"/>
                  </a:lnTo>
                  <a:lnTo>
                    <a:pt x="115" y="38"/>
                  </a:lnTo>
                  <a:lnTo>
                    <a:pt x="115" y="40"/>
                  </a:lnTo>
                  <a:lnTo>
                    <a:pt x="117" y="40"/>
                  </a:lnTo>
                  <a:lnTo>
                    <a:pt x="117" y="42"/>
                  </a:lnTo>
                  <a:lnTo>
                    <a:pt x="119" y="42"/>
                  </a:lnTo>
                  <a:lnTo>
                    <a:pt x="121" y="44"/>
                  </a:lnTo>
                  <a:lnTo>
                    <a:pt x="121" y="46"/>
                  </a:lnTo>
                  <a:lnTo>
                    <a:pt x="123" y="48"/>
                  </a:lnTo>
                  <a:lnTo>
                    <a:pt x="125" y="50"/>
                  </a:lnTo>
                  <a:lnTo>
                    <a:pt x="126" y="50"/>
                  </a:lnTo>
                  <a:lnTo>
                    <a:pt x="126" y="52"/>
                  </a:lnTo>
                  <a:lnTo>
                    <a:pt x="128" y="52"/>
                  </a:lnTo>
                  <a:lnTo>
                    <a:pt x="130" y="52"/>
                  </a:lnTo>
                  <a:lnTo>
                    <a:pt x="132" y="52"/>
                  </a:lnTo>
                  <a:lnTo>
                    <a:pt x="134" y="52"/>
                  </a:lnTo>
                  <a:lnTo>
                    <a:pt x="136" y="54"/>
                  </a:lnTo>
                  <a:lnTo>
                    <a:pt x="138" y="56"/>
                  </a:lnTo>
                  <a:lnTo>
                    <a:pt x="140" y="58"/>
                  </a:lnTo>
                  <a:lnTo>
                    <a:pt x="142" y="60"/>
                  </a:lnTo>
                  <a:lnTo>
                    <a:pt x="144" y="60"/>
                  </a:lnTo>
                  <a:lnTo>
                    <a:pt x="146" y="62"/>
                  </a:lnTo>
                  <a:lnTo>
                    <a:pt x="148" y="64"/>
                  </a:lnTo>
                  <a:lnTo>
                    <a:pt x="148" y="66"/>
                  </a:lnTo>
                  <a:lnTo>
                    <a:pt x="148" y="67"/>
                  </a:lnTo>
                  <a:lnTo>
                    <a:pt x="148" y="69"/>
                  </a:lnTo>
                  <a:lnTo>
                    <a:pt x="148" y="71"/>
                  </a:lnTo>
                  <a:lnTo>
                    <a:pt x="146" y="71"/>
                  </a:lnTo>
                  <a:lnTo>
                    <a:pt x="146" y="73"/>
                  </a:lnTo>
                  <a:lnTo>
                    <a:pt x="146" y="75"/>
                  </a:lnTo>
                  <a:lnTo>
                    <a:pt x="144" y="77"/>
                  </a:lnTo>
                  <a:lnTo>
                    <a:pt x="144" y="79"/>
                  </a:lnTo>
                  <a:lnTo>
                    <a:pt x="142" y="79"/>
                  </a:lnTo>
                  <a:lnTo>
                    <a:pt x="144" y="79"/>
                  </a:lnTo>
                  <a:lnTo>
                    <a:pt x="144" y="81"/>
                  </a:lnTo>
                  <a:lnTo>
                    <a:pt x="144" y="83"/>
                  </a:lnTo>
                  <a:lnTo>
                    <a:pt x="144" y="85"/>
                  </a:lnTo>
                  <a:lnTo>
                    <a:pt x="142" y="85"/>
                  </a:lnTo>
                  <a:lnTo>
                    <a:pt x="142" y="87"/>
                  </a:lnTo>
                  <a:lnTo>
                    <a:pt x="140" y="89"/>
                  </a:lnTo>
                  <a:lnTo>
                    <a:pt x="142" y="89"/>
                  </a:lnTo>
                  <a:lnTo>
                    <a:pt x="142" y="91"/>
                  </a:lnTo>
                  <a:lnTo>
                    <a:pt x="144" y="91"/>
                  </a:lnTo>
                  <a:lnTo>
                    <a:pt x="144" y="93"/>
                  </a:lnTo>
                  <a:lnTo>
                    <a:pt x="146" y="93"/>
                  </a:lnTo>
                  <a:lnTo>
                    <a:pt x="146" y="95"/>
                  </a:lnTo>
                  <a:lnTo>
                    <a:pt x="148" y="95"/>
                  </a:lnTo>
                  <a:lnTo>
                    <a:pt x="148" y="97"/>
                  </a:lnTo>
                  <a:lnTo>
                    <a:pt x="146" y="97"/>
                  </a:lnTo>
                  <a:lnTo>
                    <a:pt x="146" y="99"/>
                  </a:lnTo>
                  <a:lnTo>
                    <a:pt x="144" y="99"/>
                  </a:lnTo>
                  <a:lnTo>
                    <a:pt x="142" y="101"/>
                  </a:lnTo>
                  <a:lnTo>
                    <a:pt x="142" y="103"/>
                  </a:lnTo>
                  <a:lnTo>
                    <a:pt x="142" y="105"/>
                  </a:lnTo>
                  <a:lnTo>
                    <a:pt x="140" y="105"/>
                  </a:lnTo>
                  <a:lnTo>
                    <a:pt x="140" y="107"/>
                  </a:lnTo>
                  <a:lnTo>
                    <a:pt x="138" y="107"/>
                  </a:lnTo>
                  <a:lnTo>
                    <a:pt x="138" y="109"/>
                  </a:lnTo>
                  <a:lnTo>
                    <a:pt x="138" y="111"/>
                  </a:lnTo>
                  <a:lnTo>
                    <a:pt x="136" y="111"/>
                  </a:lnTo>
                  <a:lnTo>
                    <a:pt x="136" y="113"/>
                  </a:lnTo>
                  <a:lnTo>
                    <a:pt x="136" y="115"/>
                  </a:lnTo>
                  <a:lnTo>
                    <a:pt x="138" y="115"/>
                  </a:lnTo>
                  <a:lnTo>
                    <a:pt x="138" y="117"/>
                  </a:lnTo>
                  <a:lnTo>
                    <a:pt x="138" y="119"/>
                  </a:lnTo>
                  <a:lnTo>
                    <a:pt x="140" y="119"/>
                  </a:lnTo>
                  <a:lnTo>
                    <a:pt x="140" y="121"/>
                  </a:lnTo>
                  <a:lnTo>
                    <a:pt x="138" y="123"/>
                  </a:lnTo>
                  <a:lnTo>
                    <a:pt x="140" y="123"/>
                  </a:lnTo>
                  <a:lnTo>
                    <a:pt x="142" y="123"/>
                  </a:lnTo>
                  <a:lnTo>
                    <a:pt x="144" y="123"/>
                  </a:lnTo>
                  <a:lnTo>
                    <a:pt x="146" y="123"/>
                  </a:lnTo>
                  <a:lnTo>
                    <a:pt x="146" y="121"/>
                  </a:lnTo>
                  <a:lnTo>
                    <a:pt x="148" y="121"/>
                  </a:lnTo>
                  <a:lnTo>
                    <a:pt x="148" y="119"/>
                  </a:lnTo>
                  <a:lnTo>
                    <a:pt x="150" y="119"/>
                  </a:lnTo>
                  <a:lnTo>
                    <a:pt x="152" y="119"/>
                  </a:lnTo>
                  <a:lnTo>
                    <a:pt x="152" y="117"/>
                  </a:lnTo>
                  <a:lnTo>
                    <a:pt x="154" y="117"/>
                  </a:lnTo>
                  <a:lnTo>
                    <a:pt x="156" y="117"/>
                  </a:lnTo>
                  <a:lnTo>
                    <a:pt x="158" y="117"/>
                  </a:lnTo>
                  <a:lnTo>
                    <a:pt x="158" y="119"/>
                  </a:lnTo>
                  <a:lnTo>
                    <a:pt x="160" y="119"/>
                  </a:lnTo>
                  <a:lnTo>
                    <a:pt x="162" y="119"/>
                  </a:lnTo>
                  <a:lnTo>
                    <a:pt x="164" y="119"/>
                  </a:lnTo>
                  <a:lnTo>
                    <a:pt x="164" y="117"/>
                  </a:lnTo>
                  <a:lnTo>
                    <a:pt x="166" y="117"/>
                  </a:lnTo>
                  <a:lnTo>
                    <a:pt x="166" y="119"/>
                  </a:lnTo>
                  <a:lnTo>
                    <a:pt x="168" y="119"/>
                  </a:lnTo>
                  <a:lnTo>
                    <a:pt x="168" y="121"/>
                  </a:lnTo>
                  <a:lnTo>
                    <a:pt x="170" y="121"/>
                  </a:lnTo>
                  <a:lnTo>
                    <a:pt x="172" y="121"/>
                  </a:lnTo>
                  <a:lnTo>
                    <a:pt x="174" y="119"/>
                  </a:lnTo>
                  <a:lnTo>
                    <a:pt x="176" y="119"/>
                  </a:lnTo>
                  <a:lnTo>
                    <a:pt x="178" y="119"/>
                  </a:lnTo>
                  <a:lnTo>
                    <a:pt x="180" y="119"/>
                  </a:lnTo>
                  <a:lnTo>
                    <a:pt x="180" y="117"/>
                  </a:lnTo>
                  <a:lnTo>
                    <a:pt x="182" y="117"/>
                  </a:lnTo>
                  <a:lnTo>
                    <a:pt x="182" y="115"/>
                  </a:lnTo>
                  <a:lnTo>
                    <a:pt x="182" y="113"/>
                  </a:lnTo>
                  <a:lnTo>
                    <a:pt x="184" y="113"/>
                  </a:lnTo>
                  <a:lnTo>
                    <a:pt x="186" y="113"/>
                  </a:lnTo>
                  <a:lnTo>
                    <a:pt x="186" y="111"/>
                  </a:lnTo>
                  <a:lnTo>
                    <a:pt x="186" y="113"/>
                  </a:lnTo>
                  <a:lnTo>
                    <a:pt x="188" y="113"/>
                  </a:lnTo>
                  <a:lnTo>
                    <a:pt x="190" y="111"/>
                  </a:lnTo>
                  <a:lnTo>
                    <a:pt x="192" y="111"/>
                  </a:lnTo>
                  <a:lnTo>
                    <a:pt x="192" y="109"/>
                  </a:lnTo>
                  <a:lnTo>
                    <a:pt x="194" y="109"/>
                  </a:lnTo>
                  <a:lnTo>
                    <a:pt x="195" y="109"/>
                  </a:lnTo>
                  <a:lnTo>
                    <a:pt x="197" y="107"/>
                  </a:lnTo>
                  <a:lnTo>
                    <a:pt x="199" y="107"/>
                  </a:lnTo>
                  <a:lnTo>
                    <a:pt x="201" y="107"/>
                  </a:lnTo>
                  <a:lnTo>
                    <a:pt x="203" y="105"/>
                  </a:lnTo>
                  <a:lnTo>
                    <a:pt x="203" y="103"/>
                  </a:lnTo>
                  <a:lnTo>
                    <a:pt x="203" y="101"/>
                  </a:lnTo>
                  <a:lnTo>
                    <a:pt x="205" y="101"/>
                  </a:lnTo>
                  <a:lnTo>
                    <a:pt x="205" y="99"/>
                  </a:lnTo>
                  <a:lnTo>
                    <a:pt x="205" y="97"/>
                  </a:lnTo>
                  <a:lnTo>
                    <a:pt x="207" y="97"/>
                  </a:lnTo>
                  <a:lnTo>
                    <a:pt x="209" y="97"/>
                  </a:lnTo>
                  <a:lnTo>
                    <a:pt x="211" y="95"/>
                  </a:lnTo>
                  <a:lnTo>
                    <a:pt x="211" y="93"/>
                  </a:lnTo>
                  <a:lnTo>
                    <a:pt x="211" y="91"/>
                  </a:lnTo>
                  <a:lnTo>
                    <a:pt x="211" y="89"/>
                  </a:lnTo>
                  <a:lnTo>
                    <a:pt x="213" y="89"/>
                  </a:lnTo>
                  <a:lnTo>
                    <a:pt x="213" y="87"/>
                  </a:lnTo>
                  <a:lnTo>
                    <a:pt x="215" y="85"/>
                  </a:lnTo>
                  <a:lnTo>
                    <a:pt x="217" y="85"/>
                  </a:lnTo>
                  <a:lnTo>
                    <a:pt x="217" y="83"/>
                  </a:lnTo>
                  <a:lnTo>
                    <a:pt x="219" y="83"/>
                  </a:lnTo>
                  <a:lnTo>
                    <a:pt x="219" y="81"/>
                  </a:lnTo>
                  <a:lnTo>
                    <a:pt x="221" y="81"/>
                  </a:lnTo>
                  <a:lnTo>
                    <a:pt x="221" y="79"/>
                  </a:lnTo>
                  <a:lnTo>
                    <a:pt x="223" y="79"/>
                  </a:lnTo>
                  <a:lnTo>
                    <a:pt x="223" y="77"/>
                  </a:lnTo>
                  <a:lnTo>
                    <a:pt x="225" y="77"/>
                  </a:lnTo>
                  <a:lnTo>
                    <a:pt x="227" y="77"/>
                  </a:lnTo>
                  <a:lnTo>
                    <a:pt x="227" y="79"/>
                  </a:lnTo>
                  <a:lnTo>
                    <a:pt x="227" y="81"/>
                  </a:lnTo>
                  <a:lnTo>
                    <a:pt x="227" y="83"/>
                  </a:lnTo>
                  <a:lnTo>
                    <a:pt x="229" y="83"/>
                  </a:lnTo>
                  <a:lnTo>
                    <a:pt x="229" y="81"/>
                  </a:lnTo>
                  <a:lnTo>
                    <a:pt x="231" y="81"/>
                  </a:lnTo>
                  <a:lnTo>
                    <a:pt x="233" y="79"/>
                  </a:lnTo>
                  <a:lnTo>
                    <a:pt x="235" y="79"/>
                  </a:lnTo>
                  <a:lnTo>
                    <a:pt x="237" y="79"/>
                  </a:lnTo>
                  <a:lnTo>
                    <a:pt x="239" y="79"/>
                  </a:lnTo>
                  <a:lnTo>
                    <a:pt x="241" y="79"/>
                  </a:lnTo>
                  <a:lnTo>
                    <a:pt x="243" y="79"/>
                  </a:lnTo>
                  <a:lnTo>
                    <a:pt x="243" y="77"/>
                  </a:lnTo>
                  <a:lnTo>
                    <a:pt x="243" y="75"/>
                  </a:lnTo>
                  <a:lnTo>
                    <a:pt x="245" y="75"/>
                  </a:lnTo>
                  <a:lnTo>
                    <a:pt x="245" y="77"/>
                  </a:lnTo>
                  <a:lnTo>
                    <a:pt x="245" y="79"/>
                  </a:lnTo>
                  <a:lnTo>
                    <a:pt x="247" y="79"/>
                  </a:lnTo>
                  <a:lnTo>
                    <a:pt x="247" y="77"/>
                  </a:lnTo>
                  <a:lnTo>
                    <a:pt x="249" y="77"/>
                  </a:lnTo>
                  <a:lnTo>
                    <a:pt x="249" y="75"/>
                  </a:lnTo>
                  <a:lnTo>
                    <a:pt x="251" y="75"/>
                  </a:lnTo>
                  <a:lnTo>
                    <a:pt x="251" y="73"/>
                  </a:lnTo>
                  <a:lnTo>
                    <a:pt x="253" y="73"/>
                  </a:lnTo>
                  <a:lnTo>
                    <a:pt x="255" y="73"/>
                  </a:lnTo>
                  <a:lnTo>
                    <a:pt x="255" y="75"/>
                  </a:lnTo>
                  <a:lnTo>
                    <a:pt x="255" y="77"/>
                  </a:lnTo>
                  <a:lnTo>
                    <a:pt x="253" y="77"/>
                  </a:lnTo>
                  <a:lnTo>
                    <a:pt x="255" y="77"/>
                  </a:lnTo>
                  <a:lnTo>
                    <a:pt x="255" y="79"/>
                  </a:lnTo>
                  <a:lnTo>
                    <a:pt x="257" y="79"/>
                  </a:lnTo>
                  <a:lnTo>
                    <a:pt x="259" y="77"/>
                  </a:lnTo>
                  <a:lnTo>
                    <a:pt x="261" y="77"/>
                  </a:lnTo>
                  <a:lnTo>
                    <a:pt x="261" y="79"/>
                  </a:lnTo>
                  <a:lnTo>
                    <a:pt x="261" y="81"/>
                  </a:lnTo>
                  <a:lnTo>
                    <a:pt x="259" y="81"/>
                  </a:lnTo>
                  <a:lnTo>
                    <a:pt x="259" y="83"/>
                  </a:lnTo>
                  <a:lnTo>
                    <a:pt x="261" y="83"/>
                  </a:lnTo>
                  <a:lnTo>
                    <a:pt x="261" y="85"/>
                  </a:lnTo>
                  <a:lnTo>
                    <a:pt x="263" y="85"/>
                  </a:lnTo>
                  <a:lnTo>
                    <a:pt x="263" y="83"/>
                  </a:lnTo>
                  <a:lnTo>
                    <a:pt x="264" y="83"/>
                  </a:lnTo>
                  <a:lnTo>
                    <a:pt x="264" y="85"/>
                  </a:lnTo>
                  <a:lnTo>
                    <a:pt x="263" y="87"/>
                  </a:lnTo>
                  <a:lnTo>
                    <a:pt x="264" y="87"/>
                  </a:lnTo>
                  <a:lnTo>
                    <a:pt x="266" y="87"/>
                  </a:lnTo>
                  <a:lnTo>
                    <a:pt x="266" y="89"/>
                  </a:lnTo>
                  <a:lnTo>
                    <a:pt x="264" y="89"/>
                  </a:lnTo>
                  <a:lnTo>
                    <a:pt x="264" y="91"/>
                  </a:lnTo>
                  <a:lnTo>
                    <a:pt x="264" y="93"/>
                  </a:lnTo>
                  <a:lnTo>
                    <a:pt x="266" y="93"/>
                  </a:lnTo>
                  <a:lnTo>
                    <a:pt x="266" y="95"/>
                  </a:lnTo>
                  <a:lnTo>
                    <a:pt x="268" y="95"/>
                  </a:lnTo>
                  <a:lnTo>
                    <a:pt x="270" y="95"/>
                  </a:lnTo>
                  <a:lnTo>
                    <a:pt x="270" y="97"/>
                  </a:lnTo>
                  <a:lnTo>
                    <a:pt x="270" y="99"/>
                  </a:lnTo>
                  <a:lnTo>
                    <a:pt x="272" y="99"/>
                  </a:lnTo>
                  <a:lnTo>
                    <a:pt x="272" y="97"/>
                  </a:lnTo>
                  <a:lnTo>
                    <a:pt x="274" y="97"/>
                  </a:lnTo>
                  <a:lnTo>
                    <a:pt x="274" y="99"/>
                  </a:lnTo>
                  <a:lnTo>
                    <a:pt x="272" y="101"/>
                  </a:lnTo>
                  <a:lnTo>
                    <a:pt x="272" y="103"/>
                  </a:lnTo>
                  <a:lnTo>
                    <a:pt x="274" y="103"/>
                  </a:lnTo>
                  <a:lnTo>
                    <a:pt x="274" y="105"/>
                  </a:lnTo>
                  <a:lnTo>
                    <a:pt x="276" y="105"/>
                  </a:lnTo>
                  <a:lnTo>
                    <a:pt x="276" y="107"/>
                  </a:lnTo>
                  <a:lnTo>
                    <a:pt x="276" y="109"/>
                  </a:lnTo>
                  <a:lnTo>
                    <a:pt x="276" y="111"/>
                  </a:lnTo>
                  <a:lnTo>
                    <a:pt x="278" y="111"/>
                  </a:lnTo>
                  <a:lnTo>
                    <a:pt x="280" y="111"/>
                  </a:lnTo>
                  <a:lnTo>
                    <a:pt x="280" y="113"/>
                  </a:lnTo>
                  <a:lnTo>
                    <a:pt x="280" y="115"/>
                  </a:lnTo>
                  <a:lnTo>
                    <a:pt x="282" y="115"/>
                  </a:lnTo>
                  <a:lnTo>
                    <a:pt x="282" y="113"/>
                  </a:lnTo>
                  <a:lnTo>
                    <a:pt x="284" y="113"/>
                  </a:lnTo>
                  <a:lnTo>
                    <a:pt x="284" y="115"/>
                  </a:lnTo>
                  <a:lnTo>
                    <a:pt x="284" y="117"/>
                  </a:lnTo>
                  <a:lnTo>
                    <a:pt x="282" y="119"/>
                  </a:lnTo>
                  <a:lnTo>
                    <a:pt x="282" y="121"/>
                  </a:lnTo>
                  <a:lnTo>
                    <a:pt x="280" y="125"/>
                  </a:lnTo>
                  <a:lnTo>
                    <a:pt x="282" y="127"/>
                  </a:lnTo>
                  <a:lnTo>
                    <a:pt x="282" y="129"/>
                  </a:lnTo>
                  <a:lnTo>
                    <a:pt x="284" y="131"/>
                  </a:lnTo>
                  <a:lnTo>
                    <a:pt x="284" y="133"/>
                  </a:lnTo>
                  <a:lnTo>
                    <a:pt x="284" y="134"/>
                  </a:lnTo>
                  <a:lnTo>
                    <a:pt x="286" y="134"/>
                  </a:lnTo>
                  <a:lnTo>
                    <a:pt x="286" y="136"/>
                  </a:lnTo>
                  <a:lnTo>
                    <a:pt x="288" y="138"/>
                  </a:lnTo>
                  <a:lnTo>
                    <a:pt x="290" y="140"/>
                  </a:lnTo>
                  <a:lnTo>
                    <a:pt x="292" y="140"/>
                  </a:lnTo>
                  <a:lnTo>
                    <a:pt x="292" y="142"/>
                  </a:lnTo>
                  <a:lnTo>
                    <a:pt x="294" y="144"/>
                  </a:lnTo>
                  <a:lnTo>
                    <a:pt x="296" y="144"/>
                  </a:lnTo>
                  <a:lnTo>
                    <a:pt x="296" y="146"/>
                  </a:lnTo>
                  <a:lnTo>
                    <a:pt x="298" y="146"/>
                  </a:lnTo>
                  <a:lnTo>
                    <a:pt x="298" y="144"/>
                  </a:lnTo>
                  <a:lnTo>
                    <a:pt x="300" y="144"/>
                  </a:lnTo>
                  <a:lnTo>
                    <a:pt x="300" y="142"/>
                  </a:lnTo>
                  <a:lnTo>
                    <a:pt x="300" y="144"/>
                  </a:lnTo>
                  <a:lnTo>
                    <a:pt x="302" y="144"/>
                  </a:lnTo>
                  <a:lnTo>
                    <a:pt x="304" y="144"/>
                  </a:lnTo>
                  <a:lnTo>
                    <a:pt x="306" y="144"/>
                  </a:lnTo>
                  <a:lnTo>
                    <a:pt x="308" y="144"/>
                  </a:lnTo>
                  <a:lnTo>
                    <a:pt x="308" y="146"/>
                  </a:lnTo>
                  <a:lnTo>
                    <a:pt x="308" y="148"/>
                  </a:lnTo>
                  <a:lnTo>
                    <a:pt x="310" y="148"/>
                  </a:lnTo>
                  <a:lnTo>
                    <a:pt x="308" y="148"/>
                  </a:lnTo>
                  <a:lnTo>
                    <a:pt x="308" y="150"/>
                  </a:lnTo>
                  <a:lnTo>
                    <a:pt x="308" y="152"/>
                  </a:lnTo>
                  <a:lnTo>
                    <a:pt x="308" y="154"/>
                  </a:lnTo>
                  <a:lnTo>
                    <a:pt x="310" y="156"/>
                  </a:lnTo>
                  <a:lnTo>
                    <a:pt x="310" y="158"/>
                  </a:lnTo>
                  <a:lnTo>
                    <a:pt x="310" y="160"/>
                  </a:lnTo>
                  <a:lnTo>
                    <a:pt x="310" y="162"/>
                  </a:lnTo>
                  <a:lnTo>
                    <a:pt x="308" y="164"/>
                  </a:lnTo>
                  <a:lnTo>
                    <a:pt x="308" y="166"/>
                  </a:lnTo>
                  <a:lnTo>
                    <a:pt x="308" y="168"/>
                  </a:lnTo>
                  <a:lnTo>
                    <a:pt x="308" y="170"/>
                  </a:lnTo>
                  <a:lnTo>
                    <a:pt x="310" y="170"/>
                  </a:lnTo>
                  <a:lnTo>
                    <a:pt x="312" y="170"/>
                  </a:lnTo>
                  <a:lnTo>
                    <a:pt x="314" y="170"/>
                  </a:lnTo>
                  <a:lnTo>
                    <a:pt x="316" y="170"/>
                  </a:lnTo>
                  <a:lnTo>
                    <a:pt x="318" y="170"/>
                  </a:lnTo>
                  <a:lnTo>
                    <a:pt x="320" y="170"/>
                  </a:lnTo>
                  <a:lnTo>
                    <a:pt x="322" y="170"/>
                  </a:lnTo>
                  <a:lnTo>
                    <a:pt x="324" y="172"/>
                  </a:lnTo>
                  <a:lnTo>
                    <a:pt x="326" y="172"/>
                  </a:lnTo>
                  <a:lnTo>
                    <a:pt x="326" y="174"/>
                  </a:lnTo>
                  <a:lnTo>
                    <a:pt x="328" y="174"/>
                  </a:lnTo>
                  <a:lnTo>
                    <a:pt x="328" y="176"/>
                  </a:lnTo>
                  <a:lnTo>
                    <a:pt x="330" y="176"/>
                  </a:lnTo>
                  <a:lnTo>
                    <a:pt x="330" y="174"/>
                  </a:lnTo>
                  <a:lnTo>
                    <a:pt x="332" y="174"/>
                  </a:lnTo>
                  <a:lnTo>
                    <a:pt x="332" y="176"/>
                  </a:lnTo>
                  <a:lnTo>
                    <a:pt x="333" y="176"/>
                  </a:lnTo>
                  <a:lnTo>
                    <a:pt x="333" y="178"/>
                  </a:lnTo>
                  <a:lnTo>
                    <a:pt x="333" y="180"/>
                  </a:lnTo>
                  <a:lnTo>
                    <a:pt x="335" y="180"/>
                  </a:lnTo>
                  <a:lnTo>
                    <a:pt x="335" y="182"/>
                  </a:lnTo>
                  <a:lnTo>
                    <a:pt x="337" y="182"/>
                  </a:lnTo>
                  <a:lnTo>
                    <a:pt x="339" y="182"/>
                  </a:lnTo>
                  <a:lnTo>
                    <a:pt x="341" y="180"/>
                  </a:lnTo>
                  <a:lnTo>
                    <a:pt x="341" y="178"/>
                  </a:lnTo>
                  <a:lnTo>
                    <a:pt x="343" y="178"/>
                  </a:lnTo>
                  <a:lnTo>
                    <a:pt x="345" y="178"/>
                  </a:lnTo>
                  <a:lnTo>
                    <a:pt x="345" y="180"/>
                  </a:lnTo>
                  <a:lnTo>
                    <a:pt x="347" y="180"/>
                  </a:lnTo>
                  <a:lnTo>
                    <a:pt x="349" y="180"/>
                  </a:lnTo>
                  <a:lnTo>
                    <a:pt x="349" y="182"/>
                  </a:lnTo>
                  <a:lnTo>
                    <a:pt x="351" y="180"/>
                  </a:lnTo>
                  <a:lnTo>
                    <a:pt x="353" y="180"/>
                  </a:lnTo>
                  <a:lnTo>
                    <a:pt x="355" y="180"/>
                  </a:lnTo>
                  <a:lnTo>
                    <a:pt x="357" y="180"/>
                  </a:lnTo>
                  <a:lnTo>
                    <a:pt x="359" y="180"/>
                  </a:lnTo>
                  <a:lnTo>
                    <a:pt x="361" y="182"/>
                  </a:lnTo>
                  <a:lnTo>
                    <a:pt x="363" y="180"/>
                  </a:lnTo>
                  <a:lnTo>
                    <a:pt x="365" y="180"/>
                  </a:lnTo>
                  <a:lnTo>
                    <a:pt x="367" y="180"/>
                  </a:lnTo>
                  <a:lnTo>
                    <a:pt x="367" y="182"/>
                  </a:lnTo>
                  <a:lnTo>
                    <a:pt x="369" y="182"/>
                  </a:lnTo>
                  <a:lnTo>
                    <a:pt x="369" y="184"/>
                  </a:lnTo>
                  <a:lnTo>
                    <a:pt x="371" y="184"/>
                  </a:lnTo>
                  <a:lnTo>
                    <a:pt x="371" y="186"/>
                  </a:lnTo>
                  <a:lnTo>
                    <a:pt x="373" y="186"/>
                  </a:lnTo>
                  <a:lnTo>
                    <a:pt x="375" y="186"/>
                  </a:lnTo>
                  <a:lnTo>
                    <a:pt x="375" y="184"/>
                  </a:lnTo>
                  <a:lnTo>
                    <a:pt x="377" y="184"/>
                  </a:lnTo>
                  <a:lnTo>
                    <a:pt x="379" y="184"/>
                  </a:lnTo>
                  <a:lnTo>
                    <a:pt x="381" y="186"/>
                  </a:lnTo>
                  <a:lnTo>
                    <a:pt x="381" y="184"/>
                  </a:lnTo>
                  <a:lnTo>
                    <a:pt x="383" y="184"/>
                  </a:lnTo>
                  <a:lnTo>
                    <a:pt x="385" y="184"/>
                  </a:lnTo>
                  <a:lnTo>
                    <a:pt x="385" y="186"/>
                  </a:lnTo>
                  <a:lnTo>
                    <a:pt x="387" y="186"/>
                  </a:lnTo>
                  <a:lnTo>
                    <a:pt x="389" y="186"/>
                  </a:lnTo>
                  <a:lnTo>
                    <a:pt x="389" y="184"/>
                  </a:lnTo>
                  <a:lnTo>
                    <a:pt x="391" y="184"/>
                  </a:lnTo>
                  <a:lnTo>
                    <a:pt x="393" y="184"/>
                  </a:lnTo>
                  <a:lnTo>
                    <a:pt x="395" y="184"/>
                  </a:lnTo>
                  <a:lnTo>
                    <a:pt x="395" y="186"/>
                  </a:lnTo>
                  <a:lnTo>
                    <a:pt x="397" y="186"/>
                  </a:lnTo>
                  <a:lnTo>
                    <a:pt x="399" y="186"/>
                  </a:lnTo>
                  <a:lnTo>
                    <a:pt x="399" y="184"/>
                  </a:lnTo>
                  <a:lnTo>
                    <a:pt x="399" y="186"/>
                  </a:lnTo>
                  <a:lnTo>
                    <a:pt x="401" y="186"/>
                  </a:lnTo>
                  <a:lnTo>
                    <a:pt x="401" y="188"/>
                  </a:lnTo>
                  <a:lnTo>
                    <a:pt x="402" y="188"/>
                  </a:lnTo>
                  <a:lnTo>
                    <a:pt x="404" y="188"/>
                  </a:lnTo>
                  <a:lnTo>
                    <a:pt x="406" y="188"/>
                  </a:lnTo>
                  <a:lnTo>
                    <a:pt x="406" y="190"/>
                  </a:lnTo>
                  <a:lnTo>
                    <a:pt x="408" y="190"/>
                  </a:lnTo>
                  <a:lnTo>
                    <a:pt x="408" y="188"/>
                  </a:lnTo>
                  <a:lnTo>
                    <a:pt x="410" y="188"/>
                  </a:lnTo>
                  <a:lnTo>
                    <a:pt x="410" y="186"/>
                  </a:lnTo>
                  <a:lnTo>
                    <a:pt x="412" y="184"/>
                  </a:lnTo>
                  <a:lnTo>
                    <a:pt x="412" y="182"/>
                  </a:lnTo>
                  <a:lnTo>
                    <a:pt x="412" y="180"/>
                  </a:lnTo>
                  <a:lnTo>
                    <a:pt x="412" y="178"/>
                  </a:lnTo>
                  <a:lnTo>
                    <a:pt x="412" y="176"/>
                  </a:lnTo>
                  <a:lnTo>
                    <a:pt x="414" y="176"/>
                  </a:lnTo>
                  <a:lnTo>
                    <a:pt x="414" y="174"/>
                  </a:lnTo>
                  <a:lnTo>
                    <a:pt x="414" y="172"/>
                  </a:lnTo>
                  <a:lnTo>
                    <a:pt x="414" y="174"/>
                  </a:lnTo>
                  <a:lnTo>
                    <a:pt x="416" y="174"/>
                  </a:lnTo>
                  <a:lnTo>
                    <a:pt x="418" y="174"/>
                  </a:lnTo>
                  <a:lnTo>
                    <a:pt x="420" y="174"/>
                  </a:lnTo>
                  <a:lnTo>
                    <a:pt x="420" y="176"/>
                  </a:lnTo>
                  <a:lnTo>
                    <a:pt x="422" y="176"/>
                  </a:lnTo>
                  <a:lnTo>
                    <a:pt x="424" y="176"/>
                  </a:lnTo>
                  <a:lnTo>
                    <a:pt x="424" y="178"/>
                  </a:lnTo>
                  <a:lnTo>
                    <a:pt x="426" y="178"/>
                  </a:lnTo>
                  <a:lnTo>
                    <a:pt x="428" y="180"/>
                  </a:lnTo>
                  <a:lnTo>
                    <a:pt x="428" y="182"/>
                  </a:lnTo>
                  <a:lnTo>
                    <a:pt x="430" y="182"/>
                  </a:lnTo>
                  <a:lnTo>
                    <a:pt x="432" y="180"/>
                  </a:lnTo>
                  <a:lnTo>
                    <a:pt x="434" y="180"/>
                  </a:lnTo>
                  <a:lnTo>
                    <a:pt x="436" y="180"/>
                  </a:lnTo>
                  <a:lnTo>
                    <a:pt x="436" y="178"/>
                  </a:lnTo>
                  <a:lnTo>
                    <a:pt x="438" y="178"/>
                  </a:lnTo>
                  <a:lnTo>
                    <a:pt x="440" y="178"/>
                  </a:lnTo>
                  <a:lnTo>
                    <a:pt x="442" y="176"/>
                  </a:lnTo>
                  <a:lnTo>
                    <a:pt x="444" y="176"/>
                  </a:lnTo>
                  <a:lnTo>
                    <a:pt x="446" y="176"/>
                  </a:lnTo>
                  <a:lnTo>
                    <a:pt x="446" y="174"/>
                  </a:lnTo>
                  <a:lnTo>
                    <a:pt x="448" y="174"/>
                  </a:lnTo>
                  <a:lnTo>
                    <a:pt x="450" y="172"/>
                  </a:lnTo>
                  <a:lnTo>
                    <a:pt x="452" y="172"/>
                  </a:lnTo>
                  <a:lnTo>
                    <a:pt x="452" y="170"/>
                  </a:lnTo>
                  <a:lnTo>
                    <a:pt x="454" y="170"/>
                  </a:lnTo>
                  <a:lnTo>
                    <a:pt x="454" y="168"/>
                  </a:lnTo>
                  <a:lnTo>
                    <a:pt x="456" y="166"/>
                  </a:lnTo>
                  <a:lnTo>
                    <a:pt x="458" y="164"/>
                  </a:lnTo>
                  <a:lnTo>
                    <a:pt x="458" y="162"/>
                  </a:lnTo>
                  <a:lnTo>
                    <a:pt x="460" y="162"/>
                  </a:lnTo>
                  <a:lnTo>
                    <a:pt x="460" y="160"/>
                  </a:lnTo>
                  <a:lnTo>
                    <a:pt x="462" y="160"/>
                  </a:lnTo>
                  <a:lnTo>
                    <a:pt x="462" y="158"/>
                  </a:lnTo>
                  <a:lnTo>
                    <a:pt x="464" y="156"/>
                  </a:lnTo>
                  <a:lnTo>
                    <a:pt x="466" y="154"/>
                  </a:lnTo>
                  <a:lnTo>
                    <a:pt x="464" y="154"/>
                  </a:lnTo>
                  <a:lnTo>
                    <a:pt x="464" y="152"/>
                  </a:lnTo>
                  <a:lnTo>
                    <a:pt x="464" y="150"/>
                  </a:lnTo>
                  <a:lnTo>
                    <a:pt x="464" y="148"/>
                  </a:lnTo>
                  <a:lnTo>
                    <a:pt x="464" y="146"/>
                  </a:lnTo>
                  <a:lnTo>
                    <a:pt x="466" y="146"/>
                  </a:lnTo>
                  <a:lnTo>
                    <a:pt x="466" y="144"/>
                  </a:lnTo>
                  <a:lnTo>
                    <a:pt x="466" y="142"/>
                  </a:lnTo>
                  <a:lnTo>
                    <a:pt x="468" y="140"/>
                  </a:lnTo>
                  <a:lnTo>
                    <a:pt x="468" y="138"/>
                  </a:lnTo>
                  <a:lnTo>
                    <a:pt x="468" y="136"/>
                  </a:lnTo>
                  <a:lnTo>
                    <a:pt x="470" y="136"/>
                  </a:lnTo>
                  <a:lnTo>
                    <a:pt x="470" y="134"/>
                  </a:lnTo>
                  <a:lnTo>
                    <a:pt x="471" y="133"/>
                  </a:lnTo>
                  <a:lnTo>
                    <a:pt x="471" y="131"/>
                  </a:lnTo>
                  <a:lnTo>
                    <a:pt x="471" y="129"/>
                  </a:lnTo>
                  <a:lnTo>
                    <a:pt x="473" y="129"/>
                  </a:lnTo>
                  <a:lnTo>
                    <a:pt x="473" y="127"/>
                  </a:lnTo>
                  <a:lnTo>
                    <a:pt x="473" y="125"/>
                  </a:lnTo>
                  <a:lnTo>
                    <a:pt x="475" y="125"/>
                  </a:lnTo>
                  <a:lnTo>
                    <a:pt x="475" y="127"/>
                  </a:lnTo>
                  <a:lnTo>
                    <a:pt x="477" y="129"/>
                  </a:lnTo>
                  <a:lnTo>
                    <a:pt x="479" y="131"/>
                  </a:lnTo>
                  <a:lnTo>
                    <a:pt x="481" y="133"/>
                  </a:lnTo>
                  <a:lnTo>
                    <a:pt x="481" y="134"/>
                  </a:lnTo>
                  <a:lnTo>
                    <a:pt x="483" y="134"/>
                  </a:lnTo>
                  <a:lnTo>
                    <a:pt x="483" y="136"/>
                  </a:lnTo>
                  <a:lnTo>
                    <a:pt x="485" y="138"/>
                  </a:lnTo>
                  <a:lnTo>
                    <a:pt x="487" y="140"/>
                  </a:lnTo>
                  <a:lnTo>
                    <a:pt x="487" y="142"/>
                  </a:lnTo>
                  <a:lnTo>
                    <a:pt x="489" y="142"/>
                  </a:lnTo>
                  <a:lnTo>
                    <a:pt x="489" y="144"/>
                  </a:lnTo>
                  <a:lnTo>
                    <a:pt x="491" y="144"/>
                  </a:lnTo>
                  <a:lnTo>
                    <a:pt x="491" y="146"/>
                  </a:lnTo>
                  <a:lnTo>
                    <a:pt x="493" y="146"/>
                  </a:lnTo>
                  <a:lnTo>
                    <a:pt x="495" y="150"/>
                  </a:lnTo>
                  <a:lnTo>
                    <a:pt x="497" y="152"/>
                  </a:lnTo>
                  <a:lnTo>
                    <a:pt x="499" y="154"/>
                  </a:lnTo>
                  <a:lnTo>
                    <a:pt x="501" y="156"/>
                  </a:lnTo>
                  <a:lnTo>
                    <a:pt x="503" y="156"/>
                  </a:lnTo>
                  <a:lnTo>
                    <a:pt x="503" y="158"/>
                  </a:lnTo>
                  <a:lnTo>
                    <a:pt x="505" y="158"/>
                  </a:lnTo>
                  <a:lnTo>
                    <a:pt x="507" y="160"/>
                  </a:lnTo>
                  <a:lnTo>
                    <a:pt x="509" y="162"/>
                  </a:lnTo>
                  <a:lnTo>
                    <a:pt x="513" y="162"/>
                  </a:lnTo>
                  <a:lnTo>
                    <a:pt x="515" y="164"/>
                  </a:lnTo>
                  <a:lnTo>
                    <a:pt x="517" y="162"/>
                  </a:lnTo>
                  <a:lnTo>
                    <a:pt x="517" y="160"/>
                  </a:lnTo>
                  <a:lnTo>
                    <a:pt x="519" y="160"/>
                  </a:lnTo>
                  <a:lnTo>
                    <a:pt x="519" y="158"/>
                  </a:lnTo>
                  <a:lnTo>
                    <a:pt x="521" y="158"/>
                  </a:lnTo>
                  <a:lnTo>
                    <a:pt x="519" y="154"/>
                  </a:lnTo>
                  <a:lnTo>
                    <a:pt x="519" y="152"/>
                  </a:lnTo>
                  <a:lnTo>
                    <a:pt x="521" y="152"/>
                  </a:lnTo>
                  <a:lnTo>
                    <a:pt x="521" y="150"/>
                  </a:lnTo>
                  <a:lnTo>
                    <a:pt x="523" y="150"/>
                  </a:lnTo>
                  <a:lnTo>
                    <a:pt x="525" y="148"/>
                  </a:lnTo>
                  <a:lnTo>
                    <a:pt x="525" y="146"/>
                  </a:lnTo>
                  <a:lnTo>
                    <a:pt x="527" y="146"/>
                  </a:lnTo>
                  <a:lnTo>
                    <a:pt x="529" y="144"/>
                  </a:lnTo>
                  <a:lnTo>
                    <a:pt x="529" y="142"/>
                  </a:lnTo>
                  <a:lnTo>
                    <a:pt x="531" y="140"/>
                  </a:lnTo>
                  <a:lnTo>
                    <a:pt x="533" y="138"/>
                  </a:lnTo>
                  <a:lnTo>
                    <a:pt x="533" y="140"/>
                  </a:lnTo>
                  <a:lnTo>
                    <a:pt x="535" y="140"/>
                  </a:lnTo>
                  <a:lnTo>
                    <a:pt x="537" y="140"/>
                  </a:lnTo>
                  <a:lnTo>
                    <a:pt x="537" y="142"/>
                  </a:lnTo>
                  <a:lnTo>
                    <a:pt x="539" y="142"/>
                  </a:lnTo>
                  <a:lnTo>
                    <a:pt x="540" y="144"/>
                  </a:lnTo>
                  <a:lnTo>
                    <a:pt x="542" y="144"/>
                  </a:lnTo>
                  <a:lnTo>
                    <a:pt x="542" y="146"/>
                  </a:lnTo>
                  <a:lnTo>
                    <a:pt x="544" y="146"/>
                  </a:lnTo>
                  <a:lnTo>
                    <a:pt x="546" y="146"/>
                  </a:lnTo>
                  <a:lnTo>
                    <a:pt x="546" y="148"/>
                  </a:lnTo>
                  <a:lnTo>
                    <a:pt x="548" y="148"/>
                  </a:lnTo>
                  <a:lnTo>
                    <a:pt x="550" y="148"/>
                  </a:lnTo>
                  <a:lnTo>
                    <a:pt x="550" y="150"/>
                  </a:lnTo>
                  <a:lnTo>
                    <a:pt x="552" y="150"/>
                  </a:lnTo>
                  <a:lnTo>
                    <a:pt x="552" y="148"/>
                  </a:lnTo>
                  <a:lnTo>
                    <a:pt x="552" y="150"/>
                  </a:lnTo>
                  <a:lnTo>
                    <a:pt x="554" y="150"/>
                  </a:lnTo>
                  <a:lnTo>
                    <a:pt x="556" y="152"/>
                  </a:lnTo>
                  <a:lnTo>
                    <a:pt x="558" y="152"/>
                  </a:lnTo>
                  <a:lnTo>
                    <a:pt x="560" y="154"/>
                  </a:lnTo>
                  <a:lnTo>
                    <a:pt x="562" y="156"/>
                  </a:lnTo>
                  <a:lnTo>
                    <a:pt x="564" y="156"/>
                  </a:lnTo>
                  <a:lnTo>
                    <a:pt x="566" y="158"/>
                  </a:lnTo>
                  <a:lnTo>
                    <a:pt x="566" y="160"/>
                  </a:lnTo>
                  <a:lnTo>
                    <a:pt x="566" y="162"/>
                  </a:lnTo>
                  <a:lnTo>
                    <a:pt x="568" y="162"/>
                  </a:lnTo>
                  <a:lnTo>
                    <a:pt x="568" y="164"/>
                  </a:lnTo>
                  <a:lnTo>
                    <a:pt x="570" y="164"/>
                  </a:lnTo>
                  <a:lnTo>
                    <a:pt x="572" y="164"/>
                  </a:lnTo>
                  <a:lnTo>
                    <a:pt x="574" y="164"/>
                  </a:lnTo>
                  <a:lnTo>
                    <a:pt x="576" y="164"/>
                  </a:lnTo>
                  <a:lnTo>
                    <a:pt x="578" y="164"/>
                  </a:lnTo>
                  <a:lnTo>
                    <a:pt x="578" y="162"/>
                  </a:lnTo>
                  <a:lnTo>
                    <a:pt x="580" y="162"/>
                  </a:lnTo>
                  <a:lnTo>
                    <a:pt x="582" y="162"/>
                  </a:lnTo>
                  <a:lnTo>
                    <a:pt x="584" y="164"/>
                  </a:lnTo>
                  <a:lnTo>
                    <a:pt x="586" y="164"/>
                  </a:lnTo>
                  <a:lnTo>
                    <a:pt x="586" y="166"/>
                  </a:lnTo>
                  <a:lnTo>
                    <a:pt x="586" y="164"/>
                  </a:lnTo>
                  <a:lnTo>
                    <a:pt x="586" y="162"/>
                  </a:lnTo>
                  <a:lnTo>
                    <a:pt x="586" y="160"/>
                  </a:lnTo>
                  <a:lnTo>
                    <a:pt x="586" y="158"/>
                  </a:lnTo>
                  <a:lnTo>
                    <a:pt x="584" y="158"/>
                  </a:lnTo>
                  <a:lnTo>
                    <a:pt x="584" y="156"/>
                  </a:lnTo>
                  <a:lnTo>
                    <a:pt x="582" y="156"/>
                  </a:lnTo>
                  <a:lnTo>
                    <a:pt x="582" y="154"/>
                  </a:lnTo>
                  <a:lnTo>
                    <a:pt x="582" y="152"/>
                  </a:lnTo>
                  <a:lnTo>
                    <a:pt x="584" y="152"/>
                  </a:lnTo>
                  <a:lnTo>
                    <a:pt x="584" y="150"/>
                  </a:lnTo>
                  <a:lnTo>
                    <a:pt x="586" y="150"/>
                  </a:lnTo>
                  <a:lnTo>
                    <a:pt x="586" y="148"/>
                  </a:lnTo>
                  <a:lnTo>
                    <a:pt x="588" y="148"/>
                  </a:lnTo>
                  <a:lnTo>
                    <a:pt x="588" y="150"/>
                  </a:lnTo>
                  <a:lnTo>
                    <a:pt x="590" y="148"/>
                  </a:lnTo>
                  <a:lnTo>
                    <a:pt x="592" y="148"/>
                  </a:lnTo>
                  <a:lnTo>
                    <a:pt x="592" y="146"/>
                  </a:lnTo>
                  <a:lnTo>
                    <a:pt x="594" y="144"/>
                  </a:lnTo>
                  <a:lnTo>
                    <a:pt x="594" y="146"/>
                  </a:lnTo>
                  <a:lnTo>
                    <a:pt x="596" y="146"/>
                  </a:lnTo>
                  <a:lnTo>
                    <a:pt x="596" y="148"/>
                  </a:lnTo>
                  <a:lnTo>
                    <a:pt x="598" y="148"/>
                  </a:lnTo>
                  <a:lnTo>
                    <a:pt x="598" y="150"/>
                  </a:lnTo>
                  <a:lnTo>
                    <a:pt x="600" y="148"/>
                  </a:lnTo>
                  <a:lnTo>
                    <a:pt x="600" y="146"/>
                  </a:lnTo>
                  <a:lnTo>
                    <a:pt x="598" y="144"/>
                  </a:lnTo>
                  <a:lnTo>
                    <a:pt x="598" y="142"/>
                  </a:lnTo>
                  <a:lnTo>
                    <a:pt x="600" y="140"/>
                  </a:lnTo>
                  <a:lnTo>
                    <a:pt x="598" y="140"/>
                  </a:lnTo>
                  <a:lnTo>
                    <a:pt x="596" y="140"/>
                  </a:lnTo>
                  <a:lnTo>
                    <a:pt x="594" y="140"/>
                  </a:lnTo>
                  <a:lnTo>
                    <a:pt x="592" y="140"/>
                  </a:lnTo>
                  <a:lnTo>
                    <a:pt x="590" y="140"/>
                  </a:lnTo>
                  <a:lnTo>
                    <a:pt x="590" y="138"/>
                  </a:lnTo>
                  <a:lnTo>
                    <a:pt x="590" y="136"/>
                  </a:lnTo>
                  <a:lnTo>
                    <a:pt x="592" y="136"/>
                  </a:lnTo>
                  <a:lnTo>
                    <a:pt x="592" y="134"/>
                  </a:lnTo>
                  <a:lnTo>
                    <a:pt x="594" y="134"/>
                  </a:lnTo>
                  <a:lnTo>
                    <a:pt x="594" y="133"/>
                  </a:lnTo>
                  <a:lnTo>
                    <a:pt x="594" y="131"/>
                  </a:lnTo>
                  <a:lnTo>
                    <a:pt x="596" y="131"/>
                  </a:lnTo>
                  <a:lnTo>
                    <a:pt x="598" y="133"/>
                  </a:lnTo>
                  <a:lnTo>
                    <a:pt x="598" y="131"/>
                  </a:lnTo>
                  <a:lnTo>
                    <a:pt x="600" y="133"/>
                  </a:lnTo>
                  <a:lnTo>
                    <a:pt x="600" y="131"/>
                  </a:lnTo>
                  <a:lnTo>
                    <a:pt x="602" y="133"/>
                  </a:lnTo>
                  <a:lnTo>
                    <a:pt x="602" y="131"/>
                  </a:lnTo>
                  <a:lnTo>
                    <a:pt x="602" y="129"/>
                  </a:lnTo>
                  <a:lnTo>
                    <a:pt x="604" y="127"/>
                  </a:lnTo>
                  <a:lnTo>
                    <a:pt x="606" y="125"/>
                  </a:lnTo>
                  <a:lnTo>
                    <a:pt x="606" y="123"/>
                  </a:lnTo>
                  <a:lnTo>
                    <a:pt x="606" y="121"/>
                  </a:lnTo>
                  <a:lnTo>
                    <a:pt x="606" y="119"/>
                  </a:lnTo>
                  <a:lnTo>
                    <a:pt x="606" y="117"/>
                  </a:lnTo>
                  <a:lnTo>
                    <a:pt x="608" y="117"/>
                  </a:lnTo>
                  <a:lnTo>
                    <a:pt x="609" y="115"/>
                  </a:lnTo>
                  <a:lnTo>
                    <a:pt x="611" y="113"/>
                  </a:lnTo>
                  <a:lnTo>
                    <a:pt x="613" y="113"/>
                  </a:lnTo>
                  <a:lnTo>
                    <a:pt x="613" y="111"/>
                  </a:lnTo>
                  <a:lnTo>
                    <a:pt x="615" y="111"/>
                  </a:lnTo>
                  <a:lnTo>
                    <a:pt x="617" y="109"/>
                  </a:lnTo>
                  <a:lnTo>
                    <a:pt x="619" y="107"/>
                  </a:lnTo>
                  <a:lnTo>
                    <a:pt x="621" y="105"/>
                  </a:lnTo>
                  <a:lnTo>
                    <a:pt x="623" y="103"/>
                  </a:lnTo>
                  <a:lnTo>
                    <a:pt x="625" y="101"/>
                  </a:lnTo>
                  <a:lnTo>
                    <a:pt x="627" y="101"/>
                  </a:lnTo>
                  <a:lnTo>
                    <a:pt x="629" y="99"/>
                  </a:lnTo>
                  <a:lnTo>
                    <a:pt x="631" y="99"/>
                  </a:lnTo>
                  <a:lnTo>
                    <a:pt x="633" y="99"/>
                  </a:lnTo>
                  <a:lnTo>
                    <a:pt x="635" y="101"/>
                  </a:lnTo>
                  <a:lnTo>
                    <a:pt x="637" y="101"/>
                  </a:lnTo>
                  <a:lnTo>
                    <a:pt x="639" y="101"/>
                  </a:lnTo>
                  <a:lnTo>
                    <a:pt x="641" y="101"/>
                  </a:lnTo>
                  <a:lnTo>
                    <a:pt x="643" y="101"/>
                  </a:lnTo>
                  <a:lnTo>
                    <a:pt x="645" y="101"/>
                  </a:lnTo>
                  <a:lnTo>
                    <a:pt x="647" y="101"/>
                  </a:lnTo>
                  <a:lnTo>
                    <a:pt x="649" y="101"/>
                  </a:lnTo>
                  <a:lnTo>
                    <a:pt x="651" y="101"/>
                  </a:lnTo>
                  <a:lnTo>
                    <a:pt x="653" y="101"/>
                  </a:lnTo>
                  <a:lnTo>
                    <a:pt x="655" y="103"/>
                  </a:lnTo>
                  <a:lnTo>
                    <a:pt x="657" y="103"/>
                  </a:lnTo>
                  <a:lnTo>
                    <a:pt x="659" y="103"/>
                  </a:lnTo>
                  <a:lnTo>
                    <a:pt x="661" y="103"/>
                  </a:lnTo>
                  <a:lnTo>
                    <a:pt x="663" y="103"/>
                  </a:lnTo>
                  <a:lnTo>
                    <a:pt x="665" y="103"/>
                  </a:lnTo>
                  <a:lnTo>
                    <a:pt x="667" y="103"/>
                  </a:lnTo>
                  <a:lnTo>
                    <a:pt x="669" y="103"/>
                  </a:lnTo>
                  <a:lnTo>
                    <a:pt x="669" y="101"/>
                  </a:lnTo>
                  <a:lnTo>
                    <a:pt x="667" y="99"/>
                  </a:lnTo>
                  <a:lnTo>
                    <a:pt x="667" y="97"/>
                  </a:lnTo>
                  <a:lnTo>
                    <a:pt x="667" y="95"/>
                  </a:lnTo>
                  <a:lnTo>
                    <a:pt x="667" y="93"/>
                  </a:lnTo>
                  <a:lnTo>
                    <a:pt x="669" y="93"/>
                  </a:lnTo>
                  <a:lnTo>
                    <a:pt x="671" y="93"/>
                  </a:lnTo>
                  <a:lnTo>
                    <a:pt x="671" y="95"/>
                  </a:lnTo>
                  <a:lnTo>
                    <a:pt x="673" y="95"/>
                  </a:lnTo>
                  <a:lnTo>
                    <a:pt x="675" y="95"/>
                  </a:lnTo>
                  <a:lnTo>
                    <a:pt x="675" y="93"/>
                  </a:lnTo>
                  <a:lnTo>
                    <a:pt x="677" y="93"/>
                  </a:lnTo>
                  <a:lnTo>
                    <a:pt x="677" y="95"/>
                  </a:lnTo>
                  <a:lnTo>
                    <a:pt x="678" y="95"/>
                  </a:lnTo>
                  <a:lnTo>
                    <a:pt x="680" y="95"/>
                  </a:lnTo>
                  <a:lnTo>
                    <a:pt x="678" y="95"/>
                  </a:lnTo>
                  <a:lnTo>
                    <a:pt x="678" y="93"/>
                  </a:lnTo>
                  <a:lnTo>
                    <a:pt x="678" y="91"/>
                  </a:lnTo>
                  <a:lnTo>
                    <a:pt x="678" y="89"/>
                  </a:lnTo>
                  <a:lnTo>
                    <a:pt x="680" y="89"/>
                  </a:lnTo>
                  <a:lnTo>
                    <a:pt x="682" y="89"/>
                  </a:lnTo>
                  <a:lnTo>
                    <a:pt x="684" y="87"/>
                  </a:lnTo>
                  <a:lnTo>
                    <a:pt x="686" y="87"/>
                  </a:lnTo>
                  <a:lnTo>
                    <a:pt x="686" y="85"/>
                  </a:lnTo>
                  <a:lnTo>
                    <a:pt x="688" y="85"/>
                  </a:lnTo>
                  <a:lnTo>
                    <a:pt x="688" y="83"/>
                  </a:lnTo>
                  <a:lnTo>
                    <a:pt x="690" y="83"/>
                  </a:lnTo>
                  <a:lnTo>
                    <a:pt x="692" y="83"/>
                  </a:lnTo>
                  <a:lnTo>
                    <a:pt x="692" y="81"/>
                  </a:lnTo>
                  <a:lnTo>
                    <a:pt x="694" y="81"/>
                  </a:lnTo>
                  <a:lnTo>
                    <a:pt x="696" y="81"/>
                  </a:lnTo>
                  <a:lnTo>
                    <a:pt x="696" y="79"/>
                  </a:lnTo>
                  <a:lnTo>
                    <a:pt x="696" y="77"/>
                  </a:lnTo>
                  <a:lnTo>
                    <a:pt x="698" y="77"/>
                  </a:lnTo>
                  <a:lnTo>
                    <a:pt x="698" y="75"/>
                  </a:lnTo>
                  <a:lnTo>
                    <a:pt x="696" y="75"/>
                  </a:lnTo>
                  <a:lnTo>
                    <a:pt x="696" y="73"/>
                  </a:lnTo>
                  <a:lnTo>
                    <a:pt x="696" y="71"/>
                  </a:lnTo>
                  <a:lnTo>
                    <a:pt x="696" y="69"/>
                  </a:lnTo>
                  <a:lnTo>
                    <a:pt x="698" y="69"/>
                  </a:lnTo>
                  <a:lnTo>
                    <a:pt x="698" y="67"/>
                  </a:lnTo>
                  <a:lnTo>
                    <a:pt x="698" y="66"/>
                  </a:lnTo>
                  <a:lnTo>
                    <a:pt x="696" y="66"/>
                  </a:lnTo>
                  <a:lnTo>
                    <a:pt x="696" y="64"/>
                  </a:lnTo>
                  <a:lnTo>
                    <a:pt x="696" y="62"/>
                  </a:lnTo>
                  <a:lnTo>
                    <a:pt x="698" y="62"/>
                  </a:lnTo>
                  <a:lnTo>
                    <a:pt x="698" y="60"/>
                  </a:lnTo>
                  <a:lnTo>
                    <a:pt x="696" y="60"/>
                  </a:lnTo>
                  <a:lnTo>
                    <a:pt x="694" y="60"/>
                  </a:lnTo>
                  <a:lnTo>
                    <a:pt x="694" y="58"/>
                  </a:lnTo>
                  <a:lnTo>
                    <a:pt x="692" y="58"/>
                  </a:lnTo>
                  <a:lnTo>
                    <a:pt x="692" y="56"/>
                  </a:lnTo>
                  <a:lnTo>
                    <a:pt x="690" y="56"/>
                  </a:lnTo>
                  <a:lnTo>
                    <a:pt x="690" y="54"/>
                  </a:lnTo>
                  <a:lnTo>
                    <a:pt x="690" y="52"/>
                  </a:lnTo>
                  <a:lnTo>
                    <a:pt x="688" y="52"/>
                  </a:lnTo>
                  <a:lnTo>
                    <a:pt x="688" y="50"/>
                  </a:lnTo>
                  <a:lnTo>
                    <a:pt x="686" y="50"/>
                  </a:lnTo>
                  <a:lnTo>
                    <a:pt x="684" y="48"/>
                  </a:lnTo>
                  <a:lnTo>
                    <a:pt x="682" y="46"/>
                  </a:lnTo>
                  <a:lnTo>
                    <a:pt x="682" y="44"/>
                  </a:lnTo>
                  <a:lnTo>
                    <a:pt x="684" y="42"/>
                  </a:lnTo>
                  <a:lnTo>
                    <a:pt x="684" y="40"/>
                  </a:lnTo>
                  <a:lnTo>
                    <a:pt x="686" y="40"/>
                  </a:lnTo>
                  <a:lnTo>
                    <a:pt x="688" y="40"/>
                  </a:lnTo>
                  <a:lnTo>
                    <a:pt x="688" y="42"/>
                  </a:lnTo>
                  <a:lnTo>
                    <a:pt x="690" y="42"/>
                  </a:lnTo>
                  <a:lnTo>
                    <a:pt x="692" y="42"/>
                  </a:lnTo>
                  <a:lnTo>
                    <a:pt x="694" y="42"/>
                  </a:lnTo>
                  <a:lnTo>
                    <a:pt x="696" y="42"/>
                  </a:lnTo>
                  <a:lnTo>
                    <a:pt x="694" y="42"/>
                  </a:lnTo>
                  <a:lnTo>
                    <a:pt x="694" y="40"/>
                  </a:lnTo>
                  <a:lnTo>
                    <a:pt x="694" y="38"/>
                  </a:lnTo>
                  <a:lnTo>
                    <a:pt x="694" y="36"/>
                  </a:lnTo>
                  <a:lnTo>
                    <a:pt x="692" y="36"/>
                  </a:lnTo>
                  <a:lnTo>
                    <a:pt x="692" y="34"/>
                  </a:lnTo>
                  <a:lnTo>
                    <a:pt x="692" y="32"/>
                  </a:lnTo>
                  <a:lnTo>
                    <a:pt x="692" y="30"/>
                  </a:lnTo>
                  <a:lnTo>
                    <a:pt x="692" y="28"/>
                  </a:lnTo>
                  <a:lnTo>
                    <a:pt x="694" y="28"/>
                  </a:lnTo>
                  <a:lnTo>
                    <a:pt x="696" y="28"/>
                  </a:lnTo>
                  <a:lnTo>
                    <a:pt x="696" y="26"/>
                  </a:lnTo>
                  <a:lnTo>
                    <a:pt x="698" y="26"/>
                  </a:lnTo>
                  <a:lnTo>
                    <a:pt x="698" y="24"/>
                  </a:lnTo>
                  <a:lnTo>
                    <a:pt x="700" y="24"/>
                  </a:lnTo>
                  <a:lnTo>
                    <a:pt x="702" y="22"/>
                  </a:lnTo>
                  <a:lnTo>
                    <a:pt x="704" y="22"/>
                  </a:lnTo>
                  <a:lnTo>
                    <a:pt x="704" y="20"/>
                  </a:lnTo>
                  <a:lnTo>
                    <a:pt x="706" y="20"/>
                  </a:lnTo>
                  <a:lnTo>
                    <a:pt x="706" y="22"/>
                  </a:lnTo>
                  <a:lnTo>
                    <a:pt x="708" y="22"/>
                  </a:lnTo>
                  <a:lnTo>
                    <a:pt x="708" y="24"/>
                  </a:lnTo>
                  <a:lnTo>
                    <a:pt x="710" y="26"/>
                  </a:lnTo>
                  <a:lnTo>
                    <a:pt x="710" y="28"/>
                  </a:lnTo>
                  <a:lnTo>
                    <a:pt x="712" y="28"/>
                  </a:lnTo>
                  <a:lnTo>
                    <a:pt x="712" y="30"/>
                  </a:lnTo>
                  <a:lnTo>
                    <a:pt x="712" y="32"/>
                  </a:lnTo>
                  <a:lnTo>
                    <a:pt x="712" y="34"/>
                  </a:lnTo>
                  <a:lnTo>
                    <a:pt x="714" y="34"/>
                  </a:lnTo>
                  <a:lnTo>
                    <a:pt x="714" y="36"/>
                  </a:lnTo>
                  <a:lnTo>
                    <a:pt x="716" y="36"/>
                  </a:lnTo>
                  <a:lnTo>
                    <a:pt x="718" y="38"/>
                  </a:lnTo>
                  <a:lnTo>
                    <a:pt x="718" y="40"/>
                  </a:lnTo>
                  <a:lnTo>
                    <a:pt x="720" y="40"/>
                  </a:lnTo>
                  <a:lnTo>
                    <a:pt x="720" y="42"/>
                  </a:lnTo>
                  <a:lnTo>
                    <a:pt x="722" y="42"/>
                  </a:lnTo>
                  <a:lnTo>
                    <a:pt x="722" y="44"/>
                  </a:lnTo>
                  <a:lnTo>
                    <a:pt x="722" y="46"/>
                  </a:lnTo>
                  <a:lnTo>
                    <a:pt x="724" y="46"/>
                  </a:lnTo>
                  <a:lnTo>
                    <a:pt x="724" y="48"/>
                  </a:lnTo>
                  <a:lnTo>
                    <a:pt x="726" y="48"/>
                  </a:lnTo>
                  <a:lnTo>
                    <a:pt x="726" y="50"/>
                  </a:lnTo>
                  <a:lnTo>
                    <a:pt x="726" y="48"/>
                  </a:lnTo>
                  <a:lnTo>
                    <a:pt x="728" y="48"/>
                  </a:lnTo>
                  <a:lnTo>
                    <a:pt x="728" y="50"/>
                  </a:lnTo>
                  <a:lnTo>
                    <a:pt x="728" y="52"/>
                  </a:lnTo>
                  <a:lnTo>
                    <a:pt x="730" y="52"/>
                  </a:lnTo>
                  <a:lnTo>
                    <a:pt x="730" y="54"/>
                  </a:lnTo>
                  <a:lnTo>
                    <a:pt x="732" y="54"/>
                  </a:lnTo>
                  <a:lnTo>
                    <a:pt x="732" y="52"/>
                  </a:lnTo>
                  <a:lnTo>
                    <a:pt x="734" y="52"/>
                  </a:lnTo>
                  <a:lnTo>
                    <a:pt x="734" y="50"/>
                  </a:lnTo>
                  <a:lnTo>
                    <a:pt x="736" y="50"/>
                  </a:lnTo>
                  <a:lnTo>
                    <a:pt x="736" y="48"/>
                  </a:lnTo>
                  <a:lnTo>
                    <a:pt x="738" y="48"/>
                  </a:lnTo>
                  <a:lnTo>
                    <a:pt x="738" y="50"/>
                  </a:lnTo>
                  <a:lnTo>
                    <a:pt x="738" y="52"/>
                  </a:lnTo>
                  <a:lnTo>
                    <a:pt x="740" y="52"/>
                  </a:lnTo>
                  <a:lnTo>
                    <a:pt x="740" y="54"/>
                  </a:lnTo>
                  <a:lnTo>
                    <a:pt x="742" y="54"/>
                  </a:lnTo>
                  <a:lnTo>
                    <a:pt x="742" y="56"/>
                  </a:lnTo>
                  <a:lnTo>
                    <a:pt x="744" y="56"/>
                  </a:lnTo>
                  <a:lnTo>
                    <a:pt x="744" y="54"/>
                  </a:lnTo>
                  <a:lnTo>
                    <a:pt x="746" y="54"/>
                  </a:lnTo>
                  <a:lnTo>
                    <a:pt x="747" y="54"/>
                  </a:lnTo>
                  <a:lnTo>
                    <a:pt x="749" y="52"/>
                  </a:lnTo>
                  <a:lnTo>
                    <a:pt x="751" y="52"/>
                  </a:lnTo>
                  <a:lnTo>
                    <a:pt x="751" y="50"/>
                  </a:lnTo>
                  <a:lnTo>
                    <a:pt x="753" y="50"/>
                  </a:lnTo>
                  <a:lnTo>
                    <a:pt x="755" y="50"/>
                  </a:lnTo>
                  <a:lnTo>
                    <a:pt x="757" y="50"/>
                  </a:lnTo>
                  <a:lnTo>
                    <a:pt x="759" y="50"/>
                  </a:lnTo>
                  <a:lnTo>
                    <a:pt x="759" y="52"/>
                  </a:lnTo>
                  <a:lnTo>
                    <a:pt x="761" y="52"/>
                  </a:lnTo>
                  <a:lnTo>
                    <a:pt x="763" y="52"/>
                  </a:lnTo>
                  <a:lnTo>
                    <a:pt x="763" y="54"/>
                  </a:lnTo>
                  <a:lnTo>
                    <a:pt x="763" y="56"/>
                  </a:lnTo>
                  <a:lnTo>
                    <a:pt x="761" y="56"/>
                  </a:lnTo>
                  <a:lnTo>
                    <a:pt x="761" y="58"/>
                  </a:lnTo>
                  <a:lnTo>
                    <a:pt x="761" y="60"/>
                  </a:lnTo>
                  <a:lnTo>
                    <a:pt x="761" y="62"/>
                  </a:lnTo>
                  <a:lnTo>
                    <a:pt x="761" y="64"/>
                  </a:lnTo>
                  <a:lnTo>
                    <a:pt x="761" y="66"/>
                  </a:lnTo>
                  <a:lnTo>
                    <a:pt x="759" y="66"/>
                  </a:lnTo>
                  <a:lnTo>
                    <a:pt x="759" y="67"/>
                  </a:lnTo>
                  <a:lnTo>
                    <a:pt x="757" y="69"/>
                  </a:lnTo>
                  <a:lnTo>
                    <a:pt x="759" y="69"/>
                  </a:lnTo>
                  <a:lnTo>
                    <a:pt x="761" y="71"/>
                  </a:lnTo>
                  <a:lnTo>
                    <a:pt x="763" y="71"/>
                  </a:lnTo>
                  <a:lnTo>
                    <a:pt x="763" y="69"/>
                  </a:lnTo>
                  <a:lnTo>
                    <a:pt x="763" y="67"/>
                  </a:lnTo>
                  <a:lnTo>
                    <a:pt x="765" y="67"/>
                  </a:lnTo>
                  <a:lnTo>
                    <a:pt x="767" y="67"/>
                  </a:lnTo>
                  <a:lnTo>
                    <a:pt x="769" y="67"/>
                  </a:lnTo>
                  <a:lnTo>
                    <a:pt x="769" y="69"/>
                  </a:lnTo>
                  <a:lnTo>
                    <a:pt x="771" y="69"/>
                  </a:lnTo>
                  <a:lnTo>
                    <a:pt x="771" y="67"/>
                  </a:lnTo>
                  <a:lnTo>
                    <a:pt x="773" y="67"/>
                  </a:lnTo>
                  <a:lnTo>
                    <a:pt x="775" y="67"/>
                  </a:lnTo>
                  <a:lnTo>
                    <a:pt x="777" y="67"/>
                  </a:lnTo>
                  <a:lnTo>
                    <a:pt x="777" y="69"/>
                  </a:lnTo>
                  <a:lnTo>
                    <a:pt x="779" y="69"/>
                  </a:lnTo>
                  <a:lnTo>
                    <a:pt x="779" y="71"/>
                  </a:lnTo>
                  <a:lnTo>
                    <a:pt x="781" y="71"/>
                  </a:lnTo>
                  <a:lnTo>
                    <a:pt x="783" y="73"/>
                  </a:lnTo>
                  <a:lnTo>
                    <a:pt x="783" y="75"/>
                  </a:lnTo>
                  <a:lnTo>
                    <a:pt x="785" y="75"/>
                  </a:lnTo>
                  <a:lnTo>
                    <a:pt x="785" y="77"/>
                  </a:lnTo>
                  <a:lnTo>
                    <a:pt x="787" y="77"/>
                  </a:lnTo>
                  <a:lnTo>
                    <a:pt x="785" y="77"/>
                  </a:lnTo>
                  <a:lnTo>
                    <a:pt x="785" y="79"/>
                  </a:lnTo>
                  <a:lnTo>
                    <a:pt x="787" y="79"/>
                  </a:lnTo>
                  <a:lnTo>
                    <a:pt x="789" y="79"/>
                  </a:lnTo>
                  <a:lnTo>
                    <a:pt x="789" y="81"/>
                  </a:lnTo>
                  <a:lnTo>
                    <a:pt x="791" y="81"/>
                  </a:lnTo>
                  <a:lnTo>
                    <a:pt x="793" y="81"/>
                  </a:lnTo>
                  <a:lnTo>
                    <a:pt x="793" y="83"/>
                  </a:lnTo>
                  <a:lnTo>
                    <a:pt x="795" y="83"/>
                  </a:lnTo>
                  <a:lnTo>
                    <a:pt x="797" y="83"/>
                  </a:lnTo>
                  <a:lnTo>
                    <a:pt x="797" y="85"/>
                  </a:lnTo>
                  <a:lnTo>
                    <a:pt x="799" y="85"/>
                  </a:lnTo>
                  <a:lnTo>
                    <a:pt x="799" y="87"/>
                  </a:lnTo>
                  <a:lnTo>
                    <a:pt x="799" y="89"/>
                  </a:lnTo>
                  <a:lnTo>
                    <a:pt x="797" y="89"/>
                  </a:lnTo>
                  <a:lnTo>
                    <a:pt x="797" y="91"/>
                  </a:lnTo>
                  <a:lnTo>
                    <a:pt x="795" y="91"/>
                  </a:lnTo>
                  <a:lnTo>
                    <a:pt x="795" y="93"/>
                  </a:lnTo>
                  <a:lnTo>
                    <a:pt x="793" y="93"/>
                  </a:lnTo>
                  <a:lnTo>
                    <a:pt x="791" y="93"/>
                  </a:lnTo>
                  <a:lnTo>
                    <a:pt x="793" y="95"/>
                  </a:lnTo>
                  <a:lnTo>
                    <a:pt x="793" y="97"/>
                  </a:lnTo>
                  <a:lnTo>
                    <a:pt x="791" y="99"/>
                  </a:lnTo>
                  <a:lnTo>
                    <a:pt x="791" y="97"/>
                  </a:lnTo>
                  <a:lnTo>
                    <a:pt x="789" y="97"/>
                  </a:lnTo>
                  <a:lnTo>
                    <a:pt x="789" y="95"/>
                  </a:lnTo>
                  <a:lnTo>
                    <a:pt x="789" y="97"/>
                  </a:lnTo>
                  <a:lnTo>
                    <a:pt x="787" y="99"/>
                  </a:lnTo>
                  <a:lnTo>
                    <a:pt x="787" y="101"/>
                  </a:lnTo>
                  <a:lnTo>
                    <a:pt x="787" y="103"/>
                  </a:lnTo>
                  <a:lnTo>
                    <a:pt x="789" y="103"/>
                  </a:lnTo>
                  <a:lnTo>
                    <a:pt x="789" y="101"/>
                  </a:lnTo>
                  <a:lnTo>
                    <a:pt x="789" y="103"/>
                  </a:lnTo>
                  <a:lnTo>
                    <a:pt x="787" y="103"/>
                  </a:lnTo>
                  <a:lnTo>
                    <a:pt x="787" y="105"/>
                  </a:lnTo>
                  <a:lnTo>
                    <a:pt x="787" y="107"/>
                  </a:lnTo>
                  <a:lnTo>
                    <a:pt x="787" y="109"/>
                  </a:lnTo>
                  <a:lnTo>
                    <a:pt x="789" y="109"/>
                  </a:lnTo>
                  <a:lnTo>
                    <a:pt x="789" y="111"/>
                  </a:lnTo>
                  <a:lnTo>
                    <a:pt x="789" y="113"/>
                  </a:lnTo>
                  <a:lnTo>
                    <a:pt x="787" y="113"/>
                  </a:lnTo>
                  <a:lnTo>
                    <a:pt x="787" y="115"/>
                  </a:lnTo>
                  <a:lnTo>
                    <a:pt x="785" y="115"/>
                  </a:lnTo>
                  <a:lnTo>
                    <a:pt x="785" y="117"/>
                  </a:lnTo>
                  <a:lnTo>
                    <a:pt x="785" y="119"/>
                  </a:lnTo>
                  <a:lnTo>
                    <a:pt x="785" y="121"/>
                  </a:lnTo>
                  <a:lnTo>
                    <a:pt x="787" y="121"/>
                  </a:lnTo>
                  <a:lnTo>
                    <a:pt x="787" y="123"/>
                  </a:lnTo>
                  <a:lnTo>
                    <a:pt x="789" y="123"/>
                  </a:lnTo>
                  <a:lnTo>
                    <a:pt x="791" y="123"/>
                  </a:lnTo>
                  <a:lnTo>
                    <a:pt x="791" y="125"/>
                  </a:lnTo>
                  <a:lnTo>
                    <a:pt x="793" y="125"/>
                  </a:lnTo>
                  <a:lnTo>
                    <a:pt x="795" y="125"/>
                  </a:lnTo>
                  <a:lnTo>
                    <a:pt x="795" y="127"/>
                  </a:lnTo>
                  <a:lnTo>
                    <a:pt x="797" y="127"/>
                  </a:lnTo>
                  <a:lnTo>
                    <a:pt x="797" y="129"/>
                  </a:lnTo>
                  <a:lnTo>
                    <a:pt x="797" y="131"/>
                  </a:lnTo>
                  <a:lnTo>
                    <a:pt x="797" y="133"/>
                  </a:lnTo>
                  <a:lnTo>
                    <a:pt x="795" y="133"/>
                  </a:lnTo>
                  <a:lnTo>
                    <a:pt x="795" y="134"/>
                  </a:lnTo>
                  <a:lnTo>
                    <a:pt x="793" y="134"/>
                  </a:lnTo>
                  <a:lnTo>
                    <a:pt x="791" y="136"/>
                  </a:lnTo>
                  <a:lnTo>
                    <a:pt x="789" y="138"/>
                  </a:lnTo>
                  <a:lnTo>
                    <a:pt x="787" y="138"/>
                  </a:lnTo>
                  <a:lnTo>
                    <a:pt x="787" y="140"/>
                  </a:lnTo>
                  <a:lnTo>
                    <a:pt x="785" y="140"/>
                  </a:lnTo>
                  <a:lnTo>
                    <a:pt x="785" y="142"/>
                  </a:lnTo>
                  <a:lnTo>
                    <a:pt x="785" y="144"/>
                  </a:lnTo>
                  <a:lnTo>
                    <a:pt x="787" y="144"/>
                  </a:lnTo>
                  <a:lnTo>
                    <a:pt x="787" y="146"/>
                  </a:lnTo>
                  <a:lnTo>
                    <a:pt x="789" y="146"/>
                  </a:lnTo>
                  <a:lnTo>
                    <a:pt x="789" y="148"/>
                  </a:lnTo>
                  <a:lnTo>
                    <a:pt x="791" y="148"/>
                  </a:lnTo>
                  <a:lnTo>
                    <a:pt x="793" y="148"/>
                  </a:lnTo>
                  <a:lnTo>
                    <a:pt x="793" y="150"/>
                  </a:lnTo>
                  <a:lnTo>
                    <a:pt x="795" y="150"/>
                  </a:lnTo>
                  <a:lnTo>
                    <a:pt x="797" y="150"/>
                  </a:lnTo>
                  <a:lnTo>
                    <a:pt x="799" y="150"/>
                  </a:lnTo>
                  <a:lnTo>
                    <a:pt x="801" y="150"/>
                  </a:lnTo>
                  <a:lnTo>
                    <a:pt x="801" y="152"/>
                  </a:lnTo>
                  <a:lnTo>
                    <a:pt x="803" y="152"/>
                  </a:lnTo>
                  <a:lnTo>
                    <a:pt x="805" y="152"/>
                  </a:lnTo>
                  <a:lnTo>
                    <a:pt x="805" y="154"/>
                  </a:lnTo>
                  <a:lnTo>
                    <a:pt x="807" y="154"/>
                  </a:lnTo>
                  <a:lnTo>
                    <a:pt x="809" y="154"/>
                  </a:lnTo>
                  <a:lnTo>
                    <a:pt x="809" y="156"/>
                  </a:lnTo>
                  <a:lnTo>
                    <a:pt x="811" y="156"/>
                  </a:lnTo>
                  <a:lnTo>
                    <a:pt x="811" y="158"/>
                  </a:lnTo>
                  <a:lnTo>
                    <a:pt x="813" y="158"/>
                  </a:lnTo>
                  <a:lnTo>
                    <a:pt x="813" y="160"/>
                  </a:lnTo>
                  <a:lnTo>
                    <a:pt x="815" y="160"/>
                  </a:lnTo>
                  <a:lnTo>
                    <a:pt x="815" y="162"/>
                  </a:lnTo>
                  <a:lnTo>
                    <a:pt x="816" y="162"/>
                  </a:lnTo>
                  <a:lnTo>
                    <a:pt x="816" y="164"/>
                  </a:lnTo>
                  <a:lnTo>
                    <a:pt x="818" y="164"/>
                  </a:lnTo>
                  <a:lnTo>
                    <a:pt x="820" y="164"/>
                  </a:lnTo>
                  <a:lnTo>
                    <a:pt x="820" y="16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78" name="Freeform 7"/>
            <xdr:cNvSpPr>
              <a:spLocks/>
            </xdr:cNvSpPr>
          </xdr:nvSpPr>
          <xdr:spPr bwMode="auto">
            <a:xfrm>
              <a:off x="5761038" y="2433638"/>
              <a:ext cx="434975" cy="1357313"/>
            </a:xfrm>
            <a:custGeom>
              <a:avLst/>
              <a:gdLst>
                <a:gd name="T0" fmla="*/ 14 w 274"/>
                <a:gd name="T1" fmla="*/ 18 h 855"/>
                <a:gd name="T2" fmla="*/ 12 w 274"/>
                <a:gd name="T3" fmla="*/ 41 h 855"/>
                <a:gd name="T4" fmla="*/ 14 w 274"/>
                <a:gd name="T5" fmla="*/ 61 h 855"/>
                <a:gd name="T6" fmla="*/ 28 w 274"/>
                <a:gd name="T7" fmla="*/ 69 h 855"/>
                <a:gd name="T8" fmla="*/ 36 w 274"/>
                <a:gd name="T9" fmla="*/ 91 h 855"/>
                <a:gd name="T10" fmla="*/ 14 w 274"/>
                <a:gd name="T11" fmla="*/ 91 h 855"/>
                <a:gd name="T12" fmla="*/ 34 w 274"/>
                <a:gd name="T13" fmla="*/ 104 h 855"/>
                <a:gd name="T14" fmla="*/ 40 w 274"/>
                <a:gd name="T15" fmla="*/ 124 h 855"/>
                <a:gd name="T16" fmla="*/ 48 w 274"/>
                <a:gd name="T17" fmla="*/ 144 h 855"/>
                <a:gd name="T18" fmla="*/ 62 w 274"/>
                <a:gd name="T19" fmla="*/ 154 h 855"/>
                <a:gd name="T20" fmla="*/ 75 w 274"/>
                <a:gd name="T21" fmla="*/ 150 h 855"/>
                <a:gd name="T22" fmla="*/ 89 w 274"/>
                <a:gd name="T23" fmla="*/ 156 h 855"/>
                <a:gd name="T24" fmla="*/ 105 w 274"/>
                <a:gd name="T25" fmla="*/ 166 h 855"/>
                <a:gd name="T26" fmla="*/ 125 w 274"/>
                <a:gd name="T27" fmla="*/ 156 h 855"/>
                <a:gd name="T28" fmla="*/ 131 w 274"/>
                <a:gd name="T29" fmla="*/ 146 h 855"/>
                <a:gd name="T30" fmla="*/ 131 w 274"/>
                <a:gd name="T31" fmla="*/ 126 h 855"/>
                <a:gd name="T32" fmla="*/ 150 w 274"/>
                <a:gd name="T33" fmla="*/ 116 h 855"/>
                <a:gd name="T34" fmla="*/ 166 w 274"/>
                <a:gd name="T35" fmla="*/ 106 h 855"/>
                <a:gd name="T36" fmla="*/ 184 w 274"/>
                <a:gd name="T37" fmla="*/ 118 h 855"/>
                <a:gd name="T38" fmla="*/ 198 w 274"/>
                <a:gd name="T39" fmla="*/ 106 h 855"/>
                <a:gd name="T40" fmla="*/ 211 w 274"/>
                <a:gd name="T41" fmla="*/ 91 h 855"/>
                <a:gd name="T42" fmla="*/ 235 w 274"/>
                <a:gd name="T43" fmla="*/ 103 h 855"/>
                <a:gd name="T44" fmla="*/ 249 w 274"/>
                <a:gd name="T45" fmla="*/ 110 h 855"/>
                <a:gd name="T46" fmla="*/ 265 w 274"/>
                <a:gd name="T47" fmla="*/ 116 h 855"/>
                <a:gd name="T48" fmla="*/ 255 w 274"/>
                <a:gd name="T49" fmla="*/ 132 h 855"/>
                <a:gd name="T50" fmla="*/ 257 w 274"/>
                <a:gd name="T51" fmla="*/ 154 h 855"/>
                <a:gd name="T52" fmla="*/ 249 w 274"/>
                <a:gd name="T53" fmla="*/ 170 h 855"/>
                <a:gd name="T54" fmla="*/ 237 w 274"/>
                <a:gd name="T55" fmla="*/ 187 h 855"/>
                <a:gd name="T56" fmla="*/ 245 w 274"/>
                <a:gd name="T57" fmla="*/ 195 h 855"/>
                <a:gd name="T58" fmla="*/ 247 w 274"/>
                <a:gd name="T59" fmla="*/ 217 h 855"/>
                <a:gd name="T60" fmla="*/ 265 w 274"/>
                <a:gd name="T61" fmla="*/ 229 h 855"/>
                <a:gd name="T62" fmla="*/ 257 w 274"/>
                <a:gd name="T63" fmla="*/ 244 h 855"/>
                <a:gd name="T64" fmla="*/ 233 w 274"/>
                <a:gd name="T65" fmla="*/ 254 h 855"/>
                <a:gd name="T66" fmla="*/ 211 w 274"/>
                <a:gd name="T67" fmla="*/ 270 h 855"/>
                <a:gd name="T68" fmla="*/ 207 w 274"/>
                <a:gd name="T69" fmla="*/ 290 h 855"/>
                <a:gd name="T70" fmla="*/ 198 w 274"/>
                <a:gd name="T71" fmla="*/ 315 h 855"/>
                <a:gd name="T72" fmla="*/ 198 w 274"/>
                <a:gd name="T73" fmla="*/ 341 h 855"/>
                <a:gd name="T74" fmla="*/ 196 w 274"/>
                <a:gd name="T75" fmla="*/ 372 h 855"/>
                <a:gd name="T76" fmla="*/ 194 w 274"/>
                <a:gd name="T77" fmla="*/ 406 h 855"/>
                <a:gd name="T78" fmla="*/ 219 w 274"/>
                <a:gd name="T79" fmla="*/ 416 h 855"/>
                <a:gd name="T80" fmla="*/ 215 w 274"/>
                <a:gd name="T81" fmla="*/ 432 h 855"/>
                <a:gd name="T82" fmla="*/ 205 w 274"/>
                <a:gd name="T83" fmla="*/ 459 h 855"/>
                <a:gd name="T84" fmla="*/ 192 w 274"/>
                <a:gd name="T85" fmla="*/ 495 h 855"/>
                <a:gd name="T86" fmla="*/ 176 w 274"/>
                <a:gd name="T87" fmla="*/ 516 h 855"/>
                <a:gd name="T88" fmla="*/ 160 w 274"/>
                <a:gd name="T89" fmla="*/ 564 h 855"/>
                <a:gd name="T90" fmla="*/ 146 w 274"/>
                <a:gd name="T91" fmla="*/ 593 h 855"/>
                <a:gd name="T92" fmla="*/ 140 w 274"/>
                <a:gd name="T93" fmla="*/ 627 h 855"/>
                <a:gd name="T94" fmla="*/ 150 w 274"/>
                <a:gd name="T95" fmla="*/ 642 h 855"/>
                <a:gd name="T96" fmla="*/ 166 w 274"/>
                <a:gd name="T97" fmla="*/ 644 h 855"/>
                <a:gd name="T98" fmla="*/ 146 w 274"/>
                <a:gd name="T99" fmla="*/ 668 h 855"/>
                <a:gd name="T100" fmla="*/ 134 w 274"/>
                <a:gd name="T101" fmla="*/ 688 h 855"/>
                <a:gd name="T102" fmla="*/ 127 w 274"/>
                <a:gd name="T103" fmla="*/ 700 h 855"/>
                <a:gd name="T104" fmla="*/ 146 w 274"/>
                <a:gd name="T105" fmla="*/ 698 h 855"/>
                <a:gd name="T106" fmla="*/ 160 w 274"/>
                <a:gd name="T107" fmla="*/ 708 h 855"/>
                <a:gd name="T108" fmla="*/ 172 w 274"/>
                <a:gd name="T109" fmla="*/ 717 h 855"/>
                <a:gd name="T110" fmla="*/ 184 w 274"/>
                <a:gd name="T111" fmla="*/ 727 h 855"/>
                <a:gd name="T112" fmla="*/ 194 w 274"/>
                <a:gd name="T113" fmla="*/ 751 h 855"/>
                <a:gd name="T114" fmla="*/ 211 w 274"/>
                <a:gd name="T115" fmla="*/ 782 h 855"/>
                <a:gd name="T116" fmla="*/ 239 w 274"/>
                <a:gd name="T117" fmla="*/ 814 h 855"/>
                <a:gd name="T118" fmla="*/ 269 w 274"/>
                <a:gd name="T119" fmla="*/ 847 h 8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74" h="855">
                  <a:moveTo>
                    <a:pt x="0" y="0"/>
                  </a:moveTo>
                  <a:lnTo>
                    <a:pt x="2" y="0"/>
                  </a:lnTo>
                  <a:lnTo>
                    <a:pt x="2" y="2"/>
                  </a:lnTo>
                  <a:lnTo>
                    <a:pt x="4" y="2"/>
                  </a:lnTo>
                  <a:lnTo>
                    <a:pt x="6" y="2"/>
                  </a:lnTo>
                  <a:lnTo>
                    <a:pt x="6" y="4"/>
                  </a:lnTo>
                  <a:lnTo>
                    <a:pt x="8" y="4"/>
                  </a:lnTo>
                  <a:lnTo>
                    <a:pt x="8" y="6"/>
                  </a:lnTo>
                  <a:lnTo>
                    <a:pt x="10" y="6"/>
                  </a:lnTo>
                  <a:lnTo>
                    <a:pt x="12" y="8"/>
                  </a:lnTo>
                  <a:lnTo>
                    <a:pt x="14" y="8"/>
                  </a:lnTo>
                  <a:lnTo>
                    <a:pt x="14" y="10"/>
                  </a:lnTo>
                  <a:lnTo>
                    <a:pt x="14" y="12"/>
                  </a:lnTo>
                  <a:lnTo>
                    <a:pt x="14" y="14"/>
                  </a:lnTo>
                  <a:lnTo>
                    <a:pt x="16" y="14"/>
                  </a:lnTo>
                  <a:lnTo>
                    <a:pt x="16" y="16"/>
                  </a:lnTo>
                  <a:lnTo>
                    <a:pt x="14" y="18"/>
                  </a:lnTo>
                  <a:lnTo>
                    <a:pt x="14" y="20"/>
                  </a:lnTo>
                  <a:lnTo>
                    <a:pt x="12" y="20"/>
                  </a:lnTo>
                  <a:lnTo>
                    <a:pt x="12" y="22"/>
                  </a:lnTo>
                  <a:lnTo>
                    <a:pt x="12" y="24"/>
                  </a:lnTo>
                  <a:lnTo>
                    <a:pt x="12" y="26"/>
                  </a:lnTo>
                  <a:lnTo>
                    <a:pt x="10" y="26"/>
                  </a:lnTo>
                  <a:lnTo>
                    <a:pt x="10" y="28"/>
                  </a:lnTo>
                  <a:lnTo>
                    <a:pt x="10" y="30"/>
                  </a:lnTo>
                  <a:lnTo>
                    <a:pt x="10" y="32"/>
                  </a:lnTo>
                  <a:lnTo>
                    <a:pt x="8" y="32"/>
                  </a:lnTo>
                  <a:lnTo>
                    <a:pt x="8" y="34"/>
                  </a:lnTo>
                  <a:lnTo>
                    <a:pt x="10" y="34"/>
                  </a:lnTo>
                  <a:lnTo>
                    <a:pt x="10" y="36"/>
                  </a:lnTo>
                  <a:lnTo>
                    <a:pt x="10" y="37"/>
                  </a:lnTo>
                  <a:lnTo>
                    <a:pt x="10" y="39"/>
                  </a:lnTo>
                  <a:lnTo>
                    <a:pt x="12" y="39"/>
                  </a:lnTo>
                  <a:lnTo>
                    <a:pt x="12" y="41"/>
                  </a:lnTo>
                  <a:lnTo>
                    <a:pt x="12" y="43"/>
                  </a:lnTo>
                  <a:lnTo>
                    <a:pt x="14" y="43"/>
                  </a:lnTo>
                  <a:lnTo>
                    <a:pt x="14" y="45"/>
                  </a:lnTo>
                  <a:lnTo>
                    <a:pt x="12" y="45"/>
                  </a:lnTo>
                  <a:lnTo>
                    <a:pt x="12" y="47"/>
                  </a:lnTo>
                  <a:lnTo>
                    <a:pt x="12" y="49"/>
                  </a:lnTo>
                  <a:lnTo>
                    <a:pt x="10" y="49"/>
                  </a:lnTo>
                  <a:lnTo>
                    <a:pt x="8" y="49"/>
                  </a:lnTo>
                  <a:lnTo>
                    <a:pt x="10" y="49"/>
                  </a:lnTo>
                  <a:lnTo>
                    <a:pt x="10" y="51"/>
                  </a:lnTo>
                  <a:lnTo>
                    <a:pt x="12" y="51"/>
                  </a:lnTo>
                  <a:lnTo>
                    <a:pt x="12" y="53"/>
                  </a:lnTo>
                  <a:lnTo>
                    <a:pt x="12" y="55"/>
                  </a:lnTo>
                  <a:lnTo>
                    <a:pt x="14" y="55"/>
                  </a:lnTo>
                  <a:lnTo>
                    <a:pt x="14" y="57"/>
                  </a:lnTo>
                  <a:lnTo>
                    <a:pt x="14" y="59"/>
                  </a:lnTo>
                  <a:lnTo>
                    <a:pt x="14" y="61"/>
                  </a:lnTo>
                  <a:lnTo>
                    <a:pt x="14" y="63"/>
                  </a:lnTo>
                  <a:lnTo>
                    <a:pt x="16" y="63"/>
                  </a:lnTo>
                  <a:lnTo>
                    <a:pt x="16" y="65"/>
                  </a:lnTo>
                  <a:lnTo>
                    <a:pt x="16" y="67"/>
                  </a:lnTo>
                  <a:lnTo>
                    <a:pt x="16" y="65"/>
                  </a:lnTo>
                  <a:lnTo>
                    <a:pt x="18" y="65"/>
                  </a:lnTo>
                  <a:lnTo>
                    <a:pt x="18" y="63"/>
                  </a:lnTo>
                  <a:lnTo>
                    <a:pt x="20" y="63"/>
                  </a:lnTo>
                  <a:lnTo>
                    <a:pt x="20" y="61"/>
                  </a:lnTo>
                  <a:lnTo>
                    <a:pt x="20" y="63"/>
                  </a:lnTo>
                  <a:lnTo>
                    <a:pt x="22" y="63"/>
                  </a:lnTo>
                  <a:lnTo>
                    <a:pt x="22" y="65"/>
                  </a:lnTo>
                  <a:lnTo>
                    <a:pt x="22" y="67"/>
                  </a:lnTo>
                  <a:lnTo>
                    <a:pt x="24" y="67"/>
                  </a:lnTo>
                  <a:lnTo>
                    <a:pt x="24" y="69"/>
                  </a:lnTo>
                  <a:lnTo>
                    <a:pt x="26" y="69"/>
                  </a:lnTo>
                  <a:lnTo>
                    <a:pt x="28" y="69"/>
                  </a:lnTo>
                  <a:lnTo>
                    <a:pt x="28" y="71"/>
                  </a:lnTo>
                  <a:lnTo>
                    <a:pt x="30" y="71"/>
                  </a:lnTo>
                  <a:lnTo>
                    <a:pt x="32" y="71"/>
                  </a:lnTo>
                  <a:lnTo>
                    <a:pt x="32" y="73"/>
                  </a:lnTo>
                  <a:lnTo>
                    <a:pt x="34" y="73"/>
                  </a:lnTo>
                  <a:lnTo>
                    <a:pt x="32" y="75"/>
                  </a:lnTo>
                  <a:lnTo>
                    <a:pt x="32" y="77"/>
                  </a:lnTo>
                  <a:lnTo>
                    <a:pt x="30" y="77"/>
                  </a:lnTo>
                  <a:lnTo>
                    <a:pt x="32" y="77"/>
                  </a:lnTo>
                  <a:lnTo>
                    <a:pt x="32" y="79"/>
                  </a:lnTo>
                  <a:lnTo>
                    <a:pt x="32" y="81"/>
                  </a:lnTo>
                  <a:lnTo>
                    <a:pt x="34" y="83"/>
                  </a:lnTo>
                  <a:lnTo>
                    <a:pt x="34" y="85"/>
                  </a:lnTo>
                  <a:lnTo>
                    <a:pt x="36" y="85"/>
                  </a:lnTo>
                  <a:lnTo>
                    <a:pt x="36" y="87"/>
                  </a:lnTo>
                  <a:lnTo>
                    <a:pt x="36" y="89"/>
                  </a:lnTo>
                  <a:lnTo>
                    <a:pt x="36" y="91"/>
                  </a:lnTo>
                  <a:lnTo>
                    <a:pt x="34" y="91"/>
                  </a:lnTo>
                  <a:lnTo>
                    <a:pt x="32" y="91"/>
                  </a:lnTo>
                  <a:lnTo>
                    <a:pt x="32" y="89"/>
                  </a:lnTo>
                  <a:lnTo>
                    <a:pt x="30" y="89"/>
                  </a:lnTo>
                  <a:lnTo>
                    <a:pt x="28" y="89"/>
                  </a:lnTo>
                  <a:lnTo>
                    <a:pt x="28" y="87"/>
                  </a:lnTo>
                  <a:lnTo>
                    <a:pt x="28" y="85"/>
                  </a:lnTo>
                  <a:lnTo>
                    <a:pt x="28" y="87"/>
                  </a:lnTo>
                  <a:lnTo>
                    <a:pt x="26" y="87"/>
                  </a:lnTo>
                  <a:lnTo>
                    <a:pt x="26" y="89"/>
                  </a:lnTo>
                  <a:lnTo>
                    <a:pt x="24" y="89"/>
                  </a:lnTo>
                  <a:lnTo>
                    <a:pt x="22" y="89"/>
                  </a:lnTo>
                  <a:lnTo>
                    <a:pt x="22" y="91"/>
                  </a:lnTo>
                  <a:lnTo>
                    <a:pt x="20" y="91"/>
                  </a:lnTo>
                  <a:lnTo>
                    <a:pt x="18" y="91"/>
                  </a:lnTo>
                  <a:lnTo>
                    <a:pt x="16" y="91"/>
                  </a:lnTo>
                  <a:lnTo>
                    <a:pt x="14" y="91"/>
                  </a:lnTo>
                  <a:lnTo>
                    <a:pt x="14" y="93"/>
                  </a:lnTo>
                  <a:lnTo>
                    <a:pt x="16" y="93"/>
                  </a:lnTo>
                  <a:lnTo>
                    <a:pt x="16" y="95"/>
                  </a:lnTo>
                  <a:lnTo>
                    <a:pt x="18" y="95"/>
                  </a:lnTo>
                  <a:lnTo>
                    <a:pt x="20" y="95"/>
                  </a:lnTo>
                  <a:lnTo>
                    <a:pt x="20" y="97"/>
                  </a:lnTo>
                  <a:lnTo>
                    <a:pt x="22" y="97"/>
                  </a:lnTo>
                  <a:lnTo>
                    <a:pt x="24" y="97"/>
                  </a:lnTo>
                  <a:lnTo>
                    <a:pt x="26" y="97"/>
                  </a:lnTo>
                  <a:lnTo>
                    <a:pt x="26" y="99"/>
                  </a:lnTo>
                  <a:lnTo>
                    <a:pt x="28" y="99"/>
                  </a:lnTo>
                  <a:lnTo>
                    <a:pt x="28" y="101"/>
                  </a:lnTo>
                  <a:lnTo>
                    <a:pt x="30" y="101"/>
                  </a:lnTo>
                  <a:lnTo>
                    <a:pt x="30" y="103"/>
                  </a:lnTo>
                  <a:lnTo>
                    <a:pt x="32" y="103"/>
                  </a:lnTo>
                  <a:lnTo>
                    <a:pt x="32" y="104"/>
                  </a:lnTo>
                  <a:lnTo>
                    <a:pt x="34" y="104"/>
                  </a:lnTo>
                  <a:lnTo>
                    <a:pt x="34" y="106"/>
                  </a:lnTo>
                  <a:lnTo>
                    <a:pt x="36" y="106"/>
                  </a:lnTo>
                  <a:lnTo>
                    <a:pt x="36" y="108"/>
                  </a:lnTo>
                  <a:lnTo>
                    <a:pt x="36" y="110"/>
                  </a:lnTo>
                  <a:lnTo>
                    <a:pt x="38" y="110"/>
                  </a:lnTo>
                  <a:lnTo>
                    <a:pt x="38" y="112"/>
                  </a:lnTo>
                  <a:lnTo>
                    <a:pt x="36" y="112"/>
                  </a:lnTo>
                  <a:lnTo>
                    <a:pt x="36" y="114"/>
                  </a:lnTo>
                  <a:lnTo>
                    <a:pt x="38" y="114"/>
                  </a:lnTo>
                  <a:lnTo>
                    <a:pt x="36" y="114"/>
                  </a:lnTo>
                  <a:lnTo>
                    <a:pt x="36" y="116"/>
                  </a:lnTo>
                  <a:lnTo>
                    <a:pt x="38" y="116"/>
                  </a:lnTo>
                  <a:lnTo>
                    <a:pt x="38" y="118"/>
                  </a:lnTo>
                  <a:lnTo>
                    <a:pt x="40" y="118"/>
                  </a:lnTo>
                  <a:lnTo>
                    <a:pt x="40" y="120"/>
                  </a:lnTo>
                  <a:lnTo>
                    <a:pt x="40" y="122"/>
                  </a:lnTo>
                  <a:lnTo>
                    <a:pt x="40" y="124"/>
                  </a:lnTo>
                  <a:lnTo>
                    <a:pt x="40" y="126"/>
                  </a:lnTo>
                  <a:lnTo>
                    <a:pt x="42" y="126"/>
                  </a:lnTo>
                  <a:lnTo>
                    <a:pt x="44" y="126"/>
                  </a:lnTo>
                  <a:lnTo>
                    <a:pt x="46" y="126"/>
                  </a:lnTo>
                  <a:lnTo>
                    <a:pt x="46" y="128"/>
                  </a:lnTo>
                  <a:lnTo>
                    <a:pt x="46" y="130"/>
                  </a:lnTo>
                  <a:lnTo>
                    <a:pt x="46" y="132"/>
                  </a:lnTo>
                  <a:lnTo>
                    <a:pt x="46" y="134"/>
                  </a:lnTo>
                  <a:lnTo>
                    <a:pt x="48" y="134"/>
                  </a:lnTo>
                  <a:lnTo>
                    <a:pt x="46" y="134"/>
                  </a:lnTo>
                  <a:lnTo>
                    <a:pt x="48" y="134"/>
                  </a:lnTo>
                  <a:lnTo>
                    <a:pt x="46" y="134"/>
                  </a:lnTo>
                  <a:lnTo>
                    <a:pt x="48" y="136"/>
                  </a:lnTo>
                  <a:lnTo>
                    <a:pt x="48" y="138"/>
                  </a:lnTo>
                  <a:lnTo>
                    <a:pt x="48" y="140"/>
                  </a:lnTo>
                  <a:lnTo>
                    <a:pt x="48" y="142"/>
                  </a:lnTo>
                  <a:lnTo>
                    <a:pt x="48" y="144"/>
                  </a:lnTo>
                  <a:lnTo>
                    <a:pt x="48" y="146"/>
                  </a:lnTo>
                  <a:lnTo>
                    <a:pt x="48" y="148"/>
                  </a:lnTo>
                  <a:lnTo>
                    <a:pt x="50" y="148"/>
                  </a:lnTo>
                  <a:lnTo>
                    <a:pt x="50" y="150"/>
                  </a:lnTo>
                  <a:lnTo>
                    <a:pt x="50" y="152"/>
                  </a:lnTo>
                  <a:lnTo>
                    <a:pt x="50" y="154"/>
                  </a:lnTo>
                  <a:lnTo>
                    <a:pt x="50" y="156"/>
                  </a:lnTo>
                  <a:lnTo>
                    <a:pt x="52" y="156"/>
                  </a:lnTo>
                  <a:lnTo>
                    <a:pt x="52" y="158"/>
                  </a:lnTo>
                  <a:lnTo>
                    <a:pt x="52" y="160"/>
                  </a:lnTo>
                  <a:lnTo>
                    <a:pt x="52" y="162"/>
                  </a:lnTo>
                  <a:lnTo>
                    <a:pt x="52" y="160"/>
                  </a:lnTo>
                  <a:lnTo>
                    <a:pt x="54" y="160"/>
                  </a:lnTo>
                  <a:lnTo>
                    <a:pt x="56" y="160"/>
                  </a:lnTo>
                  <a:lnTo>
                    <a:pt x="58" y="158"/>
                  </a:lnTo>
                  <a:lnTo>
                    <a:pt x="60" y="156"/>
                  </a:lnTo>
                  <a:lnTo>
                    <a:pt x="62" y="154"/>
                  </a:lnTo>
                  <a:lnTo>
                    <a:pt x="64" y="154"/>
                  </a:lnTo>
                  <a:lnTo>
                    <a:pt x="64" y="152"/>
                  </a:lnTo>
                  <a:lnTo>
                    <a:pt x="65" y="152"/>
                  </a:lnTo>
                  <a:lnTo>
                    <a:pt x="67" y="150"/>
                  </a:lnTo>
                  <a:lnTo>
                    <a:pt x="71" y="150"/>
                  </a:lnTo>
                  <a:lnTo>
                    <a:pt x="71" y="148"/>
                  </a:lnTo>
                  <a:lnTo>
                    <a:pt x="73" y="148"/>
                  </a:lnTo>
                  <a:lnTo>
                    <a:pt x="75" y="148"/>
                  </a:lnTo>
                  <a:lnTo>
                    <a:pt x="77" y="148"/>
                  </a:lnTo>
                  <a:lnTo>
                    <a:pt x="77" y="146"/>
                  </a:lnTo>
                  <a:lnTo>
                    <a:pt x="79" y="146"/>
                  </a:lnTo>
                  <a:lnTo>
                    <a:pt x="81" y="146"/>
                  </a:lnTo>
                  <a:lnTo>
                    <a:pt x="79" y="146"/>
                  </a:lnTo>
                  <a:lnTo>
                    <a:pt x="79" y="148"/>
                  </a:lnTo>
                  <a:lnTo>
                    <a:pt x="77" y="148"/>
                  </a:lnTo>
                  <a:lnTo>
                    <a:pt x="77" y="150"/>
                  </a:lnTo>
                  <a:lnTo>
                    <a:pt x="75" y="150"/>
                  </a:lnTo>
                  <a:lnTo>
                    <a:pt x="75" y="152"/>
                  </a:lnTo>
                  <a:lnTo>
                    <a:pt x="75" y="154"/>
                  </a:lnTo>
                  <a:lnTo>
                    <a:pt x="73" y="154"/>
                  </a:lnTo>
                  <a:lnTo>
                    <a:pt x="73" y="156"/>
                  </a:lnTo>
                  <a:lnTo>
                    <a:pt x="75" y="156"/>
                  </a:lnTo>
                  <a:lnTo>
                    <a:pt x="75" y="158"/>
                  </a:lnTo>
                  <a:lnTo>
                    <a:pt x="77" y="158"/>
                  </a:lnTo>
                  <a:lnTo>
                    <a:pt x="77" y="160"/>
                  </a:lnTo>
                  <a:lnTo>
                    <a:pt x="77" y="162"/>
                  </a:lnTo>
                  <a:lnTo>
                    <a:pt x="79" y="162"/>
                  </a:lnTo>
                  <a:lnTo>
                    <a:pt x="81" y="162"/>
                  </a:lnTo>
                  <a:lnTo>
                    <a:pt x="83" y="160"/>
                  </a:lnTo>
                  <a:lnTo>
                    <a:pt x="85" y="160"/>
                  </a:lnTo>
                  <a:lnTo>
                    <a:pt x="85" y="158"/>
                  </a:lnTo>
                  <a:lnTo>
                    <a:pt x="87" y="158"/>
                  </a:lnTo>
                  <a:lnTo>
                    <a:pt x="89" y="158"/>
                  </a:lnTo>
                  <a:lnTo>
                    <a:pt x="89" y="156"/>
                  </a:lnTo>
                  <a:lnTo>
                    <a:pt x="91" y="156"/>
                  </a:lnTo>
                  <a:lnTo>
                    <a:pt x="93" y="156"/>
                  </a:lnTo>
                  <a:lnTo>
                    <a:pt x="95" y="156"/>
                  </a:lnTo>
                  <a:lnTo>
                    <a:pt x="95" y="154"/>
                  </a:lnTo>
                  <a:lnTo>
                    <a:pt x="97" y="154"/>
                  </a:lnTo>
                  <a:lnTo>
                    <a:pt x="97" y="156"/>
                  </a:lnTo>
                  <a:lnTo>
                    <a:pt x="97" y="158"/>
                  </a:lnTo>
                  <a:lnTo>
                    <a:pt x="97" y="160"/>
                  </a:lnTo>
                  <a:lnTo>
                    <a:pt x="97" y="162"/>
                  </a:lnTo>
                  <a:lnTo>
                    <a:pt x="95" y="162"/>
                  </a:lnTo>
                  <a:lnTo>
                    <a:pt x="95" y="164"/>
                  </a:lnTo>
                  <a:lnTo>
                    <a:pt x="95" y="166"/>
                  </a:lnTo>
                  <a:lnTo>
                    <a:pt x="97" y="166"/>
                  </a:lnTo>
                  <a:lnTo>
                    <a:pt x="99" y="166"/>
                  </a:lnTo>
                  <a:lnTo>
                    <a:pt x="101" y="166"/>
                  </a:lnTo>
                  <a:lnTo>
                    <a:pt x="103" y="166"/>
                  </a:lnTo>
                  <a:lnTo>
                    <a:pt x="105" y="166"/>
                  </a:lnTo>
                  <a:lnTo>
                    <a:pt x="105" y="164"/>
                  </a:lnTo>
                  <a:lnTo>
                    <a:pt x="107" y="164"/>
                  </a:lnTo>
                  <a:lnTo>
                    <a:pt x="109" y="164"/>
                  </a:lnTo>
                  <a:lnTo>
                    <a:pt x="109" y="162"/>
                  </a:lnTo>
                  <a:lnTo>
                    <a:pt x="111" y="162"/>
                  </a:lnTo>
                  <a:lnTo>
                    <a:pt x="113" y="162"/>
                  </a:lnTo>
                  <a:lnTo>
                    <a:pt x="113" y="160"/>
                  </a:lnTo>
                  <a:lnTo>
                    <a:pt x="115" y="160"/>
                  </a:lnTo>
                  <a:lnTo>
                    <a:pt x="117" y="158"/>
                  </a:lnTo>
                  <a:lnTo>
                    <a:pt x="119" y="158"/>
                  </a:lnTo>
                  <a:lnTo>
                    <a:pt x="119" y="156"/>
                  </a:lnTo>
                  <a:lnTo>
                    <a:pt x="121" y="156"/>
                  </a:lnTo>
                  <a:lnTo>
                    <a:pt x="121" y="154"/>
                  </a:lnTo>
                  <a:lnTo>
                    <a:pt x="123" y="156"/>
                  </a:lnTo>
                  <a:lnTo>
                    <a:pt x="123" y="158"/>
                  </a:lnTo>
                  <a:lnTo>
                    <a:pt x="125" y="158"/>
                  </a:lnTo>
                  <a:lnTo>
                    <a:pt x="125" y="156"/>
                  </a:lnTo>
                  <a:lnTo>
                    <a:pt x="127" y="156"/>
                  </a:lnTo>
                  <a:lnTo>
                    <a:pt x="129" y="156"/>
                  </a:lnTo>
                  <a:lnTo>
                    <a:pt x="129" y="154"/>
                  </a:lnTo>
                  <a:lnTo>
                    <a:pt x="127" y="154"/>
                  </a:lnTo>
                  <a:lnTo>
                    <a:pt x="129" y="154"/>
                  </a:lnTo>
                  <a:lnTo>
                    <a:pt x="129" y="152"/>
                  </a:lnTo>
                  <a:lnTo>
                    <a:pt x="131" y="152"/>
                  </a:lnTo>
                  <a:lnTo>
                    <a:pt x="133" y="150"/>
                  </a:lnTo>
                  <a:lnTo>
                    <a:pt x="134" y="150"/>
                  </a:lnTo>
                  <a:lnTo>
                    <a:pt x="134" y="148"/>
                  </a:lnTo>
                  <a:lnTo>
                    <a:pt x="136" y="148"/>
                  </a:lnTo>
                  <a:lnTo>
                    <a:pt x="134" y="148"/>
                  </a:lnTo>
                  <a:lnTo>
                    <a:pt x="134" y="146"/>
                  </a:lnTo>
                  <a:lnTo>
                    <a:pt x="133" y="148"/>
                  </a:lnTo>
                  <a:lnTo>
                    <a:pt x="131" y="148"/>
                  </a:lnTo>
                  <a:lnTo>
                    <a:pt x="129" y="148"/>
                  </a:lnTo>
                  <a:lnTo>
                    <a:pt x="131" y="146"/>
                  </a:lnTo>
                  <a:lnTo>
                    <a:pt x="133" y="146"/>
                  </a:lnTo>
                  <a:lnTo>
                    <a:pt x="133" y="144"/>
                  </a:lnTo>
                  <a:lnTo>
                    <a:pt x="134" y="144"/>
                  </a:lnTo>
                  <a:lnTo>
                    <a:pt x="136" y="142"/>
                  </a:lnTo>
                  <a:lnTo>
                    <a:pt x="134" y="142"/>
                  </a:lnTo>
                  <a:lnTo>
                    <a:pt x="134" y="140"/>
                  </a:lnTo>
                  <a:lnTo>
                    <a:pt x="134" y="138"/>
                  </a:lnTo>
                  <a:lnTo>
                    <a:pt x="133" y="138"/>
                  </a:lnTo>
                  <a:lnTo>
                    <a:pt x="133" y="136"/>
                  </a:lnTo>
                  <a:lnTo>
                    <a:pt x="131" y="136"/>
                  </a:lnTo>
                  <a:lnTo>
                    <a:pt x="131" y="134"/>
                  </a:lnTo>
                  <a:lnTo>
                    <a:pt x="131" y="132"/>
                  </a:lnTo>
                  <a:lnTo>
                    <a:pt x="129" y="132"/>
                  </a:lnTo>
                  <a:lnTo>
                    <a:pt x="131" y="130"/>
                  </a:lnTo>
                  <a:lnTo>
                    <a:pt x="133" y="128"/>
                  </a:lnTo>
                  <a:lnTo>
                    <a:pt x="133" y="126"/>
                  </a:lnTo>
                  <a:lnTo>
                    <a:pt x="131" y="126"/>
                  </a:lnTo>
                  <a:lnTo>
                    <a:pt x="129" y="126"/>
                  </a:lnTo>
                  <a:lnTo>
                    <a:pt x="129" y="124"/>
                  </a:lnTo>
                  <a:lnTo>
                    <a:pt x="131" y="124"/>
                  </a:lnTo>
                  <a:lnTo>
                    <a:pt x="133" y="124"/>
                  </a:lnTo>
                  <a:lnTo>
                    <a:pt x="133" y="122"/>
                  </a:lnTo>
                  <a:lnTo>
                    <a:pt x="134" y="122"/>
                  </a:lnTo>
                  <a:lnTo>
                    <a:pt x="136" y="122"/>
                  </a:lnTo>
                  <a:lnTo>
                    <a:pt x="136" y="120"/>
                  </a:lnTo>
                  <a:lnTo>
                    <a:pt x="138" y="120"/>
                  </a:lnTo>
                  <a:lnTo>
                    <a:pt x="140" y="120"/>
                  </a:lnTo>
                  <a:lnTo>
                    <a:pt x="142" y="120"/>
                  </a:lnTo>
                  <a:lnTo>
                    <a:pt x="144" y="120"/>
                  </a:lnTo>
                  <a:lnTo>
                    <a:pt x="144" y="118"/>
                  </a:lnTo>
                  <a:lnTo>
                    <a:pt x="146" y="118"/>
                  </a:lnTo>
                  <a:lnTo>
                    <a:pt x="148" y="118"/>
                  </a:lnTo>
                  <a:lnTo>
                    <a:pt x="150" y="118"/>
                  </a:lnTo>
                  <a:lnTo>
                    <a:pt x="150" y="116"/>
                  </a:lnTo>
                  <a:lnTo>
                    <a:pt x="150" y="114"/>
                  </a:lnTo>
                  <a:lnTo>
                    <a:pt x="152" y="114"/>
                  </a:lnTo>
                  <a:lnTo>
                    <a:pt x="152" y="112"/>
                  </a:lnTo>
                  <a:lnTo>
                    <a:pt x="154" y="112"/>
                  </a:lnTo>
                  <a:lnTo>
                    <a:pt x="154" y="110"/>
                  </a:lnTo>
                  <a:lnTo>
                    <a:pt x="154" y="108"/>
                  </a:lnTo>
                  <a:lnTo>
                    <a:pt x="154" y="106"/>
                  </a:lnTo>
                  <a:lnTo>
                    <a:pt x="156" y="106"/>
                  </a:lnTo>
                  <a:lnTo>
                    <a:pt x="156" y="104"/>
                  </a:lnTo>
                  <a:lnTo>
                    <a:pt x="158" y="104"/>
                  </a:lnTo>
                  <a:lnTo>
                    <a:pt x="160" y="104"/>
                  </a:lnTo>
                  <a:lnTo>
                    <a:pt x="160" y="103"/>
                  </a:lnTo>
                  <a:lnTo>
                    <a:pt x="162" y="103"/>
                  </a:lnTo>
                  <a:lnTo>
                    <a:pt x="164" y="103"/>
                  </a:lnTo>
                  <a:lnTo>
                    <a:pt x="166" y="103"/>
                  </a:lnTo>
                  <a:lnTo>
                    <a:pt x="166" y="104"/>
                  </a:lnTo>
                  <a:lnTo>
                    <a:pt x="166" y="106"/>
                  </a:lnTo>
                  <a:lnTo>
                    <a:pt x="168" y="106"/>
                  </a:lnTo>
                  <a:lnTo>
                    <a:pt x="168" y="108"/>
                  </a:lnTo>
                  <a:lnTo>
                    <a:pt x="170" y="108"/>
                  </a:lnTo>
                  <a:lnTo>
                    <a:pt x="170" y="110"/>
                  </a:lnTo>
                  <a:lnTo>
                    <a:pt x="172" y="110"/>
                  </a:lnTo>
                  <a:lnTo>
                    <a:pt x="172" y="112"/>
                  </a:lnTo>
                  <a:lnTo>
                    <a:pt x="174" y="112"/>
                  </a:lnTo>
                  <a:lnTo>
                    <a:pt x="174" y="114"/>
                  </a:lnTo>
                  <a:lnTo>
                    <a:pt x="176" y="114"/>
                  </a:lnTo>
                  <a:lnTo>
                    <a:pt x="176" y="116"/>
                  </a:lnTo>
                  <a:lnTo>
                    <a:pt x="178" y="116"/>
                  </a:lnTo>
                  <a:lnTo>
                    <a:pt x="178" y="118"/>
                  </a:lnTo>
                  <a:lnTo>
                    <a:pt x="180" y="118"/>
                  </a:lnTo>
                  <a:lnTo>
                    <a:pt x="180" y="120"/>
                  </a:lnTo>
                  <a:lnTo>
                    <a:pt x="182" y="120"/>
                  </a:lnTo>
                  <a:lnTo>
                    <a:pt x="184" y="120"/>
                  </a:lnTo>
                  <a:lnTo>
                    <a:pt x="184" y="118"/>
                  </a:lnTo>
                  <a:lnTo>
                    <a:pt x="184" y="116"/>
                  </a:lnTo>
                  <a:lnTo>
                    <a:pt x="186" y="116"/>
                  </a:lnTo>
                  <a:lnTo>
                    <a:pt x="186" y="114"/>
                  </a:lnTo>
                  <a:lnTo>
                    <a:pt x="188" y="114"/>
                  </a:lnTo>
                  <a:lnTo>
                    <a:pt x="188" y="112"/>
                  </a:lnTo>
                  <a:lnTo>
                    <a:pt x="190" y="112"/>
                  </a:lnTo>
                  <a:lnTo>
                    <a:pt x="190" y="110"/>
                  </a:lnTo>
                  <a:lnTo>
                    <a:pt x="190" y="108"/>
                  </a:lnTo>
                  <a:lnTo>
                    <a:pt x="188" y="108"/>
                  </a:lnTo>
                  <a:lnTo>
                    <a:pt x="190" y="108"/>
                  </a:lnTo>
                  <a:lnTo>
                    <a:pt x="190" y="106"/>
                  </a:lnTo>
                  <a:lnTo>
                    <a:pt x="192" y="106"/>
                  </a:lnTo>
                  <a:lnTo>
                    <a:pt x="192" y="108"/>
                  </a:lnTo>
                  <a:lnTo>
                    <a:pt x="194" y="108"/>
                  </a:lnTo>
                  <a:lnTo>
                    <a:pt x="196" y="108"/>
                  </a:lnTo>
                  <a:lnTo>
                    <a:pt x="196" y="106"/>
                  </a:lnTo>
                  <a:lnTo>
                    <a:pt x="198" y="106"/>
                  </a:lnTo>
                  <a:lnTo>
                    <a:pt x="200" y="104"/>
                  </a:lnTo>
                  <a:lnTo>
                    <a:pt x="202" y="104"/>
                  </a:lnTo>
                  <a:lnTo>
                    <a:pt x="202" y="106"/>
                  </a:lnTo>
                  <a:lnTo>
                    <a:pt x="203" y="106"/>
                  </a:lnTo>
                  <a:lnTo>
                    <a:pt x="205" y="106"/>
                  </a:lnTo>
                  <a:lnTo>
                    <a:pt x="205" y="104"/>
                  </a:lnTo>
                  <a:lnTo>
                    <a:pt x="205" y="103"/>
                  </a:lnTo>
                  <a:lnTo>
                    <a:pt x="205" y="101"/>
                  </a:lnTo>
                  <a:lnTo>
                    <a:pt x="205" y="99"/>
                  </a:lnTo>
                  <a:lnTo>
                    <a:pt x="205" y="97"/>
                  </a:lnTo>
                  <a:lnTo>
                    <a:pt x="205" y="95"/>
                  </a:lnTo>
                  <a:lnTo>
                    <a:pt x="205" y="93"/>
                  </a:lnTo>
                  <a:lnTo>
                    <a:pt x="207" y="93"/>
                  </a:lnTo>
                  <a:lnTo>
                    <a:pt x="207" y="91"/>
                  </a:lnTo>
                  <a:lnTo>
                    <a:pt x="209" y="91"/>
                  </a:lnTo>
                  <a:lnTo>
                    <a:pt x="211" y="93"/>
                  </a:lnTo>
                  <a:lnTo>
                    <a:pt x="211" y="91"/>
                  </a:lnTo>
                  <a:lnTo>
                    <a:pt x="213" y="91"/>
                  </a:lnTo>
                  <a:lnTo>
                    <a:pt x="215" y="91"/>
                  </a:lnTo>
                  <a:lnTo>
                    <a:pt x="217" y="91"/>
                  </a:lnTo>
                  <a:lnTo>
                    <a:pt x="219" y="91"/>
                  </a:lnTo>
                  <a:lnTo>
                    <a:pt x="221" y="91"/>
                  </a:lnTo>
                  <a:lnTo>
                    <a:pt x="223" y="91"/>
                  </a:lnTo>
                  <a:lnTo>
                    <a:pt x="223" y="93"/>
                  </a:lnTo>
                  <a:lnTo>
                    <a:pt x="225" y="93"/>
                  </a:lnTo>
                  <a:lnTo>
                    <a:pt x="227" y="95"/>
                  </a:lnTo>
                  <a:lnTo>
                    <a:pt x="229" y="95"/>
                  </a:lnTo>
                  <a:lnTo>
                    <a:pt x="229" y="97"/>
                  </a:lnTo>
                  <a:lnTo>
                    <a:pt x="229" y="99"/>
                  </a:lnTo>
                  <a:lnTo>
                    <a:pt x="229" y="101"/>
                  </a:lnTo>
                  <a:lnTo>
                    <a:pt x="231" y="101"/>
                  </a:lnTo>
                  <a:lnTo>
                    <a:pt x="233" y="101"/>
                  </a:lnTo>
                  <a:lnTo>
                    <a:pt x="233" y="103"/>
                  </a:lnTo>
                  <a:lnTo>
                    <a:pt x="235" y="103"/>
                  </a:lnTo>
                  <a:lnTo>
                    <a:pt x="235" y="104"/>
                  </a:lnTo>
                  <a:lnTo>
                    <a:pt x="235" y="106"/>
                  </a:lnTo>
                  <a:lnTo>
                    <a:pt x="237" y="106"/>
                  </a:lnTo>
                  <a:lnTo>
                    <a:pt x="237" y="108"/>
                  </a:lnTo>
                  <a:lnTo>
                    <a:pt x="239" y="110"/>
                  </a:lnTo>
                  <a:lnTo>
                    <a:pt x="239" y="112"/>
                  </a:lnTo>
                  <a:lnTo>
                    <a:pt x="241" y="112"/>
                  </a:lnTo>
                  <a:lnTo>
                    <a:pt x="241" y="114"/>
                  </a:lnTo>
                  <a:lnTo>
                    <a:pt x="241" y="116"/>
                  </a:lnTo>
                  <a:lnTo>
                    <a:pt x="243" y="116"/>
                  </a:lnTo>
                  <a:lnTo>
                    <a:pt x="243" y="118"/>
                  </a:lnTo>
                  <a:lnTo>
                    <a:pt x="245" y="118"/>
                  </a:lnTo>
                  <a:lnTo>
                    <a:pt x="245" y="116"/>
                  </a:lnTo>
                  <a:lnTo>
                    <a:pt x="247" y="116"/>
                  </a:lnTo>
                  <a:lnTo>
                    <a:pt x="247" y="114"/>
                  </a:lnTo>
                  <a:lnTo>
                    <a:pt x="249" y="112"/>
                  </a:lnTo>
                  <a:lnTo>
                    <a:pt x="249" y="110"/>
                  </a:lnTo>
                  <a:lnTo>
                    <a:pt x="251" y="110"/>
                  </a:lnTo>
                  <a:lnTo>
                    <a:pt x="253" y="108"/>
                  </a:lnTo>
                  <a:lnTo>
                    <a:pt x="255" y="108"/>
                  </a:lnTo>
                  <a:lnTo>
                    <a:pt x="255" y="110"/>
                  </a:lnTo>
                  <a:lnTo>
                    <a:pt x="257" y="110"/>
                  </a:lnTo>
                  <a:lnTo>
                    <a:pt x="257" y="112"/>
                  </a:lnTo>
                  <a:lnTo>
                    <a:pt x="257" y="110"/>
                  </a:lnTo>
                  <a:lnTo>
                    <a:pt x="259" y="110"/>
                  </a:lnTo>
                  <a:lnTo>
                    <a:pt x="259" y="112"/>
                  </a:lnTo>
                  <a:lnTo>
                    <a:pt x="261" y="114"/>
                  </a:lnTo>
                  <a:lnTo>
                    <a:pt x="263" y="114"/>
                  </a:lnTo>
                  <a:lnTo>
                    <a:pt x="265" y="114"/>
                  </a:lnTo>
                  <a:lnTo>
                    <a:pt x="267" y="114"/>
                  </a:lnTo>
                  <a:lnTo>
                    <a:pt x="267" y="116"/>
                  </a:lnTo>
                  <a:lnTo>
                    <a:pt x="265" y="116"/>
                  </a:lnTo>
                  <a:lnTo>
                    <a:pt x="265" y="118"/>
                  </a:lnTo>
                  <a:lnTo>
                    <a:pt x="265" y="116"/>
                  </a:lnTo>
                  <a:lnTo>
                    <a:pt x="263" y="116"/>
                  </a:lnTo>
                  <a:lnTo>
                    <a:pt x="261" y="114"/>
                  </a:lnTo>
                  <a:lnTo>
                    <a:pt x="259" y="114"/>
                  </a:lnTo>
                  <a:lnTo>
                    <a:pt x="257" y="114"/>
                  </a:lnTo>
                  <a:lnTo>
                    <a:pt x="257" y="116"/>
                  </a:lnTo>
                  <a:lnTo>
                    <a:pt x="257" y="118"/>
                  </a:lnTo>
                  <a:lnTo>
                    <a:pt x="257" y="120"/>
                  </a:lnTo>
                  <a:lnTo>
                    <a:pt x="257" y="122"/>
                  </a:lnTo>
                  <a:lnTo>
                    <a:pt x="257" y="124"/>
                  </a:lnTo>
                  <a:lnTo>
                    <a:pt x="259" y="124"/>
                  </a:lnTo>
                  <a:lnTo>
                    <a:pt x="257" y="124"/>
                  </a:lnTo>
                  <a:lnTo>
                    <a:pt x="255" y="126"/>
                  </a:lnTo>
                  <a:lnTo>
                    <a:pt x="253" y="126"/>
                  </a:lnTo>
                  <a:lnTo>
                    <a:pt x="253" y="128"/>
                  </a:lnTo>
                  <a:lnTo>
                    <a:pt x="253" y="130"/>
                  </a:lnTo>
                  <a:lnTo>
                    <a:pt x="253" y="132"/>
                  </a:lnTo>
                  <a:lnTo>
                    <a:pt x="255" y="132"/>
                  </a:lnTo>
                  <a:lnTo>
                    <a:pt x="255" y="134"/>
                  </a:lnTo>
                  <a:lnTo>
                    <a:pt x="257" y="134"/>
                  </a:lnTo>
                  <a:lnTo>
                    <a:pt x="257" y="136"/>
                  </a:lnTo>
                  <a:lnTo>
                    <a:pt x="259" y="136"/>
                  </a:lnTo>
                  <a:lnTo>
                    <a:pt x="257" y="138"/>
                  </a:lnTo>
                  <a:lnTo>
                    <a:pt x="259" y="140"/>
                  </a:lnTo>
                  <a:lnTo>
                    <a:pt x="259" y="142"/>
                  </a:lnTo>
                  <a:lnTo>
                    <a:pt x="261" y="142"/>
                  </a:lnTo>
                  <a:lnTo>
                    <a:pt x="261" y="144"/>
                  </a:lnTo>
                  <a:lnTo>
                    <a:pt x="261" y="146"/>
                  </a:lnTo>
                  <a:lnTo>
                    <a:pt x="261" y="148"/>
                  </a:lnTo>
                  <a:lnTo>
                    <a:pt x="263" y="148"/>
                  </a:lnTo>
                  <a:lnTo>
                    <a:pt x="263" y="150"/>
                  </a:lnTo>
                  <a:lnTo>
                    <a:pt x="261" y="150"/>
                  </a:lnTo>
                  <a:lnTo>
                    <a:pt x="259" y="152"/>
                  </a:lnTo>
                  <a:lnTo>
                    <a:pt x="257" y="152"/>
                  </a:lnTo>
                  <a:lnTo>
                    <a:pt x="257" y="154"/>
                  </a:lnTo>
                  <a:lnTo>
                    <a:pt x="255" y="154"/>
                  </a:lnTo>
                  <a:lnTo>
                    <a:pt x="255" y="156"/>
                  </a:lnTo>
                  <a:lnTo>
                    <a:pt x="253" y="156"/>
                  </a:lnTo>
                  <a:lnTo>
                    <a:pt x="253" y="158"/>
                  </a:lnTo>
                  <a:lnTo>
                    <a:pt x="255" y="158"/>
                  </a:lnTo>
                  <a:lnTo>
                    <a:pt x="255" y="160"/>
                  </a:lnTo>
                  <a:lnTo>
                    <a:pt x="255" y="162"/>
                  </a:lnTo>
                  <a:lnTo>
                    <a:pt x="257" y="162"/>
                  </a:lnTo>
                  <a:lnTo>
                    <a:pt x="257" y="164"/>
                  </a:lnTo>
                  <a:lnTo>
                    <a:pt x="255" y="164"/>
                  </a:lnTo>
                  <a:lnTo>
                    <a:pt x="255" y="166"/>
                  </a:lnTo>
                  <a:lnTo>
                    <a:pt x="255" y="164"/>
                  </a:lnTo>
                  <a:lnTo>
                    <a:pt x="253" y="164"/>
                  </a:lnTo>
                  <a:lnTo>
                    <a:pt x="253" y="166"/>
                  </a:lnTo>
                  <a:lnTo>
                    <a:pt x="251" y="166"/>
                  </a:lnTo>
                  <a:lnTo>
                    <a:pt x="249" y="168"/>
                  </a:lnTo>
                  <a:lnTo>
                    <a:pt x="249" y="170"/>
                  </a:lnTo>
                  <a:lnTo>
                    <a:pt x="247" y="170"/>
                  </a:lnTo>
                  <a:lnTo>
                    <a:pt x="247" y="171"/>
                  </a:lnTo>
                  <a:lnTo>
                    <a:pt x="245" y="171"/>
                  </a:lnTo>
                  <a:lnTo>
                    <a:pt x="245" y="173"/>
                  </a:lnTo>
                  <a:lnTo>
                    <a:pt x="243" y="173"/>
                  </a:lnTo>
                  <a:lnTo>
                    <a:pt x="243" y="175"/>
                  </a:lnTo>
                  <a:lnTo>
                    <a:pt x="245" y="175"/>
                  </a:lnTo>
                  <a:lnTo>
                    <a:pt x="245" y="177"/>
                  </a:lnTo>
                  <a:lnTo>
                    <a:pt x="243" y="177"/>
                  </a:lnTo>
                  <a:lnTo>
                    <a:pt x="243" y="179"/>
                  </a:lnTo>
                  <a:lnTo>
                    <a:pt x="243" y="181"/>
                  </a:lnTo>
                  <a:lnTo>
                    <a:pt x="241" y="181"/>
                  </a:lnTo>
                  <a:lnTo>
                    <a:pt x="241" y="183"/>
                  </a:lnTo>
                  <a:lnTo>
                    <a:pt x="239" y="183"/>
                  </a:lnTo>
                  <a:lnTo>
                    <a:pt x="237" y="183"/>
                  </a:lnTo>
                  <a:lnTo>
                    <a:pt x="237" y="185"/>
                  </a:lnTo>
                  <a:lnTo>
                    <a:pt x="237" y="187"/>
                  </a:lnTo>
                  <a:lnTo>
                    <a:pt x="237" y="189"/>
                  </a:lnTo>
                  <a:lnTo>
                    <a:pt x="239" y="189"/>
                  </a:lnTo>
                  <a:lnTo>
                    <a:pt x="239" y="191"/>
                  </a:lnTo>
                  <a:lnTo>
                    <a:pt x="239" y="193"/>
                  </a:lnTo>
                  <a:lnTo>
                    <a:pt x="241" y="193"/>
                  </a:lnTo>
                  <a:lnTo>
                    <a:pt x="241" y="191"/>
                  </a:lnTo>
                  <a:lnTo>
                    <a:pt x="243" y="191"/>
                  </a:lnTo>
                  <a:lnTo>
                    <a:pt x="245" y="191"/>
                  </a:lnTo>
                  <a:lnTo>
                    <a:pt x="245" y="189"/>
                  </a:lnTo>
                  <a:lnTo>
                    <a:pt x="245" y="191"/>
                  </a:lnTo>
                  <a:lnTo>
                    <a:pt x="247" y="191"/>
                  </a:lnTo>
                  <a:lnTo>
                    <a:pt x="249" y="191"/>
                  </a:lnTo>
                  <a:lnTo>
                    <a:pt x="251" y="193"/>
                  </a:lnTo>
                  <a:lnTo>
                    <a:pt x="249" y="193"/>
                  </a:lnTo>
                  <a:lnTo>
                    <a:pt x="249" y="195"/>
                  </a:lnTo>
                  <a:lnTo>
                    <a:pt x="247" y="195"/>
                  </a:lnTo>
                  <a:lnTo>
                    <a:pt x="245" y="195"/>
                  </a:lnTo>
                  <a:lnTo>
                    <a:pt x="245" y="197"/>
                  </a:lnTo>
                  <a:lnTo>
                    <a:pt x="243" y="197"/>
                  </a:lnTo>
                  <a:lnTo>
                    <a:pt x="243" y="199"/>
                  </a:lnTo>
                  <a:lnTo>
                    <a:pt x="243" y="201"/>
                  </a:lnTo>
                  <a:lnTo>
                    <a:pt x="243" y="203"/>
                  </a:lnTo>
                  <a:lnTo>
                    <a:pt x="243" y="205"/>
                  </a:lnTo>
                  <a:lnTo>
                    <a:pt x="243" y="207"/>
                  </a:lnTo>
                  <a:lnTo>
                    <a:pt x="243" y="209"/>
                  </a:lnTo>
                  <a:lnTo>
                    <a:pt x="243" y="211"/>
                  </a:lnTo>
                  <a:lnTo>
                    <a:pt x="245" y="211"/>
                  </a:lnTo>
                  <a:lnTo>
                    <a:pt x="245" y="209"/>
                  </a:lnTo>
                  <a:lnTo>
                    <a:pt x="247" y="209"/>
                  </a:lnTo>
                  <a:lnTo>
                    <a:pt x="249" y="211"/>
                  </a:lnTo>
                  <a:lnTo>
                    <a:pt x="249" y="213"/>
                  </a:lnTo>
                  <a:lnTo>
                    <a:pt x="249" y="215"/>
                  </a:lnTo>
                  <a:lnTo>
                    <a:pt x="247" y="215"/>
                  </a:lnTo>
                  <a:lnTo>
                    <a:pt x="247" y="217"/>
                  </a:lnTo>
                  <a:lnTo>
                    <a:pt x="249" y="217"/>
                  </a:lnTo>
                  <a:lnTo>
                    <a:pt x="251" y="217"/>
                  </a:lnTo>
                  <a:lnTo>
                    <a:pt x="251" y="215"/>
                  </a:lnTo>
                  <a:lnTo>
                    <a:pt x="253" y="215"/>
                  </a:lnTo>
                  <a:lnTo>
                    <a:pt x="255" y="215"/>
                  </a:lnTo>
                  <a:lnTo>
                    <a:pt x="257" y="215"/>
                  </a:lnTo>
                  <a:lnTo>
                    <a:pt x="257" y="217"/>
                  </a:lnTo>
                  <a:lnTo>
                    <a:pt x="257" y="219"/>
                  </a:lnTo>
                  <a:lnTo>
                    <a:pt x="257" y="221"/>
                  </a:lnTo>
                  <a:lnTo>
                    <a:pt x="259" y="221"/>
                  </a:lnTo>
                  <a:lnTo>
                    <a:pt x="259" y="223"/>
                  </a:lnTo>
                  <a:lnTo>
                    <a:pt x="259" y="225"/>
                  </a:lnTo>
                  <a:lnTo>
                    <a:pt x="261" y="225"/>
                  </a:lnTo>
                  <a:lnTo>
                    <a:pt x="261" y="227"/>
                  </a:lnTo>
                  <a:lnTo>
                    <a:pt x="263" y="227"/>
                  </a:lnTo>
                  <a:lnTo>
                    <a:pt x="263" y="229"/>
                  </a:lnTo>
                  <a:lnTo>
                    <a:pt x="265" y="229"/>
                  </a:lnTo>
                  <a:lnTo>
                    <a:pt x="267" y="229"/>
                  </a:lnTo>
                  <a:lnTo>
                    <a:pt x="267" y="231"/>
                  </a:lnTo>
                  <a:lnTo>
                    <a:pt x="269" y="231"/>
                  </a:lnTo>
                  <a:lnTo>
                    <a:pt x="269" y="233"/>
                  </a:lnTo>
                  <a:lnTo>
                    <a:pt x="271" y="233"/>
                  </a:lnTo>
                  <a:lnTo>
                    <a:pt x="271" y="235"/>
                  </a:lnTo>
                  <a:lnTo>
                    <a:pt x="269" y="235"/>
                  </a:lnTo>
                  <a:lnTo>
                    <a:pt x="269" y="237"/>
                  </a:lnTo>
                  <a:lnTo>
                    <a:pt x="267" y="237"/>
                  </a:lnTo>
                  <a:lnTo>
                    <a:pt x="267" y="238"/>
                  </a:lnTo>
                  <a:lnTo>
                    <a:pt x="265" y="238"/>
                  </a:lnTo>
                  <a:lnTo>
                    <a:pt x="265" y="240"/>
                  </a:lnTo>
                  <a:lnTo>
                    <a:pt x="263" y="240"/>
                  </a:lnTo>
                  <a:lnTo>
                    <a:pt x="263" y="242"/>
                  </a:lnTo>
                  <a:lnTo>
                    <a:pt x="261" y="242"/>
                  </a:lnTo>
                  <a:lnTo>
                    <a:pt x="259" y="244"/>
                  </a:lnTo>
                  <a:lnTo>
                    <a:pt x="257" y="244"/>
                  </a:lnTo>
                  <a:lnTo>
                    <a:pt x="257" y="246"/>
                  </a:lnTo>
                  <a:lnTo>
                    <a:pt x="255" y="246"/>
                  </a:lnTo>
                  <a:lnTo>
                    <a:pt x="253" y="248"/>
                  </a:lnTo>
                  <a:lnTo>
                    <a:pt x="251" y="248"/>
                  </a:lnTo>
                  <a:lnTo>
                    <a:pt x="249" y="250"/>
                  </a:lnTo>
                  <a:lnTo>
                    <a:pt x="247" y="250"/>
                  </a:lnTo>
                  <a:lnTo>
                    <a:pt x="247" y="252"/>
                  </a:lnTo>
                  <a:lnTo>
                    <a:pt x="245" y="252"/>
                  </a:lnTo>
                  <a:lnTo>
                    <a:pt x="245" y="254"/>
                  </a:lnTo>
                  <a:lnTo>
                    <a:pt x="243" y="254"/>
                  </a:lnTo>
                  <a:lnTo>
                    <a:pt x="241" y="254"/>
                  </a:lnTo>
                  <a:lnTo>
                    <a:pt x="239" y="254"/>
                  </a:lnTo>
                  <a:lnTo>
                    <a:pt x="237" y="254"/>
                  </a:lnTo>
                  <a:lnTo>
                    <a:pt x="235" y="254"/>
                  </a:lnTo>
                  <a:lnTo>
                    <a:pt x="235" y="256"/>
                  </a:lnTo>
                  <a:lnTo>
                    <a:pt x="233" y="256"/>
                  </a:lnTo>
                  <a:lnTo>
                    <a:pt x="233" y="254"/>
                  </a:lnTo>
                  <a:lnTo>
                    <a:pt x="235" y="254"/>
                  </a:lnTo>
                  <a:lnTo>
                    <a:pt x="233" y="254"/>
                  </a:lnTo>
                  <a:lnTo>
                    <a:pt x="231" y="254"/>
                  </a:lnTo>
                  <a:lnTo>
                    <a:pt x="229" y="256"/>
                  </a:lnTo>
                  <a:lnTo>
                    <a:pt x="227" y="256"/>
                  </a:lnTo>
                  <a:lnTo>
                    <a:pt x="225" y="258"/>
                  </a:lnTo>
                  <a:lnTo>
                    <a:pt x="223" y="258"/>
                  </a:lnTo>
                  <a:lnTo>
                    <a:pt x="223" y="260"/>
                  </a:lnTo>
                  <a:lnTo>
                    <a:pt x="221" y="260"/>
                  </a:lnTo>
                  <a:lnTo>
                    <a:pt x="219" y="262"/>
                  </a:lnTo>
                  <a:lnTo>
                    <a:pt x="217" y="264"/>
                  </a:lnTo>
                  <a:lnTo>
                    <a:pt x="215" y="264"/>
                  </a:lnTo>
                  <a:lnTo>
                    <a:pt x="215" y="266"/>
                  </a:lnTo>
                  <a:lnTo>
                    <a:pt x="213" y="266"/>
                  </a:lnTo>
                  <a:lnTo>
                    <a:pt x="213" y="268"/>
                  </a:lnTo>
                  <a:lnTo>
                    <a:pt x="211" y="268"/>
                  </a:lnTo>
                  <a:lnTo>
                    <a:pt x="211" y="270"/>
                  </a:lnTo>
                  <a:lnTo>
                    <a:pt x="209" y="270"/>
                  </a:lnTo>
                  <a:lnTo>
                    <a:pt x="209" y="272"/>
                  </a:lnTo>
                  <a:lnTo>
                    <a:pt x="207" y="272"/>
                  </a:lnTo>
                  <a:lnTo>
                    <a:pt x="207" y="274"/>
                  </a:lnTo>
                  <a:lnTo>
                    <a:pt x="205" y="274"/>
                  </a:lnTo>
                  <a:lnTo>
                    <a:pt x="205" y="276"/>
                  </a:lnTo>
                  <a:lnTo>
                    <a:pt x="205" y="278"/>
                  </a:lnTo>
                  <a:lnTo>
                    <a:pt x="205" y="280"/>
                  </a:lnTo>
                  <a:lnTo>
                    <a:pt x="205" y="282"/>
                  </a:lnTo>
                  <a:lnTo>
                    <a:pt x="207" y="282"/>
                  </a:lnTo>
                  <a:lnTo>
                    <a:pt x="207" y="280"/>
                  </a:lnTo>
                  <a:lnTo>
                    <a:pt x="207" y="282"/>
                  </a:lnTo>
                  <a:lnTo>
                    <a:pt x="207" y="284"/>
                  </a:lnTo>
                  <a:lnTo>
                    <a:pt x="207" y="286"/>
                  </a:lnTo>
                  <a:lnTo>
                    <a:pt x="209" y="288"/>
                  </a:lnTo>
                  <a:lnTo>
                    <a:pt x="209" y="290"/>
                  </a:lnTo>
                  <a:lnTo>
                    <a:pt x="207" y="290"/>
                  </a:lnTo>
                  <a:lnTo>
                    <a:pt x="207" y="292"/>
                  </a:lnTo>
                  <a:lnTo>
                    <a:pt x="207" y="294"/>
                  </a:lnTo>
                  <a:lnTo>
                    <a:pt x="205" y="294"/>
                  </a:lnTo>
                  <a:lnTo>
                    <a:pt x="205" y="296"/>
                  </a:lnTo>
                  <a:lnTo>
                    <a:pt x="205" y="298"/>
                  </a:lnTo>
                  <a:lnTo>
                    <a:pt x="203" y="300"/>
                  </a:lnTo>
                  <a:lnTo>
                    <a:pt x="203" y="302"/>
                  </a:lnTo>
                  <a:lnTo>
                    <a:pt x="202" y="302"/>
                  </a:lnTo>
                  <a:lnTo>
                    <a:pt x="202" y="304"/>
                  </a:lnTo>
                  <a:lnTo>
                    <a:pt x="202" y="305"/>
                  </a:lnTo>
                  <a:lnTo>
                    <a:pt x="202" y="307"/>
                  </a:lnTo>
                  <a:lnTo>
                    <a:pt x="200" y="307"/>
                  </a:lnTo>
                  <a:lnTo>
                    <a:pt x="200" y="309"/>
                  </a:lnTo>
                  <a:lnTo>
                    <a:pt x="198" y="309"/>
                  </a:lnTo>
                  <a:lnTo>
                    <a:pt x="198" y="311"/>
                  </a:lnTo>
                  <a:lnTo>
                    <a:pt x="198" y="313"/>
                  </a:lnTo>
                  <a:lnTo>
                    <a:pt x="198" y="315"/>
                  </a:lnTo>
                  <a:lnTo>
                    <a:pt x="198" y="317"/>
                  </a:lnTo>
                  <a:lnTo>
                    <a:pt x="198" y="319"/>
                  </a:lnTo>
                  <a:lnTo>
                    <a:pt x="198" y="321"/>
                  </a:lnTo>
                  <a:lnTo>
                    <a:pt x="198" y="323"/>
                  </a:lnTo>
                  <a:lnTo>
                    <a:pt x="198" y="325"/>
                  </a:lnTo>
                  <a:lnTo>
                    <a:pt x="198" y="327"/>
                  </a:lnTo>
                  <a:lnTo>
                    <a:pt x="196" y="327"/>
                  </a:lnTo>
                  <a:lnTo>
                    <a:pt x="196" y="329"/>
                  </a:lnTo>
                  <a:lnTo>
                    <a:pt x="198" y="329"/>
                  </a:lnTo>
                  <a:lnTo>
                    <a:pt x="198" y="331"/>
                  </a:lnTo>
                  <a:lnTo>
                    <a:pt x="198" y="333"/>
                  </a:lnTo>
                  <a:lnTo>
                    <a:pt x="200" y="333"/>
                  </a:lnTo>
                  <a:lnTo>
                    <a:pt x="200" y="335"/>
                  </a:lnTo>
                  <a:lnTo>
                    <a:pt x="200" y="337"/>
                  </a:lnTo>
                  <a:lnTo>
                    <a:pt x="200" y="339"/>
                  </a:lnTo>
                  <a:lnTo>
                    <a:pt x="200" y="341"/>
                  </a:lnTo>
                  <a:lnTo>
                    <a:pt x="198" y="341"/>
                  </a:lnTo>
                  <a:lnTo>
                    <a:pt x="200" y="341"/>
                  </a:lnTo>
                  <a:lnTo>
                    <a:pt x="198" y="343"/>
                  </a:lnTo>
                  <a:lnTo>
                    <a:pt x="200" y="345"/>
                  </a:lnTo>
                  <a:lnTo>
                    <a:pt x="198" y="345"/>
                  </a:lnTo>
                  <a:lnTo>
                    <a:pt x="198" y="347"/>
                  </a:lnTo>
                  <a:lnTo>
                    <a:pt x="198" y="349"/>
                  </a:lnTo>
                  <a:lnTo>
                    <a:pt x="198" y="351"/>
                  </a:lnTo>
                  <a:lnTo>
                    <a:pt x="196" y="353"/>
                  </a:lnTo>
                  <a:lnTo>
                    <a:pt x="196" y="355"/>
                  </a:lnTo>
                  <a:lnTo>
                    <a:pt x="196" y="357"/>
                  </a:lnTo>
                  <a:lnTo>
                    <a:pt x="196" y="359"/>
                  </a:lnTo>
                  <a:lnTo>
                    <a:pt x="196" y="361"/>
                  </a:lnTo>
                  <a:lnTo>
                    <a:pt x="196" y="363"/>
                  </a:lnTo>
                  <a:lnTo>
                    <a:pt x="196" y="367"/>
                  </a:lnTo>
                  <a:lnTo>
                    <a:pt x="196" y="369"/>
                  </a:lnTo>
                  <a:lnTo>
                    <a:pt x="196" y="371"/>
                  </a:lnTo>
                  <a:lnTo>
                    <a:pt x="196" y="372"/>
                  </a:lnTo>
                  <a:lnTo>
                    <a:pt x="196" y="374"/>
                  </a:lnTo>
                  <a:lnTo>
                    <a:pt x="196" y="376"/>
                  </a:lnTo>
                  <a:lnTo>
                    <a:pt x="196" y="378"/>
                  </a:lnTo>
                  <a:lnTo>
                    <a:pt x="196" y="380"/>
                  </a:lnTo>
                  <a:lnTo>
                    <a:pt x="196" y="382"/>
                  </a:lnTo>
                  <a:lnTo>
                    <a:pt x="196" y="384"/>
                  </a:lnTo>
                  <a:lnTo>
                    <a:pt x="196" y="386"/>
                  </a:lnTo>
                  <a:lnTo>
                    <a:pt x="196" y="388"/>
                  </a:lnTo>
                  <a:lnTo>
                    <a:pt x="196" y="390"/>
                  </a:lnTo>
                  <a:lnTo>
                    <a:pt x="194" y="392"/>
                  </a:lnTo>
                  <a:lnTo>
                    <a:pt x="194" y="394"/>
                  </a:lnTo>
                  <a:lnTo>
                    <a:pt x="194" y="396"/>
                  </a:lnTo>
                  <a:lnTo>
                    <a:pt x="194" y="398"/>
                  </a:lnTo>
                  <a:lnTo>
                    <a:pt x="194" y="400"/>
                  </a:lnTo>
                  <a:lnTo>
                    <a:pt x="194" y="402"/>
                  </a:lnTo>
                  <a:lnTo>
                    <a:pt x="194" y="404"/>
                  </a:lnTo>
                  <a:lnTo>
                    <a:pt x="194" y="406"/>
                  </a:lnTo>
                  <a:lnTo>
                    <a:pt x="196" y="406"/>
                  </a:lnTo>
                  <a:lnTo>
                    <a:pt x="196" y="408"/>
                  </a:lnTo>
                  <a:lnTo>
                    <a:pt x="196" y="410"/>
                  </a:lnTo>
                  <a:lnTo>
                    <a:pt x="198" y="412"/>
                  </a:lnTo>
                  <a:lnTo>
                    <a:pt x="198" y="414"/>
                  </a:lnTo>
                  <a:lnTo>
                    <a:pt x="200" y="416"/>
                  </a:lnTo>
                  <a:lnTo>
                    <a:pt x="200" y="418"/>
                  </a:lnTo>
                  <a:lnTo>
                    <a:pt x="202" y="418"/>
                  </a:lnTo>
                  <a:lnTo>
                    <a:pt x="203" y="418"/>
                  </a:lnTo>
                  <a:lnTo>
                    <a:pt x="205" y="418"/>
                  </a:lnTo>
                  <a:lnTo>
                    <a:pt x="207" y="418"/>
                  </a:lnTo>
                  <a:lnTo>
                    <a:pt x="209" y="418"/>
                  </a:lnTo>
                  <a:lnTo>
                    <a:pt x="211" y="418"/>
                  </a:lnTo>
                  <a:lnTo>
                    <a:pt x="213" y="418"/>
                  </a:lnTo>
                  <a:lnTo>
                    <a:pt x="215" y="416"/>
                  </a:lnTo>
                  <a:lnTo>
                    <a:pt x="217" y="416"/>
                  </a:lnTo>
                  <a:lnTo>
                    <a:pt x="219" y="416"/>
                  </a:lnTo>
                  <a:lnTo>
                    <a:pt x="219" y="418"/>
                  </a:lnTo>
                  <a:lnTo>
                    <a:pt x="219" y="416"/>
                  </a:lnTo>
                  <a:lnTo>
                    <a:pt x="221" y="418"/>
                  </a:lnTo>
                  <a:lnTo>
                    <a:pt x="223" y="418"/>
                  </a:lnTo>
                  <a:lnTo>
                    <a:pt x="225" y="418"/>
                  </a:lnTo>
                  <a:lnTo>
                    <a:pt x="225" y="420"/>
                  </a:lnTo>
                  <a:lnTo>
                    <a:pt x="227" y="422"/>
                  </a:lnTo>
                  <a:lnTo>
                    <a:pt x="227" y="424"/>
                  </a:lnTo>
                  <a:lnTo>
                    <a:pt x="225" y="424"/>
                  </a:lnTo>
                  <a:lnTo>
                    <a:pt x="225" y="426"/>
                  </a:lnTo>
                  <a:lnTo>
                    <a:pt x="223" y="426"/>
                  </a:lnTo>
                  <a:lnTo>
                    <a:pt x="221" y="428"/>
                  </a:lnTo>
                  <a:lnTo>
                    <a:pt x="221" y="430"/>
                  </a:lnTo>
                  <a:lnTo>
                    <a:pt x="219" y="430"/>
                  </a:lnTo>
                  <a:lnTo>
                    <a:pt x="217" y="430"/>
                  </a:lnTo>
                  <a:lnTo>
                    <a:pt x="217" y="432"/>
                  </a:lnTo>
                  <a:lnTo>
                    <a:pt x="215" y="432"/>
                  </a:lnTo>
                  <a:lnTo>
                    <a:pt x="215" y="434"/>
                  </a:lnTo>
                  <a:lnTo>
                    <a:pt x="213" y="434"/>
                  </a:lnTo>
                  <a:lnTo>
                    <a:pt x="211" y="436"/>
                  </a:lnTo>
                  <a:lnTo>
                    <a:pt x="211" y="438"/>
                  </a:lnTo>
                  <a:lnTo>
                    <a:pt x="209" y="439"/>
                  </a:lnTo>
                  <a:lnTo>
                    <a:pt x="209" y="441"/>
                  </a:lnTo>
                  <a:lnTo>
                    <a:pt x="207" y="441"/>
                  </a:lnTo>
                  <a:lnTo>
                    <a:pt x="207" y="443"/>
                  </a:lnTo>
                  <a:lnTo>
                    <a:pt x="207" y="445"/>
                  </a:lnTo>
                  <a:lnTo>
                    <a:pt x="207" y="447"/>
                  </a:lnTo>
                  <a:lnTo>
                    <a:pt x="207" y="449"/>
                  </a:lnTo>
                  <a:lnTo>
                    <a:pt x="209" y="449"/>
                  </a:lnTo>
                  <a:lnTo>
                    <a:pt x="209" y="453"/>
                  </a:lnTo>
                  <a:lnTo>
                    <a:pt x="207" y="453"/>
                  </a:lnTo>
                  <a:lnTo>
                    <a:pt x="207" y="455"/>
                  </a:lnTo>
                  <a:lnTo>
                    <a:pt x="205" y="457"/>
                  </a:lnTo>
                  <a:lnTo>
                    <a:pt x="205" y="459"/>
                  </a:lnTo>
                  <a:lnTo>
                    <a:pt x="207" y="461"/>
                  </a:lnTo>
                  <a:lnTo>
                    <a:pt x="205" y="465"/>
                  </a:lnTo>
                  <a:lnTo>
                    <a:pt x="203" y="467"/>
                  </a:lnTo>
                  <a:lnTo>
                    <a:pt x="203" y="469"/>
                  </a:lnTo>
                  <a:lnTo>
                    <a:pt x="203" y="471"/>
                  </a:lnTo>
                  <a:lnTo>
                    <a:pt x="203" y="473"/>
                  </a:lnTo>
                  <a:lnTo>
                    <a:pt x="203" y="475"/>
                  </a:lnTo>
                  <a:lnTo>
                    <a:pt x="203" y="477"/>
                  </a:lnTo>
                  <a:lnTo>
                    <a:pt x="202" y="477"/>
                  </a:lnTo>
                  <a:lnTo>
                    <a:pt x="200" y="479"/>
                  </a:lnTo>
                  <a:lnTo>
                    <a:pt x="198" y="481"/>
                  </a:lnTo>
                  <a:lnTo>
                    <a:pt x="196" y="483"/>
                  </a:lnTo>
                  <a:lnTo>
                    <a:pt x="196" y="485"/>
                  </a:lnTo>
                  <a:lnTo>
                    <a:pt x="196" y="487"/>
                  </a:lnTo>
                  <a:lnTo>
                    <a:pt x="196" y="489"/>
                  </a:lnTo>
                  <a:lnTo>
                    <a:pt x="192" y="493"/>
                  </a:lnTo>
                  <a:lnTo>
                    <a:pt x="192" y="495"/>
                  </a:lnTo>
                  <a:lnTo>
                    <a:pt x="190" y="495"/>
                  </a:lnTo>
                  <a:lnTo>
                    <a:pt x="188" y="495"/>
                  </a:lnTo>
                  <a:lnTo>
                    <a:pt x="184" y="495"/>
                  </a:lnTo>
                  <a:lnTo>
                    <a:pt x="182" y="493"/>
                  </a:lnTo>
                  <a:lnTo>
                    <a:pt x="182" y="495"/>
                  </a:lnTo>
                  <a:lnTo>
                    <a:pt x="180" y="495"/>
                  </a:lnTo>
                  <a:lnTo>
                    <a:pt x="180" y="497"/>
                  </a:lnTo>
                  <a:lnTo>
                    <a:pt x="178" y="499"/>
                  </a:lnTo>
                  <a:lnTo>
                    <a:pt x="178" y="501"/>
                  </a:lnTo>
                  <a:lnTo>
                    <a:pt x="178" y="503"/>
                  </a:lnTo>
                  <a:lnTo>
                    <a:pt x="178" y="505"/>
                  </a:lnTo>
                  <a:lnTo>
                    <a:pt x="178" y="508"/>
                  </a:lnTo>
                  <a:lnTo>
                    <a:pt x="178" y="510"/>
                  </a:lnTo>
                  <a:lnTo>
                    <a:pt x="178" y="512"/>
                  </a:lnTo>
                  <a:lnTo>
                    <a:pt x="178" y="514"/>
                  </a:lnTo>
                  <a:lnTo>
                    <a:pt x="176" y="514"/>
                  </a:lnTo>
                  <a:lnTo>
                    <a:pt x="176" y="516"/>
                  </a:lnTo>
                  <a:lnTo>
                    <a:pt x="176" y="518"/>
                  </a:lnTo>
                  <a:lnTo>
                    <a:pt x="174" y="520"/>
                  </a:lnTo>
                  <a:lnTo>
                    <a:pt x="174" y="522"/>
                  </a:lnTo>
                  <a:lnTo>
                    <a:pt x="170" y="528"/>
                  </a:lnTo>
                  <a:lnTo>
                    <a:pt x="168" y="530"/>
                  </a:lnTo>
                  <a:lnTo>
                    <a:pt x="166" y="532"/>
                  </a:lnTo>
                  <a:lnTo>
                    <a:pt x="164" y="536"/>
                  </a:lnTo>
                  <a:lnTo>
                    <a:pt x="162" y="538"/>
                  </a:lnTo>
                  <a:lnTo>
                    <a:pt x="160" y="540"/>
                  </a:lnTo>
                  <a:lnTo>
                    <a:pt x="158" y="544"/>
                  </a:lnTo>
                  <a:lnTo>
                    <a:pt x="158" y="546"/>
                  </a:lnTo>
                  <a:lnTo>
                    <a:pt x="158" y="552"/>
                  </a:lnTo>
                  <a:lnTo>
                    <a:pt x="158" y="554"/>
                  </a:lnTo>
                  <a:lnTo>
                    <a:pt x="160" y="556"/>
                  </a:lnTo>
                  <a:lnTo>
                    <a:pt x="160" y="558"/>
                  </a:lnTo>
                  <a:lnTo>
                    <a:pt x="160" y="562"/>
                  </a:lnTo>
                  <a:lnTo>
                    <a:pt x="160" y="564"/>
                  </a:lnTo>
                  <a:lnTo>
                    <a:pt x="162" y="568"/>
                  </a:lnTo>
                  <a:lnTo>
                    <a:pt x="160" y="570"/>
                  </a:lnTo>
                  <a:lnTo>
                    <a:pt x="160" y="572"/>
                  </a:lnTo>
                  <a:lnTo>
                    <a:pt x="160" y="574"/>
                  </a:lnTo>
                  <a:lnTo>
                    <a:pt x="160" y="575"/>
                  </a:lnTo>
                  <a:lnTo>
                    <a:pt x="158" y="577"/>
                  </a:lnTo>
                  <a:lnTo>
                    <a:pt x="158" y="579"/>
                  </a:lnTo>
                  <a:lnTo>
                    <a:pt x="154" y="581"/>
                  </a:lnTo>
                  <a:lnTo>
                    <a:pt x="152" y="581"/>
                  </a:lnTo>
                  <a:lnTo>
                    <a:pt x="150" y="583"/>
                  </a:lnTo>
                  <a:lnTo>
                    <a:pt x="148" y="583"/>
                  </a:lnTo>
                  <a:lnTo>
                    <a:pt x="146" y="585"/>
                  </a:lnTo>
                  <a:lnTo>
                    <a:pt x="146" y="587"/>
                  </a:lnTo>
                  <a:lnTo>
                    <a:pt x="144" y="589"/>
                  </a:lnTo>
                  <a:lnTo>
                    <a:pt x="146" y="589"/>
                  </a:lnTo>
                  <a:lnTo>
                    <a:pt x="146" y="591"/>
                  </a:lnTo>
                  <a:lnTo>
                    <a:pt x="146" y="593"/>
                  </a:lnTo>
                  <a:lnTo>
                    <a:pt x="146" y="595"/>
                  </a:lnTo>
                  <a:lnTo>
                    <a:pt x="146" y="597"/>
                  </a:lnTo>
                  <a:lnTo>
                    <a:pt x="146" y="601"/>
                  </a:lnTo>
                  <a:lnTo>
                    <a:pt x="146" y="603"/>
                  </a:lnTo>
                  <a:lnTo>
                    <a:pt x="144" y="603"/>
                  </a:lnTo>
                  <a:lnTo>
                    <a:pt x="144" y="605"/>
                  </a:lnTo>
                  <a:lnTo>
                    <a:pt x="144" y="607"/>
                  </a:lnTo>
                  <a:lnTo>
                    <a:pt x="144" y="609"/>
                  </a:lnTo>
                  <a:lnTo>
                    <a:pt x="144" y="611"/>
                  </a:lnTo>
                  <a:lnTo>
                    <a:pt x="144" y="613"/>
                  </a:lnTo>
                  <a:lnTo>
                    <a:pt x="144" y="615"/>
                  </a:lnTo>
                  <a:lnTo>
                    <a:pt x="144" y="617"/>
                  </a:lnTo>
                  <a:lnTo>
                    <a:pt x="142" y="619"/>
                  </a:lnTo>
                  <a:lnTo>
                    <a:pt x="142" y="621"/>
                  </a:lnTo>
                  <a:lnTo>
                    <a:pt x="140" y="623"/>
                  </a:lnTo>
                  <a:lnTo>
                    <a:pt x="140" y="625"/>
                  </a:lnTo>
                  <a:lnTo>
                    <a:pt x="140" y="627"/>
                  </a:lnTo>
                  <a:lnTo>
                    <a:pt x="138" y="627"/>
                  </a:lnTo>
                  <a:lnTo>
                    <a:pt x="138" y="629"/>
                  </a:lnTo>
                  <a:lnTo>
                    <a:pt x="138" y="631"/>
                  </a:lnTo>
                  <a:lnTo>
                    <a:pt x="138" y="633"/>
                  </a:lnTo>
                  <a:lnTo>
                    <a:pt x="138" y="635"/>
                  </a:lnTo>
                  <a:lnTo>
                    <a:pt x="138" y="637"/>
                  </a:lnTo>
                  <a:lnTo>
                    <a:pt x="138" y="639"/>
                  </a:lnTo>
                  <a:lnTo>
                    <a:pt x="138" y="641"/>
                  </a:lnTo>
                  <a:lnTo>
                    <a:pt x="138" y="644"/>
                  </a:lnTo>
                  <a:lnTo>
                    <a:pt x="140" y="644"/>
                  </a:lnTo>
                  <a:lnTo>
                    <a:pt x="142" y="646"/>
                  </a:lnTo>
                  <a:lnTo>
                    <a:pt x="144" y="646"/>
                  </a:lnTo>
                  <a:lnTo>
                    <a:pt x="146" y="646"/>
                  </a:lnTo>
                  <a:lnTo>
                    <a:pt x="148" y="646"/>
                  </a:lnTo>
                  <a:lnTo>
                    <a:pt x="148" y="644"/>
                  </a:lnTo>
                  <a:lnTo>
                    <a:pt x="148" y="642"/>
                  </a:lnTo>
                  <a:lnTo>
                    <a:pt x="150" y="642"/>
                  </a:lnTo>
                  <a:lnTo>
                    <a:pt x="150" y="641"/>
                  </a:lnTo>
                  <a:lnTo>
                    <a:pt x="152" y="639"/>
                  </a:lnTo>
                  <a:lnTo>
                    <a:pt x="152" y="637"/>
                  </a:lnTo>
                  <a:lnTo>
                    <a:pt x="154" y="637"/>
                  </a:lnTo>
                  <a:lnTo>
                    <a:pt x="154" y="635"/>
                  </a:lnTo>
                  <a:lnTo>
                    <a:pt x="156" y="635"/>
                  </a:lnTo>
                  <a:lnTo>
                    <a:pt x="158" y="633"/>
                  </a:lnTo>
                  <a:lnTo>
                    <a:pt x="160" y="633"/>
                  </a:lnTo>
                  <a:lnTo>
                    <a:pt x="162" y="633"/>
                  </a:lnTo>
                  <a:lnTo>
                    <a:pt x="164" y="633"/>
                  </a:lnTo>
                  <a:lnTo>
                    <a:pt x="166" y="635"/>
                  </a:lnTo>
                  <a:lnTo>
                    <a:pt x="166" y="637"/>
                  </a:lnTo>
                  <a:lnTo>
                    <a:pt x="168" y="637"/>
                  </a:lnTo>
                  <a:lnTo>
                    <a:pt x="168" y="639"/>
                  </a:lnTo>
                  <a:lnTo>
                    <a:pt x="168" y="641"/>
                  </a:lnTo>
                  <a:lnTo>
                    <a:pt x="168" y="642"/>
                  </a:lnTo>
                  <a:lnTo>
                    <a:pt x="166" y="644"/>
                  </a:lnTo>
                  <a:lnTo>
                    <a:pt x="166" y="646"/>
                  </a:lnTo>
                  <a:lnTo>
                    <a:pt x="166" y="648"/>
                  </a:lnTo>
                  <a:lnTo>
                    <a:pt x="166" y="650"/>
                  </a:lnTo>
                  <a:lnTo>
                    <a:pt x="164" y="652"/>
                  </a:lnTo>
                  <a:lnTo>
                    <a:pt x="164" y="654"/>
                  </a:lnTo>
                  <a:lnTo>
                    <a:pt x="162" y="654"/>
                  </a:lnTo>
                  <a:lnTo>
                    <a:pt x="162" y="656"/>
                  </a:lnTo>
                  <a:lnTo>
                    <a:pt x="160" y="658"/>
                  </a:lnTo>
                  <a:lnTo>
                    <a:pt x="158" y="660"/>
                  </a:lnTo>
                  <a:lnTo>
                    <a:pt x="158" y="662"/>
                  </a:lnTo>
                  <a:lnTo>
                    <a:pt x="156" y="662"/>
                  </a:lnTo>
                  <a:lnTo>
                    <a:pt x="154" y="664"/>
                  </a:lnTo>
                  <a:lnTo>
                    <a:pt x="152" y="664"/>
                  </a:lnTo>
                  <a:lnTo>
                    <a:pt x="150" y="664"/>
                  </a:lnTo>
                  <a:lnTo>
                    <a:pt x="148" y="664"/>
                  </a:lnTo>
                  <a:lnTo>
                    <a:pt x="148" y="666"/>
                  </a:lnTo>
                  <a:lnTo>
                    <a:pt x="146" y="668"/>
                  </a:lnTo>
                  <a:lnTo>
                    <a:pt x="146" y="670"/>
                  </a:lnTo>
                  <a:lnTo>
                    <a:pt x="148" y="672"/>
                  </a:lnTo>
                  <a:lnTo>
                    <a:pt x="148" y="674"/>
                  </a:lnTo>
                  <a:lnTo>
                    <a:pt x="148" y="676"/>
                  </a:lnTo>
                  <a:lnTo>
                    <a:pt x="148" y="678"/>
                  </a:lnTo>
                  <a:lnTo>
                    <a:pt x="146" y="678"/>
                  </a:lnTo>
                  <a:lnTo>
                    <a:pt x="146" y="680"/>
                  </a:lnTo>
                  <a:lnTo>
                    <a:pt x="146" y="682"/>
                  </a:lnTo>
                  <a:lnTo>
                    <a:pt x="146" y="684"/>
                  </a:lnTo>
                  <a:lnTo>
                    <a:pt x="144" y="684"/>
                  </a:lnTo>
                  <a:lnTo>
                    <a:pt x="142" y="684"/>
                  </a:lnTo>
                  <a:lnTo>
                    <a:pt x="142" y="686"/>
                  </a:lnTo>
                  <a:lnTo>
                    <a:pt x="140" y="686"/>
                  </a:lnTo>
                  <a:lnTo>
                    <a:pt x="138" y="686"/>
                  </a:lnTo>
                  <a:lnTo>
                    <a:pt x="138" y="688"/>
                  </a:lnTo>
                  <a:lnTo>
                    <a:pt x="136" y="688"/>
                  </a:lnTo>
                  <a:lnTo>
                    <a:pt x="134" y="688"/>
                  </a:lnTo>
                  <a:lnTo>
                    <a:pt x="133" y="688"/>
                  </a:lnTo>
                  <a:lnTo>
                    <a:pt x="131" y="688"/>
                  </a:lnTo>
                  <a:lnTo>
                    <a:pt x="131" y="690"/>
                  </a:lnTo>
                  <a:lnTo>
                    <a:pt x="129" y="690"/>
                  </a:lnTo>
                  <a:lnTo>
                    <a:pt x="127" y="692"/>
                  </a:lnTo>
                  <a:lnTo>
                    <a:pt x="127" y="694"/>
                  </a:lnTo>
                  <a:lnTo>
                    <a:pt x="127" y="696"/>
                  </a:lnTo>
                  <a:lnTo>
                    <a:pt x="125" y="698"/>
                  </a:lnTo>
                  <a:lnTo>
                    <a:pt x="125" y="700"/>
                  </a:lnTo>
                  <a:lnTo>
                    <a:pt x="123" y="702"/>
                  </a:lnTo>
                  <a:lnTo>
                    <a:pt x="121" y="704"/>
                  </a:lnTo>
                  <a:lnTo>
                    <a:pt x="123" y="704"/>
                  </a:lnTo>
                  <a:lnTo>
                    <a:pt x="125" y="706"/>
                  </a:lnTo>
                  <a:lnTo>
                    <a:pt x="125" y="704"/>
                  </a:lnTo>
                  <a:lnTo>
                    <a:pt x="125" y="702"/>
                  </a:lnTo>
                  <a:lnTo>
                    <a:pt x="127" y="702"/>
                  </a:lnTo>
                  <a:lnTo>
                    <a:pt x="127" y="700"/>
                  </a:lnTo>
                  <a:lnTo>
                    <a:pt x="129" y="700"/>
                  </a:lnTo>
                  <a:lnTo>
                    <a:pt x="129" y="702"/>
                  </a:lnTo>
                  <a:lnTo>
                    <a:pt x="131" y="702"/>
                  </a:lnTo>
                  <a:lnTo>
                    <a:pt x="131" y="700"/>
                  </a:lnTo>
                  <a:lnTo>
                    <a:pt x="131" y="698"/>
                  </a:lnTo>
                  <a:lnTo>
                    <a:pt x="133" y="698"/>
                  </a:lnTo>
                  <a:lnTo>
                    <a:pt x="134" y="698"/>
                  </a:lnTo>
                  <a:lnTo>
                    <a:pt x="136" y="698"/>
                  </a:lnTo>
                  <a:lnTo>
                    <a:pt x="136" y="696"/>
                  </a:lnTo>
                  <a:lnTo>
                    <a:pt x="138" y="696"/>
                  </a:lnTo>
                  <a:lnTo>
                    <a:pt x="138" y="698"/>
                  </a:lnTo>
                  <a:lnTo>
                    <a:pt x="140" y="698"/>
                  </a:lnTo>
                  <a:lnTo>
                    <a:pt x="142" y="698"/>
                  </a:lnTo>
                  <a:lnTo>
                    <a:pt x="142" y="696"/>
                  </a:lnTo>
                  <a:lnTo>
                    <a:pt x="144" y="696"/>
                  </a:lnTo>
                  <a:lnTo>
                    <a:pt x="144" y="698"/>
                  </a:lnTo>
                  <a:lnTo>
                    <a:pt x="146" y="698"/>
                  </a:lnTo>
                  <a:lnTo>
                    <a:pt x="146" y="700"/>
                  </a:lnTo>
                  <a:lnTo>
                    <a:pt x="146" y="702"/>
                  </a:lnTo>
                  <a:lnTo>
                    <a:pt x="146" y="704"/>
                  </a:lnTo>
                  <a:lnTo>
                    <a:pt x="148" y="704"/>
                  </a:lnTo>
                  <a:lnTo>
                    <a:pt x="150" y="704"/>
                  </a:lnTo>
                  <a:lnTo>
                    <a:pt x="150" y="702"/>
                  </a:lnTo>
                  <a:lnTo>
                    <a:pt x="152" y="704"/>
                  </a:lnTo>
                  <a:lnTo>
                    <a:pt x="150" y="706"/>
                  </a:lnTo>
                  <a:lnTo>
                    <a:pt x="152" y="706"/>
                  </a:lnTo>
                  <a:lnTo>
                    <a:pt x="154" y="706"/>
                  </a:lnTo>
                  <a:lnTo>
                    <a:pt x="154" y="708"/>
                  </a:lnTo>
                  <a:lnTo>
                    <a:pt x="156" y="708"/>
                  </a:lnTo>
                  <a:lnTo>
                    <a:pt x="154" y="708"/>
                  </a:lnTo>
                  <a:lnTo>
                    <a:pt x="154" y="709"/>
                  </a:lnTo>
                  <a:lnTo>
                    <a:pt x="156" y="709"/>
                  </a:lnTo>
                  <a:lnTo>
                    <a:pt x="158" y="708"/>
                  </a:lnTo>
                  <a:lnTo>
                    <a:pt x="160" y="708"/>
                  </a:lnTo>
                  <a:lnTo>
                    <a:pt x="160" y="709"/>
                  </a:lnTo>
                  <a:lnTo>
                    <a:pt x="160" y="711"/>
                  </a:lnTo>
                  <a:lnTo>
                    <a:pt x="162" y="711"/>
                  </a:lnTo>
                  <a:lnTo>
                    <a:pt x="164" y="711"/>
                  </a:lnTo>
                  <a:lnTo>
                    <a:pt x="164" y="713"/>
                  </a:lnTo>
                  <a:lnTo>
                    <a:pt x="164" y="715"/>
                  </a:lnTo>
                  <a:lnTo>
                    <a:pt x="164" y="717"/>
                  </a:lnTo>
                  <a:lnTo>
                    <a:pt x="166" y="717"/>
                  </a:lnTo>
                  <a:lnTo>
                    <a:pt x="168" y="717"/>
                  </a:lnTo>
                  <a:lnTo>
                    <a:pt x="170" y="717"/>
                  </a:lnTo>
                  <a:lnTo>
                    <a:pt x="170" y="715"/>
                  </a:lnTo>
                  <a:lnTo>
                    <a:pt x="170" y="713"/>
                  </a:lnTo>
                  <a:lnTo>
                    <a:pt x="172" y="713"/>
                  </a:lnTo>
                  <a:lnTo>
                    <a:pt x="174" y="713"/>
                  </a:lnTo>
                  <a:lnTo>
                    <a:pt x="174" y="715"/>
                  </a:lnTo>
                  <a:lnTo>
                    <a:pt x="172" y="715"/>
                  </a:lnTo>
                  <a:lnTo>
                    <a:pt x="172" y="717"/>
                  </a:lnTo>
                  <a:lnTo>
                    <a:pt x="174" y="717"/>
                  </a:lnTo>
                  <a:lnTo>
                    <a:pt x="174" y="719"/>
                  </a:lnTo>
                  <a:lnTo>
                    <a:pt x="172" y="719"/>
                  </a:lnTo>
                  <a:lnTo>
                    <a:pt x="174" y="719"/>
                  </a:lnTo>
                  <a:lnTo>
                    <a:pt x="176" y="719"/>
                  </a:lnTo>
                  <a:lnTo>
                    <a:pt x="178" y="717"/>
                  </a:lnTo>
                  <a:lnTo>
                    <a:pt x="178" y="719"/>
                  </a:lnTo>
                  <a:lnTo>
                    <a:pt x="178" y="721"/>
                  </a:lnTo>
                  <a:lnTo>
                    <a:pt x="180" y="721"/>
                  </a:lnTo>
                  <a:lnTo>
                    <a:pt x="180" y="719"/>
                  </a:lnTo>
                  <a:lnTo>
                    <a:pt x="182" y="721"/>
                  </a:lnTo>
                  <a:lnTo>
                    <a:pt x="182" y="723"/>
                  </a:lnTo>
                  <a:lnTo>
                    <a:pt x="184" y="723"/>
                  </a:lnTo>
                  <a:lnTo>
                    <a:pt x="184" y="725"/>
                  </a:lnTo>
                  <a:lnTo>
                    <a:pt x="182" y="725"/>
                  </a:lnTo>
                  <a:lnTo>
                    <a:pt x="182" y="727"/>
                  </a:lnTo>
                  <a:lnTo>
                    <a:pt x="184" y="727"/>
                  </a:lnTo>
                  <a:lnTo>
                    <a:pt x="186" y="727"/>
                  </a:lnTo>
                  <a:lnTo>
                    <a:pt x="186" y="725"/>
                  </a:lnTo>
                  <a:lnTo>
                    <a:pt x="188" y="725"/>
                  </a:lnTo>
                  <a:lnTo>
                    <a:pt x="188" y="727"/>
                  </a:lnTo>
                  <a:lnTo>
                    <a:pt x="188" y="729"/>
                  </a:lnTo>
                  <a:lnTo>
                    <a:pt x="188" y="731"/>
                  </a:lnTo>
                  <a:lnTo>
                    <a:pt x="186" y="733"/>
                  </a:lnTo>
                  <a:lnTo>
                    <a:pt x="188" y="733"/>
                  </a:lnTo>
                  <a:lnTo>
                    <a:pt x="188" y="735"/>
                  </a:lnTo>
                  <a:lnTo>
                    <a:pt x="188" y="737"/>
                  </a:lnTo>
                  <a:lnTo>
                    <a:pt x="188" y="739"/>
                  </a:lnTo>
                  <a:lnTo>
                    <a:pt x="190" y="741"/>
                  </a:lnTo>
                  <a:lnTo>
                    <a:pt x="190" y="743"/>
                  </a:lnTo>
                  <a:lnTo>
                    <a:pt x="190" y="745"/>
                  </a:lnTo>
                  <a:lnTo>
                    <a:pt x="192" y="747"/>
                  </a:lnTo>
                  <a:lnTo>
                    <a:pt x="192" y="749"/>
                  </a:lnTo>
                  <a:lnTo>
                    <a:pt x="194" y="751"/>
                  </a:lnTo>
                  <a:lnTo>
                    <a:pt x="194" y="753"/>
                  </a:lnTo>
                  <a:lnTo>
                    <a:pt x="194" y="755"/>
                  </a:lnTo>
                  <a:lnTo>
                    <a:pt x="194" y="757"/>
                  </a:lnTo>
                  <a:lnTo>
                    <a:pt x="196" y="761"/>
                  </a:lnTo>
                  <a:lnTo>
                    <a:pt x="198" y="763"/>
                  </a:lnTo>
                  <a:lnTo>
                    <a:pt x="200" y="765"/>
                  </a:lnTo>
                  <a:lnTo>
                    <a:pt x="200" y="767"/>
                  </a:lnTo>
                  <a:lnTo>
                    <a:pt x="202" y="769"/>
                  </a:lnTo>
                  <a:lnTo>
                    <a:pt x="203" y="771"/>
                  </a:lnTo>
                  <a:lnTo>
                    <a:pt x="203" y="773"/>
                  </a:lnTo>
                  <a:lnTo>
                    <a:pt x="205" y="773"/>
                  </a:lnTo>
                  <a:lnTo>
                    <a:pt x="205" y="775"/>
                  </a:lnTo>
                  <a:lnTo>
                    <a:pt x="207" y="776"/>
                  </a:lnTo>
                  <a:lnTo>
                    <a:pt x="209" y="778"/>
                  </a:lnTo>
                  <a:lnTo>
                    <a:pt x="209" y="780"/>
                  </a:lnTo>
                  <a:lnTo>
                    <a:pt x="211" y="780"/>
                  </a:lnTo>
                  <a:lnTo>
                    <a:pt x="211" y="782"/>
                  </a:lnTo>
                  <a:lnTo>
                    <a:pt x="213" y="784"/>
                  </a:lnTo>
                  <a:lnTo>
                    <a:pt x="215" y="784"/>
                  </a:lnTo>
                  <a:lnTo>
                    <a:pt x="215" y="786"/>
                  </a:lnTo>
                  <a:lnTo>
                    <a:pt x="219" y="790"/>
                  </a:lnTo>
                  <a:lnTo>
                    <a:pt x="219" y="792"/>
                  </a:lnTo>
                  <a:lnTo>
                    <a:pt x="221" y="794"/>
                  </a:lnTo>
                  <a:lnTo>
                    <a:pt x="221" y="796"/>
                  </a:lnTo>
                  <a:lnTo>
                    <a:pt x="223" y="796"/>
                  </a:lnTo>
                  <a:lnTo>
                    <a:pt x="223" y="798"/>
                  </a:lnTo>
                  <a:lnTo>
                    <a:pt x="225" y="800"/>
                  </a:lnTo>
                  <a:lnTo>
                    <a:pt x="227" y="802"/>
                  </a:lnTo>
                  <a:lnTo>
                    <a:pt x="229" y="804"/>
                  </a:lnTo>
                  <a:lnTo>
                    <a:pt x="231" y="806"/>
                  </a:lnTo>
                  <a:lnTo>
                    <a:pt x="231" y="808"/>
                  </a:lnTo>
                  <a:lnTo>
                    <a:pt x="233" y="810"/>
                  </a:lnTo>
                  <a:lnTo>
                    <a:pt x="235" y="812"/>
                  </a:lnTo>
                  <a:lnTo>
                    <a:pt x="239" y="814"/>
                  </a:lnTo>
                  <a:lnTo>
                    <a:pt x="241" y="816"/>
                  </a:lnTo>
                  <a:lnTo>
                    <a:pt x="243" y="818"/>
                  </a:lnTo>
                  <a:lnTo>
                    <a:pt x="245" y="820"/>
                  </a:lnTo>
                  <a:lnTo>
                    <a:pt x="245" y="822"/>
                  </a:lnTo>
                  <a:lnTo>
                    <a:pt x="247" y="824"/>
                  </a:lnTo>
                  <a:lnTo>
                    <a:pt x="249" y="826"/>
                  </a:lnTo>
                  <a:lnTo>
                    <a:pt x="251" y="828"/>
                  </a:lnTo>
                  <a:lnTo>
                    <a:pt x="251" y="830"/>
                  </a:lnTo>
                  <a:lnTo>
                    <a:pt x="253" y="832"/>
                  </a:lnTo>
                  <a:lnTo>
                    <a:pt x="255" y="834"/>
                  </a:lnTo>
                  <a:lnTo>
                    <a:pt x="257" y="838"/>
                  </a:lnTo>
                  <a:lnTo>
                    <a:pt x="259" y="840"/>
                  </a:lnTo>
                  <a:lnTo>
                    <a:pt x="261" y="842"/>
                  </a:lnTo>
                  <a:lnTo>
                    <a:pt x="263" y="842"/>
                  </a:lnTo>
                  <a:lnTo>
                    <a:pt x="265" y="842"/>
                  </a:lnTo>
                  <a:lnTo>
                    <a:pt x="267" y="845"/>
                  </a:lnTo>
                  <a:lnTo>
                    <a:pt x="269" y="847"/>
                  </a:lnTo>
                  <a:lnTo>
                    <a:pt x="271" y="849"/>
                  </a:lnTo>
                  <a:lnTo>
                    <a:pt x="272" y="851"/>
                  </a:lnTo>
                  <a:lnTo>
                    <a:pt x="274" y="853"/>
                  </a:lnTo>
                  <a:lnTo>
                    <a:pt x="274" y="8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79" name="Freeform 8"/>
            <xdr:cNvSpPr>
              <a:spLocks/>
            </xdr:cNvSpPr>
          </xdr:nvSpPr>
          <xdr:spPr bwMode="auto">
            <a:xfrm>
              <a:off x="4848225" y="3790950"/>
              <a:ext cx="1536700" cy="415925"/>
            </a:xfrm>
            <a:custGeom>
              <a:avLst/>
              <a:gdLst>
                <a:gd name="T0" fmla="*/ 865 w 968"/>
                <a:gd name="T1" fmla="*/ 32 h 262"/>
                <a:gd name="T2" fmla="*/ 885 w 968"/>
                <a:gd name="T3" fmla="*/ 61 h 262"/>
                <a:gd name="T4" fmla="*/ 903 w 968"/>
                <a:gd name="T5" fmla="*/ 77 h 262"/>
                <a:gd name="T6" fmla="*/ 913 w 968"/>
                <a:gd name="T7" fmla="*/ 89 h 262"/>
                <a:gd name="T8" fmla="*/ 920 w 968"/>
                <a:gd name="T9" fmla="*/ 97 h 262"/>
                <a:gd name="T10" fmla="*/ 922 w 968"/>
                <a:gd name="T11" fmla="*/ 119 h 262"/>
                <a:gd name="T12" fmla="*/ 930 w 968"/>
                <a:gd name="T13" fmla="*/ 146 h 262"/>
                <a:gd name="T14" fmla="*/ 954 w 968"/>
                <a:gd name="T15" fmla="*/ 178 h 262"/>
                <a:gd name="T16" fmla="*/ 964 w 968"/>
                <a:gd name="T17" fmla="*/ 197 h 262"/>
                <a:gd name="T18" fmla="*/ 960 w 968"/>
                <a:gd name="T19" fmla="*/ 217 h 262"/>
                <a:gd name="T20" fmla="*/ 946 w 968"/>
                <a:gd name="T21" fmla="*/ 233 h 262"/>
                <a:gd name="T22" fmla="*/ 924 w 968"/>
                <a:gd name="T23" fmla="*/ 235 h 262"/>
                <a:gd name="T24" fmla="*/ 913 w 968"/>
                <a:gd name="T25" fmla="*/ 253 h 262"/>
                <a:gd name="T26" fmla="*/ 907 w 968"/>
                <a:gd name="T27" fmla="*/ 253 h 262"/>
                <a:gd name="T28" fmla="*/ 893 w 968"/>
                <a:gd name="T29" fmla="*/ 223 h 262"/>
                <a:gd name="T30" fmla="*/ 881 w 968"/>
                <a:gd name="T31" fmla="*/ 197 h 262"/>
                <a:gd name="T32" fmla="*/ 869 w 968"/>
                <a:gd name="T33" fmla="*/ 174 h 262"/>
                <a:gd name="T34" fmla="*/ 861 w 968"/>
                <a:gd name="T35" fmla="*/ 148 h 262"/>
                <a:gd name="T36" fmla="*/ 863 w 968"/>
                <a:gd name="T37" fmla="*/ 124 h 262"/>
                <a:gd name="T38" fmla="*/ 836 w 968"/>
                <a:gd name="T39" fmla="*/ 115 h 262"/>
                <a:gd name="T40" fmla="*/ 806 w 968"/>
                <a:gd name="T41" fmla="*/ 101 h 262"/>
                <a:gd name="T42" fmla="*/ 788 w 968"/>
                <a:gd name="T43" fmla="*/ 75 h 262"/>
                <a:gd name="T44" fmla="*/ 784 w 968"/>
                <a:gd name="T45" fmla="*/ 50 h 262"/>
                <a:gd name="T46" fmla="*/ 773 w 968"/>
                <a:gd name="T47" fmla="*/ 28 h 262"/>
                <a:gd name="T48" fmla="*/ 765 w 968"/>
                <a:gd name="T49" fmla="*/ 6 h 262"/>
                <a:gd name="T50" fmla="*/ 743 w 968"/>
                <a:gd name="T51" fmla="*/ 10 h 262"/>
                <a:gd name="T52" fmla="*/ 721 w 968"/>
                <a:gd name="T53" fmla="*/ 20 h 262"/>
                <a:gd name="T54" fmla="*/ 698 w 968"/>
                <a:gd name="T55" fmla="*/ 18 h 262"/>
                <a:gd name="T56" fmla="*/ 682 w 968"/>
                <a:gd name="T57" fmla="*/ 36 h 262"/>
                <a:gd name="T58" fmla="*/ 664 w 968"/>
                <a:gd name="T59" fmla="*/ 50 h 262"/>
                <a:gd name="T60" fmla="*/ 637 w 968"/>
                <a:gd name="T61" fmla="*/ 50 h 262"/>
                <a:gd name="T62" fmla="*/ 621 w 968"/>
                <a:gd name="T63" fmla="*/ 52 h 262"/>
                <a:gd name="T64" fmla="*/ 625 w 968"/>
                <a:gd name="T65" fmla="*/ 65 h 262"/>
                <a:gd name="T66" fmla="*/ 613 w 968"/>
                <a:gd name="T67" fmla="*/ 85 h 262"/>
                <a:gd name="T68" fmla="*/ 599 w 968"/>
                <a:gd name="T69" fmla="*/ 105 h 262"/>
                <a:gd name="T70" fmla="*/ 583 w 968"/>
                <a:gd name="T71" fmla="*/ 123 h 262"/>
                <a:gd name="T72" fmla="*/ 570 w 968"/>
                <a:gd name="T73" fmla="*/ 142 h 262"/>
                <a:gd name="T74" fmla="*/ 550 w 968"/>
                <a:gd name="T75" fmla="*/ 174 h 262"/>
                <a:gd name="T76" fmla="*/ 518 w 968"/>
                <a:gd name="T77" fmla="*/ 184 h 262"/>
                <a:gd name="T78" fmla="*/ 516 w 968"/>
                <a:gd name="T79" fmla="*/ 215 h 262"/>
                <a:gd name="T80" fmla="*/ 481 w 968"/>
                <a:gd name="T81" fmla="*/ 213 h 262"/>
                <a:gd name="T82" fmla="*/ 451 w 968"/>
                <a:gd name="T83" fmla="*/ 209 h 262"/>
                <a:gd name="T84" fmla="*/ 424 w 968"/>
                <a:gd name="T85" fmla="*/ 213 h 262"/>
                <a:gd name="T86" fmla="*/ 406 w 968"/>
                <a:gd name="T87" fmla="*/ 199 h 262"/>
                <a:gd name="T88" fmla="*/ 372 w 968"/>
                <a:gd name="T89" fmla="*/ 193 h 262"/>
                <a:gd name="T90" fmla="*/ 339 w 968"/>
                <a:gd name="T91" fmla="*/ 190 h 262"/>
                <a:gd name="T92" fmla="*/ 305 w 968"/>
                <a:gd name="T93" fmla="*/ 197 h 262"/>
                <a:gd name="T94" fmla="*/ 284 w 968"/>
                <a:gd name="T95" fmla="*/ 186 h 262"/>
                <a:gd name="T96" fmla="*/ 256 w 968"/>
                <a:gd name="T97" fmla="*/ 178 h 262"/>
                <a:gd name="T98" fmla="*/ 234 w 968"/>
                <a:gd name="T99" fmla="*/ 154 h 262"/>
                <a:gd name="T100" fmla="*/ 207 w 968"/>
                <a:gd name="T101" fmla="*/ 136 h 262"/>
                <a:gd name="T102" fmla="*/ 181 w 968"/>
                <a:gd name="T103" fmla="*/ 128 h 262"/>
                <a:gd name="T104" fmla="*/ 159 w 968"/>
                <a:gd name="T105" fmla="*/ 128 h 262"/>
                <a:gd name="T106" fmla="*/ 136 w 968"/>
                <a:gd name="T107" fmla="*/ 134 h 262"/>
                <a:gd name="T108" fmla="*/ 120 w 968"/>
                <a:gd name="T109" fmla="*/ 124 h 262"/>
                <a:gd name="T110" fmla="*/ 90 w 968"/>
                <a:gd name="T111" fmla="*/ 113 h 262"/>
                <a:gd name="T112" fmla="*/ 69 w 968"/>
                <a:gd name="T113" fmla="*/ 97 h 262"/>
                <a:gd name="T114" fmla="*/ 39 w 968"/>
                <a:gd name="T115" fmla="*/ 77 h 262"/>
                <a:gd name="T116" fmla="*/ 27 w 968"/>
                <a:gd name="T117" fmla="*/ 73 h 262"/>
                <a:gd name="T118" fmla="*/ 4 w 968"/>
                <a:gd name="T119" fmla="*/ 59 h 2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68" h="262">
                  <a:moveTo>
                    <a:pt x="849" y="0"/>
                  </a:moveTo>
                  <a:lnTo>
                    <a:pt x="851" y="2"/>
                  </a:lnTo>
                  <a:lnTo>
                    <a:pt x="853" y="4"/>
                  </a:lnTo>
                  <a:lnTo>
                    <a:pt x="855" y="6"/>
                  </a:lnTo>
                  <a:lnTo>
                    <a:pt x="855" y="8"/>
                  </a:lnTo>
                  <a:lnTo>
                    <a:pt x="857" y="8"/>
                  </a:lnTo>
                  <a:lnTo>
                    <a:pt x="857" y="10"/>
                  </a:lnTo>
                  <a:lnTo>
                    <a:pt x="857" y="12"/>
                  </a:lnTo>
                  <a:lnTo>
                    <a:pt x="857" y="14"/>
                  </a:lnTo>
                  <a:lnTo>
                    <a:pt x="857" y="16"/>
                  </a:lnTo>
                  <a:lnTo>
                    <a:pt x="859" y="18"/>
                  </a:lnTo>
                  <a:lnTo>
                    <a:pt x="859" y="20"/>
                  </a:lnTo>
                  <a:lnTo>
                    <a:pt x="861" y="22"/>
                  </a:lnTo>
                  <a:lnTo>
                    <a:pt x="861" y="24"/>
                  </a:lnTo>
                  <a:lnTo>
                    <a:pt x="863" y="26"/>
                  </a:lnTo>
                  <a:lnTo>
                    <a:pt x="863" y="28"/>
                  </a:lnTo>
                  <a:lnTo>
                    <a:pt x="865" y="32"/>
                  </a:lnTo>
                  <a:lnTo>
                    <a:pt x="865" y="34"/>
                  </a:lnTo>
                  <a:lnTo>
                    <a:pt x="867" y="34"/>
                  </a:lnTo>
                  <a:lnTo>
                    <a:pt x="867" y="36"/>
                  </a:lnTo>
                  <a:lnTo>
                    <a:pt x="869" y="38"/>
                  </a:lnTo>
                  <a:lnTo>
                    <a:pt x="871" y="40"/>
                  </a:lnTo>
                  <a:lnTo>
                    <a:pt x="871" y="42"/>
                  </a:lnTo>
                  <a:lnTo>
                    <a:pt x="873" y="44"/>
                  </a:lnTo>
                  <a:lnTo>
                    <a:pt x="875" y="46"/>
                  </a:lnTo>
                  <a:lnTo>
                    <a:pt x="875" y="48"/>
                  </a:lnTo>
                  <a:lnTo>
                    <a:pt x="875" y="50"/>
                  </a:lnTo>
                  <a:lnTo>
                    <a:pt x="877" y="52"/>
                  </a:lnTo>
                  <a:lnTo>
                    <a:pt x="879" y="54"/>
                  </a:lnTo>
                  <a:lnTo>
                    <a:pt x="879" y="55"/>
                  </a:lnTo>
                  <a:lnTo>
                    <a:pt x="881" y="57"/>
                  </a:lnTo>
                  <a:lnTo>
                    <a:pt x="883" y="57"/>
                  </a:lnTo>
                  <a:lnTo>
                    <a:pt x="883" y="59"/>
                  </a:lnTo>
                  <a:lnTo>
                    <a:pt x="885" y="61"/>
                  </a:lnTo>
                  <a:lnTo>
                    <a:pt x="885" y="63"/>
                  </a:lnTo>
                  <a:lnTo>
                    <a:pt x="887" y="65"/>
                  </a:lnTo>
                  <a:lnTo>
                    <a:pt x="889" y="67"/>
                  </a:lnTo>
                  <a:lnTo>
                    <a:pt x="891" y="69"/>
                  </a:lnTo>
                  <a:lnTo>
                    <a:pt x="891" y="71"/>
                  </a:lnTo>
                  <a:lnTo>
                    <a:pt x="893" y="71"/>
                  </a:lnTo>
                  <a:lnTo>
                    <a:pt x="895" y="71"/>
                  </a:lnTo>
                  <a:lnTo>
                    <a:pt x="895" y="73"/>
                  </a:lnTo>
                  <a:lnTo>
                    <a:pt x="893" y="77"/>
                  </a:lnTo>
                  <a:lnTo>
                    <a:pt x="893" y="79"/>
                  </a:lnTo>
                  <a:lnTo>
                    <a:pt x="895" y="79"/>
                  </a:lnTo>
                  <a:lnTo>
                    <a:pt x="897" y="77"/>
                  </a:lnTo>
                  <a:lnTo>
                    <a:pt x="899" y="75"/>
                  </a:lnTo>
                  <a:lnTo>
                    <a:pt x="901" y="75"/>
                  </a:lnTo>
                  <a:lnTo>
                    <a:pt x="903" y="77"/>
                  </a:lnTo>
                  <a:lnTo>
                    <a:pt x="903" y="79"/>
                  </a:lnTo>
                  <a:lnTo>
                    <a:pt x="903" y="77"/>
                  </a:lnTo>
                  <a:lnTo>
                    <a:pt x="903" y="79"/>
                  </a:lnTo>
                  <a:lnTo>
                    <a:pt x="905" y="79"/>
                  </a:lnTo>
                  <a:lnTo>
                    <a:pt x="905" y="77"/>
                  </a:lnTo>
                  <a:lnTo>
                    <a:pt x="907" y="77"/>
                  </a:lnTo>
                  <a:lnTo>
                    <a:pt x="909" y="79"/>
                  </a:lnTo>
                  <a:lnTo>
                    <a:pt x="911" y="79"/>
                  </a:lnTo>
                  <a:lnTo>
                    <a:pt x="911" y="81"/>
                  </a:lnTo>
                  <a:lnTo>
                    <a:pt x="909" y="83"/>
                  </a:lnTo>
                  <a:lnTo>
                    <a:pt x="911" y="83"/>
                  </a:lnTo>
                  <a:lnTo>
                    <a:pt x="913" y="83"/>
                  </a:lnTo>
                  <a:lnTo>
                    <a:pt x="915" y="83"/>
                  </a:lnTo>
                  <a:lnTo>
                    <a:pt x="916" y="83"/>
                  </a:lnTo>
                  <a:lnTo>
                    <a:pt x="915" y="83"/>
                  </a:lnTo>
                  <a:lnTo>
                    <a:pt x="915" y="85"/>
                  </a:lnTo>
                  <a:lnTo>
                    <a:pt x="913" y="85"/>
                  </a:lnTo>
                  <a:lnTo>
                    <a:pt x="913" y="87"/>
                  </a:lnTo>
                  <a:lnTo>
                    <a:pt x="913" y="89"/>
                  </a:lnTo>
                  <a:lnTo>
                    <a:pt x="915" y="89"/>
                  </a:lnTo>
                  <a:lnTo>
                    <a:pt x="913" y="89"/>
                  </a:lnTo>
                  <a:lnTo>
                    <a:pt x="913" y="91"/>
                  </a:lnTo>
                  <a:lnTo>
                    <a:pt x="913" y="93"/>
                  </a:lnTo>
                  <a:lnTo>
                    <a:pt x="913" y="95"/>
                  </a:lnTo>
                  <a:lnTo>
                    <a:pt x="915" y="95"/>
                  </a:lnTo>
                  <a:lnTo>
                    <a:pt x="916" y="95"/>
                  </a:lnTo>
                  <a:lnTo>
                    <a:pt x="916" y="93"/>
                  </a:lnTo>
                  <a:lnTo>
                    <a:pt x="916" y="91"/>
                  </a:lnTo>
                  <a:lnTo>
                    <a:pt x="918" y="91"/>
                  </a:lnTo>
                  <a:lnTo>
                    <a:pt x="918" y="93"/>
                  </a:lnTo>
                  <a:lnTo>
                    <a:pt x="920" y="93"/>
                  </a:lnTo>
                  <a:lnTo>
                    <a:pt x="918" y="93"/>
                  </a:lnTo>
                  <a:lnTo>
                    <a:pt x="918" y="95"/>
                  </a:lnTo>
                  <a:lnTo>
                    <a:pt x="920" y="95"/>
                  </a:lnTo>
                  <a:lnTo>
                    <a:pt x="918" y="97"/>
                  </a:lnTo>
                  <a:lnTo>
                    <a:pt x="920" y="97"/>
                  </a:lnTo>
                  <a:lnTo>
                    <a:pt x="920" y="99"/>
                  </a:lnTo>
                  <a:lnTo>
                    <a:pt x="920" y="101"/>
                  </a:lnTo>
                  <a:lnTo>
                    <a:pt x="920" y="103"/>
                  </a:lnTo>
                  <a:lnTo>
                    <a:pt x="922" y="103"/>
                  </a:lnTo>
                  <a:lnTo>
                    <a:pt x="922" y="101"/>
                  </a:lnTo>
                  <a:lnTo>
                    <a:pt x="922" y="103"/>
                  </a:lnTo>
                  <a:lnTo>
                    <a:pt x="924" y="103"/>
                  </a:lnTo>
                  <a:lnTo>
                    <a:pt x="924" y="105"/>
                  </a:lnTo>
                  <a:lnTo>
                    <a:pt x="924" y="107"/>
                  </a:lnTo>
                  <a:lnTo>
                    <a:pt x="922" y="107"/>
                  </a:lnTo>
                  <a:lnTo>
                    <a:pt x="922" y="109"/>
                  </a:lnTo>
                  <a:lnTo>
                    <a:pt x="922" y="111"/>
                  </a:lnTo>
                  <a:lnTo>
                    <a:pt x="924" y="113"/>
                  </a:lnTo>
                  <a:lnTo>
                    <a:pt x="924" y="115"/>
                  </a:lnTo>
                  <a:lnTo>
                    <a:pt x="924" y="117"/>
                  </a:lnTo>
                  <a:lnTo>
                    <a:pt x="924" y="119"/>
                  </a:lnTo>
                  <a:lnTo>
                    <a:pt x="922" y="119"/>
                  </a:lnTo>
                  <a:lnTo>
                    <a:pt x="922" y="121"/>
                  </a:lnTo>
                  <a:lnTo>
                    <a:pt x="922" y="123"/>
                  </a:lnTo>
                  <a:lnTo>
                    <a:pt x="924" y="123"/>
                  </a:lnTo>
                  <a:lnTo>
                    <a:pt x="924" y="124"/>
                  </a:lnTo>
                  <a:lnTo>
                    <a:pt x="924" y="126"/>
                  </a:lnTo>
                  <a:lnTo>
                    <a:pt x="924" y="128"/>
                  </a:lnTo>
                  <a:lnTo>
                    <a:pt x="924" y="132"/>
                  </a:lnTo>
                  <a:lnTo>
                    <a:pt x="926" y="132"/>
                  </a:lnTo>
                  <a:lnTo>
                    <a:pt x="924" y="134"/>
                  </a:lnTo>
                  <a:lnTo>
                    <a:pt x="924" y="136"/>
                  </a:lnTo>
                  <a:lnTo>
                    <a:pt x="926" y="136"/>
                  </a:lnTo>
                  <a:lnTo>
                    <a:pt x="926" y="138"/>
                  </a:lnTo>
                  <a:lnTo>
                    <a:pt x="928" y="140"/>
                  </a:lnTo>
                  <a:lnTo>
                    <a:pt x="928" y="142"/>
                  </a:lnTo>
                  <a:lnTo>
                    <a:pt x="930" y="142"/>
                  </a:lnTo>
                  <a:lnTo>
                    <a:pt x="928" y="142"/>
                  </a:lnTo>
                  <a:lnTo>
                    <a:pt x="930" y="146"/>
                  </a:lnTo>
                  <a:lnTo>
                    <a:pt x="932" y="150"/>
                  </a:lnTo>
                  <a:lnTo>
                    <a:pt x="934" y="152"/>
                  </a:lnTo>
                  <a:lnTo>
                    <a:pt x="934" y="154"/>
                  </a:lnTo>
                  <a:lnTo>
                    <a:pt x="936" y="156"/>
                  </a:lnTo>
                  <a:lnTo>
                    <a:pt x="936" y="158"/>
                  </a:lnTo>
                  <a:lnTo>
                    <a:pt x="938" y="158"/>
                  </a:lnTo>
                  <a:lnTo>
                    <a:pt x="940" y="162"/>
                  </a:lnTo>
                  <a:lnTo>
                    <a:pt x="944" y="164"/>
                  </a:lnTo>
                  <a:lnTo>
                    <a:pt x="944" y="166"/>
                  </a:lnTo>
                  <a:lnTo>
                    <a:pt x="946" y="168"/>
                  </a:lnTo>
                  <a:lnTo>
                    <a:pt x="948" y="170"/>
                  </a:lnTo>
                  <a:lnTo>
                    <a:pt x="948" y="174"/>
                  </a:lnTo>
                  <a:lnTo>
                    <a:pt x="950" y="174"/>
                  </a:lnTo>
                  <a:lnTo>
                    <a:pt x="950" y="176"/>
                  </a:lnTo>
                  <a:lnTo>
                    <a:pt x="950" y="178"/>
                  </a:lnTo>
                  <a:lnTo>
                    <a:pt x="952" y="178"/>
                  </a:lnTo>
                  <a:lnTo>
                    <a:pt x="954" y="178"/>
                  </a:lnTo>
                  <a:lnTo>
                    <a:pt x="956" y="178"/>
                  </a:lnTo>
                  <a:lnTo>
                    <a:pt x="956" y="180"/>
                  </a:lnTo>
                  <a:lnTo>
                    <a:pt x="956" y="182"/>
                  </a:lnTo>
                  <a:lnTo>
                    <a:pt x="956" y="184"/>
                  </a:lnTo>
                  <a:lnTo>
                    <a:pt x="956" y="186"/>
                  </a:lnTo>
                  <a:lnTo>
                    <a:pt x="958" y="186"/>
                  </a:lnTo>
                  <a:lnTo>
                    <a:pt x="960" y="186"/>
                  </a:lnTo>
                  <a:lnTo>
                    <a:pt x="962" y="186"/>
                  </a:lnTo>
                  <a:lnTo>
                    <a:pt x="962" y="188"/>
                  </a:lnTo>
                  <a:lnTo>
                    <a:pt x="962" y="190"/>
                  </a:lnTo>
                  <a:lnTo>
                    <a:pt x="960" y="190"/>
                  </a:lnTo>
                  <a:lnTo>
                    <a:pt x="960" y="191"/>
                  </a:lnTo>
                  <a:lnTo>
                    <a:pt x="962" y="191"/>
                  </a:lnTo>
                  <a:lnTo>
                    <a:pt x="962" y="193"/>
                  </a:lnTo>
                  <a:lnTo>
                    <a:pt x="962" y="195"/>
                  </a:lnTo>
                  <a:lnTo>
                    <a:pt x="964" y="195"/>
                  </a:lnTo>
                  <a:lnTo>
                    <a:pt x="964" y="197"/>
                  </a:lnTo>
                  <a:lnTo>
                    <a:pt x="964" y="199"/>
                  </a:lnTo>
                  <a:lnTo>
                    <a:pt x="964" y="201"/>
                  </a:lnTo>
                  <a:lnTo>
                    <a:pt x="964" y="203"/>
                  </a:lnTo>
                  <a:lnTo>
                    <a:pt x="966" y="203"/>
                  </a:lnTo>
                  <a:lnTo>
                    <a:pt x="964" y="205"/>
                  </a:lnTo>
                  <a:lnTo>
                    <a:pt x="966" y="205"/>
                  </a:lnTo>
                  <a:lnTo>
                    <a:pt x="968" y="205"/>
                  </a:lnTo>
                  <a:lnTo>
                    <a:pt x="968" y="207"/>
                  </a:lnTo>
                  <a:lnTo>
                    <a:pt x="968" y="209"/>
                  </a:lnTo>
                  <a:lnTo>
                    <a:pt x="968" y="211"/>
                  </a:lnTo>
                  <a:lnTo>
                    <a:pt x="968" y="213"/>
                  </a:lnTo>
                  <a:lnTo>
                    <a:pt x="966" y="213"/>
                  </a:lnTo>
                  <a:lnTo>
                    <a:pt x="964" y="213"/>
                  </a:lnTo>
                  <a:lnTo>
                    <a:pt x="964" y="215"/>
                  </a:lnTo>
                  <a:lnTo>
                    <a:pt x="962" y="215"/>
                  </a:lnTo>
                  <a:lnTo>
                    <a:pt x="962" y="217"/>
                  </a:lnTo>
                  <a:lnTo>
                    <a:pt x="960" y="217"/>
                  </a:lnTo>
                  <a:lnTo>
                    <a:pt x="958" y="217"/>
                  </a:lnTo>
                  <a:lnTo>
                    <a:pt x="956" y="217"/>
                  </a:lnTo>
                  <a:lnTo>
                    <a:pt x="954" y="217"/>
                  </a:lnTo>
                  <a:lnTo>
                    <a:pt x="954" y="215"/>
                  </a:lnTo>
                  <a:lnTo>
                    <a:pt x="952" y="215"/>
                  </a:lnTo>
                  <a:lnTo>
                    <a:pt x="950" y="215"/>
                  </a:lnTo>
                  <a:lnTo>
                    <a:pt x="950" y="217"/>
                  </a:lnTo>
                  <a:lnTo>
                    <a:pt x="948" y="217"/>
                  </a:lnTo>
                  <a:lnTo>
                    <a:pt x="948" y="219"/>
                  </a:lnTo>
                  <a:lnTo>
                    <a:pt x="948" y="221"/>
                  </a:lnTo>
                  <a:lnTo>
                    <a:pt x="946" y="221"/>
                  </a:lnTo>
                  <a:lnTo>
                    <a:pt x="946" y="223"/>
                  </a:lnTo>
                  <a:lnTo>
                    <a:pt x="946" y="225"/>
                  </a:lnTo>
                  <a:lnTo>
                    <a:pt x="946" y="227"/>
                  </a:lnTo>
                  <a:lnTo>
                    <a:pt x="946" y="229"/>
                  </a:lnTo>
                  <a:lnTo>
                    <a:pt x="946" y="231"/>
                  </a:lnTo>
                  <a:lnTo>
                    <a:pt x="946" y="233"/>
                  </a:lnTo>
                  <a:lnTo>
                    <a:pt x="946" y="235"/>
                  </a:lnTo>
                  <a:lnTo>
                    <a:pt x="944" y="235"/>
                  </a:lnTo>
                  <a:lnTo>
                    <a:pt x="944" y="237"/>
                  </a:lnTo>
                  <a:lnTo>
                    <a:pt x="942" y="237"/>
                  </a:lnTo>
                  <a:lnTo>
                    <a:pt x="942" y="239"/>
                  </a:lnTo>
                  <a:lnTo>
                    <a:pt x="940" y="239"/>
                  </a:lnTo>
                  <a:lnTo>
                    <a:pt x="938" y="239"/>
                  </a:lnTo>
                  <a:lnTo>
                    <a:pt x="936" y="239"/>
                  </a:lnTo>
                  <a:lnTo>
                    <a:pt x="934" y="239"/>
                  </a:lnTo>
                  <a:lnTo>
                    <a:pt x="932" y="239"/>
                  </a:lnTo>
                  <a:lnTo>
                    <a:pt x="932" y="237"/>
                  </a:lnTo>
                  <a:lnTo>
                    <a:pt x="930" y="239"/>
                  </a:lnTo>
                  <a:lnTo>
                    <a:pt x="930" y="237"/>
                  </a:lnTo>
                  <a:lnTo>
                    <a:pt x="928" y="237"/>
                  </a:lnTo>
                  <a:lnTo>
                    <a:pt x="926" y="237"/>
                  </a:lnTo>
                  <a:lnTo>
                    <a:pt x="926" y="235"/>
                  </a:lnTo>
                  <a:lnTo>
                    <a:pt x="924" y="235"/>
                  </a:lnTo>
                  <a:lnTo>
                    <a:pt x="922" y="235"/>
                  </a:lnTo>
                  <a:lnTo>
                    <a:pt x="922" y="233"/>
                  </a:lnTo>
                  <a:lnTo>
                    <a:pt x="920" y="233"/>
                  </a:lnTo>
                  <a:lnTo>
                    <a:pt x="918" y="233"/>
                  </a:lnTo>
                  <a:lnTo>
                    <a:pt x="918" y="235"/>
                  </a:lnTo>
                  <a:lnTo>
                    <a:pt x="916" y="235"/>
                  </a:lnTo>
                  <a:lnTo>
                    <a:pt x="915" y="235"/>
                  </a:lnTo>
                  <a:lnTo>
                    <a:pt x="915" y="237"/>
                  </a:lnTo>
                  <a:lnTo>
                    <a:pt x="915" y="239"/>
                  </a:lnTo>
                  <a:lnTo>
                    <a:pt x="915" y="241"/>
                  </a:lnTo>
                  <a:lnTo>
                    <a:pt x="915" y="243"/>
                  </a:lnTo>
                  <a:lnTo>
                    <a:pt x="913" y="243"/>
                  </a:lnTo>
                  <a:lnTo>
                    <a:pt x="913" y="245"/>
                  </a:lnTo>
                  <a:lnTo>
                    <a:pt x="913" y="247"/>
                  </a:lnTo>
                  <a:lnTo>
                    <a:pt x="913" y="249"/>
                  </a:lnTo>
                  <a:lnTo>
                    <a:pt x="913" y="251"/>
                  </a:lnTo>
                  <a:lnTo>
                    <a:pt x="913" y="253"/>
                  </a:lnTo>
                  <a:lnTo>
                    <a:pt x="915" y="253"/>
                  </a:lnTo>
                  <a:lnTo>
                    <a:pt x="915" y="255"/>
                  </a:lnTo>
                  <a:lnTo>
                    <a:pt x="916" y="255"/>
                  </a:lnTo>
                  <a:lnTo>
                    <a:pt x="916" y="257"/>
                  </a:lnTo>
                  <a:lnTo>
                    <a:pt x="918" y="257"/>
                  </a:lnTo>
                  <a:lnTo>
                    <a:pt x="918" y="258"/>
                  </a:lnTo>
                  <a:lnTo>
                    <a:pt x="918" y="260"/>
                  </a:lnTo>
                  <a:lnTo>
                    <a:pt x="916" y="260"/>
                  </a:lnTo>
                  <a:lnTo>
                    <a:pt x="916" y="262"/>
                  </a:lnTo>
                  <a:lnTo>
                    <a:pt x="915" y="262"/>
                  </a:lnTo>
                  <a:lnTo>
                    <a:pt x="915" y="260"/>
                  </a:lnTo>
                  <a:lnTo>
                    <a:pt x="913" y="260"/>
                  </a:lnTo>
                  <a:lnTo>
                    <a:pt x="911" y="258"/>
                  </a:lnTo>
                  <a:lnTo>
                    <a:pt x="909" y="257"/>
                  </a:lnTo>
                  <a:lnTo>
                    <a:pt x="907" y="257"/>
                  </a:lnTo>
                  <a:lnTo>
                    <a:pt x="907" y="255"/>
                  </a:lnTo>
                  <a:lnTo>
                    <a:pt x="907" y="253"/>
                  </a:lnTo>
                  <a:lnTo>
                    <a:pt x="905" y="253"/>
                  </a:lnTo>
                  <a:lnTo>
                    <a:pt x="905" y="251"/>
                  </a:lnTo>
                  <a:lnTo>
                    <a:pt x="905" y="249"/>
                  </a:lnTo>
                  <a:lnTo>
                    <a:pt x="903" y="249"/>
                  </a:lnTo>
                  <a:lnTo>
                    <a:pt x="903" y="247"/>
                  </a:lnTo>
                  <a:lnTo>
                    <a:pt x="903" y="245"/>
                  </a:lnTo>
                  <a:lnTo>
                    <a:pt x="901" y="245"/>
                  </a:lnTo>
                  <a:lnTo>
                    <a:pt x="901" y="243"/>
                  </a:lnTo>
                  <a:lnTo>
                    <a:pt x="901" y="241"/>
                  </a:lnTo>
                  <a:lnTo>
                    <a:pt x="899" y="239"/>
                  </a:lnTo>
                  <a:lnTo>
                    <a:pt x="899" y="237"/>
                  </a:lnTo>
                  <a:lnTo>
                    <a:pt x="899" y="235"/>
                  </a:lnTo>
                  <a:lnTo>
                    <a:pt x="897" y="233"/>
                  </a:lnTo>
                  <a:lnTo>
                    <a:pt x="897" y="231"/>
                  </a:lnTo>
                  <a:lnTo>
                    <a:pt x="895" y="229"/>
                  </a:lnTo>
                  <a:lnTo>
                    <a:pt x="895" y="225"/>
                  </a:lnTo>
                  <a:lnTo>
                    <a:pt x="893" y="223"/>
                  </a:lnTo>
                  <a:lnTo>
                    <a:pt x="893" y="221"/>
                  </a:lnTo>
                  <a:lnTo>
                    <a:pt x="893" y="219"/>
                  </a:lnTo>
                  <a:lnTo>
                    <a:pt x="891" y="217"/>
                  </a:lnTo>
                  <a:lnTo>
                    <a:pt x="891" y="215"/>
                  </a:lnTo>
                  <a:lnTo>
                    <a:pt x="889" y="213"/>
                  </a:lnTo>
                  <a:lnTo>
                    <a:pt x="889" y="211"/>
                  </a:lnTo>
                  <a:lnTo>
                    <a:pt x="887" y="211"/>
                  </a:lnTo>
                  <a:lnTo>
                    <a:pt x="887" y="209"/>
                  </a:lnTo>
                  <a:lnTo>
                    <a:pt x="885" y="209"/>
                  </a:lnTo>
                  <a:lnTo>
                    <a:pt x="885" y="207"/>
                  </a:lnTo>
                  <a:lnTo>
                    <a:pt x="883" y="207"/>
                  </a:lnTo>
                  <a:lnTo>
                    <a:pt x="883" y="205"/>
                  </a:lnTo>
                  <a:lnTo>
                    <a:pt x="883" y="203"/>
                  </a:lnTo>
                  <a:lnTo>
                    <a:pt x="883" y="201"/>
                  </a:lnTo>
                  <a:lnTo>
                    <a:pt x="881" y="201"/>
                  </a:lnTo>
                  <a:lnTo>
                    <a:pt x="881" y="199"/>
                  </a:lnTo>
                  <a:lnTo>
                    <a:pt x="881" y="197"/>
                  </a:lnTo>
                  <a:lnTo>
                    <a:pt x="881" y="195"/>
                  </a:lnTo>
                  <a:lnTo>
                    <a:pt x="879" y="195"/>
                  </a:lnTo>
                  <a:lnTo>
                    <a:pt x="879" y="193"/>
                  </a:lnTo>
                  <a:lnTo>
                    <a:pt x="879" y="191"/>
                  </a:lnTo>
                  <a:lnTo>
                    <a:pt x="879" y="190"/>
                  </a:lnTo>
                  <a:lnTo>
                    <a:pt x="879" y="188"/>
                  </a:lnTo>
                  <a:lnTo>
                    <a:pt x="877" y="188"/>
                  </a:lnTo>
                  <a:lnTo>
                    <a:pt x="877" y="186"/>
                  </a:lnTo>
                  <a:lnTo>
                    <a:pt x="875" y="184"/>
                  </a:lnTo>
                  <a:lnTo>
                    <a:pt x="875" y="182"/>
                  </a:lnTo>
                  <a:lnTo>
                    <a:pt x="873" y="182"/>
                  </a:lnTo>
                  <a:lnTo>
                    <a:pt x="873" y="180"/>
                  </a:lnTo>
                  <a:lnTo>
                    <a:pt x="871" y="180"/>
                  </a:lnTo>
                  <a:lnTo>
                    <a:pt x="871" y="178"/>
                  </a:lnTo>
                  <a:lnTo>
                    <a:pt x="871" y="176"/>
                  </a:lnTo>
                  <a:lnTo>
                    <a:pt x="869" y="176"/>
                  </a:lnTo>
                  <a:lnTo>
                    <a:pt x="869" y="174"/>
                  </a:lnTo>
                  <a:lnTo>
                    <a:pt x="867" y="174"/>
                  </a:lnTo>
                  <a:lnTo>
                    <a:pt x="867" y="172"/>
                  </a:lnTo>
                  <a:lnTo>
                    <a:pt x="865" y="172"/>
                  </a:lnTo>
                  <a:lnTo>
                    <a:pt x="865" y="170"/>
                  </a:lnTo>
                  <a:lnTo>
                    <a:pt x="863" y="168"/>
                  </a:lnTo>
                  <a:lnTo>
                    <a:pt x="863" y="166"/>
                  </a:lnTo>
                  <a:lnTo>
                    <a:pt x="861" y="166"/>
                  </a:lnTo>
                  <a:lnTo>
                    <a:pt x="861" y="164"/>
                  </a:lnTo>
                  <a:lnTo>
                    <a:pt x="859" y="162"/>
                  </a:lnTo>
                  <a:lnTo>
                    <a:pt x="859" y="160"/>
                  </a:lnTo>
                  <a:lnTo>
                    <a:pt x="859" y="158"/>
                  </a:lnTo>
                  <a:lnTo>
                    <a:pt x="859" y="156"/>
                  </a:lnTo>
                  <a:lnTo>
                    <a:pt x="859" y="154"/>
                  </a:lnTo>
                  <a:lnTo>
                    <a:pt x="859" y="152"/>
                  </a:lnTo>
                  <a:lnTo>
                    <a:pt x="861" y="152"/>
                  </a:lnTo>
                  <a:lnTo>
                    <a:pt x="861" y="150"/>
                  </a:lnTo>
                  <a:lnTo>
                    <a:pt x="861" y="148"/>
                  </a:lnTo>
                  <a:lnTo>
                    <a:pt x="861" y="146"/>
                  </a:lnTo>
                  <a:lnTo>
                    <a:pt x="863" y="146"/>
                  </a:lnTo>
                  <a:lnTo>
                    <a:pt x="863" y="144"/>
                  </a:lnTo>
                  <a:lnTo>
                    <a:pt x="863" y="142"/>
                  </a:lnTo>
                  <a:lnTo>
                    <a:pt x="863" y="140"/>
                  </a:lnTo>
                  <a:lnTo>
                    <a:pt x="865" y="140"/>
                  </a:lnTo>
                  <a:lnTo>
                    <a:pt x="865" y="138"/>
                  </a:lnTo>
                  <a:lnTo>
                    <a:pt x="865" y="136"/>
                  </a:lnTo>
                  <a:lnTo>
                    <a:pt x="865" y="134"/>
                  </a:lnTo>
                  <a:lnTo>
                    <a:pt x="867" y="132"/>
                  </a:lnTo>
                  <a:lnTo>
                    <a:pt x="869" y="130"/>
                  </a:lnTo>
                  <a:lnTo>
                    <a:pt x="869" y="128"/>
                  </a:lnTo>
                  <a:lnTo>
                    <a:pt x="869" y="126"/>
                  </a:lnTo>
                  <a:lnTo>
                    <a:pt x="867" y="126"/>
                  </a:lnTo>
                  <a:lnTo>
                    <a:pt x="865" y="126"/>
                  </a:lnTo>
                  <a:lnTo>
                    <a:pt x="863" y="126"/>
                  </a:lnTo>
                  <a:lnTo>
                    <a:pt x="863" y="124"/>
                  </a:lnTo>
                  <a:lnTo>
                    <a:pt x="861" y="124"/>
                  </a:lnTo>
                  <a:lnTo>
                    <a:pt x="859" y="124"/>
                  </a:lnTo>
                  <a:lnTo>
                    <a:pt x="857" y="124"/>
                  </a:lnTo>
                  <a:lnTo>
                    <a:pt x="857" y="123"/>
                  </a:lnTo>
                  <a:lnTo>
                    <a:pt x="855" y="123"/>
                  </a:lnTo>
                  <a:lnTo>
                    <a:pt x="853" y="123"/>
                  </a:lnTo>
                  <a:lnTo>
                    <a:pt x="851" y="121"/>
                  </a:lnTo>
                  <a:lnTo>
                    <a:pt x="849" y="121"/>
                  </a:lnTo>
                  <a:lnTo>
                    <a:pt x="847" y="121"/>
                  </a:lnTo>
                  <a:lnTo>
                    <a:pt x="847" y="119"/>
                  </a:lnTo>
                  <a:lnTo>
                    <a:pt x="846" y="119"/>
                  </a:lnTo>
                  <a:lnTo>
                    <a:pt x="844" y="119"/>
                  </a:lnTo>
                  <a:lnTo>
                    <a:pt x="842" y="119"/>
                  </a:lnTo>
                  <a:lnTo>
                    <a:pt x="840" y="117"/>
                  </a:lnTo>
                  <a:lnTo>
                    <a:pt x="838" y="117"/>
                  </a:lnTo>
                  <a:lnTo>
                    <a:pt x="836" y="117"/>
                  </a:lnTo>
                  <a:lnTo>
                    <a:pt x="836" y="115"/>
                  </a:lnTo>
                  <a:lnTo>
                    <a:pt x="834" y="115"/>
                  </a:lnTo>
                  <a:lnTo>
                    <a:pt x="832" y="113"/>
                  </a:lnTo>
                  <a:lnTo>
                    <a:pt x="830" y="113"/>
                  </a:lnTo>
                  <a:lnTo>
                    <a:pt x="828" y="113"/>
                  </a:lnTo>
                  <a:lnTo>
                    <a:pt x="826" y="113"/>
                  </a:lnTo>
                  <a:lnTo>
                    <a:pt x="824" y="113"/>
                  </a:lnTo>
                  <a:lnTo>
                    <a:pt x="822" y="113"/>
                  </a:lnTo>
                  <a:lnTo>
                    <a:pt x="820" y="113"/>
                  </a:lnTo>
                  <a:lnTo>
                    <a:pt x="818" y="113"/>
                  </a:lnTo>
                  <a:lnTo>
                    <a:pt x="816" y="111"/>
                  </a:lnTo>
                  <a:lnTo>
                    <a:pt x="814" y="109"/>
                  </a:lnTo>
                  <a:lnTo>
                    <a:pt x="812" y="107"/>
                  </a:lnTo>
                  <a:lnTo>
                    <a:pt x="810" y="107"/>
                  </a:lnTo>
                  <a:lnTo>
                    <a:pt x="810" y="105"/>
                  </a:lnTo>
                  <a:lnTo>
                    <a:pt x="808" y="105"/>
                  </a:lnTo>
                  <a:lnTo>
                    <a:pt x="806" y="103"/>
                  </a:lnTo>
                  <a:lnTo>
                    <a:pt x="806" y="101"/>
                  </a:lnTo>
                  <a:lnTo>
                    <a:pt x="804" y="101"/>
                  </a:lnTo>
                  <a:lnTo>
                    <a:pt x="804" y="99"/>
                  </a:lnTo>
                  <a:lnTo>
                    <a:pt x="802" y="97"/>
                  </a:lnTo>
                  <a:lnTo>
                    <a:pt x="802" y="95"/>
                  </a:lnTo>
                  <a:lnTo>
                    <a:pt x="800" y="95"/>
                  </a:lnTo>
                  <a:lnTo>
                    <a:pt x="800" y="93"/>
                  </a:lnTo>
                  <a:lnTo>
                    <a:pt x="798" y="91"/>
                  </a:lnTo>
                  <a:lnTo>
                    <a:pt x="798" y="89"/>
                  </a:lnTo>
                  <a:lnTo>
                    <a:pt x="796" y="87"/>
                  </a:lnTo>
                  <a:lnTo>
                    <a:pt x="796" y="85"/>
                  </a:lnTo>
                  <a:lnTo>
                    <a:pt x="794" y="83"/>
                  </a:lnTo>
                  <a:lnTo>
                    <a:pt x="794" y="81"/>
                  </a:lnTo>
                  <a:lnTo>
                    <a:pt x="792" y="81"/>
                  </a:lnTo>
                  <a:lnTo>
                    <a:pt x="792" y="79"/>
                  </a:lnTo>
                  <a:lnTo>
                    <a:pt x="790" y="79"/>
                  </a:lnTo>
                  <a:lnTo>
                    <a:pt x="790" y="77"/>
                  </a:lnTo>
                  <a:lnTo>
                    <a:pt x="788" y="75"/>
                  </a:lnTo>
                  <a:lnTo>
                    <a:pt x="786" y="75"/>
                  </a:lnTo>
                  <a:lnTo>
                    <a:pt x="786" y="73"/>
                  </a:lnTo>
                  <a:lnTo>
                    <a:pt x="786" y="71"/>
                  </a:lnTo>
                  <a:lnTo>
                    <a:pt x="786" y="69"/>
                  </a:lnTo>
                  <a:lnTo>
                    <a:pt x="788" y="69"/>
                  </a:lnTo>
                  <a:lnTo>
                    <a:pt x="788" y="67"/>
                  </a:lnTo>
                  <a:lnTo>
                    <a:pt x="788" y="65"/>
                  </a:lnTo>
                  <a:lnTo>
                    <a:pt x="786" y="65"/>
                  </a:lnTo>
                  <a:lnTo>
                    <a:pt x="786" y="63"/>
                  </a:lnTo>
                  <a:lnTo>
                    <a:pt x="786" y="61"/>
                  </a:lnTo>
                  <a:lnTo>
                    <a:pt x="786" y="59"/>
                  </a:lnTo>
                  <a:lnTo>
                    <a:pt x="786" y="57"/>
                  </a:lnTo>
                  <a:lnTo>
                    <a:pt x="786" y="55"/>
                  </a:lnTo>
                  <a:lnTo>
                    <a:pt x="786" y="54"/>
                  </a:lnTo>
                  <a:lnTo>
                    <a:pt x="786" y="52"/>
                  </a:lnTo>
                  <a:lnTo>
                    <a:pt x="784" y="52"/>
                  </a:lnTo>
                  <a:lnTo>
                    <a:pt x="784" y="50"/>
                  </a:lnTo>
                  <a:lnTo>
                    <a:pt x="784" y="48"/>
                  </a:lnTo>
                  <a:lnTo>
                    <a:pt x="782" y="46"/>
                  </a:lnTo>
                  <a:lnTo>
                    <a:pt x="782" y="44"/>
                  </a:lnTo>
                  <a:lnTo>
                    <a:pt x="784" y="44"/>
                  </a:lnTo>
                  <a:lnTo>
                    <a:pt x="784" y="42"/>
                  </a:lnTo>
                  <a:lnTo>
                    <a:pt x="782" y="44"/>
                  </a:lnTo>
                  <a:lnTo>
                    <a:pt x="782" y="42"/>
                  </a:lnTo>
                  <a:lnTo>
                    <a:pt x="780" y="40"/>
                  </a:lnTo>
                  <a:lnTo>
                    <a:pt x="780" y="38"/>
                  </a:lnTo>
                  <a:lnTo>
                    <a:pt x="778" y="36"/>
                  </a:lnTo>
                  <a:lnTo>
                    <a:pt x="778" y="34"/>
                  </a:lnTo>
                  <a:lnTo>
                    <a:pt x="777" y="34"/>
                  </a:lnTo>
                  <a:lnTo>
                    <a:pt x="777" y="32"/>
                  </a:lnTo>
                  <a:lnTo>
                    <a:pt x="775" y="32"/>
                  </a:lnTo>
                  <a:lnTo>
                    <a:pt x="773" y="32"/>
                  </a:lnTo>
                  <a:lnTo>
                    <a:pt x="773" y="30"/>
                  </a:lnTo>
                  <a:lnTo>
                    <a:pt x="773" y="28"/>
                  </a:lnTo>
                  <a:lnTo>
                    <a:pt x="771" y="28"/>
                  </a:lnTo>
                  <a:lnTo>
                    <a:pt x="771" y="26"/>
                  </a:lnTo>
                  <a:lnTo>
                    <a:pt x="771" y="24"/>
                  </a:lnTo>
                  <a:lnTo>
                    <a:pt x="769" y="24"/>
                  </a:lnTo>
                  <a:lnTo>
                    <a:pt x="769" y="22"/>
                  </a:lnTo>
                  <a:lnTo>
                    <a:pt x="767" y="22"/>
                  </a:lnTo>
                  <a:lnTo>
                    <a:pt x="767" y="20"/>
                  </a:lnTo>
                  <a:lnTo>
                    <a:pt x="765" y="20"/>
                  </a:lnTo>
                  <a:lnTo>
                    <a:pt x="765" y="18"/>
                  </a:lnTo>
                  <a:lnTo>
                    <a:pt x="765" y="16"/>
                  </a:lnTo>
                  <a:lnTo>
                    <a:pt x="765" y="14"/>
                  </a:lnTo>
                  <a:lnTo>
                    <a:pt x="767" y="14"/>
                  </a:lnTo>
                  <a:lnTo>
                    <a:pt x="767" y="12"/>
                  </a:lnTo>
                  <a:lnTo>
                    <a:pt x="767" y="10"/>
                  </a:lnTo>
                  <a:lnTo>
                    <a:pt x="767" y="8"/>
                  </a:lnTo>
                  <a:lnTo>
                    <a:pt x="765" y="8"/>
                  </a:lnTo>
                  <a:lnTo>
                    <a:pt x="765" y="6"/>
                  </a:lnTo>
                  <a:lnTo>
                    <a:pt x="765" y="4"/>
                  </a:lnTo>
                  <a:lnTo>
                    <a:pt x="763" y="4"/>
                  </a:lnTo>
                  <a:lnTo>
                    <a:pt x="761" y="4"/>
                  </a:lnTo>
                  <a:lnTo>
                    <a:pt x="759" y="4"/>
                  </a:lnTo>
                  <a:lnTo>
                    <a:pt x="757" y="4"/>
                  </a:lnTo>
                  <a:lnTo>
                    <a:pt x="757" y="2"/>
                  </a:lnTo>
                  <a:lnTo>
                    <a:pt x="755" y="2"/>
                  </a:lnTo>
                  <a:lnTo>
                    <a:pt x="753" y="2"/>
                  </a:lnTo>
                  <a:lnTo>
                    <a:pt x="753" y="4"/>
                  </a:lnTo>
                  <a:lnTo>
                    <a:pt x="751" y="4"/>
                  </a:lnTo>
                  <a:lnTo>
                    <a:pt x="751" y="6"/>
                  </a:lnTo>
                  <a:lnTo>
                    <a:pt x="749" y="6"/>
                  </a:lnTo>
                  <a:lnTo>
                    <a:pt x="749" y="8"/>
                  </a:lnTo>
                  <a:lnTo>
                    <a:pt x="747" y="8"/>
                  </a:lnTo>
                  <a:lnTo>
                    <a:pt x="747" y="10"/>
                  </a:lnTo>
                  <a:lnTo>
                    <a:pt x="745" y="10"/>
                  </a:lnTo>
                  <a:lnTo>
                    <a:pt x="743" y="10"/>
                  </a:lnTo>
                  <a:lnTo>
                    <a:pt x="741" y="10"/>
                  </a:lnTo>
                  <a:lnTo>
                    <a:pt x="739" y="10"/>
                  </a:lnTo>
                  <a:lnTo>
                    <a:pt x="737" y="10"/>
                  </a:lnTo>
                  <a:lnTo>
                    <a:pt x="737" y="12"/>
                  </a:lnTo>
                  <a:lnTo>
                    <a:pt x="735" y="12"/>
                  </a:lnTo>
                  <a:lnTo>
                    <a:pt x="733" y="12"/>
                  </a:lnTo>
                  <a:lnTo>
                    <a:pt x="731" y="12"/>
                  </a:lnTo>
                  <a:lnTo>
                    <a:pt x="731" y="10"/>
                  </a:lnTo>
                  <a:lnTo>
                    <a:pt x="729" y="12"/>
                  </a:lnTo>
                  <a:lnTo>
                    <a:pt x="727" y="12"/>
                  </a:lnTo>
                  <a:lnTo>
                    <a:pt x="725" y="12"/>
                  </a:lnTo>
                  <a:lnTo>
                    <a:pt x="725" y="14"/>
                  </a:lnTo>
                  <a:lnTo>
                    <a:pt x="725" y="16"/>
                  </a:lnTo>
                  <a:lnTo>
                    <a:pt x="723" y="16"/>
                  </a:lnTo>
                  <a:lnTo>
                    <a:pt x="723" y="18"/>
                  </a:lnTo>
                  <a:lnTo>
                    <a:pt x="721" y="18"/>
                  </a:lnTo>
                  <a:lnTo>
                    <a:pt x="721" y="20"/>
                  </a:lnTo>
                  <a:lnTo>
                    <a:pt x="719" y="20"/>
                  </a:lnTo>
                  <a:lnTo>
                    <a:pt x="719" y="22"/>
                  </a:lnTo>
                  <a:lnTo>
                    <a:pt x="717" y="22"/>
                  </a:lnTo>
                  <a:lnTo>
                    <a:pt x="717" y="24"/>
                  </a:lnTo>
                  <a:lnTo>
                    <a:pt x="715" y="24"/>
                  </a:lnTo>
                  <a:lnTo>
                    <a:pt x="713" y="24"/>
                  </a:lnTo>
                  <a:lnTo>
                    <a:pt x="711" y="24"/>
                  </a:lnTo>
                  <a:lnTo>
                    <a:pt x="709" y="24"/>
                  </a:lnTo>
                  <a:lnTo>
                    <a:pt x="708" y="24"/>
                  </a:lnTo>
                  <a:lnTo>
                    <a:pt x="706" y="24"/>
                  </a:lnTo>
                  <a:lnTo>
                    <a:pt x="704" y="24"/>
                  </a:lnTo>
                  <a:lnTo>
                    <a:pt x="704" y="22"/>
                  </a:lnTo>
                  <a:lnTo>
                    <a:pt x="702" y="22"/>
                  </a:lnTo>
                  <a:lnTo>
                    <a:pt x="702" y="20"/>
                  </a:lnTo>
                  <a:lnTo>
                    <a:pt x="700" y="20"/>
                  </a:lnTo>
                  <a:lnTo>
                    <a:pt x="700" y="18"/>
                  </a:lnTo>
                  <a:lnTo>
                    <a:pt x="698" y="18"/>
                  </a:lnTo>
                  <a:lnTo>
                    <a:pt x="696" y="18"/>
                  </a:lnTo>
                  <a:lnTo>
                    <a:pt x="696" y="20"/>
                  </a:lnTo>
                  <a:lnTo>
                    <a:pt x="696" y="22"/>
                  </a:lnTo>
                  <a:lnTo>
                    <a:pt x="694" y="22"/>
                  </a:lnTo>
                  <a:lnTo>
                    <a:pt x="694" y="24"/>
                  </a:lnTo>
                  <a:lnTo>
                    <a:pt x="692" y="24"/>
                  </a:lnTo>
                  <a:lnTo>
                    <a:pt x="692" y="26"/>
                  </a:lnTo>
                  <a:lnTo>
                    <a:pt x="690" y="26"/>
                  </a:lnTo>
                  <a:lnTo>
                    <a:pt x="690" y="28"/>
                  </a:lnTo>
                  <a:lnTo>
                    <a:pt x="690" y="30"/>
                  </a:lnTo>
                  <a:lnTo>
                    <a:pt x="688" y="30"/>
                  </a:lnTo>
                  <a:lnTo>
                    <a:pt x="688" y="32"/>
                  </a:lnTo>
                  <a:lnTo>
                    <a:pt x="686" y="32"/>
                  </a:lnTo>
                  <a:lnTo>
                    <a:pt x="686" y="34"/>
                  </a:lnTo>
                  <a:lnTo>
                    <a:pt x="684" y="34"/>
                  </a:lnTo>
                  <a:lnTo>
                    <a:pt x="684" y="36"/>
                  </a:lnTo>
                  <a:lnTo>
                    <a:pt x="682" y="36"/>
                  </a:lnTo>
                  <a:lnTo>
                    <a:pt x="682" y="38"/>
                  </a:lnTo>
                  <a:lnTo>
                    <a:pt x="680" y="38"/>
                  </a:lnTo>
                  <a:lnTo>
                    <a:pt x="680" y="40"/>
                  </a:lnTo>
                  <a:lnTo>
                    <a:pt x="678" y="40"/>
                  </a:lnTo>
                  <a:lnTo>
                    <a:pt x="678" y="42"/>
                  </a:lnTo>
                  <a:lnTo>
                    <a:pt x="678" y="44"/>
                  </a:lnTo>
                  <a:lnTo>
                    <a:pt x="678" y="46"/>
                  </a:lnTo>
                  <a:lnTo>
                    <a:pt x="676" y="48"/>
                  </a:lnTo>
                  <a:lnTo>
                    <a:pt x="676" y="50"/>
                  </a:lnTo>
                  <a:lnTo>
                    <a:pt x="676" y="52"/>
                  </a:lnTo>
                  <a:lnTo>
                    <a:pt x="674" y="52"/>
                  </a:lnTo>
                  <a:lnTo>
                    <a:pt x="672" y="52"/>
                  </a:lnTo>
                  <a:lnTo>
                    <a:pt x="670" y="52"/>
                  </a:lnTo>
                  <a:lnTo>
                    <a:pt x="668" y="52"/>
                  </a:lnTo>
                  <a:lnTo>
                    <a:pt x="666" y="52"/>
                  </a:lnTo>
                  <a:lnTo>
                    <a:pt x="666" y="50"/>
                  </a:lnTo>
                  <a:lnTo>
                    <a:pt x="664" y="50"/>
                  </a:lnTo>
                  <a:lnTo>
                    <a:pt x="662" y="50"/>
                  </a:lnTo>
                  <a:lnTo>
                    <a:pt x="660" y="52"/>
                  </a:lnTo>
                  <a:lnTo>
                    <a:pt x="658" y="52"/>
                  </a:lnTo>
                  <a:lnTo>
                    <a:pt x="656" y="52"/>
                  </a:lnTo>
                  <a:lnTo>
                    <a:pt x="654" y="52"/>
                  </a:lnTo>
                  <a:lnTo>
                    <a:pt x="652" y="52"/>
                  </a:lnTo>
                  <a:lnTo>
                    <a:pt x="650" y="52"/>
                  </a:lnTo>
                  <a:lnTo>
                    <a:pt x="648" y="52"/>
                  </a:lnTo>
                  <a:lnTo>
                    <a:pt x="648" y="50"/>
                  </a:lnTo>
                  <a:lnTo>
                    <a:pt x="646" y="50"/>
                  </a:lnTo>
                  <a:lnTo>
                    <a:pt x="646" y="48"/>
                  </a:lnTo>
                  <a:lnTo>
                    <a:pt x="644" y="48"/>
                  </a:lnTo>
                  <a:lnTo>
                    <a:pt x="642" y="48"/>
                  </a:lnTo>
                  <a:lnTo>
                    <a:pt x="640" y="48"/>
                  </a:lnTo>
                  <a:lnTo>
                    <a:pt x="639" y="48"/>
                  </a:lnTo>
                  <a:lnTo>
                    <a:pt x="639" y="50"/>
                  </a:lnTo>
                  <a:lnTo>
                    <a:pt x="637" y="50"/>
                  </a:lnTo>
                  <a:lnTo>
                    <a:pt x="637" y="52"/>
                  </a:lnTo>
                  <a:lnTo>
                    <a:pt x="637" y="54"/>
                  </a:lnTo>
                  <a:lnTo>
                    <a:pt x="635" y="54"/>
                  </a:lnTo>
                  <a:lnTo>
                    <a:pt x="635" y="55"/>
                  </a:lnTo>
                  <a:lnTo>
                    <a:pt x="633" y="55"/>
                  </a:lnTo>
                  <a:lnTo>
                    <a:pt x="633" y="57"/>
                  </a:lnTo>
                  <a:lnTo>
                    <a:pt x="631" y="57"/>
                  </a:lnTo>
                  <a:lnTo>
                    <a:pt x="629" y="57"/>
                  </a:lnTo>
                  <a:lnTo>
                    <a:pt x="627" y="57"/>
                  </a:lnTo>
                  <a:lnTo>
                    <a:pt x="627" y="55"/>
                  </a:lnTo>
                  <a:lnTo>
                    <a:pt x="627" y="54"/>
                  </a:lnTo>
                  <a:lnTo>
                    <a:pt x="629" y="54"/>
                  </a:lnTo>
                  <a:lnTo>
                    <a:pt x="629" y="52"/>
                  </a:lnTo>
                  <a:lnTo>
                    <a:pt x="627" y="52"/>
                  </a:lnTo>
                  <a:lnTo>
                    <a:pt x="625" y="52"/>
                  </a:lnTo>
                  <a:lnTo>
                    <a:pt x="623" y="52"/>
                  </a:lnTo>
                  <a:lnTo>
                    <a:pt x="621" y="52"/>
                  </a:lnTo>
                  <a:lnTo>
                    <a:pt x="619" y="52"/>
                  </a:lnTo>
                  <a:lnTo>
                    <a:pt x="617" y="52"/>
                  </a:lnTo>
                  <a:lnTo>
                    <a:pt x="615" y="52"/>
                  </a:lnTo>
                  <a:lnTo>
                    <a:pt x="615" y="54"/>
                  </a:lnTo>
                  <a:lnTo>
                    <a:pt x="615" y="55"/>
                  </a:lnTo>
                  <a:lnTo>
                    <a:pt x="615" y="57"/>
                  </a:lnTo>
                  <a:lnTo>
                    <a:pt x="617" y="57"/>
                  </a:lnTo>
                  <a:lnTo>
                    <a:pt x="617" y="59"/>
                  </a:lnTo>
                  <a:lnTo>
                    <a:pt x="619" y="59"/>
                  </a:lnTo>
                  <a:lnTo>
                    <a:pt x="621" y="59"/>
                  </a:lnTo>
                  <a:lnTo>
                    <a:pt x="623" y="59"/>
                  </a:lnTo>
                  <a:lnTo>
                    <a:pt x="625" y="59"/>
                  </a:lnTo>
                  <a:lnTo>
                    <a:pt x="625" y="61"/>
                  </a:lnTo>
                  <a:lnTo>
                    <a:pt x="627" y="61"/>
                  </a:lnTo>
                  <a:lnTo>
                    <a:pt x="627" y="63"/>
                  </a:lnTo>
                  <a:lnTo>
                    <a:pt x="627" y="65"/>
                  </a:lnTo>
                  <a:lnTo>
                    <a:pt x="625" y="65"/>
                  </a:lnTo>
                  <a:lnTo>
                    <a:pt x="623" y="67"/>
                  </a:lnTo>
                  <a:lnTo>
                    <a:pt x="623" y="69"/>
                  </a:lnTo>
                  <a:lnTo>
                    <a:pt x="623" y="71"/>
                  </a:lnTo>
                  <a:lnTo>
                    <a:pt x="623" y="73"/>
                  </a:lnTo>
                  <a:lnTo>
                    <a:pt x="623" y="75"/>
                  </a:lnTo>
                  <a:lnTo>
                    <a:pt x="623" y="77"/>
                  </a:lnTo>
                  <a:lnTo>
                    <a:pt x="621" y="77"/>
                  </a:lnTo>
                  <a:lnTo>
                    <a:pt x="621" y="79"/>
                  </a:lnTo>
                  <a:lnTo>
                    <a:pt x="619" y="79"/>
                  </a:lnTo>
                  <a:lnTo>
                    <a:pt x="617" y="79"/>
                  </a:lnTo>
                  <a:lnTo>
                    <a:pt x="617" y="81"/>
                  </a:lnTo>
                  <a:lnTo>
                    <a:pt x="615" y="81"/>
                  </a:lnTo>
                  <a:lnTo>
                    <a:pt x="615" y="83"/>
                  </a:lnTo>
                  <a:lnTo>
                    <a:pt x="615" y="85"/>
                  </a:lnTo>
                  <a:lnTo>
                    <a:pt x="613" y="85"/>
                  </a:lnTo>
                  <a:lnTo>
                    <a:pt x="615" y="85"/>
                  </a:lnTo>
                  <a:lnTo>
                    <a:pt x="613" y="85"/>
                  </a:lnTo>
                  <a:lnTo>
                    <a:pt x="613" y="87"/>
                  </a:lnTo>
                  <a:lnTo>
                    <a:pt x="615" y="87"/>
                  </a:lnTo>
                  <a:lnTo>
                    <a:pt x="615" y="89"/>
                  </a:lnTo>
                  <a:lnTo>
                    <a:pt x="615" y="91"/>
                  </a:lnTo>
                  <a:lnTo>
                    <a:pt x="615" y="93"/>
                  </a:lnTo>
                  <a:lnTo>
                    <a:pt x="615" y="97"/>
                  </a:lnTo>
                  <a:lnTo>
                    <a:pt x="613" y="99"/>
                  </a:lnTo>
                  <a:lnTo>
                    <a:pt x="611" y="99"/>
                  </a:lnTo>
                  <a:lnTo>
                    <a:pt x="611" y="101"/>
                  </a:lnTo>
                  <a:lnTo>
                    <a:pt x="609" y="101"/>
                  </a:lnTo>
                  <a:lnTo>
                    <a:pt x="609" y="103"/>
                  </a:lnTo>
                  <a:lnTo>
                    <a:pt x="607" y="103"/>
                  </a:lnTo>
                  <a:lnTo>
                    <a:pt x="607" y="105"/>
                  </a:lnTo>
                  <a:lnTo>
                    <a:pt x="605" y="105"/>
                  </a:lnTo>
                  <a:lnTo>
                    <a:pt x="603" y="105"/>
                  </a:lnTo>
                  <a:lnTo>
                    <a:pt x="601" y="105"/>
                  </a:lnTo>
                  <a:lnTo>
                    <a:pt x="599" y="105"/>
                  </a:lnTo>
                  <a:lnTo>
                    <a:pt x="597" y="105"/>
                  </a:lnTo>
                  <a:lnTo>
                    <a:pt x="597" y="107"/>
                  </a:lnTo>
                  <a:lnTo>
                    <a:pt x="595" y="107"/>
                  </a:lnTo>
                  <a:lnTo>
                    <a:pt x="593" y="107"/>
                  </a:lnTo>
                  <a:lnTo>
                    <a:pt x="591" y="107"/>
                  </a:lnTo>
                  <a:lnTo>
                    <a:pt x="589" y="107"/>
                  </a:lnTo>
                  <a:lnTo>
                    <a:pt x="587" y="107"/>
                  </a:lnTo>
                  <a:lnTo>
                    <a:pt x="587" y="109"/>
                  </a:lnTo>
                  <a:lnTo>
                    <a:pt x="585" y="109"/>
                  </a:lnTo>
                  <a:lnTo>
                    <a:pt x="585" y="111"/>
                  </a:lnTo>
                  <a:lnTo>
                    <a:pt x="585" y="113"/>
                  </a:lnTo>
                  <a:lnTo>
                    <a:pt x="583" y="113"/>
                  </a:lnTo>
                  <a:lnTo>
                    <a:pt x="583" y="115"/>
                  </a:lnTo>
                  <a:lnTo>
                    <a:pt x="583" y="117"/>
                  </a:lnTo>
                  <a:lnTo>
                    <a:pt x="583" y="119"/>
                  </a:lnTo>
                  <a:lnTo>
                    <a:pt x="583" y="121"/>
                  </a:lnTo>
                  <a:lnTo>
                    <a:pt x="583" y="123"/>
                  </a:lnTo>
                  <a:lnTo>
                    <a:pt x="581" y="123"/>
                  </a:lnTo>
                  <a:lnTo>
                    <a:pt x="581" y="124"/>
                  </a:lnTo>
                  <a:lnTo>
                    <a:pt x="581" y="126"/>
                  </a:lnTo>
                  <a:lnTo>
                    <a:pt x="581" y="128"/>
                  </a:lnTo>
                  <a:lnTo>
                    <a:pt x="581" y="130"/>
                  </a:lnTo>
                  <a:lnTo>
                    <a:pt x="581" y="132"/>
                  </a:lnTo>
                  <a:lnTo>
                    <a:pt x="579" y="132"/>
                  </a:lnTo>
                  <a:lnTo>
                    <a:pt x="579" y="134"/>
                  </a:lnTo>
                  <a:lnTo>
                    <a:pt x="579" y="136"/>
                  </a:lnTo>
                  <a:lnTo>
                    <a:pt x="577" y="136"/>
                  </a:lnTo>
                  <a:lnTo>
                    <a:pt x="577" y="138"/>
                  </a:lnTo>
                  <a:lnTo>
                    <a:pt x="575" y="138"/>
                  </a:lnTo>
                  <a:lnTo>
                    <a:pt x="575" y="140"/>
                  </a:lnTo>
                  <a:lnTo>
                    <a:pt x="573" y="140"/>
                  </a:lnTo>
                  <a:lnTo>
                    <a:pt x="571" y="140"/>
                  </a:lnTo>
                  <a:lnTo>
                    <a:pt x="571" y="142"/>
                  </a:lnTo>
                  <a:lnTo>
                    <a:pt x="570" y="142"/>
                  </a:lnTo>
                  <a:lnTo>
                    <a:pt x="568" y="142"/>
                  </a:lnTo>
                  <a:lnTo>
                    <a:pt x="566" y="144"/>
                  </a:lnTo>
                  <a:lnTo>
                    <a:pt x="566" y="146"/>
                  </a:lnTo>
                  <a:lnTo>
                    <a:pt x="564" y="146"/>
                  </a:lnTo>
                  <a:lnTo>
                    <a:pt x="562" y="146"/>
                  </a:lnTo>
                  <a:lnTo>
                    <a:pt x="562" y="148"/>
                  </a:lnTo>
                  <a:lnTo>
                    <a:pt x="560" y="148"/>
                  </a:lnTo>
                  <a:lnTo>
                    <a:pt x="560" y="150"/>
                  </a:lnTo>
                  <a:lnTo>
                    <a:pt x="560" y="152"/>
                  </a:lnTo>
                  <a:lnTo>
                    <a:pt x="558" y="152"/>
                  </a:lnTo>
                  <a:lnTo>
                    <a:pt x="558" y="154"/>
                  </a:lnTo>
                  <a:lnTo>
                    <a:pt x="558" y="156"/>
                  </a:lnTo>
                  <a:lnTo>
                    <a:pt x="558" y="158"/>
                  </a:lnTo>
                  <a:lnTo>
                    <a:pt x="556" y="162"/>
                  </a:lnTo>
                  <a:lnTo>
                    <a:pt x="554" y="166"/>
                  </a:lnTo>
                  <a:lnTo>
                    <a:pt x="552" y="170"/>
                  </a:lnTo>
                  <a:lnTo>
                    <a:pt x="550" y="174"/>
                  </a:lnTo>
                  <a:lnTo>
                    <a:pt x="548" y="176"/>
                  </a:lnTo>
                  <a:lnTo>
                    <a:pt x="546" y="176"/>
                  </a:lnTo>
                  <a:lnTo>
                    <a:pt x="544" y="178"/>
                  </a:lnTo>
                  <a:lnTo>
                    <a:pt x="542" y="178"/>
                  </a:lnTo>
                  <a:lnTo>
                    <a:pt x="540" y="178"/>
                  </a:lnTo>
                  <a:lnTo>
                    <a:pt x="538" y="178"/>
                  </a:lnTo>
                  <a:lnTo>
                    <a:pt x="536" y="178"/>
                  </a:lnTo>
                  <a:lnTo>
                    <a:pt x="534" y="178"/>
                  </a:lnTo>
                  <a:lnTo>
                    <a:pt x="534" y="180"/>
                  </a:lnTo>
                  <a:lnTo>
                    <a:pt x="532" y="180"/>
                  </a:lnTo>
                  <a:lnTo>
                    <a:pt x="530" y="180"/>
                  </a:lnTo>
                  <a:lnTo>
                    <a:pt x="528" y="180"/>
                  </a:lnTo>
                  <a:lnTo>
                    <a:pt x="526" y="182"/>
                  </a:lnTo>
                  <a:lnTo>
                    <a:pt x="524" y="182"/>
                  </a:lnTo>
                  <a:lnTo>
                    <a:pt x="522" y="182"/>
                  </a:lnTo>
                  <a:lnTo>
                    <a:pt x="520" y="184"/>
                  </a:lnTo>
                  <a:lnTo>
                    <a:pt x="518" y="184"/>
                  </a:lnTo>
                  <a:lnTo>
                    <a:pt x="512" y="190"/>
                  </a:lnTo>
                  <a:lnTo>
                    <a:pt x="510" y="190"/>
                  </a:lnTo>
                  <a:lnTo>
                    <a:pt x="510" y="191"/>
                  </a:lnTo>
                  <a:lnTo>
                    <a:pt x="510" y="193"/>
                  </a:lnTo>
                  <a:lnTo>
                    <a:pt x="508" y="195"/>
                  </a:lnTo>
                  <a:lnTo>
                    <a:pt x="508" y="197"/>
                  </a:lnTo>
                  <a:lnTo>
                    <a:pt x="508" y="199"/>
                  </a:lnTo>
                  <a:lnTo>
                    <a:pt x="510" y="199"/>
                  </a:lnTo>
                  <a:lnTo>
                    <a:pt x="510" y="201"/>
                  </a:lnTo>
                  <a:lnTo>
                    <a:pt x="510" y="203"/>
                  </a:lnTo>
                  <a:lnTo>
                    <a:pt x="512" y="205"/>
                  </a:lnTo>
                  <a:lnTo>
                    <a:pt x="512" y="207"/>
                  </a:lnTo>
                  <a:lnTo>
                    <a:pt x="514" y="207"/>
                  </a:lnTo>
                  <a:lnTo>
                    <a:pt x="514" y="209"/>
                  </a:lnTo>
                  <a:lnTo>
                    <a:pt x="514" y="211"/>
                  </a:lnTo>
                  <a:lnTo>
                    <a:pt x="516" y="213"/>
                  </a:lnTo>
                  <a:lnTo>
                    <a:pt x="516" y="215"/>
                  </a:lnTo>
                  <a:lnTo>
                    <a:pt x="514" y="215"/>
                  </a:lnTo>
                  <a:lnTo>
                    <a:pt x="510" y="217"/>
                  </a:lnTo>
                  <a:lnTo>
                    <a:pt x="508" y="217"/>
                  </a:lnTo>
                  <a:lnTo>
                    <a:pt x="506" y="215"/>
                  </a:lnTo>
                  <a:lnTo>
                    <a:pt x="504" y="215"/>
                  </a:lnTo>
                  <a:lnTo>
                    <a:pt x="502" y="215"/>
                  </a:lnTo>
                  <a:lnTo>
                    <a:pt x="501" y="215"/>
                  </a:lnTo>
                  <a:lnTo>
                    <a:pt x="499" y="215"/>
                  </a:lnTo>
                  <a:lnTo>
                    <a:pt x="495" y="215"/>
                  </a:lnTo>
                  <a:lnTo>
                    <a:pt x="493" y="215"/>
                  </a:lnTo>
                  <a:lnTo>
                    <a:pt x="491" y="215"/>
                  </a:lnTo>
                  <a:lnTo>
                    <a:pt x="489" y="215"/>
                  </a:lnTo>
                  <a:lnTo>
                    <a:pt x="489" y="213"/>
                  </a:lnTo>
                  <a:lnTo>
                    <a:pt x="487" y="213"/>
                  </a:lnTo>
                  <a:lnTo>
                    <a:pt x="485" y="213"/>
                  </a:lnTo>
                  <a:lnTo>
                    <a:pt x="483" y="213"/>
                  </a:lnTo>
                  <a:lnTo>
                    <a:pt x="481" y="213"/>
                  </a:lnTo>
                  <a:lnTo>
                    <a:pt x="479" y="213"/>
                  </a:lnTo>
                  <a:lnTo>
                    <a:pt x="477" y="211"/>
                  </a:lnTo>
                  <a:lnTo>
                    <a:pt x="475" y="211"/>
                  </a:lnTo>
                  <a:lnTo>
                    <a:pt x="473" y="211"/>
                  </a:lnTo>
                  <a:lnTo>
                    <a:pt x="471" y="211"/>
                  </a:lnTo>
                  <a:lnTo>
                    <a:pt x="469" y="211"/>
                  </a:lnTo>
                  <a:lnTo>
                    <a:pt x="469" y="209"/>
                  </a:lnTo>
                  <a:lnTo>
                    <a:pt x="467" y="209"/>
                  </a:lnTo>
                  <a:lnTo>
                    <a:pt x="465" y="209"/>
                  </a:lnTo>
                  <a:lnTo>
                    <a:pt x="463" y="209"/>
                  </a:lnTo>
                  <a:lnTo>
                    <a:pt x="461" y="209"/>
                  </a:lnTo>
                  <a:lnTo>
                    <a:pt x="459" y="209"/>
                  </a:lnTo>
                  <a:lnTo>
                    <a:pt x="457" y="209"/>
                  </a:lnTo>
                  <a:lnTo>
                    <a:pt x="455" y="209"/>
                  </a:lnTo>
                  <a:lnTo>
                    <a:pt x="455" y="207"/>
                  </a:lnTo>
                  <a:lnTo>
                    <a:pt x="453" y="207"/>
                  </a:lnTo>
                  <a:lnTo>
                    <a:pt x="451" y="209"/>
                  </a:lnTo>
                  <a:lnTo>
                    <a:pt x="449" y="209"/>
                  </a:lnTo>
                  <a:lnTo>
                    <a:pt x="447" y="209"/>
                  </a:lnTo>
                  <a:lnTo>
                    <a:pt x="445" y="209"/>
                  </a:lnTo>
                  <a:lnTo>
                    <a:pt x="443" y="209"/>
                  </a:lnTo>
                  <a:lnTo>
                    <a:pt x="441" y="209"/>
                  </a:lnTo>
                  <a:lnTo>
                    <a:pt x="441" y="207"/>
                  </a:lnTo>
                  <a:lnTo>
                    <a:pt x="439" y="207"/>
                  </a:lnTo>
                  <a:lnTo>
                    <a:pt x="439" y="209"/>
                  </a:lnTo>
                  <a:lnTo>
                    <a:pt x="437" y="209"/>
                  </a:lnTo>
                  <a:lnTo>
                    <a:pt x="437" y="211"/>
                  </a:lnTo>
                  <a:lnTo>
                    <a:pt x="435" y="211"/>
                  </a:lnTo>
                  <a:lnTo>
                    <a:pt x="433" y="213"/>
                  </a:lnTo>
                  <a:lnTo>
                    <a:pt x="432" y="215"/>
                  </a:lnTo>
                  <a:lnTo>
                    <a:pt x="430" y="217"/>
                  </a:lnTo>
                  <a:lnTo>
                    <a:pt x="428" y="215"/>
                  </a:lnTo>
                  <a:lnTo>
                    <a:pt x="426" y="213"/>
                  </a:lnTo>
                  <a:lnTo>
                    <a:pt x="424" y="213"/>
                  </a:lnTo>
                  <a:lnTo>
                    <a:pt x="422" y="213"/>
                  </a:lnTo>
                  <a:lnTo>
                    <a:pt x="422" y="211"/>
                  </a:lnTo>
                  <a:lnTo>
                    <a:pt x="420" y="211"/>
                  </a:lnTo>
                  <a:lnTo>
                    <a:pt x="418" y="209"/>
                  </a:lnTo>
                  <a:lnTo>
                    <a:pt x="418" y="211"/>
                  </a:lnTo>
                  <a:lnTo>
                    <a:pt x="416" y="209"/>
                  </a:lnTo>
                  <a:lnTo>
                    <a:pt x="414" y="209"/>
                  </a:lnTo>
                  <a:lnTo>
                    <a:pt x="412" y="207"/>
                  </a:lnTo>
                  <a:lnTo>
                    <a:pt x="412" y="205"/>
                  </a:lnTo>
                  <a:lnTo>
                    <a:pt x="410" y="205"/>
                  </a:lnTo>
                  <a:lnTo>
                    <a:pt x="412" y="205"/>
                  </a:lnTo>
                  <a:lnTo>
                    <a:pt x="412" y="203"/>
                  </a:lnTo>
                  <a:lnTo>
                    <a:pt x="410" y="203"/>
                  </a:lnTo>
                  <a:lnTo>
                    <a:pt x="410" y="201"/>
                  </a:lnTo>
                  <a:lnTo>
                    <a:pt x="408" y="201"/>
                  </a:lnTo>
                  <a:lnTo>
                    <a:pt x="406" y="201"/>
                  </a:lnTo>
                  <a:lnTo>
                    <a:pt x="406" y="199"/>
                  </a:lnTo>
                  <a:lnTo>
                    <a:pt x="404" y="199"/>
                  </a:lnTo>
                  <a:lnTo>
                    <a:pt x="404" y="197"/>
                  </a:lnTo>
                  <a:lnTo>
                    <a:pt x="404" y="195"/>
                  </a:lnTo>
                  <a:lnTo>
                    <a:pt x="402" y="195"/>
                  </a:lnTo>
                  <a:lnTo>
                    <a:pt x="400" y="195"/>
                  </a:lnTo>
                  <a:lnTo>
                    <a:pt x="400" y="193"/>
                  </a:lnTo>
                  <a:lnTo>
                    <a:pt x="398" y="193"/>
                  </a:lnTo>
                  <a:lnTo>
                    <a:pt x="396" y="193"/>
                  </a:lnTo>
                  <a:lnTo>
                    <a:pt x="394" y="193"/>
                  </a:lnTo>
                  <a:lnTo>
                    <a:pt x="392" y="195"/>
                  </a:lnTo>
                  <a:lnTo>
                    <a:pt x="390" y="195"/>
                  </a:lnTo>
                  <a:lnTo>
                    <a:pt x="388" y="195"/>
                  </a:lnTo>
                  <a:lnTo>
                    <a:pt x="384" y="195"/>
                  </a:lnTo>
                  <a:lnTo>
                    <a:pt x="380" y="195"/>
                  </a:lnTo>
                  <a:lnTo>
                    <a:pt x="378" y="195"/>
                  </a:lnTo>
                  <a:lnTo>
                    <a:pt x="374" y="193"/>
                  </a:lnTo>
                  <a:lnTo>
                    <a:pt x="372" y="193"/>
                  </a:lnTo>
                  <a:lnTo>
                    <a:pt x="372" y="191"/>
                  </a:lnTo>
                  <a:lnTo>
                    <a:pt x="370" y="191"/>
                  </a:lnTo>
                  <a:lnTo>
                    <a:pt x="370" y="190"/>
                  </a:lnTo>
                  <a:lnTo>
                    <a:pt x="368" y="190"/>
                  </a:lnTo>
                  <a:lnTo>
                    <a:pt x="364" y="190"/>
                  </a:lnTo>
                  <a:lnTo>
                    <a:pt x="363" y="190"/>
                  </a:lnTo>
                  <a:lnTo>
                    <a:pt x="359" y="188"/>
                  </a:lnTo>
                  <a:lnTo>
                    <a:pt x="355" y="188"/>
                  </a:lnTo>
                  <a:lnTo>
                    <a:pt x="353" y="188"/>
                  </a:lnTo>
                  <a:lnTo>
                    <a:pt x="351" y="188"/>
                  </a:lnTo>
                  <a:lnTo>
                    <a:pt x="349" y="186"/>
                  </a:lnTo>
                  <a:lnTo>
                    <a:pt x="347" y="188"/>
                  </a:lnTo>
                  <a:lnTo>
                    <a:pt x="345" y="188"/>
                  </a:lnTo>
                  <a:lnTo>
                    <a:pt x="345" y="190"/>
                  </a:lnTo>
                  <a:lnTo>
                    <a:pt x="343" y="190"/>
                  </a:lnTo>
                  <a:lnTo>
                    <a:pt x="341" y="190"/>
                  </a:lnTo>
                  <a:lnTo>
                    <a:pt x="339" y="190"/>
                  </a:lnTo>
                  <a:lnTo>
                    <a:pt x="339" y="191"/>
                  </a:lnTo>
                  <a:lnTo>
                    <a:pt x="337" y="191"/>
                  </a:lnTo>
                  <a:lnTo>
                    <a:pt x="337" y="193"/>
                  </a:lnTo>
                  <a:lnTo>
                    <a:pt x="335" y="193"/>
                  </a:lnTo>
                  <a:lnTo>
                    <a:pt x="333" y="193"/>
                  </a:lnTo>
                  <a:lnTo>
                    <a:pt x="331" y="193"/>
                  </a:lnTo>
                  <a:lnTo>
                    <a:pt x="329" y="195"/>
                  </a:lnTo>
                  <a:lnTo>
                    <a:pt x="327" y="195"/>
                  </a:lnTo>
                  <a:lnTo>
                    <a:pt x="325" y="195"/>
                  </a:lnTo>
                  <a:lnTo>
                    <a:pt x="321" y="197"/>
                  </a:lnTo>
                  <a:lnTo>
                    <a:pt x="319" y="197"/>
                  </a:lnTo>
                  <a:lnTo>
                    <a:pt x="317" y="199"/>
                  </a:lnTo>
                  <a:lnTo>
                    <a:pt x="315" y="199"/>
                  </a:lnTo>
                  <a:lnTo>
                    <a:pt x="313" y="199"/>
                  </a:lnTo>
                  <a:lnTo>
                    <a:pt x="309" y="199"/>
                  </a:lnTo>
                  <a:lnTo>
                    <a:pt x="307" y="199"/>
                  </a:lnTo>
                  <a:lnTo>
                    <a:pt x="305" y="197"/>
                  </a:lnTo>
                  <a:lnTo>
                    <a:pt x="303" y="197"/>
                  </a:lnTo>
                  <a:lnTo>
                    <a:pt x="303" y="195"/>
                  </a:lnTo>
                  <a:lnTo>
                    <a:pt x="301" y="195"/>
                  </a:lnTo>
                  <a:lnTo>
                    <a:pt x="299" y="195"/>
                  </a:lnTo>
                  <a:lnTo>
                    <a:pt x="297" y="193"/>
                  </a:lnTo>
                  <a:lnTo>
                    <a:pt x="295" y="193"/>
                  </a:lnTo>
                  <a:lnTo>
                    <a:pt x="297" y="193"/>
                  </a:lnTo>
                  <a:lnTo>
                    <a:pt x="297" y="191"/>
                  </a:lnTo>
                  <a:lnTo>
                    <a:pt x="295" y="191"/>
                  </a:lnTo>
                  <a:lnTo>
                    <a:pt x="294" y="191"/>
                  </a:lnTo>
                  <a:lnTo>
                    <a:pt x="294" y="190"/>
                  </a:lnTo>
                  <a:lnTo>
                    <a:pt x="292" y="190"/>
                  </a:lnTo>
                  <a:lnTo>
                    <a:pt x="290" y="190"/>
                  </a:lnTo>
                  <a:lnTo>
                    <a:pt x="288" y="190"/>
                  </a:lnTo>
                  <a:lnTo>
                    <a:pt x="286" y="188"/>
                  </a:lnTo>
                  <a:lnTo>
                    <a:pt x="286" y="186"/>
                  </a:lnTo>
                  <a:lnTo>
                    <a:pt x="284" y="186"/>
                  </a:lnTo>
                  <a:lnTo>
                    <a:pt x="282" y="186"/>
                  </a:lnTo>
                  <a:lnTo>
                    <a:pt x="282" y="184"/>
                  </a:lnTo>
                  <a:lnTo>
                    <a:pt x="280" y="184"/>
                  </a:lnTo>
                  <a:lnTo>
                    <a:pt x="278" y="184"/>
                  </a:lnTo>
                  <a:lnTo>
                    <a:pt x="276" y="184"/>
                  </a:lnTo>
                  <a:lnTo>
                    <a:pt x="274" y="184"/>
                  </a:lnTo>
                  <a:lnTo>
                    <a:pt x="272" y="184"/>
                  </a:lnTo>
                  <a:lnTo>
                    <a:pt x="270" y="184"/>
                  </a:lnTo>
                  <a:lnTo>
                    <a:pt x="268" y="184"/>
                  </a:lnTo>
                  <a:lnTo>
                    <a:pt x="268" y="182"/>
                  </a:lnTo>
                  <a:lnTo>
                    <a:pt x="266" y="182"/>
                  </a:lnTo>
                  <a:lnTo>
                    <a:pt x="264" y="182"/>
                  </a:lnTo>
                  <a:lnTo>
                    <a:pt x="262" y="180"/>
                  </a:lnTo>
                  <a:lnTo>
                    <a:pt x="260" y="180"/>
                  </a:lnTo>
                  <a:lnTo>
                    <a:pt x="258" y="180"/>
                  </a:lnTo>
                  <a:lnTo>
                    <a:pt x="258" y="178"/>
                  </a:lnTo>
                  <a:lnTo>
                    <a:pt x="256" y="178"/>
                  </a:lnTo>
                  <a:lnTo>
                    <a:pt x="254" y="176"/>
                  </a:lnTo>
                  <a:lnTo>
                    <a:pt x="252" y="174"/>
                  </a:lnTo>
                  <a:lnTo>
                    <a:pt x="250" y="172"/>
                  </a:lnTo>
                  <a:lnTo>
                    <a:pt x="248" y="172"/>
                  </a:lnTo>
                  <a:lnTo>
                    <a:pt x="248" y="170"/>
                  </a:lnTo>
                  <a:lnTo>
                    <a:pt x="246" y="170"/>
                  </a:lnTo>
                  <a:lnTo>
                    <a:pt x="244" y="168"/>
                  </a:lnTo>
                  <a:lnTo>
                    <a:pt x="242" y="166"/>
                  </a:lnTo>
                  <a:lnTo>
                    <a:pt x="240" y="164"/>
                  </a:lnTo>
                  <a:lnTo>
                    <a:pt x="240" y="162"/>
                  </a:lnTo>
                  <a:lnTo>
                    <a:pt x="238" y="162"/>
                  </a:lnTo>
                  <a:lnTo>
                    <a:pt x="236" y="160"/>
                  </a:lnTo>
                  <a:lnTo>
                    <a:pt x="236" y="158"/>
                  </a:lnTo>
                  <a:lnTo>
                    <a:pt x="234" y="158"/>
                  </a:lnTo>
                  <a:lnTo>
                    <a:pt x="234" y="156"/>
                  </a:lnTo>
                  <a:lnTo>
                    <a:pt x="232" y="156"/>
                  </a:lnTo>
                  <a:lnTo>
                    <a:pt x="234" y="154"/>
                  </a:lnTo>
                  <a:lnTo>
                    <a:pt x="232" y="152"/>
                  </a:lnTo>
                  <a:lnTo>
                    <a:pt x="230" y="150"/>
                  </a:lnTo>
                  <a:lnTo>
                    <a:pt x="228" y="150"/>
                  </a:lnTo>
                  <a:lnTo>
                    <a:pt x="226" y="150"/>
                  </a:lnTo>
                  <a:lnTo>
                    <a:pt x="225" y="148"/>
                  </a:lnTo>
                  <a:lnTo>
                    <a:pt x="225" y="146"/>
                  </a:lnTo>
                  <a:lnTo>
                    <a:pt x="223" y="146"/>
                  </a:lnTo>
                  <a:lnTo>
                    <a:pt x="223" y="144"/>
                  </a:lnTo>
                  <a:lnTo>
                    <a:pt x="221" y="144"/>
                  </a:lnTo>
                  <a:lnTo>
                    <a:pt x="219" y="144"/>
                  </a:lnTo>
                  <a:lnTo>
                    <a:pt x="217" y="144"/>
                  </a:lnTo>
                  <a:lnTo>
                    <a:pt x="217" y="142"/>
                  </a:lnTo>
                  <a:lnTo>
                    <a:pt x="215" y="140"/>
                  </a:lnTo>
                  <a:lnTo>
                    <a:pt x="213" y="140"/>
                  </a:lnTo>
                  <a:lnTo>
                    <a:pt x="211" y="138"/>
                  </a:lnTo>
                  <a:lnTo>
                    <a:pt x="209" y="136"/>
                  </a:lnTo>
                  <a:lnTo>
                    <a:pt x="207" y="136"/>
                  </a:lnTo>
                  <a:lnTo>
                    <a:pt x="207" y="134"/>
                  </a:lnTo>
                  <a:lnTo>
                    <a:pt x="205" y="134"/>
                  </a:lnTo>
                  <a:lnTo>
                    <a:pt x="205" y="132"/>
                  </a:lnTo>
                  <a:lnTo>
                    <a:pt x="203" y="132"/>
                  </a:lnTo>
                  <a:lnTo>
                    <a:pt x="201" y="130"/>
                  </a:lnTo>
                  <a:lnTo>
                    <a:pt x="199" y="130"/>
                  </a:lnTo>
                  <a:lnTo>
                    <a:pt x="197" y="130"/>
                  </a:lnTo>
                  <a:lnTo>
                    <a:pt x="195" y="130"/>
                  </a:lnTo>
                  <a:lnTo>
                    <a:pt x="193" y="130"/>
                  </a:lnTo>
                  <a:lnTo>
                    <a:pt x="191" y="130"/>
                  </a:lnTo>
                  <a:lnTo>
                    <a:pt x="189" y="130"/>
                  </a:lnTo>
                  <a:lnTo>
                    <a:pt x="187" y="130"/>
                  </a:lnTo>
                  <a:lnTo>
                    <a:pt x="187" y="128"/>
                  </a:lnTo>
                  <a:lnTo>
                    <a:pt x="185" y="128"/>
                  </a:lnTo>
                  <a:lnTo>
                    <a:pt x="183" y="128"/>
                  </a:lnTo>
                  <a:lnTo>
                    <a:pt x="183" y="130"/>
                  </a:lnTo>
                  <a:lnTo>
                    <a:pt x="181" y="128"/>
                  </a:lnTo>
                  <a:lnTo>
                    <a:pt x="179" y="128"/>
                  </a:lnTo>
                  <a:lnTo>
                    <a:pt x="177" y="128"/>
                  </a:lnTo>
                  <a:lnTo>
                    <a:pt x="177" y="126"/>
                  </a:lnTo>
                  <a:lnTo>
                    <a:pt x="175" y="126"/>
                  </a:lnTo>
                  <a:lnTo>
                    <a:pt x="173" y="124"/>
                  </a:lnTo>
                  <a:lnTo>
                    <a:pt x="171" y="124"/>
                  </a:lnTo>
                  <a:lnTo>
                    <a:pt x="171" y="123"/>
                  </a:lnTo>
                  <a:lnTo>
                    <a:pt x="169" y="123"/>
                  </a:lnTo>
                  <a:lnTo>
                    <a:pt x="169" y="121"/>
                  </a:lnTo>
                  <a:lnTo>
                    <a:pt x="167" y="121"/>
                  </a:lnTo>
                  <a:lnTo>
                    <a:pt x="165" y="121"/>
                  </a:lnTo>
                  <a:lnTo>
                    <a:pt x="165" y="123"/>
                  </a:lnTo>
                  <a:lnTo>
                    <a:pt x="163" y="123"/>
                  </a:lnTo>
                  <a:lnTo>
                    <a:pt x="161" y="124"/>
                  </a:lnTo>
                  <a:lnTo>
                    <a:pt x="159" y="124"/>
                  </a:lnTo>
                  <a:lnTo>
                    <a:pt x="159" y="126"/>
                  </a:lnTo>
                  <a:lnTo>
                    <a:pt x="159" y="128"/>
                  </a:lnTo>
                  <a:lnTo>
                    <a:pt x="157" y="128"/>
                  </a:lnTo>
                  <a:lnTo>
                    <a:pt x="157" y="126"/>
                  </a:lnTo>
                  <a:lnTo>
                    <a:pt x="156" y="126"/>
                  </a:lnTo>
                  <a:lnTo>
                    <a:pt x="156" y="128"/>
                  </a:lnTo>
                  <a:lnTo>
                    <a:pt x="154" y="128"/>
                  </a:lnTo>
                  <a:lnTo>
                    <a:pt x="152" y="128"/>
                  </a:lnTo>
                  <a:lnTo>
                    <a:pt x="152" y="130"/>
                  </a:lnTo>
                  <a:lnTo>
                    <a:pt x="152" y="132"/>
                  </a:lnTo>
                  <a:lnTo>
                    <a:pt x="150" y="132"/>
                  </a:lnTo>
                  <a:lnTo>
                    <a:pt x="150" y="134"/>
                  </a:lnTo>
                  <a:lnTo>
                    <a:pt x="148" y="134"/>
                  </a:lnTo>
                  <a:lnTo>
                    <a:pt x="146" y="134"/>
                  </a:lnTo>
                  <a:lnTo>
                    <a:pt x="144" y="134"/>
                  </a:lnTo>
                  <a:lnTo>
                    <a:pt x="142" y="134"/>
                  </a:lnTo>
                  <a:lnTo>
                    <a:pt x="140" y="134"/>
                  </a:lnTo>
                  <a:lnTo>
                    <a:pt x="138" y="134"/>
                  </a:lnTo>
                  <a:lnTo>
                    <a:pt x="136" y="134"/>
                  </a:lnTo>
                  <a:lnTo>
                    <a:pt x="134" y="134"/>
                  </a:lnTo>
                  <a:lnTo>
                    <a:pt x="134" y="132"/>
                  </a:lnTo>
                  <a:lnTo>
                    <a:pt x="134" y="130"/>
                  </a:lnTo>
                  <a:lnTo>
                    <a:pt x="132" y="130"/>
                  </a:lnTo>
                  <a:lnTo>
                    <a:pt x="132" y="128"/>
                  </a:lnTo>
                  <a:lnTo>
                    <a:pt x="132" y="126"/>
                  </a:lnTo>
                  <a:lnTo>
                    <a:pt x="132" y="124"/>
                  </a:lnTo>
                  <a:lnTo>
                    <a:pt x="130" y="124"/>
                  </a:lnTo>
                  <a:lnTo>
                    <a:pt x="130" y="123"/>
                  </a:lnTo>
                  <a:lnTo>
                    <a:pt x="128" y="123"/>
                  </a:lnTo>
                  <a:lnTo>
                    <a:pt x="126" y="121"/>
                  </a:lnTo>
                  <a:lnTo>
                    <a:pt x="124" y="121"/>
                  </a:lnTo>
                  <a:lnTo>
                    <a:pt x="122" y="121"/>
                  </a:lnTo>
                  <a:lnTo>
                    <a:pt x="122" y="123"/>
                  </a:lnTo>
                  <a:lnTo>
                    <a:pt x="122" y="124"/>
                  </a:lnTo>
                  <a:lnTo>
                    <a:pt x="120" y="123"/>
                  </a:lnTo>
                  <a:lnTo>
                    <a:pt x="120" y="124"/>
                  </a:lnTo>
                  <a:lnTo>
                    <a:pt x="118" y="124"/>
                  </a:lnTo>
                  <a:lnTo>
                    <a:pt x="116" y="124"/>
                  </a:lnTo>
                  <a:lnTo>
                    <a:pt x="114" y="123"/>
                  </a:lnTo>
                  <a:lnTo>
                    <a:pt x="112" y="123"/>
                  </a:lnTo>
                  <a:lnTo>
                    <a:pt x="110" y="124"/>
                  </a:lnTo>
                  <a:lnTo>
                    <a:pt x="108" y="124"/>
                  </a:lnTo>
                  <a:lnTo>
                    <a:pt x="108" y="123"/>
                  </a:lnTo>
                  <a:lnTo>
                    <a:pt x="106" y="123"/>
                  </a:lnTo>
                  <a:lnTo>
                    <a:pt x="106" y="121"/>
                  </a:lnTo>
                  <a:lnTo>
                    <a:pt x="104" y="119"/>
                  </a:lnTo>
                  <a:lnTo>
                    <a:pt x="102" y="117"/>
                  </a:lnTo>
                  <a:lnTo>
                    <a:pt x="100" y="115"/>
                  </a:lnTo>
                  <a:lnTo>
                    <a:pt x="98" y="115"/>
                  </a:lnTo>
                  <a:lnTo>
                    <a:pt x="96" y="115"/>
                  </a:lnTo>
                  <a:lnTo>
                    <a:pt x="94" y="115"/>
                  </a:lnTo>
                  <a:lnTo>
                    <a:pt x="92" y="113"/>
                  </a:lnTo>
                  <a:lnTo>
                    <a:pt x="90" y="113"/>
                  </a:lnTo>
                  <a:lnTo>
                    <a:pt x="90" y="111"/>
                  </a:lnTo>
                  <a:lnTo>
                    <a:pt x="90" y="109"/>
                  </a:lnTo>
                  <a:lnTo>
                    <a:pt x="88" y="109"/>
                  </a:lnTo>
                  <a:lnTo>
                    <a:pt x="88" y="107"/>
                  </a:lnTo>
                  <a:lnTo>
                    <a:pt x="87" y="107"/>
                  </a:lnTo>
                  <a:lnTo>
                    <a:pt x="85" y="107"/>
                  </a:lnTo>
                  <a:lnTo>
                    <a:pt x="83" y="105"/>
                  </a:lnTo>
                  <a:lnTo>
                    <a:pt x="81" y="105"/>
                  </a:lnTo>
                  <a:lnTo>
                    <a:pt x="79" y="107"/>
                  </a:lnTo>
                  <a:lnTo>
                    <a:pt x="77" y="107"/>
                  </a:lnTo>
                  <a:lnTo>
                    <a:pt x="75" y="107"/>
                  </a:lnTo>
                  <a:lnTo>
                    <a:pt x="75" y="105"/>
                  </a:lnTo>
                  <a:lnTo>
                    <a:pt x="73" y="105"/>
                  </a:lnTo>
                  <a:lnTo>
                    <a:pt x="73" y="103"/>
                  </a:lnTo>
                  <a:lnTo>
                    <a:pt x="71" y="101"/>
                  </a:lnTo>
                  <a:lnTo>
                    <a:pt x="71" y="99"/>
                  </a:lnTo>
                  <a:lnTo>
                    <a:pt x="69" y="97"/>
                  </a:lnTo>
                  <a:lnTo>
                    <a:pt x="67" y="97"/>
                  </a:lnTo>
                  <a:lnTo>
                    <a:pt x="67" y="95"/>
                  </a:lnTo>
                  <a:lnTo>
                    <a:pt x="65" y="95"/>
                  </a:lnTo>
                  <a:lnTo>
                    <a:pt x="63" y="95"/>
                  </a:lnTo>
                  <a:lnTo>
                    <a:pt x="61" y="93"/>
                  </a:lnTo>
                  <a:lnTo>
                    <a:pt x="57" y="89"/>
                  </a:lnTo>
                  <a:lnTo>
                    <a:pt x="55" y="89"/>
                  </a:lnTo>
                  <a:lnTo>
                    <a:pt x="53" y="87"/>
                  </a:lnTo>
                  <a:lnTo>
                    <a:pt x="49" y="87"/>
                  </a:lnTo>
                  <a:lnTo>
                    <a:pt x="49" y="85"/>
                  </a:lnTo>
                  <a:lnTo>
                    <a:pt x="47" y="85"/>
                  </a:lnTo>
                  <a:lnTo>
                    <a:pt x="47" y="83"/>
                  </a:lnTo>
                  <a:lnTo>
                    <a:pt x="45" y="83"/>
                  </a:lnTo>
                  <a:lnTo>
                    <a:pt x="43" y="81"/>
                  </a:lnTo>
                  <a:lnTo>
                    <a:pt x="41" y="81"/>
                  </a:lnTo>
                  <a:lnTo>
                    <a:pt x="41" y="79"/>
                  </a:lnTo>
                  <a:lnTo>
                    <a:pt x="39" y="77"/>
                  </a:lnTo>
                  <a:lnTo>
                    <a:pt x="37" y="75"/>
                  </a:lnTo>
                  <a:lnTo>
                    <a:pt x="35" y="75"/>
                  </a:lnTo>
                  <a:lnTo>
                    <a:pt x="35" y="77"/>
                  </a:lnTo>
                  <a:lnTo>
                    <a:pt x="33" y="77"/>
                  </a:lnTo>
                  <a:lnTo>
                    <a:pt x="33" y="79"/>
                  </a:lnTo>
                  <a:lnTo>
                    <a:pt x="31" y="79"/>
                  </a:lnTo>
                  <a:lnTo>
                    <a:pt x="31" y="81"/>
                  </a:lnTo>
                  <a:lnTo>
                    <a:pt x="31" y="83"/>
                  </a:lnTo>
                  <a:lnTo>
                    <a:pt x="29" y="83"/>
                  </a:lnTo>
                  <a:lnTo>
                    <a:pt x="29" y="81"/>
                  </a:lnTo>
                  <a:lnTo>
                    <a:pt x="27" y="81"/>
                  </a:lnTo>
                  <a:lnTo>
                    <a:pt x="27" y="79"/>
                  </a:lnTo>
                  <a:lnTo>
                    <a:pt x="25" y="79"/>
                  </a:lnTo>
                  <a:lnTo>
                    <a:pt x="25" y="77"/>
                  </a:lnTo>
                  <a:lnTo>
                    <a:pt x="25" y="75"/>
                  </a:lnTo>
                  <a:lnTo>
                    <a:pt x="27" y="75"/>
                  </a:lnTo>
                  <a:lnTo>
                    <a:pt x="27" y="73"/>
                  </a:lnTo>
                  <a:lnTo>
                    <a:pt x="29" y="73"/>
                  </a:lnTo>
                  <a:lnTo>
                    <a:pt x="27" y="71"/>
                  </a:lnTo>
                  <a:lnTo>
                    <a:pt x="25" y="71"/>
                  </a:lnTo>
                  <a:lnTo>
                    <a:pt x="25" y="69"/>
                  </a:lnTo>
                  <a:lnTo>
                    <a:pt x="23" y="69"/>
                  </a:lnTo>
                  <a:lnTo>
                    <a:pt x="21" y="67"/>
                  </a:lnTo>
                  <a:lnTo>
                    <a:pt x="19" y="67"/>
                  </a:lnTo>
                  <a:lnTo>
                    <a:pt x="18" y="67"/>
                  </a:lnTo>
                  <a:lnTo>
                    <a:pt x="18" y="65"/>
                  </a:lnTo>
                  <a:lnTo>
                    <a:pt x="16" y="65"/>
                  </a:lnTo>
                  <a:lnTo>
                    <a:pt x="14" y="65"/>
                  </a:lnTo>
                  <a:lnTo>
                    <a:pt x="12" y="63"/>
                  </a:lnTo>
                  <a:lnTo>
                    <a:pt x="10" y="63"/>
                  </a:lnTo>
                  <a:lnTo>
                    <a:pt x="8" y="61"/>
                  </a:lnTo>
                  <a:lnTo>
                    <a:pt x="6" y="61"/>
                  </a:lnTo>
                  <a:lnTo>
                    <a:pt x="4" y="61"/>
                  </a:lnTo>
                  <a:lnTo>
                    <a:pt x="4" y="59"/>
                  </a:lnTo>
                  <a:lnTo>
                    <a:pt x="2" y="59"/>
                  </a:lnTo>
                  <a:lnTo>
                    <a:pt x="2" y="57"/>
                  </a:lnTo>
                  <a:lnTo>
                    <a:pt x="0" y="57"/>
                  </a:lnTo>
                  <a:lnTo>
                    <a:pt x="0" y="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0" name="Freeform 9"/>
            <xdr:cNvSpPr>
              <a:spLocks/>
            </xdr:cNvSpPr>
          </xdr:nvSpPr>
          <xdr:spPr bwMode="auto">
            <a:xfrm>
              <a:off x="3502025" y="2668588"/>
              <a:ext cx="1346200" cy="1209675"/>
            </a:xfrm>
            <a:custGeom>
              <a:avLst/>
              <a:gdLst>
                <a:gd name="T0" fmla="*/ 820 w 848"/>
                <a:gd name="T1" fmla="*/ 749 h 762"/>
                <a:gd name="T2" fmla="*/ 791 w 848"/>
                <a:gd name="T3" fmla="*/ 733 h 762"/>
                <a:gd name="T4" fmla="*/ 775 w 848"/>
                <a:gd name="T5" fmla="*/ 753 h 762"/>
                <a:gd name="T6" fmla="*/ 753 w 848"/>
                <a:gd name="T7" fmla="*/ 759 h 762"/>
                <a:gd name="T8" fmla="*/ 728 w 848"/>
                <a:gd name="T9" fmla="*/ 739 h 762"/>
                <a:gd name="T10" fmla="*/ 712 w 848"/>
                <a:gd name="T11" fmla="*/ 723 h 762"/>
                <a:gd name="T12" fmla="*/ 690 w 848"/>
                <a:gd name="T13" fmla="*/ 731 h 762"/>
                <a:gd name="T14" fmla="*/ 664 w 848"/>
                <a:gd name="T15" fmla="*/ 731 h 762"/>
                <a:gd name="T16" fmla="*/ 635 w 848"/>
                <a:gd name="T17" fmla="*/ 733 h 762"/>
                <a:gd name="T18" fmla="*/ 611 w 848"/>
                <a:gd name="T19" fmla="*/ 739 h 762"/>
                <a:gd name="T20" fmla="*/ 595 w 848"/>
                <a:gd name="T21" fmla="*/ 721 h 762"/>
                <a:gd name="T22" fmla="*/ 582 w 848"/>
                <a:gd name="T23" fmla="*/ 729 h 762"/>
                <a:gd name="T24" fmla="*/ 560 w 848"/>
                <a:gd name="T25" fmla="*/ 719 h 762"/>
                <a:gd name="T26" fmla="*/ 538 w 848"/>
                <a:gd name="T27" fmla="*/ 699 h 762"/>
                <a:gd name="T28" fmla="*/ 509 w 848"/>
                <a:gd name="T29" fmla="*/ 692 h 762"/>
                <a:gd name="T30" fmla="*/ 473 w 848"/>
                <a:gd name="T31" fmla="*/ 684 h 762"/>
                <a:gd name="T32" fmla="*/ 452 w 848"/>
                <a:gd name="T33" fmla="*/ 672 h 762"/>
                <a:gd name="T34" fmla="*/ 422 w 848"/>
                <a:gd name="T35" fmla="*/ 648 h 762"/>
                <a:gd name="T36" fmla="*/ 396 w 848"/>
                <a:gd name="T37" fmla="*/ 644 h 762"/>
                <a:gd name="T38" fmla="*/ 418 w 848"/>
                <a:gd name="T39" fmla="*/ 613 h 762"/>
                <a:gd name="T40" fmla="*/ 428 w 848"/>
                <a:gd name="T41" fmla="*/ 583 h 762"/>
                <a:gd name="T42" fmla="*/ 434 w 848"/>
                <a:gd name="T43" fmla="*/ 577 h 762"/>
                <a:gd name="T44" fmla="*/ 426 w 848"/>
                <a:gd name="T45" fmla="*/ 556 h 762"/>
                <a:gd name="T46" fmla="*/ 394 w 848"/>
                <a:gd name="T47" fmla="*/ 556 h 762"/>
                <a:gd name="T48" fmla="*/ 396 w 848"/>
                <a:gd name="T49" fmla="*/ 530 h 762"/>
                <a:gd name="T50" fmla="*/ 396 w 848"/>
                <a:gd name="T51" fmla="*/ 502 h 762"/>
                <a:gd name="T52" fmla="*/ 381 w 848"/>
                <a:gd name="T53" fmla="*/ 467 h 762"/>
                <a:gd name="T54" fmla="*/ 357 w 848"/>
                <a:gd name="T55" fmla="*/ 431 h 762"/>
                <a:gd name="T56" fmla="*/ 341 w 848"/>
                <a:gd name="T57" fmla="*/ 400 h 762"/>
                <a:gd name="T58" fmla="*/ 312 w 848"/>
                <a:gd name="T59" fmla="*/ 402 h 762"/>
                <a:gd name="T60" fmla="*/ 276 w 848"/>
                <a:gd name="T61" fmla="*/ 431 h 762"/>
                <a:gd name="T62" fmla="*/ 241 w 848"/>
                <a:gd name="T63" fmla="*/ 427 h 762"/>
                <a:gd name="T64" fmla="*/ 209 w 848"/>
                <a:gd name="T65" fmla="*/ 418 h 762"/>
                <a:gd name="T66" fmla="*/ 193 w 848"/>
                <a:gd name="T67" fmla="*/ 410 h 762"/>
                <a:gd name="T68" fmla="*/ 164 w 848"/>
                <a:gd name="T69" fmla="*/ 398 h 762"/>
                <a:gd name="T70" fmla="*/ 174 w 848"/>
                <a:gd name="T71" fmla="*/ 437 h 762"/>
                <a:gd name="T72" fmla="*/ 152 w 848"/>
                <a:gd name="T73" fmla="*/ 443 h 762"/>
                <a:gd name="T74" fmla="*/ 112 w 848"/>
                <a:gd name="T75" fmla="*/ 418 h 762"/>
                <a:gd name="T76" fmla="*/ 89 w 848"/>
                <a:gd name="T77" fmla="*/ 398 h 762"/>
                <a:gd name="T78" fmla="*/ 49 w 848"/>
                <a:gd name="T79" fmla="*/ 384 h 762"/>
                <a:gd name="T80" fmla="*/ 22 w 848"/>
                <a:gd name="T81" fmla="*/ 384 h 762"/>
                <a:gd name="T82" fmla="*/ 10 w 848"/>
                <a:gd name="T83" fmla="*/ 325 h 762"/>
                <a:gd name="T84" fmla="*/ 4 w 848"/>
                <a:gd name="T85" fmla="*/ 303 h 762"/>
                <a:gd name="T86" fmla="*/ 20 w 848"/>
                <a:gd name="T87" fmla="*/ 290 h 762"/>
                <a:gd name="T88" fmla="*/ 36 w 848"/>
                <a:gd name="T89" fmla="*/ 270 h 762"/>
                <a:gd name="T90" fmla="*/ 55 w 848"/>
                <a:gd name="T91" fmla="*/ 248 h 762"/>
                <a:gd name="T92" fmla="*/ 79 w 848"/>
                <a:gd name="T93" fmla="*/ 234 h 762"/>
                <a:gd name="T94" fmla="*/ 95 w 848"/>
                <a:gd name="T95" fmla="*/ 207 h 762"/>
                <a:gd name="T96" fmla="*/ 124 w 848"/>
                <a:gd name="T97" fmla="*/ 193 h 762"/>
                <a:gd name="T98" fmla="*/ 154 w 848"/>
                <a:gd name="T99" fmla="*/ 171 h 762"/>
                <a:gd name="T100" fmla="*/ 181 w 848"/>
                <a:gd name="T101" fmla="*/ 146 h 762"/>
                <a:gd name="T102" fmla="*/ 176 w 848"/>
                <a:gd name="T103" fmla="*/ 124 h 762"/>
                <a:gd name="T104" fmla="*/ 187 w 848"/>
                <a:gd name="T105" fmla="*/ 90 h 762"/>
                <a:gd name="T106" fmla="*/ 179 w 848"/>
                <a:gd name="T107" fmla="*/ 71 h 762"/>
                <a:gd name="T108" fmla="*/ 154 w 848"/>
                <a:gd name="T109" fmla="*/ 73 h 762"/>
                <a:gd name="T110" fmla="*/ 140 w 848"/>
                <a:gd name="T111" fmla="*/ 61 h 762"/>
                <a:gd name="T112" fmla="*/ 166 w 848"/>
                <a:gd name="T113" fmla="*/ 31 h 762"/>
                <a:gd name="T114" fmla="*/ 195 w 848"/>
                <a:gd name="T115" fmla="*/ 10 h 762"/>
                <a:gd name="T116" fmla="*/ 223 w 848"/>
                <a:gd name="T117" fmla="*/ 23 h 762"/>
                <a:gd name="T118" fmla="*/ 246 w 848"/>
                <a:gd name="T119" fmla="*/ 6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48" h="762">
                  <a:moveTo>
                    <a:pt x="848" y="762"/>
                  </a:moveTo>
                  <a:lnTo>
                    <a:pt x="846" y="761"/>
                  </a:lnTo>
                  <a:lnTo>
                    <a:pt x="844" y="761"/>
                  </a:lnTo>
                  <a:lnTo>
                    <a:pt x="844" y="759"/>
                  </a:lnTo>
                  <a:lnTo>
                    <a:pt x="842" y="757"/>
                  </a:lnTo>
                  <a:lnTo>
                    <a:pt x="840" y="755"/>
                  </a:lnTo>
                  <a:lnTo>
                    <a:pt x="838" y="755"/>
                  </a:lnTo>
                  <a:lnTo>
                    <a:pt x="836" y="753"/>
                  </a:lnTo>
                  <a:lnTo>
                    <a:pt x="834" y="753"/>
                  </a:lnTo>
                  <a:lnTo>
                    <a:pt x="832" y="753"/>
                  </a:lnTo>
                  <a:lnTo>
                    <a:pt x="830" y="753"/>
                  </a:lnTo>
                  <a:lnTo>
                    <a:pt x="828" y="753"/>
                  </a:lnTo>
                  <a:lnTo>
                    <a:pt x="826" y="751"/>
                  </a:lnTo>
                  <a:lnTo>
                    <a:pt x="824" y="751"/>
                  </a:lnTo>
                  <a:lnTo>
                    <a:pt x="822" y="751"/>
                  </a:lnTo>
                  <a:lnTo>
                    <a:pt x="820" y="751"/>
                  </a:lnTo>
                  <a:lnTo>
                    <a:pt x="820" y="749"/>
                  </a:lnTo>
                  <a:lnTo>
                    <a:pt x="818" y="749"/>
                  </a:lnTo>
                  <a:lnTo>
                    <a:pt x="816" y="747"/>
                  </a:lnTo>
                  <a:lnTo>
                    <a:pt x="814" y="747"/>
                  </a:lnTo>
                  <a:lnTo>
                    <a:pt x="812" y="747"/>
                  </a:lnTo>
                  <a:lnTo>
                    <a:pt x="812" y="745"/>
                  </a:lnTo>
                  <a:lnTo>
                    <a:pt x="810" y="745"/>
                  </a:lnTo>
                  <a:lnTo>
                    <a:pt x="808" y="743"/>
                  </a:lnTo>
                  <a:lnTo>
                    <a:pt x="806" y="741"/>
                  </a:lnTo>
                  <a:lnTo>
                    <a:pt x="804" y="741"/>
                  </a:lnTo>
                  <a:lnTo>
                    <a:pt x="804" y="739"/>
                  </a:lnTo>
                  <a:lnTo>
                    <a:pt x="802" y="739"/>
                  </a:lnTo>
                  <a:lnTo>
                    <a:pt x="802" y="737"/>
                  </a:lnTo>
                  <a:lnTo>
                    <a:pt x="800" y="737"/>
                  </a:lnTo>
                  <a:lnTo>
                    <a:pt x="797" y="737"/>
                  </a:lnTo>
                  <a:lnTo>
                    <a:pt x="795" y="735"/>
                  </a:lnTo>
                  <a:lnTo>
                    <a:pt x="793" y="735"/>
                  </a:lnTo>
                  <a:lnTo>
                    <a:pt x="791" y="733"/>
                  </a:lnTo>
                  <a:lnTo>
                    <a:pt x="791" y="735"/>
                  </a:lnTo>
                  <a:lnTo>
                    <a:pt x="791" y="737"/>
                  </a:lnTo>
                  <a:lnTo>
                    <a:pt x="789" y="737"/>
                  </a:lnTo>
                  <a:lnTo>
                    <a:pt x="787" y="739"/>
                  </a:lnTo>
                  <a:lnTo>
                    <a:pt x="785" y="739"/>
                  </a:lnTo>
                  <a:lnTo>
                    <a:pt x="785" y="741"/>
                  </a:lnTo>
                  <a:lnTo>
                    <a:pt x="783" y="741"/>
                  </a:lnTo>
                  <a:lnTo>
                    <a:pt x="783" y="743"/>
                  </a:lnTo>
                  <a:lnTo>
                    <a:pt x="781" y="743"/>
                  </a:lnTo>
                  <a:lnTo>
                    <a:pt x="781" y="745"/>
                  </a:lnTo>
                  <a:lnTo>
                    <a:pt x="779" y="745"/>
                  </a:lnTo>
                  <a:lnTo>
                    <a:pt x="779" y="747"/>
                  </a:lnTo>
                  <a:lnTo>
                    <a:pt x="777" y="747"/>
                  </a:lnTo>
                  <a:lnTo>
                    <a:pt x="777" y="749"/>
                  </a:lnTo>
                  <a:lnTo>
                    <a:pt x="777" y="751"/>
                  </a:lnTo>
                  <a:lnTo>
                    <a:pt x="775" y="751"/>
                  </a:lnTo>
                  <a:lnTo>
                    <a:pt x="775" y="753"/>
                  </a:lnTo>
                  <a:lnTo>
                    <a:pt x="775" y="755"/>
                  </a:lnTo>
                  <a:lnTo>
                    <a:pt x="775" y="757"/>
                  </a:lnTo>
                  <a:lnTo>
                    <a:pt x="773" y="757"/>
                  </a:lnTo>
                  <a:lnTo>
                    <a:pt x="771" y="757"/>
                  </a:lnTo>
                  <a:lnTo>
                    <a:pt x="771" y="759"/>
                  </a:lnTo>
                  <a:lnTo>
                    <a:pt x="769" y="759"/>
                  </a:lnTo>
                  <a:lnTo>
                    <a:pt x="767" y="759"/>
                  </a:lnTo>
                  <a:lnTo>
                    <a:pt x="765" y="759"/>
                  </a:lnTo>
                  <a:lnTo>
                    <a:pt x="763" y="761"/>
                  </a:lnTo>
                  <a:lnTo>
                    <a:pt x="761" y="761"/>
                  </a:lnTo>
                  <a:lnTo>
                    <a:pt x="759" y="761"/>
                  </a:lnTo>
                  <a:lnTo>
                    <a:pt x="757" y="761"/>
                  </a:lnTo>
                  <a:lnTo>
                    <a:pt x="757" y="759"/>
                  </a:lnTo>
                  <a:lnTo>
                    <a:pt x="757" y="757"/>
                  </a:lnTo>
                  <a:lnTo>
                    <a:pt x="755" y="757"/>
                  </a:lnTo>
                  <a:lnTo>
                    <a:pt x="755" y="759"/>
                  </a:lnTo>
                  <a:lnTo>
                    <a:pt x="753" y="759"/>
                  </a:lnTo>
                  <a:lnTo>
                    <a:pt x="751" y="759"/>
                  </a:lnTo>
                  <a:lnTo>
                    <a:pt x="749" y="759"/>
                  </a:lnTo>
                  <a:lnTo>
                    <a:pt x="747" y="759"/>
                  </a:lnTo>
                  <a:lnTo>
                    <a:pt x="745" y="759"/>
                  </a:lnTo>
                  <a:lnTo>
                    <a:pt x="743" y="757"/>
                  </a:lnTo>
                  <a:lnTo>
                    <a:pt x="741" y="755"/>
                  </a:lnTo>
                  <a:lnTo>
                    <a:pt x="739" y="753"/>
                  </a:lnTo>
                  <a:lnTo>
                    <a:pt x="737" y="751"/>
                  </a:lnTo>
                  <a:lnTo>
                    <a:pt x="735" y="749"/>
                  </a:lnTo>
                  <a:lnTo>
                    <a:pt x="733" y="749"/>
                  </a:lnTo>
                  <a:lnTo>
                    <a:pt x="735" y="747"/>
                  </a:lnTo>
                  <a:lnTo>
                    <a:pt x="733" y="747"/>
                  </a:lnTo>
                  <a:lnTo>
                    <a:pt x="733" y="745"/>
                  </a:lnTo>
                  <a:lnTo>
                    <a:pt x="731" y="745"/>
                  </a:lnTo>
                  <a:lnTo>
                    <a:pt x="731" y="743"/>
                  </a:lnTo>
                  <a:lnTo>
                    <a:pt x="729" y="741"/>
                  </a:lnTo>
                  <a:lnTo>
                    <a:pt x="728" y="739"/>
                  </a:lnTo>
                  <a:lnTo>
                    <a:pt x="726" y="737"/>
                  </a:lnTo>
                  <a:lnTo>
                    <a:pt x="726" y="735"/>
                  </a:lnTo>
                  <a:lnTo>
                    <a:pt x="724" y="735"/>
                  </a:lnTo>
                  <a:lnTo>
                    <a:pt x="724" y="733"/>
                  </a:lnTo>
                  <a:lnTo>
                    <a:pt x="724" y="731"/>
                  </a:lnTo>
                  <a:lnTo>
                    <a:pt x="722" y="731"/>
                  </a:lnTo>
                  <a:lnTo>
                    <a:pt x="722" y="729"/>
                  </a:lnTo>
                  <a:lnTo>
                    <a:pt x="722" y="727"/>
                  </a:lnTo>
                  <a:lnTo>
                    <a:pt x="720" y="727"/>
                  </a:lnTo>
                  <a:lnTo>
                    <a:pt x="720" y="725"/>
                  </a:lnTo>
                  <a:lnTo>
                    <a:pt x="718" y="725"/>
                  </a:lnTo>
                  <a:lnTo>
                    <a:pt x="718" y="723"/>
                  </a:lnTo>
                  <a:lnTo>
                    <a:pt x="718" y="721"/>
                  </a:lnTo>
                  <a:lnTo>
                    <a:pt x="716" y="721"/>
                  </a:lnTo>
                  <a:lnTo>
                    <a:pt x="716" y="723"/>
                  </a:lnTo>
                  <a:lnTo>
                    <a:pt x="714" y="723"/>
                  </a:lnTo>
                  <a:lnTo>
                    <a:pt x="712" y="723"/>
                  </a:lnTo>
                  <a:lnTo>
                    <a:pt x="710" y="723"/>
                  </a:lnTo>
                  <a:lnTo>
                    <a:pt x="708" y="723"/>
                  </a:lnTo>
                  <a:lnTo>
                    <a:pt x="708" y="721"/>
                  </a:lnTo>
                  <a:lnTo>
                    <a:pt x="706" y="721"/>
                  </a:lnTo>
                  <a:lnTo>
                    <a:pt x="706" y="719"/>
                  </a:lnTo>
                  <a:lnTo>
                    <a:pt x="704" y="719"/>
                  </a:lnTo>
                  <a:lnTo>
                    <a:pt x="702" y="721"/>
                  </a:lnTo>
                  <a:lnTo>
                    <a:pt x="700" y="721"/>
                  </a:lnTo>
                  <a:lnTo>
                    <a:pt x="698" y="723"/>
                  </a:lnTo>
                  <a:lnTo>
                    <a:pt x="698" y="725"/>
                  </a:lnTo>
                  <a:lnTo>
                    <a:pt x="696" y="725"/>
                  </a:lnTo>
                  <a:lnTo>
                    <a:pt x="696" y="727"/>
                  </a:lnTo>
                  <a:lnTo>
                    <a:pt x="694" y="727"/>
                  </a:lnTo>
                  <a:lnTo>
                    <a:pt x="694" y="729"/>
                  </a:lnTo>
                  <a:lnTo>
                    <a:pt x="692" y="729"/>
                  </a:lnTo>
                  <a:lnTo>
                    <a:pt x="692" y="731"/>
                  </a:lnTo>
                  <a:lnTo>
                    <a:pt x="690" y="731"/>
                  </a:lnTo>
                  <a:lnTo>
                    <a:pt x="688" y="733"/>
                  </a:lnTo>
                  <a:lnTo>
                    <a:pt x="686" y="733"/>
                  </a:lnTo>
                  <a:lnTo>
                    <a:pt x="684" y="733"/>
                  </a:lnTo>
                  <a:lnTo>
                    <a:pt x="682" y="731"/>
                  </a:lnTo>
                  <a:lnTo>
                    <a:pt x="680" y="731"/>
                  </a:lnTo>
                  <a:lnTo>
                    <a:pt x="680" y="729"/>
                  </a:lnTo>
                  <a:lnTo>
                    <a:pt x="678" y="729"/>
                  </a:lnTo>
                  <a:lnTo>
                    <a:pt x="678" y="727"/>
                  </a:lnTo>
                  <a:lnTo>
                    <a:pt x="676" y="727"/>
                  </a:lnTo>
                  <a:lnTo>
                    <a:pt x="676" y="729"/>
                  </a:lnTo>
                  <a:lnTo>
                    <a:pt x="674" y="729"/>
                  </a:lnTo>
                  <a:lnTo>
                    <a:pt x="672" y="729"/>
                  </a:lnTo>
                  <a:lnTo>
                    <a:pt x="670" y="729"/>
                  </a:lnTo>
                  <a:lnTo>
                    <a:pt x="670" y="731"/>
                  </a:lnTo>
                  <a:lnTo>
                    <a:pt x="668" y="731"/>
                  </a:lnTo>
                  <a:lnTo>
                    <a:pt x="666" y="731"/>
                  </a:lnTo>
                  <a:lnTo>
                    <a:pt x="664" y="731"/>
                  </a:lnTo>
                  <a:lnTo>
                    <a:pt x="662" y="731"/>
                  </a:lnTo>
                  <a:lnTo>
                    <a:pt x="660" y="731"/>
                  </a:lnTo>
                  <a:lnTo>
                    <a:pt x="659" y="729"/>
                  </a:lnTo>
                  <a:lnTo>
                    <a:pt x="657" y="729"/>
                  </a:lnTo>
                  <a:lnTo>
                    <a:pt x="655" y="729"/>
                  </a:lnTo>
                  <a:lnTo>
                    <a:pt x="653" y="729"/>
                  </a:lnTo>
                  <a:lnTo>
                    <a:pt x="651" y="729"/>
                  </a:lnTo>
                  <a:lnTo>
                    <a:pt x="649" y="731"/>
                  </a:lnTo>
                  <a:lnTo>
                    <a:pt x="647" y="731"/>
                  </a:lnTo>
                  <a:lnTo>
                    <a:pt x="645" y="731"/>
                  </a:lnTo>
                  <a:lnTo>
                    <a:pt x="643" y="731"/>
                  </a:lnTo>
                  <a:lnTo>
                    <a:pt x="641" y="731"/>
                  </a:lnTo>
                  <a:lnTo>
                    <a:pt x="641" y="733"/>
                  </a:lnTo>
                  <a:lnTo>
                    <a:pt x="639" y="733"/>
                  </a:lnTo>
                  <a:lnTo>
                    <a:pt x="639" y="731"/>
                  </a:lnTo>
                  <a:lnTo>
                    <a:pt x="637" y="733"/>
                  </a:lnTo>
                  <a:lnTo>
                    <a:pt x="635" y="733"/>
                  </a:lnTo>
                  <a:lnTo>
                    <a:pt x="635" y="735"/>
                  </a:lnTo>
                  <a:lnTo>
                    <a:pt x="633" y="735"/>
                  </a:lnTo>
                  <a:lnTo>
                    <a:pt x="631" y="735"/>
                  </a:lnTo>
                  <a:lnTo>
                    <a:pt x="631" y="737"/>
                  </a:lnTo>
                  <a:lnTo>
                    <a:pt x="629" y="737"/>
                  </a:lnTo>
                  <a:lnTo>
                    <a:pt x="629" y="739"/>
                  </a:lnTo>
                  <a:lnTo>
                    <a:pt x="627" y="739"/>
                  </a:lnTo>
                  <a:lnTo>
                    <a:pt x="625" y="739"/>
                  </a:lnTo>
                  <a:lnTo>
                    <a:pt x="623" y="739"/>
                  </a:lnTo>
                  <a:lnTo>
                    <a:pt x="621" y="739"/>
                  </a:lnTo>
                  <a:lnTo>
                    <a:pt x="619" y="739"/>
                  </a:lnTo>
                  <a:lnTo>
                    <a:pt x="619" y="741"/>
                  </a:lnTo>
                  <a:lnTo>
                    <a:pt x="617" y="741"/>
                  </a:lnTo>
                  <a:lnTo>
                    <a:pt x="615" y="741"/>
                  </a:lnTo>
                  <a:lnTo>
                    <a:pt x="613" y="741"/>
                  </a:lnTo>
                  <a:lnTo>
                    <a:pt x="611" y="741"/>
                  </a:lnTo>
                  <a:lnTo>
                    <a:pt x="611" y="739"/>
                  </a:lnTo>
                  <a:lnTo>
                    <a:pt x="609" y="739"/>
                  </a:lnTo>
                  <a:lnTo>
                    <a:pt x="607" y="739"/>
                  </a:lnTo>
                  <a:lnTo>
                    <a:pt x="605" y="739"/>
                  </a:lnTo>
                  <a:lnTo>
                    <a:pt x="603" y="739"/>
                  </a:lnTo>
                  <a:lnTo>
                    <a:pt x="603" y="737"/>
                  </a:lnTo>
                  <a:lnTo>
                    <a:pt x="601" y="737"/>
                  </a:lnTo>
                  <a:lnTo>
                    <a:pt x="601" y="735"/>
                  </a:lnTo>
                  <a:lnTo>
                    <a:pt x="599" y="735"/>
                  </a:lnTo>
                  <a:lnTo>
                    <a:pt x="599" y="733"/>
                  </a:lnTo>
                  <a:lnTo>
                    <a:pt x="599" y="731"/>
                  </a:lnTo>
                  <a:lnTo>
                    <a:pt x="599" y="729"/>
                  </a:lnTo>
                  <a:lnTo>
                    <a:pt x="597" y="729"/>
                  </a:lnTo>
                  <a:lnTo>
                    <a:pt x="597" y="727"/>
                  </a:lnTo>
                  <a:lnTo>
                    <a:pt x="597" y="725"/>
                  </a:lnTo>
                  <a:lnTo>
                    <a:pt x="595" y="725"/>
                  </a:lnTo>
                  <a:lnTo>
                    <a:pt x="595" y="723"/>
                  </a:lnTo>
                  <a:lnTo>
                    <a:pt x="595" y="721"/>
                  </a:lnTo>
                  <a:lnTo>
                    <a:pt x="593" y="721"/>
                  </a:lnTo>
                  <a:lnTo>
                    <a:pt x="593" y="719"/>
                  </a:lnTo>
                  <a:lnTo>
                    <a:pt x="593" y="717"/>
                  </a:lnTo>
                  <a:lnTo>
                    <a:pt x="591" y="717"/>
                  </a:lnTo>
                  <a:lnTo>
                    <a:pt x="590" y="717"/>
                  </a:lnTo>
                  <a:lnTo>
                    <a:pt x="588" y="717"/>
                  </a:lnTo>
                  <a:lnTo>
                    <a:pt x="586" y="717"/>
                  </a:lnTo>
                  <a:lnTo>
                    <a:pt x="586" y="719"/>
                  </a:lnTo>
                  <a:lnTo>
                    <a:pt x="584" y="719"/>
                  </a:lnTo>
                  <a:lnTo>
                    <a:pt x="582" y="719"/>
                  </a:lnTo>
                  <a:lnTo>
                    <a:pt x="580" y="719"/>
                  </a:lnTo>
                  <a:lnTo>
                    <a:pt x="580" y="721"/>
                  </a:lnTo>
                  <a:lnTo>
                    <a:pt x="580" y="723"/>
                  </a:lnTo>
                  <a:lnTo>
                    <a:pt x="580" y="725"/>
                  </a:lnTo>
                  <a:lnTo>
                    <a:pt x="582" y="725"/>
                  </a:lnTo>
                  <a:lnTo>
                    <a:pt x="582" y="727"/>
                  </a:lnTo>
                  <a:lnTo>
                    <a:pt x="582" y="729"/>
                  </a:lnTo>
                  <a:lnTo>
                    <a:pt x="582" y="731"/>
                  </a:lnTo>
                  <a:lnTo>
                    <a:pt x="580" y="731"/>
                  </a:lnTo>
                  <a:lnTo>
                    <a:pt x="578" y="731"/>
                  </a:lnTo>
                  <a:lnTo>
                    <a:pt x="576" y="731"/>
                  </a:lnTo>
                  <a:lnTo>
                    <a:pt x="574" y="731"/>
                  </a:lnTo>
                  <a:lnTo>
                    <a:pt x="572" y="731"/>
                  </a:lnTo>
                  <a:lnTo>
                    <a:pt x="570" y="731"/>
                  </a:lnTo>
                  <a:lnTo>
                    <a:pt x="568" y="731"/>
                  </a:lnTo>
                  <a:lnTo>
                    <a:pt x="568" y="729"/>
                  </a:lnTo>
                  <a:lnTo>
                    <a:pt x="566" y="729"/>
                  </a:lnTo>
                  <a:lnTo>
                    <a:pt x="566" y="727"/>
                  </a:lnTo>
                  <a:lnTo>
                    <a:pt x="564" y="727"/>
                  </a:lnTo>
                  <a:lnTo>
                    <a:pt x="564" y="725"/>
                  </a:lnTo>
                  <a:lnTo>
                    <a:pt x="562" y="723"/>
                  </a:lnTo>
                  <a:lnTo>
                    <a:pt x="560" y="723"/>
                  </a:lnTo>
                  <a:lnTo>
                    <a:pt x="560" y="721"/>
                  </a:lnTo>
                  <a:lnTo>
                    <a:pt x="560" y="719"/>
                  </a:lnTo>
                  <a:lnTo>
                    <a:pt x="558" y="719"/>
                  </a:lnTo>
                  <a:lnTo>
                    <a:pt x="558" y="717"/>
                  </a:lnTo>
                  <a:lnTo>
                    <a:pt x="556" y="717"/>
                  </a:lnTo>
                  <a:lnTo>
                    <a:pt x="556" y="715"/>
                  </a:lnTo>
                  <a:lnTo>
                    <a:pt x="554" y="715"/>
                  </a:lnTo>
                  <a:lnTo>
                    <a:pt x="554" y="713"/>
                  </a:lnTo>
                  <a:lnTo>
                    <a:pt x="552" y="713"/>
                  </a:lnTo>
                  <a:lnTo>
                    <a:pt x="550" y="711"/>
                  </a:lnTo>
                  <a:lnTo>
                    <a:pt x="548" y="709"/>
                  </a:lnTo>
                  <a:lnTo>
                    <a:pt x="546" y="709"/>
                  </a:lnTo>
                  <a:lnTo>
                    <a:pt x="546" y="707"/>
                  </a:lnTo>
                  <a:lnTo>
                    <a:pt x="544" y="707"/>
                  </a:lnTo>
                  <a:lnTo>
                    <a:pt x="544" y="705"/>
                  </a:lnTo>
                  <a:lnTo>
                    <a:pt x="542" y="705"/>
                  </a:lnTo>
                  <a:lnTo>
                    <a:pt x="542" y="703"/>
                  </a:lnTo>
                  <a:lnTo>
                    <a:pt x="540" y="701"/>
                  </a:lnTo>
                  <a:lnTo>
                    <a:pt x="538" y="699"/>
                  </a:lnTo>
                  <a:lnTo>
                    <a:pt x="538" y="697"/>
                  </a:lnTo>
                  <a:lnTo>
                    <a:pt x="536" y="697"/>
                  </a:lnTo>
                  <a:lnTo>
                    <a:pt x="534" y="695"/>
                  </a:lnTo>
                  <a:lnTo>
                    <a:pt x="532" y="695"/>
                  </a:lnTo>
                  <a:lnTo>
                    <a:pt x="530" y="695"/>
                  </a:lnTo>
                  <a:lnTo>
                    <a:pt x="530" y="694"/>
                  </a:lnTo>
                  <a:lnTo>
                    <a:pt x="528" y="694"/>
                  </a:lnTo>
                  <a:lnTo>
                    <a:pt x="526" y="694"/>
                  </a:lnTo>
                  <a:lnTo>
                    <a:pt x="524" y="694"/>
                  </a:lnTo>
                  <a:lnTo>
                    <a:pt x="522" y="694"/>
                  </a:lnTo>
                  <a:lnTo>
                    <a:pt x="521" y="694"/>
                  </a:lnTo>
                  <a:lnTo>
                    <a:pt x="519" y="694"/>
                  </a:lnTo>
                  <a:lnTo>
                    <a:pt x="517" y="694"/>
                  </a:lnTo>
                  <a:lnTo>
                    <a:pt x="515" y="694"/>
                  </a:lnTo>
                  <a:lnTo>
                    <a:pt x="513" y="694"/>
                  </a:lnTo>
                  <a:lnTo>
                    <a:pt x="513" y="692"/>
                  </a:lnTo>
                  <a:lnTo>
                    <a:pt x="509" y="692"/>
                  </a:lnTo>
                  <a:lnTo>
                    <a:pt x="507" y="692"/>
                  </a:lnTo>
                  <a:lnTo>
                    <a:pt x="505" y="692"/>
                  </a:lnTo>
                  <a:lnTo>
                    <a:pt x="503" y="692"/>
                  </a:lnTo>
                  <a:lnTo>
                    <a:pt x="501" y="692"/>
                  </a:lnTo>
                  <a:lnTo>
                    <a:pt x="499" y="692"/>
                  </a:lnTo>
                  <a:lnTo>
                    <a:pt x="497" y="692"/>
                  </a:lnTo>
                  <a:lnTo>
                    <a:pt x="495" y="692"/>
                  </a:lnTo>
                  <a:lnTo>
                    <a:pt x="493" y="692"/>
                  </a:lnTo>
                  <a:lnTo>
                    <a:pt x="491" y="692"/>
                  </a:lnTo>
                  <a:lnTo>
                    <a:pt x="487" y="692"/>
                  </a:lnTo>
                  <a:lnTo>
                    <a:pt x="485" y="690"/>
                  </a:lnTo>
                  <a:lnTo>
                    <a:pt x="481" y="690"/>
                  </a:lnTo>
                  <a:lnTo>
                    <a:pt x="479" y="690"/>
                  </a:lnTo>
                  <a:lnTo>
                    <a:pt x="479" y="688"/>
                  </a:lnTo>
                  <a:lnTo>
                    <a:pt x="477" y="688"/>
                  </a:lnTo>
                  <a:lnTo>
                    <a:pt x="475" y="686"/>
                  </a:lnTo>
                  <a:lnTo>
                    <a:pt x="473" y="684"/>
                  </a:lnTo>
                  <a:lnTo>
                    <a:pt x="471" y="684"/>
                  </a:lnTo>
                  <a:lnTo>
                    <a:pt x="469" y="684"/>
                  </a:lnTo>
                  <a:lnTo>
                    <a:pt x="469" y="682"/>
                  </a:lnTo>
                  <a:lnTo>
                    <a:pt x="467" y="682"/>
                  </a:lnTo>
                  <a:lnTo>
                    <a:pt x="465" y="682"/>
                  </a:lnTo>
                  <a:lnTo>
                    <a:pt x="463" y="682"/>
                  </a:lnTo>
                  <a:lnTo>
                    <a:pt x="461" y="682"/>
                  </a:lnTo>
                  <a:lnTo>
                    <a:pt x="459" y="682"/>
                  </a:lnTo>
                  <a:lnTo>
                    <a:pt x="457" y="682"/>
                  </a:lnTo>
                  <a:lnTo>
                    <a:pt x="455" y="682"/>
                  </a:lnTo>
                  <a:lnTo>
                    <a:pt x="453" y="682"/>
                  </a:lnTo>
                  <a:lnTo>
                    <a:pt x="453" y="680"/>
                  </a:lnTo>
                  <a:lnTo>
                    <a:pt x="453" y="678"/>
                  </a:lnTo>
                  <a:lnTo>
                    <a:pt x="453" y="676"/>
                  </a:lnTo>
                  <a:lnTo>
                    <a:pt x="453" y="674"/>
                  </a:lnTo>
                  <a:lnTo>
                    <a:pt x="453" y="672"/>
                  </a:lnTo>
                  <a:lnTo>
                    <a:pt x="452" y="672"/>
                  </a:lnTo>
                  <a:lnTo>
                    <a:pt x="452" y="670"/>
                  </a:lnTo>
                  <a:lnTo>
                    <a:pt x="450" y="668"/>
                  </a:lnTo>
                  <a:lnTo>
                    <a:pt x="450" y="666"/>
                  </a:lnTo>
                  <a:lnTo>
                    <a:pt x="448" y="664"/>
                  </a:lnTo>
                  <a:lnTo>
                    <a:pt x="448" y="662"/>
                  </a:lnTo>
                  <a:lnTo>
                    <a:pt x="448" y="660"/>
                  </a:lnTo>
                  <a:lnTo>
                    <a:pt x="446" y="658"/>
                  </a:lnTo>
                  <a:lnTo>
                    <a:pt x="446" y="656"/>
                  </a:lnTo>
                  <a:lnTo>
                    <a:pt x="446" y="654"/>
                  </a:lnTo>
                  <a:lnTo>
                    <a:pt x="444" y="654"/>
                  </a:lnTo>
                  <a:lnTo>
                    <a:pt x="432" y="652"/>
                  </a:lnTo>
                  <a:lnTo>
                    <a:pt x="430" y="652"/>
                  </a:lnTo>
                  <a:lnTo>
                    <a:pt x="428" y="650"/>
                  </a:lnTo>
                  <a:lnTo>
                    <a:pt x="426" y="650"/>
                  </a:lnTo>
                  <a:lnTo>
                    <a:pt x="424" y="650"/>
                  </a:lnTo>
                  <a:lnTo>
                    <a:pt x="422" y="650"/>
                  </a:lnTo>
                  <a:lnTo>
                    <a:pt x="422" y="648"/>
                  </a:lnTo>
                  <a:lnTo>
                    <a:pt x="420" y="648"/>
                  </a:lnTo>
                  <a:lnTo>
                    <a:pt x="418" y="648"/>
                  </a:lnTo>
                  <a:lnTo>
                    <a:pt x="416" y="648"/>
                  </a:lnTo>
                  <a:lnTo>
                    <a:pt x="414" y="648"/>
                  </a:lnTo>
                  <a:lnTo>
                    <a:pt x="410" y="650"/>
                  </a:lnTo>
                  <a:lnTo>
                    <a:pt x="408" y="650"/>
                  </a:lnTo>
                  <a:lnTo>
                    <a:pt x="406" y="650"/>
                  </a:lnTo>
                  <a:lnTo>
                    <a:pt x="402" y="652"/>
                  </a:lnTo>
                  <a:lnTo>
                    <a:pt x="400" y="652"/>
                  </a:lnTo>
                  <a:lnTo>
                    <a:pt x="396" y="652"/>
                  </a:lnTo>
                  <a:lnTo>
                    <a:pt x="392" y="654"/>
                  </a:lnTo>
                  <a:lnTo>
                    <a:pt x="392" y="652"/>
                  </a:lnTo>
                  <a:lnTo>
                    <a:pt x="394" y="650"/>
                  </a:lnTo>
                  <a:lnTo>
                    <a:pt x="394" y="648"/>
                  </a:lnTo>
                  <a:lnTo>
                    <a:pt x="396" y="648"/>
                  </a:lnTo>
                  <a:lnTo>
                    <a:pt x="396" y="646"/>
                  </a:lnTo>
                  <a:lnTo>
                    <a:pt x="396" y="644"/>
                  </a:lnTo>
                  <a:lnTo>
                    <a:pt x="398" y="644"/>
                  </a:lnTo>
                  <a:lnTo>
                    <a:pt x="398" y="642"/>
                  </a:lnTo>
                  <a:lnTo>
                    <a:pt x="400" y="640"/>
                  </a:lnTo>
                  <a:lnTo>
                    <a:pt x="400" y="638"/>
                  </a:lnTo>
                  <a:lnTo>
                    <a:pt x="402" y="636"/>
                  </a:lnTo>
                  <a:lnTo>
                    <a:pt x="402" y="634"/>
                  </a:lnTo>
                  <a:lnTo>
                    <a:pt x="404" y="632"/>
                  </a:lnTo>
                  <a:lnTo>
                    <a:pt x="406" y="630"/>
                  </a:lnTo>
                  <a:lnTo>
                    <a:pt x="408" y="628"/>
                  </a:lnTo>
                  <a:lnTo>
                    <a:pt x="410" y="625"/>
                  </a:lnTo>
                  <a:lnTo>
                    <a:pt x="412" y="625"/>
                  </a:lnTo>
                  <a:lnTo>
                    <a:pt x="412" y="623"/>
                  </a:lnTo>
                  <a:lnTo>
                    <a:pt x="414" y="619"/>
                  </a:lnTo>
                  <a:lnTo>
                    <a:pt x="414" y="617"/>
                  </a:lnTo>
                  <a:lnTo>
                    <a:pt x="416" y="615"/>
                  </a:lnTo>
                  <a:lnTo>
                    <a:pt x="416" y="613"/>
                  </a:lnTo>
                  <a:lnTo>
                    <a:pt x="418" y="613"/>
                  </a:lnTo>
                  <a:lnTo>
                    <a:pt x="418" y="611"/>
                  </a:lnTo>
                  <a:lnTo>
                    <a:pt x="420" y="609"/>
                  </a:lnTo>
                  <a:lnTo>
                    <a:pt x="422" y="609"/>
                  </a:lnTo>
                  <a:lnTo>
                    <a:pt x="424" y="607"/>
                  </a:lnTo>
                  <a:lnTo>
                    <a:pt x="426" y="605"/>
                  </a:lnTo>
                  <a:lnTo>
                    <a:pt x="426" y="603"/>
                  </a:lnTo>
                  <a:lnTo>
                    <a:pt x="426" y="601"/>
                  </a:lnTo>
                  <a:lnTo>
                    <a:pt x="432" y="599"/>
                  </a:lnTo>
                  <a:lnTo>
                    <a:pt x="432" y="597"/>
                  </a:lnTo>
                  <a:lnTo>
                    <a:pt x="436" y="597"/>
                  </a:lnTo>
                  <a:lnTo>
                    <a:pt x="438" y="595"/>
                  </a:lnTo>
                  <a:lnTo>
                    <a:pt x="436" y="591"/>
                  </a:lnTo>
                  <a:lnTo>
                    <a:pt x="436" y="589"/>
                  </a:lnTo>
                  <a:lnTo>
                    <a:pt x="434" y="587"/>
                  </a:lnTo>
                  <a:lnTo>
                    <a:pt x="432" y="585"/>
                  </a:lnTo>
                  <a:lnTo>
                    <a:pt x="430" y="585"/>
                  </a:lnTo>
                  <a:lnTo>
                    <a:pt x="428" y="583"/>
                  </a:lnTo>
                  <a:lnTo>
                    <a:pt x="426" y="583"/>
                  </a:lnTo>
                  <a:lnTo>
                    <a:pt x="424" y="581"/>
                  </a:lnTo>
                  <a:lnTo>
                    <a:pt x="420" y="579"/>
                  </a:lnTo>
                  <a:lnTo>
                    <a:pt x="418" y="579"/>
                  </a:lnTo>
                  <a:lnTo>
                    <a:pt x="416" y="577"/>
                  </a:lnTo>
                  <a:lnTo>
                    <a:pt x="416" y="575"/>
                  </a:lnTo>
                  <a:lnTo>
                    <a:pt x="418" y="575"/>
                  </a:lnTo>
                  <a:lnTo>
                    <a:pt x="420" y="575"/>
                  </a:lnTo>
                  <a:lnTo>
                    <a:pt x="422" y="575"/>
                  </a:lnTo>
                  <a:lnTo>
                    <a:pt x="424" y="575"/>
                  </a:lnTo>
                  <a:lnTo>
                    <a:pt x="426" y="575"/>
                  </a:lnTo>
                  <a:lnTo>
                    <a:pt x="426" y="573"/>
                  </a:lnTo>
                  <a:lnTo>
                    <a:pt x="428" y="573"/>
                  </a:lnTo>
                  <a:lnTo>
                    <a:pt x="430" y="573"/>
                  </a:lnTo>
                  <a:lnTo>
                    <a:pt x="430" y="575"/>
                  </a:lnTo>
                  <a:lnTo>
                    <a:pt x="432" y="575"/>
                  </a:lnTo>
                  <a:lnTo>
                    <a:pt x="434" y="577"/>
                  </a:lnTo>
                  <a:lnTo>
                    <a:pt x="436" y="575"/>
                  </a:lnTo>
                  <a:lnTo>
                    <a:pt x="436" y="573"/>
                  </a:lnTo>
                  <a:lnTo>
                    <a:pt x="436" y="571"/>
                  </a:lnTo>
                  <a:lnTo>
                    <a:pt x="434" y="571"/>
                  </a:lnTo>
                  <a:lnTo>
                    <a:pt x="434" y="569"/>
                  </a:lnTo>
                  <a:lnTo>
                    <a:pt x="434" y="567"/>
                  </a:lnTo>
                  <a:lnTo>
                    <a:pt x="434" y="565"/>
                  </a:lnTo>
                  <a:lnTo>
                    <a:pt x="432" y="563"/>
                  </a:lnTo>
                  <a:lnTo>
                    <a:pt x="432" y="561"/>
                  </a:lnTo>
                  <a:lnTo>
                    <a:pt x="432" y="560"/>
                  </a:lnTo>
                  <a:lnTo>
                    <a:pt x="432" y="558"/>
                  </a:lnTo>
                  <a:lnTo>
                    <a:pt x="432" y="556"/>
                  </a:lnTo>
                  <a:lnTo>
                    <a:pt x="430" y="556"/>
                  </a:lnTo>
                  <a:lnTo>
                    <a:pt x="430" y="554"/>
                  </a:lnTo>
                  <a:lnTo>
                    <a:pt x="428" y="554"/>
                  </a:lnTo>
                  <a:lnTo>
                    <a:pt x="428" y="556"/>
                  </a:lnTo>
                  <a:lnTo>
                    <a:pt x="426" y="556"/>
                  </a:lnTo>
                  <a:lnTo>
                    <a:pt x="424" y="556"/>
                  </a:lnTo>
                  <a:lnTo>
                    <a:pt x="422" y="556"/>
                  </a:lnTo>
                  <a:lnTo>
                    <a:pt x="420" y="556"/>
                  </a:lnTo>
                  <a:lnTo>
                    <a:pt x="418" y="556"/>
                  </a:lnTo>
                  <a:lnTo>
                    <a:pt x="416" y="556"/>
                  </a:lnTo>
                  <a:lnTo>
                    <a:pt x="414" y="556"/>
                  </a:lnTo>
                  <a:lnTo>
                    <a:pt x="414" y="558"/>
                  </a:lnTo>
                  <a:lnTo>
                    <a:pt x="412" y="558"/>
                  </a:lnTo>
                  <a:lnTo>
                    <a:pt x="408" y="558"/>
                  </a:lnTo>
                  <a:lnTo>
                    <a:pt x="408" y="556"/>
                  </a:lnTo>
                  <a:lnTo>
                    <a:pt x="406" y="556"/>
                  </a:lnTo>
                  <a:lnTo>
                    <a:pt x="404" y="556"/>
                  </a:lnTo>
                  <a:lnTo>
                    <a:pt x="402" y="556"/>
                  </a:lnTo>
                  <a:lnTo>
                    <a:pt x="400" y="554"/>
                  </a:lnTo>
                  <a:lnTo>
                    <a:pt x="398" y="554"/>
                  </a:lnTo>
                  <a:lnTo>
                    <a:pt x="396" y="556"/>
                  </a:lnTo>
                  <a:lnTo>
                    <a:pt x="394" y="556"/>
                  </a:lnTo>
                  <a:lnTo>
                    <a:pt x="394" y="558"/>
                  </a:lnTo>
                  <a:lnTo>
                    <a:pt x="392" y="558"/>
                  </a:lnTo>
                  <a:lnTo>
                    <a:pt x="390" y="556"/>
                  </a:lnTo>
                  <a:lnTo>
                    <a:pt x="390" y="554"/>
                  </a:lnTo>
                  <a:lnTo>
                    <a:pt x="390" y="552"/>
                  </a:lnTo>
                  <a:lnTo>
                    <a:pt x="390" y="550"/>
                  </a:lnTo>
                  <a:lnTo>
                    <a:pt x="388" y="548"/>
                  </a:lnTo>
                  <a:lnTo>
                    <a:pt x="390" y="546"/>
                  </a:lnTo>
                  <a:lnTo>
                    <a:pt x="388" y="544"/>
                  </a:lnTo>
                  <a:lnTo>
                    <a:pt x="390" y="544"/>
                  </a:lnTo>
                  <a:lnTo>
                    <a:pt x="392" y="542"/>
                  </a:lnTo>
                  <a:lnTo>
                    <a:pt x="392" y="540"/>
                  </a:lnTo>
                  <a:lnTo>
                    <a:pt x="392" y="538"/>
                  </a:lnTo>
                  <a:lnTo>
                    <a:pt x="390" y="536"/>
                  </a:lnTo>
                  <a:lnTo>
                    <a:pt x="390" y="534"/>
                  </a:lnTo>
                  <a:lnTo>
                    <a:pt x="392" y="532"/>
                  </a:lnTo>
                  <a:lnTo>
                    <a:pt x="396" y="530"/>
                  </a:lnTo>
                  <a:lnTo>
                    <a:pt x="398" y="528"/>
                  </a:lnTo>
                  <a:lnTo>
                    <a:pt x="400" y="528"/>
                  </a:lnTo>
                  <a:lnTo>
                    <a:pt x="400" y="526"/>
                  </a:lnTo>
                  <a:lnTo>
                    <a:pt x="402" y="526"/>
                  </a:lnTo>
                  <a:lnTo>
                    <a:pt x="406" y="524"/>
                  </a:lnTo>
                  <a:lnTo>
                    <a:pt x="402" y="520"/>
                  </a:lnTo>
                  <a:lnTo>
                    <a:pt x="402" y="518"/>
                  </a:lnTo>
                  <a:lnTo>
                    <a:pt x="402" y="516"/>
                  </a:lnTo>
                  <a:lnTo>
                    <a:pt x="400" y="514"/>
                  </a:lnTo>
                  <a:lnTo>
                    <a:pt x="400" y="512"/>
                  </a:lnTo>
                  <a:lnTo>
                    <a:pt x="400" y="510"/>
                  </a:lnTo>
                  <a:lnTo>
                    <a:pt x="398" y="510"/>
                  </a:lnTo>
                  <a:lnTo>
                    <a:pt x="398" y="508"/>
                  </a:lnTo>
                  <a:lnTo>
                    <a:pt x="398" y="506"/>
                  </a:lnTo>
                  <a:lnTo>
                    <a:pt x="396" y="506"/>
                  </a:lnTo>
                  <a:lnTo>
                    <a:pt x="396" y="504"/>
                  </a:lnTo>
                  <a:lnTo>
                    <a:pt x="396" y="502"/>
                  </a:lnTo>
                  <a:lnTo>
                    <a:pt x="396" y="500"/>
                  </a:lnTo>
                  <a:lnTo>
                    <a:pt x="394" y="496"/>
                  </a:lnTo>
                  <a:lnTo>
                    <a:pt x="392" y="494"/>
                  </a:lnTo>
                  <a:lnTo>
                    <a:pt x="392" y="493"/>
                  </a:lnTo>
                  <a:lnTo>
                    <a:pt x="392" y="491"/>
                  </a:lnTo>
                  <a:lnTo>
                    <a:pt x="392" y="489"/>
                  </a:lnTo>
                  <a:lnTo>
                    <a:pt x="390" y="487"/>
                  </a:lnTo>
                  <a:lnTo>
                    <a:pt x="390" y="485"/>
                  </a:lnTo>
                  <a:lnTo>
                    <a:pt x="388" y="485"/>
                  </a:lnTo>
                  <a:lnTo>
                    <a:pt x="386" y="483"/>
                  </a:lnTo>
                  <a:lnTo>
                    <a:pt x="384" y="481"/>
                  </a:lnTo>
                  <a:lnTo>
                    <a:pt x="384" y="479"/>
                  </a:lnTo>
                  <a:lnTo>
                    <a:pt x="384" y="477"/>
                  </a:lnTo>
                  <a:lnTo>
                    <a:pt x="383" y="475"/>
                  </a:lnTo>
                  <a:lnTo>
                    <a:pt x="383" y="473"/>
                  </a:lnTo>
                  <a:lnTo>
                    <a:pt x="383" y="471"/>
                  </a:lnTo>
                  <a:lnTo>
                    <a:pt x="381" y="467"/>
                  </a:lnTo>
                  <a:lnTo>
                    <a:pt x="381" y="465"/>
                  </a:lnTo>
                  <a:lnTo>
                    <a:pt x="379" y="463"/>
                  </a:lnTo>
                  <a:lnTo>
                    <a:pt x="377" y="455"/>
                  </a:lnTo>
                  <a:lnTo>
                    <a:pt x="377" y="453"/>
                  </a:lnTo>
                  <a:lnTo>
                    <a:pt x="373" y="449"/>
                  </a:lnTo>
                  <a:lnTo>
                    <a:pt x="371" y="447"/>
                  </a:lnTo>
                  <a:lnTo>
                    <a:pt x="371" y="445"/>
                  </a:lnTo>
                  <a:lnTo>
                    <a:pt x="369" y="443"/>
                  </a:lnTo>
                  <a:lnTo>
                    <a:pt x="367" y="441"/>
                  </a:lnTo>
                  <a:lnTo>
                    <a:pt x="365" y="439"/>
                  </a:lnTo>
                  <a:lnTo>
                    <a:pt x="365" y="437"/>
                  </a:lnTo>
                  <a:lnTo>
                    <a:pt x="363" y="437"/>
                  </a:lnTo>
                  <a:lnTo>
                    <a:pt x="363" y="435"/>
                  </a:lnTo>
                  <a:lnTo>
                    <a:pt x="361" y="435"/>
                  </a:lnTo>
                  <a:lnTo>
                    <a:pt x="361" y="433"/>
                  </a:lnTo>
                  <a:lnTo>
                    <a:pt x="359" y="431"/>
                  </a:lnTo>
                  <a:lnTo>
                    <a:pt x="357" y="431"/>
                  </a:lnTo>
                  <a:lnTo>
                    <a:pt x="355" y="429"/>
                  </a:lnTo>
                  <a:lnTo>
                    <a:pt x="353" y="427"/>
                  </a:lnTo>
                  <a:lnTo>
                    <a:pt x="351" y="427"/>
                  </a:lnTo>
                  <a:lnTo>
                    <a:pt x="349" y="426"/>
                  </a:lnTo>
                  <a:lnTo>
                    <a:pt x="349" y="424"/>
                  </a:lnTo>
                  <a:lnTo>
                    <a:pt x="349" y="422"/>
                  </a:lnTo>
                  <a:lnTo>
                    <a:pt x="349" y="420"/>
                  </a:lnTo>
                  <a:lnTo>
                    <a:pt x="349" y="418"/>
                  </a:lnTo>
                  <a:lnTo>
                    <a:pt x="347" y="418"/>
                  </a:lnTo>
                  <a:lnTo>
                    <a:pt x="347" y="416"/>
                  </a:lnTo>
                  <a:lnTo>
                    <a:pt x="345" y="414"/>
                  </a:lnTo>
                  <a:lnTo>
                    <a:pt x="345" y="412"/>
                  </a:lnTo>
                  <a:lnTo>
                    <a:pt x="343" y="410"/>
                  </a:lnTo>
                  <a:lnTo>
                    <a:pt x="343" y="408"/>
                  </a:lnTo>
                  <a:lnTo>
                    <a:pt x="343" y="406"/>
                  </a:lnTo>
                  <a:lnTo>
                    <a:pt x="341" y="404"/>
                  </a:lnTo>
                  <a:lnTo>
                    <a:pt x="341" y="400"/>
                  </a:lnTo>
                  <a:lnTo>
                    <a:pt x="339" y="398"/>
                  </a:lnTo>
                  <a:lnTo>
                    <a:pt x="339" y="396"/>
                  </a:lnTo>
                  <a:lnTo>
                    <a:pt x="337" y="396"/>
                  </a:lnTo>
                  <a:lnTo>
                    <a:pt x="335" y="396"/>
                  </a:lnTo>
                  <a:lnTo>
                    <a:pt x="333" y="396"/>
                  </a:lnTo>
                  <a:lnTo>
                    <a:pt x="331" y="396"/>
                  </a:lnTo>
                  <a:lnTo>
                    <a:pt x="329" y="396"/>
                  </a:lnTo>
                  <a:lnTo>
                    <a:pt x="327" y="396"/>
                  </a:lnTo>
                  <a:lnTo>
                    <a:pt x="325" y="396"/>
                  </a:lnTo>
                  <a:lnTo>
                    <a:pt x="325" y="398"/>
                  </a:lnTo>
                  <a:lnTo>
                    <a:pt x="323" y="398"/>
                  </a:lnTo>
                  <a:lnTo>
                    <a:pt x="321" y="400"/>
                  </a:lnTo>
                  <a:lnTo>
                    <a:pt x="319" y="400"/>
                  </a:lnTo>
                  <a:lnTo>
                    <a:pt x="317" y="400"/>
                  </a:lnTo>
                  <a:lnTo>
                    <a:pt x="315" y="402"/>
                  </a:lnTo>
                  <a:lnTo>
                    <a:pt x="314" y="402"/>
                  </a:lnTo>
                  <a:lnTo>
                    <a:pt x="312" y="402"/>
                  </a:lnTo>
                  <a:lnTo>
                    <a:pt x="312" y="404"/>
                  </a:lnTo>
                  <a:lnTo>
                    <a:pt x="310" y="404"/>
                  </a:lnTo>
                  <a:lnTo>
                    <a:pt x="310" y="406"/>
                  </a:lnTo>
                  <a:lnTo>
                    <a:pt x="308" y="406"/>
                  </a:lnTo>
                  <a:lnTo>
                    <a:pt x="306" y="406"/>
                  </a:lnTo>
                  <a:lnTo>
                    <a:pt x="304" y="408"/>
                  </a:lnTo>
                  <a:lnTo>
                    <a:pt x="302" y="408"/>
                  </a:lnTo>
                  <a:lnTo>
                    <a:pt x="300" y="410"/>
                  </a:lnTo>
                  <a:lnTo>
                    <a:pt x="298" y="412"/>
                  </a:lnTo>
                  <a:lnTo>
                    <a:pt x="298" y="414"/>
                  </a:lnTo>
                  <a:lnTo>
                    <a:pt x="296" y="416"/>
                  </a:lnTo>
                  <a:lnTo>
                    <a:pt x="294" y="422"/>
                  </a:lnTo>
                  <a:lnTo>
                    <a:pt x="290" y="426"/>
                  </a:lnTo>
                  <a:lnTo>
                    <a:pt x="282" y="429"/>
                  </a:lnTo>
                  <a:lnTo>
                    <a:pt x="280" y="429"/>
                  </a:lnTo>
                  <a:lnTo>
                    <a:pt x="278" y="431"/>
                  </a:lnTo>
                  <a:lnTo>
                    <a:pt x="276" y="431"/>
                  </a:lnTo>
                  <a:lnTo>
                    <a:pt x="274" y="431"/>
                  </a:lnTo>
                  <a:lnTo>
                    <a:pt x="270" y="431"/>
                  </a:lnTo>
                  <a:lnTo>
                    <a:pt x="268" y="431"/>
                  </a:lnTo>
                  <a:lnTo>
                    <a:pt x="264" y="431"/>
                  </a:lnTo>
                  <a:lnTo>
                    <a:pt x="260" y="431"/>
                  </a:lnTo>
                  <a:lnTo>
                    <a:pt x="256" y="431"/>
                  </a:lnTo>
                  <a:lnTo>
                    <a:pt x="254" y="431"/>
                  </a:lnTo>
                  <a:lnTo>
                    <a:pt x="254" y="429"/>
                  </a:lnTo>
                  <a:lnTo>
                    <a:pt x="252" y="429"/>
                  </a:lnTo>
                  <a:lnTo>
                    <a:pt x="250" y="427"/>
                  </a:lnTo>
                  <a:lnTo>
                    <a:pt x="250" y="426"/>
                  </a:lnTo>
                  <a:lnTo>
                    <a:pt x="248" y="422"/>
                  </a:lnTo>
                  <a:lnTo>
                    <a:pt x="248" y="424"/>
                  </a:lnTo>
                  <a:lnTo>
                    <a:pt x="246" y="426"/>
                  </a:lnTo>
                  <a:lnTo>
                    <a:pt x="245" y="427"/>
                  </a:lnTo>
                  <a:lnTo>
                    <a:pt x="243" y="427"/>
                  </a:lnTo>
                  <a:lnTo>
                    <a:pt x="241" y="427"/>
                  </a:lnTo>
                  <a:lnTo>
                    <a:pt x="239" y="427"/>
                  </a:lnTo>
                  <a:lnTo>
                    <a:pt x="235" y="429"/>
                  </a:lnTo>
                  <a:lnTo>
                    <a:pt x="233" y="429"/>
                  </a:lnTo>
                  <a:lnTo>
                    <a:pt x="231" y="429"/>
                  </a:lnTo>
                  <a:lnTo>
                    <a:pt x="225" y="435"/>
                  </a:lnTo>
                  <a:lnTo>
                    <a:pt x="223" y="437"/>
                  </a:lnTo>
                  <a:lnTo>
                    <a:pt x="219" y="437"/>
                  </a:lnTo>
                  <a:lnTo>
                    <a:pt x="213" y="437"/>
                  </a:lnTo>
                  <a:lnTo>
                    <a:pt x="213" y="435"/>
                  </a:lnTo>
                  <a:lnTo>
                    <a:pt x="213" y="431"/>
                  </a:lnTo>
                  <a:lnTo>
                    <a:pt x="213" y="429"/>
                  </a:lnTo>
                  <a:lnTo>
                    <a:pt x="211" y="427"/>
                  </a:lnTo>
                  <a:lnTo>
                    <a:pt x="211" y="426"/>
                  </a:lnTo>
                  <a:lnTo>
                    <a:pt x="211" y="424"/>
                  </a:lnTo>
                  <a:lnTo>
                    <a:pt x="211" y="422"/>
                  </a:lnTo>
                  <a:lnTo>
                    <a:pt x="211" y="420"/>
                  </a:lnTo>
                  <a:lnTo>
                    <a:pt x="209" y="418"/>
                  </a:lnTo>
                  <a:lnTo>
                    <a:pt x="209" y="416"/>
                  </a:lnTo>
                  <a:lnTo>
                    <a:pt x="209" y="414"/>
                  </a:lnTo>
                  <a:lnTo>
                    <a:pt x="207" y="414"/>
                  </a:lnTo>
                  <a:lnTo>
                    <a:pt x="205" y="416"/>
                  </a:lnTo>
                  <a:lnTo>
                    <a:pt x="203" y="416"/>
                  </a:lnTo>
                  <a:lnTo>
                    <a:pt x="201" y="416"/>
                  </a:lnTo>
                  <a:lnTo>
                    <a:pt x="201" y="418"/>
                  </a:lnTo>
                  <a:lnTo>
                    <a:pt x="199" y="418"/>
                  </a:lnTo>
                  <a:lnTo>
                    <a:pt x="197" y="418"/>
                  </a:lnTo>
                  <a:lnTo>
                    <a:pt x="197" y="420"/>
                  </a:lnTo>
                  <a:lnTo>
                    <a:pt x="195" y="420"/>
                  </a:lnTo>
                  <a:lnTo>
                    <a:pt x="193" y="420"/>
                  </a:lnTo>
                  <a:lnTo>
                    <a:pt x="193" y="418"/>
                  </a:lnTo>
                  <a:lnTo>
                    <a:pt x="193" y="416"/>
                  </a:lnTo>
                  <a:lnTo>
                    <a:pt x="193" y="414"/>
                  </a:lnTo>
                  <a:lnTo>
                    <a:pt x="193" y="412"/>
                  </a:lnTo>
                  <a:lnTo>
                    <a:pt x="193" y="410"/>
                  </a:lnTo>
                  <a:lnTo>
                    <a:pt x="193" y="406"/>
                  </a:lnTo>
                  <a:lnTo>
                    <a:pt x="193" y="404"/>
                  </a:lnTo>
                  <a:lnTo>
                    <a:pt x="191" y="400"/>
                  </a:lnTo>
                  <a:lnTo>
                    <a:pt x="191" y="398"/>
                  </a:lnTo>
                  <a:lnTo>
                    <a:pt x="191" y="392"/>
                  </a:lnTo>
                  <a:lnTo>
                    <a:pt x="187" y="390"/>
                  </a:lnTo>
                  <a:lnTo>
                    <a:pt x="185" y="390"/>
                  </a:lnTo>
                  <a:lnTo>
                    <a:pt x="183" y="392"/>
                  </a:lnTo>
                  <a:lnTo>
                    <a:pt x="181" y="392"/>
                  </a:lnTo>
                  <a:lnTo>
                    <a:pt x="179" y="392"/>
                  </a:lnTo>
                  <a:lnTo>
                    <a:pt x="177" y="392"/>
                  </a:lnTo>
                  <a:lnTo>
                    <a:pt x="176" y="394"/>
                  </a:lnTo>
                  <a:lnTo>
                    <a:pt x="174" y="394"/>
                  </a:lnTo>
                  <a:lnTo>
                    <a:pt x="172" y="396"/>
                  </a:lnTo>
                  <a:lnTo>
                    <a:pt x="170" y="396"/>
                  </a:lnTo>
                  <a:lnTo>
                    <a:pt x="166" y="398"/>
                  </a:lnTo>
                  <a:lnTo>
                    <a:pt x="164" y="398"/>
                  </a:lnTo>
                  <a:lnTo>
                    <a:pt x="162" y="398"/>
                  </a:lnTo>
                  <a:lnTo>
                    <a:pt x="162" y="400"/>
                  </a:lnTo>
                  <a:lnTo>
                    <a:pt x="164" y="400"/>
                  </a:lnTo>
                  <a:lnTo>
                    <a:pt x="164" y="402"/>
                  </a:lnTo>
                  <a:lnTo>
                    <a:pt x="168" y="406"/>
                  </a:lnTo>
                  <a:lnTo>
                    <a:pt x="168" y="408"/>
                  </a:lnTo>
                  <a:lnTo>
                    <a:pt x="170" y="410"/>
                  </a:lnTo>
                  <a:lnTo>
                    <a:pt x="174" y="414"/>
                  </a:lnTo>
                  <a:lnTo>
                    <a:pt x="174" y="416"/>
                  </a:lnTo>
                  <a:lnTo>
                    <a:pt x="176" y="418"/>
                  </a:lnTo>
                  <a:lnTo>
                    <a:pt x="177" y="424"/>
                  </a:lnTo>
                  <a:lnTo>
                    <a:pt x="177" y="427"/>
                  </a:lnTo>
                  <a:lnTo>
                    <a:pt x="177" y="429"/>
                  </a:lnTo>
                  <a:lnTo>
                    <a:pt x="177" y="433"/>
                  </a:lnTo>
                  <a:lnTo>
                    <a:pt x="177" y="435"/>
                  </a:lnTo>
                  <a:lnTo>
                    <a:pt x="176" y="435"/>
                  </a:lnTo>
                  <a:lnTo>
                    <a:pt x="174" y="437"/>
                  </a:lnTo>
                  <a:lnTo>
                    <a:pt x="172" y="437"/>
                  </a:lnTo>
                  <a:lnTo>
                    <a:pt x="172" y="439"/>
                  </a:lnTo>
                  <a:lnTo>
                    <a:pt x="172" y="441"/>
                  </a:lnTo>
                  <a:lnTo>
                    <a:pt x="170" y="441"/>
                  </a:lnTo>
                  <a:lnTo>
                    <a:pt x="168" y="441"/>
                  </a:lnTo>
                  <a:lnTo>
                    <a:pt x="166" y="441"/>
                  </a:lnTo>
                  <a:lnTo>
                    <a:pt x="166" y="443"/>
                  </a:lnTo>
                  <a:lnTo>
                    <a:pt x="164" y="443"/>
                  </a:lnTo>
                  <a:lnTo>
                    <a:pt x="162" y="443"/>
                  </a:lnTo>
                  <a:lnTo>
                    <a:pt x="162" y="445"/>
                  </a:lnTo>
                  <a:lnTo>
                    <a:pt x="162" y="443"/>
                  </a:lnTo>
                  <a:lnTo>
                    <a:pt x="160" y="445"/>
                  </a:lnTo>
                  <a:lnTo>
                    <a:pt x="158" y="445"/>
                  </a:lnTo>
                  <a:lnTo>
                    <a:pt x="156" y="445"/>
                  </a:lnTo>
                  <a:lnTo>
                    <a:pt x="154" y="445"/>
                  </a:lnTo>
                  <a:lnTo>
                    <a:pt x="152" y="445"/>
                  </a:lnTo>
                  <a:lnTo>
                    <a:pt x="152" y="443"/>
                  </a:lnTo>
                  <a:lnTo>
                    <a:pt x="150" y="441"/>
                  </a:lnTo>
                  <a:lnTo>
                    <a:pt x="150" y="439"/>
                  </a:lnTo>
                  <a:lnTo>
                    <a:pt x="150" y="435"/>
                  </a:lnTo>
                  <a:lnTo>
                    <a:pt x="150" y="433"/>
                  </a:lnTo>
                  <a:lnTo>
                    <a:pt x="150" y="431"/>
                  </a:lnTo>
                  <a:lnTo>
                    <a:pt x="150" y="429"/>
                  </a:lnTo>
                  <a:lnTo>
                    <a:pt x="150" y="427"/>
                  </a:lnTo>
                  <a:lnTo>
                    <a:pt x="148" y="426"/>
                  </a:lnTo>
                  <a:lnTo>
                    <a:pt x="148" y="424"/>
                  </a:lnTo>
                  <a:lnTo>
                    <a:pt x="148" y="422"/>
                  </a:lnTo>
                  <a:lnTo>
                    <a:pt x="144" y="420"/>
                  </a:lnTo>
                  <a:lnTo>
                    <a:pt x="142" y="420"/>
                  </a:lnTo>
                  <a:lnTo>
                    <a:pt x="136" y="420"/>
                  </a:lnTo>
                  <a:lnTo>
                    <a:pt x="130" y="420"/>
                  </a:lnTo>
                  <a:lnTo>
                    <a:pt x="124" y="418"/>
                  </a:lnTo>
                  <a:lnTo>
                    <a:pt x="116" y="418"/>
                  </a:lnTo>
                  <a:lnTo>
                    <a:pt x="112" y="418"/>
                  </a:lnTo>
                  <a:lnTo>
                    <a:pt x="108" y="416"/>
                  </a:lnTo>
                  <a:lnTo>
                    <a:pt x="107" y="416"/>
                  </a:lnTo>
                  <a:lnTo>
                    <a:pt x="103" y="416"/>
                  </a:lnTo>
                  <a:lnTo>
                    <a:pt x="101" y="416"/>
                  </a:lnTo>
                  <a:lnTo>
                    <a:pt x="101" y="414"/>
                  </a:lnTo>
                  <a:lnTo>
                    <a:pt x="101" y="412"/>
                  </a:lnTo>
                  <a:lnTo>
                    <a:pt x="101" y="410"/>
                  </a:lnTo>
                  <a:lnTo>
                    <a:pt x="99" y="404"/>
                  </a:lnTo>
                  <a:lnTo>
                    <a:pt x="99" y="402"/>
                  </a:lnTo>
                  <a:lnTo>
                    <a:pt x="99" y="400"/>
                  </a:lnTo>
                  <a:lnTo>
                    <a:pt x="99" y="398"/>
                  </a:lnTo>
                  <a:lnTo>
                    <a:pt x="99" y="396"/>
                  </a:lnTo>
                  <a:lnTo>
                    <a:pt x="99" y="394"/>
                  </a:lnTo>
                  <a:lnTo>
                    <a:pt x="99" y="392"/>
                  </a:lnTo>
                  <a:lnTo>
                    <a:pt x="95" y="394"/>
                  </a:lnTo>
                  <a:lnTo>
                    <a:pt x="93" y="396"/>
                  </a:lnTo>
                  <a:lnTo>
                    <a:pt x="89" y="398"/>
                  </a:lnTo>
                  <a:lnTo>
                    <a:pt x="87" y="398"/>
                  </a:lnTo>
                  <a:lnTo>
                    <a:pt x="85" y="398"/>
                  </a:lnTo>
                  <a:lnTo>
                    <a:pt x="81" y="400"/>
                  </a:lnTo>
                  <a:lnTo>
                    <a:pt x="73" y="394"/>
                  </a:lnTo>
                  <a:lnTo>
                    <a:pt x="71" y="394"/>
                  </a:lnTo>
                  <a:lnTo>
                    <a:pt x="67" y="392"/>
                  </a:lnTo>
                  <a:lnTo>
                    <a:pt x="67" y="390"/>
                  </a:lnTo>
                  <a:lnTo>
                    <a:pt x="65" y="390"/>
                  </a:lnTo>
                  <a:lnTo>
                    <a:pt x="61" y="388"/>
                  </a:lnTo>
                  <a:lnTo>
                    <a:pt x="59" y="388"/>
                  </a:lnTo>
                  <a:lnTo>
                    <a:pt x="57" y="388"/>
                  </a:lnTo>
                  <a:lnTo>
                    <a:pt x="57" y="386"/>
                  </a:lnTo>
                  <a:lnTo>
                    <a:pt x="55" y="386"/>
                  </a:lnTo>
                  <a:lnTo>
                    <a:pt x="53" y="386"/>
                  </a:lnTo>
                  <a:lnTo>
                    <a:pt x="53" y="384"/>
                  </a:lnTo>
                  <a:lnTo>
                    <a:pt x="51" y="384"/>
                  </a:lnTo>
                  <a:lnTo>
                    <a:pt x="49" y="384"/>
                  </a:lnTo>
                  <a:lnTo>
                    <a:pt x="47" y="384"/>
                  </a:lnTo>
                  <a:lnTo>
                    <a:pt x="45" y="384"/>
                  </a:lnTo>
                  <a:lnTo>
                    <a:pt x="43" y="384"/>
                  </a:lnTo>
                  <a:lnTo>
                    <a:pt x="43" y="386"/>
                  </a:lnTo>
                  <a:lnTo>
                    <a:pt x="41" y="386"/>
                  </a:lnTo>
                  <a:lnTo>
                    <a:pt x="39" y="386"/>
                  </a:lnTo>
                  <a:lnTo>
                    <a:pt x="38" y="386"/>
                  </a:lnTo>
                  <a:lnTo>
                    <a:pt x="36" y="386"/>
                  </a:lnTo>
                  <a:lnTo>
                    <a:pt x="36" y="388"/>
                  </a:lnTo>
                  <a:lnTo>
                    <a:pt x="34" y="388"/>
                  </a:lnTo>
                  <a:lnTo>
                    <a:pt x="32" y="388"/>
                  </a:lnTo>
                  <a:lnTo>
                    <a:pt x="30" y="388"/>
                  </a:lnTo>
                  <a:lnTo>
                    <a:pt x="28" y="388"/>
                  </a:lnTo>
                  <a:lnTo>
                    <a:pt x="26" y="388"/>
                  </a:lnTo>
                  <a:lnTo>
                    <a:pt x="24" y="388"/>
                  </a:lnTo>
                  <a:lnTo>
                    <a:pt x="22" y="386"/>
                  </a:lnTo>
                  <a:lnTo>
                    <a:pt x="22" y="384"/>
                  </a:lnTo>
                  <a:lnTo>
                    <a:pt x="22" y="382"/>
                  </a:lnTo>
                  <a:lnTo>
                    <a:pt x="22" y="380"/>
                  </a:lnTo>
                  <a:lnTo>
                    <a:pt x="22" y="376"/>
                  </a:lnTo>
                  <a:lnTo>
                    <a:pt x="22" y="372"/>
                  </a:lnTo>
                  <a:lnTo>
                    <a:pt x="22" y="368"/>
                  </a:lnTo>
                  <a:lnTo>
                    <a:pt x="22" y="366"/>
                  </a:lnTo>
                  <a:lnTo>
                    <a:pt x="22" y="364"/>
                  </a:lnTo>
                  <a:lnTo>
                    <a:pt x="22" y="362"/>
                  </a:lnTo>
                  <a:lnTo>
                    <a:pt x="20" y="359"/>
                  </a:lnTo>
                  <a:lnTo>
                    <a:pt x="16" y="353"/>
                  </a:lnTo>
                  <a:lnTo>
                    <a:pt x="12" y="347"/>
                  </a:lnTo>
                  <a:lnTo>
                    <a:pt x="12" y="343"/>
                  </a:lnTo>
                  <a:lnTo>
                    <a:pt x="12" y="339"/>
                  </a:lnTo>
                  <a:lnTo>
                    <a:pt x="10" y="333"/>
                  </a:lnTo>
                  <a:lnTo>
                    <a:pt x="10" y="329"/>
                  </a:lnTo>
                  <a:lnTo>
                    <a:pt x="10" y="327"/>
                  </a:lnTo>
                  <a:lnTo>
                    <a:pt x="10" y="325"/>
                  </a:lnTo>
                  <a:lnTo>
                    <a:pt x="10" y="323"/>
                  </a:lnTo>
                  <a:lnTo>
                    <a:pt x="8" y="323"/>
                  </a:lnTo>
                  <a:lnTo>
                    <a:pt x="8" y="321"/>
                  </a:lnTo>
                  <a:lnTo>
                    <a:pt x="6" y="321"/>
                  </a:lnTo>
                  <a:lnTo>
                    <a:pt x="6" y="319"/>
                  </a:lnTo>
                  <a:lnTo>
                    <a:pt x="6" y="317"/>
                  </a:lnTo>
                  <a:lnTo>
                    <a:pt x="6" y="315"/>
                  </a:lnTo>
                  <a:lnTo>
                    <a:pt x="4" y="315"/>
                  </a:lnTo>
                  <a:lnTo>
                    <a:pt x="4" y="313"/>
                  </a:lnTo>
                  <a:lnTo>
                    <a:pt x="2" y="311"/>
                  </a:lnTo>
                  <a:lnTo>
                    <a:pt x="2" y="309"/>
                  </a:lnTo>
                  <a:lnTo>
                    <a:pt x="0" y="309"/>
                  </a:lnTo>
                  <a:lnTo>
                    <a:pt x="2" y="309"/>
                  </a:lnTo>
                  <a:lnTo>
                    <a:pt x="2" y="307"/>
                  </a:lnTo>
                  <a:lnTo>
                    <a:pt x="2" y="305"/>
                  </a:lnTo>
                  <a:lnTo>
                    <a:pt x="4" y="305"/>
                  </a:lnTo>
                  <a:lnTo>
                    <a:pt x="4" y="303"/>
                  </a:lnTo>
                  <a:lnTo>
                    <a:pt x="4" y="301"/>
                  </a:lnTo>
                  <a:lnTo>
                    <a:pt x="4" y="299"/>
                  </a:lnTo>
                  <a:lnTo>
                    <a:pt x="6" y="299"/>
                  </a:lnTo>
                  <a:lnTo>
                    <a:pt x="6" y="297"/>
                  </a:lnTo>
                  <a:lnTo>
                    <a:pt x="8" y="297"/>
                  </a:lnTo>
                  <a:lnTo>
                    <a:pt x="8" y="295"/>
                  </a:lnTo>
                  <a:lnTo>
                    <a:pt x="6" y="295"/>
                  </a:lnTo>
                  <a:lnTo>
                    <a:pt x="8" y="295"/>
                  </a:lnTo>
                  <a:lnTo>
                    <a:pt x="10" y="295"/>
                  </a:lnTo>
                  <a:lnTo>
                    <a:pt x="12" y="295"/>
                  </a:lnTo>
                  <a:lnTo>
                    <a:pt x="12" y="293"/>
                  </a:lnTo>
                  <a:lnTo>
                    <a:pt x="14" y="293"/>
                  </a:lnTo>
                  <a:lnTo>
                    <a:pt x="16" y="293"/>
                  </a:lnTo>
                  <a:lnTo>
                    <a:pt x="16" y="291"/>
                  </a:lnTo>
                  <a:lnTo>
                    <a:pt x="18" y="291"/>
                  </a:lnTo>
                  <a:lnTo>
                    <a:pt x="18" y="290"/>
                  </a:lnTo>
                  <a:lnTo>
                    <a:pt x="20" y="290"/>
                  </a:lnTo>
                  <a:lnTo>
                    <a:pt x="20" y="288"/>
                  </a:lnTo>
                  <a:lnTo>
                    <a:pt x="22" y="288"/>
                  </a:lnTo>
                  <a:lnTo>
                    <a:pt x="22" y="286"/>
                  </a:lnTo>
                  <a:lnTo>
                    <a:pt x="24" y="286"/>
                  </a:lnTo>
                  <a:lnTo>
                    <a:pt x="26" y="284"/>
                  </a:lnTo>
                  <a:lnTo>
                    <a:pt x="28" y="284"/>
                  </a:lnTo>
                  <a:lnTo>
                    <a:pt x="28" y="282"/>
                  </a:lnTo>
                  <a:lnTo>
                    <a:pt x="28" y="280"/>
                  </a:lnTo>
                  <a:lnTo>
                    <a:pt x="30" y="280"/>
                  </a:lnTo>
                  <a:lnTo>
                    <a:pt x="28" y="280"/>
                  </a:lnTo>
                  <a:lnTo>
                    <a:pt x="30" y="278"/>
                  </a:lnTo>
                  <a:lnTo>
                    <a:pt x="30" y="276"/>
                  </a:lnTo>
                  <a:lnTo>
                    <a:pt x="32" y="274"/>
                  </a:lnTo>
                  <a:lnTo>
                    <a:pt x="32" y="272"/>
                  </a:lnTo>
                  <a:lnTo>
                    <a:pt x="34" y="272"/>
                  </a:lnTo>
                  <a:lnTo>
                    <a:pt x="34" y="270"/>
                  </a:lnTo>
                  <a:lnTo>
                    <a:pt x="36" y="270"/>
                  </a:lnTo>
                  <a:lnTo>
                    <a:pt x="36" y="268"/>
                  </a:lnTo>
                  <a:lnTo>
                    <a:pt x="38" y="268"/>
                  </a:lnTo>
                  <a:lnTo>
                    <a:pt x="39" y="268"/>
                  </a:lnTo>
                  <a:lnTo>
                    <a:pt x="41" y="266"/>
                  </a:lnTo>
                  <a:lnTo>
                    <a:pt x="43" y="264"/>
                  </a:lnTo>
                  <a:lnTo>
                    <a:pt x="45" y="264"/>
                  </a:lnTo>
                  <a:lnTo>
                    <a:pt x="45" y="262"/>
                  </a:lnTo>
                  <a:lnTo>
                    <a:pt x="47" y="260"/>
                  </a:lnTo>
                  <a:lnTo>
                    <a:pt x="47" y="258"/>
                  </a:lnTo>
                  <a:lnTo>
                    <a:pt x="49" y="256"/>
                  </a:lnTo>
                  <a:lnTo>
                    <a:pt x="49" y="254"/>
                  </a:lnTo>
                  <a:lnTo>
                    <a:pt x="51" y="254"/>
                  </a:lnTo>
                  <a:lnTo>
                    <a:pt x="51" y="252"/>
                  </a:lnTo>
                  <a:lnTo>
                    <a:pt x="53" y="252"/>
                  </a:lnTo>
                  <a:lnTo>
                    <a:pt x="53" y="250"/>
                  </a:lnTo>
                  <a:lnTo>
                    <a:pt x="53" y="248"/>
                  </a:lnTo>
                  <a:lnTo>
                    <a:pt x="55" y="248"/>
                  </a:lnTo>
                  <a:lnTo>
                    <a:pt x="57" y="248"/>
                  </a:lnTo>
                  <a:lnTo>
                    <a:pt x="59" y="246"/>
                  </a:lnTo>
                  <a:lnTo>
                    <a:pt x="61" y="246"/>
                  </a:lnTo>
                  <a:lnTo>
                    <a:pt x="63" y="246"/>
                  </a:lnTo>
                  <a:lnTo>
                    <a:pt x="65" y="246"/>
                  </a:lnTo>
                  <a:lnTo>
                    <a:pt x="67" y="246"/>
                  </a:lnTo>
                  <a:lnTo>
                    <a:pt x="69" y="244"/>
                  </a:lnTo>
                  <a:lnTo>
                    <a:pt x="71" y="244"/>
                  </a:lnTo>
                  <a:lnTo>
                    <a:pt x="71" y="242"/>
                  </a:lnTo>
                  <a:lnTo>
                    <a:pt x="73" y="242"/>
                  </a:lnTo>
                  <a:lnTo>
                    <a:pt x="73" y="240"/>
                  </a:lnTo>
                  <a:lnTo>
                    <a:pt x="75" y="240"/>
                  </a:lnTo>
                  <a:lnTo>
                    <a:pt x="75" y="238"/>
                  </a:lnTo>
                  <a:lnTo>
                    <a:pt x="77" y="238"/>
                  </a:lnTo>
                  <a:lnTo>
                    <a:pt x="77" y="236"/>
                  </a:lnTo>
                  <a:lnTo>
                    <a:pt x="79" y="236"/>
                  </a:lnTo>
                  <a:lnTo>
                    <a:pt x="79" y="234"/>
                  </a:lnTo>
                  <a:lnTo>
                    <a:pt x="81" y="234"/>
                  </a:lnTo>
                  <a:lnTo>
                    <a:pt x="81" y="232"/>
                  </a:lnTo>
                  <a:lnTo>
                    <a:pt x="83" y="230"/>
                  </a:lnTo>
                  <a:lnTo>
                    <a:pt x="83" y="228"/>
                  </a:lnTo>
                  <a:lnTo>
                    <a:pt x="85" y="228"/>
                  </a:lnTo>
                  <a:lnTo>
                    <a:pt x="85" y="226"/>
                  </a:lnTo>
                  <a:lnTo>
                    <a:pt x="85" y="224"/>
                  </a:lnTo>
                  <a:lnTo>
                    <a:pt x="87" y="224"/>
                  </a:lnTo>
                  <a:lnTo>
                    <a:pt x="87" y="223"/>
                  </a:lnTo>
                  <a:lnTo>
                    <a:pt x="89" y="223"/>
                  </a:lnTo>
                  <a:lnTo>
                    <a:pt x="89" y="221"/>
                  </a:lnTo>
                  <a:lnTo>
                    <a:pt x="91" y="219"/>
                  </a:lnTo>
                  <a:lnTo>
                    <a:pt x="93" y="217"/>
                  </a:lnTo>
                  <a:lnTo>
                    <a:pt x="95" y="215"/>
                  </a:lnTo>
                  <a:lnTo>
                    <a:pt x="97" y="213"/>
                  </a:lnTo>
                  <a:lnTo>
                    <a:pt x="95" y="211"/>
                  </a:lnTo>
                  <a:lnTo>
                    <a:pt x="95" y="207"/>
                  </a:lnTo>
                  <a:lnTo>
                    <a:pt x="97" y="207"/>
                  </a:lnTo>
                  <a:lnTo>
                    <a:pt x="99" y="205"/>
                  </a:lnTo>
                  <a:lnTo>
                    <a:pt x="101" y="203"/>
                  </a:lnTo>
                  <a:lnTo>
                    <a:pt x="103" y="201"/>
                  </a:lnTo>
                  <a:lnTo>
                    <a:pt x="105" y="201"/>
                  </a:lnTo>
                  <a:lnTo>
                    <a:pt x="107" y="199"/>
                  </a:lnTo>
                  <a:lnTo>
                    <a:pt x="108" y="199"/>
                  </a:lnTo>
                  <a:lnTo>
                    <a:pt x="110" y="199"/>
                  </a:lnTo>
                  <a:lnTo>
                    <a:pt x="112" y="199"/>
                  </a:lnTo>
                  <a:lnTo>
                    <a:pt x="114" y="199"/>
                  </a:lnTo>
                  <a:lnTo>
                    <a:pt x="116" y="199"/>
                  </a:lnTo>
                  <a:lnTo>
                    <a:pt x="118" y="199"/>
                  </a:lnTo>
                  <a:lnTo>
                    <a:pt x="118" y="197"/>
                  </a:lnTo>
                  <a:lnTo>
                    <a:pt x="120" y="197"/>
                  </a:lnTo>
                  <a:lnTo>
                    <a:pt x="122" y="195"/>
                  </a:lnTo>
                  <a:lnTo>
                    <a:pt x="122" y="193"/>
                  </a:lnTo>
                  <a:lnTo>
                    <a:pt x="124" y="193"/>
                  </a:lnTo>
                  <a:lnTo>
                    <a:pt x="126" y="193"/>
                  </a:lnTo>
                  <a:lnTo>
                    <a:pt x="126" y="191"/>
                  </a:lnTo>
                  <a:lnTo>
                    <a:pt x="128" y="191"/>
                  </a:lnTo>
                  <a:lnTo>
                    <a:pt x="128" y="189"/>
                  </a:lnTo>
                  <a:lnTo>
                    <a:pt x="130" y="189"/>
                  </a:lnTo>
                  <a:lnTo>
                    <a:pt x="132" y="189"/>
                  </a:lnTo>
                  <a:lnTo>
                    <a:pt x="134" y="189"/>
                  </a:lnTo>
                  <a:lnTo>
                    <a:pt x="136" y="189"/>
                  </a:lnTo>
                  <a:lnTo>
                    <a:pt x="136" y="187"/>
                  </a:lnTo>
                  <a:lnTo>
                    <a:pt x="138" y="187"/>
                  </a:lnTo>
                  <a:lnTo>
                    <a:pt x="140" y="185"/>
                  </a:lnTo>
                  <a:lnTo>
                    <a:pt x="140" y="183"/>
                  </a:lnTo>
                  <a:lnTo>
                    <a:pt x="142" y="181"/>
                  </a:lnTo>
                  <a:lnTo>
                    <a:pt x="148" y="179"/>
                  </a:lnTo>
                  <a:lnTo>
                    <a:pt x="150" y="177"/>
                  </a:lnTo>
                  <a:lnTo>
                    <a:pt x="152" y="175"/>
                  </a:lnTo>
                  <a:lnTo>
                    <a:pt x="154" y="171"/>
                  </a:lnTo>
                  <a:lnTo>
                    <a:pt x="156" y="167"/>
                  </a:lnTo>
                  <a:lnTo>
                    <a:pt x="156" y="165"/>
                  </a:lnTo>
                  <a:lnTo>
                    <a:pt x="158" y="163"/>
                  </a:lnTo>
                  <a:lnTo>
                    <a:pt x="160" y="161"/>
                  </a:lnTo>
                  <a:lnTo>
                    <a:pt x="160" y="159"/>
                  </a:lnTo>
                  <a:lnTo>
                    <a:pt x="160" y="157"/>
                  </a:lnTo>
                  <a:lnTo>
                    <a:pt x="162" y="156"/>
                  </a:lnTo>
                  <a:lnTo>
                    <a:pt x="164" y="154"/>
                  </a:lnTo>
                  <a:lnTo>
                    <a:pt x="164" y="152"/>
                  </a:lnTo>
                  <a:lnTo>
                    <a:pt x="166" y="152"/>
                  </a:lnTo>
                  <a:lnTo>
                    <a:pt x="168" y="150"/>
                  </a:lnTo>
                  <a:lnTo>
                    <a:pt x="170" y="150"/>
                  </a:lnTo>
                  <a:lnTo>
                    <a:pt x="172" y="150"/>
                  </a:lnTo>
                  <a:lnTo>
                    <a:pt x="174" y="148"/>
                  </a:lnTo>
                  <a:lnTo>
                    <a:pt x="176" y="148"/>
                  </a:lnTo>
                  <a:lnTo>
                    <a:pt x="177" y="146"/>
                  </a:lnTo>
                  <a:lnTo>
                    <a:pt x="181" y="146"/>
                  </a:lnTo>
                  <a:lnTo>
                    <a:pt x="183" y="144"/>
                  </a:lnTo>
                  <a:lnTo>
                    <a:pt x="185" y="144"/>
                  </a:lnTo>
                  <a:lnTo>
                    <a:pt x="185" y="142"/>
                  </a:lnTo>
                  <a:lnTo>
                    <a:pt x="183" y="140"/>
                  </a:lnTo>
                  <a:lnTo>
                    <a:pt x="183" y="138"/>
                  </a:lnTo>
                  <a:lnTo>
                    <a:pt x="183" y="136"/>
                  </a:lnTo>
                  <a:lnTo>
                    <a:pt x="185" y="136"/>
                  </a:lnTo>
                  <a:lnTo>
                    <a:pt x="185" y="134"/>
                  </a:lnTo>
                  <a:lnTo>
                    <a:pt x="185" y="132"/>
                  </a:lnTo>
                  <a:lnTo>
                    <a:pt x="183" y="132"/>
                  </a:lnTo>
                  <a:lnTo>
                    <a:pt x="183" y="130"/>
                  </a:lnTo>
                  <a:lnTo>
                    <a:pt x="181" y="130"/>
                  </a:lnTo>
                  <a:lnTo>
                    <a:pt x="181" y="128"/>
                  </a:lnTo>
                  <a:lnTo>
                    <a:pt x="179" y="126"/>
                  </a:lnTo>
                  <a:lnTo>
                    <a:pt x="179" y="124"/>
                  </a:lnTo>
                  <a:lnTo>
                    <a:pt x="177" y="124"/>
                  </a:lnTo>
                  <a:lnTo>
                    <a:pt x="176" y="124"/>
                  </a:lnTo>
                  <a:lnTo>
                    <a:pt x="176" y="122"/>
                  </a:lnTo>
                  <a:lnTo>
                    <a:pt x="174" y="120"/>
                  </a:lnTo>
                  <a:lnTo>
                    <a:pt x="174" y="118"/>
                  </a:lnTo>
                  <a:lnTo>
                    <a:pt x="174" y="114"/>
                  </a:lnTo>
                  <a:lnTo>
                    <a:pt x="174" y="112"/>
                  </a:lnTo>
                  <a:lnTo>
                    <a:pt x="174" y="110"/>
                  </a:lnTo>
                  <a:lnTo>
                    <a:pt x="176" y="110"/>
                  </a:lnTo>
                  <a:lnTo>
                    <a:pt x="176" y="108"/>
                  </a:lnTo>
                  <a:lnTo>
                    <a:pt x="177" y="106"/>
                  </a:lnTo>
                  <a:lnTo>
                    <a:pt x="177" y="104"/>
                  </a:lnTo>
                  <a:lnTo>
                    <a:pt x="177" y="102"/>
                  </a:lnTo>
                  <a:lnTo>
                    <a:pt x="179" y="102"/>
                  </a:lnTo>
                  <a:lnTo>
                    <a:pt x="179" y="100"/>
                  </a:lnTo>
                  <a:lnTo>
                    <a:pt x="179" y="98"/>
                  </a:lnTo>
                  <a:lnTo>
                    <a:pt x="181" y="96"/>
                  </a:lnTo>
                  <a:lnTo>
                    <a:pt x="185" y="92"/>
                  </a:lnTo>
                  <a:lnTo>
                    <a:pt x="187" y="90"/>
                  </a:lnTo>
                  <a:lnTo>
                    <a:pt x="189" y="90"/>
                  </a:lnTo>
                  <a:lnTo>
                    <a:pt x="191" y="89"/>
                  </a:lnTo>
                  <a:lnTo>
                    <a:pt x="195" y="87"/>
                  </a:lnTo>
                  <a:lnTo>
                    <a:pt x="197" y="85"/>
                  </a:lnTo>
                  <a:lnTo>
                    <a:pt x="195" y="85"/>
                  </a:lnTo>
                  <a:lnTo>
                    <a:pt x="195" y="83"/>
                  </a:lnTo>
                  <a:lnTo>
                    <a:pt x="195" y="81"/>
                  </a:lnTo>
                  <a:lnTo>
                    <a:pt x="195" y="79"/>
                  </a:lnTo>
                  <a:lnTo>
                    <a:pt x="197" y="77"/>
                  </a:lnTo>
                  <a:lnTo>
                    <a:pt x="197" y="75"/>
                  </a:lnTo>
                  <a:lnTo>
                    <a:pt x="193" y="75"/>
                  </a:lnTo>
                  <a:lnTo>
                    <a:pt x="191" y="73"/>
                  </a:lnTo>
                  <a:lnTo>
                    <a:pt x="189" y="73"/>
                  </a:lnTo>
                  <a:lnTo>
                    <a:pt x="185" y="73"/>
                  </a:lnTo>
                  <a:lnTo>
                    <a:pt x="183" y="71"/>
                  </a:lnTo>
                  <a:lnTo>
                    <a:pt x="181" y="71"/>
                  </a:lnTo>
                  <a:lnTo>
                    <a:pt x="179" y="71"/>
                  </a:lnTo>
                  <a:lnTo>
                    <a:pt x="177" y="71"/>
                  </a:lnTo>
                  <a:lnTo>
                    <a:pt x="176" y="71"/>
                  </a:lnTo>
                  <a:lnTo>
                    <a:pt x="174" y="71"/>
                  </a:lnTo>
                  <a:lnTo>
                    <a:pt x="172" y="71"/>
                  </a:lnTo>
                  <a:lnTo>
                    <a:pt x="170" y="69"/>
                  </a:lnTo>
                  <a:lnTo>
                    <a:pt x="170" y="71"/>
                  </a:lnTo>
                  <a:lnTo>
                    <a:pt x="168" y="71"/>
                  </a:lnTo>
                  <a:lnTo>
                    <a:pt x="166" y="71"/>
                  </a:lnTo>
                  <a:lnTo>
                    <a:pt x="166" y="73"/>
                  </a:lnTo>
                  <a:lnTo>
                    <a:pt x="164" y="73"/>
                  </a:lnTo>
                  <a:lnTo>
                    <a:pt x="162" y="73"/>
                  </a:lnTo>
                  <a:lnTo>
                    <a:pt x="160" y="73"/>
                  </a:lnTo>
                  <a:lnTo>
                    <a:pt x="160" y="75"/>
                  </a:lnTo>
                  <a:lnTo>
                    <a:pt x="158" y="75"/>
                  </a:lnTo>
                  <a:lnTo>
                    <a:pt x="156" y="75"/>
                  </a:lnTo>
                  <a:lnTo>
                    <a:pt x="156" y="73"/>
                  </a:lnTo>
                  <a:lnTo>
                    <a:pt x="154" y="73"/>
                  </a:lnTo>
                  <a:lnTo>
                    <a:pt x="152" y="73"/>
                  </a:lnTo>
                  <a:lnTo>
                    <a:pt x="150" y="73"/>
                  </a:lnTo>
                  <a:lnTo>
                    <a:pt x="148" y="73"/>
                  </a:lnTo>
                  <a:lnTo>
                    <a:pt x="146" y="73"/>
                  </a:lnTo>
                  <a:lnTo>
                    <a:pt x="144" y="73"/>
                  </a:lnTo>
                  <a:lnTo>
                    <a:pt x="142" y="73"/>
                  </a:lnTo>
                  <a:lnTo>
                    <a:pt x="140" y="73"/>
                  </a:lnTo>
                  <a:lnTo>
                    <a:pt x="138" y="73"/>
                  </a:lnTo>
                  <a:lnTo>
                    <a:pt x="136" y="71"/>
                  </a:lnTo>
                  <a:lnTo>
                    <a:pt x="134" y="71"/>
                  </a:lnTo>
                  <a:lnTo>
                    <a:pt x="132" y="71"/>
                  </a:lnTo>
                  <a:lnTo>
                    <a:pt x="134" y="71"/>
                  </a:lnTo>
                  <a:lnTo>
                    <a:pt x="136" y="69"/>
                  </a:lnTo>
                  <a:lnTo>
                    <a:pt x="136" y="67"/>
                  </a:lnTo>
                  <a:lnTo>
                    <a:pt x="138" y="65"/>
                  </a:lnTo>
                  <a:lnTo>
                    <a:pt x="140" y="63"/>
                  </a:lnTo>
                  <a:lnTo>
                    <a:pt x="140" y="61"/>
                  </a:lnTo>
                  <a:lnTo>
                    <a:pt x="142" y="61"/>
                  </a:lnTo>
                  <a:lnTo>
                    <a:pt x="142" y="59"/>
                  </a:lnTo>
                  <a:lnTo>
                    <a:pt x="144" y="59"/>
                  </a:lnTo>
                  <a:lnTo>
                    <a:pt x="144" y="57"/>
                  </a:lnTo>
                  <a:lnTo>
                    <a:pt x="146" y="55"/>
                  </a:lnTo>
                  <a:lnTo>
                    <a:pt x="148" y="53"/>
                  </a:lnTo>
                  <a:lnTo>
                    <a:pt x="150" y="51"/>
                  </a:lnTo>
                  <a:lnTo>
                    <a:pt x="152" y="47"/>
                  </a:lnTo>
                  <a:lnTo>
                    <a:pt x="154" y="45"/>
                  </a:lnTo>
                  <a:lnTo>
                    <a:pt x="156" y="43"/>
                  </a:lnTo>
                  <a:lnTo>
                    <a:pt x="158" y="41"/>
                  </a:lnTo>
                  <a:lnTo>
                    <a:pt x="158" y="39"/>
                  </a:lnTo>
                  <a:lnTo>
                    <a:pt x="160" y="37"/>
                  </a:lnTo>
                  <a:lnTo>
                    <a:pt x="160" y="35"/>
                  </a:lnTo>
                  <a:lnTo>
                    <a:pt x="160" y="33"/>
                  </a:lnTo>
                  <a:lnTo>
                    <a:pt x="162" y="33"/>
                  </a:lnTo>
                  <a:lnTo>
                    <a:pt x="166" y="31"/>
                  </a:lnTo>
                  <a:lnTo>
                    <a:pt x="170" y="29"/>
                  </a:lnTo>
                  <a:lnTo>
                    <a:pt x="170" y="27"/>
                  </a:lnTo>
                  <a:lnTo>
                    <a:pt x="172" y="25"/>
                  </a:lnTo>
                  <a:lnTo>
                    <a:pt x="174" y="23"/>
                  </a:lnTo>
                  <a:lnTo>
                    <a:pt x="174" y="22"/>
                  </a:lnTo>
                  <a:lnTo>
                    <a:pt x="176" y="20"/>
                  </a:lnTo>
                  <a:lnTo>
                    <a:pt x="177" y="20"/>
                  </a:lnTo>
                  <a:lnTo>
                    <a:pt x="179" y="18"/>
                  </a:lnTo>
                  <a:lnTo>
                    <a:pt x="179" y="16"/>
                  </a:lnTo>
                  <a:lnTo>
                    <a:pt x="181" y="14"/>
                  </a:lnTo>
                  <a:lnTo>
                    <a:pt x="183" y="12"/>
                  </a:lnTo>
                  <a:lnTo>
                    <a:pt x="183" y="10"/>
                  </a:lnTo>
                  <a:lnTo>
                    <a:pt x="185" y="10"/>
                  </a:lnTo>
                  <a:lnTo>
                    <a:pt x="185" y="8"/>
                  </a:lnTo>
                  <a:lnTo>
                    <a:pt x="187" y="6"/>
                  </a:lnTo>
                  <a:lnTo>
                    <a:pt x="195" y="8"/>
                  </a:lnTo>
                  <a:lnTo>
                    <a:pt x="195" y="10"/>
                  </a:lnTo>
                  <a:lnTo>
                    <a:pt x="197" y="10"/>
                  </a:lnTo>
                  <a:lnTo>
                    <a:pt x="201" y="10"/>
                  </a:lnTo>
                  <a:lnTo>
                    <a:pt x="203" y="10"/>
                  </a:lnTo>
                  <a:lnTo>
                    <a:pt x="205" y="12"/>
                  </a:lnTo>
                  <a:lnTo>
                    <a:pt x="207" y="12"/>
                  </a:lnTo>
                  <a:lnTo>
                    <a:pt x="209" y="14"/>
                  </a:lnTo>
                  <a:lnTo>
                    <a:pt x="211" y="14"/>
                  </a:lnTo>
                  <a:lnTo>
                    <a:pt x="213" y="16"/>
                  </a:lnTo>
                  <a:lnTo>
                    <a:pt x="213" y="18"/>
                  </a:lnTo>
                  <a:lnTo>
                    <a:pt x="215" y="20"/>
                  </a:lnTo>
                  <a:lnTo>
                    <a:pt x="217" y="22"/>
                  </a:lnTo>
                  <a:lnTo>
                    <a:pt x="219" y="23"/>
                  </a:lnTo>
                  <a:lnTo>
                    <a:pt x="219" y="25"/>
                  </a:lnTo>
                  <a:lnTo>
                    <a:pt x="221" y="25"/>
                  </a:lnTo>
                  <a:lnTo>
                    <a:pt x="221" y="27"/>
                  </a:lnTo>
                  <a:lnTo>
                    <a:pt x="221" y="25"/>
                  </a:lnTo>
                  <a:lnTo>
                    <a:pt x="223" y="23"/>
                  </a:lnTo>
                  <a:lnTo>
                    <a:pt x="223" y="22"/>
                  </a:lnTo>
                  <a:lnTo>
                    <a:pt x="225" y="22"/>
                  </a:lnTo>
                  <a:lnTo>
                    <a:pt x="225" y="20"/>
                  </a:lnTo>
                  <a:lnTo>
                    <a:pt x="227" y="20"/>
                  </a:lnTo>
                  <a:lnTo>
                    <a:pt x="227" y="18"/>
                  </a:lnTo>
                  <a:lnTo>
                    <a:pt x="229" y="18"/>
                  </a:lnTo>
                  <a:lnTo>
                    <a:pt x="229" y="16"/>
                  </a:lnTo>
                  <a:lnTo>
                    <a:pt x="231" y="16"/>
                  </a:lnTo>
                  <a:lnTo>
                    <a:pt x="233" y="14"/>
                  </a:lnTo>
                  <a:lnTo>
                    <a:pt x="235" y="14"/>
                  </a:lnTo>
                  <a:lnTo>
                    <a:pt x="237" y="14"/>
                  </a:lnTo>
                  <a:lnTo>
                    <a:pt x="239" y="14"/>
                  </a:lnTo>
                  <a:lnTo>
                    <a:pt x="241" y="12"/>
                  </a:lnTo>
                  <a:lnTo>
                    <a:pt x="243" y="10"/>
                  </a:lnTo>
                  <a:lnTo>
                    <a:pt x="245" y="8"/>
                  </a:lnTo>
                  <a:lnTo>
                    <a:pt x="245" y="6"/>
                  </a:lnTo>
                  <a:lnTo>
                    <a:pt x="246" y="6"/>
                  </a:lnTo>
                  <a:lnTo>
                    <a:pt x="246" y="4"/>
                  </a:lnTo>
                  <a:lnTo>
                    <a:pt x="248" y="4"/>
                  </a:lnTo>
                  <a:lnTo>
                    <a:pt x="248" y="2"/>
                  </a:lnTo>
                  <a:lnTo>
                    <a:pt x="24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1" name="Freeform 10"/>
            <xdr:cNvSpPr>
              <a:spLocks/>
            </xdr:cNvSpPr>
          </xdr:nvSpPr>
          <xdr:spPr bwMode="auto">
            <a:xfrm>
              <a:off x="3895725" y="2162175"/>
              <a:ext cx="595313" cy="603250"/>
            </a:xfrm>
            <a:custGeom>
              <a:avLst/>
              <a:gdLst>
                <a:gd name="T0" fmla="*/ 8 w 375"/>
                <a:gd name="T1" fmla="*/ 301 h 380"/>
                <a:gd name="T2" fmla="*/ 26 w 375"/>
                <a:gd name="T3" fmla="*/ 285 h 380"/>
                <a:gd name="T4" fmla="*/ 38 w 375"/>
                <a:gd name="T5" fmla="*/ 297 h 380"/>
                <a:gd name="T6" fmla="*/ 52 w 375"/>
                <a:gd name="T7" fmla="*/ 293 h 380"/>
                <a:gd name="T8" fmla="*/ 71 w 375"/>
                <a:gd name="T9" fmla="*/ 279 h 380"/>
                <a:gd name="T10" fmla="*/ 69 w 375"/>
                <a:gd name="T11" fmla="*/ 266 h 380"/>
                <a:gd name="T12" fmla="*/ 83 w 375"/>
                <a:gd name="T13" fmla="*/ 256 h 380"/>
                <a:gd name="T14" fmla="*/ 99 w 375"/>
                <a:gd name="T15" fmla="*/ 266 h 380"/>
                <a:gd name="T16" fmla="*/ 119 w 375"/>
                <a:gd name="T17" fmla="*/ 279 h 380"/>
                <a:gd name="T18" fmla="*/ 135 w 375"/>
                <a:gd name="T19" fmla="*/ 264 h 380"/>
                <a:gd name="T20" fmla="*/ 150 w 375"/>
                <a:gd name="T21" fmla="*/ 256 h 380"/>
                <a:gd name="T22" fmla="*/ 162 w 375"/>
                <a:gd name="T23" fmla="*/ 258 h 380"/>
                <a:gd name="T24" fmla="*/ 170 w 375"/>
                <a:gd name="T25" fmla="*/ 236 h 380"/>
                <a:gd name="T26" fmla="*/ 176 w 375"/>
                <a:gd name="T27" fmla="*/ 250 h 380"/>
                <a:gd name="T28" fmla="*/ 192 w 375"/>
                <a:gd name="T29" fmla="*/ 266 h 380"/>
                <a:gd name="T30" fmla="*/ 209 w 375"/>
                <a:gd name="T31" fmla="*/ 274 h 380"/>
                <a:gd name="T32" fmla="*/ 209 w 375"/>
                <a:gd name="T33" fmla="*/ 283 h 380"/>
                <a:gd name="T34" fmla="*/ 215 w 375"/>
                <a:gd name="T35" fmla="*/ 295 h 380"/>
                <a:gd name="T36" fmla="*/ 227 w 375"/>
                <a:gd name="T37" fmla="*/ 309 h 380"/>
                <a:gd name="T38" fmla="*/ 249 w 375"/>
                <a:gd name="T39" fmla="*/ 305 h 380"/>
                <a:gd name="T40" fmla="*/ 267 w 375"/>
                <a:gd name="T41" fmla="*/ 299 h 380"/>
                <a:gd name="T42" fmla="*/ 282 w 375"/>
                <a:gd name="T43" fmla="*/ 315 h 380"/>
                <a:gd name="T44" fmla="*/ 284 w 375"/>
                <a:gd name="T45" fmla="*/ 335 h 380"/>
                <a:gd name="T46" fmla="*/ 300 w 375"/>
                <a:gd name="T47" fmla="*/ 339 h 380"/>
                <a:gd name="T48" fmla="*/ 318 w 375"/>
                <a:gd name="T49" fmla="*/ 337 h 380"/>
                <a:gd name="T50" fmla="*/ 314 w 375"/>
                <a:gd name="T51" fmla="*/ 354 h 380"/>
                <a:gd name="T52" fmla="*/ 326 w 375"/>
                <a:gd name="T53" fmla="*/ 368 h 380"/>
                <a:gd name="T54" fmla="*/ 343 w 375"/>
                <a:gd name="T55" fmla="*/ 378 h 380"/>
                <a:gd name="T56" fmla="*/ 355 w 375"/>
                <a:gd name="T57" fmla="*/ 368 h 380"/>
                <a:gd name="T58" fmla="*/ 365 w 375"/>
                <a:gd name="T59" fmla="*/ 344 h 380"/>
                <a:gd name="T60" fmla="*/ 371 w 375"/>
                <a:gd name="T61" fmla="*/ 327 h 380"/>
                <a:gd name="T62" fmla="*/ 359 w 375"/>
                <a:gd name="T63" fmla="*/ 313 h 380"/>
                <a:gd name="T64" fmla="*/ 345 w 375"/>
                <a:gd name="T65" fmla="*/ 315 h 380"/>
                <a:gd name="T66" fmla="*/ 336 w 375"/>
                <a:gd name="T67" fmla="*/ 323 h 380"/>
                <a:gd name="T68" fmla="*/ 328 w 375"/>
                <a:gd name="T69" fmla="*/ 303 h 380"/>
                <a:gd name="T70" fmla="*/ 318 w 375"/>
                <a:gd name="T71" fmla="*/ 291 h 380"/>
                <a:gd name="T72" fmla="*/ 304 w 375"/>
                <a:gd name="T73" fmla="*/ 283 h 380"/>
                <a:gd name="T74" fmla="*/ 304 w 375"/>
                <a:gd name="T75" fmla="*/ 262 h 380"/>
                <a:gd name="T76" fmla="*/ 322 w 375"/>
                <a:gd name="T77" fmla="*/ 252 h 380"/>
                <a:gd name="T78" fmla="*/ 336 w 375"/>
                <a:gd name="T79" fmla="*/ 240 h 380"/>
                <a:gd name="T80" fmla="*/ 320 w 375"/>
                <a:gd name="T81" fmla="*/ 230 h 380"/>
                <a:gd name="T82" fmla="*/ 306 w 375"/>
                <a:gd name="T83" fmla="*/ 222 h 380"/>
                <a:gd name="T84" fmla="*/ 292 w 375"/>
                <a:gd name="T85" fmla="*/ 222 h 380"/>
                <a:gd name="T86" fmla="*/ 276 w 375"/>
                <a:gd name="T87" fmla="*/ 224 h 380"/>
                <a:gd name="T88" fmla="*/ 269 w 375"/>
                <a:gd name="T89" fmla="*/ 208 h 380"/>
                <a:gd name="T90" fmla="*/ 251 w 375"/>
                <a:gd name="T91" fmla="*/ 199 h 380"/>
                <a:gd name="T92" fmla="*/ 231 w 375"/>
                <a:gd name="T93" fmla="*/ 191 h 380"/>
                <a:gd name="T94" fmla="*/ 209 w 375"/>
                <a:gd name="T95" fmla="*/ 181 h 380"/>
                <a:gd name="T96" fmla="*/ 211 w 375"/>
                <a:gd name="T97" fmla="*/ 163 h 380"/>
                <a:gd name="T98" fmla="*/ 227 w 375"/>
                <a:gd name="T99" fmla="*/ 149 h 380"/>
                <a:gd name="T100" fmla="*/ 237 w 375"/>
                <a:gd name="T101" fmla="*/ 134 h 380"/>
                <a:gd name="T102" fmla="*/ 241 w 375"/>
                <a:gd name="T103" fmla="*/ 114 h 380"/>
                <a:gd name="T104" fmla="*/ 247 w 375"/>
                <a:gd name="T105" fmla="*/ 98 h 380"/>
                <a:gd name="T106" fmla="*/ 239 w 375"/>
                <a:gd name="T107" fmla="*/ 80 h 380"/>
                <a:gd name="T108" fmla="*/ 253 w 375"/>
                <a:gd name="T109" fmla="*/ 61 h 380"/>
                <a:gd name="T110" fmla="*/ 265 w 375"/>
                <a:gd name="T111" fmla="*/ 71 h 380"/>
                <a:gd name="T112" fmla="*/ 278 w 375"/>
                <a:gd name="T113" fmla="*/ 61 h 380"/>
                <a:gd name="T114" fmla="*/ 286 w 375"/>
                <a:gd name="T115" fmla="*/ 43 h 380"/>
                <a:gd name="T116" fmla="*/ 300 w 375"/>
                <a:gd name="T117" fmla="*/ 27 h 380"/>
                <a:gd name="T118" fmla="*/ 316 w 375"/>
                <a:gd name="T119" fmla="*/ 13 h 380"/>
                <a:gd name="T120" fmla="*/ 332 w 375"/>
                <a:gd name="T121" fmla="*/ 15 h 380"/>
                <a:gd name="T122" fmla="*/ 345 w 375"/>
                <a:gd name="T123" fmla="*/ 2 h 3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5" h="380">
                  <a:moveTo>
                    <a:pt x="0" y="319"/>
                  </a:moveTo>
                  <a:lnTo>
                    <a:pt x="2" y="319"/>
                  </a:lnTo>
                  <a:lnTo>
                    <a:pt x="2" y="317"/>
                  </a:lnTo>
                  <a:lnTo>
                    <a:pt x="4" y="317"/>
                  </a:lnTo>
                  <a:lnTo>
                    <a:pt x="4" y="315"/>
                  </a:lnTo>
                  <a:lnTo>
                    <a:pt x="4" y="313"/>
                  </a:lnTo>
                  <a:lnTo>
                    <a:pt x="4" y="311"/>
                  </a:lnTo>
                  <a:lnTo>
                    <a:pt x="6" y="311"/>
                  </a:lnTo>
                  <a:lnTo>
                    <a:pt x="6" y="309"/>
                  </a:lnTo>
                  <a:lnTo>
                    <a:pt x="6" y="307"/>
                  </a:lnTo>
                  <a:lnTo>
                    <a:pt x="6" y="305"/>
                  </a:lnTo>
                  <a:lnTo>
                    <a:pt x="6" y="303"/>
                  </a:lnTo>
                  <a:lnTo>
                    <a:pt x="8" y="301"/>
                  </a:lnTo>
                  <a:lnTo>
                    <a:pt x="8" y="299"/>
                  </a:lnTo>
                  <a:lnTo>
                    <a:pt x="10" y="297"/>
                  </a:lnTo>
                  <a:lnTo>
                    <a:pt x="10" y="295"/>
                  </a:lnTo>
                  <a:lnTo>
                    <a:pt x="12" y="293"/>
                  </a:lnTo>
                  <a:lnTo>
                    <a:pt x="14" y="293"/>
                  </a:lnTo>
                  <a:lnTo>
                    <a:pt x="16" y="293"/>
                  </a:lnTo>
                  <a:lnTo>
                    <a:pt x="18" y="291"/>
                  </a:lnTo>
                  <a:lnTo>
                    <a:pt x="18" y="289"/>
                  </a:lnTo>
                  <a:lnTo>
                    <a:pt x="20" y="289"/>
                  </a:lnTo>
                  <a:lnTo>
                    <a:pt x="20" y="287"/>
                  </a:lnTo>
                  <a:lnTo>
                    <a:pt x="20" y="285"/>
                  </a:lnTo>
                  <a:lnTo>
                    <a:pt x="22" y="285"/>
                  </a:lnTo>
                  <a:lnTo>
                    <a:pt x="26" y="285"/>
                  </a:lnTo>
                  <a:lnTo>
                    <a:pt x="26" y="283"/>
                  </a:lnTo>
                  <a:lnTo>
                    <a:pt x="28" y="283"/>
                  </a:lnTo>
                  <a:lnTo>
                    <a:pt x="32" y="281"/>
                  </a:lnTo>
                  <a:lnTo>
                    <a:pt x="34" y="281"/>
                  </a:lnTo>
                  <a:lnTo>
                    <a:pt x="34" y="285"/>
                  </a:lnTo>
                  <a:lnTo>
                    <a:pt x="34" y="287"/>
                  </a:lnTo>
                  <a:lnTo>
                    <a:pt x="34" y="289"/>
                  </a:lnTo>
                  <a:lnTo>
                    <a:pt x="34" y="291"/>
                  </a:lnTo>
                  <a:lnTo>
                    <a:pt x="34" y="293"/>
                  </a:lnTo>
                  <a:lnTo>
                    <a:pt x="34" y="295"/>
                  </a:lnTo>
                  <a:lnTo>
                    <a:pt x="34" y="297"/>
                  </a:lnTo>
                  <a:lnTo>
                    <a:pt x="36" y="297"/>
                  </a:lnTo>
                  <a:lnTo>
                    <a:pt x="38" y="297"/>
                  </a:lnTo>
                  <a:lnTo>
                    <a:pt x="40" y="297"/>
                  </a:lnTo>
                  <a:lnTo>
                    <a:pt x="42" y="297"/>
                  </a:lnTo>
                  <a:lnTo>
                    <a:pt x="42" y="299"/>
                  </a:lnTo>
                  <a:lnTo>
                    <a:pt x="44" y="301"/>
                  </a:lnTo>
                  <a:lnTo>
                    <a:pt x="44" y="303"/>
                  </a:lnTo>
                  <a:lnTo>
                    <a:pt x="46" y="301"/>
                  </a:lnTo>
                  <a:lnTo>
                    <a:pt x="46" y="299"/>
                  </a:lnTo>
                  <a:lnTo>
                    <a:pt x="48" y="299"/>
                  </a:lnTo>
                  <a:lnTo>
                    <a:pt x="48" y="297"/>
                  </a:lnTo>
                  <a:lnTo>
                    <a:pt x="50" y="297"/>
                  </a:lnTo>
                  <a:lnTo>
                    <a:pt x="50" y="295"/>
                  </a:lnTo>
                  <a:lnTo>
                    <a:pt x="52" y="295"/>
                  </a:lnTo>
                  <a:lnTo>
                    <a:pt x="52" y="293"/>
                  </a:lnTo>
                  <a:lnTo>
                    <a:pt x="54" y="291"/>
                  </a:lnTo>
                  <a:lnTo>
                    <a:pt x="56" y="291"/>
                  </a:lnTo>
                  <a:lnTo>
                    <a:pt x="56" y="289"/>
                  </a:lnTo>
                  <a:lnTo>
                    <a:pt x="58" y="289"/>
                  </a:lnTo>
                  <a:lnTo>
                    <a:pt x="60" y="287"/>
                  </a:lnTo>
                  <a:lnTo>
                    <a:pt x="62" y="285"/>
                  </a:lnTo>
                  <a:lnTo>
                    <a:pt x="64" y="285"/>
                  </a:lnTo>
                  <a:lnTo>
                    <a:pt x="64" y="283"/>
                  </a:lnTo>
                  <a:lnTo>
                    <a:pt x="66" y="283"/>
                  </a:lnTo>
                  <a:lnTo>
                    <a:pt x="66" y="281"/>
                  </a:lnTo>
                  <a:lnTo>
                    <a:pt x="67" y="281"/>
                  </a:lnTo>
                  <a:lnTo>
                    <a:pt x="69" y="281"/>
                  </a:lnTo>
                  <a:lnTo>
                    <a:pt x="71" y="279"/>
                  </a:lnTo>
                  <a:lnTo>
                    <a:pt x="73" y="279"/>
                  </a:lnTo>
                  <a:lnTo>
                    <a:pt x="73" y="277"/>
                  </a:lnTo>
                  <a:lnTo>
                    <a:pt x="75" y="275"/>
                  </a:lnTo>
                  <a:lnTo>
                    <a:pt x="77" y="275"/>
                  </a:lnTo>
                  <a:lnTo>
                    <a:pt x="75" y="275"/>
                  </a:lnTo>
                  <a:lnTo>
                    <a:pt x="73" y="274"/>
                  </a:lnTo>
                  <a:lnTo>
                    <a:pt x="71" y="272"/>
                  </a:lnTo>
                  <a:lnTo>
                    <a:pt x="71" y="270"/>
                  </a:lnTo>
                  <a:lnTo>
                    <a:pt x="69" y="270"/>
                  </a:lnTo>
                  <a:lnTo>
                    <a:pt x="69" y="268"/>
                  </a:lnTo>
                  <a:lnTo>
                    <a:pt x="67" y="268"/>
                  </a:lnTo>
                  <a:lnTo>
                    <a:pt x="67" y="266"/>
                  </a:lnTo>
                  <a:lnTo>
                    <a:pt x="69" y="266"/>
                  </a:lnTo>
                  <a:lnTo>
                    <a:pt x="71" y="264"/>
                  </a:lnTo>
                  <a:lnTo>
                    <a:pt x="73" y="264"/>
                  </a:lnTo>
                  <a:lnTo>
                    <a:pt x="73" y="262"/>
                  </a:lnTo>
                  <a:lnTo>
                    <a:pt x="75" y="262"/>
                  </a:lnTo>
                  <a:lnTo>
                    <a:pt x="75" y="260"/>
                  </a:lnTo>
                  <a:lnTo>
                    <a:pt x="77" y="260"/>
                  </a:lnTo>
                  <a:lnTo>
                    <a:pt x="77" y="258"/>
                  </a:lnTo>
                  <a:lnTo>
                    <a:pt x="79" y="258"/>
                  </a:lnTo>
                  <a:lnTo>
                    <a:pt x="79" y="256"/>
                  </a:lnTo>
                  <a:lnTo>
                    <a:pt x="79" y="254"/>
                  </a:lnTo>
                  <a:lnTo>
                    <a:pt x="81" y="254"/>
                  </a:lnTo>
                  <a:lnTo>
                    <a:pt x="83" y="254"/>
                  </a:lnTo>
                  <a:lnTo>
                    <a:pt x="83" y="256"/>
                  </a:lnTo>
                  <a:lnTo>
                    <a:pt x="85" y="258"/>
                  </a:lnTo>
                  <a:lnTo>
                    <a:pt x="87" y="258"/>
                  </a:lnTo>
                  <a:lnTo>
                    <a:pt x="89" y="258"/>
                  </a:lnTo>
                  <a:lnTo>
                    <a:pt x="91" y="256"/>
                  </a:lnTo>
                  <a:lnTo>
                    <a:pt x="93" y="256"/>
                  </a:lnTo>
                  <a:lnTo>
                    <a:pt x="93" y="258"/>
                  </a:lnTo>
                  <a:lnTo>
                    <a:pt x="93" y="260"/>
                  </a:lnTo>
                  <a:lnTo>
                    <a:pt x="93" y="262"/>
                  </a:lnTo>
                  <a:lnTo>
                    <a:pt x="95" y="262"/>
                  </a:lnTo>
                  <a:lnTo>
                    <a:pt x="95" y="264"/>
                  </a:lnTo>
                  <a:lnTo>
                    <a:pt x="97" y="264"/>
                  </a:lnTo>
                  <a:lnTo>
                    <a:pt x="99" y="264"/>
                  </a:lnTo>
                  <a:lnTo>
                    <a:pt x="99" y="266"/>
                  </a:lnTo>
                  <a:lnTo>
                    <a:pt x="101" y="268"/>
                  </a:lnTo>
                  <a:lnTo>
                    <a:pt x="103" y="268"/>
                  </a:lnTo>
                  <a:lnTo>
                    <a:pt x="105" y="270"/>
                  </a:lnTo>
                  <a:lnTo>
                    <a:pt x="105" y="272"/>
                  </a:lnTo>
                  <a:lnTo>
                    <a:pt x="107" y="272"/>
                  </a:lnTo>
                  <a:lnTo>
                    <a:pt x="107" y="274"/>
                  </a:lnTo>
                  <a:lnTo>
                    <a:pt x="109" y="274"/>
                  </a:lnTo>
                  <a:lnTo>
                    <a:pt x="111" y="274"/>
                  </a:lnTo>
                  <a:lnTo>
                    <a:pt x="111" y="275"/>
                  </a:lnTo>
                  <a:lnTo>
                    <a:pt x="113" y="275"/>
                  </a:lnTo>
                  <a:lnTo>
                    <a:pt x="115" y="277"/>
                  </a:lnTo>
                  <a:lnTo>
                    <a:pt x="117" y="279"/>
                  </a:lnTo>
                  <a:lnTo>
                    <a:pt x="119" y="279"/>
                  </a:lnTo>
                  <a:lnTo>
                    <a:pt x="121" y="279"/>
                  </a:lnTo>
                  <a:lnTo>
                    <a:pt x="123" y="279"/>
                  </a:lnTo>
                  <a:lnTo>
                    <a:pt x="125" y="279"/>
                  </a:lnTo>
                  <a:lnTo>
                    <a:pt x="127" y="277"/>
                  </a:lnTo>
                  <a:lnTo>
                    <a:pt x="129" y="275"/>
                  </a:lnTo>
                  <a:lnTo>
                    <a:pt x="131" y="274"/>
                  </a:lnTo>
                  <a:lnTo>
                    <a:pt x="131" y="272"/>
                  </a:lnTo>
                  <a:lnTo>
                    <a:pt x="131" y="270"/>
                  </a:lnTo>
                  <a:lnTo>
                    <a:pt x="133" y="270"/>
                  </a:lnTo>
                  <a:lnTo>
                    <a:pt x="133" y="268"/>
                  </a:lnTo>
                  <a:lnTo>
                    <a:pt x="133" y="266"/>
                  </a:lnTo>
                  <a:lnTo>
                    <a:pt x="135" y="266"/>
                  </a:lnTo>
                  <a:lnTo>
                    <a:pt x="135" y="264"/>
                  </a:lnTo>
                  <a:lnTo>
                    <a:pt x="136" y="262"/>
                  </a:lnTo>
                  <a:lnTo>
                    <a:pt x="138" y="260"/>
                  </a:lnTo>
                  <a:lnTo>
                    <a:pt x="140" y="258"/>
                  </a:lnTo>
                  <a:lnTo>
                    <a:pt x="140" y="256"/>
                  </a:lnTo>
                  <a:lnTo>
                    <a:pt x="142" y="256"/>
                  </a:lnTo>
                  <a:lnTo>
                    <a:pt x="142" y="254"/>
                  </a:lnTo>
                  <a:lnTo>
                    <a:pt x="144" y="254"/>
                  </a:lnTo>
                  <a:lnTo>
                    <a:pt x="144" y="252"/>
                  </a:lnTo>
                  <a:lnTo>
                    <a:pt x="146" y="250"/>
                  </a:lnTo>
                  <a:lnTo>
                    <a:pt x="148" y="250"/>
                  </a:lnTo>
                  <a:lnTo>
                    <a:pt x="148" y="252"/>
                  </a:lnTo>
                  <a:lnTo>
                    <a:pt x="150" y="254"/>
                  </a:lnTo>
                  <a:lnTo>
                    <a:pt x="150" y="256"/>
                  </a:lnTo>
                  <a:lnTo>
                    <a:pt x="152" y="258"/>
                  </a:lnTo>
                  <a:lnTo>
                    <a:pt x="154" y="260"/>
                  </a:lnTo>
                  <a:lnTo>
                    <a:pt x="154" y="262"/>
                  </a:lnTo>
                  <a:lnTo>
                    <a:pt x="156" y="264"/>
                  </a:lnTo>
                  <a:lnTo>
                    <a:pt x="156" y="266"/>
                  </a:lnTo>
                  <a:lnTo>
                    <a:pt x="158" y="270"/>
                  </a:lnTo>
                  <a:lnTo>
                    <a:pt x="160" y="270"/>
                  </a:lnTo>
                  <a:lnTo>
                    <a:pt x="160" y="268"/>
                  </a:lnTo>
                  <a:lnTo>
                    <a:pt x="160" y="266"/>
                  </a:lnTo>
                  <a:lnTo>
                    <a:pt x="160" y="264"/>
                  </a:lnTo>
                  <a:lnTo>
                    <a:pt x="160" y="262"/>
                  </a:lnTo>
                  <a:lnTo>
                    <a:pt x="162" y="260"/>
                  </a:lnTo>
                  <a:lnTo>
                    <a:pt x="162" y="258"/>
                  </a:lnTo>
                  <a:lnTo>
                    <a:pt x="162" y="256"/>
                  </a:lnTo>
                  <a:lnTo>
                    <a:pt x="162" y="254"/>
                  </a:lnTo>
                  <a:lnTo>
                    <a:pt x="164" y="254"/>
                  </a:lnTo>
                  <a:lnTo>
                    <a:pt x="164" y="250"/>
                  </a:lnTo>
                  <a:lnTo>
                    <a:pt x="164" y="248"/>
                  </a:lnTo>
                  <a:lnTo>
                    <a:pt x="166" y="246"/>
                  </a:lnTo>
                  <a:lnTo>
                    <a:pt x="166" y="244"/>
                  </a:lnTo>
                  <a:lnTo>
                    <a:pt x="166" y="242"/>
                  </a:lnTo>
                  <a:lnTo>
                    <a:pt x="168" y="240"/>
                  </a:lnTo>
                  <a:lnTo>
                    <a:pt x="168" y="238"/>
                  </a:lnTo>
                  <a:lnTo>
                    <a:pt x="168" y="236"/>
                  </a:lnTo>
                  <a:lnTo>
                    <a:pt x="170" y="234"/>
                  </a:lnTo>
                  <a:lnTo>
                    <a:pt x="170" y="236"/>
                  </a:lnTo>
                  <a:lnTo>
                    <a:pt x="170" y="238"/>
                  </a:lnTo>
                  <a:lnTo>
                    <a:pt x="172" y="238"/>
                  </a:lnTo>
                  <a:lnTo>
                    <a:pt x="172" y="240"/>
                  </a:lnTo>
                  <a:lnTo>
                    <a:pt x="172" y="242"/>
                  </a:lnTo>
                  <a:lnTo>
                    <a:pt x="172" y="244"/>
                  </a:lnTo>
                  <a:lnTo>
                    <a:pt x="170" y="244"/>
                  </a:lnTo>
                  <a:lnTo>
                    <a:pt x="170" y="246"/>
                  </a:lnTo>
                  <a:lnTo>
                    <a:pt x="170" y="248"/>
                  </a:lnTo>
                  <a:lnTo>
                    <a:pt x="172" y="248"/>
                  </a:lnTo>
                  <a:lnTo>
                    <a:pt x="174" y="246"/>
                  </a:lnTo>
                  <a:lnTo>
                    <a:pt x="176" y="246"/>
                  </a:lnTo>
                  <a:lnTo>
                    <a:pt x="176" y="248"/>
                  </a:lnTo>
                  <a:lnTo>
                    <a:pt x="176" y="250"/>
                  </a:lnTo>
                  <a:lnTo>
                    <a:pt x="178" y="252"/>
                  </a:lnTo>
                  <a:lnTo>
                    <a:pt x="180" y="252"/>
                  </a:lnTo>
                  <a:lnTo>
                    <a:pt x="180" y="254"/>
                  </a:lnTo>
                  <a:lnTo>
                    <a:pt x="180" y="256"/>
                  </a:lnTo>
                  <a:lnTo>
                    <a:pt x="182" y="256"/>
                  </a:lnTo>
                  <a:lnTo>
                    <a:pt x="182" y="258"/>
                  </a:lnTo>
                  <a:lnTo>
                    <a:pt x="184" y="260"/>
                  </a:lnTo>
                  <a:lnTo>
                    <a:pt x="186" y="260"/>
                  </a:lnTo>
                  <a:lnTo>
                    <a:pt x="188" y="260"/>
                  </a:lnTo>
                  <a:lnTo>
                    <a:pt x="188" y="262"/>
                  </a:lnTo>
                  <a:lnTo>
                    <a:pt x="190" y="262"/>
                  </a:lnTo>
                  <a:lnTo>
                    <a:pt x="190" y="264"/>
                  </a:lnTo>
                  <a:lnTo>
                    <a:pt x="192" y="266"/>
                  </a:lnTo>
                  <a:lnTo>
                    <a:pt x="194" y="266"/>
                  </a:lnTo>
                  <a:lnTo>
                    <a:pt x="196" y="266"/>
                  </a:lnTo>
                  <a:lnTo>
                    <a:pt x="196" y="268"/>
                  </a:lnTo>
                  <a:lnTo>
                    <a:pt x="198" y="268"/>
                  </a:lnTo>
                  <a:lnTo>
                    <a:pt x="198" y="270"/>
                  </a:lnTo>
                  <a:lnTo>
                    <a:pt x="200" y="270"/>
                  </a:lnTo>
                  <a:lnTo>
                    <a:pt x="202" y="270"/>
                  </a:lnTo>
                  <a:lnTo>
                    <a:pt x="202" y="272"/>
                  </a:lnTo>
                  <a:lnTo>
                    <a:pt x="204" y="272"/>
                  </a:lnTo>
                  <a:lnTo>
                    <a:pt x="204" y="274"/>
                  </a:lnTo>
                  <a:lnTo>
                    <a:pt x="205" y="274"/>
                  </a:lnTo>
                  <a:lnTo>
                    <a:pt x="207" y="274"/>
                  </a:lnTo>
                  <a:lnTo>
                    <a:pt x="209" y="274"/>
                  </a:lnTo>
                  <a:lnTo>
                    <a:pt x="211" y="274"/>
                  </a:lnTo>
                  <a:lnTo>
                    <a:pt x="213" y="274"/>
                  </a:lnTo>
                  <a:lnTo>
                    <a:pt x="215" y="274"/>
                  </a:lnTo>
                  <a:lnTo>
                    <a:pt x="215" y="272"/>
                  </a:lnTo>
                  <a:lnTo>
                    <a:pt x="217" y="274"/>
                  </a:lnTo>
                  <a:lnTo>
                    <a:pt x="217" y="275"/>
                  </a:lnTo>
                  <a:lnTo>
                    <a:pt x="215" y="275"/>
                  </a:lnTo>
                  <a:lnTo>
                    <a:pt x="215" y="277"/>
                  </a:lnTo>
                  <a:lnTo>
                    <a:pt x="213" y="279"/>
                  </a:lnTo>
                  <a:lnTo>
                    <a:pt x="213" y="281"/>
                  </a:lnTo>
                  <a:lnTo>
                    <a:pt x="211" y="281"/>
                  </a:lnTo>
                  <a:lnTo>
                    <a:pt x="211" y="283"/>
                  </a:lnTo>
                  <a:lnTo>
                    <a:pt x="209" y="283"/>
                  </a:lnTo>
                  <a:lnTo>
                    <a:pt x="209" y="285"/>
                  </a:lnTo>
                  <a:lnTo>
                    <a:pt x="209" y="287"/>
                  </a:lnTo>
                  <a:lnTo>
                    <a:pt x="207" y="287"/>
                  </a:lnTo>
                  <a:lnTo>
                    <a:pt x="207" y="289"/>
                  </a:lnTo>
                  <a:lnTo>
                    <a:pt x="207" y="291"/>
                  </a:lnTo>
                  <a:lnTo>
                    <a:pt x="209" y="291"/>
                  </a:lnTo>
                  <a:lnTo>
                    <a:pt x="209" y="293"/>
                  </a:lnTo>
                  <a:lnTo>
                    <a:pt x="211" y="293"/>
                  </a:lnTo>
                  <a:lnTo>
                    <a:pt x="211" y="295"/>
                  </a:lnTo>
                  <a:lnTo>
                    <a:pt x="213" y="295"/>
                  </a:lnTo>
                  <a:lnTo>
                    <a:pt x="215" y="295"/>
                  </a:lnTo>
                  <a:lnTo>
                    <a:pt x="215" y="297"/>
                  </a:lnTo>
                  <a:lnTo>
                    <a:pt x="215" y="295"/>
                  </a:lnTo>
                  <a:lnTo>
                    <a:pt x="217" y="295"/>
                  </a:lnTo>
                  <a:lnTo>
                    <a:pt x="217" y="297"/>
                  </a:lnTo>
                  <a:lnTo>
                    <a:pt x="219" y="297"/>
                  </a:lnTo>
                  <a:lnTo>
                    <a:pt x="219" y="299"/>
                  </a:lnTo>
                  <a:lnTo>
                    <a:pt x="221" y="299"/>
                  </a:lnTo>
                  <a:lnTo>
                    <a:pt x="221" y="301"/>
                  </a:lnTo>
                  <a:lnTo>
                    <a:pt x="221" y="303"/>
                  </a:lnTo>
                  <a:lnTo>
                    <a:pt x="223" y="303"/>
                  </a:lnTo>
                  <a:lnTo>
                    <a:pt x="223" y="305"/>
                  </a:lnTo>
                  <a:lnTo>
                    <a:pt x="225" y="305"/>
                  </a:lnTo>
                  <a:lnTo>
                    <a:pt x="225" y="307"/>
                  </a:lnTo>
                  <a:lnTo>
                    <a:pt x="227" y="307"/>
                  </a:lnTo>
                  <a:lnTo>
                    <a:pt x="227" y="309"/>
                  </a:lnTo>
                  <a:lnTo>
                    <a:pt x="229" y="309"/>
                  </a:lnTo>
                  <a:lnTo>
                    <a:pt x="229" y="311"/>
                  </a:lnTo>
                  <a:lnTo>
                    <a:pt x="231" y="311"/>
                  </a:lnTo>
                  <a:lnTo>
                    <a:pt x="233" y="311"/>
                  </a:lnTo>
                  <a:lnTo>
                    <a:pt x="235" y="311"/>
                  </a:lnTo>
                  <a:lnTo>
                    <a:pt x="235" y="313"/>
                  </a:lnTo>
                  <a:lnTo>
                    <a:pt x="237" y="311"/>
                  </a:lnTo>
                  <a:lnTo>
                    <a:pt x="239" y="311"/>
                  </a:lnTo>
                  <a:lnTo>
                    <a:pt x="241" y="309"/>
                  </a:lnTo>
                  <a:lnTo>
                    <a:pt x="241" y="307"/>
                  </a:lnTo>
                  <a:lnTo>
                    <a:pt x="245" y="307"/>
                  </a:lnTo>
                  <a:lnTo>
                    <a:pt x="247" y="305"/>
                  </a:lnTo>
                  <a:lnTo>
                    <a:pt x="249" y="305"/>
                  </a:lnTo>
                  <a:lnTo>
                    <a:pt x="251" y="305"/>
                  </a:lnTo>
                  <a:lnTo>
                    <a:pt x="253" y="305"/>
                  </a:lnTo>
                  <a:lnTo>
                    <a:pt x="253" y="303"/>
                  </a:lnTo>
                  <a:lnTo>
                    <a:pt x="255" y="301"/>
                  </a:lnTo>
                  <a:lnTo>
                    <a:pt x="257" y="299"/>
                  </a:lnTo>
                  <a:lnTo>
                    <a:pt x="259" y="299"/>
                  </a:lnTo>
                  <a:lnTo>
                    <a:pt x="259" y="297"/>
                  </a:lnTo>
                  <a:lnTo>
                    <a:pt x="261" y="295"/>
                  </a:lnTo>
                  <a:lnTo>
                    <a:pt x="261" y="293"/>
                  </a:lnTo>
                  <a:lnTo>
                    <a:pt x="263" y="293"/>
                  </a:lnTo>
                  <a:lnTo>
                    <a:pt x="263" y="295"/>
                  </a:lnTo>
                  <a:lnTo>
                    <a:pt x="265" y="297"/>
                  </a:lnTo>
                  <a:lnTo>
                    <a:pt x="267" y="299"/>
                  </a:lnTo>
                  <a:lnTo>
                    <a:pt x="269" y="301"/>
                  </a:lnTo>
                  <a:lnTo>
                    <a:pt x="271" y="301"/>
                  </a:lnTo>
                  <a:lnTo>
                    <a:pt x="271" y="303"/>
                  </a:lnTo>
                  <a:lnTo>
                    <a:pt x="273" y="303"/>
                  </a:lnTo>
                  <a:lnTo>
                    <a:pt x="273" y="305"/>
                  </a:lnTo>
                  <a:lnTo>
                    <a:pt x="273" y="307"/>
                  </a:lnTo>
                  <a:lnTo>
                    <a:pt x="274" y="307"/>
                  </a:lnTo>
                  <a:lnTo>
                    <a:pt x="274" y="309"/>
                  </a:lnTo>
                  <a:lnTo>
                    <a:pt x="274" y="311"/>
                  </a:lnTo>
                  <a:lnTo>
                    <a:pt x="276" y="311"/>
                  </a:lnTo>
                  <a:lnTo>
                    <a:pt x="278" y="313"/>
                  </a:lnTo>
                  <a:lnTo>
                    <a:pt x="280" y="313"/>
                  </a:lnTo>
                  <a:lnTo>
                    <a:pt x="282" y="315"/>
                  </a:lnTo>
                  <a:lnTo>
                    <a:pt x="284" y="317"/>
                  </a:lnTo>
                  <a:lnTo>
                    <a:pt x="284" y="319"/>
                  </a:lnTo>
                  <a:lnTo>
                    <a:pt x="286" y="321"/>
                  </a:lnTo>
                  <a:lnTo>
                    <a:pt x="288" y="323"/>
                  </a:lnTo>
                  <a:lnTo>
                    <a:pt x="288" y="325"/>
                  </a:lnTo>
                  <a:lnTo>
                    <a:pt x="290" y="325"/>
                  </a:lnTo>
                  <a:lnTo>
                    <a:pt x="290" y="327"/>
                  </a:lnTo>
                  <a:lnTo>
                    <a:pt x="288" y="329"/>
                  </a:lnTo>
                  <a:lnTo>
                    <a:pt x="288" y="331"/>
                  </a:lnTo>
                  <a:lnTo>
                    <a:pt x="286" y="331"/>
                  </a:lnTo>
                  <a:lnTo>
                    <a:pt x="286" y="333"/>
                  </a:lnTo>
                  <a:lnTo>
                    <a:pt x="284" y="333"/>
                  </a:lnTo>
                  <a:lnTo>
                    <a:pt x="284" y="335"/>
                  </a:lnTo>
                  <a:lnTo>
                    <a:pt x="282" y="337"/>
                  </a:lnTo>
                  <a:lnTo>
                    <a:pt x="282" y="339"/>
                  </a:lnTo>
                  <a:lnTo>
                    <a:pt x="286" y="341"/>
                  </a:lnTo>
                  <a:lnTo>
                    <a:pt x="288" y="341"/>
                  </a:lnTo>
                  <a:lnTo>
                    <a:pt x="290" y="342"/>
                  </a:lnTo>
                  <a:lnTo>
                    <a:pt x="292" y="342"/>
                  </a:lnTo>
                  <a:lnTo>
                    <a:pt x="294" y="344"/>
                  </a:lnTo>
                  <a:lnTo>
                    <a:pt x="296" y="346"/>
                  </a:lnTo>
                  <a:lnTo>
                    <a:pt x="296" y="344"/>
                  </a:lnTo>
                  <a:lnTo>
                    <a:pt x="298" y="344"/>
                  </a:lnTo>
                  <a:lnTo>
                    <a:pt x="298" y="342"/>
                  </a:lnTo>
                  <a:lnTo>
                    <a:pt x="300" y="341"/>
                  </a:lnTo>
                  <a:lnTo>
                    <a:pt x="300" y="339"/>
                  </a:lnTo>
                  <a:lnTo>
                    <a:pt x="300" y="337"/>
                  </a:lnTo>
                  <a:lnTo>
                    <a:pt x="302" y="335"/>
                  </a:lnTo>
                  <a:lnTo>
                    <a:pt x="304" y="335"/>
                  </a:lnTo>
                  <a:lnTo>
                    <a:pt x="304" y="333"/>
                  </a:lnTo>
                  <a:lnTo>
                    <a:pt x="306" y="333"/>
                  </a:lnTo>
                  <a:lnTo>
                    <a:pt x="308" y="333"/>
                  </a:lnTo>
                  <a:lnTo>
                    <a:pt x="310" y="333"/>
                  </a:lnTo>
                  <a:lnTo>
                    <a:pt x="312" y="333"/>
                  </a:lnTo>
                  <a:lnTo>
                    <a:pt x="314" y="333"/>
                  </a:lnTo>
                  <a:lnTo>
                    <a:pt x="314" y="335"/>
                  </a:lnTo>
                  <a:lnTo>
                    <a:pt x="316" y="335"/>
                  </a:lnTo>
                  <a:lnTo>
                    <a:pt x="318" y="335"/>
                  </a:lnTo>
                  <a:lnTo>
                    <a:pt x="318" y="337"/>
                  </a:lnTo>
                  <a:lnTo>
                    <a:pt x="318" y="339"/>
                  </a:lnTo>
                  <a:lnTo>
                    <a:pt x="316" y="339"/>
                  </a:lnTo>
                  <a:lnTo>
                    <a:pt x="316" y="341"/>
                  </a:lnTo>
                  <a:lnTo>
                    <a:pt x="316" y="342"/>
                  </a:lnTo>
                  <a:lnTo>
                    <a:pt x="314" y="342"/>
                  </a:lnTo>
                  <a:lnTo>
                    <a:pt x="314" y="344"/>
                  </a:lnTo>
                  <a:lnTo>
                    <a:pt x="314" y="346"/>
                  </a:lnTo>
                  <a:lnTo>
                    <a:pt x="314" y="348"/>
                  </a:lnTo>
                  <a:lnTo>
                    <a:pt x="314" y="350"/>
                  </a:lnTo>
                  <a:lnTo>
                    <a:pt x="312" y="350"/>
                  </a:lnTo>
                  <a:lnTo>
                    <a:pt x="314" y="352"/>
                  </a:lnTo>
                  <a:lnTo>
                    <a:pt x="312" y="352"/>
                  </a:lnTo>
                  <a:lnTo>
                    <a:pt x="314" y="354"/>
                  </a:lnTo>
                  <a:lnTo>
                    <a:pt x="314" y="356"/>
                  </a:lnTo>
                  <a:lnTo>
                    <a:pt x="312" y="356"/>
                  </a:lnTo>
                  <a:lnTo>
                    <a:pt x="314" y="358"/>
                  </a:lnTo>
                  <a:lnTo>
                    <a:pt x="314" y="360"/>
                  </a:lnTo>
                  <a:lnTo>
                    <a:pt x="316" y="362"/>
                  </a:lnTo>
                  <a:lnTo>
                    <a:pt x="316" y="364"/>
                  </a:lnTo>
                  <a:lnTo>
                    <a:pt x="318" y="364"/>
                  </a:lnTo>
                  <a:lnTo>
                    <a:pt x="320" y="366"/>
                  </a:lnTo>
                  <a:lnTo>
                    <a:pt x="320" y="364"/>
                  </a:lnTo>
                  <a:lnTo>
                    <a:pt x="322" y="366"/>
                  </a:lnTo>
                  <a:lnTo>
                    <a:pt x="324" y="366"/>
                  </a:lnTo>
                  <a:lnTo>
                    <a:pt x="324" y="368"/>
                  </a:lnTo>
                  <a:lnTo>
                    <a:pt x="326" y="368"/>
                  </a:lnTo>
                  <a:lnTo>
                    <a:pt x="326" y="370"/>
                  </a:lnTo>
                  <a:lnTo>
                    <a:pt x="328" y="370"/>
                  </a:lnTo>
                  <a:lnTo>
                    <a:pt x="328" y="372"/>
                  </a:lnTo>
                  <a:lnTo>
                    <a:pt x="330" y="372"/>
                  </a:lnTo>
                  <a:lnTo>
                    <a:pt x="332" y="372"/>
                  </a:lnTo>
                  <a:lnTo>
                    <a:pt x="334" y="372"/>
                  </a:lnTo>
                  <a:lnTo>
                    <a:pt x="336" y="372"/>
                  </a:lnTo>
                  <a:lnTo>
                    <a:pt x="336" y="374"/>
                  </a:lnTo>
                  <a:lnTo>
                    <a:pt x="338" y="374"/>
                  </a:lnTo>
                  <a:lnTo>
                    <a:pt x="340" y="376"/>
                  </a:lnTo>
                  <a:lnTo>
                    <a:pt x="342" y="376"/>
                  </a:lnTo>
                  <a:lnTo>
                    <a:pt x="343" y="376"/>
                  </a:lnTo>
                  <a:lnTo>
                    <a:pt x="343" y="378"/>
                  </a:lnTo>
                  <a:lnTo>
                    <a:pt x="345" y="378"/>
                  </a:lnTo>
                  <a:lnTo>
                    <a:pt x="347" y="378"/>
                  </a:lnTo>
                  <a:lnTo>
                    <a:pt x="349" y="378"/>
                  </a:lnTo>
                  <a:lnTo>
                    <a:pt x="351" y="378"/>
                  </a:lnTo>
                  <a:lnTo>
                    <a:pt x="351" y="380"/>
                  </a:lnTo>
                  <a:lnTo>
                    <a:pt x="351" y="378"/>
                  </a:lnTo>
                  <a:lnTo>
                    <a:pt x="353" y="378"/>
                  </a:lnTo>
                  <a:lnTo>
                    <a:pt x="355" y="378"/>
                  </a:lnTo>
                  <a:lnTo>
                    <a:pt x="355" y="376"/>
                  </a:lnTo>
                  <a:lnTo>
                    <a:pt x="355" y="374"/>
                  </a:lnTo>
                  <a:lnTo>
                    <a:pt x="355" y="372"/>
                  </a:lnTo>
                  <a:lnTo>
                    <a:pt x="355" y="370"/>
                  </a:lnTo>
                  <a:lnTo>
                    <a:pt x="355" y="368"/>
                  </a:lnTo>
                  <a:lnTo>
                    <a:pt x="357" y="366"/>
                  </a:lnTo>
                  <a:lnTo>
                    <a:pt x="357" y="364"/>
                  </a:lnTo>
                  <a:lnTo>
                    <a:pt x="355" y="360"/>
                  </a:lnTo>
                  <a:lnTo>
                    <a:pt x="355" y="358"/>
                  </a:lnTo>
                  <a:lnTo>
                    <a:pt x="357" y="358"/>
                  </a:lnTo>
                  <a:lnTo>
                    <a:pt x="357" y="356"/>
                  </a:lnTo>
                  <a:lnTo>
                    <a:pt x="357" y="354"/>
                  </a:lnTo>
                  <a:lnTo>
                    <a:pt x="359" y="352"/>
                  </a:lnTo>
                  <a:lnTo>
                    <a:pt x="361" y="350"/>
                  </a:lnTo>
                  <a:lnTo>
                    <a:pt x="363" y="348"/>
                  </a:lnTo>
                  <a:lnTo>
                    <a:pt x="365" y="348"/>
                  </a:lnTo>
                  <a:lnTo>
                    <a:pt x="365" y="346"/>
                  </a:lnTo>
                  <a:lnTo>
                    <a:pt x="365" y="344"/>
                  </a:lnTo>
                  <a:lnTo>
                    <a:pt x="365" y="342"/>
                  </a:lnTo>
                  <a:lnTo>
                    <a:pt x="365" y="341"/>
                  </a:lnTo>
                  <a:lnTo>
                    <a:pt x="367" y="341"/>
                  </a:lnTo>
                  <a:lnTo>
                    <a:pt x="369" y="339"/>
                  </a:lnTo>
                  <a:lnTo>
                    <a:pt x="371" y="339"/>
                  </a:lnTo>
                  <a:lnTo>
                    <a:pt x="371" y="337"/>
                  </a:lnTo>
                  <a:lnTo>
                    <a:pt x="373" y="335"/>
                  </a:lnTo>
                  <a:lnTo>
                    <a:pt x="373" y="333"/>
                  </a:lnTo>
                  <a:lnTo>
                    <a:pt x="375" y="333"/>
                  </a:lnTo>
                  <a:lnTo>
                    <a:pt x="375" y="331"/>
                  </a:lnTo>
                  <a:lnTo>
                    <a:pt x="375" y="329"/>
                  </a:lnTo>
                  <a:lnTo>
                    <a:pt x="373" y="329"/>
                  </a:lnTo>
                  <a:lnTo>
                    <a:pt x="371" y="327"/>
                  </a:lnTo>
                  <a:lnTo>
                    <a:pt x="371" y="325"/>
                  </a:lnTo>
                  <a:lnTo>
                    <a:pt x="369" y="325"/>
                  </a:lnTo>
                  <a:lnTo>
                    <a:pt x="369" y="323"/>
                  </a:lnTo>
                  <a:lnTo>
                    <a:pt x="367" y="323"/>
                  </a:lnTo>
                  <a:lnTo>
                    <a:pt x="367" y="321"/>
                  </a:lnTo>
                  <a:lnTo>
                    <a:pt x="367" y="319"/>
                  </a:lnTo>
                  <a:lnTo>
                    <a:pt x="365" y="319"/>
                  </a:lnTo>
                  <a:lnTo>
                    <a:pt x="365" y="317"/>
                  </a:lnTo>
                  <a:lnTo>
                    <a:pt x="363" y="317"/>
                  </a:lnTo>
                  <a:lnTo>
                    <a:pt x="363" y="315"/>
                  </a:lnTo>
                  <a:lnTo>
                    <a:pt x="361" y="315"/>
                  </a:lnTo>
                  <a:lnTo>
                    <a:pt x="361" y="313"/>
                  </a:lnTo>
                  <a:lnTo>
                    <a:pt x="359" y="313"/>
                  </a:lnTo>
                  <a:lnTo>
                    <a:pt x="357" y="311"/>
                  </a:lnTo>
                  <a:lnTo>
                    <a:pt x="355" y="311"/>
                  </a:lnTo>
                  <a:lnTo>
                    <a:pt x="353" y="311"/>
                  </a:lnTo>
                  <a:lnTo>
                    <a:pt x="351" y="311"/>
                  </a:lnTo>
                  <a:lnTo>
                    <a:pt x="351" y="309"/>
                  </a:lnTo>
                  <a:lnTo>
                    <a:pt x="349" y="309"/>
                  </a:lnTo>
                  <a:lnTo>
                    <a:pt x="347" y="309"/>
                  </a:lnTo>
                  <a:lnTo>
                    <a:pt x="345" y="309"/>
                  </a:lnTo>
                  <a:lnTo>
                    <a:pt x="345" y="307"/>
                  </a:lnTo>
                  <a:lnTo>
                    <a:pt x="345" y="309"/>
                  </a:lnTo>
                  <a:lnTo>
                    <a:pt x="345" y="311"/>
                  </a:lnTo>
                  <a:lnTo>
                    <a:pt x="345" y="313"/>
                  </a:lnTo>
                  <a:lnTo>
                    <a:pt x="345" y="315"/>
                  </a:lnTo>
                  <a:lnTo>
                    <a:pt x="343" y="317"/>
                  </a:lnTo>
                  <a:lnTo>
                    <a:pt x="343" y="319"/>
                  </a:lnTo>
                  <a:lnTo>
                    <a:pt x="342" y="321"/>
                  </a:lnTo>
                  <a:lnTo>
                    <a:pt x="342" y="323"/>
                  </a:lnTo>
                  <a:lnTo>
                    <a:pt x="340" y="323"/>
                  </a:lnTo>
                  <a:lnTo>
                    <a:pt x="340" y="325"/>
                  </a:lnTo>
                  <a:lnTo>
                    <a:pt x="338" y="325"/>
                  </a:lnTo>
                  <a:lnTo>
                    <a:pt x="338" y="327"/>
                  </a:lnTo>
                  <a:lnTo>
                    <a:pt x="336" y="327"/>
                  </a:lnTo>
                  <a:lnTo>
                    <a:pt x="334" y="327"/>
                  </a:lnTo>
                  <a:lnTo>
                    <a:pt x="334" y="325"/>
                  </a:lnTo>
                  <a:lnTo>
                    <a:pt x="334" y="323"/>
                  </a:lnTo>
                  <a:lnTo>
                    <a:pt x="336" y="323"/>
                  </a:lnTo>
                  <a:lnTo>
                    <a:pt x="336" y="321"/>
                  </a:lnTo>
                  <a:lnTo>
                    <a:pt x="336" y="319"/>
                  </a:lnTo>
                  <a:lnTo>
                    <a:pt x="336" y="317"/>
                  </a:lnTo>
                  <a:lnTo>
                    <a:pt x="334" y="317"/>
                  </a:lnTo>
                  <a:lnTo>
                    <a:pt x="334" y="315"/>
                  </a:lnTo>
                  <a:lnTo>
                    <a:pt x="334" y="313"/>
                  </a:lnTo>
                  <a:lnTo>
                    <a:pt x="332" y="311"/>
                  </a:lnTo>
                  <a:lnTo>
                    <a:pt x="332" y="309"/>
                  </a:lnTo>
                  <a:lnTo>
                    <a:pt x="330" y="309"/>
                  </a:lnTo>
                  <a:lnTo>
                    <a:pt x="330" y="307"/>
                  </a:lnTo>
                  <a:lnTo>
                    <a:pt x="330" y="305"/>
                  </a:lnTo>
                  <a:lnTo>
                    <a:pt x="328" y="305"/>
                  </a:lnTo>
                  <a:lnTo>
                    <a:pt x="328" y="303"/>
                  </a:lnTo>
                  <a:lnTo>
                    <a:pt x="330" y="303"/>
                  </a:lnTo>
                  <a:lnTo>
                    <a:pt x="330" y="301"/>
                  </a:lnTo>
                  <a:lnTo>
                    <a:pt x="328" y="301"/>
                  </a:lnTo>
                  <a:lnTo>
                    <a:pt x="328" y="299"/>
                  </a:lnTo>
                  <a:lnTo>
                    <a:pt x="328" y="297"/>
                  </a:lnTo>
                  <a:lnTo>
                    <a:pt x="328" y="295"/>
                  </a:lnTo>
                  <a:lnTo>
                    <a:pt x="326" y="295"/>
                  </a:lnTo>
                  <a:lnTo>
                    <a:pt x="326" y="293"/>
                  </a:lnTo>
                  <a:lnTo>
                    <a:pt x="324" y="293"/>
                  </a:lnTo>
                  <a:lnTo>
                    <a:pt x="324" y="291"/>
                  </a:lnTo>
                  <a:lnTo>
                    <a:pt x="322" y="291"/>
                  </a:lnTo>
                  <a:lnTo>
                    <a:pt x="320" y="291"/>
                  </a:lnTo>
                  <a:lnTo>
                    <a:pt x="318" y="291"/>
                  </a:lnTo>
                  <a:lnTo>
                    <a:pt x="318" y="289"/>
                  </a:lnTo>
                  <a:lnTo>
                    <a:pt x="318" y="287"/>
                  </a:lnTo>
                  <a:lnTo>
                    <a:pt x="316" y="287"/>
                  </a:lnTo>
                  <a:lnTo>
                    <a:pt x="316" y="289"/>
                  </a:lnTo>
                  <a:lnTo>
                    <a:pt x="314" y="289"/>
                  </a:lnTo>
                  <a:lnTo>
                    <a:pt x="312" y="289"/>
                  </a:lnTo>
                  <a:lnTo>
                    <a:pt x="310" y="289"/>
                  </a:lnTo>
                  <a:lnTo>
                    <a:pt x="308" y="289"/>
                  </a:lnTo>
                  <a:lnTo>
                    <a:pt x="308" y="287"/>
                  </a:lnTo>
                  <a:lnTo>
                    <a:pt x="308" y="285"/>
                  </a:lnTo>
                  <a:lnTo>
                    <a:pt x="306" y="285"/>
                  </a:lnTo>
                  <a:lnTo>
                    <a:pt x="306" y="283"/>
                  </a:lnTo>
                  <a:lnTo>
                    <a:pt x="304" y="283"/>
                  </a:lnTo>
                  <a:lnTo>
                    <a:pt x="302" y="283"/>
                  </a:lnTo>
                  <a:lnTo>
                    <a:pt x="302" y="281"/>
                  </a:lnTo>
                  <a:lnTo>
                    <a:pt x="302" y="279"/>
                  </a:lnTo>
                  <a:lnTo>
                    <a:pt x="304" y="277"/>
                  </a:lnTo>
                  <a:lnTo>
                    <a:pt x="304" y="275"/>
                  </a:lnTo>
                  <a:lnTo>
                    <a:pt x="304" y="274"/>
                  </a:lnTo>
                  <a:lnTo>
                    <a:pt x="304" y="272"/>
                  </a:lnTo>
                  <a:lnTo>
                    <a:pt x="306" y="270"/>
                  </a:lnTo>
                  <a:lnTo>
                    <a:pt x="306" y="268"/>
                  </a:lnTo>
                  <a:lnTo>
                    <a:pt x="306" y="266"/>
                  </a:lnTo>
                  <a:lnTo>
                    <a:pt x="306" y="264"/>
                  </a:lnTo>
                  <a:lnTo>
                    <a:pt x="304" y="264"/>
                  </a:lnTo>
                  <a:lnTo>
                    <a:pt x="304" y="262"/>
                  </a:lnTo>
                  <a:lnTo>
                    <a:pt x="306" y="262"/>
                  </a:lnTo>
                  <a:lnTo>
                    <a:pt x="306" y="260"/>
                  </a:lnTo>
                  <a:lnTo>
                    <a:pt x="308" y="260"/>
                  </a:lnTo>
                  <a:lnTo>
                    <a:pt x="310" y="260"/>
                  </a:lnTo>
                  <a:lnTo>
                    <a:pt x="310" y="258"/>
                  </a:lnTo>
                  <a:lnTo>
                    <a:pt x="312" y="258"/>
                  </a:lnTo>
                  <a:lnTo>
                    <a:pt x="314" y="258"/>
                  </a:lnTo>
                  <a:lnTo>
                    <a:pt x="316" y="258"/>
                  </a:lnTo>
                  <a:lnTo>
                    <a:pt x="316" y="256"/>
                  </a:lnTo>
                  <a:lnTo>
                    <a:pt x="318" y="256"/>
                  </a:lnTo>
                  <a:lnTo>
                    <a:pt x="318" y="254"/>
                  </a:lnTo>
                  <a:lnTo>
                    <a:pt x="320" y="252"/>
                  </a:lnTo>
                  <a:lnTo>
                    <a:pt x="322" y="252"/>
                  </a:lnTo>
                  <a:lnTo>
                    <a:pt x="322" y="250"/>
                  </a:lnTo>
                  <a:lnTo>
                    <a:pt x="324" y="250"/>
                  </a:lnTo>
                  <a:lnTo>
                    <a:pt x="326" y="250"/>
                  </a:lnTo>
                  <a:lnTo>
                    <a:pt x="326" y="248"/>
                  </a:lnTo>
                  <a:lnTo>
                    <a:pt x="328" y="248"/>
                  </a:lnTo>
                  <a:lnTo>
                    <a:pt x="328" y="246"/>
                  </a:lnTo>
                  <a:lnTo>
                    <a:pt x="330" y="246"/>
                  </a:lnTo>
                  <a:lnTo>
                    <a:pt x="330" y="244"/>
                  </a:lnTo>
                  <a:lnTo>
                    <a:pt x="332" y="244"/>
                  </a:lnTo>
                  <a:lnTo>
                    <a:pt x="332" y="242"/>
                  </a:lnTo>
                  <a:lnTo>
                    <a:pt x="334" y="242"/>
                  </a:lnTo>
                  <a:lnTo>
                    <a:pt x="334" y="240"/>
                  </a:lnTo>
                  <a:lnTo>
                    <a:pt x="336" y="240"/>
                  </a:lnTo>
                  <a:lnTo>
                    <a:pt x="336" y="238"/>
                  </a:lnTo>
                  <a:lnTo>
                    <a:pt x="334" y="238"/>
                  </a:lnTo>
                  <a:lnTo>
                    <a:pt x="332" y="238"/>
                  </a:lnTo>
                  <a:lnTo>
                    <a:pt x="332" y="236"/>
                  </a:lnTo>
                  <a:lnTo>
                    <a:pt x="330" y="236"/>
                  </a:lnTo>
                  <a:lnTo>
                    <a:pt x="330" y="234"/>
                  </a:lnTo>
                  <a:lnTo>
                    <a:pt x="328" y="234"/>
                  </a:lnTo>
                  <a:lnTo>
                    <a:pt x="326" y="234"/>
                  </a:lnTo>
                  <a:lnTo>
                    <a:pt x="324" y="234"/>
                  </a:lnTo>
                  <a:lnTo>
                    <a:pt x="324" y="232"/>
                  </a:lnTo>
                  <a:lnTo>
                    <a:pt x="322" y="232"/>
                  </a:lnTo>
                  <a:lnTo>
                    <a:pt x="320" y="232"/>
                  </a:lnTo>
                  <a:lnTo>
                    <a:pt x="320" y="230"/>
                  </a:lnTo>
                  <a:lnTo>
                    <a:pt x="318" y="230"/>
                  </a:lnTo>
                  <a:lnTo>
                    <a:pt x="318" y="228"/>
                  </a:lnTo>
                  <a:lnTo>
                    <a:pt x="316" y="228"/>
                  </a:lnTo>
                  <a:lnTo>
                    <a:pt x="314" y="226"/>
                  </a:lnTo>
                  <a:lnTo>
                    <a:pt x="314" y="224"/>
                  </a:lnTo>
                  <a:lnTo>
                    <a:pt x="312" y="224"/>
                  </a:lnTo>
                  <a:lnTo>
                    <a:pt x="312" y="222"/>
                  </a:lnTo>
                  <a:lnTo>
                    <a:pt x="310" y="220"/>
                  </a:lnTo>
                  <a:lnTo>
                    <a:pt x="310" y="218"/>
                  </a:lnTo>
                  <a:lnTo>
                    <a:pt x="308" y="218"/>
                  </a:lnTo>
                  <a:lnTo>
                    <a:pt x="308" y="220"/>
                  </a:lnTo>
                  <a:lnTo>
                    <a:pt x="306" y="220"/>
                  </a:lnTo>
                  <a:lnTo>
                    <a:pt x="306" y="222"/>
                  </a:lnTo>
                  <a:lnTo>
                    <a:pt x="304" y="222"/>
                  </a:lnTo>
                  <a:lnTo>
                    <a:pt x="304" y="224"/>
                  </a:lnTo>
                  <a:lnTo>
                    <a:pt x="302" y="224"/>
                  </a:lnTo>
                  <a:lnTo>
                    <a:pt x="302" y="226"/>
                  </a:lnTo>
                  <a:lnTo>
                    <a:pt x="300" y="226"/>
                  </a:lnTo>
                  <a:lnTo>
                    <a:pt x="300" y="228"/>
                  </a:lnTo>
                  <a:lnTo>
                    <a:pt x="298" y="228"/>
                  </a:lnTo>
                  <a:lnTo>
                    <a:pt x="296" y="228"/>
                  </a:lnTo>
                  <a:lnTo>
                    <a:pt x="294" y="228"/>
                  </a:lnTo>
                  <a:lnTo>
                    <a:pt x="292" y="228"/>
                  </a:lnTo>
                  <a:lnTo>
                    <a:pt x="292" y="226"/>
                  </a:lnTo>
                  <a:lnTo>
                    <a:pt x="292" y="224"/>
                  </a:lnTo>
                  <a:lnTo>
                    <a:pt x="292" y="222"/>
                  </a:lnTo>
                  <a:lnTo>
                    <a:pt x="292" y="220"/>
                  </a:lnTo>
                  <a:lnTo>
                    <a:pt x="290" y="220"/>
                  </a:lnTo>
                  <a:lnTo>
                    <a:pt x="288" y="220"/>
                  </a:lnTo>
                  <a:lnTo>
                    <a:pt x="286" y="220"/>
                  </a:lnTo>
                  <a:lnTo>
                    <a:pt x="284" y="220"/>
                  </a:lnTo>
                  <a:lnTo>
                    <a:pt x="284" y="222"/>
                  </a:lnTo>
                  <a:lnTo>
                    <a:pt x="282" y="222"/>
                  </a:lnTo>
                  <a:lnTo>
                    <a:pt x="282" y="224"/>
                  </a:lnTo>
                  <a:lnTo>
                    <a:pt x="280" y="224"/>
                  </a:lnTo>
                  <a:lnTo>
                    <a:pt x="280" y="226"/>
                  </a:lnTo>
                  <a:lnTo>
                    <a:pt x="278" y="226"/>
                  </a:lnTo>
                  <a:lnTo>
                    <a:pt x="276" y="226"/>
                  </a:lnTo>
                  <a:lnTo>
                    <a:pt x="276" y="224"/>
                  </a:lnTo>
                  <a:lnTo>
                    <a:pt x="276" y="222"/>
                  </a:lnTo>
                  <a:lnTo>
                    <a:pt x="274" y="220"/>
                  </a:lnTo>
                  <a:lnTo>
                    <a:pt x="276" y="220"/>
                  </a:lnTo>
                  <a:lnTo>
                    <a:pt x="276" y="218"/>
                  </a:lnTo>
                  <a:lnTo>
                    <a:pt x="276" y="216"/>
                  </a:lnTo>
                  <a:lnTo>
                    <a:pt x="276" y="214"/>
                  </a:lnTo>
                  <a:lnTo>
                    <a:pt x="276" y="212"/>
                  </a:lnTo>
                  <a:lnTo>
                    <a:pt x="276" y="210"/>
                  </a:lnTo>
                  <a:lnTo>
                    <a:pt x="274" y="210"/>
                  </a:lnTo>
                  <a:lnTo>
                    <a:pt x="273" y="210"/>
                  </a:lnTo>
                  <a:lnTo>
                    <a:pt x="271" y="210"/>
                  </a:lnTo>
                  <a:lnTo>
                    <a:pt x="271" y="208"/>
                  </a:lnTo>
                  <a:lnTo>
                    <a:pt x="269" y="208"/>
                  </a:lnTo>
                  <a:lnTo>
                    <a:pt x="267" y="208"/>
                  </a:lnTo>
                  <a:lnTo>
                    <a:pt x="267" y="207"/>
                  </a:lnTo>
                  <a:lnTo>
                    <a:pt x="265" y="207"/>
                  </a:lnTo>
                  <a:lnTo>
                    <a:pt x="263" y="207"/>
                  </a:lnTo>
                  <a:lnTo>
                    <a:pt x="261" y="205"/>
                  </a:lnTo>
                  <a:lnTo>
                    <a:pt x="259" y="205"/>
                  </a:lnTo>
                  <a:lnTo>
                    <a:pt x="257" y="205"/>
                  </a:lnTo>
                  <a:lnTo>
                    <a:pt x="257" y="203"/>
                  </a:lnTo>
                  <a:lnTo>
                    <a:pt x="255" y="203"/>
                  </a:lnTo>
                  <a:lnTo>
                    <a:pt x="255" y="201"/>
                  </a:lnTo>
                  <a:lnTo>
                    <a:pt x="253" y="201"/>
                  </a:lnTo>
                  <a:lnTo>
                    <a:pt x="253" y="199"/>
                  </a:lnTo>
                  <a:lnTo>
                    <a:pt x="251" y="199"/>
                  </a:lnTo>
                  <a:lnTo>
                    <a:pt x="249" y="199"/>
                  </a:lnTo>
                  <a:lnTo>
                    <a:pt x="247" y="199"/>
                  </a:lnTo>
                  <a:lnTo>
                    <a:pt x="245" y="199"/>
                  </a:lnTo>
                  <a:lnTo>
                    <a:pt x="245" y="197"/>
                  </a:lnTo>
                  <a:lnTo>
                    <a:pt x="243" y="197"/>
                  </a:lnTo>
                  <a:lnTo>
                    <a:pt x="241" y="197"/>
                  </a:lnTo>
                  <a:lnTo>
                    <a:pt x="239" y="195"/>
                  </a:lnTo>
                  <a:lnTo>
                    <a:pt x="237" y="195"/>
                  </a:lnTo>
                  <a:lnTo>
                    <a:pt x="237" y="193"/>
                  </a:lnTo>
                  <a:lnTo>
                    <a:pt x="235" y="193"/>
                  </a:lnTo>
                  <a:lnTo>
                    <a:pt x="233" y="193"/>
                  </a:lnTo>
                  <a:lnTo>
                    <a:pt x="231" y="193"/>
                  </a:lnTo>
                  <a:lnTo>
                    <a:pt x="231" y="191"/>
                  </a:lnTo>
                  <a:lnTo>
                    <a:pt x="229" y="191"/>
                  </a:lnTo>
                  <a:lnTo>
                    <a:pt x="227" y="191"/>
                  </a:lnTo>
                  <a:lnTo>
                    <a:pt x="225" y="191"/>
                  </a:lnTo>
                  <a:lnTo>
                    <a:pt x="223" y="189"/>
                  </a:lnTo>
                  <a:lnTo>
                    <a:pt x="221" y="189"/>
                  </a:lnTo>
                  <a:lnTo>
                    <a:pt x="219" y="187"/>
                  </a:lnTo>
                  <a:lnTo>
                    <a:pt x="217" y="185"/>
                  </a:lnTo>
                  <a:lnTo>
                    <a:pt x="215" y="185"/>
                  </a:lnTo>
                  <a:lnTo>
                    <a:pt x="215" y="183"/>
                  </a:lnTo>
                  <a:lnTo>
                    <a:pt x="213" y="183"/>
                  </a:lnTo>
                  <a:lnTo>
                    <a:pt x="211" y="183"/>
                  </a:lnTo>
                  <a:lnTo>
                    <a:pt x="211" y="181"/>
                  </a:lnTo>
                  <a:lnTo>
                    <a:pt x="209" y="181"/>
                  </a:lnTo>
                  <a:lnTo>
                    <a:pt x="209" y="179"/>
                  </a:lnTo>
                  <a:lnTo>
                    <a:pt x="207" y="179"/>
                  </a:lnTo>
                  <a:lnTo>
                    <a:pt x="205" y="177"/>
                  </a:lnTo>
                  <a:lnTo>
                    <a:pt x="204" y="177"/>
                  </a:lnTo>
                  <a:lnTo>
                    <a:pt x="205" y="175"/>
                  </a:lnTo>
                  <a:lnTo>
                    <a:pt x="205" y="173"/>
                  </a:lnTo>
                  <a:lnTo>
                    <a:pt x="205" y="171"/>
                  </a:lnTo>
                  <a:lnTo>
                    <a:pt x="207" y="171"/>
                  </a:lnTo>
                  <a:lnTo>
                    <a:pt x="207" y="169"/>
                  </a:lnTo>
                  <a:lnTo>
                    <a:pt x="209" y="167"/>
                  </a:lnTo>
                  <a:lnTo>
                    <a:pt x="209" y="165"/>
                  </a:lnTo>
                  <a:lnTo>
                    <a:pt x="211" y="165"/>
                  </a:lnTo>
                  <a:lnTo>
                    <a:pt x="211" y="163"/>
                  </a:lnTo>
                  <a:lnTo>
                    <a:pt x="213" y="163"/>
                  </a:lnTo>
                  <a:lnTo>
                    <a:pt x="213" y="161"/>
                  </a:lnTo>
                  <a:lnTo>
                    <a:pt x="215" y="159"/>
                  </a:lnTo>
                  <a:lnTo>
                    <a:pt x="215" y="157"/>
                  </a:lnTo>
                  <a:lnTo>
                    <a:pt x="217" y="157"/>
                  </a:lnTo>
                  <a:lnTo>
                    <a:pt x="219" y="157"/>
                  </a:lnTo>
                  <a:lnTo>
                    <a:pt x="219" y="155"/>
                  </a:lnTo>
                  <a:lnTo>
                    <a:pt x="221" y="155"/>
                  </a:lnTo>
                  <a:lnTo>
                    <a:pt x="221" y="153"/>
                  </a:lnTo>
                  <a:lnTo>
                    <a:pt x="223" y="153"/>
                  </a:lnTo>
                  <a:lnTo>
                    <a:pt x="223" y="151"/>
                  </a:lnTo>
                  <a:lnTo>
                    <a:pt x="225" y="151"/>
                  </a:lnTo>
                  <a:lnTo>
                    <a:pt x="227" y="149"/>
                  </a:lnTo>
                  <a:lnTo>
                    <a:pt x="227" y="147"/>
                  </a:lnTo>
                  <a:lnTo>
                    <a:pt x="229" y="147"/>
                  </a:lnTo>
                  <a:lnTo>
                    <a:pt x="229" y="145"/>
                  </a:lnTo>
                  <a:lnTo>
                    <a:pt x="231" y="145"/>
                  </a:lnTo>
                  <a:lnTo>
                    <a:pt x="231" y="143"/>
                  </a:lnTo>
                  <a:lnTo>
                    <a:pt x="231" y="141"/>
                  </a:lnTo>
                  <a:lnTo>
                    <a:pt x="231" y="139"/>
                  </a:lnTo>
                  <a:lnTo>
                    <a:pt x="233" y="139"/>
                  </a:lnTo>
                  <a:lnTo>
                    <a:pt x="233" y="138"/>
                  </a:lnTo>
                  <a:lnTo>
                    <a:pt x="233" y="136"/>
                  </a:lnTo>
                  <a:lnTo>
                    <a:pt x="235" y="136"/>
                  </a:lnTo>
                  <a:lnTo>
                    <a:pt x="235" y="134"/>
                  </a:lnTo>
                  <a:lnTo>
                    <a:pt x="237" y="134"/>
                  </a:lnTo>
                  <a:lnTo>
                    <a:pt x="237" y="132"/>
                  </a:lnTo>
                  <a:lnTo>
                    <a:pt x="239" y="132"/>
                  </a:lnTo>
                  <a:lnTo>
                    <a:pt x="239" y="130"/>
                  </a:lnTo>
                  <a:lnTo>
                    <a:pt x="239" y="128"/>
                  </a:lnTo>
                  <a:lnTo>
                    <a:pt x="239" y="126"/>
                  </a:lnTo>
                  <a:lnTo>
                    <a:pt x="239" y="124"/>
                  </a:lnTo>
                  <a:lnTo>
                    <a:pt x="241" y="124"/>
                  </a:lnTo>
                  <a:lnTo>
                    <a:pt x="239" y="124"/>
                  </a:lnTo>
                  <a:lnTo>
                    <a:pt x="241" y="122"/>
                  </a:lnTo>
                  <a:lnTo>
                    <a:pt x="241" y="120"/>
                  </a:lnTo>
                  <a:lnTo>
                    <a:pt x="241" y="118"/>
                  </a:lnTo>
                  <a:lnTo>
                    <a:pt x="241" y="116"/>
                  </a:lnTo>
                  <a:lnTo>
                    <a:pt x="241" y="114"/>
                  </a:lnTo>
                  <a:lnTo>
                    <a:pt x="241" y="112"/>
                  </a:lnTo>
                  <a:lnTo>
                    <a:pt x="241" y="110"/>
                  </a:lnTo>
                  <a:lnTo>
                    <a:pt x="243" y="110"/>
                  </a:lnTo>
                  <a:lnTo>
                    <a:pt x="243" y="108"/>
                  </a:lnTo>
                  <a:lnTo>
                    <a:pt x="245" y="108"/>
                  </a:lnTo>
                  <a:lnTo>
                    <a:pt x="245" y="106"/>
                  </a:lnTo>
                  <a:lnTo>
                    <a:pt x="245" y="104"/>
                  </a:lnTo>
                  <a:lnTo>
                    <a:pt x="247" y="104"/>
                  </a:lnTo>
                  <a:lnTo>
                    <a:pt x="247" y="102"/>
                  </a:lnTo>
                  <a:lnTo>
                    <a:pt x="245" y="102"/>
                  </a:lnTo>
                  <a:lnTo>
                    <a:pt x="247" y="102"/>
                  </a:lnTo>
                  <a:lnTo>
                    <a:pt x="247" y="100"/>
                  </a:lnTo>
                  <a:lnTo>
                    <a:pt x="247" y="98"/>
                  </a:lnTo>
                  <a:lnTo>
                    <a:pt x="247" y="96"/>
                  </a:lnTo>
                  <a:lnTo>
                    <a:pt x="247" y="94"/>
                  </a:lnTo>
                  <a:lnTo>
                    <a:pt x="247" y="92"/>
                  </a:lnTo>
                  <a:lnTo>
                    <a:pt x="247" y="90"/>
                  </a:lnTo>
                  <a:lnTo>
                    <a:pt x="247" y="88"/>
                  </a:lnTo>
                  <a:lnTo>
                    <a:pt x="247" y="86"/>
                  </a:lnTo>
                  <a:lnTo>
                    <a:pt x="247" y="84"/>
                  </a:lnTo>
                  <a:lnTo>
                    <a:pt x="245" y="84"/>
                  </a:lnTo>
                  <a:lnTo>
                    <a:pt x="245" y="82"/>
                  </a:lnTo>
                  <a:lnTo>
                    <a:pt x="243" y="82"/>
                  </a:lnTo>
                  <a:lnTo>
                    <a:pt x="243" y="80"/>
                  </a:lnTo>
                  <a:lnTo>
                    <a:pt x="241" y="80"/>
                  </a:lnTo>
                  <a:lnTo>
                    <a:pt x="239" y="80"/>
                  </a:lnTo>
                  <a:lnTo>
                    <a:pt x="239" y="78"/>
                  </a:lnTo>
                  <a:lnTo>
                    <a:pt x="241" y="76"/>
                  </a:lnTo>
                  <a:lnTo>
                    <a:pt x="243" y="74"/>
                  </a:lnTo>
                  <a:lnTo>
                    <a:pt x="243" y="72"/>
                  </a:lnTo>
                  <a:lnTo>
                    <a:pt x="245" y="71"/>
                  </a:lnTo>
                  <a:lnTo>
                    <a:pt x="247" y="69"/>
                  </a:lnTo>
                  <a:lnTo>
                    <a:pt x="247" y="67"/>
                  </a:lnTo>
                  <a:lnTo>
                    <a:pt x="249" y="67"/>
                  </a:lnTo>
                  <a:lnTo>
                    <a:pt x="249" y="65"/>
                  </a:lnTo>
                  <a:lnTo>
                    <a:pt x="251" y="65"/>
                  </a:lnTo>
                  <a:lnTo>
                    <a:pt x="251" y="63"/>
                  </a:lnTo>
                  <a:lnTo>
                    <a:pt x="253" y="63"/>
                  </a:lnTo>
                  <a:lnTo>
                    <a:pt x="253" y="61"/>
                  </a:lnTo>
                  <a:lnTo>
                    <a:pt x="255" y="61"/>
                  </a:lnTo>
                  <a:lnTo>
                    <a:pt x="255" y="59"/>
                  </a:lnTo>
                  <a:lnTo>
                    <a:pt x="257" y="59"/>
                  </a:lnTo>
                  <a:lnTo>
                    <a:pt x="257" y="61"/>
                  </a:lnTo>
                  <a:lnTo>
                    <a:pt x="257" y="63"/>
                  </a:lnTo>
                  <a:lnTo>
                    <a:pt x="259" y="63"/>
                  </a:lnTo>
                  <a:lnTo>
                    <a:pt x="259" y="65"/>
                  </a:lnTo>
                  <a:lnTo>
                    <a:pt x="261" y="65"/>
                  </a:lnTo>
                  <a:lnTo>
                    <a:pt x="261" y="67"/>
                  </a:lnTo>
                  <a:lnTo>
                    <a:pt x="263" y="67"/>
                  </a:lnTo>
                  <a:lnTo>
                    <a:pt x="263" y="69"/>
                  </a:lnTo>
                  <a:lnTo>
                    <a:pt x="265" y="69"/>
                  </a:lnTo>
                  <a:lnTo>
                    <a:pt x="265" y="71"/>
                  </a:lnTo>
                  <a:lnTo>
                    <a:pt x="265" y="72"/>
                  </a:lnTo>
                  <a:lnTo>
                    <a:pt x="267" y="72"/>
                  </a:lnTo>
                  <a:lnTo>
                    <a:pt x="267" y="71"/>
                  </a:lnTo>
                  <a:lnTo>
                    <a:pt x="267" y="69"/>
                  </a:lnTo>
                  <a:lnTo>
                    <a:pt x="269" y="69"/>
                  </a:lnTo>
                  <a:lnTo>
                    <a:pt x="269" y="67"/>
                  </a:lnTo>
                  <a:lnTo>
                    <a:pt x="271" y="67"/>
                  </a:lnTo>
                  <a:lnTo>
                    <a:pt x="271" y="65"/>
                  </a:lnTo>
                  <a:lnTo>
                    <a:pt x="273" y="65"/>
                  </a:lnTo>
                  <a:lnTo>
                    <a:pt x="274" y="65"/>
                  </a:lnTo>
                  <a:lnTo>
                    <a:pt x="274" y="63"/>
                  </a:lnTo>
                  <a:lnTo>
                    <a:pt x="276" y="63"/>
                  </a:lnTo>
                  <a:lnTo>
                    <a:pt x="278" y="61"/>
                  </a:lnTo>
                  <a:lnTo>
                    <a:pt x="278" y="59"/>
                  </a:lnTo>
                  <a:lnTo>
                    <a:pt x="280" y="57"/>
                  </a:lnTo>
                  <a:lnTo>
                    <a:pt x="280" y="55"/>
                  </a:lnTo>
                  <a:lnTo>
                    <a:pt x="282" y="55"/>
                  </a:lnTo>
                  <a:lnTo>
                    <a:pt x="280" y="55"/>
                  </a:lnTo>
                  <a:lnTo>
                    <a:pt x="282" y="55"/>
                  </a:lnTo>
                  <a:lnTo>
                    <a:pt x="282" y="53"/>
                  </a:lnTo>
                  <a:lnTo>
                    <a:pt x="282" y="51"/>
                  </a:lnTo>
                  <a:lnTo>
                    <a:pt x="284" y="49"/>
                  </a:lnTo>
                  <a:lnTo>
                    <a:pt x="284" y="47"/>
                  </a:lnTo>
                  <a:lnTo>
                    <a:pt x="284" y="45"/>
                  </a:lnTo>
                  <a:lnTo>
                    <a:pt x="286" y="45"/>
                  </a:lnTo>
                  <a:lnTo>
                    <a:pt x="286" y="43"/>
                  </a:lnTo>
                  <a:lnTo>
                    <a:pt x="288" y="43"/>
                  </a:lnTo>
                  <a:lnTo>
                    <a:pt x="288" y="41"/>
                  </a:lnTo>
                  <a:lnTo>
                    <a:pt x="290" y="39"/>
                  </a:lnTo>
                  <a:lnTo>
                    <a:pt x="290" y="37"/>
                  </a:lnTo>
                  <a:lnTo>
                    <a:pt x="292" y="37"/>
                  </a:lnTo>
                  <a:lnTo>
                    <a:pt x="292" y="35"/>
                  </a:lnTo>
                  <a:lnTo>
                    <a:pt x="294" y="35"/>
                  </a:lnTo>
                  <a:lnTo>
                    <a:pt x="294" y="33"/>
                  </a:lnTo>
                  <a:lnTo>
                    <a:pt x="296" y="31"/>
                  </a:lnTo>
                  <a:lnTo>
                    <a:pt x="296" y="29"/>
                  </a:lnTo>
                  <a:lnTo>
                    <a:pt x="298" y="29"/>
                  </a:lnTo>
                  <a:lnTo>
                    <a:pt x="298" y="27"/>
                  </a:lnTo>
                  <a:lnTo>
                    <a:pt x="300" y="27"/>
                  </a:lnTo>
                  <a:lnTo>
                    <a:pt x="300" y="25"/>
                  </a:lnTo>
                  <a:lnTo>
                    <a:pt x="302" y="25"/>
                  </a:lnTo>
                  <a:lnTo>
                    <a:pt x="302" y="23"/>
                  </a:lnTo>
                  <a:lnTo>
                    <a:pt x="304" y="23"/>
                  </a:lnTo>
                  <a:lnTo>
                    <a:pt x="306" y="21"/>
                  </a:lnTo>
                  <a:lnTo>
                    <a:pt x="308" y="21"/>
                  </a:lnTo>
                  <a:lnTo>
                    <a:pt x="308" y="19"/>
                  </a:lnTo>
                  <a:lnTo>
                    <a:pt x="310" y="19"/>
                  </a:lnTo>
                  <a:lnTo>
                    <a:pt x="310" y="17"/>
                  </a:lnTo>
                  <a:lnTo>
                    <a:pt x="312" y="17"/>
                  </a:lnTo>
                  <a:lnTo>
                    <a:pt x="312" y="15"/>
                  </a:lnTo>
                  <a:lnTo>
                    <a:pt x="314" y="13"/>
                  </a:lnTo>
                  <a:lnTo>
                    <a:pt x="316" y="13"/>
                  </a:lnTo>
                  <a:lnTo>
                    <a:pt x="316" y="11"/>
                  </a:lnTo>
                  <a:lnTo>
                    <a:pt x="316" y="9"/>
                  </a:lnTo>
                  <a:lnTo>
                    <a:pt x="318" y="9"/>
                  </a:lnTo>
                  <a:lnTo>
                    <a:pt x="318" y="11"/>
                  </a:lnTo>
                  <a:lnTo>
                    <a:pt x="320" y="13"/>
                  </a:lnTo>
                  <a:lnTo>
                    <a:pt x="322" y="13"/>
                  </a:lnTo>
                  <a:lnTo>
                    <a:pt x="324" y="13"/>
                  </a:lnTo>
                  <a:lnTo>
                    <a:pt x="326" y="13"/>
                  </a:lnTo>
                  <a:lnTo>
                    <a:pt x="328" y="15"/>
                  </a:lnTo>
                  <a:lnTo>
                    <a:pt x="328" y="17"/>
                  </a:lnTo>
                  <a:lnTo>
                    <a:pt x="330" y="17"/>
                  </a:lnTo>
                  <a:lnTo>
                    <a:pt x="332" y="17"/>
                  </a:lnTo>
                  <a:lnTo>
                    <a:pt x="332" y="15"/>
                  </a:lnTo>
                  <a:lnTo>
                    <a:pt x="334" y="13"/>
                  </a:lnTo>
                  <a:lnTo>
                    <a:pt x="334" y="11"/>
                  </a:lnTo>
                  <a:lnTo>
                    <a:pt x="336" y="11"/>
                  </a:lnTo>
                  <a:lnTo>
                    <a:pt x="336" y="9"/>
                  </a:lnTo>
                  <a:lnTo>
                    <a:pt x="338" y="9"/>
                  </a:lnTo>
                  <a:lnTo>
                    <a:pt x="338" y="7"/>
                  </a:lnTo>
                  <a:lnTo>
                    <a:pt x="340" y="7"/>
                  </a:lnTo>
                  <a:lnTo>
                    <a:pt x="340" y="5"/>
                  </a:lnTo>
                  <a:lnTo>
                    <a:pt x="342" y="4"/>
                  </a:lnTo>
                  <a:lnTo>
                    <a:pt x="342" y="2"/>
                  </a:lnTo>
                  <a:lnTo>
                    <a:pt x="343" y="0"/>
                  </a:lnTo>
                  <a:lnTo>
                    <a:pt x="343" y="2"/>
                  </a:lnTo>
                  <a:lnTo>
                    <a:pt x="345" y="2"/>
                  </a:lnTo>
                  <a:lnTo>
                    <a:pt x="347" y="2"/>
                  </a:lnTo>
                  <a:lnTo>
                    <a:pt x="347" y="4"/>
                  </a:lnTo>
                  <a:lnTo>
                    <a:pt x="349" y="4"/>
                  </a:lnTo>
                  <a:lnTo>
                    <a:pt x="349" y="5"/>
                  </a:lnTo>
                  <a:lnTo>
                    <a:pt x="351" y="5"/>
                  </a:lnTo>
                  <a:lnTo>
                    <a:pt x="351" y="7"/>
                  </a:lnTo>
                  <a:lnTo>
                    <a:pt x="351" y="9"/>
                  </a:lnTo>
                  <a:lnTo>
                    <a:pt x="351" y="11"/>
                  </a:lnTo>
                  <a:lnTo>
                    <a:pt x="353" y="13"/>
                  </a:lnTo>
                  <a:lnTo>
                    <a:pt x="353" y="15"/>
                  </a:lnTo>
                  <a:lnTo>
                    <a:pt x="355" y="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2" name="Freeform 12"/>
            <xdr:cNvSpPr>
              <a:spLocks/>
            </xdr:cNvSpPr>
          </xdr:nvSpPr>
          <xdr:spPr bwMode="auto">
            <a:xfrm>
              <a:off x="5561013" y="660400"/>
              <a:ext cx="1089025" cy="1814513"/>
            </a:xfrm>
            <a:custGeom>
              <a:avLst/>
              <a:gdLst>
                <a:gd name="T0" fmla="*/ 12 w 686"/>
                <a:gd name="T1" fmla="*/ 19 h 1143"/>
                <a:gd name="T2" fmla="*/ 16 w 686"/>
                <a:gd name="T3" fmla="*/ 45 h 1143"/>
                <a:gd name="T4" fmla="*/ 34 w 686"/>
                <a:gd name="T5" fmla="*/ 71 h 1143"/>
                <a:gd name="T6" fmla="*/ 44 w 686"/>
                <a:gd name="T7" fmla="*/ 94 h 1143"/>
                <a:gd name="T8" fmla="*/ 57 w 686"/>
                <a:gd name="T9" fmla="*/ 112 h 1143"/>
                <a:gd name="T10" fmla="*/ 81 w 686"/>
                <a:gd name="T11" fmla="*/ 126 h 1143"/>
                <a:gd name="T12" fmla="*/ 99 w 686"/>
                <a:gd name="T13" fmla="*/ 147 h 1143"/>
                <a:gd name="T14" fmla="*/ 109 w 686"/>
                <a:gd name="T15" fmla="*/ 171 h 1143"/>
                <a:gd name="T16" fmla="*/ 124 w 686"/>
                <a:gd name="T17" fmla="*/ 191 h 1143"/>
                <a:gd name="T18" fmla="*/ 146 w 686"/>
                <a:gd name="T19" fmla="*/ 193 h 1143"/>
                <a:gd name="T20" fmla="*/ 170 w 686"/>
                <a:gd name="T21" fmla="*/ 199 h 1143"/>
                <a:gd name="T22" fmla="*/ 174 w 686"/>
                <a:gd name="T23" fmla="*/ 222 h 1143"/>
                <a:gd name="T24" fmla="*/ 184 w 686"/>
                <a:gd name="T25" fmla="*/ 246 h 1143"/>
                <a:gd name="T26" fmla="*/ 197 w 686"/>
                <a:gd name="T27" fmla="*/ 260 h 1143"/>
                <a:gd name="T28" fmla="*/ 215 w 686"/>
                <a:gd name="T29" fmla="*/ 260 h 1143"/>
                <a:gd name="T30" fmla="*/ 231 w 686"/>
                <a:gd name="T31" fmla="*/ 272 h 1143"/>
                <a:gd name="T32" fmla="*/ 253 w 686"/>
                <a:gd name="T33" fmla="*/ 281 h 1143"/>
                <a:gd name="T34" fmla="*/ 276 w 686"/>
                <a:gd name="T35" fmla="*/ 293 h 1143"/>
                <a:gd name="T36" fmla="*/ 272 w 686"/>
                <a:gd name="T37" fmla="*/ 315 h 1143"/>
                <a:gd name="T38" fmla="*/ 268 w 686"/>
                <a:gd name="T39" fmla="*/ 335 h 1143"/>
                <a:gd name="T40" fmla="*/ 272 w 686"/>
                <a:gd name="T41" fmla="*/ 358 h 1143"/>
                <a:gd name="T42" fmla="*/ 268 w 686"/>
                <a:gd name="T43" fmla="*/ 382 h 1143"/>
                <a:gd name="T44" fmla="*/ 257 w 686"/>
                <a:gd name="T45" fmla="*/ 404 h 1143"/>
                <a:gd name="T46" fmla="*/ 257 w 686"/>
                <a:gd name="T47" fmla="*/ 423 h 1143"/>
                <a:gd name="T48" fmla="*/ 268 w 686"/>
                <a:gd name="T49" fmla="*/ 449 h 1143"/>
                <a:gd name="T50" fmla="*/ 272 w 686"/>
                <a:gd name="T51" fmla="*/ 486 h 1143"/>
                <a:gd name="T52" fmla="*/ 298 w 686"/>
                <a:gd name="T53" fmla="*/ 504 h 1143"/>
                <a:gd name="T54" fmla="*/ 314 w 686"/>
                <a:gd name="T55" fmla="*/ 532 h 1143"/>
                <a:gd name="T56" fmla="*/ 345 w 686"/>
                <a:gd name="T57" fmla="*/ 559 h 1143"/>
                <a:gd name="T58" fmla="*/ 347 w 686"/>
                <a:gd name="T59" fmla="*/ 585 h 1143"/>
                <a:gd name="T60" fmla="*/ 341 w 686"/>
                <a:gd name="T61" fmla="*/ 616 h 1143"/>
                <a:gd name="T62" fmla="*/ 345 w 686"/>
                <a:gd name="T63" fmla="*/ 652 h 1143"/>
                <a:gd name="T64" fmla="*/ 359 w 686"/>
                <a:gd name="T65" fmla="*/ 680 h 1143"/>
                <a:gd name="T66" fmla="*/ 377 w 686"/>
                <a:gd name="T67" fmla="*/ 697 h 1143"/>
                <a:gd name="T68" fmla="*/ 400 w 686"/>
                <a:gd name="T69" fmla="*/ 703 h 1143"/>
                <a:gd name="T70" fmla="*/ 424 w 686"/>
                <a:gd name="T71" fmla="*/ 713 h 1143"/>
                <a:gd name="T72" fmla="*/ 448 w 686"/>
                <a:gd name="T73" fmla="*/ 719 h 1143"/>
                <a:gd name="T74" fmla="*/ 467 w 686"/>
                <a:gd name="T75" fmla="*/ 725 h 1143"/>
                <a:gd name="T76" fmla="*/ 469 w 686"/>
                <a:gd name="T77" fmla="*/ 745 h 1143"/>
                <a:gd name="T78" fmla="*/ 467 w 686"/>
                <a:gd name="T79" fmla="*/ 766 h 1143"/>
                <a:gd name="T80" fmla="*/ 460 w 686"/>
                <a:gd name="T81" fmla="*/ 788 h 1143"/>
                <a:gd name="T82" fmla="*/ 456 w 686"/>
                <a:gd name="T83" fmla="*/ 810 h 1143"/>
                <a:gd name="T84" fmla="*/ 483 w 686"/>
                <a:gd name="T85" fmla="*/ 825 h 1143"/>
                <a:gd name="T86" fmla="*/ 511 w 686"/>
                <a:gd name="T87" fmla="*/ 825 h 1143"/>
                <a:gd name="T88" fmla="*/ 540 w 686"/>
                <a:gd name="T89" fmla="*/ 816 h 1143"/>
                <a:gd name="T90" fmla="*/ 574 w 686"/>
                <a:gd name="T91" fmla="*/ 804 h 1143"/>
                <a:gd name="T92" fmla="*/ 605 w 686"/>
                <a:gd name="T93" fmla="*/ 814 h 1143"/>
                <a:gd name="T94" fmla="*/ 627 w 686"/>
                <a:gd name="T95" fmla="*/ 827 h 1143"/>
                <a:gd name="T96" fmla="*/ 651 w 686"/>
                <a:gd name="T97" fmla="*/ 847 h 1143"/>
                <a:gd name="T98" fmla="*/ 665 w 686"/>
                <a:gd name="T99" fmla="*/ 877 h 1143"/>
                <a:gd name="T100" fmla="*/ 673 w 686"/>
                <a:gd name="T101" fmla="*/ 904 h 1143"/>
                <a:gd name="T102" fmla="*/ 674 w 686"/>
                <a:gd name="T103" fmla="*/ 930 h 1143"/>
                <a:gd name="T104" fmla="*/ 676 w 686"/>
                <a:gd name="T105" fmla="*/ 953 h 1143"/>
                <a:gd name="T106" fmla="*/ 663 w 686"/>
                <a:gd name="T107" fmla="*/ 977 h 1143"/>
                <a:gd name="T108" fmla="*/ 651 w 686"/>
                <a:gd name="T109" fmla="*/ 1005 h 1143"/>
                <a:gd name="T110" fmla="*/ 633 w 686"/>
                <a:gd name="T111" fmla="*/ 1030 h 1143"/>
                <a:gd name="T112" fmla="*/ 611 w 686"/>
                <a:gd name="T113" fmla="*/ 1060 h 1143"/>
                <a:gd name="T114" fmla="*/ 598 w 686"/>
                <a:gd name="T115" fmla="*/ 1095 h 1143"/>
                <a:gd name="T116" fmla="*/ 572 w 686"/>
                <a:gd name="T117" fmla="*/ 1117 h 1143"/>
                <a:gd name="T118" fmla="*/ 584 w 686"/>
                <a:gd name="T119" fmla="*/ 1135 h 1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86" h="1143">
                  <a:moveTo>
                    <a:pt x="0" y="2"/>
                  </a:moveTo>
                  <a:lnTo>
                    <a:pt x="2" y="2"/>
                  </a:lnTo>
                  <a:lnTo>
                    <a:pt x="4" y="2"/>
                  </a:lnTo>
                  <a:lnTo>
                    <a:pt x="6" y="0"/>
                  </a:lnTo>
                  <a:lnTo>
                    <a:pt x="6" y="2"/>
                  </a:lnTo>
                  <a:lnTo>
                    <a:pt x="6" y="4"/>
                  </a:lnTo>
                  <a:lnTo>
                    <a:pt x="6" y="6"/>
                  </a:lnTo>
                  <a:lnTo>
                    <a:pt x="6" y="8"/>
                  </a:lnTo>
                  <a:lnTo>
                    <a:pt x="8" y="8"/>
                  </a:lnTo>
                  <a:lnTo>
                    <a:pt x="10" y="8"/>
                  </a:lnTo>
                  <a:lnTo>
                    <a:pt x="10" y="9"/>
                  </a:lnTo>
                  <a:lnTo>
                    <a:pt x="12" y="9"/>
                  </a:lnTo>
                  <a:lnTo>
                    <a:pt x="12" y="11"/>
                  </a:lnTo>
                  <a:lnTo>
                    <a:pt x="12" y="13"/>
                  </a:lnTo>
                  <a:lnTo>
                    <a:pt x="12" y="15"/>
                  </a:lnTo>
                  <a:lnTo>
                    <a:pt x="12" y="17"/>
                  </a:lnTo>
                  <a:lnTo>
                    <a:pt x="12" y="19"/>
                  </a:lnTo>
                  <a:lnTo>
                    <a:pt x="12" y="21"/>
                  </a:lnTo>
                  <a:lnTo>
                    <a:pt x="12" y="23"/>
                  </a:lnTo>
                  <a:lnTo>
                    <a:pt x="12" y="25"/>
                  </a:lnTo>
                  <a:lnTo>
                    <a:pt x="12" y="27"/>
                  </a:lnTo>
                  <a:lnTo>
                    <a:pt x="14" y="27"/>
                  </a:lnTo>
                  <a:lnTo>
                    <a:pt x="14" y="29"/>
                  </a:lnTo>
                  <a:lnTo>
                    <a:pt x="14" y="31"/>
                  </a:lnTo>
                  <a:lnTo>
                    <a:pt x="14" y="33"/>
                  </a:lnTo>
                  <a:lnTo>
                    <a:pt x="14" y="35"/>
                  </a:lnTo>
                  <a:lnTo>
                    <a:pt x="12" y="35"/>
                  </a:lnTo>
                  <a:lnTo>
                    <a:pt x="12" y="37"/>
                  </a:lnTo>
                  <a:lnTo>
                    <a:pt x="12" y="39"/>
                  </a:lnTo>
                  <a:lnTo>
                    <a:pt x="12" y="41"/>
                  </a:lnTo>
                  <a:lnTo>
                    <a:pt x="12" y="43"/>
                  </a:lnTo>
                  <a:lnTo>
                    <a:pt x="14" y="43"/>
                  </a:lnTo>
                  <a:lnTo>
                    <a:pt x="14" y="45"/>
                  </a:lnTo>
                  <a:lnTo>
                    <a:pt x="16" y="45"/>
                  </a:lnTo>
                  <a:lnTo>
                    <a:pt x="16" y="47"/>
                  </a:lnTo>
                  <a:lnTo>
                    <a:pt x="16" y="49"/>
                  </a:lnTo>
                  <a:lnTo>
                    <a:pt x="16" y="51"/>
                  </a:lnTo>
                  <a:lnTo>
                    <a:pt x="18" y="51"/>
                  </a:lnTo>
                  <a:lnTo>
                    <a:pt x="18" y="53"/>
                  </a:lnTo>
                  <a:lnTo>
                    <a:pt x="20" y="53"/>
                  </a:lnTo>
                  <a:lnTo>
                    <a:pt x="20" y="55"/>
                  </a:lnTo>
                  <a:lnTo>
                    <a:pt x="22" y="55"/>
                  </a:lnTo>
                  <a:lnTo>
                    <a:pt x="24" y="57"/>
                  </a:lnTo>
                  <a:lnTo>
                    <a:pt x="26" y="57"/>
                  </a:lnTo>
                  <a:lnTo>
                    <a:pt x="26" y="59"/>
                  </a:lnTo>
                  <a:lnTo>
                    <a:pt x="28" y="61"/>
                  </a:lnTo>
                  <a:lnTo>
                    <a:pt x="28" y="63"/>
                  </a:lnTo>
                  <a:lnTo>
                    <a:pt x="30" y="63"/>
                  </a:lnTo>
                  <a:lnTo>
                    <a:pt x="32" y="65"/>
                  </a:lnTo>
                  <a:lnTo>
                    <a:pt x="32" y="69"/>
                  </a:lnTo>
                  <a:lnTo>
                    <a:pt x="34" y="71"/>
                  </a:lnTo>
                  <a:lnTo>
                    <a:pt x="34" y="73"/>
                  </a:lnTo>
                  <a:lnTo>
                    <a:pt x="34" y="75"/>
                  </a:lnTo>
                  <a:lnTo>
                    <a:pt x="34" y="76"/>
                  </a:lnTo>
                  <a:lnTo>
                    <a:pt x="34" y="78"/>
                  </a:lnTo>
                  <a:lnTo>
                    <a:pt x="34" y="80"/>
                  </a:lnTo>
                  <a:lnTo>
                    <a:pt x="36" y="82"/>
                  </a:lnTo>
                  <a:lnTo>
                    <a:pt x="34" y="82"/>
                  </a:lnTo>
                  <a:lnTo>
                    <a:pt x="36" y="82"/>
                  </a:lnTo>
                  <a:lnTo>
                    <a:pt x="36" y="84"/>
                  </a:lnTo>
                  <a:lnTo>
                    <a:pt x="38" y="84"/>
                  </a:lnTo>
                  <a:lnTo>
                    <a:pt x="38" y="86"/>
                  </a:lnTo>
                  <a:lnTo>
                    <a:pt x="40" y="86"/>
                  </a:lnTo>
                  <a:lnTo>
                    <a:pt x="40" y="88"/>
                  </a:lnTo>
                  <a:lnTo>
                    <a:pt x="40" y="90"/>
                  </a:lnTo>
                  <a:lnTo>
                    <a:pt x="40" y="92"/>
                  </a:lnTo>
                  <a:lnTo>
                    <a:pt x="42" y="92"/>
                  </a:lnTo>
                  <a:lnTo>
                    <a:pt x="44" y="94"/>
                  </a:lnTo>
                  <a:lnTo>
                    <a:pt x="44" y="96"/>
                  </a:lnTo>
                  <a:lnTo>
                    <a:pt x="44" y="98"/>
                  </a:lnTo>
                  <a:lnTo>
                    <a:pt x="44" y="100"/>
                  </a:lnTo>
                  <a:lnTo>
                    <a:pt x="44" y="102"/>
                  </a:lnTo>
                  <a:lnTo>
                    <a:pt x="46" y="102"/>
                  </a:lnTo>
                  <a:lnTo>
                    <a:pt x="46" y="104"/>
                  </a:lnTo>
                  <a:lnTo>
                    <a:pt x="44" y="106"/>
                  </a:lnTo>
                  <a:lnTo>
                    <a:pt x="44" y="108"/>
                  </a:lnTo>
                  <a:lnTo>
                    <a:pt x="46" y="108"/>
                  </a:lnTo>
                  <a:lnTo>
                    <a:pt x="48" y="110"/>
                  </a:lnTo>
                  <a:lnTo>
                    <a:pt x="50" y="112"/>
                  </a:lnTo>
                  <a:lnTo>
                    <a:pt x="50" y="114"/>
                  </a:lnTo>
                  <a:lnTo>
                    <a:pt x="52" y="114"/>
                  </a:lnTo>
                  <a:lnTo>
                    <a:pt x="53" y="114"/>
                  </a:lnTo>
                  <a:lnTo>
                    <a:pt x="53" y="112"/>
                  </a:lnTo>
                  <a:lnTo>
                    <a:pt x="55" y="112"/>
                  </a:lnTo>
                  <a:lnTo>
                    <a:pt x="57" y="112"/>
                  </a:lnTo>
                  <a:lnTo>
                    <a:pt x="57" y="114"/>
                  </a:lnTo>
                  <a:lnTo>
                    <a:pt x="59" y="114"/>
                  </a:lnTo>
                  <a:lnTo>
                    <a:pt x="59" y="116"/>
                  </a:lnTo>
                  <a:lnTo>
                    <a:pt x="61" y="116"/>
                  </a:lnTo>
                  <a:lnTo>
                    <a:pt x="61" y="118"/>
                  </a:lnTo>
                  <a:lnTo>
                    <a:pt x="63" y="118"/>
                  </a:lnTo>
                  <a:lnTo>
                    <a:pt x="63" y="120"/>
                  </a:lnTo>
                  <a:lnTo>
                    <a:pt x="65" y="122"/>
                  </a:lnTo>
                  <a:lnTo>
                    <a:pt x="67" y="122"/>
                  </a:lnTo>
                  <a:lnTo>
                    <a:pt x="67" y="124"/>
                  </a:lnTo>
                  <a:lnTo>
                    <a:pt x="69" y="124"/>
                  </a:lnTo>
                  <a:lnTo>
                    <a:pt x="71" y="124"/>
                  </a:lnTo>
                  <a:lnTo>
                    <a:pt x="73" y="124"/>
                  </a:lnTo>
                  <a:lnTo>
                    <a:pt x="75" y="124"/>
                  </a:lnTo>
                  <a:lnTo>
                    <a:pt x="77" y="124"/>
                  </a:lnTo>
                  <a:lnTo>
                    <a:pt x="79" y="126"/>
                  </a:lnTo>
                  <a:lnTo>
                    <a:pt x="81" y="126"/>
                  </a:lnTo>
                  <a:lnTo>
                    <a:pt x="83" y="128"/>
                  </a:lnTo>
                  <a:lnTo>
                    <a:pt x="83" y="130"/>
                  </a:lnTo>
                  <a:lnTo>
                    <a:pt x="83" y="132"/>
                  </a:lnTo>
                  <a:lnTo>
                    <a:pt x="85" y="132"/>
                  </a:lnTo>
                  <a:lnTo>
                    <a:pt x="87" y="132"/>
                  </a:lnTo>
                  <a:lnTo>
                    <a:pt x="89" y="132"/>
                  </a:lnTo>
                  <a:lnTo>
                    <a:pt x="89" y="134"/>
                  </a:lnTo>
                  <a:lnTo>
                    <a:pt x="89" y="136"/>
                  </a:lnTo>
                  <a:lnTo>
                    <a:pt x="89" y="138"/>
                  </a:lnTo>
                  <a:lnTo>
                    <a:pt x="91" y="138"/>
                  </a:lnTo>
                  <a:lnTo>
                    <a:pt x="91" y="140"/>
                  </a:lnTo>
                  <a:lnTo>
                    <a:pt x="91" y="142"/>
                  </a:lnTo>
                  <a:lnTo>
                    <a:pt x="91" y="143"/>
                  </a:lnTo>
                  <a:lnTo>
                    <a:pt x="93" y="143"/>
                  </a:lnTo>
                  <a:lnTo>
                    <a:pt x="95" y="145"/>
                  </a:lnTo>
                  <a:lnTo>
                    <a:pt x="97" y="145"/>
                  </a:lnTo>
                  <a:lnTo>
                    <a:pt x="99" y="147"/>
                  </a:lnTo>
                  <a:lnTo>
                    <a:pt x="99" y="149"/>
                  </a:lnTo>
                  <a:lnTo>
                    <a:pt x="101" y="149"/>
                  </a:lnTo>
                  <a:lnTo>
                    <a:pt x="101" y="151"/>
                  </a:lnTo>
                  <a:lnTo>
                    <a:pt x="101" y="153"/>
                  </a:lnTo>
                  <a:lnTo>
                    <a:pt x="101" y="155"/>
                  </a:lnTo>
                  <a:lnTo>
                    <a:pt x="103" y="155"/>
                  </a:lnTo>
                  <a:lnTo>
                    <a:pt x="103" y="159"/>
                  </a:lnTo>
                  <a:lnTo>
                    <a:pt x="103" y="161"/>
                  </a:lnTo>
                  <a:lnTo>
                    <a:pt x="105" y="161"/>
                  </a:lnTo>
                  <a:lnTo>
                    <a:pt x="105" y="163"/>
                  </a:lnTo>
                  <a:lnTo>
                    <a:pt x="105" y="165"/>
                  </a:lnTo>
                  <a:lnTo>
                    <a:pt x="107" y="165"/>
                  </a:lnTo>
                  <a:lnTo>
                    <a:pt x="109" y="165"/>
                  </a:lnTo>
                  <a:lnTo>
                    <a:pt x="107" y="167"/>
                  </a:lnTo>
                  <a:lnTo>
                    <a:pt x="107" y="169"/>
                  </a:lnTo>
                  <a:lnTo>
                    <a:pt x="107" y="171"/>
                  </a:lnTo>
                  <a:lnTo>
                    <a:pt x="109" y="171"/>
                  </a:lnTo>
                  <a:lnTo>
                    <a:pt x="111" y="171"/>
                  </a:lnTo>
                  <a:lnTo>
                    <a:pt x="111" y="173"/>
                  </a:lnTo>
                  <a:lnTo>
                    <a:pt x="111" y="175"/>
                  </a:lnTo>
                  <a:lnTo>
                    <a:pt x="111" y="177"/>
                  </a:lnTo>
                  <a:lnTo>
                    <a:pt x="113" y="177"/>
                  </a:lnTo>
                  <a:lnTo>
                    <a:pt x="113" y="179"/>
                  </a:lnTo>
                  <a:lnTo>
                    <a:pt x="115" y="179"/>
                  </a:lnTo>
                  <a:lnTo>
                    <a:pt x="115" y="181"/>
                  </a:lnTo>
                  <a:lnTo>
                    <a:pt x="117" y="181"/>
                  </a:lnTo>
                  <a:lnTo>
                    <a:pt x="117" y="183"/>
                  </a:lnTo>
                  <a:lnTo>
                    <a:pt x="119" y="183"/>
                  </a:lnTo>
                  <a:lnTo>
                    <a:pt x="121" y="183"/>
                  </a:lnTo>
                  <a:lnTo>
                    <a:pt x="121" y="185"/>
                  </a:lnTo>
                  <a:lnTo>
                    <a:pt x="122" y="187"/>
                  </a:lnTo>
                  <a:lnTo>
                    <a:pt x="124" y="187"/>
                  </a:lnTo>
                  <a:lnTo>
                    <a:pt x="124" y="189"/>
                  </a:lnTo>
                  <a:lnTo>
                    <a:pt x="124" y="191"/>
                  </a:lnTo>
                  <a:lnTo>
                    <a:pt x="126" y="191"/>
                  </a:lnTo>
                  <a:lnTo>
                    <a:pt x="128" y="191"/>
                  </a:lnTo>
                  <a:lnTo>
                    <a:pt x="128" y="193"/>
                  </a:lnTo>
                  <a:lnTo>
                    <a:pt x="130" y="193"/>
                  </a:lnTo>
                  <a:lnTo>
                    <a:pt x="130" y="191"/>
                  </a:lnTo>
                  <a:lnTo>
                    <a:pt x="132" y="191"/>
                  </a:lnTo>
                  <a:lnTo>
                    <a:pt x="132" y="189"/>
                  </a:lnTo>
                  <a:lnTo>
                    <a:pt x="134" y="189"/>
                  </a:lnTo>
                  <a:lnTo>
                    <a:pt x="136" y="191"/>
                  </a:lnTo>
                  <a:lnTo>
                    <a:pt x="138" y="191"/>
                  </a:lnTo>
                  <a:lnTo>
                    <a:pt x="138" y="193"/>
                  </a:lnTo>
                  <a:lnTo>
                    <a:pt x="138" y="195"/>
                  </a:lnTo>
                  <a:lnTo>
                    <a:pt x="138" y="193"/>
                  </a:lnTo>
                  <a:lnTo>
                    <a:pt x="140" y="193"/>
                  </a:lnTo>
                  <a:lnTo>
                    <a:pt x="142" y="193"/>
                  </a:lnTo>
                  <a:lnTo>
                    <a:pt x="144" y="193"/>
                  </a:lnTo>
                  <a:lnTo>
                    <a:pt x="146" y="193"/>
                  </a:lnTo>
                  <a:lnTo>
                    <a:pt x="148" y="193"/>
                  </a:lnTo>
                  <a:lnTo>
                    <a:pt x="150" y="193"/>
                  </a:lnTo>
                  <a:lnTo>
                    <a:pt x="150" y="195"/>
                  </a:lnTo>
                  <a:lnTo>
                    <a:pt x="152" y="195"/>
                  </a:lnTo>
                  <a:lnTo>
                    <a:pt x="154" y="195"/>
                  </a:lnTo>
                  <a:lnTo>
                    <a:pt x="154" y="193"/>
                  </a:lnTo>
                  <a:lnTo>
                    <a:pt x="156" y="193"/>
                  </a:lnTo>
                  <a:lnTo>
                    <a:pt x="158" y="191"/>
                  </a:lnTo>
                  <a:lnTo>
                    <a:pt x="160" y="191"/>
                  </a:lnTo>
                  <a:lnTo>
                    <a:pt x="162" y="191"/>
                  </a:lnTo>
                  <a:lnTo>
                    <a:pt x="164" y="193"/>
                  </a:lnTo>
                  <a:lnTo>
                    <a:pt x="166" y="193"/>
                  </a:lnTo>
                  <a:lnTo>
                    <a:pt x="166" y="195"/>
                  </a:lnTo>
                  <a:lnTo>
                    <a:pt x="168" y="195"/>
                  </a:lnTo>
                  <a:lnTo>
                    <a:pt x="170" y="195"/>
                  </a:lnTo>
                  <a:lnTo>
                    <a:pt x="170" y="197"/>
                  </a:lnTo>
                  <a:lnTo>
                    <a:pt x="170" y="199"/>
                  </a:lnTo>
                  <a:lnTo>
                    <a:pt x="168" y="199"/>
                  </a:lnTo>
                  <a:lnTo>
                    <a:pt x="168" y="201"/>
                  </a:lnTo>
                  <a:lnTo>
                    <a:pt x="170" y="201"/>
                  </a:lnTo>
                  <a:lnTo>
                    <a:pt x="170" y="203"/>
                  </a:lnTo>
                  <a:lnTo>
                    <a:pt x="172" y="203"/>
                  </a:lnTo>
                  <a:lnTo>
                    <a:pt x="172" y="205"/>
                  </a:lnTo>
                  <a:lnTo>
                    <a:pt x="174" y="205"/>
                  </a:lnTo>
                  <a:lnTo>
                    <a:pt x="174" y="207"/>
                  </a:lnTo>
                  <a:lnTo>
                    <a:pt x="174" y="209"/>
                  </a:lnTo>
                  <a:lnTo>
                    <a:pt x="172" y="211"/>
                  </a:lnTo>
                  <a:lnTo>
                    <a:pt x="174" y="212"/>
                  </a:lnTo>
                  <a:lnTo>
                    <a:pt x="174" y="214"/>
                  </a:lnTo>
                  <a:lnTo>
                    <a:pt x="174" y="216"/>
                  </a:lnTo>
                  <a:lnTo>
                    <a:pt x="174" y="218"/>
                  </a:lnTo>
                  <a:lnTo>
                    <a:pt x="172" y="218"/>
                  </a:lnTo>
                  <a:lnTo>
                    <a:pt x="172" y="220"/>
                  </a:lnTo>
                  <a:lnTo>
                    <a:pt x="174" y="222"/>
                  </a:lnTo>
                  <a:lnTo>
                    <a:pt x="174" y="224"/>
                  </a:lnTo>
                  <a:lnTo>
                    <a:pt x="174" y="226"/>
                  </a:lnTo>
                  <a:lnTo>
                    <a:pt x="172" y="226"/>
                  </a:lnTo>
                  <a:lnTo>
                    <a:pt x="172" y="228"/>
                  </a:lnTo>
                  <a:lnTo>
                    <a:pt x="172" y="230"/>
                  </a:lnTo>
                  <a:lnTo>
                    <a:pt x="172" y="232"/>
                  </a:lnTo>
                  <a:lnTo>
                    <a:pt x="172" y="234"/>
                  </a:lnTo>
                  <a:lnTo>
                    <a:pt x="172" y="236"/>
                  </a:lnTo>
                  <a:lnTo>
                    <a:pt x="174" y="238"/>
                  </a:lnTo>
                  <a:lnTo>
                    <a:pt x="176" y="238"/>
                  </a:lnTo>
                  <a:lnTo>
                    <a:pt x="176" y="240"/>
                  </a:lnTo>
                  <a:lnTo>
                    <a:pt x="176" y="242"/>
                  </a:lnTo>
                  <a:lnTo>
                    <a:pt x="178" y="242"/>
                  </a:lnTo>
                  <a:lnTo>
                    <a:pt x="180" y="242"/>
                  </a:lnTo>
                  <a:lnTo>
                    <a:pt x="182" y="244"/>
                  </a:lnTo>
                  <a:lnTo>
                    <a:pt x="184" y="244"/>
                  </a:lnTo>
                  <a:lnTo>
                    <a:pt x="184" y="246"/>
                  </a:lnTo>
                  <a:lnTo>
                    <a:pt x="184" y="248"/>
                  </a:lnTo>
                  <a:lnTo>
                    <a:pt x="184" y="250"/>
                  </a:lnTo>
                  <a:lnTo>
                    <a:pt x="182" y="250"/>
                  </a:lnTo>
                  <a:lnTo>
                    <a:pt x="182" y="252"/>
                  </a:lnTo>
                  <a:lnTo>
                    <a:pt x="180" y="252"/>
                  </a:lnTo>
                  <a:lnTo>
                    <a:pt x="182" y="252"/>
                  </a:lnTo>
                  <a:lnTo>
                    <a:pt x="182" y="254"/>
                  </a:lnTo>
                  <a:lnTo>
                    <a:pt x="184" y="254"/>
                  </a:lnTo>
                  <a:lnTo>
                    <a:pt x="186" y="254"/>
                  </a:lnTo>
                  <a:lnTo>
                    <a:pt x="186" y="256"/>
                  </a:lnTo>
                  <a:lnTo>
                    <a:pt x="188" y="256"/>
                  </a:lnTo>
                  <a:lnTo>
                    <a:pt x="190" y="256"/>
                  </a:lnTo>
                  <a:lnTo>
                    <a:pt x="191" y="258"/>
                  </a:lnTo>
                  <a:lnTo>
                    <a:pt x="193" y="258"/>
                  </a:lnTo>
                  <a:lnTo>
                    <a:pt x="195" y="258"/>
                  </a:lnTo>
                  <a:lnTo>
                    <a:pt x="195" y="260"/>
                  </a:lnTo>
                  <a:lnTo>
                    <a:pt x="197" y="260"/>
                  </a:lnTo>
                  <a:lnTo>
                    <a:pt x="199" y="260"/>
                  </a:lnTo>
                  <a:lnTo>
                    <a:pt x="199" y="262"/>
                  </a:lnTo>
                  <a:lnTo>
                    <a:pt x="199" y="260"/>
                  </a:lnTo>
                  <a:lnTo>
                    <a:pt x="201" y="260"/>
                  </a:lnTo>
                  <a:lnTo>
                    <a:pt x="201" y="262"/>
                  </a:lnTo>
                  <a:lnTo>
                    <a:pt x="201" y="264"/>
                  </a:lnTo>
                  <a:lnTo>
                    <a:pt x="201" y="266"/>
                  </a:lnTo>
                  <a:lnTo>
                    <a:pt x="201" y="268"/>
                  </a:lnTo>
                  <a:lnTo>
                    <a:pt x="203" y="268"/>
                  </a:lnTo>
                  <a:lnTo>
                    <a:pt x="205" y="266"/>
                  </a:lnTo>
                  <a:lnTo>
                    <a:pt x="205" y="264"/>
                  </a:lnTo>
                  <a:lnTo>
                    <a:pt x="207" y="264"/>
                  </a:lnTo>
                  <a:lnTo>
                    <a:pt x="209" y="264"/>
                  </a:lnTo>
                  <a:lnTo>
                    <a:pt x="211" y="264"/>
                  </a:lnTo>
                  <a:lnTo>
                    <a:pt x="213" y="262"/>
                  </a:lnTo>
                  <a:lnTo>
                    <a:pt x="213" y="260"/>
                  </a:lnTo>
                  <a:lnTo>
                    <a:pt x="215" y="260"/>
                  </a:lnTo>
                  <a:lnTo>
                    <a:pt x="217" y="258"/>
                  </a:lnTo>
                  <a:lnTo>
                    <a:pt x="219" y="258"/>
                  </a:lnTo>
                  <a:lnTo>
                    <a:pt x="221" y="258"/>
                  </a:lnTo>
                  <a:lnTo>
                    <a:pt x="221" y="260"/>
                  </a:lnTo>
                  <a:lnTo>
                    <a:pt x="221" y="262"/>
                  </a:lnTo>
                  <a:lnTo>
                    <a:pt x="219" y="262"/>
                  </a:lnTo>
                  <a:lnTo>
                    <a:pt x="221" y="262"/>
                  </a:lnTo>
                  <a:lnTo>
                    <a:pt x="221" y="264"/>
                  </a:lnTo>
                  <a:lnTo>
                    <a:pt x="221" y="266"/>
                  </a:lnTo>
                  <a:lnTo>
                    <a:pt x="223" y="266"/>
                  </a:lnTo>
                  <a:lnTo>
                    <a:pt x="223" y="268"/>
                  </a:lnTo>
                  <a:lnTo>
                    <a:pt x="223" y="270"/>
                  </a:lnTo>
                  <a:lnTo>
                    <a:pt x="223" y="272"/>
                  </a:lnTo>
                  <a:lnTo>
                    <a:pt x="225" y="272"/>
                  </a:lnTo>
                  <a:lnTo>
                    <a:pt x="227" y="272"/>
                  </a:lnTo>
                  <a:lnTo>
                    <a:pt x="229" y="272"/>
                  </a:lnTo>
                  <a:lnTo>
                    <a:pt x="231" y="272"/>
                  </a:lnTo>
                  <a:lnTo>
                    <a:pt x="233" y="272"/>
                  </a:lnTo>
                  <a:lnTo>
                    <a:pt x="235" y="274"/>
                  </a:lnTo>
                  <a:lnTo>
                    <a:pt x="237" y="274"/>
                  </a:lnTo>
                  <a:lnTo>
                    <a:pt x="237" y="276"/>
                  </a:lnTo>
                  <a:lnTo>
                    <a:pt x="239" y="276"/>
                  </a:lnTo>
                  <a:lnTo>
                    <a:pt x="241" y="276"/>
                  </a:lnTo>
                  <a:lnTo>
                    <a:pt x="243" y="276"/>
                  </a:lnTo>
                  <a:lnTo>
                    <a:pt x="245" y="276"/>
                  </a:lnTo>
                  <a:lnTo>
                    <a:pt x="245" y="278"/>
                  </a:lnTo>
                  <a:lnTo>
                    <a:pt x="247" y="278"/>
                  </a:lnTo>
                  <a:lnTo>
                    <a:pt x="247" y="276"/>
                  </a:lnTo>
                  <a:lnTo>
                    <a:pt x="247" y="278"/>
                  </a:lnTo>
                  <a:lnTo>
                    <a:pt x="249" y="278"/>
                  </a:lnTo>
                  <a:lnTo>
                    <a:pt x="251" y="278"/>
                  </a:lnTo>
                  <a:lnTo>
                    <a:pt x="251" y="279"/>
                  </a:lnTo>
                  <a:lnTo>
                    <a:pt x="253" y="279"/>
                  </a:lnTo>
                  <a:lnTo>
                    <a:pt x="253" y="281"/>
                  </a:lnTo>
                  <a:lnTo>
                    <a:pt x="253" y="283"/>
                  </a:lnTo>
                  <a:lnTo>
                    <a:pt x="255" y="285"/>
                  </a:lnTo>
                  <a:lnTo>
                    <a:pt x="257" y="285"/>
                  </a:lnTo>
                  <a:lnTo>
                    <a:pt x="259" y="285"/>
                  </a:lnTo>
                  <a:lnTo>
                    <a:pt x="259" y="287"/>
                  </a:lnTo>
                  <a:lnTo>
                    <a:pt x="260" y="287"/>
                  </a:lnTo>
                  <a:lnTo>
                    <a:pt x="262" y="287"/>
                  </a:lnTo>
                  <a:lnTo>
                    <a:pt x="264" y="287"/>
                  </a:lnTo>
                  <a:lnTo>
                    <a:pt x="266" y="287"/>
                  </a:lnTo>
                  <a:lnTo>
                    <a:pt x="266" y="289"/>
                  </a:lnTo>
                  <a:lnTo>
                    <a:pt x="268" y="291"/>
                  </a:lnTo>
                  <a:lnTo>
                    <a:pt x="270" y="293"/>
                  </a:lnTo>
                  <a:lnTo>
                    <a:pt x="272" y="293"/>
                  </a:lnTo>
                  <a:lnTo>
                    <a:pt x="272" y="295"/>
                  </a:lnTo>
                  <a:lnTo>
                    <a:pt x="274" y="295"/>
                  </a:lnTo>
                  <a:lnTo>
                    <a:pt x="274" y="293"/>
                  </a:lnTo>
                  <a:lnTo>
                    <a:pt x="276" y="293"/>
                  </a:lnTo>
                  <a:lnTo>
                    <a:pt x="276" y="295"/>
                  </a:lnTo>
                  <a:lnTo>
                    <a:pt x="276" y="297"/>
                  </a:lnTo>
                  <a:lnTo>
                    <a:pt x="278" y="297"/>
                  </a:lnTo>
                  <a:lnTo>
                    <a:pt x="278" y="299"/>
                  </a:lnTo>
                  <a:lnTo>
                    <a:pt x="280" y="299"/>
                  </a:lnTo>
                  <a:lnTo>
                    <a:pt x="280" y="301"/>
                  </a:lnTo>
                  <a:lnTo>
                    <a:pt x="282" y="303"/>
                  </a:lnTo>
                  <a:lnTo>
                    <a:pt x="282" y="305"/>
                  </a:lnTo>
                  <a:lnTo>
                    <a:pt x="280" y="305"/>
                  </a:lnTo>
                  <a:lnTo>
                    <a:pt x="280" y="307"/>
                  </a:lnTo>
                  <a:lnTo>
                    <a:pt x="280" y="309"/>
                  </a:lnTo>
                  <a:lnTo>
                    <a:pt x="278" y="309"/>
                  </a:lnTo>
                  <a:lnTo>
                    <a:pt x="276" y="311"/>
                  </a:lnTo>
                  <a:lnTo>
                    <a:pt x="276" y="313"/>
                  </a:lnTo>
                  <a:lnTo>
                    <a:pt x="274" y="313"/>
                  </a:lnTo>
                  <a:lnTo>
                    <a:pt x="274" y="315"/>
                  </a:lnTo>
                  <a:lnTo>
                    <a:pt x="272" y="315"/>
                  </a:lnTo>
                  <a:lnTo>
                    <a:pt x="272" y="317"/>
                  </a:lnTo>
                  <a:lnTo>
                    <a:pt x="270" y="317"/>
                  </a:lnTo>
                  <a:lnTo>
                    <a:pt x="270" y="319"/>
                  </a:lnTo>
                  <a:lnTo>
                    <a:pt x="268" y="321"/>
                  </a:lnTo>
                  <a:lnTo>
                    <a:pt x="270" y="321"/>
                  </a:lnTo>
                  <a:lnTo>
                    <a:pt x="270" y="323"/>
                  </a:lnTo>
                  <a:lnTo>
                    <a:pt x="268" y="323"/>
                  </a:lnTo>
                  <a:lnTo>
                    <a:pt x="268" y="325"/>
                  </a:lnTo>
                  <a:lnTo>
                    <a:pt x="270" y="325"/>
                  </a:lnTo>
                  <a:lnTo>
                    <a:pt x="270" y="327"/>
                  </a:lnTo>
                  <a:lnTo>
                    <a:pt x="270" y="329"/>
                  </a:lnTo>
                  <a:lnTo>
                    <a:pt x="268" y="329"/>
                  </a:lnTo>
                  <a:lnTo>
                    <a:pt x="268" y="331"/>
                  </a:lnTo>
                  <a:lnTo>
                    <a:pt x="270" y="331"/>
                  </a:lnTo>
                  <a:lnTo>
                    <a:pt x="270" y="333"/>
                  </a:lnTo>
                  <a:lnTo>
                    <a:pt x="270" y="335"/>
                  </a:lnTo>
                  <a:lnTo>
                    <a:pt x="268" y="335"/>
                  </a:lnTo>
                  <a:lnTo>
                    <a:pt x="268" y="337"/>
                  </a:lnTo>
                  <a:lnTo>
                    <a:pt x="268" y="339"/>
                  </a:lnTo>
                  <a:lnTo>
                    <a:pt x="268" y="341"/>
                  </a:lnTo>
                  <a:lnTo>
                    <a:pt x="266" y="341"/>
                  </a:lnTo>
                  <a:lnTo>
                    <a:pt x="266" y="343"/>
                  </a:lnTo>
                  <a:lnTo>
                    <a:pt x="266" y="345"/>
                  </a:lnTo>
                  <a:lnTo>
                    <a:pt x="268" y="345"/>
                  </a:lnTo>
                  <a:lnTo>
                    <a:pt x="268" y="346"/>
                  </a:lnTo>
                  <a:lnTo>
                    <a:pt x="270" y="348"/>
                  </a:lnTo>
                  <a:lnTo>
                    <a:pt x="270" y="350"/>
                  </a:lnTo>
                  <a:lnTo>
                    <a:pt x="272" y="350"/>
                  </a:lnTo>
                  <a:lnTo>
                    <a:pt x="272" y="352"/>
                  </a:lnTo>
                  <a:lnTo>
                    <a:pt x="274" y="352"/>
                  </a:lnTo>
                  <a:lnTo>
                    <a:pt x="274" y="354"/>
                  </a:lnTo>
                  <a:lnTo>
                    <a:pt x="274" y="356"/>
                  </a:lnTo>
                  <a:lnTo>
                    <a:pt x="272" y="356"/>
                  </a:lnTo>
                  <a:lnTo>
                    <a:pt x="272" y="358"/>
                  </a:lnTo>
                  <a:lnTo>
                    <a:pt x="272" y="360"/>
                  </a:lnTo>
                  <a:lnTo>
                    <a:pt x="274" y="360"/>
                  </a:lnTo>
                  <a:lnTo>
                    <a:pt x="274" y="362"/>
                  </a:lnTo>
                  <a:lnTo>
                    <a:pt x="274" y="364"/>
                  </a:lnTo>
                  <a:lnTo>
                    <a:pt x="272" y="364"/>
                  </a:lnTo>
                  <a:lnTo>
                    <a:pt x="272" y="366"/>
                  </a:lnTo>
                  <a:lnTo>
                    <a:pt x="272" y="368"/>
                  </a:lnTo>
                  <a:lnTo>
                    <a:pt x="272" y="370"/>
                  </a:lnTo>
                  <a:lnTo>
                    <a:pt x="270" y="370"/>
                  </a:lnTo>
                  <a:lnTo>
                    <a:pt x="270" y="372"/>
                  </a:lnTo>
                  <a:lnTo>
                    <a:pt x="270" y="374"/>
                  </a:lnTo>
                  <a:lnTo>
                    <a:pt x="268" y="374"/>
                  </a:lnTo>
                  <a:lnTo>
                    <a:pt x="268" y="376"/>
                  </a:lnTo>
                  <a:lnTo>
                    <a:pt x="268" y="378"/>
                  </a:lnTo>
                  <a:lnTo>
                    <a:pt x="266" y="380"/>
                  </a:lnTo>
                  <a:lnTo>
                    <a:pt x="266" y="382"/>
                  </a:lnTo>
                  <a:lnTo>
                    <a:pt x="268" y="382"/>
                  </a:lnTo>
                  <a:lnTo>
                    <a:pt x="268" y="384"/>
                  </a:lnTo>
                  <a:lnTo>
                    <a:pt x="266" y="384"/>
                  </a:lnTo>
                  <a:lnTo>
                    <a:pt x="266" y="386"/>
                  </a:lnTo>
                  <a:lnTo>
                    <a:pt x="266" y="388"/>
                  </a:lnTo>
                  <a:lnTo>
                    <a:pt x="264" y="388"/>
                  </a:lnTo>
                  <a:lnTo>
                    <a:pt x="264" y="390"/>
                  </a:lnTo>
                  <a:lnTo>
                    <a:pt x="262" y="390"/>
                  </a:lnTo>
                  <a:lnTo>
                    <a:pt x="260" y="390"/>
                  </a:lnTo>
                  <a:lnTo>
                    <a:pt x="260" y="388"/>
                  </a:lnTo>
                  <a:lnTo>
                    <a:pt x="260" y="390"/>
                  </a:lnTo>
                  <a:lnTo>
                    <a:pt x="260" y="392"/>
                  </a:lnTo>
                  <a:lnTo>
                    <a:pt x="260" y="394"/>
                  </a:lnTo>
                  <a:lnTo>
                    <a:pt x="260" y="396"/>
                  </a:lnTo>
                  <a:lnTo>
                    <a:pt x="259" y="398"/>
                  </a:lnTo>
                  <a:lnTo>
                    <a:pt x="257" y="400"/>
                  </a:lnTo>
                  <a:lnTo>
                    <a:pt x="257" y="402"/>
                  </a:lnTo>
                  <a:lnTo>
                    <a:pt x="257" y="404"/>
                  </a:lnTo>
                  <a:lnTo>
                    <a:pt x="255" y="404"/>
                  </a:lnTo>
                  <a:lnTo>
                    <a:pt x="255" y="406"/>
                  </a:lnTo>
                  <a:lnTo>
                    <a:pt x="253" y="408"/>
                  </a:lnTo>
                  <a:lnTo>
                    <a:pt x="253" y="410"/>
                  </a:lnTo>
                  <a:lnTo>
                    <a:pt x="251" y="410"/>
                  </a:lnTo>
                  <a:lnTo>
                    <a:pt x="251" y="412"/>
                  </a:lnTo>
                  <a:lnTo>
                    <a:pt x="251" y="413"/>
                  </a:lnTo>
                  <a:lnTo>
                    <a:pt x="251" y="415"/>
                  </a:lnTo>
                  <a:lnTo>
                    <a:pt x="251" y="417"/>
                  </a:lnTo>
                  <a:lnTo>
                    <a:pt x="251" y="419"/>
                  </a:lnTo>
                  <a:lnTo>
                    <a:pt x="253" y="419"/>
                  </a:lnTo>
                  <a:lnTo>
                    <a:pt x="253" y="421"/>
                  </a:lnTo>
                  <a:lnTo>
                    <a:pt x="253" y="419"/>
                  </a:lnTo>
                  <a:lnTo>
                    <a:pt x="255" y="421"/>
                  </a:lnTo>
                  <a:lnTo>
                    <a:pt x="255" y="419"/>
                  </a:lnTo>
                  <a:lnTo>
                    <a:pt x="257" y="421"/>
                  </a:lnTo>
                  <a:lnTo>
                    <a:pt x="257" y="423"/>
                  </a:lnTo>
                  <a:lnTo>
                    <a:pt x="259" y="425"/>
                  </a:lnTo>
                  <a:lnTo>
                    <a:pt x="259" y="427"/>
                  </a:lnTo>
                  <a:lnTo>
                    <a:pt x="259" y="429"/>
                  </a:lnTo>
                  <a:lnTo>
                    <a:pt x="260" y="429"/>
                  </a:lnTo>
                  <a:lnTo>
                    <a:pt x="262" y="429"/>
                  </a:lnTo>
                  <a:lnTo>
                    <a:pt x="262" y="431"/>
                  </a:lnTo>
                  <a:lnTo>
                    <a:pt x="264" y="431"/>
                  </a:lnTo>
                  <a:lnTo>
                    <a:pt x="264" y="433"/>
                  </a:lnTo>
                  <a:lnTo>
                    <a:pt x="264" y="435"/>
                  </a:lnTo>
                  <a:lnTo>
                    <a:pt x="264" y="437"/>
                  </a:lnTo>
                  <a:lnTo>
                    <a:pt x="264" y="439"/>
                  </a:lnTo>
                  <a:lnTo>
                    <a:pt x="264" y="441"/>
                  </a:lnTo>
                  <a:lnTo>
                    <a:pt x="264" y="443"/>
                  </a:lnTo>
                  <a:lnTo>
                    <a:pt x="264" y="445"/>
                  </a:lnTo>
                  <a:lnTo>
                    <a:pt x="266" y="447"/>
                  </a:lnTo>
                  <a:lnTo>
                    <a:pt x="266" y="449"/>
                  </a:lnTo>
                  <a:lnTo>
                    <a:pt x="268" y="449"/>
                  </a:lnTo>
                  <a:lnTo>
                    <a:pt x="268" y="451"/>
                  </a:lnTo>
                  <a:lnTo>
                    <a:pt x="270" y="453"/>
                  </a:lnTo>
                  <a:lnTo>
                    <a:pt x="270" y="455"/>
                  </a:lnTo>
                  <a:lnTo>
                    <a:pt x="270" y="457"/>
                  </a:lnTo>
                  <a:lnTo>
                    <a:pt x="270" y="459"/>
                  </a:lnTo>
                  <a:lnTo>
                    <a:pt x="270" y="461"/>
                  </a:lnTo>
                  <a:lnTo>
                    <a:pt x="268" y="465"/>
                  </a:lnTo>
                  <a:lnTo>
                    <a:pt x="268" y="467"/>
                  </a:lnTo>
                  <a:lnTo>
                    <a:pt x="268" y="471"/>
                  </a:lnTo>
                  <a:lnTo>
                    <a:pt x="266" y="475"/>
                  </a:lnTo>
                  <a:lnTo>
                    <a:pt x="264" y="477"/>
                  </a:lnTo>
                  <a:lnTo>
                    <a:pt x="266" y="479"/>
                  </a:lnTo>
                  <a:lnTo>
                    <a:pt x="268" y="480"/>
                  </a:lnTo>
                  <a:lnTo>
                    <a:pt x="268" y="482"/>
                  </a:lnTo>
                  <a:lnTo>
                    <a:pt x="270" y="484"/>
                  </a:lnTo>
                  <a:lnTo>
                    <a:pt x="272" y="484"/>
                  </a:lnTo>
                  <a:lnTo>
                    <a:pt x="272" y="486"/>
                  </a:lnTo>
                  <a:lnTo>
                    <a:pt x="274" y="488"/>
                  </a:lnTo>
                  <a:lnTo>
                    <a:pt x="276" y="490"/>
                  </a:lnTo>
                  <a:lnTo>
                    <a:pt x="278" y="490"/>
                  </a:lnTo>
                  <a:lnTo>
                    <a:pt x="278" y="492"/>
                  </a:lnTo>
                  <a:lnTo>
                    <a:pt x="282" y="492"/>
                  </a:lnTo>
                  <a:lnTo>
                    <a:pt x="284" y="492"/>
                  </a:lnTo>
                  <a:lnTo>
                    <a:pt x="284" y="494"/>
                  </a:lnTo>
                  <a:lnTo>
                    <a:pt x="286" y="494"/>
                  </a:lnTo>
                  <a:lnTo>
                    <a:pt x="288" y="496"/>
                  </a:lnTo>
                  <a:lnTo>
                    <a:pt x="288" y="498"/>
                  </a:lnTo>
                  <a:lnTo>
                    <a:pt x="290" y="498"/>
                  </a:lnTo>
                  <a:lnTo>
                    <a:pt x="292" y="500"/>
                  </a:lnTo>
                  <a:lnTo>
                    <a:pt x="292" y="502"/>
                  </a:lnTo>
                  <a:lnTo>
                    <a:pt x="294" y="502"/>
                  </a:lnTo>
                  <a:lnTo>
                    <a:pt x="294" y="504"/>
                  </a:lnTo>
                  <a:lnTo>
                    <a:pt x="296" y="504"/>
                  </a:lnTo>
                  <a:lnTo>
                    <a:pt x="298" y="504"/>
                  </a:lnTo>
                  <a:lnTo>
                    <a:pt x="298" y="506"/>
                  </a:lnTo>
                  <a:lnTo>
                    <a:pt x="300" y="508"/>
                  </a:lnTo>
                  <a:lnTo>
                    <a:pt x="302" y="508"/>
                  </a:lnTo>
                  <a:lnTo>
                    <a:pt x="302" y="510"/>
                  </a:lnTo>
                  <a:lnTo>
                    <a:pt x="304" y="512"/>
                  </a:lnTo>
                  <a:lnTo>
                    <a:pt x="306" y="514"/>
                  </a:lnTo>
                  <a:lnTo>
                    <a:pt x="308" y="516"/>
                  </a:lnTo>
                  <a:lnTo>
                    <a:pt x="308" y="518"/>
                  </a:lnTo>
                  <a:lnTo>
                    <a:pt x="310" y="520"/>
                  </a:lnTo>
                  <a:lnTo>
                    <a:pt x="312" y="520"/>
                  </a:lnTo>
                  <a:lnTo>
                    <a:pt x="312" y="522"/>
                  </a:lnTo>
                  <a:lnTo>
                    <a:pt x="314" y="522"/>
                  </a:lnTo>
                  <a:lnTo>
                    <a:pt x="314" y="524"/>
                  </a:lnTo>
                  <a:lnTo>
                    <a:pt x="312" y="526"/>
                  </a:lnTo>
                  <a:lnTo>
                    <a:pt x="312" y="528"/>
                  </a:lnTo>
                  <a:lnTo>
                    <a:pt x="312" y="530"/>
                  </a:lnTo>
                  <a:lnTo>
                    <a:pt x="314" y="532"/>
                  </a:lnTo>
                  <a:lnTo>
                    <a:pt x="316" y="534"/>
                  </a:lnTo>
                  <a:lnTo>
                    <a:pt x="318" y="536"/>
                  </a:lnTo>
                  <a:lnTo>
                    <a:pt x="320" y="538"/>
                  </a:lnTo>
                  <a:lnTo>
                    <a:pt x="322" y="538"/>
                  </a:lnTo>
                  <a:lnTo>
                    <a:pt x="322" y="540"/>
                  </a:lnTo>
                  <a:lnTo>
                    <a:pt x="324" y="542"/>
                  </a:lnTo>
                  <a:lnTo>
                    <a:pt x="328" y="542"/>
                  </a:lnTo>
                  <a:lnTo>
                    <a:pt x="328" y="544"/>
                  </a:lnTo>
                  <a:lnTo>
                    <a:pt x="329" y="546"/>
                  </a:lnTo>
                  <a:lnTo>
                    <a:pt x="331" y="547"/>
                  </a:lnTo>
                  <a:lnTo>
                    <a:pt x="333" y="549"/>
                  </a:lnTo>
                  <a:lnTo>
                    <a:pt x="335" y="551"/>
                  </a:lnTo>
                  <a:lnTo>
                    <a:pt x="337" y="551"/>
                  </a:lnTo>
                  <a:lnTo>
                    <a:pt x="339" y="553"/>
                  </a:lnTo>
                  <a:lnTo>
                    <a:pt x="341" y="555"/>
                  </a:lnTo>
                  <a:lnTo>
                    <a:pt x="343" y="557"/>
                  </a:lnTo>
                  <a:lnTo>
                    <a:pt x="345" y="559"/>
                  </a:lnTo>
                  <a:lnTo>
                    <a:pt x="345" y="561"/>
                  </a:lnTo>
                  <a:lnTo>
                    <a:pt x="347" y="561"/>
                  </a:lnTo>
                  <a:lnTo>
                    <a:pt x="349" y="561"/>
                  </a:lnTo>
                  <a:lnTo>
                    <a:pt x="351" y="563"/>
                  </a:lnTo>
                  <a:lnTo>
                    <a:pt x="351" y="565"/>
                  </a:lnTo>
                  <a:lnTo>
                    <a:pt x="353" y="565"/>
                  </a:lnTo>
                  <a:lnTo>
                    <a:pt x="355" y="565"/>
                  </a:lnTo>
                  <a:lnTo>
                    <a:pt x="357" y="567"/>
                  </a:lnTo>
                  <a:lnTo>
                    <a:pt x="357" y="569"/>
                  </a:lnTo>
                  <a:lnTo>
                    <a:pt x="355" y="569"/>
                  </a:lnTo>
                  <a:lnTo>
                    <a:pt x="355" y="571"/>
                  </a:lnTo>
                  <a:lnTo>
                    <a:pt x="353" y="575"/>
                  </a:lnTo>
                  <a:lnTo>
                    <a:pt x="351" y="579"/>
                  </a:lnTo>
                  <a:lnTo>
                    <a:pt x="351" y="581"/>
                  </a:lnTo>
                  <a:lnTo>
                    <a:pt x="349" y="581"/>
                  </a:lnTo>
                  <a:lnTo>
                    <a:pt x="349" y="583"/>
                  </a:lnTo>
                  <a:lnTo>
                    <a:pt x="347" y="585"/>
                  </a:lnTo>
                  <a:lnTo>
                    <a:pt x="347" y="587"/>
                  </a:lnTo>
                  <a:lnTo>
                    <a:pt x="347" y="589"/>
                  </a:lnTo>
                  <a:lnTo>
                    <a:pt x="345" y="589"/>
                  </a:lnTo>
                  <a:lnTo>
                    <a:pt x="345" y="591"/>
                  </a:lnTo>
                  <a:lnTo>
                    <a:pt x="343" y="593"/>
                  </a:lnTo>
                  <a:lnTo>
                    <a:pt x="343" y="595"/>
                  </a:lnTo>
                  <a:lnTo>
                    <a:pt x="343" y="597"/>
                  </a:lnTo>
                  <a:lnTo>
                    <a:pt x="341" y="599"/>
                  </a:lnTo>
                  <a:lnTo>
                    <a:pt x="339" y="601"/>
                  </a:lnTo>
                  <a:lnTo>
                    <a:pt x="339" y="603"/>
                  </a:lnTo>
                  <a:lnTo>
                    <a:pt x="339" y="605"/>
                  </a:lnTo>
                  <a:lnTo>
                    <a:pt x="339" y="607"/>
                  </a:lnTo>
                  <a:lnTo>
                    <a:pt x="339" y="609"/>
                  </a:lnTo>
                  <a:lnTo>
                    <a:pt x="339" y="611"/>
                  </a:lnTo>
                  <a:lnTo>
                    <a:pt x="339" y="613"/>
                  </a:lnTo>
                  <a:lnTo>
                    <a:pt x="341" y="614"/>
                  </a:lnTo>
                  <a:lnTo>
                    <a:pt x="341" y="616"/>
                  </a:lnTo>
                  <a:lnTo>
                    <a:pt x="343" y="618"/>
                  </a:lnTo>
                  <a:lnTo>
                    <a:pt x="345" y="620"/>
                  </a:lnTo>
                  <a:lnTo>
                    <a:pt x="345" y="622"/>
                  </a:lnTo>
                  <a:lnTo>
                    <a:pt x="345" y="624"/>
                  </a:lnTo>
                  <a:lnTo>
                    <a:pt x="345" y="626"/>
                  </a:lnTo>
                  <a:lnTo>
                    <a:pt x="345" y="628"/>
                  </a:lnTo>
                  <a:lnTo>
                    <a:pt x="345" y="630"/>
                  </a:lnTo>
                  <a:lnTo>
                    <a:pt x="345" y="632"/>
                  </a:lnTo>
                  <a:lnTo>
                    <a:pt x="345" y="634"/>
                  </a:lnTo>
                  <a:lnTo>
                    <a:pt x="343" y="636"/>
                  </a:lnTo>
                  <a:lnTo>
                    <a:pt x="343" y="638"/>
                  </a:lnTo>
                  <a:lnTo>
                    <a:pt x="341" y="640"/>
                  </a:lnTo>
                  <a:lnTo>
                    <a:pt x="341" y="644"/>
                  </a:lnTo>
                  <a:lnTo>
                    <a:pt x="341" y="646"/>
                  </a:lnTo>
                  <a:lnTo>
                    <a:pt x="343" y="648"/>
                  </a:lnTo>
                  <a:lnTo>
                    <a:pt x="345" y="650"/>
                  </a:lnTo>
                  <a:lnTo>
                    <a:pt x="345" y="652"/>
                  </a:lnTo>
                  <a:lnTo>
                    <a:pt x="345" y="654"/>
                  </a:lnTo>
                  <a:lnTo>
                    <a:pt x="347" y="656"/>
                  </a:lnTo>
                  <a:lnTo>
                    <a:pt x="349" y="658"/>
                  </a:lnTo>
                  <a:lnTo>
                    <a:pt x="347" y="660"/>
                  </a:lnTo>
                  <a:lnTo>
                    <a:pt x="347" y="664"/>
                  </a:lnTo>
                  <a:lnTo>
                    <a:pt x="347" y="666"/>
                  </a:lnTo>
                  <a:lnTo>
                    <a:pt x="347" y="668"/>
                  </a:lnTo>
                  <a:lnTo>
                    <a:pt x="347" y="670"/>
                  </a:lnTo>
                  <a:lnTo>
                    <a:pt x="347" y="672"/>
                  </a:lnTo>
                  <a:lnTo>
                    <a:pt x="347" y="674"/>
                  </a:lnTo>
                  <a:lnTo>
                    <a:pt x="349" y="674"/>
                  </a:lnTo>
                  <a:lnTo>
                    <a:pt x="351" y="674"/>
                  </a:lnTo>
                  <a:lnTo>
                    <a:pt x="351" y="676"/>
                  </a:lnTo>
                  <a:lnTo>
                    <a:pt x="353" y="676"/>
                  </a:lnTo>
                  <a:lnTo>
                    <a:pt x="355" y="678"/>
                  </a:lnTo>
                  <a:lnTo>
                    <a:pt x="357" y="680"/>
                  </a:lnTo>
                  <a:lnTo>
                    <a:pt x="359" y="680"/>
                  </a:lnTo>
                  <a:lnTo>
                    <a:pt x="359" y="682"/>
                  </a:lnTo>
                  <a:lnTo>
                    <a:pt x="361" y="682"/>
                  </a:lnTo>
                  <a:lnTo>
                    <a:pt x="361" y="683"/>
                  </a:lnTo>
                  <a:lnTo>
                    <a:pt x="363" y="683"/>
                  </a:lnTo>
                  <a:lnTo>
                    <a:pt x="363" y="685"/>
                  </a:lnTo>
                  <a:lnTo>
                    <a:pt x="365" y="685"/>
                  </a:lnTo>
                  <a:lnTo>
                    <a:pt x="365" y="687"/>
                  </a:lnTo>
                  <a:lnTo>
                    <a:pt x="365" y="689"/>
                  </a:lnTo>
                  <a:lnTo>
                    <a:pt x="367" y="689"/>
                  </a:lnTo>
                  <a:lnTo>
                    <a:pt x="369" y="691"/>
                  </a:lnTo>
                  <a:lnTo>
                    <a:pt x="371" y="693"/>
                  </a:lnTo>
                  <a:lnTo>
                    <a:pt x="369" y="693"/>
                  </a:lnTo>
                  <a:lnTo>
                    <a:pt x="371" y="693"/>
                  </a:lnTo>
                  <a:lnTo>
                    <a:pt x="371" y="695"/>
                  </a:lnTo>
                  <a:lnTo>
                    <a:pt x="373" y="695"/>
                  </a:lnTo>
                  <a:lnTo>
                    <a:pt x="375" y="695"/>
                  </a:lnTo>
                  <a:lnTo>
                    <a:pt x="377" y="697"/>
                  </a:lnTo>
                  <a:lnTo>
                    <a:pt x="379" y="697"/>
                  </a:lnTo>
                  <a:lnTo>
                    <a:pt x="379" y="699"/>
                  </a:lnTo>
                  <a:lnTo>
                    <a:pt x="381" y="699"/>
                  </a:lnTo>
                  <a:lnTo>
                    <a:pt x="383" y="699"/>
                  </a:lnTo>
                  <a:lnTo>
                    <a:pt x="385" y="699"/>
                  </a:lnTo>
                  <a:lnTo>
                    <a:pt x="385" y="701"/>
                  </a:lnTo>
                  <a:lnTo>
                    <a:pt x="385" y="703"/>
                  </a:lnTo>
                  <a:lnTo>
                    <a:pt x="387" y="703"/>
                  </a:lnTo>
                  <a:lnTo>
                    <a:pt x="389" y="703"/>
                  </a:lnTo>
                  <a:lnTo>
                    <a:pt x="391" y="703"/>
                  </a:lnTo>
                  <a:lnTo>
                    <a:pt x="393" y="703"/>
                  </a:lnTo>
                  <a:lnTo>
                    <a:pt x="393" y="705"/>
                  </a:lnTo>
                  <a:lnTo>
                    <a:pt x="395" y="705"/>
                  </a:lnTo>
                  <a:lnTo>
                    <a:pt x="397" y="705"/>
                  </a:lnTo>
                  <a:lnTo>
                    <a:pt x="397" y="703"/>
                  </a:lnTo>
                  <a:lnTo>
                    <a:pt x="398" y="703"/>
                  </a:lnTo>
                  <a:lnTo>
                    <a:pt x="400" y="703"/>
                  </a:lnTo>
                  <a:lnTo>
                    <a:pt x="402" y="703"/>
                  </a:lnTo>
                  <a:lnTo>
                    <a:pt x="404" y="703"/>
                  </a:lnTo>
                  <a:lnTo>
                    <a:pt x="404" y="705"/>
                  </a:lnTo>
                  <a:lnTo>
                    <a:pt x="406" y="705"/>
                  </a:lnTo>
                  <a:lnTo>
                    <a:pt x="406" y="707"/>
                  </a:lnTo>
                  <a:lnTo>
                    <a:pt x="408" y="707"/>
                  </a:lnTo>
                  <a:lnTo>
                    <a:pt x="408" y="709"/>
                  </a:lnTo>
                  <a:lnTo>
                    <a:pt x="410" y="709"/>
                  </a:lnTo>
                  <a:lnTo>
                    <a:pt x="412" y="709"/>
                  </a:lnTo>
                  <a:lnTo>
                    <a:pt x="414" y="709"/>
                  </a:lnTo>
                  <a:lnTo>
                    <a:pt x="414" y="711"/>
                  </a:lnTo>
                  <a:lnTo>
                    <a:pt x="416" y="711"/>
                  </a:lnTo>
                  <a:lnTo>
                    <a:pt x="418" y="711"/>
                  </a:lnTo>
                  <a:lnTo>
                    <a:pt x="420" y="711"/>
                  </a:lnTo>
                  <a:lnTo>
                    <a:pt x="420" y="713"/>
                  </a:lnTo>
                  <a:lnTo>
                    <a:pt x="422" y="713"/>
                  </a:lnTo>
                  <a:lnTo>
                    <a:pt x="424" y="713"/>
                  </a:lnTo>
                  <a:lnTo>
                    <a:pt x="426" y="713"/>
                  </a:lnTo>
                  <a:lnTo>
                    <a:pt x="428" y="713"/>
                  </a:lnTo>
                  <a:lnTo>
                    <a:pt x="430" y="713"/>
                  </a:lnTo>
                  <a:lnTo>
                    <a:pt x="430" y="711"/>
                  </a:lnTo>
                  <a:lnTo>
                    <a:pt x="432" y="711"/>
                  </a:lnTo>
                  <a:lnTo>
                    <a:pt x="434" y="711"/>
                  </a:lnTo>
                  <a:lnTo>
                    <a:pt x="436" y="711"/>
                  </a:lnTo>
                  <a:lnTo>
                    <a:pt x="436" y="713"/>
                  </a:lnTo>
                  <a:lnTo>
                    <a:pt x="438" y="713"/>
                  </a:lnTo>
                  <a:lnTo>
                    <a:pt x="438" y="715"/>
                  </a:lnTo>
                  <a:lnTo>
                    <a:pt x="440" y="715"/>
                  </a:lnTo>
                  <a:lnTo>
                    <a:pt x="442" y="717"/>
                  </a:lnTo>
                  <a:lnTo>
                    <a:pt x="444" y="719"/>
                  </a:lnTo>
                  <a:lnTo>
                    <a:pt x="446" y="719"/>
                  </a:lnTo>
                  <a:lnTo>
                    <a:pt x="446" y="721"/>
                  </a:lnTo>
                  <a:lnTo>
                    <a:pt x="448" y="721"/>
                  </a:lnTo>
                  <a:lnTo>
                    <a:pt x="448" y="719"/>
                  </a:lnTo>
                  <a:lnTo>
                    <a:pt x="450" y="719"/>
                  </a:lnTo>
                  <a:lnTo>
                    <a:pt x="450" y="721"/>
                  </a:lnTo>
                  <a:lnTo>
                    <a:pt x="452" y="721"/>
                  </a:lnTo>
                  <a:lnTo>
                    <a:pt x="452" y="723"/>
                  </a:lnTo>
                  <a:lnTo>
                    <a:pt x="454" y="723"/>
                  </a:lnTo>
                  <a:lnTo>
                    <a:pt x="454" y="725"/>
                  </a:lnTo>
                  <a:lnTo>
                    <a:pt x="456" y="725"/>
                  </a:lnTo>
                  <a:lnTo>
                    <a:pt x="458" y="725"/>
                  </a:lnTo>
                  <a:lnTo>
                    <a:pt x="458" y="723"/>
                  </a:lnTo>
                  <a:lnTo>
                    <a:pt x="458" y="725"/>
                  </a:lnTo>
                  <a:lnTo>
                    <a:pt x="460" y="725"/>
                  </a:lnTo>
                  <a:lnTo>
                    <a:pt x="462" y="725"/>
                  </a:lnTo>
                  <a:lnTo>
                    <a:pt x="462" y="723"/>
                  </a:lnTo>
                  <a:lnTo>
                    <a:pt x="464" y="723"/>
                  </a:lnTo>
                  <a:lnTo>
                    <a:pt x="464" y="725"/>
                  </a:lnTo>
                  <a:lnTo>
                    <a:pt x="466" y="725"/>
                  </a:lnTo>
                  <a:lnTo>
                    <a:pt x="467" y="725"/>
                  </a:lnTo>
                  <a:lnTo>
                    <a:pt x="469" y="725"/>
                  </a:lnTo>
                  <a:lnTo>
                    <a:pt x="471" y="725"/>
                  </a:lnTo>
                  <a:lnTo>
                    <a:pt x="471" y="727"/>
                  </a:lnTo>
                  <a:lnTo>
                    <a:pt x="471" y="729"/>
                  </a:lnTo>
                  <a:lnTo>
                    <a:pt x="471" y="731"/>
                  </a:lnTo>
                  <a:lnTo>
                    <a:pt x="471" y="733"/>
                  </a:lnTo>
                  <a:lnTo>
                    <a:pt x="473" y="733"/>
                  </a:lnTo>
                  <a:lnTo>
                    <a:pt x="473" y="735"/>
                  </a:lnTo>
                  <a:lnTo>
                    <a:pt x="473" y="737"/>
                  </a:lnTo>
                  <a:lnTo>
                    <a:pt x="471" y="737"/>
                  </a:lnTo>
                  <a:lnTo>
                    <a:pt x="471" y="739"/>
                  </a:lnTo>
                  <a:lnTo>
                    <a:pt x="473" y="739"/>
                  </a:lnTo>
                  <a:lnTo>
                    <a:pt x="473" y="741"/>
                  </a:lnTo>
                  <a:lnTo>
                    <a:pt x="473" y="743"/>
                  </a:lnTo>
                  <a:lnTo>
                    <a:pt x="471" y="743"/>
                  </a:lnTo>
                  <a:lnTo>
                    <a:pt x="471" y="745"/>
                  </a:lnTo>
                  <a:lnTo>
                    <a:pt x="469" y="745"/>
                  </a:lnTo>
                  <a:lnTo>
                    <a:pt x="469" y="747"/>
                  </a:lnTo>
                  <a:lnTo>
                    <a:pt x="469" y="749"/>
                  </a:lnTo>
                  <a:lnTo>
                    <a:pt x="469" y="750"/>
                  </a:lnTo>
                  <a:lnTo>
                    <a:pt x="467" y="750"/>
                  </a:lnTo>
                  <a:lnTo>
                    <a:pt x="467" y="752"/>
                  </a:lnTo>
                  <a:lnTo>
                    <a:pt x="466" y="754"/>
                  </a:lnTo>
                  <a:lnTo>
                    <a:pt x="466" y="756"/>
                  </a:lnTo>
                  <a:lnTo>
                    <a:pt x="464" y="756"/>
                  </a:lnTo>
                  <a:lnTo>
                    <a:pt x="464" y="758"/>
                  </a:lnTo>
                  <a:lnTo>
                    <a:pt x="466" y="758"/>
                  </a:lnTo>
                  <a:lnTo>
                    <a:pt x="466" y="760"/>
                  </a:lnTo>
                  <a:lnTo>
                    <a:pt x="467" y="760"/>
                  </a:lnTo>
                  <a:lnTo>
                    <a:pt x="467" y="762"/>
                  </a:lnTo>
                  <a:lnTo>
                    <a:pt x="469" y="762"/>
                  </a:lnTo>
                  <a:lnTo>
                    <a:pt x="469" y="764"/>
                  </a:lnTo>
                  <a:lnTo>
                    <a:pt x="469" y="766"/>
                  </a:lnTo>
                  <a:lnTo>
                    <a:pt x="467" y="766"/>
                  </a:lnTo>
                  <a:lnTo>
                    <a:pt x="467" y="768"/>
                  </a:lnTo>
                  <a:lnTo>
                    <a:pt x="467" y="770"/>
                  </a:lnTo>
                  <a:lnTo>
                    <a:pt x="466" y="770"/>
                  </a:lnTo>
                  <a:lnTo>
                    <a:pt x="466" y="772"/>
                  </a:lnTo>
                  <a:lnTo>
                    <a:pt x="464" y="772"/>
                  </a:lnTo>
                  <a:lnTo>
                    <a:pt x="464" y="774"/>
                  </a:lnTo>
                  <a:lnTo>
                    <a:pt x="464" y="776"/>
                  </a:lnTo>
                  <a:lnTo>
                    <a:pt x="464" y="778"/>
                  </a:lnTo>
                  <a:lnTo>
                    <a:pt x="462" y="778"/>
                  </a:lnTo>
                  <a:lnTo>
                    <a:pt x="462" y="780"/>
                  </a:lnTo>
                  <a:lnTo>
                    <a:pt x="462" y="782"/>
                  </a:lnTo>
                  <a:lnTo>
                    <a:pt x="464" y="782"/>
                  </a:lnTo>
                  <a:lnTo>
                    <a:pt x="462" y="782"/>
                  </a:lnTo>
                  <a:lnTo>
                    <a:pt x="462" y="784"/>
                  </a:lnTo>
                  <a:lnTo>
                    <a:pt x="462" y="786"/>
                  </a:lnTo>
                  <a:lnTo>
                    <a:pt x="460" y="786"/>
                  </a:lnTo>
                  <a:lnTo>
                    <a:pt x="460" y="788"/>
                  </a:lnTo>
                  <a:lnTo>
                    <a:pt x="460" y="790"/>
                  </a:lnTo>
                  <a:lnTo>
                    <a:pt x="462" y="790"/>
                  </a:lnTo>
                  <a:lnTo>
                    <a:pt x="462" y="792"/>
                  </a:lnTo>
                  <a:lnTo>
                    <a:pt x="460" y="792"/>
                  </a:lnTo>
                  <a:lnTo>
                    <a:pt x="460" y="794"/>
                  </a:lnTo>
                  <a:lnTo>
                    <a:pt x="460" y="796"/>
                  </a:lnTo>
                  <a:lnTo>
                    <a:pt x="458" y="796"/>
                  </a:lnTo>
                  <a:lnTo>
                    <a:pt x="458" y="798"/>
                  </a:lnTo>
                  <a:lnTo>
                    <a:pt x="456" y="798"/>
                  </a:lnTo>
                  <a:lnTo>
                    <a:pt x="456" y="800"/>
                  </a:lnTo>
                  <a:lnTo>
                    <a:pt x="454" y="800"/>
                  </a:lnTo>
                  <a:lnTo>
                    <a:pt x="454" y="802"/>
                  </a:lnTo>
                  <a:lnTo>
                    <a:pt x="456" y="802"/>
                  </a:lnTo>
                  <a:lnTo>
                    <a:pt x="456" y="804"/>
                  </a:lnTo>
                  <a:lnTo>
                    <a:pt x="456" y="806"/>
                  </a:lnTo>
                  <a:lnTo>
                    <a:pt x="456" y="808"/>
                  </a:lnTo>
                  <a:lnTo>
                    <a:pt x="456" y="810"/>
                  </a:lnTo>
                  <a:lnTo>
                    <a:pt x="458" y="812"/>
                  </a:lnTo>
                  <a:lnTo>
                    <a:pt x="460" y="814"/>
                  </a:lnTo>
                  <a:lnTo>
                    <a:pt x="460" y="816"/>
                  </a:lnTo>
                  <a:lnTo>
                    <a:pt x="460" y="817"/>
                  </a:lnTo>
                  <a:lnTo>
                    <a:pt x="462" y="817"/>
                  </a:lnTo>
                  <a:lnTo>
                    <a:pt x="462" y="819"/>
                  </a:lnTo>
                  <a:lnTo>
                    <a:pt x="466" y="819"/>
                  </a:lnTo>
                  <a:lnTo>
                    <a:pt x="467" y="821"/>
                  </a:lnTo>
                  <a:lnTo>
                    <a:pt x="469" y="821"/>
                  </a:lnTo>
                  <a:lnTo>
                    <a:pt x="471" y="821"/>
                  </a:lnTo>
                  <a:lnTo>
                    <a:pt x="471" y="823"/>
                  </a:lnTo>
                  <a:lnTo>
                    <a:pt x="473" y="823"/>
                  </a:lnTo>
                  <a:lnTo>
                    <a:pt x="475" y="823"/>
                  </a:lnTo>
                  <a:lnTo>
                    <a:pt x="477" y="823"/>
                  </a:lnTo>
                  <a:lnTo>
                    <a:pt x="479" y="823"/>
                  </a:lnTo>
                  <a:lnTo>
                    <a:pt x="481" y="825"/>
                  </a:lnTo>
                  <a:lnTo>
                    <a:pt x="483" y="825"/>
                  </a:lnTo>
                  <a:lnTo>
                    <a:pt x="487" y="825"/>
                  </a:lnTo>
                  <a:lnTo>
                    <a:pt x="489" y="827"/>
                  </a:lnTo>
                  <a:lnTo>
                    <a:pt x="491" y="827"/>
                  </a:lnTo>
                  <a:lnTo>
                    <a:pt x="493" y="827"/>
                  </a:lnTo>
                  <a:lnTo>
                    <a:pt x="495" y="827"/>
                  </a:lnTo>
                  <a:lnTo>
                    <a:pt x="495" y="829"/>
                  </a:lnTo>
                  <a:lnTo>
                    <a:pt x="497" y="829"/>
                  </a:lnTo>
                  <a:lnTo>
                    <a:pt x="499" y="829"/>
                  </a:lnTo>
                  <a:lnTo>
                    <a:pt x="501" y="829"/>
                  </a:lnTo>
                  <a:lnTo>
                    <a:pt x="501" y="831"/>
                  </a:lnTo>
                  <a:lnTo>
                    <a:pt x="503" y="831"/>
                  </a:lnTo>
                  <a:lnTo>
                    <a:pt x="505" y="831"/>
                  </a:lnTo>
                  <a:lnTo>
                    <a:pt x="507" y="831"/>
                  </a:lnTo>
                  <a:lnTo>
                    <a:pt x="509" y="829"/>
                  </a:lnTo>
                  <a:lnTo>
                    <a:pt x="509" y="827"/>
                  </a:lnTo>
                  <a:lnTo>
                    <a:pt x="509" y="825"/>
                  </a:lnTo>
                  <a:lnTo>
                    <a:pt x="511" y="825"/>
                  </a:lnTo>
                  <a:lnTo>
                    <a:pt x="511" y="823"/>
                  </a:lnTo>
                  <a:lnTo>
                    <a:pt x="513" y="823"/>
                  </a:lnTo>
                  <a:lnTo>
                    <a:pt x="517" y="821"/>
                  </a:lnTo>
                  <a:lnTo>
                    <a:pt x="519" y="821"/>
                  </a:lnTo>
                  <a:lnTo>
                    <a:pt x="521" y="819"/>
                  </a:lnTo>
                  <a:lnTo>
                    <a:pt x="523" y="819"/>
                  </a:lnTo>
                  <a:lnTo>
                    <a:pt x="525" y="819"/>
                  </a:lnTo>
                  <a:lnTo>
                    <a:pt x="527" y="819"/>
                  </a:lnTo>
                  <a:lnTo>
                    <a:pt x="529" y="819"/>
                  </a:lnTo>
                  <a:lnTo>
                    <a:pt x="531" y="819"/>
                  </a:lnTo>
                  <a:lnTo>
                    <a:pt x="531" y="817"/>
                  </a:lnTo>
                  <a:lnTo>
                    <a:pt x="533" y="817"/>
                  </a:lnTo>
                  <a:lnTo>
                    <a:pt x="535" y="817"/>
                  </a:lnTo>
                  <a:lnTo>
                    <a:pt x="536" y="817"/>
                  </a:lnTo>
                  <a:lnTo>
                    <a:pt x="538" y="817"/>
                  </a:lnTo>
                  <a:lnTo>
                    <a:pt x="538" y="816"/>
                  </a:lnTo>
                  <a:lnTo>
                    <a:pt x="540" y="816"/>
                  </a:lnTo>
                  <a:lnTo>
                    <a:pt x="542" y="814"/>
                  </a:lnTo>
                  <a:lnTo>
                    <a:pt x="544" y="814"/>
                  </a:lnTo>
                  <a:lnTo>
                    <a:pt x="546" y="812"/>
                  </a:lnTo>
                  <a:lnTo>
                    <a:pt x="548" y="812"/>
                  </a:lnTo>
                  <a:lnTo>
                    <a:pt x="550" y="812"/>
                  </a:lnTo>
                  <a:lnTo>
                    <a:pt x="552" y="812"/>
                  </a:lnTo>
                  <a:lnTo>
                    <a:pt x="554" y="812"/>
                  </a:lnTo>
                  <a:lnTo>
                    <a:pt x="554" y="810"/>
                  </a:lnTo>
                  <a:lnTo>
                    <a:pt x="556" y="810"/>
                  </a:lnTo>
                  <a:lnTo>
                    <a:pt x="558" y="810"/>
                  </a:lnTo>
                  <a:lnTo>
                    <a:pt x="560" y="810"/>
                  </a:lnTo>
                  <a:lnTo>
                    <a:pt x="562" y="808"/>
                  </a:lnTo>
                  <a:lnTo>
                    <a:pt x="564" y="806"/>
                  </a:lnTo>
                  <a:lnTo>
                    <a:pt x="566" y="804"/>
                  </a:lnTo>
                  <a:lnTo>
                    <a:pt x="568" y="804"/>
                  </a:lnTo>
                  <a:lnTo>
                    <a:pt x="570" y="804"/>
                  </a:lnTo>
                  <a:lnTo>
                    <a:pt x="574" y="804"/>
                  </a:lnTo>
                  <a:lnTo>
                    <a:pt x="576" y="804"/>
                  </a:lnTo>
                  <a:lnTo>
                    <a:pt x="580" y="804"/>
                  </a:lnTo>
                  <a:lnTo>
                    <a:pt x="582" y="804"/>
                  </a:lnTo>
                  <a:lnTo>
                    <a:pt x="584" y="804"/>
                  </a:lnTo>
                  <a:lnTo>
                    <a:pt x="586" y="804"/>
                  </a:lnTo>
                  <a:lnTo>
                    <a:pt x="588" y="804"/>
                  </a:lnTo>
                  <a:lnTo>
                    <a:pt x="590" y="804"/>
                  </a:lnTo>
                  <a:lnTo>
                    <a:pt x="592" y="806"/>
                  </a:lnTo>
                  <a:lnTo>
                    <a:pt x="594" y="806"/>
                  </a:lnTo>
                  <a:lnTo>
                    <a:pt x="596" y="808"/>
                  </a:lnTo>
                  <a:lnTo>
                    <a:pt x="598" y="808"/>
                  </a:lnTo>
                  <a:lnTo>
                    <a:pt x="598" y="810"/>
                  </a:lnTo>
                  <a:lnTo>
                    <a:pt x="600" y="810"/>
                  </a:lnTo>
                  <a:lnTo>
                    <a:pt x="602" y="812"/>
                  </a:lnTo>
                  <a:lnTo>
                    <a:pt x="604" y="812"/>
                  </a:lnTo>
                  <a:lnTo>
                    <a:pt x="604" y="814"/>
                  </a:lnTo>
                  <a:lnTo>
                    <a:pt x="605" y="814"/>
                  </a:lnTo>
                  <a:lnTo>
                    <a:pt x="605" y="816"/>
                  </a:lnTo>
                  <a:lnTo>
                    <a:pt x="607" y="816"/>
                  </a:lnTo>
                  <a:lnTo>
                    <a:pt x="609" y="816"/>
                  </a:lnTo>
                  <a:lnTo>
                    <a:pt x="609" y="817"/>
                  </a:lnTo>
                  <a:lnTo>
                    <a:pt x="611" y="817"/>
                  </a:lnTo>
                  <a:lnTo>
                    <a:pt x="611" y="819"/>
                  </a:lnTo>
                  <a:lnTo>
                    <a:pt x="613" y="819"/>
                  </a:lnTo>
                  <a:lnTo>
                    <a:pt x="613" y="821"/>
                  </a:lnTo>
                  <a:lnTo>
                    <a:pt x="615" y="821"/>
                  </a:lnTo>
                  <a:lnTo>
                    <a:pt x="615" y="823"/>
                  </a:lnTo>
                  <a:lnTo>
                    <a:pt x="617" y="823"/>
                  </a:lnTo>
                  <a:lnTo>
                    <a:pt x="619" y="825"/>
                  </a:lnTo>
                  <a:lnTo>
                    <a:pt x="621" y="825"/>
                  </a:lnTo>
                  <a:lnTo>
                    <a:pt x="623" y="825"/>
                  </a:lnTo>
                  <a:lnTo>
                    <a:pt x="623" y="827"/>
                  </a:lnTo>
                  <a:lnTo>
                    <a:pt x="625" y="827"/>
                  </a:lnTo>
                  <a:lnTo>
                    <a:pt x="627" y="827"/>
                  </a:lnTo>
                  <a:lnTo>
                    <a:pt x="627" y="829"/>
                  </a:lnTo>
                  <a:lnTo>
                    <a:pt x="629" y="829"/>
                  </a:lnTo>
                  <a:lnTo>
                    <a:pt x="631" y="829"/>
                  </a:lnTo>
                  <a:lnTo>
                    <a:pt x="633" y="831"/>
                  </a:lnTo>
                  <a:lnTo>
                    <a:pt x="635" y="833"/>
                  </a:lnTo>
                  <a:lnTo>
                    <a:pt x="637" y="835"/>
                  </a:lnTo>
                  <a:lnTo>
                    <a:pt x="639" y="835"/>
                  </a:lnTo>
                  <a:lnTo>
                    <a:pt x="639" y="837"/>
                  </a:lnTo>
                  <a:lnTo>
                    <a:pt x="641" y="837"/>
                  </a:lnTo>
                  <a:lnTo>
                    <a:pt x="641" y="839"/>
                  </a:lnTo>
                  <a:lnTo>
                    <a:pt x="643" y="841"/>
                  </a:lnTo>
                  <a:lnTo>
                    <a:pt x="645" y="841"/>
                  </a:lnTo>
                  <a:lnTo>
                    <a:pt x="647" y="843"/>
                  </a:lnTo>
                  <a:lnTo>
                    <a:pt x="647" y="845"/>
                  </a:lnTo>
                  <a:lnTo>
                    <a:pt x="649" y="845"/>
                  </a:lnTo>
                  <a:lnTo>
                    <a:pt x="649" y="847"/>
                  </a:lnTo>
                  <a:lnTo>
                    <a:pt x="651" y="847"/>
                  </a:lnTo>
                  <a:lnTo>
                    <a:pt x="651" y="849"/>
                  </a:lnTo>
                  <a:lnTo>
                    <a:pt x="651" y="851"/>
                  </a:lnTo>
                  <a:lnTo>
                    <a:pt x="653" y="853"/>
                  </a:lnTo>
                  <a:lnTo>
                    <a:pt x="653" y="855"/>
                  </a:lnTo>
                  <a:lnTo>
                    <a:pt x="655" y="857"/>
                  </a:lnTo>
                  <a:lnTo>
                    <a:pt x="655" y="859"/>
                  </a:lnTo>
                  <a:lnTo>
                    <a:pt x="655" y="861"/>
                  </a:lnTo>
                  <a:lnTo>
                    <a:pt x="657" y="861"/>
                  </a:lnTo>
                  <a:lnTo>
                    <a:pt x="659" y="863"/>
                  </a:lnTo>
                  <a:lnTo>
                    <a:pt x="659" y="865"/>
                  </a:lnTo>
                  <a:lnTo>
                    <a:pt x="661" y="867"/>
                  </a:lnTo>
                  <a:lnTo>
                    <a:pt x="663" y="869"/>
                  </a:lnTo>
                  <a:lnTo>
                    <a:pt x="663" y="871"/>
                  </a:lnTo>
                  <a:lnTo>
                    <a:pt x="663" y="873"/>
                  </a:lnTo>
                  <a:lnTo>
                    <a:pt x="663" y="875"/>
                  </a:lnTo>
                  <a:lnTo>
                    <a:pt x="663" y="877"/>
                  </a:lnTo>
                  <a:lnTo>
                    <a:pt x="665" y="877"/>
                  </a:lnTo>
                  <a:lnTo>
                    <a:pt x="665" y="879"/>
                  </a:lnTo>
                  <a:lnTo>
                    <a:pt x="667" y="881"/>
                  </a:lnTo>
                  <a:lnTo>
                    <a:pt x="669" y="883"/>
                  </a:lnTo>
                  <a:lnTo>
                    <a:pt x="669" y="884"/>
                  </a:lnTo>
                  <a:lnTo>
                    <a:pt x="671" y="884"/>
                  </a:lnTo>
                  <a:lnTo>
                    <a:pt x="671" y="886"/>
                  </a:lnTo>
                  <a:lnTo>
                    <a:pt x="673" y="886"/>
                  </a:lnTo>
                  <a:lnTo>
                    <a:pt x="673" y="888"/>
                  </a:lnTo>
                  <a:lnTo>
                    <a:pt x="673" y="890"/>
                  </a:lnTo>
                  <a:lnTo>
                    <a:pt x="674" y="892"/>
                  </a:lnTo>
                  <a:lnTo>
                    <a:pt x="674" y="894"/>
                  </a:lnTo>
                  <a:lnTo>
                    <a:pt x="676" y="896"/>
                  </a:lnTo>
                  <a:lnTo>
                    <a:pt x="674" y="898"/>
                  </a:lnTo>
                  <a:lnTo>
                    <a:pt x="674" y="900"/>
                  </a:lnTo>
                  <a:lnTo>
                    <a:pt x="673" y="900"/>
                  </a:lnTo>
                  <a:lnTo>
                    <a:pt x="673" y="902"/>
                  </a:lnTo>
                  <a:lnTo>
                    <a:pt x="673" y="904"/>
                  </a:lnTo>
                  <a:lnTo>
                    <a:pt x="673" y="906"/>
                  </a:lnTo>
                  <a:lnTo>
                    <a:pt x="671" y="908"/>
                  </a:lnTo>
                  <a:lnTo>
                    <a:pt x="671" y="910"/>
                  </a:lnTo>
                  <a:lnTo>
                    <a:pt x="669" y="910"/>
                  </a:lnTo>
                  <a:lnTo>
                    <a:pt x="671" y="912"/>
                  </a:lnTo>
                  <a:lnTo>
                    <a:pt x="669" y="914"/>
                  </a:lnTo>
                  <a:lnTo>
                    <a:pt x="669" y="916"/>
                  </a:lnTo>
                  <a:lnTo>
                    <a:pt x="667" y="918"/>
                  </a:lnTo>
                  <a:lnTo>
                    <a:pt x="667" y="920"/>
                  </a:lnTo>
                  <a:lnTo>
                    <a:pt x="669" y="920"/>
                  </a:lnTo>
                  <a:lnTo>
                    <a:pt x="669" y="922"/>
                  </a:lnTo>
                  <a:lnTo>
                    <a:pt x="671" y="922"/>
                  </a:lnTo>
                  <a:lnTo>
                    <a:pt x="671" y="924"/>
                  </a:lnTo>
                  <a:lnTo>
                    <a:pt x="673" y="926"/>
                  </a:lnTo>
                  <a:lnTo>
                    <a:pt x="673" y="928"/>
                  </a:lnTo>
                  <a:lnTo>
                    <a:pt x="674" y="928"/>
                  </a:lnTo>
                  <a:lnTo>
                    <a:pt x="674" y="930"/>
                  </a:lnTo>
                  <a:lnTo>
                    <a:pt x="676" y="930"/>
                  </a:lnTo>
                  <a:lnTo>
                    <a:pt x="676" y="932"/>
                  </a:lnTo>
                  <a:lnTo>
                    <a:pt x="678" y="934"/>
                  </a:lnTo>
                  <a:lnTo>
                    <a:pt x="680" y="934"/>
                  </a:lnTo>
                  <a:lnTo>
                    <a:pt x="680" y="936"/>
                  </a:lnTo>
                  <a:lnTo>
                    <a:pt x="682" y="938"/>
                  </a:lnTo>
                  <a:lnTo>
                    <a:pt x="682" y="940"/>
                  </a:lnTo>
                  <a:lnTo>
                    <a:pt x="684" y="942"/>
                  </a:lnTo>
                  <a:lnTo>
                    <a:pt x="686" y="942"/>
                  </a:lnTo>
                  <a:lnTo>
                    <a:pt x="684" y="944"/>
                  </a:lnTo>
                  <a:lnTo>
                    <a:pt x="682" y="946"/>
                  </a:lnTo>
                  <a:lnTo>
                    <a:pt x="680" y="948"/>
                  </a:lnTo>
                  <a:lnTo>
                    <a:pt x="680" y="950"/>
                  </a:lnTo>
                  <a:lnTo>
                    <a:pt x="678" y="950"/>
                  </a:lnTo>
                  <a:lnTo>
                    <a:pt x="678" y="951"/>
                  </a:lnTo>
                  <a:lnTo>
                    <a:pt x="676" y="951"/>
                  </a:lnTo>
                  <a:lnTo>
                    <a:pt x="676" y="953"/>
                  </a:lnTo>
                  <a:lnTo>
                    <a:pt x="674" y="953"/>
                  </a:lnTo>
                  <a:lnTo>
                    <a:pt x="674" y="955"/>
                  </a:lnTo>
                  <a:lnTo>
                    <a:pt x="674" y="957"/>
                  </a:lnTo>
                  <a:lnTo>
                    <a:pt x="673" y="957"/>
                  </a:lnTo>
                  <a:lnTo>
                    <a:pt x="673" y="959"/>
                  </a:lnTo>
                  <a:lnTo>
                    <a:pt x="671" y="959"/>
                  </a:lnTo>
                  <a:lnTo>
                    <a:pt x="671" y="961"/>
                  </a:lnTo>
                  <a:lnTo>
                    <a:pt x="671" y="963"/>
                  </a:lnTo>
                  <a:lnTo>
                    <a:pt x="669" y="965"/>
                  </a:lnTo>
                  <a:lnTo>
                    <a:pt x="669" y="967"/>
                  </a:lnTo>
                  <a:lnTo>
                    <a:pt x="667" y="969"/>
                  </a:lnTo>
                  <a:lnTo>
                    <a:pt x="667" y="971"/>
                  </a:lnTo>
                  <a:lnTo>
                    <a:pt x="665" y="971"/>
                  </a:lnTo>
                  <a:lnTo>
                    <a:pt x="665" y="973"/>
                  </a:lnTo>
                  <a:lnTo>
                    <a:pt x="665" y="975"/>
                  </a:lnTo>
                  <a:lnTo>
                    <a:pt x="665" y="977"/>
                  </a:lnTo>
                  <a:lnTo>
                    <a:pt x="663" y="977"/>
                  </a:lnTo>
                  <a:lnTo>
                    <a:pt x="663" y="979"/>
                  </a:lnTo>
                  <a:lnTo>
                    <a:pt x="663" y="981"/>
                  </a:lnTo>
                  <a:lnTo>
                    <a:pt x="661" y="983"/>
                  </a:lnTo>
                  <a:lnTo>
                    <a:pt x="659" y="985"/>
                  </a:lnTo>
                  <a:lnTo>
                    <a:pt x="659" y="987"/>
                  </a:lnTo>
                  <a:lnTo>
                    <a:pt x="657" y="989"/>
                  </a:lnTo>
                  <a:lnTo>
                    <a:pt x="657" y="991"/>
                  </a:lnTo>
                  <a:lnTo>
                    <a:pt x="657" y="993"/>
                  </a:lnTo>
                  <a:lnTo>
                    <a:pt x="655" y="993"/>
                  </a:lnTo>
                  <a:lnTo>
                    <a:pt x="655" y="995"/>
                  </a:lnTo>
                  <a:lnTo>
                    <a:pt x="655" y="997"/>
                  </a:lnTo>
                  <a:lnTo>
                    <a:pt x="653" y="997"/>
                  </a:lnTo>
                  <a:lnTo>
                    <a:pt x="653" y="999"/>
                  </a:lnTo>
                  <a:lnTo>
                    <a:pt x="651" y="999"/>
                  </a:lnTo>
                  <a:lnTo>
                    <a:pt x="651" y="1001"/>
                  </a:lnTo>
                  <a:lnTo>
                    <a:pt x="651" y="1003"/>
                  </a:lnTo>
                  <a:lnTo>
                    <a:pt x="651" y="1005"/>
                  </a:lnTo>
                  <a:lnTo>
                    <a:pt x="649" y="1007"/>
                  </a:lnTo>
                  <a:lnTo>
                    <a:pt x="649" y="1009"/>
                  </a:lnTo>
                  <a:lnTo>
                    <a:pt x="647" y="1009"/>
                  </a:lnTo>
                  <a:lnTo>
                    <a:pt x="647" y="1011"/>
                  </a:lnTo>
                  <a:lnTo>
                    <a:pt x="647" y="1013"/>
                  </a:lnTo>
                  <a:lnTo>
                    <a:pt x="645" y="1013"/>
                  </a:lnTo>
                  <a:lnTo>
                    <a:pt x="645" y="1015"/>
                  </a:lnTo>
                  <a:lnTo>
                    <a:pt x="643" y="1015"/>
                  </a:lnTo>
                  <a:lnTo>
                    <a:pt x="643" y="1017"/>
                  </a:lnTo>
                  <a:lnTo>
                    <a:pt x="641" y="1017"/>
                  </a:lnTo>
                  <a:lnTo>
                    <a:pt x="641" y="1018"/>
                  </a:lnTo>
                  <a:lnTo>
                    <a:pt x="639" y="1018"/>
                  </a:lnTo>
                  <a:lnTo>
                    <a:pt x="637" y="1022"/>
                  </a:lnTo>
                  <a:lnTo>
                    <a:pt x="637" y="1024"/>
                  </a:lnTo>
                  <a:lnTo>
                    <a:pt x="635" y="1026"/>
                  </a:lnTo>
                  <a:lnTo>
                    <a:pt x="633" y="1028"/>
                  </a:lnTo>
                  <a:lnTo>
                    <a:pt x="633" y="1030"/>
                  </a:lnTo>
                  <a:lnTo>
                    <a:pt x="633" y="1032"/>
                  </a:lnTo>
                  <a:lnTo>
                    <a:pt x="631" y="1034"/>
                  </a:lnTo>
                  <a:lnTo>
                    <a:pt x="629" y="1036"/>
                  </a:lnTo>
                  <a:lnTo>
                    <a:pt x="629" y="1038"/>
                  </a:lnTo>
                  <a:lnTo>
                    <a:pt x="627" y="1040"/>
                  </a:lnTo>
                  <a:lnTo>
                    <a:pt x="625" y="1042"/>
                  </a:lnTo>
                  <a:lnTo>
                    <a:pt x="623" y="1042"/>
                  </a:lnTo>
                  <a:lnTo>
                    <a:pt x="623" y="1044"/>
                  </a:lnTo>
                  <a:lnTo>
                    <a:pt x="621" y="1044"/>
                  </a:lnTo>
                  <a:lnTo>
                    <a:pt x="621" y="1046"/>
                  </a:lnTo>
                  <a:lnTo>
                    <a:pt x="619" y="1048"/>
                  </a:lnTo>
                  <a:lnTo>
                    <a:pt x="617" y="1050"/>
                  </a:lnTo>
                  <a:lnTo>
                    <a:pt x="617" y="1052"/>
                  </a:lnTo>
                  <a:lnTo>
                    <a:pt x="615" y="1054"/>
                  </a:lnTo>
                  <a:lnTo>
                    <a:pt x="613" y="1056"/>
                  </a:lnTo>
                  <a:lnTo>
                    <a:pt x="613" y="1058"/>
                  </a:lnTo>
                  <a:lnTo>
                    <a:pt x="611" y="1060"/>
                  </a:lnTo>
                  <a:lnTo>
                    <a:pt x="611" y="1062"/>
                  </a:lnTo>
                  <a:lnTo>
                    <a:pt x="609" y="1064"/>
                  </a:lnTo>
                  <a:lnTo>
                    <a:pt x="609" y="1066"/>
                  </a:lnTo>
                  <a:lnTo>
                    <a:pt x="607" y="1066"/>
                  </a:lnTo>
                  <a:lnTo>
                    <a:pt x="607" y="1068"/>
                  </a:lnTo>
                  <a:lnTo>
                    <a:pt x="605" y="1070"/>
                  </a:lnTo>
                  <a:lnTo>
                    <a:pt x="605" y="1074"/>
                  </a:lnTo>
                  <a:lnTo>
                    <a:pt x="605" y="1076"/>
                  </a:lnTo>
                  <a:lnTo>
                    <a:pt x="604" y="1078"/>
                  </a:lnTo>
                  <a:lnTo>
                    <a:pt x="604" y="1080"/>
                  </a:lnTo>
                  <a:lnTo>
                    <a:pt x="604" y="1082"/>
                  </a:lnTo>
                  <a:lnTo>
                    <a:pt x="602" y="1085"/>
                  </a:lnTo>
                  <a:lnTo>
                    <a:pt x="602" y="1087"/>
                  </a:lnTo>
                  <a:lnTo>
                    <a:pt x="602" y="1089"/>
                  </a:lnTo>
                  <a:lnTo>
                    <a:pt x="600" y="1091"/>
                  </a:lnTo>
                  <a:lnTo>
                    <a:pt x="600" y="1093"/>
                  </a:lnTo>
                  <a:lnTo>
                    <a:pt x="598" y="1095"/>
                  </a:lnTo>
                  <a:lnTo>
                    <a:pt x="596" y="1097"/>
                  </a:lnTo>
                  <a:lnTo>
                    <a:pt x="594" y="1099"/>
                  </a:lnTo>
                  <a:lnTo>
                    <a:pt x="592" y="1099"/>
                  </a:lnTo>
                  <a:lnTo>
                    <a:pt x="592" y="1101"/>
                  </a:lnTo>
                  <a:lnTo>
                    <a:pt x="590" y="1101"/>
                  </a:lnTo>
                  <a:lnTo>
                    <a:pt x="590" y="1103"/>
                  </a:lnTo>
                  <a:lnTo>
                    <a:pt x="588" y="1103"/>
                  </a:lnTo>
                  <a:lnTo>
                    <a:pt x="586" y="1105"/>
                  </a:lnTo>
                  <a:lnTo>
                    <a:pt x="584" y="1107"/>
                  </a:lnTo>
                  <a:lnTo>
                    <a:pt x="582" y="1107"/>
                  </a:lnTo>
                  <a:lnTo>
                    <a:pt x="580" y="1109"/>
                  </a:lnTo>
                  <a:lnTo>
                    <a:pt x="580" y="1111"/>
                  </a:lnTo>
                  <a:lnTo>
                    <a:pt x="578" y="1111"/>
                  </a:lnTo>
                  <a:lnTo>
                    <a:pt x="576" y="1113"/>
                  </a:lnTo>
                  <a:lnTo>
                    <a:pt x="574" y="1115"/>
                  </a:lnTo>
                  <a:lnTo>
                    <a:pt x="572" y="1115"/>
                  </a:lnTo>
                  <a:lnTo>
                    <a:pt x="572" y="1117"/>
                  </a:lnTo>
                  <a:lnTo>
                    <a:pt x="570" y="1117"/>
                  </a:lnTo>
                  <a:lnTo>
                    <a:pt x="572" y="1117"/>
                  </a:lnTo>
                  <a:lnTo>
                    <a:pt x="572" y="1119"/>
                  </a:lnTo>
                  <a:lnTo>
                    <a:pt x="574" y="1121"/>
                  </a:lnTo>
                  <a:lnTo>
                    <a:pt x="574" y="1123"/>
                  </a:lnTo>
                  <a:lnTo>
                    <a:pt x="576" y="1123"/>
                  </a:lnTo>
                  <a:lnTo>
                    <a:pt x="576" y="1125"/>
                  </a:lnTo>
                  <a:lnTo>
                    <a:pt x="578" y="1125"/>
                  </a:lnTo>
                  <a:lnTo>
                    <a:pt x="578" y="1123"/>
                  </a:lnTo>
                  <a:lnTo>
                    <a:pt x="578" y="1125"/>
                  </a:lnTo>
                  <a:lnTo>
                    <a:pt x="580" y="1125"/>
                  </a:lnTo>
                  <a:lnTo>
                    <a:pt x="580" y="1127"/>
                  </a:lnTo>
                  <a:lnTo>
                    <a:pt x="582" y="1127"/>
                  </a:lnTo>
                  <a:lnTo>
                    <a:pt x="582" y="1129"/>
                  </a:lnTo>
                  <a:lnTo>
                    <a:pt x="584" y="1131"/>
                  </a:lnTo>
                  <a:lnTo>
                    <a:pt x="584" y="1133"/>
                  </a:lnTo>
                  <a:lnTo>
                    <a:pt x="584" y="1135"/>
                  </a:lnTo>
                  <a:lnTo>
                    <a:pt x="586" y="1137"/>
                  </a:lnTo>
                  <a:lnTo>
                    <a:pt x="586" y="1139"/>
                  </a:lnTo>
                  <a:lnTo>
                    <a:pt x="586" y="1141"/>
                  </a:lnTo>
                  <a:lnTo>
                    <a:pt x="586" y="114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3" name="Freeform 13"/>
            <xdr:cNvSpPr>
              <a:spLocks/>
            </xdr:cNvSpPr>
          </xdr:nvSpPr>
          <xdr:spPr bwMode="auto">
            <a:xfrm>
              <a:off x="5405438" y="2201863"/>
              <a:ext cx="1098550" cy="601663"/>
            </a:xfrm>
            <a:custGeom>
              <a:avLst/>
              <a:gdLst>
                <a:gd name="T0" fmla="*/ 690 w 692"/>
                <a:gd name="T1" fmla="*/ 191 h 379"/>
                <a:gd name="T2" fmla="*/ 680 w 692"/>
                <a:gd name="T3" fmla="*/ 209 h 379"/>
                <a:gd name="T4" fmla="*/ 658 w 692"/>
                <a:gd name="T5" fmla="*/ 219 h 379"/>
                <a:gd name="T6" fmla="*/ 640 w 692"/>
                <a:gd name="T7" fmla="*/ 245 h 379"/>
                <a:gd name="T8" fmla="*/ 621 w 692"/>
                <a:gd name="T9" fmla="*/ 280 h 379"/>
                <a:gd name="T10" fmla="*/ 577 w 692"/>
                <a:gd name="T11" fmla="*/ 290 h 379"/>
                <a:gd name="T12" fmla="*/ 544 w 692"/>
                <a:gd name="T13" fmla="*/ 335 h 379"/>
                <a:gd name="T14" fmla="*/ 520 w 692"/>
                <a:gd name="T15" fmla="*/ 347 h 379"/>
                <a:gd name="T16" fmla="*/ 506 w 692"/>
                <a:gd name="T17" fmla="*/ 357 h 379"/>
                <a:gd name="T18" fmla="*/ 496 w 692"/>
                <a:gd name="T19" fmla="*/ 379 h 379"/>
                <a:gd name="T20" fmla="*/ 481 w 692"/>
                <a:gd name="T21" fmla="*/ 361 h 379"/>
                <a:gd name="T22" fmla="*/ 467 w 692"/>
                <a:gd name="T23" fmla="*/ 351 h 379"/>
                <a:gd name="T24" fmla="*/ 465 w 692"/>
                <a:gd name="T25" fmla="*/ 337 h 379"/>
                <a:gd name="T26" fmla="*/ 467 w 692"/>
                <a:gd name="T27" fmla="*/ 321 h 379"/>
                <a:gd name="T28" fmla="*/ 479 w 692"/>
                <a:gd name="T29" fmla="*/ 306 h 379"/>
                <a:gd name="T30" fmla="*/ 483 w 692"/>
                <a:gd name="T31" fmla="*/ 286 h 379"/>
                <a:gd name="T32" fmla="*/ 481 w 692"/>
                <a:gd name="T33" fmla="*/ 264 h 379"/>
                <a:gd name="T34" fmla="*/ 481 w 692"/>
                <a:gd name="T35" fmla="*/ 258 h 379"/>
                <a:gd name="T36" fmla="*/ 463 w 692"/>
                <a:gd name="T37" fmla="*/ 258 h 379"/>
                <a:gd name="T38" fmla="*/ 447 w 692"/>
                <a:gd name="T39" fmla="*/ 237 h 379"/>
                <a:gd name="T40" fmla="*/ 429 w 692"/>
                <a:gd name="T41" fmla="*/ 250 h 379"/>
                <a:gd name="T42" fmla="*/ 414 w 692"/>
                <a:gd name="T43" fmla="*/ 258 h 379"/>
                <a:gd name="T44" fmla="*/ 396 w 692"/>
                <a:gd name="T45" fmla="*/ 258 h 379"/>
                <a:gd name="T46" fmla="*/ 378 w 692"/>
                <a:gd name="T47" fmla="*/ 254 h 379"/>
                <a:gd name="T48" fmla="*/ 358 w 692"/>
                <a:gd name="T49" fmla="*/ 268 h 379"/>
                <a:gd name="T50" fmla="*/ 358 w 692"/>
                <a:gd name="T51" fmla="*/ 286 h 379"/>
                <a:gd name="T52" fmla="*/ 353 w 692"/>
                <a:gd name="T53" fmla="*/ 298 h 379"/>
                <a:gd name="T54" fmla="*/ 337 w 692"/>
                <a:gd name="T55" fmla="*/ 308 h 379"/>
                <a:gd name="T56" fmla="*/ 321 w 692"/>
                <a:gd name="T57" fmla="*/ 302 h 379"/>
                <a:gd name="T58" fmla="*/ 299 w 692"/>
                <a:gd name="T59" fmla="*/ 304 h 379"/>
                <a:gd name="T60" fmla="*/ 295 w 692"/>
                <a:gd name="T61" fmla="*/ 294 h 379"/>
                <a:gd name="T62" fmla="*/ 274 w 692"/>
                <a:gd name="T63" fmla="*/ 300 h 379"/>
                <a:gd name="T64" fmla="*/ 270 w 692"/>
                <a:gd name="T65" fmla="*/ 276 h 379"/>
                <a:gd name="T66" fmla="*/ 262 w 692"/>
                <a:gd name="T67" fmla="*/ 258 h 379"/>
                <a:gd name="T68" fmla="*/ 244 w 692"/>
                <a:gd name="T69" fmla="*/ 243 h 379"/>
                <a:gd name="T70" fmla="*/ 252 w 692"/>
                <a:gd name="T71" fmla="*/ 233 h 379"/>
                <a:gd name="T72" fmla="*/ 256 w 692"/>
                <a:gd name="T73" fmla="*/ 221 h 379"/>
                <a:gd name="T74" fmla="*/ 242 w 692"/>
                <a:gd name="T75" fmla="*/ 211 h 379"/>
                <a:gd name="T76" fmla="*/ 236 w 692"/>
                <a:gd name="T77" fmla="*/ 195 h 379"/>
                <a:gd name="T78" fmla="*/ 234 w 692"/>
                <a:gd name="T79" fmla="*/ 172 h 379"/>
                <a:gd name="T80" fmla="*/ 230 w 692"/>
                <a:gd name="T81" fmla="*/ 150 h 379"/>
                <a:gd name="T82" fmla="*/ 213 w 692"/>
                <a:gd name="T83" fmla="*/ 134 h 379"/>
                <a:gd name="T84" fmla="*/ 189 w 692"/>
                <a:gd name="T85" fmla="*/ 124 h 379"/>
                <a:gd name="T86" fmla="*/ 195 w 692"/>
                <a:gd name="T87" fmla="*/ 105 h 379"/>
                <a:gd name="T88" fmla="*/ 191 w 692"/>
                <a:gd name="T89" fmla="*/ 83 h 379"/>
                <a:gd name="T90" fmla="*/ 199 w 692"/>
                <a:gd name="T91" fmla="*/ 71 h 379"/>
                <a:gd name="T92" fmla="*/ 191 w 692"/>
                <a:gd name="T93" fmla="*/ 57 h 379"/>
                <a:gd name="T94" fmla="*/ 169 w 692"/>
                <a:gd name="T95" fmla="*/ 47 h 379"/>
                <a:gd name="T96" fmla="*/ 167 w 692"/>
                <a:gd name="T97" fmla="*/ 32 h 379"/>
                <a:gd name="T98" fmla="*/ 144 w 692"/>
                <a:gd name="T99" fmla="*/ 32 h 379"/>
                <a:gd name="T100" fmla="*/ 130 w 692"/>
                <a:gd name="T101" fmla="*/ 28 h 379"/>
                <a:gd name="T102" fmla="*/ 114 w 692"/>
                <a:gd name="T103" fmla="*/ 8 h 379"/>
                <a:gd name="T104" fmla="*/ 96 w 692"/>
                <a:gd name="T105" fmla="*/ 12 h 379"/>
                <a:gd name="T106" fmla="*/ 86 w 692"/>
                <a:gd name="T107" fmla="*/ 26 h 379"/>
                <a:gd name="T108" fmla="*/ 100 w 692"/>
                <a:gd name="T109" fmla="*/ 46 h 379"/>
                <a:gd name="T110" fmla="*/ 92 w 692"/>
                <a:gd name="T111" fmla="*/ 63 h 379"/>
                <a:gd name="T112" fmla="*/ 77 w 692"/>
                <a:gd name="T113" fmla="*/ 75 h 379"/>
                <a:gd name="T114" fmla="*/ 57 w 692"/>
                <a:gd name="T115" fmla="*/ 81 h 379"/>
                <a:gd name="T116" fmla="*/ 23 w 692"/>
                <a:gd name="T117" fmla="*/ 87 h 379"/>
                <a:gd name="T118" fmla="*/ 4 w 692"/>
                <a:gd name="T119" fmla="*/ 111 h 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92" h="379">
                  <a:moveTo>
                    <a:pt x="684" y="172"/>
                  </a:moveTo>
                  <a:lnTo>
                    <a:pt x="684" y="174"/>
                  </a:lnTo>
                  <a:lnTo>
                    <a:pt x="684" y="176"/>
                  </a:lnTo>
                  <a:lnTo>
                    <a:pt x="684" y="178"/>
                  </a:lnTo>
                  <a:lnTo>
                    <a:pt x="684" y="180"/>
                  </a:lnTo>
                  <a:lnTo>
                    <a:pt x="682" y="180"/>
                  </a:lnTo>
                  <a:lnTo>
                    <a:pt x="684" y="182"/>
                  </a:lnTo>
                  <a:lnTo>
                    <a:pt x="686" y="182"/>
                  </a:lnTo>
                  <a:lnTo>
                    <a:pt x="688" y="180"/>
                  </a:lnTo>
                  <a:lnTo>
                    <a:pt x="688" y="182"/>
                  </a:lnTo>
                  <a:lnTo>
                    <a:pt x="690" y="182"/>
                  </a:lnTo>
                  <a:lnTo>
                    <a:pt x="690" y="183"/>
                  </a:lnTo>
                  <a:lnTo>
                    <a:pt x="690" y="185"/>
                  </a:lnTo>
                  <a:lnTo>
                    <a:pt x="692" y="187"/>
                  </a:lnTo>
                  <a:lnTo>
                    <a:pt x="692" y="189"/>
                  </a:lnTo>
                  <a:lnTo>
                    <a:pt x="692" y="191"/>
                  </a:lnTo>
                  <a:lnTo>
                    <a:pt x="690" y="191"/>
                  </a:lnTo>
                  <a:lnTo>
                    <a:pt x="688" y="191"/>
                  </a:lnTo>
                  <a:lnTo>
                    <a:pt x="688" y="193"/>
                  </a:lnTo>
                  <a:lnTo>
                    <a:pt x="688" y="197"/>
                  </a:lnTo>
                  <a:lnTo>
                    <a:pt x="686" y="197"/>
                  </a:lnTo>
                  <a:lnTo>
                    <a:pt x="686" y="199"/>
                  </a:lnTo>
                  <a:lnTo>
                    <a:pt x="684" y="199"/>
                  </a:lnTo>
                  <a:lnTo>
                    <a:pt x="684" y="201"/>
                  </a:lnTo>
                  <a:lnTo>
                    <a:pt x="684" y="203"/>
                  </a:lnTo>
                  <a:lnTo>
                    <a:pt x="684" y="205"/>
                  </a:lnTo>
                  <a:lnTo>
                    <a:pt x="686" y="205"/>
                  </a:lnTo>
                  <a:lnTo>
                    <a:pt x="686" y="207"/>
                  </a:lnTo>
                  <a:lnTo>
                    <a:pt x="684" y="207"/>
                  </a:lnTo>
                  <a:lnTo>
                    <a:pt x="684" y="209"/>
                  </a:lnTo>
                  <a:lnTo>
                    <a:pt x="682" y="211"/>
                  </a:lnTo>
                  <a:lnTo>
                    <a:pt x="680" y="211"/>
                  </a:lnTo>
                  <a:lnTo>
                    <a:pt x="678" y="211"/>
                  </a:lnTo>
                  <a:lnTo>
                    <a:pt x="680" y="209"/>
                  </a:lnTo>
                  <a:lnTo>
                    <a:pt x="678" y="209"/>
                  </a:lnTo>
                  <a:lnTo>
                    <a:pt x="678" y="207"/>
                  </a:lnTo>
                  <a:lnTo>
                    <a:pt x="678" y="209"/>
                  </a:lnTo>
                  <a:lnTo>
                    <a:pt x="676" y="209"/>
                  </a:lnTo>
                  <a:lnTo>
                    <a:pt x="676" y="211"/>
                  </a:lnTo>
                  <a:lnTo>
                    <a:pt x="676" y="213"/>
                  </a:lnTo>
                  <a:lnTo>
                    <a:pt x="674" y="213"/>
                  </a:lnTo>
                  <a:lnTo>
                    <a:pt x="672" y="215"/>
                  </a:lnTo>
                  <a:lnTo>
                    <a:pt x="670" y="215"/>
                  </a:lnTo>
                  <a:lnTo>
                    <a:pt x="670" y="217"/>
                  </a:lnTo>
                  <a:lnTo>
                    <a:pt x="668" y="217"/>
                  </a:lnTo>
                  <a:lnTo>
                    <a:pt x="668" y="219"/>
                  </a:lnTo>
                  <a:lnTo>
                    <a:pt x="666" y="219"/>
                  </a:lnTo>
                  <a:lnTo>
                    <a:pt x="664" y="219"/>
                  </a:lnTo>
                  <a:lnTo>
                    <a:pt x="662" y="219"/>
                  </a:lnTo>
                  <a:lnTo>
                    <a:pt x="660" y="219"/>
                  </a:lnTo>
                  <a:lnTo>
                    <a:pt x="658" y="219"/>
                  </a:lnTo>
                  <a:lnTo>
                    <a:pt x="658" y="221"/>
                  </a:lnTo>
                  <a:lnTo>
                    <a:pt x="656" y="221"/>
                  </a:lnTo>
                  <a:lnTo>
                    <a:pt x="656" y="223"/>
                  </a:lnTo>
                  <a:lnTo>
                    <a:pt x="654" y="225"/>
                  </a:lnTo>
                  <a:lnTo>
                    <a:pt x="652" y="225"/>
                  </a:lnTo>
                  <a:lnTo>
                    <a:pt x="650" y="225"/>
                  </a:lnTo>
                  <a:lnTo>
                    <a:pt x="650" y="227"/>
                  </a:lnTo>
                  <a:lnTo>
                    <a:pt x="648" y="227"/>
                  </a:lnTo>
                  <a:lnTo>
                    <a:pt x="648" y="229"/>
                  </a:lnTo>
                  <a:lnTo>
                    <a:pt x="646" y="231"/>
                  </a:lnTo>
                  <a:lnTo>
                    <a:pt x="646" y="233"/>
                  </a:lnTo>
                  <a:lnTo>
                    <a:pt x="644" y="233"/>
                  </a:lnTo>
                  <a:lnTo>
                    <a:pt x="644" y="235"/>
                  </a:lnTo>
                  <a:lnTo>
                    <a:pt x="642" y="237"/>
                  </a:lnTo>
                  <a:lnTo>
                    <a:pt x="642" y="239"/>
                  </a:lnTo>
                  <a:lnTo>
                    <a:pt x="640" y="243"/>
                  </a:lnTo>
                  <a:lnTo>
                    <a:pt x="640" y="245"/>
                  </a:lnTo>
                  <a:lnTo>
                    <a:pt x="640" y="247"/>
                  </a:lnTo>
                  <a:lnTo>
                    <a:pt x="638" y="249"/>
                  </a:lnTo>
                  <a:lnTo>
                    <a:pt x="636" y="252"/>
                  </a:lnTo>
                  <a:lnTo>
                    <a:pt x="634" y="254"/>
                  </a:lnTo>
                  <a:lnTo>
                    <a:pt x="633" y="256"/>
                  </a:lnTo>
                  <a:lnTo>
                    <a:pt x="633" y="258"/>
                  </a:lnTo>
                  <a:lnTo>
                    <a:pt x="631" y="260"/>
                  </a:lnTo>
                  <a:lnTo>
                    <a:pt x="631" y="262"/>
                  </a:lnTo>
                  <a:lnTo>
                    <a:pt x="631" y="264"/>
                  </a:lnTo>
                  <a:lnTo>
                    <a:pt x="631" y="266"/>
                  </a:lnTo>
                  <a:lnTo>
                    <a:pt x="629" y="270"/>
                  </a:lnTo>
                  <a:lnTo>
                    <a:pt x="629" y="272"/>
                  </a:lnTo>
                  <a:lnTo>
                    <a:pt x="627" y="274"/>
                  </a:lnTo>
                  <a:lnTo>
                    <a:pt x="627" y="276"/>
                  </a:lnTo>
                  <a:lnTo>
                    <a:pt x="625" y="276"/>
                  </a:lnTo>
                  <a:lnTo>
                    <a:pt x="623" y="278"/>
                  </a:lnTo>
                  <a:lnTo>
                    <a:pt x="621" y="280"/>
                  </a:lnTo>
                  <a:lnTo>
                    <a:pt x="619" y="282"/>
                  </a:lnTo>
                  <a:lnTo>
                    <a:pt x="617" y="282"/>
                  </a:lnTo>
                  <a:lnTo>
                    <a:pt x="615" y="282"/>
                  </a:lnTo>
                  <a:lnTo>
                    <a:pt x="613" y="282"/>
                  </a:lnTo>
                  <a:lnTo>
                    <a:pt x="609" y="280"/>
                  </a:lnTo>
                  <a:lnTo>
                    <a:pt x="605" y="280"/>
                  </a:lnTo>
                  <a:lnTo>
                    <a:pt x="603" y="282"/>
                  </a:lnTo>
                  <a:lnTo>
                    <a:pt x="601" y="282"/>
                  </a:lnTo>
                  <a:lnTo>
                    <a:pt x="595" y="282"/>
                  </a:lnTo>
                  <a:lnTo>
                    <a:pt x="591" y="282"/>
                  </a:lnTo>
                  <a:lnTo>
                    <a:pt x="589" y="282"/>
                  </a:lnTo>
                  <a:lnTo>
                    <a:pt x="587" y="282"/>
                  </a:lnTo>
                  <a:lnTo>
                    <a:pt x="585" y="284"/>
                  </a:lnTo>
                  <a:lnTo>
                    <a:pt x="583" y="284"/>
                  </a:lnTo>
                  <a:lnTo>
                    <a:pt x="581" y="286"/>
                  </a:lnTo>
                  <a:lnTo>
                    <a:pt x="579" y="288"/>
                  </a:lnTo>
                  <a:lnTo>
                    <a:pt x="577" y="290"/>
                  </a:lnTo>
                  <a:lnTo>
                    <a:pt x="573" y="294"/>
                  </a:lnTo>
                  <a:lnTo>
                    <a:pt x="567" y="298"/>
                  </a:lnTo>
                  <a:lnTo>
                    <a:pt x="565" y="300"/>
                  </a:lnTo>
                  <a:lnTo>
                    <a:pt x="564" y="302"/>
                  </a:lnTo>
                  <a:lnTo>
                    <a:pt x="562" y="304"/>
                  </a:lnTo>
                  <a:lnTo>
                    <a:pt x="560" y="306"/>
                  </a:lnTo>
                  <a:lnTo>
                    <a:pt x="558" y="308"/>
                  </a:lnTo>
                  <a:lnTo>
                    <a:pt x="554" y="314"/>
                  </a:lnTo>
                  <a:lnTo>
                    <a:pt x="552" y="316"/>
                  </a:lnTo>
                  <a:lnTo>
                    <a:pt x="550" y="317"/>
                  </a:lnTo>
                  <a:lnTo>
                    <a:pt x="550" y="319"/>
                  </a:lnTo>
                  <a:lnTo>
                    <a:pt x="550" y="321"/>
                  </a:lnTo>
                  <a:lnTo>
                    <a:pt x="548" y="325"/>
                  </a:lnTo>
                  <a:lnTo>
                    <a:pt x="546" y="329"/>
                  </a:lnTo>
                  <a:lnTo>
                    <a:pt x="544" y="331"/>
                  </a:lnTo>
                  <a:lnTo>
                    <a:pt x="544" y="333"/>
                  </a:lnTo>
                  <a:lnTo>
                    <a:pt x="544" y="335"/>
                  </a:lnTo>
                  <a:lnTo>
                    <a:pt x="542" y="335"/>
                  </a:lnTo>
                  <a:lnTo>
                    <a:pt x="542" y="337"/>
                  </a:lnTo>
                  <a:lnTo>
                    <a:pt x="540" y="337"/>
                  </a:lnTo>
                  <a:lnTo>
                    <a:pt x="540" y="339"/>
                  </a:lnTo>
                  <a:lnTo>
                    <a:pt x="538" y="339"/>
                  </a:lnTo>
                  <a:lnTo>
                    <a:pt x="536" y="339"/>
                  </a:lnTo>
                  <a:lnTo>
                    <a:pt x="536" y="341"/>
                  </a:lnTo>
                  <a:lnTo>
                    <a:pt x="534" y="341"/>
                  </a:lnTo>
                  <a:lnTo>
                    <a:pt x="532" y="341"/>
                  </a:lnTo>
                  <a:lnTo>
                    <a:pt x="530" y="343"/>
                  </a:lnTo>
                  <a:lnTo>
                    <a:pt x="528" y="343"/>
                  </a:lnTo>
                  <a:lnTo>
                    <a:pt x="526" y="343"/>
                  </a:lnTo>
                  <a:lnTo>
                    <a:pt x="526" y="345"/>
                  </a:lnTo>
                  <a:lnTo>
                    <a:pt x="524" y="345"/>
                  </a:lnTo>
                  <a:lnTo>
                    <a:pt x="522" y="345"/>
                  </a:lnTo>
                  <a:lnTo>
                    <a:pt x="520" y="345"/>
                  </a:lnTo>
                  <a:lnTo>
                    <a:pt x="520" y="347"/>
                  </a:lnTo>
                  <a:lnTo>
                    <a:pt x="518" y="347"/>
                  </a:lnTo>
                  <a:lnTo>
                    <a:pt x="518" y="349"/>
                  </a:lnTo>
                  <a:lnTo>
                    <a:pt x="516" y="349"/>
                  </a:lnTo>
                  <a:lnTo>
                    <a:pt x="516" y="351"/>
                  </a:lnTo>
                  <a:lnTo>
                    <a:pt x="514" y="349"/>
                  </a:lnTo>
                  <a:lnTo>
                    <a:pt x="514" y="351"/>
                  </a:lnTo>
                  <a:lnTo>
                    <a:pt x="512" y="351"/>
                  </a:lnTo>
                  <a:lnTo>
                    <a:pt x="512" y="349"/>
                  </a:lnTo>
                  <a:lnTo>
                    <a:pt x="512" y="351"/>
                  </a:lnTo>
                  <a:lnTo>
                    <a:pt x="512" y="353"/>
                  </a:lnTo>
                  <a:lnTo>
                    <a:pt x="510" y="353"/>
                  </a:lnTo>
                  <a:lnTo>
                    <a:pt x="510" y="351"/>
                  </a:lnTo>
                  <a:lnTo>
                    <a:pt x="510" y="353"/>
                  </a:lnTo>
                  <a:lnTo>
                    <a:pt x="508" y="353"/>
                  </a:lnTo>
                  <a:lnTo>
                    <a:pt x="508" y="355"/>
                  </a:lnTo>
                  <a:lnTo>
                    <a:pt x="506" y="355"/>
                  </a:lnTo>
                  <a:lnTo>
                    <a:pt x="506" y="357"/>
                  </a:lnTo>
                  <a:lnTo>
                    <a:pt x="504" y="357"/>
                  </a:lnTo>
                  <a:lnTo>
                    <a:pt x="504" y="359"/>
                  </a:lnTo>
                  <a:lnTo>
                    <a:pt x="502" y="359"/>
                  </a:lnTo>
                  <a:lnTo>
                    <a:pt x="502" y="361"/>
                  </a:lnTo>
                  <a:lnTo>
                    <a:pt x="504" y="361"/>
                  </a:lnTo>
                  <a:lnTo>
                    <a:pt x="504" y="363"/>
                  </a:lnTo>
                  <a:lnTo>
                    <a:pt x="504" y="365"/>
                  </a:lnTo>
                  <a:lnTo>
                    <a:pt x="504" y="367"/>
                  </a:lnTo>
                  <a:lnTo>
                    <a:pt x="502" y="367"/>
                  </a:lnTo>
                  <a:lnTo>
                    <a:pt x="502" y="369"/>
                  </a:lnTo>
                  <a:lnTo>
                    <a:pt x="500" y="371"/>
                  </a:lnTo>
                  <a:lnTo>
                    <a:pt x="500" y="373"/>
                  </a:lnTo>
                  <a:lnTo>
                    <a:pt x="498" y="373"/>
                  </a:lnTo>
                  <a:lnTo>
                    <a:pt x="498" y="375"/>
                  </a:lnTo>
                  <a:lnTo>
                    <a:pt x="498" y="377"/>
                  </a:lnTo>
                  <a:lnTo>
                    <a:pt x="496" y="377"/>
                  </a:lnTo>
                  <a:lnTo>
                    <a:pt x="496" y="379"/>
                  </a:lnTo>
                  <a:lnTo>
                    <a:pt x="495" y="379"/>
                  </a:lnTo>
                  <a:lnTo>
                    <a:pt x="493" y="379"/>
                  </a:lnTo>
                  <a:lnTo>
                    <a:pt x="493" y="377"/>
                  </a:lnTo>
                  <a:lnTo>
                    <a:pt x="491" y="377"/>
                  </a:lnTo>
                  <a:lnTo>
                    <a:pt x="491" y="375"/>
                  </a:lnTo>
                  <a:lnTo>
                    <a:pt x="489" y="375"/>
                  </a:lnTo>
                  <a:lnTo>
                    <a:pt x="487" y="375"/>
                  </a:lnTo>
                  <a:lnTo>
                    <a:pt x="487" y="373"/>
                  </a:lnTo>
                  <a:lnTo>
                    <a:pt x="485" y="373"/>
                  </a:lnTo>
                  <a:lnTo>
                    <a:pt x="485" y="371"/>
                  </a:lnTo>
                  <a:lnTo>
                    <a:pt x="483" y="371"/>
                  </a:lnTo>
                  <a:lnTo>
                    <a:pt x="483" y="369"/>
                  </a:lnTo>
                  <a:lnTo>
                    <a:pt x="483" y="367"/>
                  </a:lnTo>
                  <a:lnTo>
                    <a:pt x="481" y="367"/>
                  </a:lnTo>
                  <a:lnTo>
                    <a:pt x="481" y="365"/>
                  </a:lnTo>
                  <a:lnTo>
                    <a:pt x="481" y="363"/>
                  </a:lnTo>
                  <a:lnTo>
                    <a:pt x="481" y="361"/>
                  </a:lnTo>
                  <a:lnTo>
                    <a:pt x="479" y="361"/>
                  </a:lnTo>
                  <a:lnTo>
                    <a:pt x="477" y="361"/>
                  </a:lnTo>
                  <a:lnTo>
                    <a:pt x="475" y="361"/>
                  </a:lnTo>
                  <a:lnTo>
                    <a:pt x="475" y="363"/>
                  </a:lnTo>
                  <a:lnTo>
                    <a:pt x="473" y="363"/>
                  </a:lnTo>
                  <a:lnTo>
                    <a:pt x="471" y="363"/>
                  </a:lnTo>
                  <a:lnTo>
                    <a:pt x="471" y="361"/>
                  </a:lnTo>
                  <a:lnTo>
                    <a:pt x="473" y="361"/>
                  </a:lnTo>
                  <a:lnTo>
                    <a:pt x="473" y="359"/>
                  </a:lnTo>
                  <a:lnTo>
                    <a:pt x="473" y="357"/>
                  </a:lnTo>
                  <a:lnTo>
                    <a:pt x="471" y="355"/>
                  </a:lnTo>
                  <a:lnTo>
                    <a:pt x="469" y="355"/>
                  </a:lnTo>
                  <a:lnTo>
                    <a:pt x="469" y="357"/>
                  </a:lnTo>
                  <a:lnTo>
                    <a:pt x="467" y="357"/>
                  </a:lnTo>
                  <a:lnTo>
                    <a:pt x="467" y="355"/>
                  </a:lnTo>
                  <a:lnTo>
                    <a:pt x="467" y="353"/>
                  </a:lnTo>
                  <a:lnTo>
                    <a:pt x="467" y="351"/>
                  </a:lnTo>
                  <a:lnTo>
                    <a:pt x="467" y="349"/>
                  </a:lnTo>
                  <a:lnTo>
                    <a:pt x="467" y="347"/>
                  </a:lnTo>
                  <a:lnTo>
                    <a:pt x="467" y="345"/>
                  </a:lnTo>
                  <a:lnTo>
                    <a:pt x="467" y="343"/>
                  </a:lnTo>
                  <a:lnTo>
                    <a:pt x="469" y="343"/>
                  </a:lnTo>
                  <a:lnTo>
                    <a:pt x="469" y="341"/>
                  </a:lnTo>
                  <a:lnTo>
                    <a:pt x="471" y="341"/>
                  </a:lnTo>
                  <a:lnTo>
                    <a:pt x="473" y="341"/>
                  </a:lnTo>
                  <a:lnTo>
                    <a:pt x="473" y="339"/>
                  </a:lnTo>
                  <a:lnTo>
                    <a:pt x="475" y="339"/>
                  </a:lnTo>
                  <a:lnTo>
                    <a:pt x="473" y="337"/>
                  </a:lnTo>
                  <a:lnTo>
                    <a:pt x="471" y="337"/>
                  </a:lnTo>
                  <a:lnTo>
                    <a:pt x="469" y="337"/>
                  </a:lnTo>
                  <a:lnTo>
                    <a:pt x="469" y="335"/>
                  </a:lnTo>
                  <a:lnTo>
                    <a:pt x="469" y="337"/>
                  </a:lnTo>
                  <a:lnTo>
                    <a:pt x="467" y="337"/>
                  </a:lnTo>
                  <a:lnTo>
                    <a:pt x="465" y="337"/>
                  </a:lnTo>
                  <a:lnTo>
                    <a:pt x="465" y="339"/>
                  </a:lnTo>
                  <a:lnTo>
                    <a:pt x="463" y="339"/>
                  </a:lnTo>
                  <a:lnTo>
                    <a:pt x="463" y="337"/>
                  </a:lnTo>
                  <a:lnTo>
                    <a:pt x="463" y="335"/>
                  </a:lnTo>
                  <a:lnTo>
                    <a:pt x="461" y="335"/>
                  </a:lnTo>
                  <a:lnTo>
                    <a:pt x="461" y="333"/>
                  </a:lnTo>
                  <a:lnTo>
                    <a:pt x="461" y="331"/>
                  </a:lnTo>
                  <a:lnTo>
                    <a:pt x="461" y="329"/>
                  </a:lnTo>
                  <a:lnTo>
                    <a:pt x="463" y="329"/>
                  </a:lnTo>
                  <a:lnTo>
                    <a:pt x="465" y="329"/>
                  </a:lnTo>
                  <a:lnTo>
                    <a:pt x="465" y="327"/>
                  </a:lnTo>
                  <a:lnTo>
                    <a:pt x="467" y="327"/>
                  </a:lnTo>
                  <a:lnTo>
                    <a:pt x="467" y="325"/>
                  </a:lnTo>
                  <a:lnTo>
                    <a:pt x="467" y="323"/>
                  </a:lnTo>
                  <a:lnTo>
                    <a:pt x="469" y="323"/>
                  </a:lnTo>
                  <a:lnTo>
                    <a:pt x="469" y="321"/>
                  </a:lnTo>
                  <a:lnTo>
                    <a:pt x="467" y="321"/>
                  </a:lnTo>
                  <a:lnTo>
                    <a:pt x="467" y="319"/>
                  </a:lnTo>
                  <a:lnTo>
                    <a:pt x="469" y="319"/>
                  </a:lnTo>
                  <a:lnTo>
                    <a:pt x="469" y="317"/>
                  </a:lnTo>
                  <a:lnTo>
                    <a:pt x="471" y="317"/>
                  </a:lnTo>
                  <a:lnTo>
                    <a:pt x="471" y="316"/>
                  </a:lnTo>
                  <a:lnTo>
                    <a:pt x="473" y="316"/>
                  </a:lnTo>
                  <a:lnTo>
                    <a:pt x="473" y="314"/>
                  </a:lnTo>
                  <a:lnTo>
                    <a:pt x="475" y="312"/>
                  </a:lnTo>
                  <a:lnTo>
                    <a:pt x="477" y="312"/>
                  </a:lnTo>
                  <a:lnTo>
                    <a:pt x="477" y="310"/>
                  </a:lnTo>
                  <a:lnTo>
                    <a:pt x="479" y="310"/>
                  </a:lnTo>
                  <a:lnTo>
                    <a:pt x="479" y="312"/>
                  </a:lnTo>
                  <a:lnTo>
                    <a:pt x="479" y="310"/>
                  </a:lnTo>
                  <a:lnTo>
                    <a:pt x="481" y="310"/>
                  </a:lnTo>
                  <a:lnTo>
                    <a:pt x="481" y="308"/>
                  </a:lnTo>
                  <a:lnTo>
                    <a:pt x="479" y="308"/>
                  </a:lnTo>
                  <a:lnTo>
                    <a:pt x="479" y="306"/>
                  </a:lnTo>
                  <a:lnTo>
                    <a:pt x="479" y="304"/>
                  </a:lnTo>
                  <a:lnTo>
                    <a:pt x="477" y="304"/>
                  </a:lnTo>
                  <a:lnTo>
                    <a:pt x="477" y="302"/>
                  </a:lnTo>
                  <a:lnTo>
                    <a:pt x="479" y="302"/>
                  </a:lnTo>
                  <a:lnTo>
                    <a:pt x="479" y="300"/>
                  </a:lnTo>
                  <a:lnTo>
                    <a:pt x="481" y="300"/>
                  </a:lnTo>
                  <a:lnTo>
                    <a:pt x="481" y="298"/>
                  </a:lnTo>
                  <a:lnTo>
                    <a:pt x="483" y="298"/>
                  </a:lnTo>
                  <a:lnTo>
                    <a:pt x="485" y="296"/>
                  </a:lnTo>
                  <a:lnTo>
                    <a:pt x="487" y="296"/>
                  </a:lnTo>
                  <a:lnTo>
                    <a:pt x="487" y="294"/>
                  </a:lnTo>
                  <a:lnTo>
                    <a:pt x="485" y="294"/>
                  </a:lnTo>
                  <a:lnTo>
                    <a:pt x="485" y="292"/>
                  </a:lnTo>
                  <a:lnTo>
                    <a:pt x="485" y="290"/>
                  </a:lnTo>
                  <a:lnTo>
                    <a:pt x="485" y="288"/>
                  </a:lnTo>
                  <a:lnTo>
                    <a:pt x="483" y="288"/>
                  </a:lnTo>
                  <a:lnTo>
                    <a:pt x="483" y="286"/>
                  </a:lnTo>
                  <a:lnTo>
                    <a:pt x="481" y="284"/>
                  </a:lnTo>
                  <a:lnTo>
                    <a:pt x="483" y="282"/>
                  </a:lnTo>
                  <a:lnTo>
                    <a:pt x="481" y="282"/>
                  </a:lnTo>
                  <a:lnTo>
                    <a:pt x="481" y="280"/>
                  </a:lnTo>
                  <a:lnTo>
                    <a:pt x="479" y="280"/>
                  </a:lnTo>
                  <a:lnTo>
                    <a:pt x="479" y="278"/>
                  </a:lnTo>
                  <a:lnTo>
                    <a:pt x="477" y="278"/>
                  </a:lnTo>
                  <a:lnTo>
                    <a:pt x="477" y="276"/>
                  </a:lnTo>
                  <a:lnTo>
                    <a:pt x="477" y="274"/>
                  </a:lnTo>
                  <a:lnTo>
                    <a:pt x="477" y="272"/>
                  </a:lnTo>
                  <a:lnTo>
                    <a:pt x="479" y="272"/>
                  </a:lnTo>
                  <a:lnTo>
                    <a:pt x="481" y="270"/>
                  </a:lnTo>
                  <a:lnTo>
                    <a:pt x="483" y="270"/>
                  </a:lnTo>
                  <a:lnTo>
                    <a:pt x="481" y="270"/>
                  </a:lnTo>
                  <a:lnTo>
                    <a:pt x="481" y="268"/>
                  </a:lnTo>
                  <a:lnTo>
                    <a:pt x="481" y="266"/>
                  </a:lnTo>
                  <a:lnTo>
                    <a:pt x="481" y="264"/>
                  </a:lnTo>
                  <a:lnTo>
                    <a:pt x="481" y="262"/>
                  </a:lnTo>
                  <a:lnTo>
                    <a:pt x="481" y="260"/>
                  </a:lnTo>
                  <a:lnTo>
                    <a:pt x="483" y="260"/>
                  </a:lnTo>
                  <a:lnTo>
                    <a:pt x="485" y="260"/>
                  </a:lnTo>
                  <a:lnTo>
                    <a:pt x="487" y="262"/>
                  </a:lnTo>
                  <a:lnTo>
                    <a:pt x="489" y="262"/>
                  </a:lnTo>
                  <a:lnTo>
                    <a:pt x="489" y="264"/>
                  </a:lnTo>
                  <a:lnTo>
                    <a:pt x="489" y="262"/>
                  </a:lnTo>
                  <a:lnTo>
                    <a:pt x="491" y="262"/>
                  </a:lnTo>
                  <a:lnTo>
                    <a:pt x="491" y="260"/>
                  </a:lnTo>
                  <a:lnTo>
                    <a:pt x="489" y="260"/>
                  </a:lnTo>
                  <a:lnTo>
                    <a:pt x="487" y="260"/>
                  </a:lnTo>
                  <a:lnTo>
                    <a:pt x="485" y="260"/>
                  </a:lnTo>
                  <a:lnTo>
                    <a:pt x="483" y="258"/>
                  </a:lnTo>
                  <a:lnTo>
                    <a:pt x="483" y="256"/>
                  </a:lnTo>
                  <a:lnTo>
                    <a:pt x="481" y="256"/>
                  </a:lnTo>
                  <a:lnTo>
                    <a:pt x="481" y="258"/>
                  </a:lnTo>
                  <a:lnTo>
                    <a:pt x="481" y="256"/>
                  </a:lnTo>
                  <a:lnTo>
                    <a:pt x="479" y="256"/>
                  </a:lnTo>
                  <a:lnTo>
                    <a:pt x="479" y="254"/>
                  </a:lnTo>
                  <a:lnTo>
                    <a:pt x="477" y="254"/>
                  </a:lnTo>
                  <a:lnTo>
                    <a:pt x="475" y="256"/>
                  </a:lnTo>
                  <a:lnTo>
                    <a:pt x="473" y="256"/>
                  </a:lnTo>
                  <a:lnTo>
                    <a:pt x="473" y="258"/>
                  </a:lnTo>
                  <a:lnTo>
                    <a:pt x="471" y="260"/>
                  </a:lnTo>
                  <a:lnTo>
                    <a:pt x="471" y="262"/>
                  </a:lnTo>
                  <a:lnTo>
                    <a:pt x="469" y="262"/>
                  </a:lnTo>
                  <a:lnTo>
                    <a:pt x="469" y="264"/>
                  </a:lnTo>
                  <a:lnTo>
                    <a:pt x="467" y="264"/>
                  </a:lnTo>
                  <a:lnTo>
                    <a:pt x="467" y="262"/>
                  </a:lnTo>
                  <a:lnTo>
                    <a:pt x="465" y="262"/>
                  </a:lnTo>
                  <a:lnTo>
                    <a:pt x="465" y="260"/>
                  </a:lnTo>
                  <a:lnTo>
                    <a:pt x="465" y="258"/>
                  </a:lnTo>
                  <a:lnTo>
                    <a:pt x="463" y="258"/>
                  </a:lnTo>
                  <a:lnTo>
                    <a:pt x="463" y="256"/>
                  </a:lnTo>
                  <a:lnTo>
                    <a:pt x="461" y="254"/>
                  </a:lnTo>
                  <a:lnTo>
                    <a:pt x="461" y="252"/>
                  </a:lnTo>
                  <a:lnTo>
                    <a:pt x="459" y="252"/>
                  </a:lnTo>
                  <a:lnTo>
                    <a:pt x="459" y="250"/>
                  </a:lnTo>
                  <a:lnTo>
                    <a:pt x="459" y="249"/>
                  </a:lnTo>
                  <a:lnTo>
                    <a:pt x="457" y="249"/>
                  </a:lnTo>
                  <a:lnTo>
                    <a:pt x="457" y="247"/>
                  </a:lnTo>
                  <a:lnTo>
                    <a:pt x="455" y="247"/>
                  </a:lnTo>
                  <a:lnTo>
                    <a:pt x="453" y="247"/>
                  </a:lnTo>
                  <a:lnTo>
                    <a:pt x="453" y="245"/>
                  </a:lnTo>
                  <a:lnTo>
                    <a:pt x="453" y="243"/>
                  </a:lnTo>
                  <a:lnTo>
                    <a:pt x="453" y="241"/>
                  </a:lnTo>
                  <a:lnTo>
                    <a:pt x="451" y="241"/>
                  </a:lnTo>
                  <a:lnTo>
                    <a:pt x="449" y="239"/>
                  </a:lnTo>
                  <a:lnTo>
                    <a:pt x="447" y="239"/>
                  </a:lnTo>
                  <a:lnTo>
                    <a:pt x="447" y="237"/>
                  </a:lnTo>
                  <a:lnTo>
                    <a:pt x="445" y="237"/>
                  </a:lnTo>
                  <a:lnTo>
                    <a:pt x="443" y="237"/>
                  </a:lnTo>
                  <a:lnTo>
                    <a:pt x="441" y="237"/>
                  </a:lnTo>
                  <a:lnTo>
                    <a:pt x="439" y="237"/>
                  </a:lnTo>
                  <a:lnTo>
                    <a:pt x="437" y="237"/>
                  </a:lnTo>
                  <a:lnTo>
                    <a:pt x="435" y="237"/>
                  </a:lnTo>
                  <a:lnTo>
                    <a:pt x="435" y="239"/>
                  </a:lnTo>
                  <a:lnTo>
                    <a:pt x="433" y="237"/>
                  </a:lnTo>
                  <a:lnTo>
                    <a:pt x="431" y="237"/>
                  </a:lnTo>
                  <a:lnTo>
                    <a:pt x="431" y="239"/>
                  </a:lnTo>
                  <a:lnTo>
                    <a:pt x="429" y="239"/>
                  </a:lnTo>
                  <a:lnTo>
                    <a:pt x="429" y="241"/>
                  </a:lnTo>
                  <a:lnTo>
                    <a:pt x="429" y="243"/>
                  </a:lnTo>
                  <a:lnTo>
                    <a:pt x="429" y="245"/>
                  </a:lnTo>
                  <a:lnTo>
                    <a:pt x="429" y="247"/>
                  </a:lnTo>
                  <a:lnTo>
                    <a:pt x="429" y="249"/>
                  </a:lnTo>
                  <a:lnTo>
                    <a:pt x="429" y="250"/>
                  </a:lnTo>
                  <a:lnTo>
                    <a:pt x="429" y="252"/>
                  </a:lnTo>
                  <a:lnTo>
                    <a:pt x="427" y="252"/>
                  </a:lnTo>
                  <a:lnTo>
                    <a:pt x="426" y="252"/>
                  </a:lnTo>
                  <a:lnTo>
                    <a:pt x="426" y="250"/>
                  </a:lnTo>
                  <a:lnTo>
                    <a:pt x="424" y="250"/>
                  </a:lnTo>
                  <a:lnTo>
                    <a:pt x="422" y="252"/>
                  </a:lnTo>
                  <a:lnTo>
                    <a:pt x="420" y="252"/>
                  </a:lnTo>
                  <a:lnTo>
                    <a:pt x="420" y="254"/>
                  </a:lnTo>
                  <a:lnTo>
                    <a:pt x="418" y="254"/>
                  </a:lnTo>
                  <a:lnTo>
                    <a:pt x="416" y="254"/>
                  </a:lnTo>
                  <a:lnTo>
                    <a:pt x="416" y="252"/>
                  </a:lnTo>
                  <a:lnTo>
                    <a:pt x="414" y="252"/>
                  </a:lnTo>
                  <a:lnTo>
                    <a:pt x="414" y="254"/>
                  </a:lnTo>
                  <a:lnTo>
                    <a:pt x="412" y="254"/>
                  </a:lnTo>
                  <a:lnTo>
                    <a:pt x="414" y="254"/>
                  </a:lnTo>
                  <a:lnTo>
                    <a:pt x="414" y="256"/>
                  </a:lnTo>
                  <a:lnTo>
                    <a:pt x="414" y="258"/>
                  </a:lnTo>
                  <a:lnTo>
                    <a:pt x="412" y="258"/>
                  </a:lnTo>
                  <a:lnTo>
                    <a:pt x="412" y="260"/>
                  </a:lnTo>
                  <a:lnTo>
                    <a:pt x="410" y="260"/>
                  </a:lnTo>
                  <a:lnTo>
                    <a:pt x="410" y="262"/>
                  </a:lnTo>
                  <a:lnTo>
                    <a:pt x="408" y="262"/>
                  </a:lnTo>
                  <a:lnTo>
                    <a:pt x="408" y="264"/>
                  </a:lnTo>
                  <a:lnTo>
                    <a:pt x="408" y="266"/>
                  </a:lnTo>
                  <a:lnTo>
                    <a:pt x="406" y="266"/>
                  </a:lnTo>
                  <a:lnTo>
                    <a:pt x="404" y="266"/>
                  </a:lnTo>
                  <a:lnTo>
                    <a:pt x="404" y="264"/>
                  </a:lnTo>
                  <a:lnTo>
                    <a:pt x="402" y="264"/>
                  </a:lnTo>
                  <a:lnTo>
                    <a:pt x="402" y="262"/>
                  </a:lnTo>
                  <a:lnTo>
                    <a:pt x="400" y="262"/>
                  </a:lnTo>
                  <a:lnTo>
                    <a:pt x="400" y="260"/>
                  </a:lnTo>
                  <a:lnTo>
                    <a:pt x="398" y="260"/>
                  </a:lnTo>
                  <a:lnTo>
                    <a:pt x="398" y="258"/>
                  </a:lnTo>
                  <a:lnTo>
                    <a:pt x="396" y="258"/>
                  </a:lnTo>
                  <a:lnTo>
                    <a:pt x="396" y="256"/>
                  </a:lnTo>
                  <a:lnTo>
                    <a:pt x="394" y="256"/>
                  </a:lnTo>
                  <a:lnTo>
                    <a:pt x="394" y="254"/>
                  </a:lnTo>
                  <a:lnTo>
                    <a:pt x="392" y="254"/>
                  </a:lnTo>
                  <a:lnTo>
                    <a:pt x="392" y="252"/>
                  </a:lnTo>
                  <a:lnTo>
                    <a:pt x="390" y="252"/>
                  </a:lnTo>
                  <a:lnTo>
                    <a:pt x="390" y="250"/>
                  </a:lnTo>
                  <a:lnTo>
                    <a:pt x="390" y="249"/>
                  </a:lnTo>
                  <a:lnTo>
                    <a:pt x="388" y="249"/>
                  </a:lnTo>
                  <a:lnTo>
                    <a:pt x="386" y="249"/>
                  </a:lnTo>
                  <a:lnTo>
                    <a:pt x="384" y="249"/>
                  </a:lnTo>
                  <a:lnTo>
                    <a:pt x="384" y="250"/>
                  </a:lnTo>
                  <a:lnTo>
                    <a:pt x="382" y="250"/>
                  </a:lnTo>
                  <a:lnTo>
                    <a:pt x="380" y="250"/>
                  </a:lnTo>
                  <a:lnTo>
                    <a:pt x="380" y="252"/>
                  </a:lnTo>
                  <a:lnTo>
                    <a:pt x="378" y="252"/>
                  </a:lnTo>
                  <a:lnTo>
                    <a:pt x="378" y="254"/>
                  </a:lnTo>
                  <a:lnTo>
                    <a:pt x="378" y="256"/>
                  </a:lnTo>
                  <a:lnTo>
                    <a:pt x="378" y="258"/>
                  </a:lnTo>
                  <a:lnTo>
                    <a:pt x="376" y="258"/>
                  </a:lnTo>
                  <a:lnTo>
                    <a:pt x="376" y="260"/>
                  </a:lnTo>
                  <a:lnTo>
                    <a:pt x="374" y="260"/>
                  </a:lnTo>
                  <a:lnTo>
                    <a:pt x="374" y="262"/>
                  </a:lnTo>
                  <a:lnTo>
                    <a:pt x="374" y="264"/>
                  </a:lnTo>
                  <a:lnTo>
                    <a:pt x="372" y="264"/>
                  </a:lnTo>
                  <a:lnTo>
                    <a:pt x="370" y="264"/>
                  </a:lnTo>
                  <a:lnTo>
                    <a:pt x="368" y="264"/>
                  </a:lnTo>
                  <a:lnTo>
                    <a:pt x="368" y="266"/>
                  </a:lnTo>
                  <a:lnTo>
                    <a:pt x="366" y="266"/>
                  </a:lnTo>
                  <a:lnTo>
                    <a:pt x="364" y="266"/>
                  </a:lnTo>
                  <a:lnTo>
                    <a:pt x="362" y="266"/>
                  </a:lnTo>
                  <a:lnTo>
                    <a:pt x="360" y="266"/>
                  </a:lnTo>
                  <a:lnTo>
                    <a:pt x="360" y="268"/>
                  </a:lnTo>
                  <a:lnTo>
                    <a:pt x="358" y="268"/>
                  </a:lnTo>
                  <a:lnTo>
                    <a:pt x="357" y="268"/>
                  </a:lnTo>
                  <a:lnTo>
                    <a:pt x="357" y="270"/>
                  </a:lnTo>
                  <a:lnTo>
                    <a:pt x="355" y="270"/>
                  </a:lnTo>
                  <a:lnTo>
                    <a:pt x="353" y="270"/>
                  </a:lnTo>
                  <a:lnTo>
                    <a:pt x="353" y="272"/>
                  </a:lnTo>
                  <a:lnTo>
                    <a:pt x="355" y="272"/>
                  </a:lnTo>
                  <a:lnTo>
                    <a:pt x="357" y="272"/>
                  </a:lnTo>
                  <a:lnTo>
                    <a:pt x="357" y="274"/>
                  </a:lnTo>
                  <a:lnTo>
                    <a:pt x="355" y="276"/>
                  </a:lnTo>
                  <a:lnTo>
                    <a:pt x="353" y="278"/>
                  </a:lnTo>
                  <a:lnTo>
                    <a:pt x="355" y="278"/>
                  </a:lnTo>
                  <a:lnTo>
                    <a:pt x="355" y="280"/>
                  </a:lnTo>
                  <a:lnTo>
                    <a:pt x="355" y="282"/>
                  </a:lnTo>
                  <a:lnTo>
                    <a:pt x="357" y="282"/>
                  </a:lnTo>
                  <a:lnTo>
                    <a:pt x="357" y="284"/>
                  </a:lnTo>
                  <a:lnTo>
                    <a:pt x="358" y="284"/>
                  </a:lnTo>
                  <a:lnTo>
                    <a:pt x="358" y="286"/>
                  </a:lnTo>
                  <a:lnTo>
                    <a:pt x="358" y="288"/>
                  </a:lnTo>
                  <a:lnTo>
                    <a:pt x="360" y="288"/>
                  </a:lnTo>
                  <a:lnTo>
                    <a:pt x="358" y="290"/>
                  </a:lnTo>
                  <a:lnTo>
                    <a:pt x="357" y="290"/>
                  </a:lnTo>
                  <a:lnTo>
                    <a:pt x="357" y="292"/>
                  </a:lnTo>
                  <a:lnTo>
                    <a:pt x="355" y="292"/>
                  </a:lnTo>
                  <a:lnTo>
                    <a:pt x="353" y="294"/>
                  </a:lnTo>
                  <a:lnTo>
                    <a:pt x="355" y="294"/>
                  </a:lnTo>
                  <a:lnTo>
                    <a:pt x="357" y="294"/>
                  </a:lnTo>
                  <a:lnTo>
                    <a:pt x="358" y="292"/>
                  </a:lnTo>
                  <a:lnTo>
                    <a:pt x="358" y="294"/>
                  </a:lnTo>
                  <a:lnTo>
                    <a:pt x="360" y="294"/>
                  </a:lnTo>
                  <a:lnTo>
                    <a:pt x="358" y="294"/>
                  </a:lnTo>
                  <a:lnTo>
                    <a:pt x="358" y="296"/>
                  </a:lnTo>
                  <a:lnTo>
                    <a:pt x="357" y="296"/>
                  </a:lnTo>
                  <a:lnTo>
                    <a:pt x="355" y="298"/>
                  </a:lnTo>
                  <a:lnTo>
                    <a:pt x="353" y="298"/>
                  </a:lnTo>
                  <a:lnTo>
                    <a:pt x="353" y="300"/>
                  </a:lnTo>
                  <a:lnTo>
                    <a:pt x="351" y="300"/>
                  </a:lnTo>
                  <a:lnTo>
                    <a:pt x="353" y="300"/>
                  </a:lnTo>
                  <a:lnTo>
                    <a:pt x="353" y="302"/>
                  </a:lnTo>
                  <a:lnTo>
                    <a:pt x="351" y="302"/>
                  </a:lnTo>
                  <a:lnTo>
                    <a:pt x="349" y="302"/>
                  </a:lnTo>
                  <a:lnTo>
                    <a:pt x="349" y="304"/>
                  </a:lnTo>
                  <a:lnTo>
                    <a:pt x="347" y="304"/>
                  </a:lnTo>
                  <a:lnTo>
                    <a:pt x="347" y="302"/>
                  </a:lnTo>
                  <a:lnTo>
                    <a:pt x="345" y="300"/>
                  </a:lnTo>
                  <a:lnTo>
                    <a:pt x="345" y="302"/>
                  </a:lnTo>
                  <a:lnTo>
                    <a:pt x="343" y="302"/>
                  </a:lnTo>
                  <a:lnTo>
                    <a:pt x="343" y="304"/>
                  </a:lnTo>
                  <a:lnTo>
                    <a:pt x="341" y="304"/>
                  </a:lnTo>
                  <a:lnTo>
                    <a:pt x="339" y="306"/>
                  </a:lnTo>
                  <a:lnTo>
                    <a:pt x="337" y="306"/>
                  </a:lnTo>
                  <a:lnTo>
                    <a:pt x="337" y="308"/>
                  </a:lnTo>
                  <a:lnTo>
                    <a:pt x="335" y="308"/>
                  </a:lnTo>
                  <a:lnTo>
                    <a:pt x="333" y="308"/>
                  </a:lnTo>
                  <a:lnTo>
                    <a:pt x="333" y="310"/>
                  </a:lnTo>
                  <a:lnTo>
                    <a:pt x="331" y="310"/>
                  </a:lnTo>
                  <a:lnTo>
                    <a:pt x="329" y="310"/>
                  </a:lnTo>
                  <a:lnTo>
                    <a:pt x="329" y="312"/>
                  </a:lnTo>
                  <a:lnTo>
                    <a:pt x="327" y="312"/>
                  </a:lnTo>
                  <a:lnTo>
                    <a:pt x="325" y="312"/>
                  </a:lnTo>
                  <a:lnTo>
                    <a:pt x="323" y="312"/>
                  </a:lnTo>
                  <a:lnTo>
                    <a:pt x="321" y="312"/>
                  </a:lnTo>
                  <a:lnTo>
                    <a:pt x="319" y="312"/>
                  </a:lnTo>
                  <a:lnTo>
                    <a:pt x="319" y="310"/>
                  </a:lnTo>
                  <a:lnTo>
                    <a:pt x="319" y="308"/>
                  </a:lnTo>
                  <a:lnTo>
                    <a:pt x="321" y="308"/>
                  </a:lnTo>
                  <a:lnTo>
                    <a:pt x="321" y="306"/>
                  </a:lnTo>
                  <a:lnTo>
                    <a:pt x="321" y="304"/>
                  </a:lnTo>
                  <a:lnTo>
                    <a:pt x="321" y="302"/>
                  </a:lnTo>
                  <a:lnTo>
                    <a:pt x="321" y="300"/>
                  </a:lnTo>
                  <a:lnTo>
                    <a:pt x="319" y="300"/>
                  </a:lnTo>
                  <a:lnTo>
                    <a:pt x="319" y="302"/>
                  </a:lnTo>
                  <a:lnTo>
                    <a:pt x="317" y="302"/>
                  </a:lnTo>
                  <a:lnTo>
                    <a:pt x="315" y="302"/>
                  </a:lnTo>
                  <a:lnTo>
                    <a:pt x="313" y="302"/>
                  </a:lnTo>
                  <a:lnTo>
                    <a:pt x="313" y="304"/>
                  </a:lnTo>
                  <a:lnTo>
                    <a:pt x="311" y="304"/>
                  </a:lnTo>
                  <a:lnTo>
                    <a:pt x="309" y="304"/>
                  </a:lnTo>
                  <a:lnTo>
                    <a:pt x="309" y="306"/>
                  </a:lnTo>
                  <a:lnTo>
                    <a:pt x="307" y="306"/>
                  </a:lnTo>
                  <a:lnTo>
                    <a:pt x="305" y="308"/>
                  </a:lnTo>
                  <a:lnTo>
                    <a:pt x="303" y="308"/>
                  </a:lnTo>
                  <a:lnTo>
                    <a:pt x="301" y="308"/>
                  </a:lnTo>
                  <a:lnTo>
                    <a:pt x="301" y="306"/>
                  </a:lnTo>
                  <a:lnTo>
                    <a:pt x="301" y="304"/>
                  </a:lnTo>
                  <a:lnTo>
                    <a:pt x="299" y="304"/>
                  </a:lnTo>
                  <a:lnTo>
                    <a:pt x="299" y="302"/>
                  </a:lnTo>
                  <a:lnTo>
                    <a:pt x="297" y="302"/>
                  </a:lnTo>
                  <a:lnTo>
                    <a:pt x="297" y="300"/>
                  </a:lnTo>
                  <a:lnTo>
                    <a:pt x="299" y="300"/>
                  </a:lnTo>
                  <a:lnTo>
                    <a:pt x="299" y="298"/>
                  </a:lnTo>
                  <a:lnTo>
                    <a:pt x="299" y="296"/>
                  </a:lnTo>
                  <a:lnTo>
                    <a:pt x="301" y="296"/>
                  </a:lnTo>
                  <a:lnTo>
                    <a:pt x="301" y="294"/>
                  </a:lnTo>
                  <a:lnTo>
                    <a:pt x="303" y="294"/>
                  </a:lnTo>
                  <a:lnTo>
                    <a:pt x="303" y="292"/>
                  </a:lnTo>
                  <a:lnTo>
                    <a:pt x="305" y="292"/>
                  </a:lnTo>
                  <a:lnTo>
                    <a:pt x="303" y="292"/>
                  </a:lnTo>
                  <a:lnTo>
                    <a:pt x="301" y="292"/>
                  </a:lnTo>
                  <a:lnTo>
                    <a:pt x="301" y="294"/>
                  </a:lnTo>
                  <a:lnTo>
                    <a:pt x="299" y="294"/>
                  </a:lnTo>
                  <a:lnTo>
                    <a:pt x="297" y="294"/>
                  </a:lnTo>
                  <a:lnTo>
                    <a:pt x="295" y="294"/>
                  </a:lnTo>
                  <a:lnTo>
                    <a:pt x="295" y="296"/>
                  </a:lnTo>
                  <a:lnTo>
                    <a:pt x="291" y="296"/>
                  </a:lnTo>
                  <a:lnTo>
                    <a:pt x="289" y="298"/>
                  </a:lnTo>
                  <a:lnTo>
                    <a:pt x="288" y="298"/>
                  </a:lnTo>
                  <a:lnTo>
                    <a:pt x="288" y="300"/>
                  </a:lnTo>
                  <a:lnTo>
                    <a:pt x="286" y="300"/>
                  </a:lnTo>
                  <a:lnTo>
                    <a:pt x="284" y="302"/>
                  </a:lnTo>
                  <a:lnTo>
                    <a:pt x="282" y="304"/>
                  </a:lnTo>
                  <a:lnTo>
                    <a:pt x="280" y="306"/>
                  </a:lnTo>
                  <a:lnTo>
                    <a:pt x="278" y="306"/>
                  </a:lnTo>
                  <a:lnTo>
                    <a:pt x="276" y="306"/>
                  </a:lnTo>
                  <a:lnTo>
                    <a:pt x="276" y="308"/>
                  </a:lnTo>
                  <a:lnTo>
                    <a:pt x="276" y="306"/>
                  </a:lnTo>
                  <a:lnTo>
                    <a:pt x="276" y="304"/>
                  </a:lnTo>
                  <a:lnTo>
                    <a:pt x="276" y="302"/>
                  </a:lnTo>
                  <a:lnTo>
                    <a:pt x="274" y="302"/>
                  </a:lnTo>
                  <a:lnTo>
                    <a:pt x="274" y="300"/>
                  </a:lnTo>
                  <a:lnTo>
                    <a:pt x="274" y="298"/>
                  </a:lnTo>
                  <a:lnTo>
                    <a:pt x="274" y="296"/>
                  </a:lnTo>
                  <a:lnTo>
                    <a:pt x="274" y="294"/>
                  </a:lnTo>
                  <a:lnTo>
                    <a:pt x="272" y="294"/>
                  </a:lnTo>
                  <a:lnTo>
                    <a:pt x="272" y="292"/>
                  </a:lnTo>
                  <a:lnTo>
                    <a:pt x="272" y="290"/>
                  </a:lnTo>
                  <a:lnTo>
                    <a:pt x="272" y="288"/>
                  </a:lnTo>
                  <a:lnTo>
                    <a:pt x="272" y="286"/>
                  </a:lnTo>
                  <a:lnTo>
                    <a:pt x="272" y="284"/>
                  </a:lnTo>
                  <a:lnTo>
                    <a:pt x="272" y="282"/>
                  </a:lnTo>
                  <a:lnTo>
                    <a:pt x="270" y="280"/>
                  </a:lnTo>
                  <a:lnTo>
                    <a:pt x="272" y="280"/>
                  </a:lnTo>
                  <a:lnTo>
                    <a:pt x="270" y="280"/>
                  </a:lnTo>
                  <a:lnTo>
                    <a:pt x="272" y="280"/>
                  </a:lnTo>
                  <a:lnTo>
                    <a:pt x="270" y="280"/>
                  </a:lnTo>
                  <a:lnTo>
                    <a:pt x="270" y="278"/>
                  </a:lnTo>
                  <a:lnTo>
                    <a:pt x="270" y="276"/>
                  </a:lnTo>
                  <a:lnTo>
                    <a:pt x="270" y="274"/>
                  </a:lnTo>
                  <a:lnTo>
                    <a:pt x="270" y="272"/>
                  </a:lnTo>
                  <a:lnTo>
                    <a:pt x="268" y="272"/>
                  </a:lnTo>
                  <a:lnTo>
                    <a:pt x="266" y="272"/>
                  </a:lnTo>
                  <a:lnTo>
                    <a:pt x="264" y="272"/>
                  </a:lnTo>
                  <a:lnTo>
                    <a:pt x="264" y="270"/>
                  </a:lnTo>
                  <a:lnTo>
                    <a:pt x="264" y="268"/>
                  </a:lnTo>
                  <a:lnTo>
                    <a:pt x="264" y="266"/>
                  </a:lnTo>
                  <a:lnTo>
                    <a:pt x="264" y="264"/>
                  </a:lnTo>
                  <a:lnTo>
                    <a:pt x="262" y="264"/>
                  </a:lnTo>
                  <a:lnTo>
                    <a:pt x="262" y="262"/>
                  </a:lnTo>
                  <a:lnTo>
                    <a:pt x="260" y="262"/>
                  </a:lnTo>
                  <a:lnTo>
                    <a:pt x="260" y="260"/>
                  </a:lnTo>
                  <a:lnTo>
                    <a:pt x="262" y="260"/>
                  </a:lnTo>
                  <a:lnTo>
                    <a:pt x="260" y="260"/>
                  </a:lnTo>
                  <a:lnTo>
                    <a:pt x="260" y="258"/>
                  </a:lnTo>
                  <a:lnTo>
                    <a:pt x="262" y="258"/>
                  </a:lnTo>
                  <a:lnTo>
                    <a:pt x="262" y="256"/>
                  </a:lnTo>
                  <a:lnTo>
                    <a:pt x="260" y="256"/>
                  </a:lnTo>
                  <a:lnTo>
                    <a:pt x="260" y="254"/>
                  </a:lnTo>
                  <a:lnTo>
                    <a:pt x="260" y="252"/>
                  </a:lnTo>
                  <a:lnTo>
                    <a:pt x="258" y="252"/>
                  </a:lnTo>
                  <a:lnTo>
                    <a:pt x="258" y="250"/>
                  </a:lnTo>
                  <a:lnTo>
                    <a:pt x="256" y="250"/>
                  </a:lnTo>
                  <a:lnTo>
                    <a:pt x="256" y="249"/>
                  </a:lnTo>
                  <a:lnTo>
                    <a:pt x="254" y="249"/>
                  </a:lnTo>
                  <a:lnTo>
                    <a:pt x="254" y="247"/>
                  </a:lnTo>
                  <a:lnTo>
                    <a:pt x="252" y="247"/>
                  </a:lnTo>
                  <a:lnTo>
                    <a:pt x="252" y="245"/>
                  </a:lnTo>
                  <a:lnTo>
                    <a:pt x="250" y="245"/>
                  </a:lnTo>
                  <a:lnTo>
                    <a:pt x="250" y="243"/>
                  </a:lnTo>
                  <a:lnTo>
                    <a:pt x="248" y="243"/>
                  </a:lnTo>
                  <a:lnTo>
                    <a:pt x="246" y="243"/>
                  </a:lnTo>
                  <a:lnTo>
                    <a:pt x="244" y="243"/>
                  </a:lnTo>
                  <a:lnTo>
                    <a:pt x="244" y="241"/>
                  </a:lnTo>
                  <a:lnTo>
                    <a:pt x="242" y="241"/>
                  </a:lnTo>
                  <a:lnTo>
                    <a:pt x="240" y="241"/>
                  </a:lnTo>
                  <a:lnTo>
                    <a:pt x="240" y="239"/>
                  </a:lnTo>
                  <a:lnTo>
                    <a:pt x="238" y="239"/>
                  </a:lnTo>
                  <a:lnTo>
                    <a:pt x="238" y="237"/>
                  </a:lnTo>
                  <a:lnTo>
                    <a:pt x="240" y="237"/>
                  </a:lnTo>
                  <a:lnTo>
                    <a:pt x="242" y="237"/>
                  </a:lnTo>
                  <a:lnTo>
                    <a:pt x="244" y="237"/>
                  </a:lnTo>
                  <a:lnTo>
                    <a:pt x="246" y="237"/>
                  </a:lnTo>
                  <a:lnTo>
                    <a:pt x="246" y="235"/>
                  </a:lnTo>
                  <a:lnTo>
                    <a:pt x="248" y="235"/>
                  </a:lnTo>
                  <a:lnTo>
                    <a:pt x="250" y="235"/>
                  </a:lnTo>
                  <a:lnTo>
                    <a:pt x="250" y="233"/>
                  </a:lnTo>
                  <a:lnTo>
                    <a:pt x="252" y="233"/>
                  </a:lnTo>
                  <a:lnTo>
                    <a:pt x="252" y="231"/>
                  </a:lnTo>
                  <a:lnTo>
                    <a:pt x="252" y="233"/>
                  </a:lnTo>
                  <a:lnTo>
                    <a:pt x="252" y="235"/>
                  </a:lnTo>
                  <a:lnTo>
                    <a:pt x="254" y="235"/>
                  </a:lnTo>
                  <a:lnTo>
                    <a:pt x="256" y="235"/>
                  </a:lnTo>
                  <a:lnTo>
                    <a:pt x="256" y="237"/>
                  </a:lnTo>
                  <a:lnTo>
                    <a:pt x="258" y="237"/>
                  </a:lnTo>
                  <a:lnTo>
                    <a:pt x="260" y="237"/>
                  </a:lnTo>
                  <a:lnTo>
                    <a:pt x="260" y="235"/>
                  </a:lnTo>
                  <a:lnTo>
                    <a:pt x="260" y="233"/>
                  </a:lnTo>
                  <a:lnTo>
                    <a:pt x="260" y="231"/>
                  </a:lnTo>
                  <a:lnTo>
                    <a:pt x="258" y="231"/>
                  </a:lnTo>
                  <a:lnTo>
                    <a:pt x="258" y="229"/>
                  </a:lnTo>
                  <a:lnTo>
                    <a:pt x="256" y="227"/>
                  </a:lnTo>
                  <a:lnTo>
                    <a:pt x="256" y="225"/>
                  </a:lnTo>
                  <a:lnTo>
                    <a:pt x="256" y="223"/>
                  </a:lnTo>
                  <a:lnTo>
                    <a:pt x="254" y="223"/>
                  </a:lnTo>
                  <a:lnTo>
                    <a:pt x="256" y="223"/>
                  </a:lnTo>
                  <a:lnTo>
                    <a:pt x="256" y="221"/>
                  </a:lnTo>
                  <a:lnTo>
                    <a:pt x="258" y="219"/>
                  </a:lnTo>
                  <a:lnTo>
                    <a:pt x="256" y="219"/>
                  </a:lnTo>
                  <a:lnTo>
                    <a:pt x="256" y="217"/>
                  </a:lnTo>
                  <a:lnTo>
                    <a:pt x="254" y="217"/>
                  </a:lnTo>
                  <a:lnTo>
                    <a:pt x="252" y="217"/>
                  </a:lnTo>
                  <a:lnTo>
                    <a:pt x="252" y="215"/>
                  </a:lnTo>
                  <a:lnTo>
                    <a:pt x="250" y="215"/>
                  </a:lnTo>
                  <a:lnTo>
                    <a:pt x="248" y="215"/>
                  </a:lnTo>
                  <a:lnTo>
                    <a:pt x="248" y="213"/>
                  </a:lnTo>
                  <a:lnTo>
                    <a:pt x="246" y="213"/>
                  </a:lnTo>
                  <a:lnTo>
                    <a:pt x="246" y="211"/>
                  </a:lnTo>
                  <a:lnTo>
                    <a:pt x="246" y="209"/>
                  </a:lnTo>
                  <a:lnTo>
                    <a:pt x="244" y="209"/>
                  </a:lnTo>
                  <a:lnTo>
                    <a:pt x="244" y="207"/>
                  </a:lnTo>
                  <a:lnTo>
                    <a:pt x="244" y="209"/>
                  </a:lnTo>
                  <a:lnTo>
                    <a:pt x="242" y="209"/>
                  </a:lnTo>
                  <a:lnTo>
                    <a:pt x="242" y="211"/>
                  </a:lnTo>
                  <a:lnTo>
                    <a:pt x="240" y="211"/>
                  </a:lnTo>
                  <a:lnTo>
                    <a:pt x="240" y="213"/>
                  </a:lnTo>
                  <a:lnTo>
                    <a:pt x="240" y="211"/>
                  </a:lnTo>
                  <a:lnTo>
                    <a:pt x="240" y="209"/>
                  </a:lnTo>
                  <a:lnTo>
                    <a:pt x="238" y="209"/>
                  </a:lnTo>
                  <a:lnTo>
                    <a:pt x="238" y="207"/>
                  </a:lnTo>
                  <a:lnTo>
                    <a:pt x="238" y="205"/>
                  </a:lnTo>
                  <a:lnTo>
                    <a:pt x="238" y="203"/>
                  </a:lnTo>
                  <a:lnTo>
                    <a:pt x="238" y="201"/>
                  </a:lnTo>
                  <a:lnTo>
                    <a:pt x="236" y="201"/>
                  </a:lnTo>
                  <a:lnTo>
                    <a:pt x="236" y="199"/>
                  </a:lnTo>
                  <a:lnTo>
                    <a:pt x="236" y="197"/>
                  </a:lnTo>
                  <a:lnTo>
                    <a:pt x="234" y="197"/>
                  </a:lnTo>
                  <a:lnTo>
                    <a:pt x="234" y="195"/>
                  </a:lnTo>
                  <a:lnTo>
                    <a:pt x="232" y="195"/>
                  </a:lnTo>
                  <a:lnTo>
                    <a:pt x="234" y="195"/>
                  </a:lnTo>
                  <a:lnTo>
                    <a:pt x="236" y="195"/>
                  </a:lnTo>
                  <a:lnTo>
                    <a:pt x="236" y="193"/>
                  </a:lnTo>
                  <a:lnTo>
                    <a:pt x="236" y="191"/>
                  </a:lnTo>
                  <a:lnTo>
                    <a:pt x="238" y="191"/>
                  </a:lnTo>
                  <a:lnTo>
                    <a:pt x="238" y="189"/>
                  </a:lnTo>
                  <a:lnTo>
                    <a:pt x="236" y="189"/>
                  </a:lnTo>
                  <a:lnTo>
                    <a:pt x="236" y="187"/>
                  </a:lnTo>
                  <a:lnTo>
                    <a:pt x="236" y="185"/>
                  </a:lnTo>
                  <a:lnTo>
                    <a:pt x="234" y="185"/>
                  </a:lnTo>
                  <a:lnTo>
                    <a:pt x="234" y="183"/>
                  </a:lnTo>
                  <a:lnTo>
                    <a:pt x="234" y="182"/>
                  </a:lnTo>
                  <a:lnTo>
                    <a:pt x="234" y="180"/>
                  </a:lnTo>
                  <a:lnTo>
                    <a:pt x="232" y="180"/>
                  </a:lnTo>
                  <a:lnTo>
                    <a:pt x="232" y="178"/>
                  </a:lnTo>
                  <a:lnTo>
                    <a:pt x="234" y="178"/>
                  </a:lnTo>
                  <a:lnTo>
                    <a:pt x="234" y="176"/>
                  </a:lnTo>
                  <a:lnTo>
                    <a:pt x="234" y="174"/>
                  </a:lnTo>
                  <a:lnTo>
                    <a:pt x="234" y="172"/>
                  </a:lnTo>
                  <a:lnTo>
                    <a:pt x="236" y="172"/>
                  </a:lnTo>
                  <a:lnTo>
                    <a:pt x="236" y="170"/>
                  </a:lnTo>
                  <a:lnTo>
                    <a:pt x="236" y="168"/>
                  </a:lnTo>
                  <a:lnTo>
                    <a:pt x="236" y="166"/>
                  </a:lnTo>
                  <a:lnTo>
                    <a:pt x="238" y="166"/>
                  </a:lnTo>
                  <a:lnTo>
                    <a:pt x="238" y="164"/>
                  </a:lnTo>
                  <a:lnTo>
                    <a:pt x="240" y="162"/>
                  </a:lnTo>
                  <a:lnTo>
                    <a:pt x="240" y="160"/>
                  </a:lnTo>
                  <a:lnTo>
                    <a:pt x="238" y="160"/>
                  </a:lnTo>
                  <a:lnTo>
                    <a:pt x="238" y="158"/>
                  </a:lnTo>
                  <a:lnTo>
                    <a:pt x="238" y="156"/>
                  </a:lnTo>
                  <a:lnTo>
                    <a:pt x="238" y="154"/>
                  </a:lnTo>
                  <a:lnTo>
                    <a:pt x="236" y="154"/>
                  </a:lnTo>
                  <a:lnTo>
                    <a:pt x="234" y="152"/>
                  </a:lnTo>
                  <a:lnTo>
                    <a:pt x="232" y="152"/>
                  </a:lnTo>
                  <a:lnTo>
                    <a:pt x="232" y="150"/>
                  </a:lnTo>
                  <a:lnTo>
                    <a:pt x="230" y="150"/>
                  </a:lnTo>
                  <a:lnTo>
                    <a:pt x="230" y="148"/>
                  </a:lnTo>
                  <a:lnTo>
                    <a:pt x="228" y="148"/>
                  </a:lnTo>
                  <a:lnTo>
                    <a:pt x="226" y="148"/>
                  </a:lnTo>
                  <a:lnTo>
                    <a:pt x="226" y="146"/>
                  </a:lnTo>
                  <a:lnTo>
                    <a:pt x="224" y="146"/>
                  </a:lnTo>
                  <a:lnTo>
                    <a:pt x="224" y="144"/>
                  </a:lnTo>
                  <a:lnTo>
                    <a:pt x="222" y="144"/>
                  </a:lnTo>
                  <a:lnTo>
                    <a:pt x="220" y="144"/>
                  </a:lnTo>
                  <a:lnTo>
                    <a:pt x="220" y="142"/>
                  </a:lnTo>
                  <a:lnTo>
                    <a:pt x="219" y="142"/>
                  </a:lnTo>
                  <a:lnTo>
                    <a:pt x="219" y="140"/>
                  </a:lnTo>
                  <a:lnTo>
                    <a:pt x="217" y="140"/>
                  </a:lnTo>
                  <a:lnTo>
                    <a:pt x="217" y="138"/>
                  </a:lnTo>
                  <a:lnTo>
                    <a:pt x="215" y="138"/>
                  </a:lnTo>
                  <a:lnTo>
                    <a:pt x="215" y="136"/>
                  </a:lnTo>
                  <a:lnTo>
                    <a:pt x="213" y="136"/>
                  </a:lnTo>
                  <a:lnTo>
                    <a:pt x="213" y="134"/>
                  </a:lnTo>
                  <a:lnTo>
                    <a:pt x="211" y="134"/>
                  </a:lnTo>
                  <a:lnTo>
                    <a:pt x="209" y="134"/>
                  </a:lnTo>
                  <a:lnTo>
                    <a:pt x="209" y="132"/>
                  </a:lnTo>
                  <a:lnTo>
                    <a:pt x="207" y="132"/>
                  </a:lnTo>
                  <a:lnTo>
                    <a:pt x="205" y="132"/>
                  </a:lnTo>
                  <a:lnTo>
                    <a:pt x="205" y="130"/>
                  </a:lnTo>
                  <a:lnTo>
                    <a:pt x="203" y="130"/>
                  </a:lnTo>
                  <a:lnTo>
                    <a:pt x="201" y="130"/>
                  </a:lnTo>
                  <a:lnTo>
                    <a:pt x="199" y="130"/>
                  </a:lnTo>
                  <a:lnTo>
                    <a:pt x="197" y="130"/>
                  </a:lnTo>
                  <a:lnTo>
                    <a:pt x="197" y="128"/>
                  </a:lnTo>
                  <a:lnTo>
                    <a:pt x="195" y="128"/>
                  </a:lnTo>
                  <a:lnTo>
                    <a:pt x="193" y="128"/>
                  </a:lnTo>
                  <a:lnTo>
                    <a:pt x="193" y="126"/>
                  </a:lnTo>
                  <a:lnTo>
                    <a:pt x="191" y="126"/>
                  </a:lnTo>
                  <a:lnTo>
                    <a:pt x="191" y="124"/>
                  </a:lnTo>
                  <a:lnTo>
                    <a:pt x="189" y="124"/>
                  </a:lnTo>
                  <a:lnTo>
                    <a:pt x="189" y="122"/>
                  </a:lnTo>
                  <a:lnTo>
                    <a:pt x="189" y="120"/>
                  </a:lnTo>
                  <a:lnTo>
                    <a:pt x="191" y="120"/>
                  </a:lnTo>
                  <a:lnTo>
                    <a:pt x="191" y="118"/>
                  </a:lnTo>
                  <a:lnTo>
                    <a:pt x="193" y="118"/>
                  </a:lnTo>
                  <a:lnTo>
                    <a:pt x="195" y="116"/>
                  </a:lnTo>
                  <a:lnTo>
                    <a:pt x="197" y="114"/>
                  </a:lnTo>
                  <a:lnTo>
                    <a:pt x="199" y="114"/>
                  </a:lnTo>
                  <a:lnTo>
                    <a:pt x="199" y="113"/>
                  </a:lnTo>
                  <a:lnTo>
                    <a:pt x="201" y="113"/>
                  </a:lnTo>
                  <a:lnTo>
                    <a:pt x="201" y="111"/>
                  </a:lnTo>
                  <a:lnTo>
                    <a:pt x="201" y="109"/>
                  </a:lnTo>
                  <a:lnTo>
                    <a:pt x="201" y="107"/>
                  </a:lnTo>
                  <a:lnTo>
                    <a:pt x="199" y="107"/>
                  </a:lnTo>
                  <a:lnTo>
                    <a:pt x="199" y="105"/>
                  </a:lnTo>
                  <a:lnTo>
                    <a:pt x="197" y="105"/>
                  </a:lnTo>
                  <a:lnTo>
                    <a:pt x="195" y="105"/>
                  </a:lnTo>
                  <a:lnTo>
                    <a:pt x="195" y="103"/>
                  </a:lnTo>
                  <a:lnTo>
                    <a:pt x="193" y="103"/>
                  </a:lnTo>
                  <a:lnTo>
                    <a:pt x="191" y="103"/>
                  </a:lnTo>
                  <a:lnTo>
                    <a:pt x="191" y="101"/>
                  </a:lnTo>
                  <a:lnTo>
                    <a:pt x="189" y="101"/>
                  </a:lnTo>
                  <a:lnTo>
                    <a:pt x="189" y="99"/>
                  </a:lnTo>
                  <a:lnTo>
                    <a:pt x="189" y="97"/>
                  </a:lnTo>
                  <a:lnTo>
                    <a:pt x="189" y="95"/>
                  </a:lnTo>
                  <a:lnTo>
                    <a:pt x="191" y="95"/>
                  </a:lnTo>
                  <a:lnTo>
                    <a:pt x="191" y="93"/>
                  </a:lnTo>
                  <a:lnTo>
                    <a:pt x="193" y="93"/>
                  </a:lnTo>
                  <a:lnTo>
                    <a:pt x="193" y="91"/>
                  </a:lnTo>
                  <a:lnTo>
                    <a:pt x="193" y="89"/>
                  </a:lnTo>
                  <a:lnTo>
                    <a:pt x="191" y="89"/>
                  </a:lnTo>
                  <a:lnTo>
                    <a:pt x="191" y="87"/>
                  </a:lnTo>
                  <a:lnTo>
                    <a:pt x="191" y="85"/>
                  </a:lnTo>
                  <a:lnTo>
                    <a:pt x="191" y="83"/>
                  </a:lnTo>
                  <a:lnTo>
                    <a:pt x="193" y="83"/>
                  </a:lnTo>
                  <a:lnTo>
                    <a:pt x="193" y="81"/>
                  </a:lnTo>
                  <a:lnTo>
                    <a:pt x="193" y="83"/>
                  </a:lnTo>
                  <a:lnTo>
                    <a:pt x="191" y="83"/>
                  </a:lnTo>
                  <a:lnTo>
                    <a:pt x="191" y="81"/>
                  </a:lnTo>
                  <a:lnTo>
                    <a:pt x="191" y="79"/>
                  </a:lnTo>
                  <a:lnTo>
                    <a:pt x="193" y="77"/>
                  </a:lnTo>
                  <a:lnTo>
                    <a:pt x="193" y="75"/>
                  </a:lnTo>
                  <a:lnTo>
                    <a:pt x="193" y="77"/>
                  </a:lnTo>
                  <a:lnTo>
                    <a:pt x="195" y="77"/>
                  </a:lnTo>
                  <a:lnTo>
                    <a:pt x="195" y="79"/>
                  </a:lnTo>
                  <a:lnTo>
                    <a:pt x="197" y="77"/>
                  </a:lnTo>
                  <a:lnTo>
                    <a:pt x="197" y="75"/>
                  </a:lnTo>
                  <a:lnTo>
                    <a:pt x="195" y="73"/>
                  </a:lnTo>
                  <a:lnTo>
                    <a:pt x="197" y="73"/>
                  </a:lnTo>
                  <a:lnTo>
                    <a:pt x="199" y="73"/>
                  </a:lnTo>
                  <a:lnTo>
                    <a:pt x="199" y="71"/>
                  </a:lnTo>
                  <a:lnTo>
                    <a:pt x="201" y="71"/>
                  </a:lnTo>
                  <a:lnTo>
                    <a:pt x="201" y="69"/>
                  </a:lnTo>
                  <a:lnTo>
                    <a:pt x="203" y="69"/>
                  </a:lnTo>
                  <a:lnTo>
                    <a:pt x="203" y="67"/>
                  </a:lnTo>
                  <a:lnTo>
                    <a:pt x="203" y="65"/>
                  </a:lnTo>
                  <a:lnTo>
                    <a:pt x="201" y="65"/>
                  </a:lnTo>
                  <a:lnTo>
                    <a:pt x="201" y="63"/>
                  </a:lnTo>
                  <a:lnTo>
                    <a:pt x="199" y="63"/>
                  </a:lnTo>
                  <a:lnTo>
                    <a:pt x="197" y="63"/>
                  </a:lnTo>
                  <a:lnTo>
                    <a:pt x="197" y="61"/>
                  </a:lnTo>
                  <a:lnTo>
                    <a:pt x="195" y="61"/>
                  </a:lnTo>
                  <a:lnTo>
                    <a:pt x="193" y="61"/>
                  </a:lnTo>
                  <a:lnTo>
                    <a:pt x="193" y="59"/>
                  </a:lnTo>
                  <a:lnTo>
                    <a:pt x="191" y="59"/>
                  </a:lnTo>
                  <a:lnTo>
                    <a:pt x="189" y="59"/>
                  </a:lnTo>
                  <a:lnTo>
                    <a:pt x="189" y="57"/>
                  </a:lnTo>
                  <a:lnTo>
                    <a:pt x="191" y="57"/>
                  </a:lnTo>
                  <a:lnTo>
                    <a:pt x="189" y="57"/>
                  </a:lnTo>
                  <a:lnTo>
                    <a:pt x="189" y="55"/>
                  </a:lnTo>
                  <a:lnTo>
                    <a:pt x="187" y="55"/>
                  </a:lnTo>
                  <a:lnTo>
                    <a:pt x="187" y="53"/>
                  </a:lnTo>
                  <a:lnTo>
                    <a:pt x="185" y="51"/>
                  </a:lnTo>
                  <a:lnTo>
                    <a:pt x="183" y="51"/>
                  </a:lnTo>
                  <a:lnTo>
                    <a:pt x="183" y="49"/>
                  </a:lnTo>
                  <a:lnTo>
                    <a:pt x="181" y="49"/>
                  </a:lnTo>
                  <a:lnTo>
                    <a:pt x="181" y="47"/>
                  </a:lnTo>
                  <a:lnTo>
                    <a:pt x="179" y="47"/>
                  </a:lnTo>
                  <a:lnTo>
                    <a:pt x="177" y="47"/>
                  </a:lnTo>
                  <a:lnTo>
                    <a:pt x="175" y="47"/>
                  </a:lnTo>
                  <a:lnTo>
                    <a:pt x="175" y="49"/>
                  </a:lnTo>
                  <a:lnTo>
                    <a:pt x="173" y="49"/>
                  </a:lnTo>
                  <a:lnTo>
                    <a:pt x="173" y="47"/>
                  </a:lnTo>
                  <a:lnTo>
                    <a:pt x="171" y="47"/>
                  </a:lnTo>
                  <a:lnTo>
                    <a:pt x="169" y="47"/>
                  </a:lnTo>
                  <a:lnTo>
                    <a:pt x="167" y="47"/>
                  </a:lnTo>
                  <a:lnTo>
                    <a:pt x="167" y="49"/>
                  </a:lnTo>
                  <a:lnTo>
                    <a:pt x="167" y="51"/>
                  </a:lnTo>
                  <a:lnTo>
                    <a:pt x="165" y="51"/>
                  </a:lnTo>
                  <a:lnTo>
                    <a:pt x="163" y="49"/>
                  </a:lnTo>
                  <a:lnTo>
                    <a:pt x="161" y="49"/>
                  </a:lnTo>
                  <a:lnTo>
                    <a:pt x="163" y="47"/>
                  </a:lnTo>
                  <a:lnTo>
                    <a:pt x="163" y="46"/>
                  </a:lnTo>
                  <a:lnTo>
                    <a:pt x="165" y="46"/>
                  </a:lnTo>
                  <a:lnTo>
                    <a:pt x="165" y="44"/>
                  </a:lnTo>
                  <a:lnTo>
                    <a:pt x="165" y="42"/>
                  </a:lnTo>
                  <a:lnTo>
                    <a:pt x="165" y="40"/>
                  </a:lnTo>
                  <a:lnTo>
                    <a:pt x="165" y="38"/>
                  </a:lnTo>
                  <a:lnTo>
                    <a:pt x="165" y="36"/>
                  </a:lnTo>
                  <a:lnTo>
                    <a:pt x="167" y="36"/>
                  </a:lnTo>
                  <a:lnTo>
                    <a:pt x="167" y="34"/>
                  </a:lnTo>
                  <a:lnTo>
                    <a:pt x="167" y="32"/>
                  </a:lnTo>
                  <a:lnTo>
                    <a:pt x="165" y="32"/>
                  </a:lnTo>
                  <a:lnTo>
                    <a:pt x="163" y="32"/>
                  </a:lnTo>
                  <a:lnTo>
                    <a:pt x="163" y="30"/>
                  </a:lnTo>
                  <a:lnTo>
                    <a:pt x="161" y="30"/>
                  </a:lnTo>
                  <a:lnTo>
                    <a:pt x="159" y="30"/>
                  </a:lnTo>
                  <a:lnTo>
                    <a:pt x="157" y="30"/>
                  </a:lnTo>
                  <a:lnTo>
                    <a:pt x="155" y="30"/>
                  </a:lnTo>
                  <a:lnTo>
                    <a:pt x="155" y="32"/>
                  </a:lnTo>
                  <a:lnTo>
                    <a:pt x="153" y="32"/>
                  </a:lnTo>
                  <a:lnTo>
                    <a:pt x="151" y="34"/>
                  </a:lnTo>
                  <a:lnTo>
                    <a:pt x="150" y="34"/>
                  </a:lnTo>
                  <a:lnTo>
                    <a:pt x="148" y="34"/>
                  </a:lnTo>
                  <a:lnTo>
                    <a:pt x="148" y="36"/>
                  </a:lnTo>
                  <a:lnTo>
                    <a:pt x="146" y="36"/>
                  </a:lnTo>
                  <a:lnTo>
                    <a:pt x="146" y="34"/>
                  </a:lnTo>
                  <a:lnTo>
                    <a:pt x="144" y="34"/>
                  </a:lnTo>
                  <a:lnTo>
                    <a:pt x="144" y="32"/>
                  </a:lnTo>
                  <a:lnTo>
                    <a:pt x="142" y="32"/>
                  </a:lnTo>
                  <a:lnTo>
                    <a:pt x="142" y="30"/>
                  </a:lnTo>
                  <a:lnTo>
                    <a:pt x="142" y="28"/>
                  </a:lnTo>
                  <a:lnTo>
                    <a:pt x="140" y="28"/>
                  </a:lnTo>
                  <a:lnTo>
                    <a:pt x="140" y="30"/>
                  </a:lnTo>
                  <a:lnTo>
                    <a:pt x="138" y="30"/>
                  </a:lnTo>
                  <a:lnTo>
                    <a:pt x="138" y="32"/>
                  </a:lnTo>
                  <a:lnTo>
                    <a:pt x="136" y="32"/>
                  </a:lnTo>
                  <a:lnTo>
                    <a:pt x="136" y="34"/>
                  </a:lnTo>
                  <a:lnTo>
                    <a:pt x="134" y="34"/>
                  </a:lnTo>
                  <a:lnTo>
                    <a:pt x="134" y="32"/>
                  </a:lnTo>
                  <a:lnTo>
                    <a:pt x="132" y="32"/>
                  </a:lnTo>
                  <a:lnTo>
                    <a:pt x="132" y="30"/>
                  </a:lnTo>
                  <a:lnTo>
                    <a:pt x="132" y="28"/>
                  </a:lnTo>
                  <a:lnTo>
                    <a:pt x="130" y="28"/>
                  </a:lnTo>
                  <a:lnTo>
                    <a:pt x="130" y="30"/>
                  </a:lnTo>
                  <a:lnTo>
                    <a:pt x="130" y="28"/>
                  </a:lnTo>
                  <a:lnTo>
                    <a:pt x="128" y="28"/>
                  </a:lnTo>
                  <a:lnTo>
                    <a:pt x="128" y="26"/>
                  </a:lnTo>
                  <a:lnTo>
                    <a:pt x="126" y="26"/>
                  </a:lnTo>
                  <a:lnTo>
                    <a:pt x="126" y="24"/>
                  </a:lnTo>
                  <a:lnTo>
                    <a:pt x="126" y="22"/>
                  </a:lnTo>
                  <a:lnTo>
                    <a:pt x="124" y="22"/>
                  </a:lnTo>
                  <a:lnTo>
                    <a:pt x="124" y="20"/>
                  </a:lnTo>
                  <a:lnTo>
                    <a:pt x="122" y="20"/>
                  </a:lnTo>
                  <a:lnTo>
                    <a:pt x="122" y="18"/>
                  </a:lnTo>
                  <a:lnTo>
                    <a:pt x="120" y="16"/>
                  </a:lnTo>
                  <a:lnTo>
                    <a:pt x="118" y="16"/>
                  </a:lnTo>
                  <a:lnTo>
                    <a:pt x="118" y="14"/>
                  </a:lnTo>
                  <a:lnTo>
                    <a:pt x="116" y="14"/>
                  </a:lnTo>
                  <a:lnTo>
                    <a:pt x="116" y="12"/>
                  </a:lnTo>
                  <a:lnTo>
                    <a:pt x="116" y="10"/>
                  </a:lnTo>
                  <a:lnTo>
                    <a:pt x="116" y="8"/>
                  </a:lnTo>
                  <a:lnTo>
                    <a:pt x="114" y="8"/>
                  </a:lnTo>
                  <a:lnTo>
                    <a:pt x="114" y="6"/>
                  </a:lnTo>
                  <a:lnTo>
                    <a:pt x="112" y="4"/>
                  </a:lnTo>
                  <a:lnTo>
                    <a:pt x="112" y="2"/>
                  </a:lnTo>
                  <a:lnTo>
                    <a:pt x="110" y="2"/>
                  </a:lnTo>
                  <a:lnTo>
                    <a:pt x="110" y="0"/>
                  </a:lnTo>
                  <a:lnTo>
                    <a:pt x="108" y="0"/>
                  </a:lnTo>
                  <a:lnTo>
                    <a:pt x="108" y="2"/>
                  </a:lnTo>
                  <a:lnTo>
                    <a:pt x="106" y="2"/>
                  </a:lnTo>
                  <a:lnTo>
                    <a:pt x="104" y="4"/>
                  </a:lnTo>
                  <a:lnTo>
                    <a:pt x="102" y="4"/>
                  </a:lnTo>
                  <a:lnTo>
                    <a:pt x="102" y="6"/>
                  </a:lnTo>
                  <a:lnTo>
                    <a:pt x="100" y="6"/>
                  </a:lnTo>
                  <a:lnTo>
                    <a:pt x="100" y="8"/>
                  </a:lnTo>
                  <a:lnTo>
                    <a:pt x="98" y="8"/>
                  </a:lnTo>
                  <a:lnTo>
                    <a:pt x="96" y="8"/>
                  </a:lnTo>
                  <a:lnTo>
                    <a:pt x="96" y="10"/>
                  </a:lnTo>
                  <a:lnTo>
                    <a:pt x="96" y="12"/>
                  </a:lnTo>
                  <a:lnTo>
                    <a:pt x="96" y="14"/>
                  </a:lnTo>
                  <a:lnTo>
                    <a:pt x="96" y="16"/>
                  </a:lnTo>
                  <a:lnTo>
                    <a:pt x="98" y="16"/>
                  </a:lnTo>
                  <a:lnTo>
                    <a:pt x="98" y="18"/>
                  </a:lnTo>
                  <a:lnTo>
                    <a:pt x="98" y="20"/>
                  </a:lnTo>
                  <a:lnTo>
                    <a:pt x="98" y="22"/>
                  </a:lnTo>
                  <a:lnTo>
                    <a:pt x="100" y="22"/>
                  </a:lnTo>
                  <a:lnTo>
                    <a:pt x="98" y="22"/>
                  </a:lnTo>
                  <a:lnTo>
                    <a:pt x="96" y="22"/>
                  </a:lnTo>
                  <a:lnTo>
                    <a:pt x="94" y="22"/>
                  </a:lnTo>
                  <a:lnTo>
                    <a:pt x="92" y="22"/>
                  </a:lnTo>
                  <a:lnTo>
                    <a:pt x="92" y="20"/>
                  </a:lnTo>
                  <a:lnTo>
                    <a:pt x="90" y="20"/>
                  </a:lnTo>
                  <a:lnTo>
                    <a:pt x="88" y="20"/>
                  </a:lnTo>
                  <a:lnTo>
                    <a:pt x="88" y="22"/>
                  </a:lnTo>
                  <a:lnTo>
                    <a:pt x="86" y="24"/>
                  </a:lnTo>
                  <a:lnTo>
                    <a:pt x="86" y="26"/>
                  </a:lnTo>
                  <a:lnTo>
                    <a:pt x="88" y="28"/>
                  </a:lnTo>
                  <a:lnTo>
                    <a:pt x="90" y="30"/>
                  </a:lnTo>
                  <a:lnTo>
                    <a:pt x="92" y="30"/>
                  </a:lnTo>
                  <a:lnTo>
                    <a:pt x="92" y="32"/>
                  </a:lnTo>
                  <a:lnTo>
                    <a:pt x="94" y="32"/>
                  </a:lnTo>
                  <a:lnTo>
                    <a:pt x="94" y="34"/>
                  </a:lnTo>
                  <a:lnTo>
                    <a:pt x="94" y="36"/>
                  </a:lnTo>
                  <a:lnTo>
                    <a:pt x="96" y="36"/>
                  </a:lnTo>
                  <a:lnTo>
                    <a:pt x="96" y="38"/>
                  </a:lnTo>
                  <a:lnTo>
                    <a:pt x="98" y="38"/>
                  </a:lnTo>
                  <a:lnTo>
                    <a:pt x="98" y="40"/>
                  </a:lnTo>
                  <a:lnTo>
                    <a:pt x="100" y="40"/>
                  </a:lnTo>
                  <a:lnTo>
                    <a:pt x="102" y="40"/>
                  </a:lnTo>
                  <a:lnTo>
                    <a:pt x="102" y="42"/>
                  </a:lnTo>
                  <a:lnTo>
                    <a:pt x="100" y="42"/>
                  </a:lnTo>
                  <a:lnTo>
                    <a:pt x="100" y="44"/>
                  </a:lnTo>
                  <a:lnTo>
                    <a:pt x="100" y="46"/>
                  </a:lnTo>
                  <a:lnTo>
                    <a:pt x="102" y="46"/>
                  </a:lnTo>
                  <a:lnTo>
                    <a:pt x="102" y="47"/>
                  </a:lnTo>
                  <a:lnTo>
                    <a:pt x="102" y="49"/>
                  </a:lnTo>
                  <a:lnTo>
                    <a:pt x="100" y="49"/>
                  </a:lnTo>
                  <a:lnTo>
                    <a:pt x="100" y="51"/>
                  </a:lnTo>
                  <a:lnTo>
                    <a:pt x="100" y="53"/>
                  </a:lnTo>
                  <a:lnTo>
                    <a:pt x="100" y="55"/>
                  </a:lnTo>
                  <a:lnTo>
                    <a:pt x="102" y="55"/>
                  </a:lnTo>
                  <a:lnTo>
                    <a:pt x="102" y="57"/>
                  </a:lnTo>
                  <a:lnTo>
                    <a:pt x="100" y="57"/>
                  </a:lnTo>
                  <a:lnTo>
                    <a:pt x="100" y="59"/>
                  </a:lnTo>
                  <a:lnTo>
                    <a:pt x="100" y="61"/>
                  </a:lnTo>
                  <a:lnTo>
                    <a:pt x="98" y="61"/>
                  </a:lnTo>
                  <a:lnTo>
                    <a:pt x="96" y="61"/>
                  </a:lnTo>
                  <a:lnTo>
                    <a:pt x="96" y="63"/>
                  </a:lnTo>
                  <a:lnTo>
                    <a:pt x="94" y="63"/>
                  </a:lnTo>
                  <a:lnTo>
                    <a:pt x="92" y="63"/>
                  </a:lnTo>
                  <a:lnTo>
                    <a:pt x="92" y="65"/>
                  </a:lnTo>
                  <a:lnTo>
                    <a:pt x="90" y="65"/>
                  </a:lnTo>
                  <a:lnTo>
                    <a:pt x="90" y="67"/>
                  </a:lnTo>
                  <a:lnTo>
                    <a:pt x="88" y="67"/>
                  </a:lnTo>
                  <a:lnTo>
                    <a:pt x="86" y="69"/>
                  </a:lnTo>
                  <a:lnTo>
                    <a:pt x="84" y="69"/>
                  </a:lnTo>
                  <a:lnTo>
                    <a:pt x="82" y="69"/>
                  </a:lnTo>
                  <a:lnTo>
                    <a:pt x="82" y="71"/>
                  </a:lnTo>
                  <a:lnTo>
                    <a:pt x="82" y="73"/>
                  </a:lnTo>
                  <a:lnTo>
                    <a:pt x="82" y="75"/>
                  </a:lnTo>
                  <a:lnTo>
                    <a:pt x="84" y="75"/>
                  </a:lnTo>
                  <a:lnTo>
                    <a:pt x="82" y="75"/>
                  </a:lnTo>
                  <a:lnTo>
                    <a:pt x="81" y="75"/>
                  </a:lnTo>
                  <a:lnTo>
                    <a:pt x="81" y="73"/>
                  </a:lnTo>
                  <a:lnTo>
                    <a:pt x="79" y="73"/>
                  </a:lnTo>
                  <a:lnTo>
                    <a:pt x="79" y="75"/>
                  </a:lnTo>
                  <a:lnTo>
                    <a:pt x="77" y="75"/>
                  </a:lnTo>
                  <a:lnTo>
                    <a:pt x="75" y="75"/>
                  </a:lnTo>
                  <a:lnTo>
                    <a:pt x="75" y="73"/>
                  </a:lnTo>
                  <a:lnTo>
                    <a:pt x="73" y="73"/>
                  </a:lnTo>
                  <a:lnTo>
                    <a:pt x="71" y="73"/>
                  </a:lnTo>
                  <a:lnTo>
                    <a:pt x="71" y="75"/>
                  </a:lnTo>
                  <a:lnTo>
                    <a:pt x="71" y="77"/>
                  </a:lnTo>
                  <a:lnTo>
                    <a:pt x="71" y="79"/>
                  </a:lnTo>
                  <a:lnTo>
                    <a:pt x="73" y="81"/>
                  </a:lnTo>
                  <a:lnTo>
                    <a:pt x="73" y="83"/>
                  </a:lnTo>
                  <a:lnTo>
                    <a:pt x="71" y="83"/>
                  </a:lnTo>
                  <a:lnTo>
                    <a:pt x="69" y="83"/>
                  </a:lnTo>
                  <a:lnTo>
                    <a:pt x="67" y="83"/>
                  </a:lnTo>
                  <a:lnTo>
                    <a:pt x="65" y="83"/>
                  </a:lnTo>
                  <a:lnTo>
                    <a:pt x="63" y="83"/>
                  </a:lnTo>
                  <a:lnTo>
                    <a:pt x="61" y="83"/>
                  </a:lnTo>
                  <a:lnTo>
                    <a:pt x="59" y="83"/>
                  </a:lnTo>
                  <a:lnTo>
                    <a:pt x="57" y="81"/>
                  </a:lnTo>
                  <a:lnTo>
                    <a:pt x="55" y="81"/>
                  </a:lnTo>
                  <a:lnTo>
                    <a:pt x="53" y="81"/>
                  </a:lnTo>
                  <a:lnTo>
                    <a:pt x="51" y="81"/>
                  </a:lnTo>
                  <a:lnTo>
                    <a:pt x="49" y="81"/>
                  </a:lnTo>
                  <a:lnTo>
                    <a:pt x="47" y="81"/>
                  </a:lnTo>
                  <a:lnTo>
                    <a:pt x="45" y="81"/>
                  </a:lnTo>
                  <a:lnTo>
                    <a:pt x="43" y="81"/>
                  </a:lnTo>
                  <a:lnTo>
                    <a:pt x="41" y="81"/>
                  </a:lnTo>
                  <a:lnTo>
                    <a:pt x="39" y="81"/>
                  </a:lnTo>
                  <a:lnTo>
                    <a:pt x="37" y="79"/>
                  </a:lnTo>
                  <a:lnTo>
                    <a:pt x="35" y="79"/>
                  </a:lnTo>
                  <a:lnTo>
                    <a:pt x="33" y="79"/>
                  </a:lnTo>
                  <a:lnTo>
                    <a:pt x="31" y="81"/>
                  </a:lnTo>
                  <a:lnTo>
                    <a:pt x="29" y="81"/>
                  </a:lnTo>
                  <a:lnTo>
                    <a:pt x="27" y="83"/>
                  </a:lnTo>
                  <a:lnTo>
                    <a:pt x="25" y="85"/>
                  </a:lnTo>
                  <a:lnTo>
                    <a:pt x="23" y="87"/>
                  </a:lnTo>
                  <a:lnTo>
                    <a:pt x="21" y="89"/>
                  </a:lnTo>
                  <a:lnTo>
                    <a:pt x="19" y="91"/>
                  </a:lnTo>
                  <a:lnTo>
                    <a:pt x="17" y="91"/>
                  </a:lnTo>
                  <a:lnTo>
                    <a:pt x="17" y="93"/>
                  </a:lnTo>
                  <a:lnTo>
                    <a:pt x="15" y="93"/>
                  </a:lnTo>
                  <a:lnTo>
                    <a:pt x="13" y="95"/>
                  </a:lnTo>
                  <a:lnTo>
                    <a:pt x="12" y="97"/>
                  </a:lnTo>
                  <a:lnTo>
                    <a:pt x="10" y="97"/>
                  </a:lnTo>
                  <a:lnTo>
                    <a:pt x="10" y="99"/>
                  </a:lnTo>
                  <a:lnTo>
                    <a:pt x="10" y="101"/>
                  </a:lnTo>
                  <a:lnTo>
                    <a:pt x="10" y="103"/>
                  </a:lnTo>
                  <a:lnTo>
                    <a:pt x="10" y="105"/>
                  </a:lnTo>
                  <a:lnTo>
                    <a:pt x="8" y="107"/>
                  </a:lnTo>
                  <a:lnTo>
                    <a:pt x="6" y="109"/>
                  </a:lnTo>
                  <a:lnTo>
                    <a:pt x="6" y="111"/>
                  </a:lnTo>
                  <a:lnTo>
                    <a:pt x="6" y="113"/>
                  </a:lnTo>
                  <a:lnTo>
                    <a:pt x="4" y="111"/>
                  </a:lnTo>
                  <a:lnTo>
                    <a:pt x="4" y="113"/>
                  </a:lnTo>
                  <a:lnTo>
                    <a:pt x="2" y="111"/>
                  </a:lnTo>
                  <a:lnTo>
                    <a:pt x="2" y="113"/>
                  </a:lnTo>
                  <a:lnTo>
                    <a:pt x="0" y="111"/>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4" name="Freeform 14"/>
            <xdr:cNvSpPr>
              <a:spLocks/>
            </xdr:cNvSpPr>
          </xdr:nvSpPr>
          <xdr:spPr bwMode="auto">
            <a:xfrm>
              <a:off x="4087813" y="1898650"/>
              <a:ext cx="1323975" cy="573088"/>
            </a:xfrm>
            <a:custGeom>
              <a:avLst/>
              <a:gdLst>
                <a:gd name="T0" fmla="*/ 834 w 834"/>
                <a:gd name="T1" fmla="*/ 317 h 361"/>
                <a:gd name="T2" fmla="*/ 816 w 834"/>
                <a:gd name="T3" fmla="*/ 323 h 361"/>
                <a:gd name="T4" fmla="*/ 808 w 834"/>
                <a:gd name="T5" fmla="*/ 335 h 361"/>
                <a:gd name="T6" fmla="*/ 784 w 834"/>
                <a:gd name="T7" fmla="*/ 321 h 361"/>
                <a:gd name="T8" fmla="*/ 763 w 834"/>
                <a:gd name="T9" fmla="*/ 315 h 361"/>
                <a:gd name="T10" fmla="*/ 741 w 834"/>
                <a:gd name="T11" fmla="*/ 331 h 361"/>
                <a:gd name="T12" fmla="*/ 717 w 834"/>
                <a:gd name="T13" fmla="*/ 305 h 361"/>
                <a:gd name="T14" fmla="*/ 702 w 834"/>
                <a:gd name="T15" fmla="*/ 311 h 361"/>
                <a:gd name="T16" fmla="*/ 690 w 834"/>
                <a:gd name="T17" fmla="*/ 337 h 361"/>
                <a:gd name="T18" fmla="*/ 664 w 834"/>
                <a:gd name="T19" fmla="*/ 353 h 361"/>
                <a:gd name="T20" fmla="*/ 646 w 834"/>
                <a:gd name="T21" fmla="*/ 351 h 361"/>
                <a:gd name="T22" fmla="*/ 629 w 834"/>
                <a:gd name="T23" fmla="*/ 357 h 361"/>
                <a:gd name="T24" fmla="*/ 605 w 834"/>
                <a:gd name="T25" fmla="*/ 357 h 361"/>
                <a:gd name="T26" fmla="*/ 579 w 834"/>
                <a:gd name="T27" fmla="*/ 351 h 361"/>
                <a:gd name="T28" fmla="*/ 562 w 834"/>
                <a:gd name="T29" fmla="*/ 345 h 361"/>
                <a:gd name="T30" fmla="*/ 544 w 834"/>
                <a:gd name="T31" fmla="*/ 329 h 361"/>
                <a:gd name="T32" fmla="*/ 532 w 834"/>
                <a:gd name="T33" fmla="*/ 317 h 361"/>
                <a:gd name="T34" fmla="*/ 516 w 834"/>
                <a:gd name="T35" fmla="*/ 290 h 361"/>
                <a:gd name="T36" fmla="*/ 506 w 834"/>
                <a:gd name="T37" fmla="*/ 272 h 361"/>
                <a:gd name="T38" fmla="*/ 497 w 834"/>
                <a:gd name="T39" fmla="*/ 258 h 361"/>
                <a:gd name="T40" fmla="*/ 489 w 834"/>
                <a:gd name="T41" fmla="*/ 248 h 361"/>
                <a:gd name="T42" fmla="*/ 473 w 834"/>
                <a:gd name="T43" fmla="*/ 250 h 361"/>
                <a:gd name="T44" fmla="*/ 453 w 834"/>
                <a:gd name="T45" fmla="*/ 254 h 361"/>
                <a:gd name="T46" fmla="*/ 437 w 834"/>
                <a:gd name="T47" fmla="*/ 276 h 361"/>
                <a:gd name="T48" fmla="*/ 414 w 834"/>
                <a:gd name="T49" fmla="*/ 288 h 361"/>
                <a:gd name="T50" fmla="*/ 390 w 834"/>
                <a:gd name="T51" fmla="*/ 288 h 361"/>
                <a:gd name="T52" fmla="*/ 372 w 834"/>
                <a:gd name="T53" fmla="*/ 286 h 361"/>
                <a:gd name="T54" fmla="*/ 380 w 834"/>
                <a:gd name="T55" fmla="*/ 266 h 361"/>
                <a:gd name="T56" fmla="*/ 380 w 834"/>
                <a:gd name="T57" fmla="*/ 244 h 361"/>
                <a:gd name="T58" fmla="*/ 360 w 834"/>
                <a:gd name="T59" fmla="*/ 223 h 361"/>
                <a:gd name="T60" fmla="*/ 345 w 834"/>
                <a:gd name="T61" fmla="*/ 197 h 361"/>
                <a:gd name="T62" fmla="*/ 317 w 834"/>
                <a:gd name="T63" fmla="*/ 183 h 361"/>
                <a:gd name="T64" fmla="*/ 301 w 834"/>
                <a:gd name="T65" fmla="*/ 203 h 361"/>
                <a:gd name="T66" fmla="*/ 297 w 834"/>
                <a:gd name="T67" fmla="*/ 233 h 361"/>
                <a:gd name="T68" fmla="*/ 282 w 834"/>
                <a:gd name="T69" fmla="*/ 250 h 361"/>
                <a:gd name="T70" fmla="*/ 272 w 834"/>
                <a:gd name="T71" fmla="*/ 229 h 361"/>
                <a:gd name="T72" fmla="*/ 262 w 834"/>
                <a:gd name="T73" fmla="*/ 207 h 361"/>
                <a:gd name="T74" fmla="*/ 268 w 834"/>
                <a:gd name="T75" fmla="*/ 185 h 361"/>
                <a:gd name="T76" fmla="*/ 282 w 834"/>
                <a:gd name="T77" fmla="*/ 179 h 361"/>
                <a:gd name="T78" fmla="*/ 254 w 834"/>
                <a:gd name="T79" fmla="*/ 171 h 361"/>
                <a:gd name="T80" fmla="*/ 242 w 834"/>
                <a:gd name="T81" fmla="*/ 187 h 361"/>
                <a:gd name="T82" fmla="*/ 222 w 834"/>
                <a:gd name="T83" fmla="*/ 168 h 361"/>
                <a:gd name="T84" fmla="*/ 205 w 834"/>
                <a:gd name="T85" fmla="*/ 179 h 361"/>
                <a:gd name="T86" fmla="*/ 183 w 834"/>
                <a:gd name="T87" fmla="*/ 189 h 361"/>
                <a:gd name="T88" fmla="*/ 165 w 834"/>
                <a:gd name="T89" fmla="*/ 209 h 361"/>
                <a:gd name="T90" fmla="*/ 152 w 834"/>
                <a:gd name="T91" fmla="*/ 231 h 361"/>
                <a:gd name="T92" fmla="*/ 136 w 834"/>
                <a:gd name="T93" fmla="*/ 229 h 361"/>
                <a:gd name="T94" fmla="*/ 140 w 834"/>
                <a:gd name="T95" fmla="*/ 211 h 361"/>
                <a:gd name="T96" fmla="*/ 122 w 834"/>
                <a:gd name="T97" fmla="*/ 205 h 361"/>
                <a:gd name="T98" fmla="*/ 104 w 834"/>
                <a:gd name="T99" fmla="*/ 193 h 361"/>
                <a:gd name="T100" fmla="*/ 94 w 834"/>
                <a:gd name="T101" fmla="*/ 166 h 361"/>
                <a:gd name="T102" fmla="*/ 90 w 834"/>
                <a:gd name="T103" fmla="*/ 146 h 361"/>
                <a:gd name="T104" fmla="*/ 75 w 834"/>
                <a:gd name="T105" fmla="*/ 130 h 361"/>
                <a:gd name="T106" fmla="*/ 63 w 834"/>
                <a:gd name="T107" fmla="*/ 110 h 361"/>
                <a:gd name="T108" fmla="*/ 55 w 834"/>
                <a:gd name="T109" fmla="*/ 83 h 361"/>
                <a:gd name="T110" fmla="*/ 35 w 834"/>
                <a:gd name="T111" fmla="*/ 73 h 361"/>
                <a:gd name="T112" fmla="*/ 12 w 834"/>
                <a:gd name="T113" fmla="*/ 65 h 361"/>
                <a:gd name="T114" fmla="*/ 0 w 834"/>
                <a:gd name="T115" fmla="*/ 45 h 361"/>
                <a:gd name="T116" fmla="*/ 15 w 834"/>
                <a:gd name="T117" fmla="*/ 28 h 361"/>
                <a:gd name="T118" fmla="*/ 31 w 834"/>
                <a:gd name="T119" fmla="*/ 8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34" h="361">
                  <a:moveTo>
                    <a:pt x="830" y="302"/>
                  </a:moveTo>
                  <a:lnTo>
                    <a:pt x="828" y="302"/>
                  </a:lnTo>
                  <a:lnTo>
                    <a:pt x="828" y="304"/>
                  </a:lnTo>
                  <a:lnTo>
                    <a:pt x="828" y="305"/>
                  </a:lnTo>
                  <a:lnTo>
                    <a:pt x="826" y="305"/>
                  </a:lnTo>
                  <a:lnTo>
                    <a:pt x="826" y="307"/>
                  </a:lnTo>
                  <a:lnTo>
                    <a:pt x="824" y="307"/>
                  </a:lnTo>
                  <a:lnTo>
                    <a:pt x="824" y="309"/>
                  </a:lnTo>
                  <a:lnTo>
                    <a:pt x="824" y="311"/>
                  </a:lnTo>
                  <a:lnTo>
                    <a:pt x="826" y="311"/>
                  </a:lnTo>
                  <a:lnTo>
                    <a:pt x="828" y="311"/>
                  </a:lnTo>
                  <a:lnTo>
                    <a:pt x="830" y="311"/>
                  </a:lnTo>
                  <a:lnTo>
                    <a:pt x="832" y="311"/>
                  </a:lnTo>
                  <a:lnTo>
                    <a:pt x="834" y="311"/>
                  </a:lnTo>
                  <a:lnTo>
                    <a:pt x="832" y="313"/>
                  </a:lnTo>
                  <a:lnTo>
                    <a:pt x="832" y="315"/>
                  </a:lnTo>
                  <a:lnTo>
                    <a:pt x="834" y="317"/>
                  </a:lnTo>
                  <a:lnTo>
                    <a:pt x="834" y="319"/>
                  </a:lnTo>
                  <a:lnTo>
                    <a:pt x="832" y="321"/>
                  </a:lnTo>
                  <a:lnTo>
                    <a:pt x="832" y="319"/>
                  </a:lnTo>
                  <a:lnTo>
                    <a:pt x="830" y="319"/>
                  </a:lnTo>
                  <a:lnTo>
                    <a:pt x="830" y="317"/>
                  </a:lnTo>
                  <a:lnTo>
                    <a:pt x="828" y="317"/>
                  </a:lnTo>
                  <a:lnTo>
                    <a:pt x="828" y="315"/>
                  </a:lnTo>
                  <a:lnTo>
                    <a:pt x="826" y="317"/>
                  </a:lnTo>
                  <a:lnTo>
                    <a:pt x="826" y="319"/>
                  </a:lnTo>
                  <a:lnTo>
                    <a:pt x="824" y="319"/>
                  </a:lnTo>
                  <a:lnTo>
                    <a:pt x="822" y="321"/>
                  </a:lnTo>
                  <a:lnTo>
                    <a:pt x="822" y="319"/>
                  </a:lnTo>
                  <a:lnTo>
                    <a:pt x="820" y="319"/>
                  </a:lnTo>
                  <a:lnTo>
                    <a:pt x="820" y="321"/>
                  </a:lnTo>
                  <a:lnTo>
                    <a:pt x="818" y="321"/>
                  </a:lnTo>
                  <a:lnTo>
                    <a:pt x="818" y="323"/>
                  </a:lnTo>
                  <a:lnTo>
                    <a:pt x="816" y="323"/>
                  </a:lnTo>
                  <a:lnTo>
                    <a:pt x="816" y="325"/>
                  </a:lnTo>
                  <a:lnTo>
                    <a:pt x="816" y="327"/>
                  </a:lnTo>
                  <a:lnTo>
                    <a:pt x="818" y="327"/>
                  </a:lnTo>
                  <a:lnTo>
                    <a:pt x="818" y="329"/>
                  </a:lnTo>
                  <a:lnTo>
                    <a:pt x="820" y="329"/>
                  </a:lnTo>
                  <a:lnTo>
                    <a:pt x="820" y="331"/>
                  </a:lnTo>
                  <a:lnTo>
                    <a:pt x="820" y="333"/>
                  </a:lnTo>
                  <a:lnTo>
                    <a:pt x="820" y="335"/>
                  </a:lnTo>
                  <a:lnTo>
                    <a:pt x="820" y="337"/>
                  </a:lnTo>
                  <a:lnTo>
                    <a:pt x="820" y="335"/>
                  </a:lnTo>
                  <a:lnTo>
                    <a:pt x="818" y="335"/>
                  </a:lnTo>
                  <a:lnTo>
                    <a:pt x="816" y="333"/>
                  </a:lnTo>
                  <a:lnTo>
                    <a:pt x="814" y="333"/>
                  </a:lnTo>
                  <a:lnTo>
                    <a:pt x="812" y="333"/>
                  </a:lnTo>
                  <a:lnTo>
                    <a:pt x="812" y="335"/>
                  </a:lnTo>
                  <a:lnTo>
                    <a:pt x="810" y="335"/>
                  </a:lnTo>
                  <a:lnTo>
                    <a:pt x="808" y="335"/>
                  </a:lnTo>
                  <a:lnTo>
                    <a:pt x="806" y="335"/>
                  </a:lnTo>
                  <a:lnTo>
                    <a:pt x="804" y="335"/>
                  </a:lnTo>
                  <a:lnTo>
                    <a:pt x="802" y="335"/>
                  </a:lnTo>
                  <a:lnTo>
                    <a:pt x="802" y="333"/>
                  </a:lnTo>
                  <a:lnTo>
                    <a:pt x="800" y="333"/>
                  </a:lnTo>
                  <a:lnTo>
                    <a:pt x="800" y="331"/>
                  </a:lnTo>
                  <a:lnTo>
                    <a:pt x="800" y="329"/>
                  </a:lnTo>
                  <a:lnTo>
                    <a:pt x="798" y="327"/>
                  </a:lnTo>
                  <a:lnTo>
                    <a:pt x="796" y="327"/>
                  </a:lnTo>
                  <a:lnTo>
                    <a:pt x="794" y="325"/>
                  </a:lnTo>
                  <a:lnTo>
                    <a:pt x="792" y="323"/>
                  </a:lnTo>
                  <a:lnTo>
                    <a:pt x="790" y="323"/>
                  </a:lnTo>
                  <a:lnTo>
                    <a:pt x="788" y="321"/>
                  </a:lnTo>
                  <a:lnTo>
                    <a:pt x="786" y="321"/>
                  </a:lnTo>
                  <a:lnTo>
                    <a:pt x="786" y="319"/>
                  </a:lnTo>
                  <a:lnTo>
                    <a:pt x="786" y="321"/>
                  </a:lnTo>
                  <a:lnTo>
                    <a:pt x="784" y="321"/>
                  </a:lnTo>
                  <a:lnTo>
                    <a:pt x="784" y="319"/>
                  </a:lnTo>
                  <a:lnTo>
                    <a:pt x="782" y="319"/>
                  </a:lnTo>
                  <a:lnTo>
                    <a:pt x="780" y="319"/>
                  </a:lnTo>
                  <a:lnTo>
                    <a:pt x="780" y="317"/>
                  </a:lnTo>
                  <a:lnTo>
                    <a:pt x="778" y="317"/>
                  </a:lnTo>
                  <a:lnTo>
                    <a:pt x="776" y="317"/>
                  </a:lnTo>
                  <a:lnTo>
                    <a:pt x="776" y="315"/>
                  </a:lnTo>
                  <a:lnTo>
                    <a:pt x="774" y="315"/>
                  </a:lnTo>
                  <a:lnTo>
                    <a:pt x="773" y="313"/>
                  </a:lnTo>
                  <a:lnTo>
                    <a:pt x="771" y="313"/>
                  </a:lnTo>
                  <a:lnTo>
                    <a:pt x="771" y="311"/>
                  </a:lnTo>
                  <a:lnTo>
                    <a:pt x="769" y="311"/>
                  </a:lnTo>
                  <a:lnTo>
                    <a:pt x="767" y="311"/>
                  </a:lnTo>
                  <a:lnTo>
                    <a:pt x="767" y="309"/>
                  </a:lnTo>
                  <a:lnTo>
                    <a:pt x="765" y="311"/>
                  </a:lnTo>
                  <a:lnTo>
                    <a:pt x="763" y="313"/>
                  </a:lnTo>
                  <a:lnTo>
                    <a:pt x="763" y="315"/>
                  </a:lnTo>
                  <a:lnTo>
                    <a:pt x="761" y="317"/>
                  </a:lnTo>
                  <a:lnTo>
                    <a:pt x="759" y="317"/>
                  </a:lnTo>
                  <a:lnTo>
                    <a:pt x="759" y="319"/>
                  </a:lnTo>
                  <a:lnTo>
                    <a:pt x="757" y="321"/>
                  </a:lnTo>
                  <a:lnTo>
                    <a:pt x="755" y="321"/>
                  </a:lnTo>
                  <a:lnTo>
                    <a:pt x="755" y="323"/>
                  </a:lnTo>
                  <a:lnTo>
                    <a:pt x="753" y="323"/>
                  </a:lnTo>
                  <a:lnTo>
                    <a:pt x="753" y="325"/>
                  </a:lnTo>
                  <a:lnTo>
                    <a:pt x="755" y="329"/>
                  </a:lnTo>
                  <a:lnTo>
                    <a:pt x="753" y="329"/>
                  </a:lnTo>
                  <a:lnTo>
                    <a:pt x="753" y="331"/>
                  </a:lnTo>
                  <a:lnTo>
                    <a:pt x="751" y="331"/>
                  </a:lnTo>
                  <a:lnTo>
                    <a:pt x="751" y="333"/>
                  </a:lnTo>
                  <a:lnTo>
                    <a:pt x="749" y="335"/>
                  </a:lnTo>
                  <a:lnTo>
                    <a:pt x="747" y="333"/>
                  </a:lnTo>
                  <a:lnTo>
                    <a:pt x="743" y="333"/>
                  </a:lnTo>
                  <a:lnTo>
                    <a:pt x="741" y="331"/>
                  </a:lnTo>
                  <a:lnTo>
                    <a:pt x="739" y="329"/>
                  </a:lnTo>
                  <a:lnTo>
                    <a:pt x="737" y="329"/>
                  </a:lnTo>
                  <a:lnTo>
                    <a:pt x="737" y="327"/>
                  </a:lnTo>
                  <a:lnTo>
                    <a:pt x="735" y="327"/>
                  </a:lnTo>
                  <a:lnTo>
                    <a:pt x="733" y="325"/>
                  </a:lnTo>
                  <a:lnTo>
                    <a:pt x="731" y="323"/>
                  </a:lnTo>
                  <a:lnTo>
                    <a:pt x="729" y="321"/>
                  </a:lnTo>
                  <a:lnTo>
                    <a:pt x="727" y="317"/>
                  </a:lnTo>
                  <a:lnTo>
                    <a:pt x="725" y="317"/>
                  </a:lnTo>
                  <a:lnTo>
                    <a:pt x="725" y="315"/>
                  </a:lnTo>
                  <a:lnTo>
                    <a:pt x="723" y="315"/>
                  </a:lnTo>
                  <a:lnTo>
                    <a:pt x="723" y="313"/>
                  </a:lnTo>
                  <a:lnTo>
                    <a:pt x="721" y="313"/>
                  </a:lnTo>
                  <a:lnTo>
                    <a:pt x="721" y="311"/>
                  </a:lnTo>
                  <a:lnTo>
                    <a:pt x="719" y="309"/>
                  </a:lnTo>
                  <a:lnTo>
                    <a:pt x="717" y="307"/>
                  </a:lnTo>
                  <a:lnTo>
                    <a:pt x="717" y="305"/>
                  </a:lnTo>
                  <a:lnTo>
                    <a:pt x="715" y="305"/>
                  </a:lnTo>
                  <a:lnTo>
                    <a:pt x="715" y="304"/>
                  </a:lnTo>
                  <a:lnTo>
                    <a:pt x="713" y="302"/>
                  </a:lnTo>
                  <a:lnTo>
                    <a:pt x="711" y="300"/>
                  </a:lnTo>
                  <a:lnTo>
                    <a:pt x="709" y="298"/>
                  </a:lnTo>
                  <a:lnTo>
                    <a:pt x="709" y="296"/>
                  </a:lnTo>
                  <a:lnTo>
                    <a:pt x="707" y="296"/>
                  </a:lnTo>
                  <a:lnTo>
                    <a:pt x="707" y="298"/>
                  </a:lnTo>
                  <a:lnTo>
                    <a:pt x="707" y="300"/>
                  </a:lnTo>
                  <a:lnTo>
                    <a:pt x="705" y="300"/>
                  </a:lnTo>
                  <a:lnTo>
                    <a:pt x="705" y="302"/>
                  </a:lnTo>
                  <a:lnTo>
                    <a:pt x="705" y="304"/>
                  </a:lnTo>
                  <a:lnTo>
                    <a:pt x="704" y="305"/>
                  </a:lnTo>
                  <a:lnTo>
                    <a:pt x="704" y="307"/>
                  </a:lnTo>
                  <a:lnTo>
                    <a:pt x="702" y="307"/>
                  </a:lnTo>
                  <a:lnTo>
                    <a:pt x="702" y="309"/>
                  </a:lnTo>
                  <a:lnTo>
                    <a:pt x="702" y="311"/>
                  </a:lnTo>
                  <a:lnTo>
                    <a:pt x="700" y="313"/>
                  </a:lnTo>
                  <a:lnTo>
                    <a:pt x="700" y="315"/>
                  </a:lnTo>
                  <a:lnTo>
                    <a:pt x="700" y="317"/>
                  </a:lnTo>
                  <a:lnTo>
                    <a:pt x="698" y="317"/>
                  </a:lnTo>
                  <a:lnTo>
                    <a:pt x="698" y="319"/>
                  </a:lnTo>
                  <a:lnTo>
                    <a:pt x="698" y="321"/>
                  </a:lnTo>
                  <a:lnTo>
                    <a:pt x="698" y="323"/>
                  </a:lnTo>
                  <a:lnTo>
                    <a:pt x="698" y="325"/>
                  </a:lnTo>
                  <a:lnTo>
                    <a:pt x="700" y="325"/>
                  </a:lnTo>
                  <a:lnTo>
                    <a:pt x="698" y="327"/>
                  </a:lnTo>
                  <a:lnTo>
                    <a:pt x="696" y="329"/>
                  </a:lnTo>
                  <a:lnTo>
                    <a:pt x="696" y="331"/>
                  </a:lnTo>
                  <a:lnTo>
                    <a:pt x="694" y="331"/>
                  </a:lnTo>
                  <a:lnTo>
                    <a:pt x="694" y="333"/>
                  </a:lnTo>
                  <a:lnTo>
                    <a:pt x="692" y="333"/>
                  </a:lnTo>
                  <a:lnTo>
                    <a:pt x="692" y="335"/>
                  </a:lnTo>
                  <a:lnTo>
                    <a:pt x="690" y="337"/>
                  </a:lnTo>
                  <a:lnTo>
                    <a:pt x="688" y="339"/>
                  </a:lnTo>
                  <a:lnTo>
                    <a:pt x="688" y="341"/>
                  </a:lnTo>
                  <a:lnTo>
                    <a:pt x="686" y="341"/>
                  </a:lnTo>
                  <a:lnTo>
                    <a:pt x="686" y="343"/>
                  </a:lnTo>
                  <a:lnTo>
                    <a:pt x="684" y="343"/>
                  </a:lnTo>
                  <a:lnTo>
                    <a:pt x="682" y="345"/>
                  </a:lnTo>
                  <a:lnTo>
                    <a:pt x="680" y="345"/>
                  </a:lnTo>
                  <a:lnTo>
                    <a:pt x="680" y="347"/>
                  </a:lnTo>
                  <a:lnTo>
                    <a:pt x="678" y="347"/>
                  </a:lnTo>
                  <a:lnTo>
                    <a:pt x="676" y="347"/>
                  </a:lnTo>
                  <a:lnTo>
                    <a:pt x="674" y="349"/>
                  </a:lnTo>
                  <a:lnTo>
                    <a:pt x="672" y="349"/>
                  </a:lnTo>
                  <a:lnTo>
                    <a:pt x="670" y="349"/>
                  </a:lnTo>
                  <a:lnTo>
                    <a:pt x="670" y="351"/>
                  </a:lnTo>
                  <a:lnTo>
                    <a:pt x="668" y="351"/>
                  </a:lnTo>
                  <a:lnTo>
                    <a:pt x="666" y="351"/>
                  </a:lnTo>
                  <a:lnTo>
                    <a:pt x="664" y="353"/>
                  </a:lnTo>
                  <a:lnTo>
                    <a:pt x="662" y="353"/>
                  </a:lnTo>
                  <a:lnTo>
                    <a:pt x="662" y="351"/>
                  </a:lnTo>
                  <a:lnTo>
                    <a:pt x="660" y="349"/>
                  </a:lnTo>
                  <a:lnTo>
                    <a:pt x="658" y="349"/>
                  </a:lnTo>
                  <a:lnTo>
                    <a:pt x="658" y="347"/>
                  </a:lnTo>
                  <a:lnTo>
                    <a:pt x="656" y="347"/>
                  </a:lnTo>
                  <a:lnTo>
                    <a:pt x="654" y="347"/>
                  </a:lnTo>
                  <a:lnTo>
                    <a:pt x="654" y="345"/>
                  </a:lnTo>
                  <a:lnTo>
                    <a:pt x="652" y="345"/>
                  </a:lnTo>
                  <a:lnTo>
                    <a:pt x="650" y="345"/>
                  </a:lnTo>
                  <a:lnTo>
                    <a:pt x="648" y="345"/>
                  </a:lnTo>
                  <a:lnTo>
                    <a:pt x="648" y="343"/>
                  </a:lnTo>
                  <a:lnTo>
                    <a:pt x="648" y="345"/>
                  </a:lnTo>
                  <a:lnTo>
                    <a:pt x="648" y="347"/>
                  </a:lnTo>
                  <a:lnTo>
                    <a:pt x="646" y="347"/>
                  </a:lnTo>
                  <a:lnTo>
                    <a:pt x="646" y="349"/>
                  </a:lnTo>
                  <a:lnTo>
                    <a:pt x="646" y="351"/>
                  </a:lnTo>
                  <a:lnTo>
                    <a:pt x="646" y="353"/>
                  </a:lnTo>
                  <a:lnTo>
                    <a:pt x="646" y="355"/>
                  </a:lnTo>
                  <a:lnTo>
                    <a:pt x="644" y="357"/>
                  </a:lnTo>
                  <a:lnTo>
                    <a:pt x="644" y="359"/>
                  </a:lnTo>
                  <a:lnTo>
                    <a:pt x="642" y="359"/>
                  </a:lnTo>
                  <a:lnTo>
                    <a:pt x="642" y="361"/>
                  </a:lnTo>
                  <a:lnTo>
                    <a:pt x="640" y="361"/>
                  </a:lnTo>
                  <a:lnTo>
                    <a:pt x="640" y="359"/>
                  </a:lnTo>
                  <a:lnTo>
                    <a:pt x="638" y="359"/>
                  </a:lnTo>
                  <a:lnTo>
                    <a:pt x="636" y="359"/>
                  </a:lnTo>
                  <a:lnTo>
                    <a:pt x="635" y="359"/>
                  </a:lnTo>
                  <a:lnTo>
                    <a:pt x="635" y="357"/>
                  </a:lnTo>
                  <a:lnTo>
                    <a:pt x="633" y="357"/>
                  </a:lnTo>
                  <a:lnTo>
                    <a:pt x="633" y="355"/>
                  </a:lnTo>
                  <a:lnTo>
                    <a:pt x="633" y="357"/>
                  </a:lnTo>
                  <a:lnTo>
                    <a:pt x="631" y="357"/>
                  </a:lnTo>
                  <a:lnTo>
                    <a:pt x="629" y="357"/>
                  </a:lnTo>
                  <a:lnTo>
                    <a:pt x="629" y="355"/>
                  </a:lnTo>
                  <a:lnTo>
                    <a:pt x="627" y="355"/>
                  </a:lnTo>
                  <a:lnTo>
                    <a:pt x="625" y="355"/>
                  </a:lnTo>
                  <a:lnTo>
                    <a:pt x="623" y="355"/>
                  </a:lnTo>
                  <a:lnTo>
                    <a:pt x="623" y="357"/>
                  </a:lnTo>
                  <a:lnTo>
                    <a:pt x="621" y="357"/>
                  </a:lnTo>
                  <a:lnTo>
                    <a:pt x="619" y="357"/>
                  </a:lnTo>
                  <a:lnTo>
                    <a:pt x="619" y="355"/>
                  </a:lnTo>
                  <a:lnTo>
                    <a:pt x="617" y="355"/>
                  </a:lnTo>
                  <a:lnTo>
                    <a:pt x="615" y="355"/>
                  </a:lnTo>
                  <a:lnTo>
                    <a:pt x="615" y="357"/>
                  </a:lnTo>
                  <a:lnTo>
                    <a:pt x="613" y="355"/>
                  </a:lnTo>
                  <a:lnTo>
                    <a:pt x="611" y="355"/>
                  </a:lnTo>
                  <a:lnTo>
                    <a:pt x="609" y="355"/>
                  </a:lnTo>
                  <a:lnTo>
                    <a:pt x="609" y="357"/>
                  </a:lnTo>
                  <a:lnTo>
                    <a:pt x="607" y="357"/>
                  </a:lnTo>
                  <a:lnTo>
                    <a:pt x="605" y="357"/>
                  </a:lnTo>
                  <a:lnTo>
                    <a:pt x="605" y="355"/>
                  </a:lnTo>
                  <a:lnTo>
                    <a:pt x="603" y="355"/>
                  </a:lnTo>
                  <a:lnTo>
                    <a:pt x="603" y="353"/>
                  </a:lnTo>
                  <a:lnTo>
                    <a:pt x="601" y="353"/>
                  </a:lnTo>
                  <a:lnTo>
                    <a:pt x="601" y="351"/>
                  </a:lnTo>
                  <a:lnTo>
                    <a:pt x="599" y="351"/>
                  </a:lnTo>
                  <a:lnTo>
                    <a:pt x="597" y="351"/>
                  </a:lnTo>
                  <a:lnTo>
                    <a:pt x="595" y="353"/>
                  </a:lnTo>
                  <a:lnTo>
                    <a:pt x="593" y="351"/>
                  </a:lnTo>
                  <a:lnTo>
                    <a:pt x="591" y="351"/>
                  </a:lnTo>
                  <a:lnTo>
                    <a:pt x="589" y="351"/>
                  </a:lnTo>
                  <a:lnTo>
                    <a:pt x="587" y="351"/>
                  </a:lnTo>
                  <a:lnTo>
                    <a:pt x="585" y="351"/>
                  </a:lnTo>
                  <a:lnTo>
                    <a:pt x="583" y="353"/>
                  </a:lnTo>
                  <a:lnTo>
                    <a:pt x="583" y="351"/>
                  </a:lnTo>
                  <a:lnTo>
                    <a:pt x="581" y="351"/>
                  </a:lnTo>
                  <a:lnTo>
                    <a:pt x="579" y="351"/>
                  </a:lnTo>
                  <a:lnTo>
                    <a:pt x="579" y="349"/>
                  </a:lnTo>
                  <a:lnTo>
                    <a:pt x="577" y="349"/>
                  </a:lnTo>
                  <a:lnTo>
                    <a:pt x="575" y="349"/>
                  </a:lnTo>
                  <a:lnTo>
                    <a:pt x="575" y="351"/>
                  </a:lnTo>
                  <a:lnTo>
                    <a:pt x="573" y="353"/>
                  </a:lnTo>
                  <a:lnTo>
                    <a:pt x="571" y="353"/>
                  </a:lnTo>
                  <a:lnTo>
                    <a:pt x="569" y="353"/>
                  </a:lnTo>
                  <a:lnTo>
                    <a:pt x="569" y="351"/>
                  </a:lnTo>
                  <a:lnTo>
                    <a:pt x="567" y="351"/>
                  </a:lnTo>
                  <a:lnTo>
                    <a:pt x="567" y="349"/>
                  </a:lnTo>
                  <a:lnTo>
                    <a:pt x="567" y="347"/>
                  </a:lnTo>
                  <a:lnTo>
                    <a:pt x="566" y="347"/>
                  </a:lnTo>
                  <a:lnTo>
                    <a:pt x="566" y="345"/>
                  </a:lnTo>
                  <a:lnTo>
                    <a:pt x="564" y="345"/>
                  </a:lnTo>
                  <a:lnTo>
                    <a:pt x="564" y="347"/>
                  </a:lnTo>
                  <a:lnTo>
                    <a:pt x="562" y="347"/>
                  </a:lnTo>
                  <a:lnTo>
                    <a:pt x="562" y="345"/>
                  </a:lnTo>
                  <a:lnTo>
                    <a:pt x="560" y="345"/>
                  </a:lnTo>
                  <a:lnTo>
                    <a:pt x="560" y="343"/>
                  </a:lnTo>
                  <a:lnTo>
                    <a:pt x="558" y="343"/>
                  </a:lnTo>
                  <a:lnTo>
                    <a:pt x="556" y="341"/>
                  </a:lnTo>
                  <a:lnTo>
                    <a:pt x="554" y="341"/>
                  </a:lnTo>
                  <a:lnTo>
                    <a:pt x="552" y="341"/>
                  </a:lnTo>
                  <a:lnTo>
                    <a:pt x="550" y="341"/>
                  </a:lnTo>
                  <a:lnTo>
                    <a:pt x="548" y="341"/>
                  </a:lnTo>
                  <a:lnTo>
                    <a:pt x="546" y="341"/>
                  </a:lnTo>
                  <a:lnTo>
                    <a:pt x="544" y="341"/>
                  </a:lnTo>
                  <a:lnTo>
                    <a:pt x="542" y="341"/>
                  </a:lnTo>
                  <a:lnTo>
                    <a:pt x="542" y="339"/>
                  </a:lnTo>
                  <a:lnTo>
                    <a:pt x="542" y="337"/>
                  </a:lnTo>
                  <a:lnTo>
                    <a:pt x="542" y="335"/>
                  </a:lnTo>
                  <a:lnTo>
                    <a:pt x="544" y="333"/>
                  </a:lnTo>
                  <a:lnTo>
                    <a:pt x="544" y="331"/>
                  </a:lnTo>
                  <a:lnTo>
                    <a:pt x="544" y="329"/>
                  </a:lnTo>
                  <a:lnTo>
                    <a:pt x="544" y="327"/>
                  </a:lnTo>
                  <a:lnTo>
                    <a:pt x="542" y="325"/>
                  </a:lnTo>
                  <a:lnTo>
                    <a:pt x="542" y="323"/>
                  </a:lnTo>
                  <a:lnTo>
                    <a:pt x="542" y="321"/>
                  </a:lnTo>
                  <a:lnTo>
                    <a:pt x="542" y="319"/>
                  </a:lnTo>
                  <a:lnTo>
                    <a:pt x="544" y="319"/>
                  </a:lnTo>
                  <a:lnTo>
                    <a:pt x="542" y="319"/>
                  </a:lnTo>
                  <a:lnTo>
                    <a:pt x="542" y="317"/>
                  </a:lnTo>
                  <a:lnTo>
                    <a:pt x="542" y="315"/>
                  </a:lnTo>
                  <a:lnTo>
                    <a:pt x="540" y="315"/>
                  </a:lnTo>
                  <a:lnTo>
                    <a:pt x="538" y="315"/>
                  </a:lnTo>
                  <a:lnTo>
                    <a:pt x="536" y="315"/>
                  </a:lnTo>
                  <a:lnTo>
                    <a:pt x="534" y="315"/>
                  </a:lnTo>
                  <a:lnTo>
                    <a:pt x="534" y="313"/>
                  </a:lnTo>
                  <a:lnTo>
                    <a:pt x="534" y="315"/>
                  </a:lnTo>
                  <a:lnTo>
                    <a:pt x="532" y="315"/>
                  </a:lnTo>
                  <a:lnTo>
                    <a:pt x="532" y="317"/>
                  </a:lnTo>
                  <a:lnTo>
                    <a:pt x="530" y="317"/>
                  </a:lnTo>
                  <a:lnTo>
                    <a:pt x="530" y="315"/>
                  </a:lnTo>
                  <a:lnTo>
                    <a:pt x="528" y="315"/>
                  </a:lnTo>
                  <a:lnTo>
                    <a:pt x="526" y="313"/>
                  </a:lnTo>
                  <a:lnTo>
                    <a:pt x="526" y="311"/>
                  </a:lnTo>
                  <a:lnTo>
                    <a:pt x="524" y="311"/>
                  </a:lnTo>
                  <a:lnTo>
                    <a:pt x="522" y="309"/>
                  </a:lnTo>
                  <a:lnTo>
                    <a:pt x="520" y="307"/>
                  </a:lnTo>
                  <a:lnTo>
                    <a:pt x="520" y="305"/>
                  </a:lnTo>
                  <a:lnTo>
                    <a:pt x="518" y="305"/>
                  </a:lnTo>
                  <a:lnTo>
                    <a:pt x="518" y="304"/>
                  </a:lnTo>
                  <a:lnTo>
                    <a:pt x="518" y="302"/>
                  </a:lnTo>
                  <a:lnTo>
                    <a:pt x="516" y="300"/>
                  </a:lnTo>
                  <a:lnTo>
                    <a:pt x="516" y="298"/>
                  </a:lnTo>
                  <a:lnTo>
                    <a:pt x="514" y="296"/>
                  </a:lnTo>
                  <a:lnTo>
                    <a:pt x="516" y="292"/>
                  </a:lnTo>
                  <a:lnTo>
                    <a:pt x="516" y="290"/>
                  </a:lnTo>
                  <a:lnTo>
                    <a:pt x="518" y="288"/>
                  </a:lnTo>
                  <a:lnTo>
                    <a:pt x="518" y="286"/>
                  </a:lnTo>
                  <a:lnTo>
                    <a:pt x="518" y="284"/>
                  </a:lnTo>
                  <a:lnTo>
                    <a:pt x="516" y="284"/>
                  </a:lnTo>
                  <a:lnTo>
                    <a:pt x="516" y="286"/>
                  </a:lnTo>
                  <a:lnTo>
                    <a:pt x="514" y="286"/>
                  </a:lnTo>
                  <a:lnTo>
                    <a:pt x="514" y="284"/>
                  </a:lnTo>
                  <a:lnTo>
                    <a:pt x="514" y="282"/>
                  </a:lnTo>
                  <a:lnTo>
                    <a:pt x="512" y="282"/>
                  </a:lnTo>
                  <a:lnTo>
                    <a:pt x="510" y="282"/>
                  </a:lnTo>
                  <a:lnTo>
                    <a:pt x="510" y="280"/>
                  </a:lnTo>
                  <a:lnTo>
                    <a:pt x="510" y="278"/>
                  </a:lnTo>
                  <a:lnTo>
                    <a:pt x="510" y="276"/>
                  </a:lnTo>
                  <a:lnTo>
                    <a:pt x="508" y="276"/>
                  </a:lnTo>
                  <a:lnTo>
                    <a:pt x="508" y="274"/>
                  </a:lnTo>
                  <a:lnTo>
                    <a:pt x="506" y="274"/>
                  </a:lnTo>
                  <a:lnTo>
                    <a:pt x="506" y="272"/>
                  </a:lnTo>
                  <a:lnTo>
                    <a:pt x="508" y="270"/>
                  </a:lnTo>
                  <a:lnTo>
                    <a:pt x="508" y="268"/>
                  </a:lnTo>
                  <a:lnTo>
                    <a:pt x="506" y="268"/>
                  </a:lnTo>
                  <a:lnTo>
                    <a:pt x="506" y="270"/>
                  </a:lnTo>
                  <a:lnTo>
                    <a:pt x="504" y="270"/>
                  </a:lnTo>
                  <a:lnTo>
                    <a:pt x="504" y="268"/>
                  </a:lnTo>
                  <a:lnTo>
                    <a:pt x="504" y="266"/>
                  </a:lnTo>
                  <a:lnTo>
                    <a:pt x="502" y="266"/>
                  </a:lnTo>
                  <a:lnTo>
                    <a:pt x="500" y="266"/>
                  </a:lnTo>
                  <a:lnTo>
                    <a:pt x="500" y="264"/>
                  </a:lnTo>
                  <a:lnTo>
                    <a:pt x="498" y="264"/>
                  </a:lnTo>
                  <a:lnTo>
                    <a:pt x="498" y="262"/>
                  </a:lnTo>
                  <a:lnTo>
                    <a:pt x="498" y="260"/>
                  </a:lnTo>
                  <a:lnTo>
                    <a:pt x="500" y="260"/>
                  </a:lnTo>
                  <a:lnTo>
                    <a:pt x="500" y="258"/>
                  </a:lnTo>
                  <a:lnTo>
                    <a:pt x="498" y="258"/>
                  </a:lnTo>
                  <a:lnTo>
                    <a:pt x="497" y="258"/>
                  </a:lnTo>
                  <a:lnTo>
                    <a:pt x="498" y="256"/>
                  </a:lnTo>
                  <a:lnTo>
                    <a:pt x="498" y="254"/>
                  </a:lnTo>
                  <a:lnTo>
                    <a:pt x="497" y="254"/>
                  </a:lnTo>
                  <a:lnTo>
                    <a:pt x="497" y="256"/>
                  </a:lnTo>
                  <a:lnTo>
                    <a:pt x="495" y="256"/>
                  </a:lnTo>
                  <a:lnTo>
                    <a:pt x="495" y="254"/>
                  </a:lnTo>
                  <a:lnTo>
                    <a:pt x="493" y="254"/>
                  </a:lnTo>
                  <a:lnTo>
                    <a:pt x="493" y="252"/>
                  </a:lnTo>
                  <a:lnTo>
                    <a:pt x="495" y="252"/>
                  </a:lnTo>
                  <a:lnTo>
                    <a:pt x="495" y="250"/>
                  </a:lnTo>
                  <a:lnTo>
                    <a:pt x="495" y="248"/>
                  </a:lnTo>
                  <a:lnTo>
                    <a:pt x="493" y="248"/>
                  </a:lnTo>
                  <a:lnTo>
                    <a:pt x="491" y="250"/>
                  </a:lnTo>
                  <a:lnTo>
                    <a:pt x="489" y="250"/>
                  </a:lnTo>
                  <a:lnTo>
                    <a:pt x="489" y="248"/>
                  </a:lnTo>
                  <a:lnTo>
                    <a:pt x="487" y="248"/>
                  </a:lnTo>
                  <a:lnTo>
                    <a:pt x="489" y="248"/>
                  </a:lnTo>
                  <a:lnTo>
                    <a:pt x="489" y="246"/>
                  </a:lnTo>
                  <a:lnTo>
                    <a:pt x="489" y="244"/>
                  </a:lnTo>
                  <a:lnTo>
                    <a:pt x="487" y="244"/>
                  </a:lnTo>
                  <a:lnTo>
                    <a:pt x="485" y="244"/>
                  </a:lnTo>
                  <a:lnTo>
                    <a:pt x="485" y="246"/>
                  </a:lnTo>
                  <a:lnTo>
                    <a:pt x="483" y="246"/>
                  </a:lnTo>
                  <a:lnTo>
                    <a:pt x="483" y="248"/>
                  </a:lnTo>
                  <a:lnTo>
                    <a:pt x="481" y="248"/>
                  </a:lnTo>
                  <a:lnTo>
                    <a:pt x="481" y="250"/>
                  </a:lnTo>
                  <a:lnTo>
                    <a:pt x="479" y="250"/>
                  </a:lnTo>
                  <a:lnTo>
                    <a:pt x="479" y="248"/>
                  </a:lnTo>
                  <a:lnTo>
                    <a:pt x="479" y="246"/>
                  </a:lnTo>
                  <a:lnTo>
                    <a:pt x="477" y="246"/>
                  </a:lnTo>
                  <a:lnTo>
                    <a:pt x="477" y="248"/>
                  </a:lnTo>
                  <a:lnTo>
                    <a:pt x="477" y="250"/>
                  </a:lnTo>
                  <a:lnTo>
                    <a:pt x="475" y="250"/>
                  </a:lnTo>
                  <a:lnTo>
                    <a:pt x="473" y="250"/>
                  </a:lnTo>
                  <a:lnTo>
                    <a:pt x="471" y="250"/>
                  </a:lnTo>
                  <a:lnTo>
                    <a:pt x="469" y="250"/>
                  </a:lnTo>
                  <a:lnTo>
                    <a:pt x="467" y="250"/>
                  </a:lnTo>
                  <a:lnTo>
                    <a:pt x="465" y="252"/>
                  </a:lnTo>
                  <a:lnTo>
                    <a:pt x="463" y="252"/>
                  </a:lnTo>
                  <a:lnTo>
                    <a:pt x="463" y="254"/>
                  </a:lnTo>
                  <a:lnTo>
                    <a:pt x="461" y="254"/>
                  </a:lnTo>
                  <a:lnTo>
                    <a:pt x="461" y="252"/>
                  </a:lnTo>
                  <a:lnTo>
                    <a:pt x="461" y="250"/>
                  </a:lnTo>
                  <a:lnTo>
                    <a:pt x="461" y="248"/>
                  </a:lnTo>
                  <a:lnTo>
                    <a:pt x="459" y="248"/>
                  </a:lnTo>
                  <a:lnTo>
                    <a:pt x="457" y="248"/>
                  </a:lnTo>
                  <a:lnTo>
                    <a:pt x="457" y="250"/>
                  </a:lnTo>
                  <a:lnTo>
                    <a:pt x="455" y="250"/>
                  </a:lnTo>
                  <a:lnTo>
                    <a:pt x="455" y="252"/>
                  </a:lnTo>
                  <a:lnTo>
                    <a:pt x="453" y="252"/>
                  </a:lnTo>
                  <a:lnTo>
                    <a:pt x="453" y="254"/>
                  </a:lnTo>
                  <a:lnTo>
                    <a:pt x="451" y="254"/>
                  </a:lnTo>
                  <a:lnTo>
                    <a:pt x="451" y="256"/>
                  </a:lnTo>
                  <a:lnTo>
                    <a:pt x="449" y="256"/>
                  </a:lnTo>
                  <a:lnTo>
                    <a:pt x="447" y="258"/>
                  </a:lnTo>
                  <a:lnTo>
                    <a:pt x="447" y="260"/>
                  </a:lnTo>
                  <a:lnTo>
                    <a:pt x="445" y="260"/>
                  </a:lnTo>
                  <a:lnTo>
                    <a:pt x="445" y="262"/>
                  </a:lnTo>
                  <a:lnTo>
                    <a:pt x="445" y="264"/>
                  </a:lnTo>
                  <a:lnTo>
                    <a:pt x="445" y="266"/>
                  </a:lnTo>
                  <a:lnTo>
                    <a:pt x="443" y="268"/>
                  </a:lnTo>
                  <a:lnTo>
                    <a:pt x="441" y="268"/>
                  </a:lnTo>
                  <a:lnTo>
                    <a:pt x="439" y="268"/>
                  </a:lnTo>
                  <a:lnTo>
                    <a:pt x="439" y="270"/>
                  </a:lnTo>
                  <a:lnTo>
                    <a:pt x="439" y="272"/>
                  </a:lnTo>
                  <a:lnTo>
                    <a:pt x="437" y="272"/>
                  </a:lnTo>
                  <a:lnTo>
                    <a:pt x="437" y="274"/>
                  </a:lnTo>
                  <a:lnTo>
                    <a:pt x="437" y="276"/>
                  </a:lnTo>
                  <a:lnTo>
                    <a:pt x="435" y="278"/>
                  </a:lnTo>
                  <a:lnTo>
                    <a:pt x="433" y="278"/>
                  </a:lnTo>
                  <a:lnTo>
                    <a:pt x="431" y="278"/>
                  </a:lnTo>
                  <a:lnTo>
                    <a:pt x="429" y="280"/>
                  </a:lnTo>
                  <a:lnTo>
                    <a:pt x="428" y="280"/>
                  </a:lnTo>
                  <a:lnTo>
                    <a:pt x="426" y="280"/>
                  </a:lnTo>
                  <a:lnTo>
                    <a:pt x="426" y="282"/>
                  </a:lnTo>
                  <a:lnTo>
                    <a:pt x="424" y="282"/>
                  </a:lnTo>
                  <a:lnTo>
                    <a:pt x="422" y="284"/>
                  </a:lnTo>
                  <a:lnTo>
                    <a:pt x="420" y="284"/>
                  </a:lnTo>
                  <a:lnTo>
                    <a:pt x="420" y="282"/>
                  </a:lnTo>
                  <a:lnTo>
                    <a:pt x="420" y="284"/>
                  </a:lnTo>
                  <a:lnTo>
                    <a:pt x="418" y="284"/>
                  </a:lnTo>
                  <a:lnTo>
                    <a:pt x="416" y="284"/>
                  </a:lnTo>
                  <a:lnTo>
                    <a:pt x="416" y="286"/>
                  </a:lnTo>
                  <a:lnTo>
                    <a:pt x="416" y="288"/>
                  </a:lnTo>
                  <a:lnTo>
                    <a:pt x="414" y="288"/>
                  </a:lnTo>
                  <a:lnTo>
                    <a:pt x="414" y="290"/>
                  </a:lnTo>
                  <a:lnTo>
                    <a:pt x="412" y="290"/>
                  </a:lnTo>
                  <a:lnTo>
                    <a:pt x="410" y="290"/>
                  </a:lnTo>
                  <a:lnTo>
                    <a:pt x="408" y="290"/>
                  </a:lnTo>
                  <a:lnTo>
                    <a:pt x="406" y="292"/>
                  </a:lnTo>
                  <a:lnTo>
                    <a:pt x="404" y="292"/>
                  </a:lnTo>
                  <a:lnTo>
                    <a:pt x="402" y="292"/>
                  </a:lnTo>
                  <a:lnTo>
                    <a:pt x="402" y="290"/>
                  </a:lnTo>
                  <a:lnTo>
                    <a:pt x="400" y="290"/>
                  </a:lnTo>
                  <a:lnTo>
                    <a:pt x="400" y="288"/>
                  </a:lnTo>
                  <a:lnTo>
                    <a:pt x="398" y="288"/>
                  </a:lnTo>
                  <a:lnTo>
                    <a:pt x="398" y="290"/>
                  </a:lnTo>
                  <a:lnTo>
                    <a:pt x="396" y="290"/>
                  </a:lnTo>
                  <a:lnTo>
                    <a:pt x="394" y="290"/>
                  </a:lnTo>
                  <a:lnTo>
                    <a:pt x="392" y="290"/>
                  </a:lnTo>
                  <a:lnTo>
                    <a:pt x="392" y="288"/>
                  </a:lnTo>
                  <a:lnTo>
                    <a:pt x="390" y="288"/>
                  </a:lnTo>
                  <a:lnTo>
                    <a:pt x="388" y="288"/>
                  </a:lnTo>
                  <a:lnTo>
                    <a:pt x="386" y="288"/>
                  </a:lnTo>
                  <a:lnTo>
                    <a:pt x="386" y="290"/>
                  </a:lnTo>
                  <a:lnTo>
                    <a:pt x="384" y="290"/>
                  </a:lnTo>
                  <a:lnTo>
                    <a:pt x="382" y="290"/>
                  </a:lnTo>
                  <a:lnTo>
                    <a:pt x="382" y="292"/>
                  </a:lnTo>
                  <a:lnTo>
                    <a:pt x="380" y="292"/>
                  </a:lnTo>
                  <a:lnTo>
                    <a:pt x="380" y="294"/>
                  </a:lnTo>
                  <a:lnTo>
                    <a:pt x="378" y="294"/>
                  </a:lnTo>
                  <a:lnTo>
                    <a:pt x="376" y="294"/>
                  </a:lnTo>
                  <a:lnTo>
                    <a:pt x="374" y="294"/>
                  </a:lnTo>
                  <a:lnTo>
                    <a:pt x="372" y="294"/>
                  </a:lnTo>
                  <a:lnTo>
                    <a:pt x="374" y="292"/>
                  </a:lnTo>
                  <a:lnTo>
                    <a:pt x="374" y="290"/>
                  </a:lnTo>
                  <a:lnTo>
                    <a:pt x="372" y="290"/>
                  </a:lnTo>
                  <a:lnTo>
                    <a:pt x="372" y="288"/>
                  </a:lnTo>
                  <a:lnTo>
                    <a:pt x="372" y="286"/>
                  </a:lnTo>
                  <a:lnTo>
                    <a:pt x="370" y="286"/>
                  </a:lnTo>
                  <a:lnTo>
                    <a:pt x="370" y="284"/>
                  </a:lnTo>
                  <a:lnTo>
                    <a:pt x="370" y="282"/>
                  </a:lnTo>
                  <a:lnTo>
                    <a:pt x="372" y="282"/>
                  </a:lnTo>
                  <a:lnTo>
                    <a:pt x="372" y="280"/>
                  </a:lnTo>
                  <a:lnTo>
                    <a:pt x="372" y="278"/>
                  </a:lnTo>
                  <a:lnTo>
                    <a:pt x="374" y="278"/>
                  </a:lnTo>
                  <a:lnTo>
                    <a:pt x="374" y="276"/>
                  </a:lnTo>
                  <a:lnTo>
                    <a:pt x="376" y="276"/>
                  </a:lnTo>
                  <a:lnTo>
                    <a:pt x="376" y="274"/>
                  </a:lnTo>
                  <a:lnTo>
                    <a:pt x="376" y="272"/>
                  </a:lnTo>
                  <a:lnTo>
                    <a:pt x="378" y="270"/>
                  </a:lnTo>
                  <a:lnTo>
                    <a:pt x="380" y="270"/>
                  </a:lnTo>
                  <a:lnTo>
                    <a:pt x="380" y="268"/>
                  </a:lnTo>
                  <a:lnTo>
                    <a:pt x="382" y="268"/>
                  </a:lnTo>
                  <a:lnTo>
                    <a:pt x="382" y="266"/>
                  </a:lnTo>
                  <a:lnTo>
                    <a:pt x="380" y="266"/>
                  </a:lnTo>
                  <a:lnTo>
                    <a:pt x="380" y="264"/>
                  </a:lnTo>
                  <a:lnTo>
                    <a:pt x="378" y="264"/>
                  </a:lnTo>
                  <a:lnTo>
                    <a:pt x="378" y="262"/>
                  </a:lnTo>
                  <a:lnTo>
                    <a:pt x="376" y="262"/>
                  </a:lnTo>
                  <a:lnTo>
                    <a:pt x="376" y="260"/>
                  </a:lnTo>
                  <a:lnTo>
                    <a:pt x="374" y="260"/>
                  </a:lnTo>
                  <a:lnTo>
                    <a:pt x="376" y="258"/>
                  </a:lnTo>
                  <a:lnTo>
                    <a:pt x="376" y="256"/>
                  </a:lnTo>
                  <a:lnTo>
                    <a:pt x="378" y="256"/>
                  </a:lnTo>
                  <a:lnTo>
                    <a:pt x="378" y="254"/>
                  </a:lnTo>
                  <a:lnTo>
                    <a:pt x="378" y="252"/>
                  </a:lnTo>
                  <a:lnTo>
                    <a:pt x="378" y="250"/>
                  </a:lnTo>
                  <a:lnTo>
                    <a:pt x="376" y="250"/>
                  </a:lnTo>
                  <a:lnTo>
                    <a:pt x="378" y="250"/>
                  </a:lnTo>
                  <a:lnTo>
                    <a:pt x="378" y="248"/>
                  </a:lnTo>
                  <a:lnTo>
                    <a:pt x="380" y="246"/>
                  </a:lnTo>
                  <a:lnTo>
                    <a:pt x="380" y="244"/>
                  </a:lnTo>
                  <a:lnTo>
                    <a:pt x="380" y="242"/>
                  </a:lnTo>
                  <a:lnTo>
                    <a:pt x="382" y="242"/>
                  </a:lnTo>
                  <a:lnTo>
                    <a:pt x="382" y="240"/>
                  </a:lnTo>
                  <a:lnTo>
                    <a:pt x="382" y="238"/>
                  </a:lnTo>
                  <a:lnTo>
                    <a:pt x="382" y="237"/>
                  </a:lnTo>
                  <a:lnTo>
                    <a:pt x="382" y="235"/>
                  </a:lnTo>
                  <a:lnTo>
                    <a:pt x="380" y="233"/>
                  </a:lnTo>
                  <a:lnTo>
                    <a:pt x="378" y="231"/>
                  </a:lnTo>
                  <a:lnTo>
                    <a:pt x="376" y="231"/>
                  </a:lnTo>
                  <a:lnTo>
                    <a:pt x="374" y="229"/>
                  </a:lnTo>
                  <a:lnTo>
                    <a:pt x="372" y="227"/>
                  </a:lnTo>
                  <a:lnTo>
                    <a:pt x="370" y="225"/>
                  </a:lnTo>
                  <a:lnTo>
                    <a:pt x="368" y="223"/>
                  </a:lnTo>
                  <a:lnTo>
                    <a:pt x="366" y="223"/>
                  </a:lnTo>
                  <a:lnTo>
                    <a:pt x="364" y="223"/>
                  </a:lnTo>
                  <a:lnTo>
                    <a:pt x="362" y="223"/>
                  </a:lnTo>
                  <a:lnTo>
                    <a:pt x="360" y="223"/>
                  </a:lnTo>
                  <a:lnTo>
                    <a:pt x="360" y="221"/>
                  </a:lnTo>
                  <a:lnTo>
                    <a:pt x="359" y="221"/>
                  </a:lnTo>
                  <a:lnTo>
                    <a:pt x="357" y="219"/>
                  </a:lnTo>
                  <a:lnTo>
                    <a:pt x="355" y="217"/>
                  </a:lnTo>
                  <a:lnTo>
                    <a:pt x="355" y="215"/>
                  </a:lnTo>
                  <a:lnTo>
                    <a:pt x="353" y="213"/>
                  </a:lnTo>
                  <a:lnTo>
                    <a:pt x="351" y="213"/>
                  </a:lnTo>
                  <a:lnTo>
                    <a:pt x="351" y="211"/>
                  </a:lnTo>
                  <a:lnTo>
                    <a:pt x="349" y="211"/>
                  </a:lnTo>
                  <a:lnTo>
                    <a:pt x="349" y="209"/>
                  </a:lnTo>
                  <a:lnTo>
                    <a:pt x="349" y="207"/>
                  </a:lnTo>
                  <a:lnTo>
                    <a:pt x="349" y="205"/>
                  </a:lnTo>
                  <a:lnTo>
                    <a:pt x="349" y="203"/>
                  </a:lnTo>
                  <a:lnTo>
                    <a:pt x="349" y="201"/>
                  </a:lnTo>
                  <a:lnTo>
                    <a:pt x="349" y="199"/>
                  </a:lnTo>
                  <a:lnTo>
                    <a:pt x="347" y="197"/>
                  </a:lnTo>
                  <a:lnTo>
                    <a:pt x="345" y="197"/>
                  </a:lnTo>
                  <a:lnTo>
                    <a:pt x="345" y="195"/>
                  </a:lnTo>
                  <a:lnTo>
                    <a:pt x="343" y="193"/>
                  </a:lnTo>
                  <a:lnTo>
                    <a:pt x="341" y="193"/>
                  </a:lnTo>
                  <a:lnTo>
                    <a:pt x="339" y="193"/>
                  </a:lnTo>
                  <a:lnTo>
                    <a:pt x="337" y="193"/>
                  </a:lnTo>
                  <a:lnTo>
                    <a:pt x="337" y="195"/>
                  </a:lnTo>
                  <a:lnTo>
                    <a:pt x="335" y="195"/>
                  </a:lnTo>
                  <a:lnTo>
                    <a:pt x="333" y="195"/>
                  </a:lnTo>
                  <a:lnTo>
                    <a:pt x="331" y="193"/>
                  </a:lnTo>
                  <a:lnTo>
                    <a:pt x="329" y="193"/>
                  </a:lnTo>
                  <a:lnTo>
                    <a:pt x="327" y="191"/>
                  </a:lnTo>
                  <a:lnTo>
                    <a:pt x="327" y="189"/>
                  </a:lnTo>
                  <a:lnTo>
                    <a:pt x="325" y="187"/>
                  </a:lnTo>
                  <a:lnTo>
                    <a:pt x="323" y="185"/>
                  </a:lnTo>
                  <a:lnTo>
                    <a:pt x="321" y="185"/>
                  </a:lnTo>
                  <a:lnTo>
                    <a:pt x="319" y="183"/>
                  </a:lnTo>
                  <a:lnTo>
                    <a:pt x="317" y="183"/>
                  </a:lnTo>
                  <a:lnTo>
                    <a:pt x="315" y="183"/>
                  </a:lnTo>
                  <a:lnTo>
                    <a:pt x="313" y="185"/>
                  </a:lnTo>
                  <a:lnTo>
                    <a:pt x="311" y="185"/>
                  </a:lnTo>
                  <a:lnTo>
                    <a:pt x="309" y="185"/>
                  </a:lnTo>
                  <a:lnTo>
                    <a:pt x="307" y="185"/>
                  </a:lnTo>
                  <a:lnTo>
                    <a:pt x="307" y="187"/>
                  </a:lnTo>
                  <a:lnTo>
                    <a:pt x="307" y="189"/>
                  </a:lnTo>
                  <a:lnTo>
                    <a:pt x="305" y="189"/>
                  </a:lnTo>
                  <a:lnTo>
                    <a:pt x="305" y="191"/>
                  </a:lnTo>
                  <a:lnTo>
                    <a:pt x="303" y="191"/>
                  </a:lnTo>
                  <a:lnTo>
                    <a:pt x="301" y="193"/>
                  </a:lnTo>
                  <a:lnTo>
                    <a:pt x="301" y="195"/>
                  </a:lnTo>
                  <a:lnTo>
                    <a:pt x="299" y="195"/>
                  </a:lnTo>
                  <a:lnTo>
                    <a:pt x="299" y="197"/>
                  </a:lnTo>
                  <a:lnTo>
                    <a:pt x="299" y="199"/>
                  </a:lnTo>
                  <a:lnTo>
                    <a:pt x="299" y="201"/>
                  </a:lnTo>
                  <a:lnTo>
                    <a:pt x="301" y="203"/>
                  </a:lnTo>
                  <a:lnTo>
                    <a:pt x="301" y="205"/>
                  </a:lnTo>
                  <a:lnTo>
                    <a:pt x="299" y="205"/>
                  </a:lnTo>
                  <a:lnTo>
                    <a:pt x="299" y="207"/>
                  </a:lnTo>
                  <a:lnTo>
                    <a:pt x="299" y="209"/>
                  </a:lnTo>
                  <a:lnTo>
                    <a:pt x="297" y="211"/>
                  </a:lnTo>
                  <a:lnTo>
                    <a:pt x="295" y="213"/>
                  </a:lnTo>
                  <a:lnTo>
                    <a:pt x="295" y="215"/>
                  </a:lnTo>
                  <a:lnTo>
                    <a:pt x="295" y="217"/>
                  </a:lnTo>
                  <a:lnTo>
                    <a:pt x="293" y="219"/>
                  </a:lnTo>
                  <a:lnTo>
                    <a:pt x="293" y="221"/>
                  </a:lnTo>
                  <a:lnTo>
                    <a:pt x="295" y="223"/>
                  </a:lnTo>
                  <a:lnTo>
                    <a:pt x="295" y="225"/>
                  </a:lnTo>
                  <a:lnTo>
                    <a:pt x="297" y="225"/>
                  </a:lnTo>
                  <a:lnTo>
                    <a:pt x="297" y="227"/>
                  </a:lnTo>
                  <a:lnTo>
                    <a:pt x="297" y="229"/>
                  </a:lnTo>
                  <a:lnTo>
                    <a:pt x="297" y="231"/>
                  </a:lnTo>
                  <a:lnTo>
                    <a:pt x="297" y="233"/>
                  </a:lnTo>
                  <a:lnTo>
                    <a:pt x="297" y="235"/>
                  </a:lnTo>
                  <a:lnTo>
                    <a:pt x="297" y="237"/>
                  </a:lnTo>
                  <a:lnTo>
                    <a:pt x="297" y="238"/>
                  </a:lnTo>
                  <a:lnTo>
                    <a:pt x="297" y="240"/>
                  </a:lnTo>
                  <a:lnTo>
                    <a:pt x="297" y="242"/>
                  </a:lnTo>
                  <a:lnTo>
                    <a:pt x="295" y="242"/>
                  </a:lnTo>
                  <a:lnTo>
                    <a:pt x="295" y="244"/>
                  </a:lnTo>
                  <a:lnTo>
                    <a:pt x="293" y="244"/>
                  </a:lnTo>
                  <a:lnTo>
                    <a:pt x="291" y="244"/>
                  </a:lnTo>
                  <a:lnTo>
                    <a:pt x="291" y="246"/>
                  </a:lnTo>
                  <a:lnTo>
                    <a:pt x="290" y="246"/>
                  </a:lnTo>
                  <a:lnTo>
                    <a:pt x="290" y="248"/>
                  </a:lnTo>
                  <a:lnTo>
                    <a:pt x="288" y="248"/>
                  </a:lnTo>
                  <a:lnTo>
                    <a:pt x="286" y="248"/>
                  </a:lnTo>
                  <a:lnTo>
                    <a:pt x="284" y="248"/>
                  </a:lnTo>
                  <a:lnTo>
                    <a:pt x="284" y="250"/>
                  </a:lnTo>
                  <a:lnTo>
                    <a:pt x="282" y="250"/>
                  </a:lnTo>
                  <a:lnTo>
                    <a:pt x="282" y="252"/>
                  </a:lnTo>
                  <a:lnTo>
                    <a:pt x="280" y="252"/>
                  </a:lnTo>
                  <a:lnTo>
                    <a:pt x="278" y="250"/>
                  </a:lnTo>
                  <a:lnTo>
                    <a:pt x="278" y="248"/>
                  </a:lnTo>
                  <a:lnTo>
                    <a:pt x="278" y="246"/>
                  </a:lnTo>
                  <a:lnTo>
                    <a:pt x="276" y="246"/>
                  </a:lnTo>
                  <a:lnTo>
                    <a:pt x="274" y="244"/>
                  </a:lnTo>
                  <a:lnTo>
                    <a:pt x="274" y="242"/>
                  </a:lnTo>
                  <a:lnTo>
                    <a:pt x="274" y="240"/>
                  </a:lnTo>
                  <a:lnTo>
                    <a:pt x="276" y="240"/>
                  </a:lnTo>
                  <a:lnTo>
                    <a:pt x="274" y="238"/>
                  </a:lnTo>
                  <a:lnTo>
                    <a:pt x="274" y="237"/>
                  </a:lnTo>
                  <a:lnTo>
                    <a:pt x="274" y="235"/>
                  </a:lnTo>
                  <a:lnTo>
                    <a:pt x="272" y="235"/>
                  </a:lnTo>
                  <a:lnTo>
                    <a:pt x="272" y="233"/>
                  </a:lnTo>
                  <a:lnTo>
                    <a:pt x="272" y="231"/>
                  </a:lnTo>
                  <a:lnTo>
                    <a:pt x="272" y="229"/>
                  </a:lnTo>
                  <a:lnTo>
                    <a:pt x="270" y="229"/>
                  </a:lnTo>
                  <a:lnTo>
                    <a:pt x="270" y="227"/>
                  </a:lnTo>
                  <a:lnTo>
                    <a:pt x="270" y="225"/>
                  </a:lnTo>
                  <a:lnTo>
                    <a:pt x="268" y="223"/>
                  </a:lnTo>
                  <a:lnTo>
                    <a:pt x="268" y="221"/>
                  </a:lnTo>
                  <a:lnTo>
                    <a:pt x="268" y="219"/>
                  </a:lnTo>
                  <a:lnTo>
                    <a:pt x="266" y="219"/>
                  </a:lnTo>
                  <a:lnTo>
                    <a:pt x="266" y="217"/>
                  </a:lnTo>
                  <a:lnTo>
                    <a:pt x="264" y="217"/>
                  </a:lnTo>
                  <a:lnTo>
                    <a:pt x="264" y="215"/>
                  </a:lnTo>
                  <a:lnTo>
                    <a:pt x="262" y="215"/>
                  </a:lnTo>
                  <a:lnTo>
                    <a:pt x="260" y="215"/>
                  </a:lnTo>
                  <a:lnTo>
                    <a:pt x="260" y="213"/>
                  </a:lnTo>
                  <a:lnTo>
                    <a:pt x="260" y="211"/>
                  </a:lnTo>
                  <a:lnTo>
                    <a:pt x="260" y="209"/>
                  </a:lnTo>
                  <a:lnTo>
                    <a:pt x="260" y="207"/>
                  </a:lnTo>
                  <a:lnTo>
                    <a:pt x="262" y="207"/>
                  </a:lnTo>
                  <a:lnTo>
                    <a:pt x="262" y="205"/>
                  </a:lnTo>
                  <a:lnTo>
                    <a:pt x="262" y="203"/>
                  </a:lnTo>
                  <a:lnTo>
                    <a:pt x="260" y="203"/>
                  </a:lnTo>
                  <a:lnTo>
                    <a:pt x="260" y="201"/>
                  </a:lnTo>
                  <a:lnTo>
                    <a:pt x="260" y="199"/>
                  </a:lnTo>
                  <a:lnTo>
                    <a:pt x="262" y="197"/>
                  </a:lnTo>
                  <a:lnTo>
                    <a:pt x="262" y="195"/>
                  </a:lnTo>
                  <a:lnTo>
                    <a:pt x="264" y="195"/>
                  </a:lnTo>
                  <a:lnTo>
                    <a:pt x="264" y="193"/>
                  </a:lnTo>
                  <a:lnTo>
                    <a:pt x="262" y="193"/>
                  </a:lnTo>
                  <a:lnTo>
                    <a:pt x="262" y="191"/>
                  </a:lnTo>
                  <a:lnTo>
                    <a:pt x="264" y="191"/>
                  </a:lnTo>
                  <a:lnTo>
                    <a:pt x="264" y="189"/>
                  </a:lnTo>
                  <a:lnTo>
                    <a:pt x="266" y="189"/>
                  </a:lnTo>
                  <a:lnTo>
                    <a:pt x="266" y="187"/>
                  </a:lnTo>
                  <a:lnTo>
                    <a:pt x="268" y="187"/>
                  </a:lnTo>
                  <a:lnTo>
                    <a:pt x="268" y="185"/>
                  </a:lnTo>
                  <a:lnTo>
                    <a:pt x="270" y="185"/>
                  </a:lnTo>
                  <a:lnTo>
                    <a:pt x="270" y="187"/>
                  </a:lnTo>
                  <a:lnTo>
                    <a:pt x="272" y="189"/>
                  </a:lnTo>
                  <a:lnTo>
                    <a:pt x="272" y="187"/>
                  </a:lnTo>
                  <a:lnTo>
                    <a:pt x="274" y="187"/>
                  </a:lnTo>
                  <a:lnTo>
                    <a:pt x="276" y="187"/>
                  </a:lnTo>
                  <a:lnTo>
                    <a:pt x="278" y="187"/>
                  </a:lnTo>
                  <a:lnTo>
                    <a:pt x="280" y="187"/>
                  </a:lnTo>
                  <a:lnTo>
                    <a:pt x="280" y="189"/>
                  </a:lnTo>
                  <a:lnTo>
                    <a:pt x="282" y="189"/>
                  </a:lnTo>
                  <a:lnTo>
                    <a:pt x="284" y="189"/>
                  </a:lnTo>
                  <a:lnTo>
                    <a:pt x="284" y="187"/>
                  </a:lnTo>
                  <a:lnTo>
                    <a:pt x="284" y="185"/>
                  </a:lnTo>
                  <a:lnTo>
                    <a:pt x="284" y="183"/>
                  </a:lnTo>
                  <a:lnTo>
                    <a:pt x="282" y="183"/>
                  </a:lnTo>
                  <a:lnTo>
                    <a:pt x="282" y="181"/>
                  </a:lnTo>
                  <a:lnTo>
                    <a:pt x="282" y="179"/>
                  </a:lnTo>
                  <a:lnTo>
                    <a:pt x="280" y="179"/>
                  </a:lnTo>
                  <a:lnTo>
                    <a:pt x="280" y="177"/>
                  </a:lnTo>
                  <a:lnTo>
                    <a:pt x="280" y="175"/>
                  </a:lnTo>
                  <a:lnTo>
                    <a:pt x="278" y="175"/>
                  </a:lnTo>
                  <a:lnTo>
                    <a:pt x="278" y="173"/>
                  </a:lnTo>
                  <a:lnTo>
                    <a:pt x="276" y="173"/>
                  </a:lnTo>
                  <a:lnTo>
                    <a:pt x="274" y="173"/>
                  </a:lnTo>
                  <a:lnTo>
                    <a:pt x="272" y="173"/>
                  </a:lnTo>
                  <a:lnTo>
                    <a:pt x="270" y="173"/>
                  </a:lnTo>
                  <a:lnTo>
                    <a:pt x="268" y="173"/>
                  </a:lnTo>
                  <a:lnTo>
                    <a:pt x="266" y="173"/>
                  </a:lnTo>
                  <a:lnTo>
                    <a:pt x="264" y="173"/>
                  </a:lnTo>
                  <a:lnTo>
                    <a:pt x="262" y="173"/>
                  </a:lnTo>
                  <a:lnTo>
                    <a:pt x="260" y="173"/>
                  </a:lnTo>
                  <a:lnTo>
                    <a:pt x="258" y="171"/>
                  </a:lnTo>
                  <a:lnTo>
                    <a:pt x="256" y="171"/>
                  </a:lnTo>
                  <a:lnTo>
                    <a:pt x="254" y="171"/>
                  </a:lnTo>
                  <a:lnTo>
                    <a:pt x="252" y="171"/>
                  </a:lnTo>
                  <a:lnTo>
                    <a:pt x="250" y="171"/>
                  </a:lnTo>
                  <a:lnTo>
                    <a:pt x="248" y="171"/>
                  </a:lnTo>
                  <a:lnTo>
                    <a:pt x="246" y="171"/>
                  </a:lnTo>
                  <a:lnTo>
                    <a:pt x="246" y="173"/>
                  </a:lnTo>
                  <a:lnTo>
                    <a:pt x="248" y="173"/>
                  </a:lnTo>
                  <a:lnTo>
                    <a:pt x="248" y="175"/>
                  </a:lnTo>
                  <a:lnTo>
                    <a:pt x="248" y="177"/>
                  </a:lnTo>
                  <a:lnTo>
                    <a:pt x="248" y="179"/>
                  </a:lnTo>
                  <a:lnTo>
                    <a:pt x="248" y="181"/>
                  </a:lnTo>
                  <a:lnTo>
                    <a:pt x="248" y="183"/>
                  </a:lnTo>
                  <a:lnTo>
                    <a:pt x="248" y="185"/>
                  </a:lnTo>
                  <a:lnTo>
                    <a:pt x="248" y="187"/>
                  </a:lnTo>
                  <a:lnTo>
                    <a:pt x="250" y="187"/>
                  </a:lnTo>
                  <a:lnTo>
                    <a:pt x="246" y="189"/>
                  </a:lnTo>
                  <a:lnTo>
                    <a:pt x="244" y="189"/>
                  </a:lnTo>
                  <a:lnTo>
                    <a:pt x="242" y="187"/>
                  </a:lnTo>
                  <a:lnTo>
                    <a:pt x="240" y="187"/>
                  </a:lnTo>
                  <a:lnTo>
                    <a:pt x="238" y="187"/>
                  </a:lnTo>
                  <a:lnTo>
                    <a:pt x="236" y="187"/>
                  </a:lnTo>
                  <a:lnTo>
                    <a:pt x="234" y="185"/>
                  </a:lnTo>
                  <a:lnTo>
                    <a:pt x="234" y="183"/>
                  </a:lnTo>
                  <a:lnTo>
                    <a:pt x="232" y="181"/>
                  </a:lnTo>
                  <a:lnTo>
                    <a:pt x="232" y="179"/>
                  </a:lnTo>
                  <a:lnTo>
                    <a:pt x="230" y="177"/>
                  </a:lnTo>
                  <a:lnTo>
                    <a:pt x="230" y="175"/>
                  </a:lnTo>
                  <a:lnTo>
                    <a:pt x="230" y="173"/>
                  </a:lnTo>
                  <a:lnTo>
                    <a:pt x="230" y="171"/>
                  </a:lnTo>
                  <a:lnTo>
                    <a:pt x="228" y="171"/>
                  </a:lnTo>
                  <a:lnTo>
                    <a:pt x="228" y="170"/>
                  </a:lnTo>
                  <a:lnTo>
                    <a:pt x="226" y="170"/>
                  </a:lnTo>
                  <a:lnTo>
                    <a:pt x="226" y="168"/>
                  </a:lnTo>
                  <a:lnTo>
                    <a:pt x="224" y="168"/>
                  </a:lnTo>
                  <a:lnTo>
                    <a:pt x="222" y="168"/>
                  </a:lnTo>
                  <a:lnTo>
                    <a:pt x="222" y="166"/>
                  </a:lnTo>
                  <a:lnTo>
                    <a:pt x="221" y="168"/>
                  </a:lnTo>
                  <a:lnTo>
                    <a:pt x="221" y="170"/>
                  </a:lnTo>
                  <a:lnTo>
                    <a:pt x="219" y="171"/>
                  </a:lnTo>
                  <a:lnTo>
                    <a:pt x="219" y="173"/>
                  </a:lnTo>
                  <a:lnTo>
                    <a:pt x="217" y="173"/>
                  </a:lnTo>
                  <a:lnTo>
                    <a:pt x="217" y="175"/>
                  </a:lnTo>
                  <a:lnTo>
                    <a:pt x="215" y="175"/>
                  </a:lnTo>
                  <a:lnTo>
                    <a:pt x="215" y="177"/>
                  </a:lnTo>
                  <a:lnTo>
                    <a:pt x="213" y="177"/>
                  </a:lnTo>
                  <a:lnTo>
                    <a:pt x="213" y="179"/>
                  </a:lnTo>
                  <a:lnTo>
                    <a:pt x="211" y="181"/>
                  </a:lnTo>
                  <a:lnTo>
                    <a:pt x="211" y="183"/>
                  </a:lnTo>
                  <a:lnTo>
                    <a:pt x="209" y="183"/>
                  </a:lnTo>
                  <a:lnTo>
                    <a:pt x="207" y="183"/>
                  </a:lnTo>
                  <a:lnTo>
                    <a:pt x="207" y="181"/>
                  </a:lnTo>
                  <a:lnTo>
                    <a:pt x="205" y="179"/>
                  </a:lnTo>
                  <a:lnTo>
                    <a:pt x="203" y="179"/>
                  </a:lnTo>
                  <a:lnTo>
                    <a:pt x="201" y="179"/>
                  </a:lnTo>
                  <a:lnTo>
                    <a:pt x="199" y="179"/>
                  </a:lnTo>
                  <a:lnTo>
                    <a:pt x="197" y="177"/>
                  </a:lnTo>
                  <a:lnTo>
                    <a:pt x="197" y="175"/>
                  </a:lnTo>
                  <a:lnTo>
                    <a:pt x="195" y="175"/>
                  </a:lnTo>
                  <a:lnTo>
                    <a:pt x="195" y="177"/>
                  </a:lnTo>
                  <a:lnTo>
                    <a:pt x="195" y="179"/>
                  </a:lnTo>
                  <a:lnTo>
                    <a:pt x="193" y="179"/>
                  </a:lnTo>
                  <a:lnTo>
                    <a:pt x="191" y="181"/>
                  </a:lnTo>
                  <a:lnTo>
                    <a:pt x="191" y="183"/>
                  </a:lnTo>
                  <a:lnTo>
                    <a:pt x="189" y="183"/>
                  </a:lnTo>
                  <a:lnTo>
                    <a:pt x="189" y="185"/>
                  </a:lnTo>
                  <a:lnTo>
                    <a:pt x="187" y="185"/>
                  </a:lnTo>
                  <a:lnTo>
                    <a:pt x="187" y="187"/>
                  </a:lnTo>
                  <a:lnTo>
                    <a:pt x="185" y="187"/>
                  </a:lnTo>
                  <a:lnTo>
                    <a:pt x="183" y="189"/>
                  </a:lnTo>
                  <a:lnTo>
                    <a:pt x="181" y="189"/>
                  </a:lnTo>
                  <a:lnTo>
                    <a:pt x="181" y="191"/>
                  </a:lnTo>
                  <a:lnTo>
                    <a:pt x="179" y="191"/>
                  </a:lnTo>
                  <a:lnTo>
                    <a:pt x="179" y="193"/>
                  </a:lnTo>
                  <a:lnTo>
                    <a:pt x="177" y="193"/>
                  </a:lnTo>
                  <a:lnTo>
                    <a:pt x="177" y="195"/>
                  </a:lnTo>
                  <a:lnTo>
                    <a:pt x="175" y="195"/>
                  </a:lnTo>
                  <a:lnTo>
                    <a:pt x="175" y="197"/>
                  </a:lnTo>
                  <a:lnTo>
                    <a:pt x="173" y="199"/>
                  </a:lnTo>
                  <a:lnTo>
                    <a:pt x="173" y="201"/>
                  </a:lnTo>
                  <a:lnTo>
                    <a:pt x="171" y="201"/>
                  </a:lnTo>
                  <a:lnTo>
                    <a:pt x="171" y="203"/>
                  </a:lnTo>
                  <a:lnTo>
                    <a:pt x="169" y="203"/>
                  </a:lnTo>
                  <a:lnTo>
                    <a:pt x="169" y="205"/>
                  </a:lnTo>
                  <a:lnTo>
                    <a:pt x="167" y="207"/>
                  </a:lnTo>
                  <a:lnTo>
                    <a:pt x="167" y="209"/>
                  </a:lnTo>
                  <a:lnTo>
                    <a:pt x="165" y="209"/>
                  </a:lnTo>
                  <a:lnTo>
                    <a:pt x="165" y="211"/>
                  </a:lnTo>
                  <a:lnTo>
                    <a:pt x="163" y="211"/>
                  </a:lnTo>
                  <a:lnTo>
                    <a:pt x="163" y="213"/>
                  </a:lnTo>
                  <a:lnTo>
                    <a:pt x="163" y="215"/>
                  </a:lnTo>
                  <a:lnTo>
                    <a:pt x="161" y="217"/>
                  </a:lnTo>
                  <a:lnTo>
                    <a:pt x="161" y="219"/>
                  </a:lnTo>
                  <a:lnTo>
                    <a:pt x="161" y="221"/>
                  </a:lnTo>
                  <a:lnTo>
                    <a:pt x="159" y="221"/>
                  </a:lnTo>
                  <a:lnTo>
                    <a:pt x="161" y="221"/>
                  </a:lnTo>
                  <a:lnTo>
                    <a:pt x="159" y="221"/>
                  </a:lnTo>
                  <a:lnTo>
                    <a:pt x="159" y="223"/>
                  </a:lnTo>
                  <a:lnTo>
                    <a:pt x="157" y="225"/>
                  </a:lnTo>
                  <a:lnTo>
                    <a:pt x="157" y="227"/>
                  </a:lnTo>
                  <a:lnTo>
                    <a:pt x="155" y="229"/>
                  </a:lnTo>
                  <a:lnTo>
                    <a:pt x="153" y="229"/>
                  </a:lnTo>
                  <a:lnTo>
                    <a:pt x="153" y="231"/>
                  </a:lnTo>
                  <a:lnTo>
                    <a:pt x="152" y="231"/>
                  </a:lnTo>
                  <a:lnTo>
                    <a:pt x="150" y="231"/>
                  </a:lnTo>
                  <a:lnTo>
                    <a:pt x="150" y="233"/>
                  </a:lnTo>
                  <a:lnTo>
                    <a:pt x="148" y="233"/>
                  </a:lnTo>
                  <a:lnTo>
                    <a:pt x="148" y="235"/>
                  </a:lnTo>
                  <a:lnTo>
                    <a:pt x="146" y="235"/>
                  </a:lnTo>
                  <a:lnTo>
                    <a:pt x="146" y="237"/>
                  </a:lnTo>
                  <a:lnTo>
                    <a:pt x="146" y="238"/>
                  </a:lnTo>
                  <a:lnTo>
                    <a:pt x="144" y="238"/>
                  </a:lnTo>
                  <a:lnTo>
                    <a:pt x="144" y="237"/>
                  </a:lnTo>
                  <a:lnTo>
                    <a:pt x="144" y="235"/>
                  </a:lnTo>
                  <a:lnTo>
                    <a:pt x="142" y="235"/>
                  </a:lnTo>
                  <a:lnTo>
                    <a:pt x="142" y="233"/>
                  </a:lnTo>
                  <a:lnTo>
                    <a:pt x="140" y="233"/>
                  </a:lnTo>
                  <a:lnTo>
                    <a:pt x="140" y="231"/>
                  </a:lnTo>
                  <a:lnTo>
                    <a:pt x="138" y="231"/>
                  </a:lnTo>
                  <a:lnTo>
                    <a:pt x="138" y="229"/>
                  </a:lnTo>
                  <a:lnTo>
                    <a:pt x="136" y="229"/>
                  </a:lnTo>
                  <a:lnTo>
                    <a:pt x="136" y="227"/>
                  </a:lnTo>
                  <a:lnTo>
                    <a:pt x="136" y="225"/>
                  </a:lnTo>
                  <a:lnTo>
                    <a:pt x="134" y="225"/>
                  </a:lnTo>
                  <a:lnTo>
                    <a:pt x="136" y="225"/>
                  </a:lnTo>
                  <a:lnTo>
                    <a:pt x="138" y="225"/>
                  </a:lnTo>
                  <a:lnTo>
                    <a:pt x="138" y="223"/>
                  </a:lnTo>
                  <a:lnTo>
                    <a:pt x="140" y="223"/>
                  </a:lnTo>
                  <a:lnTo>
                    <a:pt x="142" y="223"/>
                  </a:lnTo>
                  <a:lnTo>
                    <a:pt x="142" y="221"/>
                  </a:lnTo>
                  <a:lnTo>
                    <a:pt x="144" y="221"/>
                  </a:lnTo>
                  <a:lnTo>
                    <a:pt x="144" y="219"/>
                  </a:lnTo>
                  <a:lnTo>
                    <a:pt x="144" y="217"/>
                  </a:lnTo>
                  <a:lnTo>
                    <a:pt x="142" y="217"/>
                  </a:lnTo>
                  <a:lnTo>
                    <a:pt x="142" y="215"/>
                  </a:lnTo>
                  <a:lnTo>
                    <a:pt x="142" y="213"/>
                  </a:lnTo>
                  <a:lnTo>
                    <a:pt x="142" y="211"/>
                  </a:lnTo>
                  <a:lnTo>
                    <a:pt x="140" y="211"/>
                  </a:lnTo>
                  <a:lnTo>
                    <a:pt x="140" y="209"/>
                  </a:lnTo>
                  <a:lnTo>
                    <a:pt x="138" y="209"/>
                  </a:lnTo>
                  <a:lnTo>
                    <a:pt x="138" y="207"/>
                  </a:lnTo>
                  <a:lnTo>
                    <a:pt x="138" y="205"/>
                  </a:lnTo>
                  <a:lnTo>
                    <a:pt x="136" y="205"/>
                  </a:lnTo>
                  <a:lnTo>
                    <a:pt x="136" y="203"/>
                  </a:lnTo>
                  <a:lnTo>
                    <a:pt x="136" y="201"/>
                  </a:lnTo>
                  <a:lnTo>
                    <a:pt x="136" y="199"/>
                  </a:lnTo>
                  <a:lnTo>
                    <a:pt x="134" y="199"/>
                  </a:lnTo>
                  <a:lnTo>
                    <a:pt x="132" y="199"/>
                  </a:lnTo>
                  <a:lnTo>
                    <a:pt x="132" y="201"/>
                  </a:lnTo>
                  <a:lnTo>
                    <a:pt x="130" y="201"/>
                  </a:lnTo>
                  <a:lnTo>
                    <a:pt x="130" y="203"/>
                  </a:lnTo>
                  <a:lnTo>
                    <a:pt x="128" y="203"/>
                  </a:lnTo>
                  <a:lnTo>
                    <a:pt x="126" y="205"/>
                  </a:lnTo>
                  <a:lnTo>
                    <a:pt x="124" y="205"/>
                  </a:lnTo>
                  <a:lnTo>
                    <a:pt x="122" y="205"/>
                  </a:lnTo>
                  <a:lnTo>
                    <a:pt x="120" y="205"/>
                  </a:lnTo>
                  <a:lnTo>
                    <a:pt x="120" y="207"/>
                  </a:lnTo>
                  <a:lnTo>
                    <a:pt x="118" y="207"/>
                  </a:lnTo>
                  <a:lnTo>
                    <a:pt x="116" y="207"/>
                  </a:lnTo>
                  <a:lnTo>
                    <a:pt x="114" y="207"/>
                  </a:lnTo>
                  <a:lnTo>
                    <a:pt x="112" y="207"/>
                  </a:lnTo>
                  <a:lnTo>
                    <a:pt x="112" y="205"/>
                  </a:lnTo>
                  <a:lnTo>
                    <a:pt x="110" y="205"/>
                  </a:lnTo>
                  <a:lnTo>
                    <a:pt x="110" y="203"/>
                  </a:lnTo>
                  <a:lnTo>
                    <a:pt x="110" y="201"/>
                  </a:lnTo>
                  <a:lnTo>
                    <a:pt x="108" y="201"/>
                  </a:lnTo>
                  <a:lnTo>
                    <a:pt x="108" y="199"/>
                  </a:lnTo>
                  <a:lnTo>
                    <a:pt x="108" y="197"/>
                  </a:lnTo>
                  <a:lnTo>
                    <a:pt x="108" y="195"/>
                  </a:lnTo>
                  <a:lnTo>
                    <a:pt x="106" y="195"/>
                  </a:lnTo>
                  <a:lnTo>
                    <a:pt x="106" y="193"/>
                  </a:lnTo>
                  <a:lnTo>
                    <a:pt x="104" y="193"/>
                  </a:lnTo>
                  <a:lnTo>
                    <a:pt x="104" y="191"/>
                  </a:lnTo>
                  <a:lnTo>
                    <a:pt x="102" y="191"/>
                  </a:lnTo>
                  <a:lnTo>
                    <a:pt x="102" y="189"/>
                  </a:lnTo>
                  <a:lnTo>
                    <a:pt x="100" y="189"/>
                  </a:lnTo>
                  <a:lnTo>
                    <a:pt x="98" y="189"/>
                  </a:lnTo>
                  <a:lnTo>
                    <a:pt x="96" y="187"/>
                  </a:lnTo>
                  <a:lnTo>
                    <a:pt x="96" y="185"/>
                  </a:lnTo>
                  <a:lnTo>
                    <a:pt x="94" y="183"/>
                  </a:lnTo>
                  <a:lnTo>
                    <a:pt x="94" y="181"/>
                  </a:lnTo>
                  <a:lnTo>
                    <a:pt x="94" y="179"/>
                  </a:lnTo>
                  <a:lnTo>
                    <a:pt x="94" y="177"/>
                  </a:lnTo>
                  <a:lnTo>
                    <a:pt x="94" y="175"/>
                  </a:lnTo>
                  <a:lnTo>
                    <a:pt x="94" y="173"/>
                  </a:lnTo>
                  <a:lnTo>
                    <a:pt x="94" y="171"/>
                  </a:lnTo>
                  <a:lnTo>
                    <a:pt x="94" y="170"/>
                  </a:lnTo>
                  <a:lnTo>
                    <a:pt x="94" y="168"/>
                  </a:lnTo>
                  <a:lnTo>
                    <a:pt x="94" y="166"/>
                  </a:lnTo>
                  <a:lnTo>
                    <a:pt x="94" y="164"/>
                  </a:lnTo>
                  <a:lnTo>
                    <a:pt x="94" y="162"/>
                  </a:lnTo>
                  <a:lnTo>
                    <a:pt x="94" y="160"/>
                  </a:lnTo>
                  <a:lnTo>
                    <a:pt x="94" y="158"/>
                  </a:lnTo>
                  <a:lnTo>
                    <a:pt x="92" y="158"/>
                  </a:lnTo>
                  <a:lnTo>
                    <a:pt x="94" y="158"/>
                  </a:lnTo>
                  <a:lnTo>
                    <a:pt x="94" y="156"/>
                  </a:lnTo>
                  <a:lnTo>
                    <a:pt x="94" y="154"/>
                  </a:lnTo>
                  <a:lnTo>
                    <a:pt x="92" y="154"/>
                  </a:lnTo>
                  <a:lnTo>
                    <a:pt x="94" y="152"/>
                  </a:lnTo>
                  <a:lnTo>
                    <a:pt x="92" y="152"/>
                  </a:lnTo>
                  <a:lnTo>
                    <a:pt x="92" y="150"/>
                  </a:lnTo>
                  <a:lnTo>
                    <a:pt x="92" y="148"/>
                  </a:lnTo>
                  <a:lnTo>
                    <a:pt x="90" y="148"/>
                  </a:lnTo>
                  <a:lnTo>
                    <a:pt x="92" y="148"/>
                  </a:lnTo>
                  <a:lnTo>
                    <a:pt x="92" y="146"/>
                  </a:lnTo>
                  <a:lnTo>
                    <a:pt x="90" y="146"/>
                  </a:lnTo>
                  <a:lnTo>
                    <a:pt x="90" y="144"/>
                  </a:lnTo>
                  <a:lnTo>
                    <a:pt x="90" y="142"/>
                  </a:lnTo>
                  <a:lnTo>
                    <a:pt x="88" y="142"/>
                  </a:lnTo>
                  <a:lnTo>
                    <a:pt x="88" y="140"/>
                  </a:lnTo>
                  <a:lnTo>
                    <a:pt x="88" y="138"/>
                  </a:lnTo>
                  <a:lnTo>
                    <a:pt x="88" y="136"/>
                  </a:lnTo>
                  <a:lnTo>
                    <a:pt x="88" y="134"/>
                  </a:lnTo>
                  <a:lnTo>
                    <a:pt x="88" y="132"/>
                  </a:lnTo>
                  <a:lnTo>
                    <a:pt x="88" y="130"/>
                  </a:lnTo>
                  <a:lnTo>
                    <a:pt x="88" y="128"/>
                  </a:lnTo>
                  <a:lnTo>
                    <a:pt x="86" y="128"/>
                  </a:lnTo>
                  <a:lnTo>
                    <a:pt x="84" y="128"/>
                  </a:lnTo>
                  <a:lnTo>
                    <a:pt x="83" y="128"/>
                  </a:lnTo>
                  <a:lnTo>
                    <a:pt x="81" y="128"/>
                  </a:lnTo>
                  <a:lnTo>
                    <a:pt x="77" y="128"/>
                  </a:lnTo>
                  <a:lnTo>
                    <a:pt x="75" y="128"/>
                  </a:lnTo>
                  <a:lnTo>
                    <a:pt x="75" y="130"/>
                  </a:lnTo>
                  <a:lnTo>
                    <a:pt x="73" y="130"/>
                  </a:lnTo>
                  <a:lnTo>
                    <a:pt x="73" y="132"/>
                  </a:lnTo>
                  <a:lnTo>
                    <a:pt x="73" y="130"/>
                  </a:lnTo>
                  <a:lnTo>
                    <a:pt x="71" y="130"/>
                  </a:lnTo>
                  <a:lnTo>
                    <a:pt x="69" y="128"/>
                  </a:lnTo>
                  <a:lnTo>
                    <a:pt x="69" y="126"/>
                  </a:lnTo>
                  <a:lnTo>
                    <a:pt x="67" y="126"/>
                  </a:lnTo>
                  <a:lnTo>
                    <a:pt x="67" y="124"/>
                  </a:lnTo>
                  <a:lnTo>
                    <a:pt x="65" y="124"/>
                  </a:lnTo>
                  <a:lnTo>
                    <a:pt x="65" y="122"/>
                  </a:lnTo>
                  <a:lnTo>
                    <a:pt x="63" y="120"/>
                  </a:lnTo>
                  <a:lnTo>
                    <a:pt x="63" y="118"/>
                  </a:lnTo>
                  <a:lnTo>
                    <a:pt x="61" y="118"/>
                  </a:lnTo>
                  <a:lnTo>
                    <a:pt x="61" y="116"/>
                  </a:lnTo>
                  <a:lnTo>
                    <a:pt x="61" y="114"/>
                  </a:lnTo>
                  <a:lnTo>
                    <a:pt x="63" y="112"/>
                  </a:lnTo>
                  <a:lnTo>
                    <a:pt x="63" y="110"/>
                  </a:lnTo>
                  <a:lnTo>
                    <a:pt x="63" y="108"/>
                  </a:lnTo>
                  <a:lnTo>
                    <a:pt x="63" y="106"/>
                  </a:lnTo>
                  <a:lnTo>
                    <a:pt x="63" y="104"/>
                  </a:lnTo>
                  <a:lnTo>
                    <a:pt x="63" y="103"/>
                  </a:lnTo>
                  <a:lnTo>
                    <a:pt x="63" y="101"/>
                  </a:lnTo>
                  <a:lnTo>
                    <a:pt x="63" y="99"/>
                  </a:lnTo>
                  <a:lnTo>
                    <a:pt x="63" y="97"/>
                  </a:lnTo>
                  <a:lnTo>
                    <a:pt x="63" y="95"/>
                  </a:lnTo>
                  <a:lnTo>
                    <a:pt x="63" y="93"/>
                  </a:lnTo>
                  <a:lnTo>
                    <a:pt x="63" y="91"/>
                  </a:lnTo>
                  <a:lnTo>
                    <a:pt x="61" y="89"/>
                  </a:lnTo>
                  <a:lnTo>
                    <a:pt x="61" y="87"/>
                  </a:lnTo>
                  <a:lnTo>
                    <a:pt x="59" y="87"/>
                  </a:lnTo>
                  <a:lnTo>
                    <a:pt x="59" y="85"/>
                  </a:lnTo>
                  <a:lnTo>
                    <a:pt x="57" y="85"/>
                  </a:lnTo>
                  <a:lnTo>
                    <a:pt x="57" y="83"/>
                  </a:lnTo>
                  <a:lnTo>
                    <a:pt x="55" y="83"/>
                  </a:lnTo>
                  <a:lnTo>
                    <a:pt x="53" y="83"/>
                  </a:lnTo>
                  <a:lnTo>
                    <a:pt x="51" y="83"/>
                  </a:lnTo>
                  <a:lnTo>
                    <a:pt x="49" y="83"/>
                  </a:lnTo>
                  <a:lnTo>
                    <a:pt x="47" y="83"/>
                  </a:lnTo>
                  <a:lnTo>
                    <a:pt x="45" y="83"/>
                  </a:lnTo>
                  <a:lnTo>
                    <a:pt x="45" y="81"/>
                  </a:lnTo>
                  <a:lnTo>
                    <a:pt x="43" y="81"/>
                  </a:lnTo>
                  <a:lnTo>
                    <a:pt x="41" y="81"/>
                  </a:lnTo>
                  <a:lnTo>
                    <a:pt x="41" y="79"/>
                  </a:lnTo>
                  <a:lnTo>
                    <a:pt x="39" y="79"/>
                  </a:lnTo>
                  <a:lnTo>
                    <a:pt x="39" y="77"/>
                  </a:lnTo>
                  <a:lnTo>
                    <a:pt x="41" y="77"/>
                  </a:lnTo>
                  <a:lnTo>
                    <a:pt x="39" y="77"/>
                  </a:lnTo>
                  <a:lnTo>
                    <a:pt x="39" y="75"/>
                  </a:lnTo>
                  <a:lnTo>
                    <a:pt x="39" y="73"/>
                  </a:lnTo>
                  <a:lnTo>
                    <a:pt x="37" y="73"/>
                  </a:lnTo>
                  <a:lnTo>
                    <a:pt x="35" y="73"/>
                  </a:lnTo>
                  <a:lnTo>
                    <a:pt x="35" y="71"/>
                  </a:lnTo>
                  <a:lnTo>
                    <a:pt x="33" y="71"/>
                  </a:lnTo>
                  <a:lnTo>
                    <a:pt x="33" y="73"/>
                  </a:lnTo>
                  <a:lnTo>
                    <a:pt x="31" y="73"/>
                  </a:lnTo>
                  <a:lnTo>
                    <a:pt x="29" y="73"/>
                  </a:lnTo>
                  <a:lnTo>
                    <a:pt x="29" y="71"/>
                  </a:lnTo>
                  <a:lnTo>
                    <a:pt x="27" y="71"/>
                  </a:lnTo>
                  <a:lnTo>
                    <a:pt x="25" y="71"/>
                  </a:lnTo>
                  <a:lnTo>
                    <a:pt x="25" y="69"/>
                  </a:lnTo>
                  <a:lnTo>
                    <a:pt x="23" y="69"/>
                  </a:lnTo>
                  <a:lnTo>
                    <a:pt x="21" y="69"/>
                  </a:lnTo>
                  <a:lnTo>
                    <a:pt x="21" y="67"/>
                  </a:lnTo>
                  <a:lnTo>
                    <a:pt x="19" y="67"/>
                  </a:lnTo>
                  <a:lnTo>
                    <a:pt x="17" y="67"/>
                  </a:lnTo>
                  <a:lnTo>
                    <a:pt x="15" y="65"/>
                  </a:lnTo>
                  <a:lnTo>
                    <a:pt x="14" y="65"/>
                  </a:lnTo>
                  <a:lnTo>
                    <a:pt x="12" y="65"/>
                  </a:lnTo>
                  <a:lnTo>
                    <a:pt x="10" y="63"/>
                  </a:lnTo>
                  <a:lnTo>
                    <a:pt x="8" y="63"/>
                  </a:lnTo>
                  <a:lnTo>
                    <a:pt x="8" y="61"/>
                  </a:lnTo>
                  <a:lnTo>
                    <a:pt x="6" y="61"/>
                  </a:lnTo>
                  <a:lnTo>
                    <a:pt x="6" y="59"/>
                  </a:lnTo>
                  <a:lnTo>
                    <a:pt x="4" y="59"/>
                  </a:lnTo>
                  <a:lnTo>
                    <a:pt x="4" y="57"/>
                  </a:lnTo>
                  <a:lnTo>
                    <a:pt x="2" y="57"/>
                  </a:lnTo>
                  <a:lnTo>
                    <a:pt x="0" y="57"/>
                  </a:lnTo>
                  <a:lnTo>
                    <a:pt x="0" y="55"/>
                  </a:lnTo>
                  <a:lnTo>
                    <a:pt x="2" y="55"/>
                  </a:lnTo>
                  <a:lnTo>
                    <a:pt x="2" y="53"/>
                  </a:lnTo>
                  <a:lnTo>
                    <a:pt x="2" y="51"/>
                  </a:lnTo>
                  <a:lnTo>
                    <a:pt x="0" y="51"/>
                  </a:lnTo>
                  <a:lnTo>
                    <a:pt x="0" y="49"/>
                  </a:lnTo>
                  <a:lnTo>
                    <a:pt x="0" y="47"/>
                  </a:lnTo>
                  <a:lnTo>
                    <a:pt x="0" y="45"/>
                  </a:lnTo>
                  <a:lnTo>
                    <a:pt x="2" y="45"/>
                  </a:lnTo>
                  <a:lnTo>
                    <a:pt x="2" y="43"/>
                  </a:lnTo>
                  <a:lnTo>
                    <a:pt x="2" y="41"/>
                  </a:lnTo>
                  <a:lnTo>
                    <a:pt x="4" y="41"/>
                  </a:lnTo>
                  <a:lnTo>
                    <a:pt x="6" y="41"/>
                  </a:lnTo>
                  <a:lnTo>
                    <a:pt x="6" y="39"/>
                  </a:lnTo>
                  <a:lnTo>
                    <a:pt x="8" y="39"/>
                  </a:lnTo>
                  <a:lnTo>
                    <a:pt x="10" y="39"/>
                  </a:lnTo>
                  <a:lnTo>
                    <a:pt x="10" y="37"/>
                  </a:lnTo>
                  <a:lnTo>
                    <a:pt x="12" y="37"/>
                  </a:lnTo>
                  <a:lnTo>
                    <a:pt x="12" y="36"/>
                  </a:lnTo>
                  <a:lnTo>
                    <a:pt x="14" y="36"/>
                  </a:lnTo>
                  <a:lnTo>
                    <a:pt x="14" y="34"/>
                  </a:lnTo>
                  <a:lnTo>
                    <a:pt x="15" y="34"/>
                  </a:lnTo>
                  <a:lnTo>
                    <a:pt x="15" y="32"/>
                  </a:lnTo>
                  <a:lnTo>
                    <a:pt x="15" y="30"/>
                  </a:lnTo>
                  <a:lnTo>
                    <a:pt x="15" y="28"/>
                  </a:lnTo>
                  <a:lnTo>
                    <a:pt x="17" y="28"/>
                  </a:lnTo>
                  <a:lnTo>
                    <a:pt x="17" y="26"/>
                  </a:lnTo>
                  <a:lnTo>
                    <a:pt x="19" y="26"/>
                  </a:lnTo>
                  <a:lnTo>
                    <a:pt x="19" y="24"/>
                  </a:lnTo>
                  <a:lnTo>
                    <a:pt x="21" y="24"/>
                  </a:lnTo>
                  <a:lnTo>
                    <a:pt x="21" y="22"/>
                  </a:lnTo>
                  <a:lnTo>
                    <a:pt x="23" y="22"/>
                  </a:lnTo>
                  <a:lnTo>
                    <a:pt x="23" y="20"/>
                  </a:lnTo>
                  <a:lnTo>
                    <a:pt x="25" y="20"/>
                  </a:lnTo>
                  <a:lnTo>
                    <a:pt x="25" y="18"/>
                  </a:lnTo>
                  <a:lnTo>
                    <a:pt x="27" y="16"/>
                  </a:lnTo>
                  <a:lnTo>
                    <a:pt x="27" y="14"/>
                  </a:lnTo>
                  <a:lnTo>
                    <a:pt x="29" y="14"/>
                  </a:lnTo>
                  <a:lnTo>
                    <a:pt x="29" y="12"/>
                  </a:lnTo>
                  <a:lnTo>
                    <a:pt x="29" y="10"/>
                  </a:lnTo>
                  <a:lnTo>
                    <a:pt x="29" y="8"/>
                  </a:lnTo>
                  <a:lnTo>
                    <a:pt x="31" y="8"/>
                  </a:lnTo>
                  <a:lnTo>
                    <a:pt x="31" y="6"/>
                  </a:lnTo>
                  <a:lnTo>
                    <a:pt x="31" y="4"/>
                  </a:lnTo>
                  <a:lnTo>
                    <a:pt x="31" y="2"/>
                  </a:lnTo>
                  <a:lnTo>
                    <a:pt x="3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5" name="Freeform 15"/>
            <xdr:cNvSpPr>
              <a:spLocks/>
            </xdr:cNvSpPr>
          </xdr:nvSpPr>
          <xdr:spPr bwMode="auto">
            <a:xfrm>
              <a:off x="4137025" y="693738"/>
              <a:ext cx="1192213" cy="1204913"/>
            </a:xfrm>
            <a:custGeom>
              <a:avLst/>
              <a:gdLst>
                <a:gd name="T0" fmla="*/ 18 w 751"/>
                <a:gd name="T1" fmla="*/ 741 h 759"/>
                <a:gd name="T2" fmla="*/ 32 w 751"/>
                <a:gd name="T3" fmla="*/ 724 h 759"/>
                <a:gd name="T4" fmla="*/ 53 w 751"/>
                <a:gd name="T5" fmla="*/ 714 h 759"/>
                <a:gd name="T6" fmla="*/ 71 w 751"/>
                <a:gd name="T7" fmla="*/ 698 h 759"/>
                <a:gd name="T8" fmla="*/ 97 w 751"/>
                <a:gd name="T9" fmla="*/ 694 h 759"/>
                <a:gd name="T10" fmla="*/ 111 w 751"/>
                <a:gd name="T11" fmla="*/ 674 h 759"/>
                <a:gd name="T12" fmla="*/ 130 w 751"/>
                <a:gd name="T13" fmla="*/ 661 h 759"/>
                <a:gd name="T14" fmla="*/ 146 w 751"/>
                <a:gd name="T15" fmla="*/ 643 h 759"/>
                <a:gd name="T16" fmla="*/ 158 w 751"/>
                <a:gd name="T17" fmla="*/ 625 h 759"/>
                <a:gd name="T18" fmla="*/ 178 w 751"/>
                <a:gd name="T19" fmla="*/ 611 h 759"/>
                <a:gd name="T20" fmla="*/ 193 w 751"/>
                <a:gd name="T21" fmla="*/ 593 h 759"/>
                <a:gd name="T22" fmla="*/ 190 w 751"/>
                <a:gd name="T23" fmla="*/ 566 h 759"/>
                <a:gd name="T24" fmla="*/ 203 w 751"/>
                <a:gd name="T25" fmla="*/ 546 h 759"/>
                <a:gd name="T26" fmla="*/ 225 w 751"/>
                <a:gd name="T27" fmla="*/ 540 h 759"/>
                <a:gd name="T28" fmla="*/ 235 w 751"/>
                <a:gd name="T29" fmla="*/ 550 h 759"/>
                <a:gd name="T30" fmla="*/ 259 w 751"/>
                <a:gd name="T31" fmla="*/ 556 h 759"/>
                <a:gd name="T32" fmla="*/ 278 w 751"/>
                <a:gd name="T33" fmla="*/ 542 h 759"/>
                <a:gd name="T34" fmla="*/ 288 w 751"/>
                <a:gd name="T35" fmla="*/ 519 h 759"/>
                <a:gd name="T36" fmla="*/ 308 w 751"/>
                <a:gd name="T37" fmla="*/ 505 h 759"/>
                <a:gd name="T38" fmla="*/ 318 w 751"/>
                <a:gd name="T39" fmla="*/ 481 h 759"/>
                <a:gd name="T40" fmla="*/ 333 w 751"/>
                <a:gd name="T41" fmla="*/ 461 h 759"/>
                <a:gd name="T42" fmla="*/ 333 w 751"/>
                <a:gd name="T43" fmla="*/ 436 h 759"/>
                <a:gd name="T44" fmla="*/ 347 w 751"/>
                <a:gd name="T45" fmla="*/ 422 h 759"/>
                <a:gd name="T46" fmla="*/ 367 w 751"/>
                <a:gd name="T47" fmla="*/ 414 h 759"/>
                <a:gd name="T48" fmla="*/ 383 w 751"/>
                <a:gd name="T49" fmla="*/ 396 h 759"/>
                <a:gd name="T50" fmla="*/ 404 w 751"/>
                <a:gd name="T51" fmla="*/ 396 h 759"/>
                <a:gd name="T52" fmla="*/ 414 w 751"/>
                <a:gd name="T53" fmla="*/ 377 h 759"/>
                <a:gd name="T54" fmla="*/ 434 w 751"/>
                <a:gd name="T55" fmla="*/ 359 h 759"/>
                <a:gd name="T56" fmla="*/ 428 w 751"/>
                <a:gd name="T57" fmla="*/ 337 h 759"/>
                <a:gd name="T58" fmla="*/ 406 w 751"/>
                <a:gd name="T59" fmla="*/ 329 h 759"/>
                <a:gd name="T60" fmla="*/ 395 w 751"/>
                <a:gd name="T61" fmla="*/ 312 h 759"/>
                <a:gd name="T62" fmla="*/ 377 w 751"/>
                <a:gd name="T63" fmla="*/ 304 h 759"/>
                <a:gd name="T64" fmla="*/ 363 w 751"/>
                <a:gd name="T65" fmla="*/ 284 h 759"/>
                <a:gd name="T66" fmla="*/ 359 w 751"/>
                <a:gd name="T67" fmla="*/ 257 h 759"/>
                <a:gd name="T68" fmla="*/ 365 w 751"/>
                <a:gd name="T69" fmla="*/ 247 h 759"/>
                <a:gd name="T70" fmla="*/ 363 w 751"/>
                <a:gd name="T71" fmla="*/ 225 h 759"/>
                <a:gd name="T72" fmla="*/ 377 w 751"/>
                <a:gd name="T73" fmla="*/ 205 h 759"/>
                <a:gd name="T74" fmla="*/ 391 w 751"/>
                <a:gd name="T75" fmla="*/ 190 h 759"/>
                <a:gd name="T76" fmla="*/ 398 w 751"/>
                <a:gd name="T77" fmla="*/ 172 h 759"/>
                <a:gd name="T78" fmla="*/ 404 w 751"/>
                <a:gd name="T79" fmla="*/ 156 h 759"/>
                <a:gd name="T80" fmla="*/ 412 w 751"/>
                <a:gd name="T81" fmla="*/ 138 h 759"/>
                <a:gd name="T82" fmla="*/ 428 w 751"/>
                <a:gd name="T83" fmla="*/ 136 h 759"/>
                <a:gd name="T84" fmla="*/ 450 w 751"/>
                <a:gd name="T85" fmla="*/ 144 h 759"/>
                <a:gd name="T86" fmla="*/ 466 w 751"/>
                <a:gd name="T87" fmla="*/ 150 h 759"/>
                <a:gd name="T88" fmla="*/ 483 w 751"/>
                <a:gd name="T89" fmla="*/ 168 h 759"/>
                <a:gd name="T90" fmla="*/ 503 w 751"/>
                <a:gd name="T91" fmla="*/ 178 h 759"/>
                <a:gd name="T92" fmla="*/ 521 w 751"/>
                <a:gd name="T93" fmla="*/ 193 h 759"/>
                <a:gd name="T94" fmla="*/ 538 w 751"/>
                <a:gd name="T95" fmla="*/ 205 h 759"/>
                <a:gd name="T96" fmla="*/ 554 w 751"/>
                <a:gd name="T97" fmla="*/ 193 h 759"/>
                <a:gd name="T98" fmla="*/ 566 w 751"/>
                <a:gd name="T99" fmla="*/ 168 h 759"/>
                <a:gd name="T100" fmla="*/ 594 w 751"/>
                <a:gd name="T101" fmla="*/ 158 h 759"/>
                <a:gd name="T102" fmla="*/ 611 w 751"/>
                <a:gd name="T103" fmla="*/ 142 h 759"/>
                <a:gd name="T104" fmla="*/ 631 w 751"/>
                <a:gd name="T105" fmla="*/ 126 h 759"/>
                <a:gd name="T106" fmla="*/ 643 w 751"/>
                <a:gd name="T107" fmla="*/ 103 h 759"/>
                <a:gd name="T108" fmla="*/ 665 w 751"/>
                <a:gd name="T109" fmla="*/ 85 h 759"/>
                <a:gd name="T110" fmla="*/ 688 w 751"/>
                <a:gd name="T111" fmla="*/ 75 h 759"/>
                <a:gd name="T112" fmla="*/ 694 w 751"/>
                <a:gd name="T113" fmla="*/ 48 h 759"/>
                <a:gd name="T114" fmla="*/ 704 w 751"/>
                <a:gd name="T115" fmla="*/ 22 h 759"/>
                <a:gd name="T116" fmla="*/ 728 w 751"/>
                <a:gd name="T117" fmla="*/ 8 h 759"/>
                <a:gd name="T118" fmla="*/ 749 w 751"/>
                <a:gd name="T119" fmla="*/ 6 h 7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51" h="759">
                  <a:moveTo>
                    <a:pt x="0" y="759"/>
                  </a:moveTo>
                  <a:lnTo>
                    <a:pt x="2" y="759"/>
                  </a:lnTo>
                  <a:lnTo>
                    <a:pt x="2" y="757"/>
                  </a:lnTo>
                  <a:lnTo>
                    <a:pt x="4" y="757"/>
                  </a:lnTo>
                  <a:lnTo>
                    <a:pt x="4" y="755"/>
                  </a:lnTo>
                  <a:lnTo>
                    <a:pt x="6" y="755"/>
                  </a:lnTo>
                  <a:lnTo>
                    <a:pt x="6" y="753"/>
                  </a:lnTo>
                  <a:lnTo>
                    <a:pt x="6" y="751"/>
                  </a:lnTo>
                  <a:lnTo>
                    <a:pt x="8" y="751"/>
                  </a:lnTo>
                  <a:lnTo>
                    <a:pt x="10" y="749"/>
                  </a:lnTo>
                  <a:lnTo>
                    <a:pt x="12" y="747"/>
                  </a:lnTo>
                  <a:lnTo>
                    <a:pt x="14" y="747"/>
                  </a:lnTo>
                  <a:lnTo>
                    <a:pt x="14" y="745"/>
                  </a:lnTo>
                  <a:lnTo>
                    <a:pt x="16" y="745"/>
                  </a:lnTo>
                  <a:lnTo>
                    <a:pt x="16" y="743"/>
                  </a:lnTo>
                  <a:lnTo>
                    <a:pt x="18" y="743"/>
                  </a:lnTo>
                  <a:lnTo>
                    <a:pt x="18" y="741"/>
                  </a:lnTo>
                  <a:lnTo>
                    <a:pt x="18" y="739"/>
                  </a:lnTo>
                  <a:lnTo>
                    <a:pt x="18" y="737"/>
                  </a:lnTo>
                  <a:lnTo>
                    <a:pt x="16" y="735"/>
                  </a:lnTo>
                  <a:lnTo>
                    <a:pt x="16" y="733"/>
                  </a:lnTo>
                  <a:lnTo>
                    <a:pt x="18" y="733"/>
                  </a:lnTo>
                  <a:lnTo>
                    <a:pt x="18" y="731"/>
                  </a:lnTo>
                  <a:lnTo>
                    <a:pt x="20" y="731"/>
                  </a:lnTo>
                  <a:lnTo>
                    <a:pt x="20" y="729"/>
                  </a:lnTo>
                  <a:lnTo>
                    <a:pt x="20" y="728"/>
                  </a:lnTo>
                  <a:lnTo>
                    <a:pt x="20" y="726"/>
                  </a:lnTo>
                  <a:lnTo>
                    <a:pt x="22" y="726"/>
                  </a:lnTo>
                  <a:lnTo>
                    <a:pt x="22" y="724"/>
                  </a:lnTo>
                  <a:lnTo>
                    <a:pt x="24" y="724"/>
                  </a:lnTo>
                  <a:lnTo>
                    <a:pt x="26" y="724"/>
                  </a:lnTo>
                  <a:lnTo>
                    <a:pt x="28" y="724"/>
                  </a:lnTo>
                  <a:lnTo>
                    <a:pt x="30" y="724"/>
                  </a:lnTo>
                  <a:lnTo>
                    <a:pt x="32" y="724"/>
                  </a:lnTo>
                  <a:lnTo>
                    <a:pt x="32" y="722"/>
                  </a:lnTo>
                  <a:lnTo>
                    <a:pt x="34" y="722"/>
                  </a:lnTo>
                  <a:lnTo>
                    <a:pt x="34" y="720"/>
                  </a:lnTo>
                  <a:lnTo>
                    <a:pt x="34" y="718"/>
                  </a:lnTo>
                  <a:lnTo>
                    <a:pt x="36" y="718"/>
                  </a:lnTo>
                  <a:lnTo>
                    <a:pt x="38" y="718"/>
                  </a:lnTo>
                  <a:lnTo>
                    <a:pt x="40" y="718"/>
                  </a:lnTo>
                  <a:lnTo>
                    <a:pt x="40" y="716"/>
                  </a:lnTo>
                  <a:lnTo>
                    <a:pt x="42" y="716"/>
                  </a:lnTo>
                  <a:lnTo>
                    <a:pt x="44" y="716"/>
                  </a:lnTo>
                  <a:lnTo>
                    <a:pt x="46" y="716"/>
                  </a:lnTo>
                  <a:lnTo>
                    <a:pt x="48" y="716"/>
                  </a:lnTo>
                  <a:lnTo>
                    <a:pt x="48" y="714"/>
                  </a:lnTo>
                  <a:lnTo>
                    <a:pt x="50" y="714"/>
                  </a:lnTo>
                  <a:lnTo>
                    <a:pt x="52" y="714"/>
                  </a:lnTo>
                  <a:lnTo>
                    <a:pt x="52" y="712"/>
                  </a:lnTo>
                  <a:lnTo>
                    <a:pt x="53" y="714"/>
                  </a:lnTo>
                  <a:lnTo>
                    <a:pt x="53" y="712"/>
                  </a:lnTo>
                  <a:lnTo>
                    <a:pt x="55" y="712"/>
                  </a:lnTo>
                  <a:lnTo>
                    <a:pt x="57" y="712"/>
                  </a:lnTo>
                  <a:lnTo>
                    <a:pt x="57" y="710"/>
                  </a:lnTo>
                  <a:lnTo>
                    <a:pt x="57" y="708"/>
                  </a:lnTo>
                  <a:lnTo>
                    <a:pt x="59" y="708"/>
                  </a:lnTo>
                  <a:lnTo>
                    <a:pt x="61" y="708"/>
                  </a:lnTo>
                  <a:lnTo>
                    <a:pt x="61" y="706"/>
                  </a:lnTo>
                  <a:lnTo>
                    <a:pt x="63" y="704"/>
                  </a:lnTo>
                  <a:lnTo>
                    <a:pt x="65" y="704"/>
                  </a:lnTo>
                  <a:lnTo>
                    <a:pt x="65" y="702"/>
                  </a:lnTo>
                  <a:lnTo>
                    <a:pt x="63" y="702"/>
                  </a:lnTo>
                  <a:lnTo>
                    <a:pt x="65" y="702"/>
                  </a:lnTo>
                  <a:lnTo>
                    <a:pt x="67" y="702"/>
                  </a:lnTo>
                  <a:lnTo>
                    <a:pt x="67" y="700"/>
                  </a:lnTo>
                  <a:lnTo>
                    <a:pt x="69" y="700"/>
                  </a:lnTo>
                  <a:lnTo>
                    <a:pt x="71" y="698"/>
                  </a:lnTo>
                  <a:lnTo>
                    <a:pt x="73" y="698"/>
                  </a:lnTo>
                  <a:lnTo>
                    <a:pt x="73" y="696"/>
                  </a:lnTo>
                  <a:lnTo>
                    <a:pt x="75" y="696"/>
                  </a:lnTo>
                  <a:lnTo>
                    <a:pt x="77" y="696"/>
                  </a:lnTo>
                  <a:lnTo>
                    <a:pt x="79" y="696"/>
                  </a:lnTo>
                  <a:lnTo>
                    <a:pt x="81" y="696"/>
                  </a:lnTo>
                  <a:lnTo>
                    <a:pt x="83" y="696"/>
                  </a:lnTo>
                  <a:lnTo>
                    <a:pt x="83" y="694"/>
                  </a:lnTo>
                  <a:lnTo>
                    <a:pt x="85" y="694"/>
                  </a:lnTo>
                  <a:lnTo>
                    <a:pt x="87" y="694"/>
                  </a:lnTo>
                  <a:lnTo>
                    <a:pt x="89" y="694"/>
                  </a:lnTo>
                  <a:lnTo>
                    <a:pt x="89" y="696"/>
                  </a:lnTo>
                  <a:lnTo>
                    <a:pt x="91" y="696"/>
                  </a:lnTo>
                  <a:lnTo>
                    <a:pt x="93" y="696"/>
                  </a:lnTo>
                  <a:lnTo>
                    <a:pt x="95" y="696"/>
                  </a:lnTo>
                  <a:lnTo>
                    <a:pt x="97" y="696"/>
                  </a:lnTo>
                  <a:lnTo>
                    <a:pt x="97" y="694"/>
                  </a:lnTo>
                  <a:lnTo>
                    <a:pt x="99" y="694"/>
                  </a:lnTo>
                  <a:lnTo>
                    <a:pt x="99" y="692"/>
                  </a:lnTo>
                  <a:lnTo>
                    <a:pt x="99" y="690"/>
                  </a:lnTo>
                  <a:lnTo>
                    <a:pt x="101" y="690"/>
                  </a:lnTo>
                  <a:lnTo>
                    <a:pt x="101" y="688"/>
                  </a:lnTo>
                  <a:lnTo>
                    <a:pt x="103" y="688"/>
                  </a:lnTo>
                  <a:lnTo>
                    <a:pt x="103" y="686"/>
                  </a:lnTo>
                  <a:lnTo>
                    <a:pt x="103" y="684"/>
                  </a:lnTo>
                  <a:lnTo>
                    <a:pt x="105" y="684"/>
                  </a:lnTo>
                  <a:lnTo>
                    <a:pt x="105" y="682"/>
                  </a:lnTo>
                  <a:lnTo>
                    <a:pt x="105" y="680"/>
                  </a:lnTo>
                  <a:lnTo>
                    <a:pt x="107" y="680"/>
                  </a:lnTo>
                  <a:lnTo>
                    <a:pt x="107" y="678"/>
                  </a:lnTo>
                  <a:lnTo>
                    <a:pt x="107" y="676"/>
                  </a:lnTo>
                  <a:lnTo>
                    <a:pt x="109" y="676"/>
                  </a:lnTo>
                  <a:lnTo>
                    <a:pt x="111" y="676"/>
                  </a:lnTo>
                  <a:lnTo>
                    <a:pt x="111" y="674"/>
                  </a:lnTo>
                  <a:lnTo>
                    <a:pt x="113" y="674"/>
                  </a:lnTo>
                  <a:lnTo>
                    <a:pt x="115" y="674"/>
                  </a:lnTo>
                  <a:lnTo>
                    <a:pt x="115" y="672"/>
                  </a:lnTo>
                  <a:lnTo>
                    <a:pt x="117" y="672"/>
                  </a:lnTo>
                  <a:lnTo>
                    <a:pt x="117" y="670"/>
                  </a:lnTo>
                  <a:lnTo>
                    <a:pt x="119" y="670"/>
                  </a:lnTo>
                  <a:lnTo>
                    <a:pt x="119" y="668"/>
                  </a:lnTo>
                  <a:lnTo>
                    <a:pt x="121" y="668"/>
                  </a:lnTo>
                  <a:lnTo>
                    <a:pt x="121" y="666"/>
                  </a:lnTo>
                  <a:lnTo>
                    <a:pt x="122" y="666"/>
                  </a:lnTo>
                  <a:lnTo>
                    <a:pt x="122" y="664"/>
                  </a:lnTo>
                  <a:lnTo>
                    <a:pt x="124" y="664"/>
                  </a:lnTo>
                  <a:lnTo>
                    <a:pt x="126" y="664"/>
                  </a:lnTo>
                  <a:lnTo>
                    <a:pt x="126" y="662"/>
                  </a:lnTo>
                  <a:lnTo>
                    <a:pt x="128" y="662"/>
                  </a:lnTo>
                  <a:lnTo>
                    <a:pt x="128" y="661"/>
                  </a:lnTo>
                  <a:lnTo>
                    <a:pt x="130" y="661"/>
                  </a:lnTo>
                  <a:lnTo>
                    <a:pt x="130" y="659"/>
                  </a:lnTo>
                  <a:lnTo>
                    <a:pt x="132" y="659"/>
                  </a:lnTo>
                  <a:lnTo>
                    <a:pt x="132" y="657"/>
                  </a:lnTo>
                  <a:lnTo>
                    <a:pt x="134" y="657"/>
                  </a:lnTo>
                  <a:lnTo>
                    <a:pt x="134" y="655"/>
                  </a:lnTo>
                  <a:lnTo>
                    <a:pt x="136" y="655"/>
                  </a:lnTo>
                  <a:lnTo>
                    <a:pt x="136" y="653"/>
                  </a:lnTo>
                  <a:lnTo>
                    <a:pt x="138" y="653"/>
                  </a:lnTo>
                  <a:lnTo>
                    <a:pt x="138" y="651"/>
                  </a:lnTo>
                  <a:lnTo>
                    <a:pt x="138" y="649"/>
                  </a:lnTo>
                  <a:lnTo>
                    <a:pt x="140" y="649"/>
                  </a:lnTo>
                  <a:lnTo>
                    <a:pt x="140" y="647"/>
                  </a:lnTo>
                  <a:lnTo>
                    <a:pt x="142" y="647"/>
                  </a:lnTo>
                  <a:lnTo>
                    <a:pt x="144" y="647"/>
                  </a:lnTo>
                  <a:lnTo>
                    <a:pt x="144" y="645"/>
                  </a:lnTo>
                  <a:lnTo>
                    <a:pt x="146" y="645"/>
                  </a:lnTo>
                  <a:lnTo>
                    <a:pt x="146" y="643"/>
                  </a:lnTo>
                  <a:lnTo>
                    <a:pt x="148" y="643"/>
                  </a:lnTo>
                  <a:lnTo>
                    <a:pt x="150" y="643"/>
                  </a:lnTo>
                  <a:lnTo>
                    <a:pt x="150" y="641"/>
                  </a:lnTo>
                  <a:lnTo>
                    <a:pt x="152" y="641"/>
                  </a:lnTo>
                  <a:lnTo>
                    <a:pt x="154" y="641"/>
                  </a:lnTo>
                  <a:lnTo>
                    <a:pt x="154" y="639"/>
                  </a:lnTo>
                  <a:lnTo>
                    <a:pt x="154" y="637"/>
                  </a:lnTo>
                  <a:lnTo>
                    <a:pt x="156" y="637"/>
                  </a:lnTo>
                  <a:lnTo>
                    <a:pt x="156" y="635"/>
                  </a:lnTo>
                  <a:lnTo>
                    <a:pt x="156" y="633"/>
                  </a:lnTo>
                  <a:lnTo>
                    <a:pt x="156" y="631"/>
                  </a:lnTo>
                  <a:lnTo>
                    <a:pt x="156" y="629"/>
                  </a:lnTo>
                  <a:lnTo>
                    <a:pt x="158" y="629"/>
                  </a:lnTo>
                  <a:lnTo>
                    <a:pt x="158" y="627"/>
                  </a:lnTo>
                  <a:lnTo>
                    <a:pt x="156" y="627"/>
                  </a:lnTo>
                  <a:lnTo>
                    <a:pt x="156" y="625"/>
                  </a:lnTo>
                  <a:lnTo>
                    <a:pt x="158" y="625"/>
                  </a:lnTo>
                  <a:lnTo>
                    <a:pt x="158" y="623"/>
                  </a:lnTo>
                  <a:lnTo>
                    <a:pt x="160" y="623"/>
                  </a:lnTo>
                  <a:lnTo>
                    <a:pt x="162" y="623"/>
                  </a:lnTo>
                  <a:lnTo>
                    <a:pt x="162" y="621"/>
                  </a:lnTo>
                  <a:lnTo>
                    <a:pt x="164" y="621"/>
                  </a:lnTo>
                  <a:lnTo>
                    <a:pt x="166" y="621"/>
                  </a:lnTo>
                  <a:lnTo>
                    <a:pt x="168" y="621"/>
                  </a:lnTo>
                  <a:lnTo>
                    <a:pt x="168" y="619"/>
                  </a:lnTo>
                  <a:lnTo>
                    <a:pt x="168" y="617"/>
                  </a:lnTo>
                  <a:lnTo>
                    <a:pt x="170" y="617"/>
                  </a:lnTo>
                  <a:lnTo>
                    <a:pt x="170" y="615"/>
                  </a:lnTo>
                  <a:lnTo>
                    <a:pt x="172" y="615"/>
                  </a:lnTo>
                  <a:lnTo>
                    <a:pt x="174" y="615"/>
                  </a:lnTo>
                  <a:lnTo>
                    <a:pt x="174" y="613"/>
                  </a:lnTo>
                  <a:lnTo>
                    <a:pt x="176" y="613"/>
                  </a:lnTo>
                  <a:lnTo>
                    <a:pt x="176" y="611"/>
                  </a:lnTo>
                  <a:lnTo>
                    <a:pt x="178" y="611"/>
                  </a:lnTo>
                  <a:lnTo>
                    <a:pt x="180" y="611"/>
                  </a:lnTo>
                  <a:lnTo>
                    <a:pt x="180" y="609"/>
                  </a:lnTo>
                  <a:lnTo>
                    <a:pt x="182" y="609"/>
                  </a:lnTo>
                  <a:lnTo>
                    <a:pt x="182" y="607"/>
                  </a:lnTo>
                  <a:lnTo>
                    <a:pt x="182" y="605"/>
                  </a:lnTo>
                  <a:lnTo>
                    <a:pt x="182" y="603"/>
                  </a:lnTo>
                  <a:lnTo>
                    <a:pt x="184" y="603"/>
                  </a:lnTo>
                  <a:lnTo>
                    <a:pt x="184" y="601"/>
                  </a:lnTo>
                  <a:lnTo>
                    <a:pt x="184" y="599"/>
                  </a:lnTo>
                  <a:lnTo>
                    <a:pt x="186" y="599"/>
                  </a:lnTo>
                  <a:lnTo>
                    <a:pt x="188" y="599"/>
                  </a:lnTo>
                  <a:lnTo>
                    <a:pt x="188" y="597"/>
                  </a:lnTo>
                  <a:lnTo>
                    <a:pt x="190" y="597"/>
                  </a:lnTo>
                  <a:lnTo>
                    <a:pt x="190" y="595"/>
                  </a:lnTo>
                  <a:lnTo>
                    <a:pt x="191" y="595"/>
                  </a:lnTo>
                  <a:lnTo>
                    <a:pt x="191" y="593"/>
                  </a:lnTo>
                  <a:lnTo>
                    <a:pt x="193" y="593"/>
                  </a:lnTo>
                  <a:lnTo>
                    <a:pt x="193" y="592"/>
                  </a:lnTo>
                  <a:lnTo>
                    <a:pt x="191" y="590"/>
                  </a:lnTo>
                  <a:lnTo>
                    <a:pt x="191" y="588"/>
                  </a:lnTo>
                  <a:lnTo>
                    <a:pt x="191" y="586"/>
                  </a:lnTo>
                  <a:lnTo>
                    <a:pt x="190" y="586"/>
                  </a:lnTo>
                  <a:lnTo>
                    <a:pt x="190" y="584"/>
                  </a:lnTo>
                  <a:lnTo>
                    <a:pt x="190" y="582"/>
                  </a:lnTo>
                  <a:lnTo>
                    <a:pt x="188" y="582"/>
                  </a:lnTo>
                  <a:lnTo>
                    <a:pt x="188" y="580"/>
                  </a:lnTo>
                  <a:lnTo>
                    <a:pt x="188" y="578"/>
                  </a:lnTo>
                  <a:lnTo>
                    <a:pt x="188" y="576"/>
                  </a:lnTo>
                  <a:lnTo>
                    <a:pt x="188" y="574"/>
                  </a:lnTo>
                  <a:lnTo>
                    <a:pt x="188" y="572"/>
                  </a:lnTo>
                  <a:lnTo>
                    <a:pt x="188" y="570"/>
                  </a:lnTo>
                  <a:lnTo>
                    <a:pt x="188" y="568"/>
                  </a:lnTo>
                  <a:lnTo>
                    <a:pt x="188" y="566"/>
                  </a:lnTo>
                  <a:lnTo>
                    <a:pt x="190" y="566"/>
                  </a:lnTo>
                  <a:lnTo>
                    <a:pt x="190" y="564"/>
                  </a:lnTo>
                  <a:lnTo>
                    <a:pt x="190" y="562"/>
                  </a:lnTo>
                  <a:lnTo>
                    <a:pt x="190" y="560"/>
                  </a:lnTo>
                  <a:lnTo>
                    <a:pt x="191" y="560"/>
                  </a:lnTo>
                  <a:lnTo>
                    <a:pt x="191" y="558"/>
                  </a:lnTo>
                  <a:lnTo>
                    <a:pt x="193" y="558"/>
                  </a:lnTo>
                  <a:lnTo>
                    <a:pt x="193" y="556"/>
                  </a:lnTo>
                  <a:lnTo>
                    <a:pt x="195" y="556"/>
                  </a:lnTo>
                  <a:lnTo>
                    <a:pt x="195" y="554"/>
                  </a:lnTo>
                  <a:lnTo>
                    <a:pt x="197" y="554"/>
                  </a:lnTo>
                  <a:lnTo>
                    <a:pt x="197" y="552"/>
                  </a:lnTo>
                  <a:lnTo>
                    <a:pt x="199" y="552"/>
                  </a:lnTo>
                  <a:lnTo>
                    <a:pt x="199" y="550"/>
                  </a:lnTo>
                  <a:lnTo>
                    <a:pt x="201" y="550"/>
                  </a:lnTo>
                  <a:lnTo>
                    <a:pt x="201" y="548"/>
                  </a:lnTo>
                  <a:lnTo>
                    <a:pt x="203" y="548"/>
                  </a:lnTo>
                  <a:lnTo>
                    <a:pt x="203" y="546"/>
                  </a:lnTo>
                  <a:lnTo>
                    <a:pt x="205" y="546"/>
                  </a:lnTo>
                  <a:lnTo>
                    <a:pt x="205" y="544"/>
                  </a:lnTo>
                  <a:lnTo>
                    <a:pt x="207" y="544"/>
                  </a:lnTo>
                  <a:lnTo>
                    <a:pt x="207" y="542"/>
                  </a:lnTo>
                  <a:lnTo>
                    <a:pt x="209" y="542"/>
                  </a:lnTo>
                  <a:lnTo>
                    <a:pt x="209" y="540"/>
                  </a:lnTo>
                  <a:lnTo>
                    <a:pt x="211" y="540"/>
                  </a:lnTo>
                  <a:lnTo>
                    <a:pt x="211" y="538"/>
                  </a:lnTo>
                  <a:lnTo>
                    <a:pt x="213" y="538"/>
                  </a:lnTo>
                  <a:lnTo>
                    <a:pt x="215" y="538"/>
                  </a:lnTo>
                  <a:lnTo>
                    <a:pt x="215" y="536"/>
                  </a:lnTo>
                  <a:lnTo>
                    <a:pt x="217" y="536"/>
                  </a:lnTo>
                  <a:lnTo>
                    <a:pt x="217" y="538"/>
                  </a:lnTo>
                  <a:lnTo>
                    <a:pt x="219" y="538"/>
                  </a:lnTo>
                  <a:lnTo>
                    <a:pt x="221" y="538"/>
                  </a:lnTo>
                  <a:lnTo>
                    <a:pt x="223" y="538"/>
                  </a:lnTo>
                  <a:lnTo>
                    <a:pt x="225" y="540"/>
                  </a:lnTo>
                  <a:lnTo>
                    <a:pt x="227" y="540"/>
                  </a:lnTo>
                  <a:lnTo>
                    <a:pt x="229" y="540"/>
                  </a:lnTo>
                  <a:lnTo>
                    <a:pt x="229" y="538"/>
                  </a:lnTo>
                  <a:lnTo>
                    <a:pt x="231" y="538"/>
                  </a:lnTo>
                  <a:lnTo>
                    <a:pt x="231" y="536"/>
                  </a:lnTo>
                  <a:lnTo>
                    <a:pt x="233" y="536"/>
                  </a:lnTo>
                  <a:lnTo>
                    <a:pt x="233" y="538"/>
                  </a:lnTo>
                  <a:lnTo>
                    <a:pt x="235" y="538"/>
                  </a:lnTo>
                  <a:lnTo>
                    <a:pt x="233" y="540"/>
                  </a:lnTo>
                  <a:lnTo>
                    <a:pt x="233" y="542"/>
                  </a:lnTo>
                  <a:lnTo>
                    <a:pt x="233" y="544"/>
                  </a:lnTo>
                  <a:lnTo>
                    <a:pt x="233" y="546"/>
                  </a:lnTo>
                  <a:lnTo>
                    <a:pt x="233" y="548"/>
                  </a:lnTo>
                  <a:lnTo>
                    <a:pt x="231" y="548"/>
                  </a:lnTo>
                  <a:lnTo>
                    <a:pt x="231" y="550"/>
                  </a:lnTo>
                  <a:lnTo>
                    <a:pt x="233" y="550"/>
                  </a:lnTo>
                  <a:lnTo>
                    <a:pt x="235" y="550"/>
                  </a:lnTo>
                  <a:lnTo>
                    <a:pt x="237" y="550"/>
                  </a:lnTo>
                  <a:lnTo>
                    <a:pt x="237" y="552"/>
                  </a:lnTo>
                  <a:lnTo>
                    <a:pt x="239" y="552"/>
                  </a:lnTo>
                  <a:lnTo>
                    <a:pt x="239" y="554"/>
                  </a:lnTo>
                  <a:lnTo>
                    <a:pt x="241" y="554"/>
                  </a:lnTo>
                  <a:lnTo>
                    <a:pt x="243" y="554"/>
                  </a:lnTo>
                  <a:lnTo>
                    <a:pt x="243" y="552"/>
                  </a:lnTo>
                  <a:lnTo>
                    <a:pt x="245" y="552"/>
                  </a:lnTo>
                  <a:lnTo>
                    <a:pt x="247" y="552"/>
                  </a:lnTo>
                  <a:lnTo>
                    <a:pt x="249" y="552"/>
                  </a:lnTo>
                  <a:lnTo>
                    <a:pt x="249" y="554"/>
                  </a:lnTo>
                  <a:lnTo>
                    <a:pt x="251" y="554"/>
                  </a:lnTo>
                  <a:lnTo>
                    <a:pt x="253" y="554"/>
                  </a:lnTo>
                  <a:lnTo>
                    <a:pt x="255" y="554"/>
                  </a:lnTo>
                  <a:lnTo>
                    <a:pt x="257" y="554"/>
                  </a:lnTo>
                  <a:lnTo>
                    <a:pt x="257" y="556"/>
                  </a:lnTo>
                  <a:lnTo>
                    <a:pt x="259" y="556"/>
                  </a:lnTo>
                  <a:lnTo>
                    <a:pt x="260" y="556"/>
                  </a:lnTo>
                  <a:lnTo>
                    <a:pt x="262" y="556"/>
                  </a:lnTo>
                  <a:lnTo>
                    <a:pt x="264" y="556"/>
                  </a:lnTo>
                  <a:lnTo>
                    <a:pt x="266" y="556"/>
                  </a:lnTo>
                  <a:lnTo>
                    <a:pt x="266" y="554"/>
                  </a:lnTo>
                  <a:lnTo>
                    <a:pt x="268" y="554"/>
                  </a:lnTo>
                  <a:lnTo>
                    <a:pt x="270" y="554"/>
                  </a:lnTo>
                  <a:lnTo>
                    <a:pt x="272" y="554"/>
                  </a:lnTo>
                  <a:lnTo>
                    <a:pt x="272" y="552"/>
                  </a:lnTo>
                  <a:lnTo>
                    <a:pt x="274" y="552"/>
                  </a:lnTo>
                  <a:lnTo>
                    <a:pt x="276" y="552"/>
                  </a:lnTo>
                  <a:lnTo>
                    <a:pt x="276" y="550"/>
                  </a:lnTo>
                  <a:lnTo>
                    <a:pt x="276" y="548"/>
                  </a:lnTo>
                  <a:lnTo>
                    <a:pt x="276" y="546"/>
                  </a:lnTo>
                  <a:lnTo>
                    <a:pt x="278" y="546"/>
                  </a:lnTo>
                  <a:lnTo>
                    <a:pt x="278" y="544"/>
                  </a:lnTo>
                  <a:lnTo>
                    <a:pt x="278" y="542"/>
                  </a:lnTo>
                  <a:lnTo>
                    <a:pt x="280" y="542"/>
                  </a:lnTo>
                  <a:lnTo>
                    <a:pt x="280" y="540"/>
                  </a:lnTo>
                  <a:lnTo>
                    <a:pt x="280" y="538"/>
                  </a:lnTo>
                  <a:lnTo>
                    <a:pt x="280" y="536"/>
                  </a:lnTo>
                  <a:lnTo>
                    <a:pt x="280" y="534"/>
                  </a:lnTo>
                  <a:lnTo>
                    <a:pt x="280" y="532"/>
                  </a:lnTo>
                  <a:lnTo>
                    <a:pt x="280" y="530"/>
                  </a:lnTo>
                  <a:lnTo>
                    <a:pt x="282" y="530"/>
                  </a:lnTo>
                  <a:lnTo>
                    <a:pt x="282" y="528"/>
                  </a:lnTo>
                  <a:lnTo>
                    <a:pt x="284" y="528"/>
                  </a:lnTo>
                  <a:lnTo>
                    <a:pt x="284" y="526"/>
                  </a:lnTo>
                  <a:lnTo>
                    <a:pt x="286" y="526"/>
                  </a:lnTo>
                  <a:lnTo>
                    <a:pt x="286" y="525"/>
                  </a:lnTo>
                  <a:lnTo>
                    <a:pt x="288" y="525"/>
                  </a:lnTo>
                  <a:lnTo>
                    <a:pt x="288" y="523"/>
                  </a:lnTo>
                  <a:lnTo>
                    <a:pt x="288" y="521"/>
                  </a:lnTo>
                  <a:lnTo>
                    <a:pt x="288" y="519"/>
                  </a:lnTo>
                  <a:lnTo>
                    <a:pt x="290" y="519"/>
                  </a:lnTo>
                  <a:lnTo>
                    <a:pt x="290" y="517"/>
                  </a:lnTo>
                  <a:lnTo>
                    <a:pt x="292" y="517"/>
                  </a:lnTo>
                  <a:lnTo>
                    <a:pt x="294" y="517"/>
                  </a:lnTo>
                  <a:lnTo>
                    <a:pt x="296" y="517"/>
                  </a:lnTo>
                  <a:lnTo>
                    <a:pt x="296" y="515"/>
                  </a:lnTo>
                  <a:lnTo>
                    <a:pt x="296" y="513"/>
                  </a:lnTo>
                  <a:lnTo>
                    <a:pt x="298" y="513"/>
                  </a:lnTo>
                  <a:lnTo>
                    <a:pt x="298" y="511"/>
                  </a:lnTo>
                  <a:lnTo>
                    <a:pt x="298" y="509"/>
                  </a:lnTo>
                  <a:lnTo>
                    <a:pt x="300" y="507"/>
                  </a:lnTo>
                  <a:lnTo>
                    <a:pt x="300" y="505"/>
                  </a:lnTo>
                  <a:lnTo>
                    <a:pt x="302" y="505"/>
                  </a:lnTo>
                  <a:lnTo>
                    <a:pt x="304" y="505"/>
                  </a:lnTo>
                  <a:lnTo>
                    <a:pt x="306" y="505"/>
                  </a:lnTo>
                  <a:lnTo>
                    <a:pt x="306" y="503"/>
                  </a:lnTo>
                  <a:lnTo>
                    <a:pt x="308" y="505"/>
                  </a:lnTo>
                  <a:lnTo>
                    <a:pt x="308" y="503"/>
                  </a:lnTo>
                  <a:lnTo>
                    <a:pt x="310" y="503"/>
                  </a:lnTo>
                  <a:lnTo>
                    <a:pt x="310" y="501"/>
                  </a:lnTo>
                  <a:lnTo>
                    <a:pt x="310" y="499"/>
                  </a:lnTo>
                  <a:lnTo>
                    <a:pt x="310" y="497"/>
                  </a:lnTo>
                  <a:lnTo>
                    <a:pt x="310" y="495"/>
                  </a:lnTo>
                  <a:lnTo>
                    <a:pt x="310" y="493"/>
                  </a:lnTo>
                  <a:lnTo>
                    <a:pt x="312" y="493"/>
                  </a:lnTo>
                  <a:lnTo>
                    <a:pt x="312" y="491"/>
                  </a:lnTo>
                  <a:lnTo>
                    <a:pt x="312" y="489"/>
                  </a:lnTo>
                  <a:lnTo>
                    <a:pt x="314" y="489"/>
                  </a:lnTo>
                  <a:lnTo>
                    <a:pt x="314" y="487"/>
                  </a:lnTo>
                  <a:lnTo>
                    <a:pt x="316" y="487"/>
                  </a:lnTo>
                  <a:lnTo>
                    <a:pt x="318" y="487"/>
                  </a:lnTo>
                  <a:lnTo>
                    <a:pt x="318" y="485"/>
                  </a:lnTo>
                  <a:lnTo>
                    <a:pt x="318" y="483"/>
                  </a:lnTo>
                  <a:lnTo>
                    <a:pt x="318" y="481"/>
                  </a:lnTo>
                  <a:lnTo>
                    <a:pt x="318" y="479"/>
                  </a:lnTo>
                  <a:lnTo>
                    <a:pt x="318" y="477"/>
                  </a:lnTo>
                  <a:lnTo>
                    <a:pt x="320" y="477"/>
                  </a:lnTo>
                  <a:lnTo>
                    <a:pt x="320" y="475"/>
                  </a:lnTo>
                  <a:lnTo>
                    <a:pt x="320" y="473"/>
                  </a:lnTo>
                  <a:lnTo>
                    <a:pt x="322" y="473"/>
                  </a:lnTo>
                  <a:lnTo>
                    <a:pt x="322" y="471"/>
                  </a:lnTo>
                  <a:lnTo>
                    <a:pt x="324" y="471"/>
                  </a:lnTo>
                  <a:lnTo>
                    <a:pt x="324" y="469"/>
                  </a:lnTo>
                  <a:lnTo>
                    <a:pt x="326" y="469"/>
                  </a:lnTo>
                  <a:lnTo>
                    <a:pt x="328" y="467"/>
                  </a:lnTo>
                  <a:lnTo>
                    <a:pt x="329" y="467"/>
                  </a:lnTo>
                  <a:lnTo>
                    <a:pt x="329" y="465"/>
                  </a:lnTo>
                  <a:lnTo>
                    <a:pt x="331" y="465"/>
                  </a:lnTo>
                  <a:lnTo>
                    <a:pt x="331" y="463"/>
                  </a:lnTo>
                  <a:lnTo>
                    <a:pt x="333" y="463"/>
                  </a:lnTo>
                  <a:lnTo>
                    <a:pt x="333" y="461"/>
                  </a:lnTo>
                  <a:lnTo>
                    <a:pt x="335" y="461"/>
                  </a:lnTo>
                  <a:lnTo>
                    <a:pt x="335" y="459"/>
                  </a:lnTo>
                  <a:lnTo>
                    <a:pt x="335" y="458"/>
                  </a:lnTo>
                  <a:lnTo>
                    <a:pt x="335" y="456"/>
                  </a:lnTo>
                  <a:lnTo>
                    <a:pt x="335" y="454"/>
                  </a:lnTo>
                  <a:lnTo>
                    <a:pt x="333" y="454"/>
                  </a:lnTo>
                  <a:lnTo>
                    <a:pt x="333" y="452"/>
                  </a:lnTo>
                  <a:lnTo>
                    <a:pt x="333" y="450"/>
                  </a:lnTo>
                  <a:lnTo>
                    <a:pt x="333" y="448"/>
                  </a:lnTo>
                  <a:lnTo>
                    <a:pt x="335" y="448"/>
                  </a:lnTo>
                  <a:lnTo>
                    <a:pt x="335" y="446"/>
                  </a:lnTo>
                  <a:lnTo>
                    <a:pt x="335" y="444"/>
                  </a:lnTo>
                  <a:lnTo>
                    <a:pt x="333" y="444"/>
                  </a:lnTo>
                  <a:lnTo>
                    <a:pt x="333" y="442"/>
                  </a:lnTo>
                  <a:lnTo>
                    <a:pt x="333" y="440"/>
                  </a:lnTo>
                  <a:lnTo>
                    <a:pt x="333" y="438"/>
                  </a:lnTo>
                  <a:lnTo>
                    <a:pt x="333" y="436"/>
                  </a:lnTo>
                  <a:lnTo>
                    <a:pt x="333" y="434"/>
                  </a:lnTo>
                  <a:lnTo>
                    <a:pt x="333" y="432"/>
                  </a:lnTo>
                  <a:lnTo>
                    <a:pt x="333" y="430"/>
                  </a:lnTo>
                  <a:lnTo>
                    <a:pt x="331" y="428"/>
                  </a:lnTo>
                  <a:lnTo>
                    <a:pt x="331" y="426"/>
                  </a:lnTo>
                  <a:lnTo>
                    <a:pt x="331" y="424"/>
                  </a:lnTo>
                  <a:lnTo>
                    <a:pt x="333" y="424"/>
                  </a:lnTo>
                  <a:lnTo>
                    <a:pt x="333" y="426"/>
                  </a:lnTo>
                  <a:lnTo>
                    <a:pt x="335" y="426"/>
                  </a:lnTo>
                  <a:lnTo>
                    <a:pt x="335" y="424"/>
                  </a:lnTo>
                  <a:lnTo>
                    <a:pt x="337" y="424"/>
                  </a:lnTo>
                  <a:lnTo>
                    <a:pt x="339" y="422"/>
                  </a:lnTo>
                  <a:lnTo>
                    <a:pt x="341" y="422"/>
                  </a:lnTo>
                  <a:lnTo>
                    <a:pt x="341" y="424"/>
                  </a:lnTo>
                  <a:lnTo>
                    <a:pt x="343" y="424"/>
                  </a:lnTo>
                  <a:lnTo>
                    <a:pt x="345" y="422"/>
                  </a:lnTo>
                  <a:lnTo>
                    <a:pt x="347" y="422"/>
                  </a:lnTo>
                  <a:lnTo>
                    <a:pt x="349" y="422"/>
                  </a:lnTo>
                  <a:lnTo>
                    <a:pt x="349" y="420"/>
                  </a:lnTo>
                  <a:lnTo>
                    <a:pt x="351" y="420"/>
                  </a:lnTo>
                  <a:lnTo>
                    <a:pt x="351" y="422"/>
                  </a:lnTo>
                  <a:lnTo>
                    <a:pt x="351" y="420"/>
                  </a:lnTo>
                  <a:lnTo>
                    <a:pt x="353" y="420"/>
                  </a:lnTo>
                  <a:lnTo>
                    <a:pt x="355" y="420"/>
                  </a:lnTo>
                  <a:lnTo>
                    <a:pt x="357" y="420"/>
                  </a:lnTo>
                  <a:lnTo>
                    <a:pt x="359" y="422"/>
                  </a:lnTo>
                  <a:lnTo>
                    <a:pt x="361" y="422"/>
                  </a:lnTo>
                  <a:lnTo>
                    <a:pt x="361" y="420"/>
                  </a:lnTo>
                  <a:lnTo>
                    <a:pt x="363" y="420"/>
                  </a:lnTo>
                  <a:lnTo>
                    <a:pt x="365" y="420"/>
                  </a:lnTo>
                  <a:lnTo>
                    <a:pt x="365" y="418"/>
                  </a:lnTo>
                  <a:lnTo>
                    <a:pt x="367" y="418"/>
                  </a:lnTo>
                  <a:lnTo>
                    <a:pt x="367" y="416"/>
                  </a:lnTo>
                  <a:lnTo>
                    <a:pt x="367" y="414"/>
                  </a:lnTo>
                  <a:lnTo>
                    <a:pt x="367" y="412"/>
                  </a:lnTo>
                  <a:lnTo>
                    <a:pt x="367" y="410"/>
                  </a:lnTo>
                  <a:lnTo>
                    <a:pt x="367" y="408"/>
                  </a:lnTo>
                  <a:lnTo>
                    <a:pt x="369" y="408"/>
                  </a:lnTo>
                  <a:lnTo>
                    <a:pt x="371" y="406"/>
                  </a:lnTo>
                  <a:lnTo>
                    <a:pt x="373" y="404"/>
                  </a:lnTo>
                  <a:lnTo>
                    <a:pt x="375" y="404"/>
                  </a:lnTo>
                  <a:lnTo>
                    <a:pt x="375" y="402"/>
                  </a:lnTo>
                  <a:lnTo>
                    <a:pt x="375" y="400"/>
                  </a:lnTo>
                  <a:lnTo>
                    <a:pt x="377" y="400"/>
                  </a:lnTo>
                  <a:lnTo>
                    <a:pt x="377" y="398"/>
                  </a:lnTo>
                  <a:lnTo>
                    <a:pt x="377" y="396"/>
                  </a:lnTo>
                  <a:lnTo>
                    <a:pt x="379" y="396"/>
                  </a:lnTo>
                  <a:lnTo>
                    <a:pt x="381" y="396"/>
                  </a:lnTo>
                  <a:lnTo>
                    <a:pt x="381" y="398"/>
                  </a:lnTo>
                  <a:lnTo>
                    <a:pt x="381" y="396"/>
                  </a:lnTo>
                  <a:lnTo>
                    <a:pt x="383" y="396"/>
                  </a:lnTo>
                  <a:lnTo>
                    <a:pt x="383" y="394"/>
                  </a:lnTo>
                  <a:lnTo>
                    <a:pt x="385" y="394"/>
                  </a:lnTo>
                  <a:lnTo>
                    <a:pt x="387" y="394"/>
                  </a:lnTo>
                  <a:lnTo>
                    <a:pt x="389" y="394"/>
                  </a:lnTo>
                  <a:lnTo>
                    <a:pt x="389" y="396"/>
                  </a:lnTo>
                  <a:lnTo>
                    <a:pt x="391" y="396"/>
                  </a:lnTo>
                  <a:lnTo>
                    <a:pt x="393" y="396"/>
                  </a:lnTo>
                  <a:lnTo>
                    <a:pt x="395" y="396"/>
                  </a:lnTo>
                  <a:lnTo>
                    <a:pt x="397" y="396"/>
                  </a:lnTo>
                  <a:lnTo>
                    <a:pt x="397" y="394"/>
                  </a:lnTo>
                  <a:lnTo>
                    <a:pt x="398" y="394"/>
                  </a:lnTo>
                  <a:lnTo>
                    <a:pt x="398" y="396"/>
                  </a:lnTo>
                  <a:lnTo>
                    <a:pt x="400" y="396"/>
                  </a:lnTo>
                  <a:lnTo>
                    <a:pt x="402" y="396"/>
                  </a:lnTo>
                  <a:lnTo>
                    <a:pt x="402" y="398"/>
                  </a:lnTo>
                  <a:lnTo>
                    <a:pt x="402" y="396"/>
                  </a:lnTo>
                  <a:lnTo>
                    <a:pt x="404" y="396"/>
                  </a:lnTo>
                  <a:lnTo>
                    <a:pt x="404" y="394"/>
                  </a:lnTo>
                  <a:lnTo>
                    <a:pt x="404" y="392"/>
                  </a:lnTo>
                  <a:lnTo>
                    <a:pt x="406" y="392"/>
                  </a:lnTo>
                  <a:lnTo>
                    <a:pt x="406" y="391"/>
                  </a:lnTo>
                  <a:lnTo>
                    <a:pt x="404" y="391"/>
                  </a:lnTo>
                  <a:lnTo>
                    <a:pt x="406" y="391"/>
                  </a:lnTo>
                  <a:lnTo>
                    <a:pt x="406" y="389"/>
                  </a:lnTo>
                  <a:lnTo>
                    <a:pt x="408" y="389"/>
                  </a:lnTo>
                  <a:lnTo>
                    <a:pt x="408" y="387"/>
                  </a:lnTo>
                  <a:lnTo>
                    <a:pt x="410" y="387"/>
                  </a:lnTo>
                  <a:lnTo>
                    <a:pt x="410" y="385"/>
                  </a:lnTo>
                  <a:lnTo>
                    <a:pt x="412" y="385"/>
                  </a:lnTo>
                  <a:lnTo>
                    <a:pt x="414" y="385"/>
                  </a:lnTo>
                  <a:lnTo>
                    <a:pt x="414" y="383"/>
                  </a:lnTo>
                  <a:lnTo>
                    <a:pt x="414" y="381"/>
                  </a:lnTo>
                  <a:lnTo>
                    <a:pt x="414" y="379"/>
                  </a:lnTo>
                  <a:lnTo>
                    <a:pt x="414" y="377"/>
                  </a:lnTo>
                  <a:lnTo>
                    <a:pt x="414" y="375"/>
                  </a:lnTo>
                  <a:lnTo>
                    <a:pt x="416" y="375"/>
                  </a:lnTo>
                  <a:lnTo>
                    <a:pt x="418" y="375"/>
                  </a:lnTo>
                  <a:lnTo>
                    <a:pt x="418" y="373"/>
                  </a:lnTo>
                  <a:lnTo>
                    <a:pt x="420" y="373"/>
                  </a:lnTo>
                  <a:lnTo>
                    <a:pt x="422" y="373"/>
                  </a:lnTo>
                  <a:lnTo>
                    <a:pt x="424" y="371"/>
                  </a:lnTo>
                  <a:lnTo>
                    <a:pt x="426" y="371"/>
                  </a:lnTo>
                  <a:lnTo>
                    <a:pt x="426" y="369"/>
                  </a:lnTo>
                  <a:lnTo>
                    <a:pt x="426" y="367"/>
                  </a:lnTo>
                  <a:lnTo>
                    <a:pt x="428" y="365"/>
                  </a:lnTo>
                  <a:lnTo>
                    <a:pt x="428" y="363"/>
                  </a:lnTo>
                  <a:lnTo>
                    <a:pt x="430" y="363"/>
                  </a:lnTo>
                  <a:lnTo>
                    <a:pt x="430" y="361"/>
                  </a:lnTo>
                  <a:lnTo>
                    <a:pt x="432" y="361"/>
                  </a:lnTo>
                  <a:lnTo>
                    <a:pt x="434" y="361"/>
                  </a:lnTo>
                  <a:lnTo>
                    <a:pt x="434" y="359"/>
                  </a:lnTo>
                  <a:lnTo>
                    <a:pt x="436" y="357"/>
                  </a:lnTo>
                  <a:lnTo>
                    <a:pt x="436" y="355"/>
                  </a:lnTo>
                  <a:lnTo>
                    <a:pt x="436" y="353"/>
                  </a:lnTo>
                  <a:lnTo>
                    <a:pt x="434" y="353"/>
                  </a:lnTo>
                  <a:lnTo>
                    <a:pt x="434" y="351"/>
                  </a:lnTo>
                  <a:lnTo>
                    <a:pt x="434" y="349"/>
                  </a:lnTo>
                  <a:lnTo>
                    <a:pt x="434" y="347"/>
                  </a:lnTo>
                  <a:lnTo>
                    <a:pt x="432" y="347"/>
                  </a:lnTo>
                  <a:lnTo>
                    <a:pt x="432" y="345"/>
                  </a:lnTo>
                  <a:lnTo>
                    <a:pt x="434" y="345"/>
                  </a:lnTo>
                  <a:lnTo>
                    <a:pt x="434" y="343"/>
                  </a:lnTo>
                  <a:lnTo>
                    <a:pt x="432" y="343"/>
                  </a:lnTo>
                  <a:lnTo>
                    <a:pt x="432" y="341"/>
                  </a:lnTo>
                  <a:lnTo>
                    <a:pt x="430" y="341"/>
                  </a:lnTo>
                  <a:lnTo>
                    <a:pt x="430" y="339"/>
                  </a:lnTo>
                  <a:lnTo>
                    <a:pt x="430" y="337"/>
                  </a:lnTo>
                  <a:lnTo>
                    <a:pt x="428" y="337"/>
                  </a:lnTo>
                  <a:lnTo>
                    <a:pt x="428" y="335"/>
                  </a:lnTo>
                  <a:lnTo>
                    <a:pt x="426" y="335"/>
                  </a:lnTo>
                  <a:lnTo>
                    <a:pt x="424" y="335"/>
                  </a:lnTo>
                  <a:lnTo>
                    <a:pt x="422" y="335"/>
                  </a:lnTo>
                  <a:lnTo>
                    <a:pt x="420" y="335"/>
                  </a:lnTo>
                  <a:lnTo>
                    <a:pt x="420" y="333"/>
                  </a:lnTo>
                  <a:lnTo>
                    <a:pt x="418" y="333"/>
                  </a:lnTo>
                  <a:lnTo>
                    <a:pt x="418" y="331"/>
                  </a:lnTo>
                  <a:lnTo>
                    <a:pt x="418" y="329"/>
                  </a:lnTo>
                  <a:lnTo>
                    <a:pt x="416" y="329"/>
                  </a:lnTo>
                  <a:lnTo>
                    <a:pt x="414" y="329"/>
                  </a:lnTo>
                  <a:lnTo>
                    <a:pt x="414" y="327"/>
                  </a:lnTo>
                  <a:lnTo>
                    <a:pt x="414" y="329"/>
                  </a:lnTo>
                  <a:lnTo>
                    <a:pt x="412" y="329"/>
                  </a:lnTo>
                  <a:lnTo>
                    <a:pt x="410" y="329"/>
                  </a:lnTo>
                  <a:lnTo>
                    <a:pt x="408" y="329"/>
                  </a:lnTo>
                  <a:lnTo>
                    <a:pt x="406" y="329"/>
                  </a:lnTo>
                  <a:lnTo>
                    <a:pt x="408" y="327"/>
                  </a:lnTo>
                  <a:lnTo>
                    <a:pt x="408" y="325"/>
                  </a:lnTo>
                  <a:lnTo>
                    <a:pt x="406" y="325"/>
                  </a:lnTo>
                  <a:lnTo>
                    <a:pt x="404" y="325"/>
                  </a:lnTo>
                  <a:lnTo>
                    <a:pt x="402" y="324"/>
                  </a:lnTo>
                  <a:lnTo>
                    <a:pt x="402" y="322"/>
                  </a:lnTo>
                  <a:lnTo>
                    <a:pt x="402" y="320"/>
                  </a:lnTo>
                  <a:lnTo>
                    <a:pt x="402" y="318"/>
                  </a:lnTo>
                  <a:lnTo>
                    <a:pt x="400" y="318"/>
                  </a:lnTo>
                  <a:lnTo>
                    <a:pt x="398" y="318"/>
                  </a:lnTo>
                  <a:lnTo>
                    <a:pt x="398" y="320"/>
                  </a:lnTo>
                  <a:lnTo>
                    <a:pt x="397" y="320"/>
                  </a:lnTo>
                  <a:lnTo>
                    <a:pt x="397" y="318"/>
                  </a:lnTo>
                  <a:lnTo>
                    <a:pt x="395" y="318"/>
                  </a:lnTo>
                  <a:lnTo>
                    <a:pt x="395" y="316"/>
                  </a:lnTo>
                  <a:lnTo>
                    <a:pt x="395" y="314"/>
                  </a:lnTo>
                  <a:lnTo>
                    <a:pt x="395" y="312"/>
                  </a:lnTo>
                  <a:lnTo>
                    <a:pt x="393" y="312"/>
                  </a:lnTo>
                  <a:lnTo>
                    <a:pt x="393" y="310"/>
                  </a:lnTo>
                  <a:lnTo>
                    <a:pt x="393" y="312"/>
                  </a:lnTo>
                  <a:lnTo>
                    <a:pt x="391" y="312"/>
                  </a:lnTo>
                  <a:lnTo>
                    <a:pt x="391" y="310"/>
                  </a:lnTo>
                  <a:lnTo>
                    <a:pt x="389" y="310"/>
                  </a:lnTo>
                  <a:lnTo>
                    <a:pt x="389" y="308"/>
                  </a:lnTo>
                  <a:lnTo>
                    <a:pt x="387" y="308"/>
                  </a:lnTo>
                  <a:lnTo>
                    <a:pt x="387" y="306"/>
                  </a:lnTo>
                  <a:lnTo>
                    <a:pt x="385" y="306"/>
                  </a:lnTo>
                  <a:lnTo>
                    <a:pt x="385" y="304"/>
                  </a:lnTo>
                  <a:lnTo>
                    <a:pt x="383" y="304"/>
                  </a:lnTo>
                  <a:lnTo>
                    <a:pt x="383" y="306"/>
                  </a:lnTo>
                  <a:lnTo>
                    <a:pt x="381" y="306"/>
                  </a:lnTo>
                  <a:lnTo>
                    <a:pt x="379" y="306"/>
                  </a:lnTo>
                  <a:lnTo>
                    <a:pt x="379" y="304"/>
                  </a:lnTo>
                  <a:lnTo>
                    <a:pt x="377" y="304"/>
                  </a:lnTo>
                  <a:lnTo>
                    <a:pt x="377" y="302"/>
                  </a:lnTo>
                  <a:lnTo>
                    <a:pt x="375" y="302"/>
                  </a:lnTo>
                  <a:lnTo>
                    <a:pt x="375" y="300"/>
                  </a:lnTo>
                  <a:lnTo>
                    <a:pt x="373" y="300"/>
                  </a:lnTo>
                  <a:lnTo>
                    <a:pt x="371" y="300"/>
                  </a:lnTo>
                  <a:lnTo>
                    <a:pt x="371" y="298"/>
                  </a:lnTo>
                  <a:lnTo>
                    <a:pt x="371" y="296"/>
                  </a:lnTo>
                  <a:lnTo>
                    <a:pt x="371" y="294"/>
                  </a:lnTo>
                  <a:lnTo>
                    <a:pt x="371" y="292"/>
                  </a:lnTo>
                  <a:lnTo>
                    <a:pt x="369" y="292"/>
                  </a:lnTo>
                  <a:lnTo>
                    <a:pt x="369" y="290"/>
                  </a:lnTo>
                  <a:lnTo>
                    <a:pt x="367" y="290"/>
                  </a:lnTo>
                  <a:lnTo>
                    <a:pt x="367" y="288"/>
                  </a:lnTo>
                  <a:lnTo>
                    <a:pt x="365" y="288"/>
                  </a:lnTo>
                  <a:lnTo>
                    <a:pt x="365" y="286"/>
                  </a:lnTo>
                  <a:lnTo>
                    <a:pt x="363" y="286"/>
                  </a:lnTo>
                  <a:lnTo>
                    <a:pt x="363" y="284"/>
                  </a:lnTo>
                  <a:lnTo>
                    <a:pt x="361" y="282"/>
                  </a:lnTo>
                  <a:lnTo>
                    <a:pt x="361" y="280"/>
                  </a:lnTo>
                  <a:lnTo>
                    <a:pt x="359" y="280"/>
                  </a:lnTo>
                  <a:lnTo>
                    <a:pt x="359" y="278"/>
                  </a:lnTo>
                  <a:lnTo>
                    <a:pt x="359" y="276"/>
                  </a:lnTo>
                  <a:lnTo>
                    <a:pt x="359" y="274"/>
                  </a:lnTo>
                  <a:lnTo>
                    <a:pt x="359" y="272"/>
                  </a:lnTo>
                  <a:lnTo>
                    <a:pt x="359" y="270"/>
                  </a:lnTo>
                  <a:lnTo>
                    <a:pt x="359" y="268"/>
                  </a:lnTo>
                  <a:lnTo>
                    <a:pt x="357" y="268"/>
                  </a:lnTo>
                  <a:lnTo>
                    <a:pt x="357" y="266"/>
                  </a:lnTo>
                  <a:lnTo>
                    <a:pt x="357" y="264"/>
                  </a:lnTo>
                  <a:lnTo>
                    <a:pt x="357" y="262"/>
                  </a:lnTo>
                  <a:lnTo>
                    <a:pt x="357" y="260"/>
                  </a:lnTo>
                  <a:lnTo>
                    <a:pt x="359" y="260"/>
                  </a:lnTo>
                  <a:lnTo>
                    <a:pt x="359" y="258"/>
                  </a:lnTo>
                  <a:lnTo>
                    <a:pt x="359" y="257"/>
                  </a:lnTo>
                  <a:lnTo>
                    <a:pt x="361" y="257"/>
                  </a:lnTo>
                  <a:lnTo>
                    <a:pt x="361" y="255"/>
                  </a:lnTo>
                  <a:lnTo>
                    <a:pt x="363" y="255"/>
                  </a:lnTo>
                  <a:lnTo>
                    <a:pt x="363" y="253"/>
                  </a:lnTo>
                  <a:lnTo>
                    <a:pt x="365" y="253"/>
                  </a:lnTo>
                  <a:lnTo>
                    <a:pt x="367" y="253"/>
                  </a:lnTo>
                  <a:lnTo>
                    <a:pt x="367" y="251"/>
                  </a:lnTo>
                  <a:lnTo>
                    <a:pt x="369" y="251"/>
                  </a:lnTo>
                  <a:lnTo>
                    <a:pt x="369" y="253"/>
                  </a:lnTo>
                  <a:lnTo>
                    <a:pt x="371" y="253"/>
                  </a:lnTo>
                  <a:lnTo>
                    <a:pt x="373" y="253"/>
                  </a:lnTo>
                  <a:lnTo>
                    <a:pt x="371" y="253"/>
                  </a:lnTo>
                  <a:lnTo>
                    <a:pt x="371" y="251"/>
                  </a:lnTo>
                  <a:lnTo>
                    <a:pt x="371" y="249"/>
                  </a:lnTo>
                  <a:lnTo>
                    <a:pt x="369" y="249"/>
                  </a:lnTo>
                  <a:lnTo>
                    <a:pt x="367" y="249"/>
                  </a:lnTo>
                  <a:lnTo>
                    <a:pt x="365" y="247"/>
                  </a:lnTo>
                  <a:lnTo>
                    <a:pt x="365" y="245"/>
                  </a:lnTo>
                  <a:lnTo>
                    <a:pt x="365" y="243"/>
                  </a:lnTo>
                  <a:lnTo>
                    <a:pt x="363" y="243"/>
                  </a:lnTo>
                  <a:lnTo>
                    <a:pt x="365" y="243"/>
                  </a:lnTo>
                  <a:lnTo>
                    <a:pt x="365" y="241"/>
                  </a:lnTo>
                  <a:lnTo>
                    <a:pt x="365" y="239"/>
                  </a:lnTo>
                  <a:lnTo>
                    <a:pt x="363" y="239"/>
                  </a:lnTo>
                  <a:lnTo>
                    <a:pt x="363" y="237"/>
                  </a:lnTo>
                  <a:lnTo>
                    <a:pt x="365" y="237"/>
                  </a:lnTo>
                  <a:lnTo>
                    <a:pt x="365" y="235"/>
                  </a:lnTo>
                  <a:lnTo>
                    <a:pt x="365" y="233"/>
                  </a:lnTo>
                  <a:lnTo>
                    <a:pt x="363" y="231"/>
                  </a:lnTo>
                  <a:lnTo>
                    <a:pt x="361" y="231"/>
                  </a:lnTo>
                  <a:lnTo>
                    <a:pt x="361" y="229"/>
                  </a:lnTo>
                  <a:lnTo>
                    <a:pt x="361" y="227"/>
                  </a:lnTo>
                  <a:lnTo>
                    <a:pt x="363" y="227"/>
                  </a:lnTo>
                  <a:lnTo>
                    <a:pt x="363" y="225"/>
                  </a:lnTo>
                  <a:lnTo>
                    <a:pt x="365" y="225"/>
                  </a:lnTo>
                  <a:lnTo>
                    <a:pt x="365" y="223"/>
                  </a:lnTo>
                  <a:lnTo>
                    <a:pt x="365" y="221"/>
                  </a:lnTo>
                  <a:lnTo>
                    <a:pt x="367" y="221"/>
                  </a:lnTo>
                  <a:lnTo>
                    <a:pt x="367" y="219"/>
                  </a:lnTo>
                  <a:lnTo>
                    <a:pt x="367" y="217"/>
                  </a:lnTo>
                  <a:lnTo>
                    <a:pt x="367" y="215"/>
                  </a:lnTo>
                  <a:lnTo>
                    <a:pt x="367" y="213"/>
                  </a:lnTo>
                  <a:lnTo>
                    <a:pt x="369" y="213"/>
                  </a:lnTo>
                  <a:lnTo>
                    <a:pt x="371" y="213"/>
                  </a:lnTo>
                  <a:lnTo>
                    <a:pt x="373" y="213"/>
                  </a:lnTo>
                  <a:lnTo>
                    <a:pt x="373" y="211"/>
                  </a:lnTo>
                  <a:lnTo>
                    <a:pt x="373" y="209"/>
                  </a:lnTo>
                  <a:lnTo>
                    <a:pt x="373" y="207"/>
                  </a:lnTo>
                  <a:lnTo>
                    <a:pt x="373" y="205"/>
                  </a:lnTo>
                  <a:lnTo>
                    <a:pt x="375" y="205"/>
                  </a:lnTo>
                  <a:lnTo>
                    <a:pt x="377" y="205"/>
                  </a:lnTo>
                  <a:lnTo>
                    <a:pt x="377" y="207"/>
                  </a:lnTo>
                  <a:lnTo>
                    <a:pt x="379" y="207"/>
                  </a:lnTo>
                  <a:lnTo>
                    <a:pt x="379" y="205"/>
                  </a:lnTo>
                  <a:lnTo>
                    <a:pt x="379" y="203"/>
                  </a:lnTo>
                  <a:lnTo>
                    <a:pt x="381" y="203"/>
                  </a:lnTo>
                  <a:lnTo>
                    <a:pt x="383" y="203"/>
                  </a:lnTo>
                  <a:lnTo>
                    <a:pt x="385" y="203"/>
                  </a:lnTo>
                  <a:lnTo>
                    <a:pt x="385" y="201"/>
                  </a:lnTo>
                  <a:lnTo>
                    <a:pt x="385" y="199"/>
                  </a:lnTo>
                  <a:lnTo>
                    <a:pt x="387" y="199"/>
                  </a:lnTo>
                  <a:lnTo>
                    <a:pt x="387" y="197"/>
                  </a:lnTo>
                  <a:lnTo>
                    <a:pt x="387" y="195"/>
                  </a:lnTo>
                  <a:lnTo>
                    <a:pt x="389" y="195"/>
                  </a:lnTo>
                  <a:lnTo>
                    <a:pt x="389" y="193"/>
                  </a:lnTo>
                  <a:lnTo>
                    <a:pt x="391" y="193"/>
                  </a:lnTo>
                  <a:lnTo>
                    <a:pt x="391" y="191"/>
                  </a:lnTo>
                  <a:lnTo>
                    <a:pt x="391" y="190"/>
                  </a:lnTo>
                  <a:lnTo>
                    <a:pt x="391" y="188"/>
                  </a:lnTo>
                  <a:lnTo>
                    <a:pt x="391" y="186"/>
                  </a:lnTo>
                  <a:lnTo>
                    <a:pt x="393" y="186"/>
                  </a:lnTo>
                  <a:lnTo>
                    <a:pt x="393" y="184"/>
                  </a:lnTo>
                  <a:lnTo>
                    <a:pt x="395" y="184"/>
                  </a:lnTo>
                  <a:lnTo>
                    <a:pt x="395" y="182"/>
                  </a:lnTo>
                  <a:lnTo>
                    <a:pt x="393" y="182"/>
                  </a:lnTo>
                  <a:lnTo>
                    <a:pt x="393" y="180"/>
                  </a:lnTo>
                  <a:lnTo>
                    <a:pt x="395" y="180"/>
                  </a:lnTo>
                  <a:lnTo>
                    <a:pt x="395" y="178"/>
                  </a:lnTo>
                  <a:lnTo>
                    <a:pt x="397" y="178"/>
                  </a:lnTo>
                  <a:lnTo>
                    <a:pt x="397" y="176"/>
                  </a:lnTo>
                  <a:lnTo>
                    <a:pt x="398" y="176"/>
                  </a:lnTo>
                  <a:lnTo>
                    <a:pt x="398" y="174"/>
                  </a:lnTo>
                  <a:lnTo>
                    <a:pt x="398" y="172"/>
                  </a:lnTo>
                  <a:lnTo>
                    <a:pt x="397" y="172"/>
                  </a:lnTo>
                  <a:lnTo>
                    <a:pt x="398" y="172"/>
                  </a:lnTo>
                  <a:lnTo>
                    <a:pt x="398" y="170"/>
                  </a:lnTo>
                  <a:lnTo>
                    <a:pt x="400" y="170"/>
                  </a:lnTo>
                  <a:lnTo>
                    <a:pt x="400" y="168"/>
                  </a:lnTo>
                  <a:lnTo>
                    <a:pt x="402" y="168"/>
                  </a:lnTo>
                  <a:lnTo>
                    <a:pt x="402" y="166"/>
                  </a:lnTo>
                  <a:lnTo>
                    <a:pt x="400" y="166"/>
                  </a:lnTo>
                  <a:lnTo>
                    <a:pt x="400" y="164"/>
                  </a:lnTo>
                  <a:lnTo>
                    <a:pt x="400" y="162"/>
                  </a:lnTo>
                  <a:lnTo>
                    <a:pt x="402" y="162"/>
                  </a:lnTo>
                  <a:lnTo>
                    <a:pt x="402" y="160"/>
                  </a:lnTo>
                  <a:lnTo>
                    <a:pt x="402" y="158"/>
                  </a:lnTo>
                  <a:lnTo>
                    <a:pt x="404" y="158"/>
                  </a:lnTo>
                  <a:lnTo>
                    <a:pt x="404" y="156"/>
                  </a:lnTo>
                  <a:lnTo>
                    <a:pt x="406" y="156"/>
                  </a:lnTo>
                  <a:lnTo>
                    <a:pt x="406" y="154"/>
                  </a:lnTo>
                  <a:lnTo>
                    <a:pt x="404" y="154"/>
                  </a:lnTo>
                  <a:lnTo>
                    <a:pt x="404" y="156"/>
                  </a:lnTo>
                  <a:lnTo>
                    <a:pt x="404" y="154"/>
                  </a:lnTo>
                  <a:lnTo>
                    <a:pt x="402" y="154"/>
                  </a:lnTo>
                  <a:lnTo>
                    <a:pt x="402" y="152"/>
                  </a:lnTo>
                  <a:lnTo>
                    <a:pt x="400" y="152"/>
                  </a:lnTo>
                  <a:lnTo>
                    <a:pt x="400" y="150"/>
                  </a:lnTo>
                  <a:lnTo>
                    <a:pt x="402" y="150"/>
                  </a:lnTo>
                  <a:lnTo>
                    <a:pt x="404" y="150"/>
                  </a:lnTo>
                  <a:lnTo>
                    <a:pt x="404" y="148"/>
                  </a:lnTo>
                  <a:lnTo>
                    <a:pt x="404" y="146"/>
                  </a:lnTo>
                  <a:lnTo>
                    <a:pt x="404" y="144"/>
                  </a:lnTo>
                  <a:lnTo>
                    <a:pt x="406" y="144"/>
                  </a:lnTo>
                  <a:lnTo>
                    <a:pt x="406" y="142"/>
                  </a:lnTo>
                  <a:lnTo>
                    <a:pt x="408" y="142"/>
                  </a:lnTo>
                  <a:lnTo>
                    <a:pt x="410" y="142"/>
                  </a:lnTo>
                  <a:lnTo>
                    <a:pt x="410" y="140"/>
                  </a:lnTo>
                  <a:lnTo>
                    <a:pt x="412" y="140"/>
                  </a:lnTo>
                  <a:lnTo>
                    <a:pt x="412" y="138"/>
                  </a:lnTo>
                  <a:lnTo>
                    <a:pt x="412" y="136"/>
                  </a:lnTo>
                  <a:lnTo>
                    <a:pt x="412" y="134"/>
                  </a:lnTo>
                  <a:lnTo>
                    <a:pt x="412" y="132"/>
                  </a:lnTo>
                  <a:lnTo>
                    <a:pt x="414" y="130"/>
                  </a:lnTo>
                  <a:lnTo>
                    <a:pt x="416" y="128"/>
                  </a:lnTo>
                  <a:lnTo>
                    <a:pt x="416" y="126"/>
                  </a:lnTo>
                  <a:lnTo>
                    <a:pt x="418" y="126"/>
                  </a:lnTo>
                  <a:lnTo>
                    <a:pt x="420" y="126"/>
                  </a:lnTo>
                  <a:lnTo>
                    <a:pt x="420" y="128"/>
                  </a:lnTo>
                  <a:lnTo>
                    <a:pt x="422" y="128"/>
                  </a:lnTo>
                  <a:lnTo>
                    <a:pt x="422" y="130"/>
                  </a:lnTo>
                  <a:lnTo>
                    <a:pt x="422" y="132"/>
                  </a:lnTo>
                  <a:lnTo>
                    <a:pt x="424" y="132"/>
                  </a:lnTo>
                  <a:lnTo>
                    <a:pt x="424" y="134"/>
                  </a:lnTo>
                  <a:lnTo>
                    <a:pt x="424" y="136"/>
                  </a:lnTo>
                  <a:lnTo>
                    <a:pt x="426" y="136"/>
                  </a:lnTo>
                  <a:lnTo>
                    <a:pt x="428" y="136"/>
                  </a:lnTo>
                  <a:lnTo>
                    <a:pt x="430" y="136"/>
                  </a:lnTo>
                  <a:lnTo>
                    <a:pt x="430" y="138"/>
                  </a:lnTo>
                  <a:lnTo>
                    <a:pt x="432" y="138"/>
                  </a:lnTo>
                  <a:lnTo>
                    <a:pt x="434" y="138"/>
                  </a:lnTo>
                  <a:lnTo>
                    <a:pt x="436" y="138"/>
                  </a:lnTo>
                  <a:lnTo>
                    <a:pt x="438" y="138"/>
                  </a:lnTo>
                  <a:lnTo>
                    <a:pt x="438" y="140"/>
                  </a:lnTo>
                  <a:lnTo>
                    <a:pt x="440" y="140"/>
                  </a:lnTo>
                  <a:lnTo>
                    <a:pt x="442" y="142"/>
                  </a:lnTo>
                  <a:lnTo>
                    <a:pt x="444" y="144"/>
                  </a:lnTo>
                  <a:lnTo>
                    <a:pt x="446" y="144"/>
                  </a:lnTo>
                  <a:lnTo>
                    <a:pt x="446" y="146"/>
                  </a:lnTo>
                  <a:lnTo>
                    <a:pt x="448" y="146"/>
                  </a:lnTo>
                  <a:lnTo>
                    <a:pt x="448" y="144"/>
                  </a:lnTo>
                  <a:lnTo>
                    <a:pt x="448" y="146"/>
                  </a:lnTo>
                  <a:lnTo>
                    <a:pt x="450" y="146"/>
                  </a:lnTo>
                  <a:lnTo>
                    <a:pt x="450" y="144"/>
                  </a:lnTo>
                  <a:lnTo>
                    <a:pt x="452" y="144"/>
                  </a:lnTo>
                  <a:lnTo>
                    <a:pt x="452" y="146"/>
                  </a:lnTo>
                  <a:lnTo>
                    <a:pt x="454" y="146"/>
                  </a:lnTo>
                  <a:lnTo>
                    <a:pt x="454" y="148"/>
                  </a:lnTo>
                  <a:lnTo>
                    <a:pt x="456" y="148"/>
                  </a:lnTo>
                  <a:lnTo>
                    <a:pt x="456" y="146"/>
                  </a:lnTo>
                  <a:lnTo>
                    <a:pt x="458" y="146"/>
                  </a:lnTo>
                  <a:lnTo>
                    <a:pt x="458" y="148"/>
                  </a:lnTo>
                  <a:lnTo>
                    <a:pt x="460" y="148"/>
                  </a:lnTo>
                  <a:lnTo>
                    <a:pt x="462" y="148"/>
                  </a:lnTo>
                  <a:lnTo>
                    <a:pt x="462" y="146"/>
                  </a:lnTo>
                  <a:lnTo>
                    <a:pt x="462" y="148"/>
                  </a:lnTo>
                  <a:lnTo>
                    <a:pt x="464" y="148"/>
                  </a:lnTo>
                  <a:lnTo>
                    <a:pt x="462" y="148"/>
                  </a:lnTo>
                  <a:lnTo>
                    <a:pt x="464" y="148"/>
                  </a:lnTo>
                  <a:lnTo>
                    <a:pt x="464" y="150"/>
                  </a:lnTo>
                  <a:lnTo>
                    <a:pt x="466" y="150"/>
                  </a:lnTo>
                  <a:lnTo>
                    <a:pt x="467" y="150"/>
                  </a:lnTo>
                  <a:lnTo>
                    <a:pt x="469" y="150"/>
                  </a:lnTo>
                  <a:lnTo>
                    <a:pt x="469" y="152"/>
                  </a:lnTo>
                  <a:lnTo>
                    <a:pt x="471" y="152"/>
                  </a:lnTo>
                  <a:lnTo>
                    <a:pt x="471" y="154"/>
                  </a:lnTo>
                  <a:lnTo>
                    <a:pt x="471" y="156"/>
                  </a:lnTo>
                  <a:lnTo>
                    <a:pt x="471" y="158"/>
                  </a:lnTo>
                  <a:lnTo>
                    <a:pt x="473" y="158"/>
                  </a:lnTo>
                  <a:lnTo>
                    <a:pt x="473" y="160"/>
                  </a:lnTo>
                  <a:lnTo>
                    <a:pt x="473" y="162"/>
                  </a:lnTo>
                  <a:lnTo>
                    <a:pt x="475" y="162"/>
                  </a:lnTo>
                  <a:lnTo>
                    <a:pt x="477" y="162"/>
                  </a:lnTo>
                  <a:lnTo>
                    <a:pt x="479" y="162"/>
                  </a:lnTo>
                  <a:lnTo>
                    <a:pt x="481" y="164"/>
                  </a:lnTo>
                  <a:lnTo>
                    <a:pt x="481" y="166"/>
                  </a:lnTo>
                  <a:lnTo>
                    <a:pt x="483" y="166"/>
                  </a:lnTo>
                  <a:lnTo>
                    <a:pt x="483" y="168"/>
                  </a:lnTo>
                  <a:lnTo>
                    <a:pt x="485" y="168"/>
                  </a:lnTo>
                  <a:lnTo>
                    <a:pt x="487" y="168"/>
                  </a:lnTo>
                  <a:lnTo>
                    <a:pt x="487" y="170"/>
                  </a:lnTo>
                  <a:lnTo>
                    <a:pt x="489" y="170"/>
                  </a:lnTo>
                  <a:lnTo>
                    <a:pt x="491" y="170"/>
                  </a:lnTo>
                  <a:lnTo>
                    <a:pt x="491" y="172"/>
                  </a:lnTo>
                  <a:lnTo>
                    <a:pt x="493" y="172"/>
                  </a:lnTo>
                  <a:lnTo>
                    <a:pt x="495" y="172"/>
                  </a:lnTo>
                  <a:lnTo>
                    <a:pt x="495" y="174"/>
                  </a:lnTo>
                  <a:lnTo>
                    <a:pt x="495" y="172"/>
                  </a:lnTo>
                  <a:lnTo>
                    <a:pt x="497" y="172"/>
                  </a:lnTo>
                  <a:lnTo>
                    <a:pt x="497" y="174"/>
                  </a:lnTo>
                  <a:lnTo>
                    <a:pt x="499" y="174"/>
                  </a:lnTo>
                  <a:lnTo>
                    <a:pt x="499" y="176"/>
                  </a:lnTo>
                  <a:lnTo>
                    <a:pt x="501" y="176"/>
                  </a:lnTo>
                  <a:lnTo>
                    <a:pt x="501" y="178"/>
                  </a:lnTo>
                  <a:lnTo>
                    <a:pt x="503" y="178"/>
                  </a:lnTo>
                  <a:lnTo>
                    <a:pt x="503" y="176"/>
                  </a:lnTo>
                  <a:lnTo>
                    <a:pt x="505" y="176"/>
                  </a:lnTo>
                  <a:lnTo>
                    <a:pt x="505" y="178"/>
                  </a:lnTo>
                  <a:lnTo>
                    <a:pt x="505" y="180"/>
                  </a:lnTo>
                  <a:lnTo>
                    <a:pt x="507" y="180"/>
                  </a:lnTo>
                  <a:lnTo>
                    <a:pt x="509" y="180"/>
                  </a:lnTo>
                  <a:lnTo>
                    <a:pt x="511" y="182"/>
                  </a:lnTo>
                  <a:lnTo>
                    <a:pt x="513" y="182"/>
                  </a:lnTo>
                  <a:lnTo>
                    <a:pt x="515" y="182"/>
                  </a:lnTo>
                  <a:lnTo>
                    <a:pt x="515" y="184"/>
                  </a:lnTo>
                  <a:lnTo>
                    <a:pt x="515" y="186"/>
                  </a:lnTo>
                  <a:lnTo>
                    <a:pt x="517" y="186"/>
                  </a:lnTo>
                  <a:lnTo>
                    <a:pt x="517" y="188"/>
                  </a:lnTo>
                  <a:lnTo>
                    <a:pt x="519" y="190"/>
                  </a:lnTo>
                  <a:lnTo>
                    <a:pt x="519" y="191"/>
                  </a:lnTo>
                  <a:lnTo>
                    <a:pt x="521" y="191"/>
                  </a:lnTo>
                  <a:lnTo>
                    <a:pt x="521" y="193"/>
                  </a:lnTo>
                  <a:lnTo>
                    <a:pt x="523" y="193"/>
                  </a:lnTo>
                  <a:lnTo>
                    <a:pt x="525" y="193"/>
                  </a:lnTo>
                  <a:lnTo>
                    <a:pt x="525" y="195"/>
                  </a:lnTo>
                  <a:lnTo>
                    <a:pt x="527" y="195"/>
                  </a:lnTo>
                  <a:lnTo>
                    <a:pt x="527" y="197"/>
                  </a:lnTo>
                  <a:lnTo>
                    <a:pt x="529" y="197"/>
                  </a:lnTo>
                  <a:lnTo>
                    <a:pt x="529" y="199"/>
                  </a:lnTo>
                  <a:lnTo>
                    <a:pt x="529" y="197"/>
                  </a:lnTo>
                  <a:lnTo>
                    <a:pt x="529" y="199"/>
                  </a:lnTo>
                  <a:lnTo>
                    <a:pt x="531" y="199"/>
                  </a:lnTo>
                  <a:lnTo>
                    <a:pt x="531" y="201"/>
                  </a:lnTo>
                  <a:lnTo>
                    <a:pt x="533" y="201"/>
                  </a:lnTo>
                  <a:lnTo>
                    <a:pt x="535" y="201"/>
                  </a:lnTo>
                  <a:lnTo>
                    <a:pt x="535" y="203"/>
                  </a:lnTo>
                  <a:lnTo>
                    <a:pt x="536" y="203"/>
                  </a:lnTo>
                  <a:lnTo>
                    <a:pt x="536" y="205"/>
                  </a:lnTo>
                  <a:lnTo>
                    <a:pt x="538" y="205"/>
                  </a:lnTo>
                  <a:lnTo>
                    <a:pt x="538" y="207"/>
                  </a:lnTo>
                  <a:lnTo>
                    <a:pt x="536" y="207"/>
                  </a:lnTo>
                  <a:lnTo>
                    <a:pt x="538" y="207"/>
                  </a:lnTo>
                  <a:lnTo>
                    <a:pt x="540" y="207"/>
                  </a:lnTo>
                  <a:lnTo>
                    <a:pt x="542" y="207"/>
                  </a:lnTo>
                  <a:lnTo>
                    <a:pt x="542" y="205"/>
                  </a:lnTo>
                  <a:lnTo>
                    <a:pt x="544" y="205"/>
                  </a:lnTo>
                  <a:lnTo>
                    <a:pt x="544" y="203"/>
                  </a:lnTo>
                  <a:lnTo>
                    <a:pt x="546" y="203"/>
                  </a:lnTo>
                  <a:lnTo>
                    <a:pt x="548" y="203"/>
                  </a:lnTo>
                  <a:lnTo>
                    <a:pt x="548" y="201"/>
                  </a:lnTo>
                  <a:lnTo>
                    <a:pt x="550" y="201"/>
                  </a:lnTo>
                  <a:lnTo>
                    <a:pt x="552" y="201"/>
                  </a:lnTo>
                  <a:lnTo>
                    <a:pt x="552" y="199"/>
                  </a:lnTo>
                  <a:lnTo>
                    <a:pt x="554" y="197"/>
                  </a:lnTo>
                  <a:lnTo>
                    <a:pt x="554" y="195"/>
                  </a:lnTo>
                  <a:lnTo>
                    <a:pt x="554" y="193"/>
                  </a:lnTo>
                  <a:lnTo>
                    <a:pt x="554" y="191"/>
                  </a:lnTo>
                  <a:lnTo>
                    <a:pt x="554" y="190"/>
                  </a:lnTo>
                  <a:lnTo>
                    <a:pt x="556" y="188"/>
                  </a:lnTo>
                  <a:lnTo>
                    <a:pt x="556" y="186"/>
                  </a:lnTo>
                  <a:lnTo>
                    <a:pt x="558" y="186"/>
                  </a:lnTo>
                  <a:lnTo>
                    <a:pt x="558" y="184"/>
                  </a:lnTo>
                  <a:lnTo>
                    <a:pt x="560" y="184"/>
                  </a:lnTo>
                  <a:lnTo>
                    <a:pt x="560" y="182"/>
                  </a:lnTo>
                  <a:lnTo>
                    <a:pt x="560" y="180"/>
                  </a:lnTo>
                  <a:lnTo>
                    <a:pt x="562" y="180"/>
                  </a:lnTo>
                  <a:lnTo>
                    <a:pt x="562" y="178"/>
                  </a:lnTo>
                  <a:lnTo>
                    <a:pt x="562" y="176"/>
                  </a:lnTo>
                  <a:lnTo>
                    <a:pt x="564" y="176"/>
                  </a:lnTo>
                  <a:lnTo>
                    <a:pt x="564" y="174"/>
                  </a:lnTo>
                  <a:lnTo>
                    <a:pt x="564" y="172"/>
                  </a:lnTo>
                  <a:lnTo>
                    <a:pt x="566" y="170"/>
                  </a:lnTo>
                  <a:lnTo>
                    <a:pt x="566" y="168"/>
                  </a:lnTo>
                  <a:lnTo>
                    <a:pt x="568" y="168"/>
                  </a:lnTo>
                  <a:lnTo>
                    <a:pt x="568" y="166"/>
                  </a:lnTo>
                  <a:lnTo>
                    <a:pt x="570" y="164"/>
                  </a:lnTo>
                  <a:lnTo>
                    <a:pt x="570" y="162"/>
                  </a:lnTo>
                  <a:lnTo>
                    <a:pt x="572" y="162"/>
                  </a:lnTo>
                  <a:lnTo>
                    <a:pt x="574" y="162"/>
                  </a:lnTo>
                  <a:lnTo>
                    <a:pt x="576" y="162"/>
                  </a:lnTo>
                  <a:lnTo>
                    <a:pt x="576" y="160"/>
                  </a:lnTo>
                  <a:lnTo>
                    <a:pt x="578" y="160"/>
                  </a:lnTo>
                  <a:lnTo>
                    <a:pt x="580" y="158"/>
                  </a:lnTo>
                  <a:lnTo>
                    <a:pt x="582" y="158"/>
                  </a:lnTo>
                  <a:lnTo>
                    <a:pt x="584" y="158"/>
                  </a:lnTo>
                  <a:lnTo>
                    <a:pt x="586" y="158"/>
                  </a:lnTo>
                  <a:lnTo>
                    <a:pt x="588" y="158"/>
                  </a:lnTo>
                  <a:lnTo>
                    <a:pt x="590" y="158"/>
                  </a:lnTo>
                  <a:lnTo>
                    <a:pt x="592" y="158"/>
                  </a:lnTo>
                  <a:lnTo>
                    <a:pt x="594" y="158"/>
                  </a:lnTo>
                  <a:lnTo>
                    <a:pt x="594" y="156"/>
                  </a:lnTo>
                  <a:lnTo>
                    <a:pt x="596" y="158"/>
                  </a:lnTo>
                  <a:lnTo>
                    <a:pt x="596" y="156"/>
                  </a:lnTo>
                  <a:lnTo>
                    <a:pt x="598" y="156"/>
                  </a:lnTo>
                  <a:lnTo>
                    <a:pt x="600" y="156"/>
                  </a:lnTo>
                  <a:lnTo>
                    <a:pt x="600" y="154"/>
                  </a:lnTo>
                  <a:lnTo>
                    <a:pt x="602" y="154"/>
                  </a:lnTo>
                  <a:lnTo>
                    <a:pt x="602" y="152"/>
                  </a:lnTo>
                  <a:lnTo>
                    <a:pt x="604" y="152"/>
                  </a:lnTo>
                  <a:lnTo>
                    <a:pt x="604" y="150"/>
                  </a:lnTo>
                  <a:lnTo>
                    <a:pt x="605" y="150"/>
                  </a:lnTo>
                  <a:lnTo>
                    <a:pt x="607" y="148"/>
                  </a:lnTo>
                  <a:lnTo>
                    <a:pt x="607" y="146"/>
                  </a:lnTo>
                  <a:lnTo>
                    <a:pt x="609" y="146"/>
                  </a:lnTo>
                  <a:lnTo>
                    <a:pt x="609" y="144"/>
                  </a:lnTo>
                  <a:lnTo>
                    <a:pt x="609" y="142"/>
                  </a:lnTo>
                  <a:lnTo>
                    <a:pt x="611" y="142"/>
                  </a:lnTo>
                  <a:lnTo>
                    <a:pt x="611" y="140"/>
                  </a:lnTo>
                  <a:lnTo>
                    <a:pt x="611" y="138"/>
                  </a:lnTo>
                  <a:lnTo>
                    <a:pt x="613" y="138"/>
                  </a:lnTo>
                  <a:lnTo>
                    <a:pt x="613" y="136"/>
                  </a:lnTo>
                  <a:lnTo>
                    <a:pt x="615" y="136"/>
                  </a:lnTo>
                  <a:lnTo>
                    <a:pt x="615" y="134"/>
                  </a:lnTo>
                  <a:lnTo>
                    <a:pt x="617" y="134"/>
                  </a:lnTo>
                  <a:lnTo>
                    <a:pt x="617" y="132"/>
                  </a:lnTo>
                  <a:lnTo>
                    <a:pt x="619" y="132"/>
                  </a:lnTo>
                  <a:lnTo>
                    <a:pt x="621" y="130"/>
                  </a:lnTo>
                  <a:lnTo>
                    <a:pt x="623" y="130"/>
                  </a:lnTo>
                  <a:lnTo>
                    <a:pt x="623" y="128"/>
                  </a:lnTo>
                  <a:lnTo>
                    <a:pt x="625" y="128"/>
                  </a:lnTo>
                  <a:lnTo>
                    <a:pt x="627" y="128"/>
                  </a:lnTo>
                  <a:lnTo>
                    <a:pt x="629" y="128"/>
                  </a:lnTo>
                  <a:lnTo>
                    <a:pt x="629" y="126"/>
                  </a:lnTo>
                  <a:lnTo>
                    <a:pt x="631" y="126"/>
                  </a:lnTo>
                  <a:lnTo>
                    <a:pt x="631" y="124"/>
                  </a:lnTo>
                  <a:lnTo>
                    <a:pt x="633" y="124"/>
                  </a:lnTo>
                  <a:lnTo>
                    <a:pt x="633" y="122"/>
                  </a:lnTo>
                  <a:lnTo>
                    <a:pt x="635" y="121"/>
                  </a:lnTo>
                  <a:lnTo>
                    <a:pt x="635" y="119"/>
                  </a:lnTo>
                  <a:lnTo>
                    <a:pt x="637" y="119"/>
                  </a:lnTo>
                  <a:lnTo>
                    <a:pt x="637" y="117"/>
                  </a:lnTo>
                  <a:lnTo>
                    <a:pt x="637" y="115"/>
                  </a:lnTo>
                  <a:lnTo>
                    <a:pt x="639" y="115"/>
                  </a:lnTo>
                  <a:lnTo>
                    <a:pt x="639" y="113"/>
                  </a:lnTo>
                  <a:lnTo>
                    <a:pt x="639" y="111"/>
                  </a:lnTo>
                  <a:lnTo>
                    <a:pt x="641" y="111"/>
                  </a:lnTo>
                  <a:lnTo>
                    <a:pt x="641" y="109"/>
                  </a:lnTo>
                  <a:lnTo>
                    <a:pt x="641" y="107"/>
                  </a:lnTo>
                  <a:lnTo>
                    <a:pt x="643" y="107"/>
                  </a:lnTo>
                  <a:lnTo>
                    <a:pt x="643" y="105"/>
                  </a:lnTo>
                  <a:lnTo>
                    <a:pt x="643" y="103"/>
                  </a:lnTo>
                  <a:lnTo>
                    <a:pt x="643" y="101"/>
                  </a:lnTo>
                  <a:lnTo>
                    <a:pt x="643" y="99"/>
                  </a:lnTo>
                  <a:lnTo>
                    <a:pt x="645" y="99"/>
                  </a:lnTo>
                  <a:lnTo>
                    <a:pt x="645" y="97"/>
                  </a:lnTo>
                  <a:lnTo>
                    <a:pt x="645" y="95"/>
                  </a:lnTo>
                  <a:lnTo>
                    <a:pt x="645" y="93"/>
                  </a:lnTo>
                  <a:lnTo>
                    <a:pt x="647" y="93"/>
                  </a:lnTo>
                  <a:lnTo>
                    <a:pt x="647" y="91"/>
                  </a:lnTo>
                  <a:lnTo>
                    <a:pt x="649" y="91"/>
                  </a:lnTo>
                  <a:lnTo>
                    <a:pt x="651" y="89"/>
                  </a:lnTo>
                  <a:lnTo>
                    <a:pt x="653" y="89"/>
                  </a:lnTo>
                  <a:lnTo>
                    <a:pt x="655" y="89"/>
                  </a:lnTo>
                  <a:lnTo>
                    <a:pt x="657" y="89"/>
                  </a:lnTo>
                  <a:lnTo>
                    <a:pt x="659" y="87"/>
                  </a:lnTo>
                  <a:lnTo>
                    <a:pt x="661" y="87"/>
                  </a:lnTo>
                  <a:lnTo>
                    <a:pt x="663" y="87"/>
                  </a:lnTo>
                  <a:lnTo>
                    <a:pt x="665" y="85"/>
                  </a:lnTo>
                  <a:lnTo>
                    <a:pt x="667" y="85"/>
                  </a:lnTo>
                  <a:lnTo>
                    <a:pt x="669" y="83"/>
                  </a:lnTo>
                  <a:lnTo>
                    <a:pt x="671" y="83"/>
                  </a:lnTo>
                  <a:lnTo>
                    <a:pt x="673" y="83"/>
                  </a:lnTo>
                  <a:lnTo>
                    <a:pt x="674" y="83"/>
                  </a:lnTo>
                  <a:lnTo>
                    <a:pt x="676" y="83"/>
                  </a:lnTo>
                  <a:lnTo>
                    <a:pt x="676" y="85"/>
                  </a:lnTo>
                  <a:lnTo>
                    <a:pt x="678" y="85"/>
                  </a:lnTo>
                  <a:lnTo>
                    <a:pt x="680" y="85"/>
                  </a:lnTo>
                  <a:lnTo>
                    <a:pt x="682" y="85"/>
                  </a:lnTo>
                  <a:lnTo>
                    <a:pt x="684" y="85"/>
                  </a:lnTo>
                  <a:lnTo>
                    <a:pt x="684" y="83"/>
                  </a:lnTo>
                  <a:lnTo>
                    <a:pt x="686" y="83"/>
                  </a:lnTo>
                  <a:lnTo>
                    <a:pt x="686" y="81"/>
                  </a:lnTo>
                  <a:lnTo>
                    <a:pt x="688" y="79"/>
                  </a:lnTo>
                  <a:lnTo>
                    <a:pt x="688" y="77"/>
                  </a:lnTo>
                  <a:lnTo>
                    <a:pt x="688" y="75"/>
                  </a:lnTo>
                  <a:lnTo>
                    <a:pt x="688" y="73"/>
                  </a:lnTo>
                  <a:lnTo>
                    <a:pt x="690" y="73"/>
                  </a:lnTo>
                  <a:lnTo>
                    <a:pt x="690" y="71"/>
                  </a:lnTo>
                  <a:lnTo>
                    <a:pt x="690" y="69"/>
                  </a:lnTo>
                  <a:lnTo>
                    <a:pt x="692" y="67"/>
                  </a:lnTo>
                  <a:lnTo>
                    <a:pt x="692" y="65"/>
                  </a:lnTo>
                  <a:lnTo>
                    <a:pt x="694" y="65"/>
                  </a:lnTo>
                  <a:lnTo>
                    <a:pt x="694" y="63"/>
                  </a:lnTo>
                  <a:lnTo>
                    <a:pt x="694" y="61"/>
                  </a:lnTo>
                  <a:lnTo>
                    <a:pt x="696" y="61"/>
                  </a:lnTo>
                  <a:lnTo>
                    <a:pt x="696" y="59"/>
                  </a:lnTo>
                  <a:lnTo>
                    <a:pt x="696" y="57"/>
                  </a:lnTo>
                  <a:lnTo>
                    <a:pt x="696" y="55"/>
                  </a:lnTo>
                  <a:lnTo>
                    <a:pt x="696" y="54"/>
                  </a:lnTo>
                  <a:lnTo>
                    <a:pt x="694" y="52"/>
                  </a:lnTo>
                  <a:lnTo>
                    <a:pt x="694" y="50"/>
                  </a:lnTo>
                  <a:lnTo>
                    <a:pt x="694" y="48"/>
                  </a:lnTo>
                  <a:lnTo>
                    <a:pt x="694" y="46"/>
                  </a:lnTo>
                  <a:lnTo>
                    <a:pt x="694" y="44"/>
                  </a:lnTo>
                  <a:lnTo>
                    <a:pt x="694" y="42"/>
                  </a:lnTo>
                  <a:lnTo>
                    <a:pt x="692" y="42"/>
                  </a:lnTo>
                  <a:lnTo>
                    <a:pt x="692" y="40"/>
                  </a:lnTo>
                  <a:lnTo>
                    <a:pt x="692" y="38"/>
                  </a:lnTo>
                  <a:lnTo>
                    <a:pt x="692" y="36"/>
                  </a:lnTo>
                  <a:lnTo>
                    <a:pt x="692" y="34"/>
                  </a:lnTo>
                  <a:lnTo>
                    <a:pt x="694" y="34"/>
                  </a:lnTo>
                  <a:lnTo>
                    <a:pt x="694" y="32"/>
                  </a:lnTo>
                  <a:lnTo>
                    <a:pt x="696" y="32"/>
                  </a:lnTo>
                  <a:lnTo>
                    <a:pt x="698" y="30"/>
                  </a:lnTo>
                  <a:lnTo>
                    <a:pt x="700" y="28"/>
                  </a:lnTo>
                  <a:lnTo>
                    <a:pt x="700" y="26"/>
                  </a:lnTo>
                  <a:lnTo>
                    <a:pt x="702" y="26"/>
                  </a:lnTo>
                  <a:lnTo>
                    <a:pt x="702" y="24"/>
                  </a:lnTo>
                  <a:lnTo>
                    <a:pt x="704" y="22"/>
                  </a:lnTo>
                  <a:lnTo>
                    <a:pt x="704" y="20"/>
                  </a:lnTo>
                  <a:lnTo>
                    <a:pt x="706" y="20"/>
                  </a:lnTo>
                  <a:lnTo>
                    <a:pt x="706" y="18"/>
                  </a:lnTo>
                  <a:lnTo>
                    <a:pt x="708" y="18"/>
                  </a:lnTo>
                  <a:lnTo>
                    <a:pt x="710" y="18"/>
                  </a:lnTo>
                  <a:lnTo>
                    <a:pt x="712" y="18"/>
                  </a:lnTo>
                  <a:lnTo>
                    <a:pt x="714" y="18"/>
                  </a:lnTo>
                  <a:lnTo>
                    <a:pt x="714" y="16"/>
                  </a:lnTo>
                  <a:lnTo>
                    <a:pt x="716" y="16"/>
                  </a:lnTo>
                  <a:lnTo>
                    <a:pt x="718" y="16"/>
                  </a:lnTo>
                  <a:lnTo>
                    <a:pt x="720" y="14"/>
                  </a:lnTo>
                  <a:lnTo>
                    <a:pt x="722" y="12"/>
                  </a:lnTo>
                  <a:lnTo>
                    <a:pt x="722" y="10"/>
                  </a:lnTo>
                  <a:lnTo>
                    <a:pt x="724" y="10"/>
                  </a:lnTo>
                  <a:lnTo>
                    <a:pt x="726" y="10"/>
                  </a:lnTo>
                  <a:lnTo>
                    <a:pt x="726" y="8"/>
                  </a:lnTo>
                  <a:lnTo>
                    <a:pt x="728" y="8"/>
                  </a:lnTo>
                  <a:lnTo>
                    <a:pt x="730" y="8"/>
                  </a:lnTo>
                  <a:lnTo>
                    <a:pt x="730" y="6"/>
                  </a:lnTo>
                  <a:lnTo>
                    <a:pt x="732" y="6"/>
                  </a:lnTo>
                  <a:lnTo>
                    <a:pt x="734" y="6"/>
                  </a:lnTo>
                  <a:lnTo>
                    <a:pt x="734" y="4"/>
                  </a:lnTo>
                  <a:lnTo>
                    <a:pt x="736" y="4"/>
                  </a:lnTo>
                  <a:lnTo>
                    <a:pt x="738" y="4"/>
                  </a:lnTo>
                  <a:lnTo>
                    <a:pt x="738" y="2"/>
                  </a:lnTo>
                  <a:lnTo>
                    <a:pt x="740" y="2"/>
                  </a:lnTo>
                  <a:lnTo>
                    <a:pt x="742" y="0"/>
                  </a:lnTo>
                  <a:lnTo>
                    <a:pt x="743" y="0"/>
                  </a:lnTo>
                  <a:lnTo>
                    <a:pt x="745" y="0"/>
                  </a:lnTo>
                  <a:lnTo>
                    <a:pt x="745" y="2"/>
                  </a:lnTo>
                  <a:lnTo>
                    <a:pt x="747" y="2"/>
                  </a:lnTo>
                  <a:lnTo>
                    <a:pt x="747" y="4"/>
                  </a:lnTo>
                  <a:lnTo>
                    <a:pt x="747" y="6"/>
                  </a:lnTo>
                  <a:lnTo>
                    <a:pt x="749" y="6"/>
                  </a:lnTo>
                  <a:lnTo>
                    <a:pt x="749" y="8"/>
                  </a:lnTo>
                  <a:lnTo>
                    <a:pt x="749" y="10"/>
                  </a:lnTo>
                  <a:lnTo>
                    <a:pt x="751" y="10"/>
                  </a:lnTo>
                  <a:lnTo>
                    <a:pt x="751" y="1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6" name="Freeform 16"/>
            <xdr:cNvSpPr>
              <a:spLocks/>
            </xdr:cNvSpPr>
          </xdr:nvSpPr>
          <xdr:spPr bwMode="auto">
            <a:xfrm>
              <a:off x="5329238" y="657225"/>
              <a:ext cx="231775" cy="100013"/>
            </a:xfrm>
            <a:custGeom>
              <a:avLst/>
              <a:gdLst>
                <a:gd name="T0" fmla="*/ 0 w 146"/>
                <a:gd name="T1" fmla="*/ 37 h 63"/>
                <a:gd name="T2" fmla="*/ 2 w 146"/>
                <a:gd name="T3" fmla="*/ 41 h 63"/>
                <a:gd name="T4" fmla="*/ 4 w 146"/>
                <a:gd name="T5" fmla="*/ 45 h 63"/>
                <a:gd name="T6" fmla="*/ 6 w 146"/>
                <a:gd name="T7" fmla="*/ 47 h 63"/>
                <a:gd name="T8" fmla="*/ 8 w 146"/>
                <a:gd name="T9" fmla="*/ 49 h 63"/>
                <a:gd name="T10" fmla="*/ 10 w 146"/>
                <a:gd name="T11" fmla="*/ 51 h 63"/>
                <a:gd name="T12" fmla="*/ 14 w 146"/>
                <a:gd name="T13" fmla="*/ 53 h 63"/>
                <a:gd name="T14" fmla="*/ 16 w 146"/>
                <a:gd name="T15" fmla="*/ 57 h 63"/>
                <a:gd name="T16" fmla="*/ 18 w 146"/>
                <a:gd name="T17" fmla="*/ 59 h 63"/>
                <a:gd name="T18" fmla="*/ 20 w 146"/>
                <a:gd name="T19" fmla="*/ 61 h 63"/>
                <a:gd name="T20" fmla="*/ 24 w 146"/>
                <a:gd name="T21" fmla="*/ 61 h 63"/>
                <a:gd name="T22" fmla="*/ 26 w 146"/>
                <a:gd name="T23" fmla="*/ 63 h 63"/>
                <a:gd name="T24" fmla="*/ 30 w 146"/>
                <a:gd name="T25" fmla="*/ 63 h 63"/>
                <a:gd name="T26" fmla="*/ 34 w 146"/>
                <a:gd name="T27" fmla="*/ 61 h 63"/>
                <a:gd name="T28" fmla="*/ 38 w 146"/>
                <a:gd name="T29" fmla="*/ 59 h 63"/>
                <a:gd name="T30" fmla="*/ 42 w 146"/>
                <a:gd name="T31" fmla="*/ 57 h 63"/>
                <a:gd name="T32" fmla="*/ 46 w 146"/>
                <a:gd name="T33" fmla="*/ 57 h 63"/>
                <a:gd name="T34" fmla="*/ 48 w 146"/>
                <a:gd name="T35" fmla="*/ 55 h 63"/>
                <a:gd name="T36" fmla="*/ 50 w 146"/>
                <a:gd name="T37" fmla="*/ 53 h 63"/>
                <a:gd name="T38" fmla="*/ 54 w 146"/>
                <a:gd name="T39" fmla="*/ 53 h 63"/>
                <a:gd name="T40" fmla="*/ 56 w 146"/>
                <a:gd name="T41" fmla="*/ 51 h 63"/>
                <a:gd name="T42" fmla="*/ 58 w 146"/>
                <a:gd name="T43" fmla="*/ 49 h 63"/>
                <a:gd name="T44" fmla="*/ 60 w 146"/>
                <a:gd name="T45" fmla="*/ 47 h 63"/>
                <a:gd name="T46" fmla="*/ 61 w 146"/>
                <a:gd name="T47" fmla="*/ 45 h 63"/>
                <a:gd name="T48" fmla="*/ 63 w 146"/>
                <a:gd name="T49" fmla="*/ 43 h 63"/>
                <a:gd name="T50" fmla="*/ 65 w 146"/>
                <a:gd name="T51" fmla="*/ 41 h 63"/>
                <a:gd name="T52" fmla="*/ 67 w 146"/>
                <a:gd name="T53" fmla="*/ 39 h 63"/>
                <a:gd name="T54" fmla="*/ 71 w 146"/>
                <a:gd name="T55" fmla="*/ 39 h 63"/>
                <a:gd name="T56" fmla="*/ 73 w 146"/>
                <a:gd name="T57" fmla="*/ 37 h 63"/>
                <a:gd name="T58" fmla="*/ 77 w 146"/>
                <a:gd name="T59" fmla="*/ 37 h 63"/>
                <a:gd name="T60" fmla="*/ 79 w 146"/>
                <a:gd name="T61" fmla="*/ 35 h 63"/>
                <a:gd name="T62" fmla="*/ 79 w 146"/>
                <a:gd name="T63" fmla="*/ 31 h 63"/>
                <a:gd name="T64" fmla="*/ 81 w 146"/>
                <a:gd name="T65" fmla="*/ 29 h 63"/>
                <a:gd name="T66" fmla="*/ 79 w 146"/>
                <a:gd name="T67" fmla="*/ 25 h 63"/>
                <a:gd name="T68" fmla="*/ 79 w 146"/>
                <a:gd name="T69" fmla="*/ 21 h 63"/>
                <a:gd name="T70" fmla="*/ 81 w 146"/>
                <a:gd name="T71" fmla="*/ 19 h 63"/>
                <a:gd name="T72" fmla="*/ 83 w 146"/>
                <a:gd name="T73" fmla="*/ 17 h 63"/>
                <a:gd name="T74" fmla="*/ 85 w 146"/>
                <a:gd name="T75" fmla="*/ 15 h 63"/>
                <a:gd name="T76" fmla="*/ 87 w 146"/>
                <a:gd name="T77" fmla="*/ 13 h 63"/>
                <a:gd name="T78" fmla="*/ 91 w 146"/>
                <a:gd name="T79" fmla="*/ 13 h 63"/>
                <a:gd name="T80" fmla="*/ 93 w 146"/>
                <a:gd name="T81" fmla="*/ 11 h 63"/>
                <a:gd name="T82" fmla="*/ 97 w 146"/>
                <a:gd name="T83" fmla="*/ 10 h 63"/>
                <a:gd name="T84" fmla="*/ 99 w 146"/>
                <a:gd name="T85" fmla="*/ 8 h 63"/>
                <a:gd name="T86" fmla="*/ 103 w 146"/>
                <a:gd name="T87" fmla="*/ 8 h 63"/>
                <a:gd name="T88" fmla="*/ 107 w 146"/>
                <a:gd name="T89" fmla="*/ 8 h 63"/>
                <a:gd name="T90" fmla="*/ 111 w 146"/>
                <a:gd name="T91" fmla="*/ 6 h 63"/>
                <a:gd name="T92" fmla="*/ 115 w 146"/>
                <a:gd name="T93" fmla="*/ 6 h 63"/>
                <a:gd name="T94" fmla="*/ 117 w 146"/>
                <a:gd name="T95" fmla="*/ 8 h 63"/>
                <a:gd name="T96" fmla="*/ 121 w 146"/>
                <a:gd name="T97" fmla="*/ 8 h 63"/>
                <a:gd name="T98" fmla="*/ 125 w 146"/>
                <a:gd name="T99" fmla="*/ 8 h 63"/>
                <a:gd name="T100" fmla="*/ 127 w 146"/>
                <a:gd name="T101" fmla="*/ 10 h 63"/>
                <a:gd name="T102" fmla="*/ 130 w 146"/>
                <a:gd name="T103" fmla="*/ 10 h 63"/>
                <a:gd name="T104" fmla="*/ 132 w 146"/>
                <a:gd name="T105" fmla="*/ 8 h 63"/>
                <a:gd name="T106" fmla="*/ 134 w 146"/>
                <a:gd name="T107" fmla="*/ 6 h 63"/>
                <a:gd name="T108" fmla="*/ 136 w 146"/>
                <a:gd name="T109" fmla="*/ 4 h 63"/>
                <a:gd name="T110" fmla="*/ 138 w 146"/>
                <a:gd name="T111" fmla="*/ 2 h 63"/>
                <a:gd name="T112" fmla="*/ 140 w 146"/>
                <a:gd name="T113" fmla="*/ 0 h 63"/>
                <a:gd name="T114" fmla="*/ 144 w 146"/>
                <a:gd name="T115" fmla="*/ 2 h 63"/>
                <a:gd name="T116" fmla="*/ 146 w 146"/>
                <a:gd name="T117" fmla="*/ 4 h 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46" h="63">
                  <a:moveTo>
                    <a:pt x="0" y="35"/>
                  </a:moveTo>
                  <a:lnTo>
                    <a:pt x="0" y="37"/>
                  </a:lnTo>
                  <a:lnTo>
                    <a:pt x="2" y="39"/>
                  </a:lnTo>
                  <a:lnTo>
                    <a:pt x="2" y="41"/>
                  </a:lnTo>
                  <a:lnTo>
                    <a:pt x="4" y="43"/>
                  </a:lnTo>
                  <a:lnTo>
                    <a:pt x="4" y="45"/>
                  </a:lnTo>
                  <a:lnTo>
                    <a:pt x="6" y="45"/>
                  </a:lnTo>
                  <a:lnTo>
                    <a:pt x="6" y="47"/>
                  </a:lnTo>
                  <a:lnTo>
                    <a:pt x="8" y="47"/>
                  </a:lnTo>
                  <a:lnTo>
                    <a:pt x="8" y="49"/>
                  </a:lnTo>
                  <a:lnTo>
                    <a:pt x="10" y="49"/>
                  </a:lnTo>
                  <a:lnTo>
                    <a:pt x="10" y="51"/>
                  </a:lnTo>
                  <a:lnTo>
                    <a:pt x="12" y="51"/>
                  </a:lnTo>
                  <a:lnTo>
                    <a:pt x="14" y="53"/>
                  </a:lnTo>
                  <a:lnTo>
                    <a:pt x="16" y="55"/>
                  </a:lnTo>
                  <a:lnTo>
                    <a:pt x="16" y="57"/>
                  </a:lnTo>
                  <a:lnTo>
                    <a:pt x="18" y="57"/>
                  </a:lnTo>
                  <a:lnTo>
                    <a:pt x="18" y="59"/>
                  </a:lnTo>
                  <a:lnTo>
                    <a:pt x="20" y="59"/>
                  </a:lnTo>
                  <a:lnTo>
                    <a:pt x="20" y="61"/>
                  </a:lnTo>
                  <a:lnTo>
                    <a:pt x="22" y="61"/>
                  </a:lnTo>
                  <a:lnTo>
                    <a:pt x="24" y="61"/>
                  </a:lnTo>
                  <a:lnTo>
                    <a:pt x="24" y="63"/>
                  </a:lnTo>
                  <a:lnTo>
                    <a:pt x="26" y="63"/>
                  </a:lnTo>
                  <a:lnTo>
                    <a:pt x="28" y="63"/>
                  </a:lnTo>
                  <a:lnTo>
                    <a:pt x="30" y="63"/>
                  </a:lnTo>
                  <a:lnTo>
                    <a:pt x="32" y="63"/>
                  </a:lnTo>
                  <a:lnTo>
                    <a:pt x="34" y="61"/>
                  </a:lnTo>
                  <a:lnTo>
                    <a:pt x="36" y="61"/>
                  </a:lnTo>
                  <a:lnTo>
                    <a:pt x="38" y="59"/>
                  </a:lnTo>
                  <a:lnTo>
                    <a:pt x="40" y="59"/>
                  </a:lnTo>
                  <a:lnTo>
                    <a:pt x="42" y="57"/>
                  </a:lnTo>
                  <a:lnTo>
                    <a:pt x="44" y="57"/>
                  </a:lnTo>
                  <a:lnTo>
                    <a:pt x="46" y="57"/>
                  </a:lnTo>
                  <a:lnTo>
                    <a:pt x="46" y="55"/>
                  </a:lnTo>
                  <a:lnTo>
                    <a:pt x="48" y="55"/>
                  </a:lnTo>
                  <a:lnTo>
                    <a:pt x="50" y="55"/>
                  </a:lnTo>
                  <a:lnTo>
                    <a:pt x="50" y="53"/>
                  </a:lnTo>
                  <a:lnTo>
                    <a:pt x="52" y="53"/>
                  </a:lnTo>
                  <a:lnTo>
                    <a:pt x="54" y="53"/>
                  </a:lnTo>
                  <a:lnTo>
                    <a:pt x="54" y="51"/>
                  </a:lnTo>
                  <a:lnTo>
                    <a:pt x="56" y="51"/>
                  </a:lnTo>
                  <a:lnTo>
                    <a:pt x="56" y="49"/>
                  </a:lnTo>
                  <a:lnTo>
                    <a:pt x="58" y="49"/>
                  </a:lnTo>
                  <a:lnTo>
                    <a:pt x="58" y="47"/>
                  </a:lnTo>
                  <a:lnTo>
                    <a:pt x="60" y="47"/>
                  </a:lnTo>
                  <a:lnTo>
                    <a:pt x="60" y="45"/>
                  </a:lnTo>
                  <a:lnTo>
                    <a:pt x="61" y="45"/>
                  </a:lnTo>
                  <a:lnTo>
                    <a:pt x="61" y="43"/>
                  </a:lnTo>
                  <a:lnTo>
                    <a:pt x="63" y="43"/>
                  </a:lnTo>
                  <a:lnTo>
                    <a:pt x="63" y="41"/>
                  </a:lnTo>
                  <a:lnTo>
                    <a:pt x="65" y="41"/>
                  </a:lnTo>
                  <a:lnTo>
                    <a:pt x="67" y="41"/>
                  </a:lnTo>
                  <a:lnTo>
                    <a:pt x="67" y="39"/>
                  </a:lnTo>
                  <a:lnTo>
                    <a:pt x="69" y="39"/>
                  </a:lnTo>
                  <a:lnTo>
                    <a:pt x="71" y="39"/>
                  </a:lnTo>
                  <a:lnTo>
                    <a:pt x="71" y="37"/>
                  </a:lnTo>
                  <a:lnTo>
                    <a:pt x="73" y="37"/>
                  </a:lnTo>
                  <a:lnTo>
                    <a:pt x="75" y="37"/>
                  </a:lnTo>
                  <a:lnTo>
                    <a:pt x="77" y="37"/>
                  </a:lnTo>
                  <a:lnTo>
                    <a:pt x="79" y="37"/>
                  </a:lnTo>
                  <a:lnTo>
                    <a:pt x="79" y="35"/>
                  </a:lnTo>
                  <a:lnTo>
                    <a:pt x="79" y="33"/>
                  </a:lnTo>
                  <a:lnTo>
                    <a:pt x="79" y="31"/>
                  </a:lnTo>
                  <a:lnTo>
                    <a:pt x="81" y="31"/>
                  </a:lnTo>
                  <a:lnTo>
                    <a:pt x="81" y="29"/>
                  </a:lnTo>
                  <a:lnTo>
                    <a:pt x="79" y="27"/>
                  </a:lnTo>
                  <a:lnTo>
                    <a:pt x="79" y="25"/>
                  </a:lnTo>
                  <a:lnTo>
                    <a:pt x="79" y="23"/>
                  </a:lnTo>
                  <a:lnTo>
                    <a:pt x="79" y="21"/>
                  </a:lnTo>
                  <a:lnTo>
                    <a:pt x="81" y="21"/>
                  </a:lnTo>
                  <a:lnTo>
                    <a:pt x="81" y="19"/>
                  </a:lnTo>
                  <a:lnTo>
                    <a:pt x="83" y="19"/>
                  </a:lnTo>
                  <a:lnTo>
                    <a:pt x="83" y="17"/>
                  </a:lnTo>
                  <a:lnTo>
                    <a:pt x="85" y="17"/>
                  </a:lnTo>
                  <a:lnTo>
                    <a:pt x="85" y="15"/>
                  </a:lnTo>
                  <a:lnTo>
                    <a:pt x="87" y="15"/>
                  </a:lnTo>
                  <a:lnTo>
                    <a:pt x="87" y="13"/>
                  </a:lnTo>
                  <a:lnTo>
                    <a:pt x="89" y="13"/>
                  </a:lnTo>
                  <a:lnTo>
                    <a:pt x="91" y="13"/>
                  </a:lnTo>
                  <a:lnTo>
                    <a:pt x="91" y="11"/>
                  </a:lnTo>
                  <a:lnTo>
                    <a:pt x="93" y="11"/>
                  </a:lnTo>
                  <a:lnTo>
                    <a:pt x="95" y="10"/>
                  </a:lnTo>
                  <a:lnTo>
                    <a:pt x="97" y="10"/>
                  </a:lnTo>
                  <a:lnTo>
                    <a:pt x="97" y="8"/>
                  </a:lnTo>
                  <a:lnTo>
                    <a:pt x="99" y="8"/>
                  </a:lnTo>
                  <a:lnTo>
                    <a:pt x="101" y="8"/>
                  </a:lnTo>
                  <a:lnTo>
                    <a:pt x="103" y="8"/>
                  </a:lnTo>
                  <a:lnTo>
                    <a:pt x="105" y="8"/>
                  </a:lnTo>
                  <a:lnTo>
                    <a:pt x="107" y="8"/>
                  </a:lnTo>
                  <a:lnTo>
                    <a:pt x="109" y="6"/>
                  </a:lnTo>
                  <a:lnTo>
                    <a:pt x="111" y="6"/>
                  </a:lnTo>
                  <a:lnTo>
                    <a:pt x="113" y="6"/>
                  </a:lnTo>
                  <a:lnTo>
                    <a:pt x="115" y="6"/>
                  </a:lnTo>
                  <a:lnTo>
                    <a:pt x="117" y="6"/>
                  </a:lnTo>
                  <a:lnTo>
                    <a:pt x="117" y="8"/>
                  </a:lnTo>
                  <a:lnTo>
                    <a:pt x="119" y="8"/>
                  </a:lnTo>
                  <a:lnTo>
                    <a:pt x="121" y="8"/>
                  </a:lnTo>
                  <a:lnTo>
                    <a:pt x="123" y="8"/>
                  </a:lnTo>
                  <a:lnTo>
                    <a:pt x="125" y="8"/>
                  </a:lnTo>
                  <a:lnTo>
                    <a:pt x="127" y="8"/>
                  </a:lnTo>
                  <a:lnTo>
                    <a:pt x="127" y="10"/>
                  </a:lnTo>
                  <a:lnTo>
                    <a:pt x="129" y="10"/>
                  </a:lnTo>
                  <a:lnTo>
                    <a:pt x="130" y="10"/>
                  </a:lnTo>
                  <a:lnTo>
                    <a:pt x="132" y="10"/>
                  </a:lnTo>
                  <a:lnTo>
                    <a:pt x="132" y="8"/>
                  </a:lnTo>
                  <a:lnTo>
                    <a:pt x="134" y="8"/>
                  </a:lnTo>
                  <a:lnTo>
                    <a:pt x="134" y="6"/>
                  </a:lnTo>
                  <a:lnTo>
                    <a:pt x="136" y="6"/>
                  </a:lnTo>
                  <a:lnTo>
                    <a:pt x="136" y="4"/>
                  </a:lnTo>
                  <a:lnTo>
                    <a:pt x="138" y="4"/>
                  </a:lnTo>
                  <a:lnTo>
                    <a:pt x="138" y="2"/>
                  </a:lnTo>
                  <a:lnTo>
                    <a:pt x="140" y="2"/>
                  </a:lnTo>
                  <a:lnTo>
                    <a:pt x="140" y="0"/>
                  </a:lnTo>
                  <a:lnTo>
                    <a:pt x="142" y="2"/>
                  </a:lnTo>
                  <a:lnTo>
                    <a:pt x="144" y="2"/>
                  </a:lnTo>
                  <a:lnTo>
                    <a:pt x="144" y="4"/>
                  </a:lnTo>
                  <a:lnTo>
                    <a:pt x="146" y="4"/>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7" name="Freeform 18"/>
            <xdr:cNvSpPr>
              <a:spLocks/>
            </xdr:cNvSpPr>
          </xdr:nvSpPr>
          <xdr:spPr bwMode="auto">
            <a:xfrm>
              <a:off x="6056313" y="3797300"/>
              <a:ext cx="654050" cy="914400"/>
            </a:xfrm>
            <a:custGeom>
              <a:avLst/>
              <a:gdLst>
                <a:gd name="T0" fmla="*/ 8 w 412"/>
                <a:gd name="T1" fmla="*/ 20 h 576"/>
                <a:gd name="T2" fmla="*/ 23 w 412"/>
                <a:gd name="T3" fmla="*/ 40 h 576"/>
                <a:gd name="T4" fmla="*/ 25 w 412"/>
                <a:gd name="T5" fmla="*/ 65 h 576"/>
                <a:gd name="T6" fmla="*/ 41 w 412"/>
                <a:gd name="T7" fmla="*/ 91 h 576"/>
                <a:gd name="T8" fmla="*/ 67 w 412"/>
                <a:gd name="T9" fmla="*/ 109 h 576"/>
                <a:gd name="T10" fmla="*/ 96 w 412"/>
                <a:gd name="T11" fmla="*/ 119 h 576"/>
                <a:gd name="T12" fmla="*/ 102 w 412"/>
                <a:gd name="T13" fmla="*/ 138 h 576"/>
                <a:gd name="T14" fmla="*/ 104 w 412"/>
                <a:gd name="T15" fmla="*/ 166 h 576"/>
                <a:gd name="T16" fmla="*/ 118 w 412"/>
                <a:gd name="T17" fmla="*/ 187 h 576"/>
                <a:gd name="T18" fmla="*/ 130 w 412"/>
                <a:gd name="T19" fmla="*/ 211 h 576"/>
                <a:gd name="T20" fmla="*/ 142 w 412"/>
                <a:gd name="T21" fmla="*/ 245 h 576"/>
                <a:gd name="T22" fmla="*/ 155 w 412"/>
                <a:gd name="T23" fmla="*/ 253 h 576"/>
                <a:gd name="T24" fmla="*/ 157 w 412"/>
                <a:gd name="T25" fmla="*/ 229 h 576"/>
                <a:gd name="T26" fmla="*/ 181 w 412"/>
                <a:gd name="T27" fmla="*/ 233 h 576"/>
                <a:gd name="T28" fmla="*/ 193 w 412"/>
                <a:gd name="T29" fmla="*/ 211 h 576"/>
                <a:gd name="T30" fmla="*/ 215 w 412"/>
                <a:gd name="T31" fmla="*/ 215 h 576"/>
                <a:gd name="T32" fmla="*/ 232 w 412"/>
                <a:gd name="T33" fmla="*/ 235 h 576"/>
                <a:gd name="T34" fmla="*/ 252 w 412"/>
                <a:gd name="T35" fmla="*/ 225 h 576"/>
                <a:gd name="T36" fmla="*/ 268 w 412"/>
                <a:gd name="T37" fmla="*/ 213 h 576"/>
                <a:gd name="T38" fmla="*/ 280 w 412"/>
                <a:gd name="T39" fmla="*/ 211 h 576"/>
                <a:gd name="T40" fmla="*/ 305 w 412"/>
                <a:gd name="T41" fmla="*/ 213 h 576"/>
                <a:gd name="T42" fmla="*/ 317 w 412"/>
                <a:gd name="T43" fmla="*/ 197 h 576"/>
                <a:gd name="T44" fmla="*/ 335 w 412"/>
                <a:gd name="T45" fmla="*/ 184 h 576"/>
                <a:gd name="T46" fmla="*/ 359 w 412"/>
                <a:gd name="T47" fmla="*/ 180 h 576"/>
                <a:gd name="T48" fmla="*/ 376 w 412"/>
                <a:gd name="T49" fmla="*/ 172 h 576"/>
                <a:gd name="T50" fmla="*/ 390 w 412"/>
                <a:gd name="T51" fmla="*/ 170 h 576"/>
                <a:gd name="T52" fmla="*/ 406 w 412"/>
                <a:gd name="T53" fmla="*/ 166 h 576"/>
                <a:gd name="T54" fmla="*/ 410 w 412"/>
                <a:gd name="T55" fmla="*/ 186 h 576"/>
                <a:gd name="T56" fmla="*/ 388 w 412"/>
                <a:gd name="T57" fmla="*/ 209 h 576"/>
                <a:gd name="T58" fmla="*/ 370 w 412"/>
                <a:gd name="T59" fmla="*/ 237 h 576"/>
                <a:gd name="T60" fmla="*/ 380 w 412"/>
                <a:gd name="T61" fmla="*/ 254 h 576"/>
                <a:gd name="T62" fmla="*/ 382 w 412"/>
                <a:gd name="T63" fmla="*/ 272 h 576"/>
                <a:gd name="T64" fmla="*/ 376 w 412"/>
                <a:gd name="T65" fmla="*/ 292 h 576"/>
                <a:gd name="T66" fmla="*/ 368 w 412"/>
                <a:gd name="T67" fmla="*/ 314 h 576"/>
                <a:gd name="T68" fmla="*/ 357 w 412"/>
                <a:gd name="T69" fmla="*/ 333 h 576"/>
                <a:gd name="T70" fmla="*/ 347 w 412"/>
                <a:gd name="T71" fmla="*/ 355 h 576"/>
                <a:gd name="T72" fmla="*/ 347 w 412"/>
                <a:gd name="T73" fmla="*/ 383 h 576"/>
                <a:gd name="T74" fmla="*/ 343 w 412"/>
                <a:gd name="T75" fmla="*/ 408 h 576"/>
                <a:gd name="T76" fmla="*/ 337 w 412"/>
                <a:gd name="T77" fmla="*/ 436 h 576"/>
                <a:gd name="T78" fmla="*/ 325 w 412"/>
                <a:gd name="T79" fmla="*/ 455 h 576"/>
                <a:gd name="T80" fmla="*/ 297 w 412"/>
                <a:gd name="T81" fmla="*/ 455 h 576"/>
                <a:gd name="T82" fmla="*/ 276 w 412"/>
                <a:gd name="T83" fmla="*/ 459 h 576"/>
                <a:gd name="T84" fmla="*/ 262 w 412"/>
                <a:gd name="T85" fmla="*/ 448 h 576"/>
                <a:gd name="T86" fmla="*/ 246 w 412"/>
                <a:gd name="T87" fmla="*/ 438 h 576"/>
                <a:gd name="T88" fmla="*/ 226 w 412"/>
                <a:gd name="T89" fmla="*/ 428 h 576"/>
                <a:gd name="T90" fmla="*/ 207 w 412"/>
                <a:gd name="T91" fmla="*/ 430 h 576"/>
                <a:gd name="T92" fmla="*/ 197 w 412"/>
                <a:gd name="T93" fmla="*/ 440 h 576"/>
                <a:gd name="T94" fmla="*/ 187 w 412"/>
                <a:gd name="T95" fmla="*/ 452 h 576"/>
                <a:gd name="T96" fmla="*/ 183 w 412"/>
                <a:gd name="T97" fmla="*/ 471 h 576"/>
                <a:gd name="T98" fmla="*/ 183 w 412"/>
                <a:gd name="T99" fmla="*/ 487 h 576"/>
                <a:gd name="T100" fmla="*/ 159 w 412"/>
                <a:gd name="T101" fmla="*/ 491 h 576"/>
                <a:gd name="T102" fmla="*/ 140 w 412"/>
                <a:gd name="T103" fmla="*/ 497 h 576"/>
                <a:gd name="T104" fmla="*/ 120 w 412"/>
                <a:gd name="T105" fmla="*/ 491 h 576"/>
                <a:gd name="T106" fmla="*/ 100 w 412"/>
                <a:gd name="T107" fmla="*/ 485 h 576"/>
                <a:gd name="T108" fmla="*/ 79 w 412"/>
                <a:gd name="T109" fmla="*/ 499 h 576"/>
                <a:gd name="T110" fmla="*/ 57 w 412"/>
                <a:gd name="T111" fmla="*/ 503 h 576"/>
                <a:gd name="T112" fmla="*/ 37 w 412"/>
                <a:gd name="T113" fmla="*/ 515 h 576"/>
                <a:gd name="T114" fmla="*/ 31 w 412"/>
                <a:gd name="T115" fmla="*/ 526 h 576"/>
                <a:gd name="T116" fmla="*/ 41 w 412"/>
                <a:gd name="T117" fmla="*/ 550 h 576"/>
                <a:gd name="T118" fmla="*/ 37 w 412"/>
                <a:gd name="T119" fmla="*/ 570 h 5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12" h="576">
                  <a:moveTo>
                    <a:pt x="0" y="0"/>
                  </a:moveTo>
                  <a:lnTo>
                    <a:pt x="2" y="0"/>
                  </a:lnTo>
                  <a:lnTo>
                    <a:pt x="4" y="0"/>
                  </a:lnTo>
                  <a:lnTo>
                    <a:pt x="4" y="2"/>
                  </a:lnTo>
                  <a:lnTo>
                    <a:pt x="4" y="4"/>
                  </a:lnTo>
                  <a:lnTo>
                    <a:pt x="6" y="4"/>
                  </a:lnTo>
                  <a:lnTo>
                    <a:pt x="6" y="6"/>
                  </a:lnTo>
                  <a:lnTo>
                    <a:pt x="6" y="8"/>
                  </a:lnTo>
                  <a:lnTo>
                    <a:pt x="6" y="10"/>
                  </a:lnTo>
                  <a:lnTo>
                    <a:pt x="4" y="10"/>
                  </a:lnTo>
                  <a:lnTo>
                    <a:pt x="4" y="12"/>
                  </a:lnTo>
                  <a:lnTo>
                    <a:pt x="4" y="14"/>
                  </a:lnTo>
                  <a:lnTo>
                    <a:pt x="4" y="16"/>
                  </a:lnTo>
                  <a:lnTo>
                    <a:pt x="6" y="16"/>
                  </a:lnTo>
                  <a:lnTo>
                    <a:pt x="6" y="18"/>
                  </a:lnTo>
                  <a:lnTo>
                    <a:pt x="8" y="18"/>
                  </a:lnTo>
                  <a:lnTo>
                    <a:pt x="8" y="20"/>
                  </a:lnTo>
                  <a:lnTo>
                    <a:pt x="10" y="20"/>
                  </a:lnTo>
                  <a:lnTo>
                    <a:pt x="10" y="22"/>
                  </a:lnTo>
                  <a:lnTo>
                    <a:pt x="10" y="24"/>
                  </a:lnTo>
                  <a:lnTo>
                    <a:pt x="12" y="24"/>
                  </a:lnTo>
                  <a:lnTo>
                    <a:pt x="12" y="26"/>
                  </a:lnTo>
                  <a:lnTo>
                    <a:pt x="12" y="28"/>
                  </a:lnTo>
                  <a:lnTo>
                    <a:pt x="14" y="28"/>
                  </a:lnTo>
                  <a:lnTo>
                    <a:pt x="16" y="28"/>
                  </a:lnTo>
                  <a:lnTo>
                    <a:pt x="16" y="30"/>
                  </a:lnTo>
                  <a:lnTo>
                    <a:pt x="17" y="30"/>
                  </a:lnTo>
                  <a:lnTo>
                    <a:pt x="17" y="32"/>
                  </a:lnTo>
                  <a:lnTo>
                    <a:pt x="19" y="34"/>
                  </a:lnTo>
                  <a:lnTo>
                    <a:pt x="19" y="36"/>
                  </a:lnTo>
                  <a:lnTo>
                    <a:pt x="21" y="38"/>
                  </a:lnTo>
                  <a:lnTo>
                    <a:pt x="21" y="40"/>
                  </a:lnTo>
                  <a:lnTo>
                    <a:pt x="23" y="38"/>
                  </a:lnTo>
                  <a:lnTo>
                    <a:pt x="23" y="40"/>
                  </a:lnTo>
                  <a:lnTo>
                    <a:pt x="21" y="40"/>
                  </a:lnTo>
                  <a:lnTo>
                    <a:pt x="21" y="42"/>
                  </a:lnTo>
                  <a:lnTo>
                    <a:pt x="23" y="44"/>
                  </a:lnTo>
                  <a:lnTo>
                    <a:pt x="23" y="46"/>
                  </a:lnTo>
                  <a:lnTo>
                    <a:pt x="23" y="48"/>
                  </a:lnTo>
                  <a:lnTo>
                    <a:pt x="25" y="48"/>
                  </a:lnTo>
                  <a:lnTo>
                    <a:pt x="25" y="50"/>
                  </a:lnTo>
                  <a:lnTo>
                    <a:pt x="25" y="51"/>
                  </a:lnTo>
                  <a:lnTo>
                    <a:pt x="25" y="53"/>
                  </a:lnTo>
                  <a:lnTo>
                    <a:pt x="25" y="55"/>
                  </a:lnTo>
                  <a:lnTo>
                    <a:pt x="25" y="57"/>
                  </a:lnTo>
                  <a:lnTo>
                    <a:pt x="25" y="59"/>
                  </a:lnTo>
                  <a:lnTo>
                    <a:pt x="25" y="61"/>
                  </a:lnTo>
                  <a:lnTo>
                    <a:pt x="27" y="61"/>
                  </a:lnTo>
                  <a:lnTo>
                    <a:pt x="27" y="63"/>
                  </a:lnTo>
                  <a:lnTo>
                    <a:pt x="27" y="65"/>
                  </a:lnTo>
                  <a:lnTo>
                    <a:pt x="25" y="65"/>
                  </a:lnTo>
                  <a:lnTo>
                    <a:pt x="25" y="67"/>
                  </a:lnTo>
                  <a:lnTo>
                    <a:pt x="25" y="69"/>
                  </a:lnTo>
                  <a:lnTo>
                    <a:pt x="25" y="71"/>
                  </a:lnTo>
                  <a:lnTo>
                    <a:pt x="27" y="71"/>
                  </a:lnTo>
                  <a:lnTo>
                    <a:pt x="29" y="73"/>
                  </a:lnTo>
                  <a:lnTo>
                    <a:pt x="29" y="75"/>
                  </a:lnTo>
                  <a:lnTo>
                    <a:pt x="31" y="75"/>
                  </a:lnTo>
                  <a:lnTo>
                    <a:pt x="31" y="77"/>
                  </a:lnTo>
                  <a:lnTo>
                    <a:pt x="33" y="77"/>
                  </a:lnTo>
                  <a:lnTo>
                    <a:pt x="33" y="79"/>
                  </a:lnTo>
                  <a:lnTo>
                    <a:pt x="35" y="81"/>
                  </a:lnTo>
                  <a:lnTo>
                    <a:pt x="35" y="83"/>
                  </a:lnTo>
                  <a:lnTo>
                    <a:pt x="37" y="85"/>
                  </a:lnTo>
                  <a:lnTo>
                    <a:pt x="37" y="87"/>
                  </a:lnTo>
                  <a:lnTo>
                    <a:pt x="39" y="89"/>
                  </a:lnTo>
                  <a:lnTo>
                    <a:pt x="39" y="91"/>
                  </a:lnTo>
                  <a:lnTo>
                    <a:pt x="41" y="91"/>
                  </a:lnTo>
                  <a:lnTo>
                    <a:pt x="41" y="93"/>
                  </a:lnTo>
                  <a:lnTo>
                    <a:pt x="43" y="95"/>
                  </a:lnTo>
                  <a:lnTo>
                    <a:pt x="43" y="97"/>
                  </a:lnTo>
                  <a:lnTo>
                    <a:pt x="45" y="97"/>
                  </a:lnTo>
                  <a:lnTo>
                    <a:pt x="45" y="99"/>
                  </a:lnTo>
                  <a:lnTo>
                    <a:pt x="47" y="101"/>
                  </a:lnTo>
                  <a:lnTo>
                    <a:pt x="49" y="101"/>
                  </a:lnTo>
                  <a:lnTo>
                    <a:pt x="49" y="103"/>
                  </a:lnTo>
                  <a:lnTo>
                    <a:pt x="51" y="103"/>
                  </a:lnTo>
                  <a:lnTo>
                    <a:pt x="53" y="105"/>
                  </a:lnTo>
                  <a:lnTo>
                    <a:pt x="55" y="107"/>
                  </a:lnTo>
                  <a:lnTo>
                    <a:pt x="57" y="109"/>
                  </a:lnTo>
                  <a:lnTo>
                    <a:pt x="59" y="109"/>
                  </a:lnTo>
                  <a:lnTo>
                    <a:pt x="61" y="109"/>
                  </a:lnTo>
                  <a:lnTo>
                    <a:pt x="63" y="109"/>
                  </a:lnTo>
                  <a:lnTo>
                    <a:pt x="65" y="109"/>
                  </a:lnTo>
                  <a:lnTo>
                    <a:pt x="67" y="109"/>
                  </a:lnTo>
                  <a:lnTo>
                    <a:pt x="69" y="109"/>
                  </a:lnTo>
                  <a:lnTo>
                    <a:pt x="71" y="109"/>
                  </a:lnTo>
                  <a:lnTo>
                    <a:pt x="73" y="111"/>
                  </a:lnTo>
                  <a:lnTo>
                    <a:pt x="75" y="111"/>
                  </a:lnTo>
                  <a:lnTo>
                    <a:pt x="75" y="113"/>
                  </a:lnTo>
                  <a:lnTo>
                    <a:pt x="77" y="113"/>
                  </a:lnTo>
                  <a:lnTo>
                    <a:pt x="79" y="113"/>
                  </a:lnTo>
                  <a:lnTo>
                    <a:pt x="81" y="115"/>
                  </a:lnTo>
                  <a:lnTo>
                    <a:pt x="83" y="115"/>
                  </a:lnTo>
                  <a:lnTo>
                    <a:pt x="85" y="115"/>
                  </a:lnTo>
                  <a:lnTo>
                    <a:pt x="86" y="115"/>
                  </a:lnTo>
                  <a:lnTo>
                    <a:pt x="86" y="117"/>
                  </a:lnTo>
                  <a:lnTo>
                    <a:pt x="88" y="117"/>
                  </a:lnTo>
                  <a:lnTo>
                    <a:pt x="90" y="117"/>
                  </a:lnTo>
                  <a:lnTo>
                    <a:pt x="92" y="119"/>
                  </a:lnTo>
                  <a:lnTo>
                    <a:pt x="94" y="119"/>
                  </a:lnTo>
                  <a:lnTo>
                    <a:pt x="96" y="119"/>
                  </a:lnTo>
                  <a:lnTo>
                    <a:pt x="96" y="120"/>
                  </a:lnTo>
                  <a:lnTo>
                    <a:pt x="98" y="120"/>
                  </a:lnTo>
                  <a:lnTo>
                    <a:pt x="100" y="120"/>
                  </a:lnTo>
                  <a:lnTo>
                    <a:pt x="102" y="120"/>
                  </a:lnTo>
                  <a:lnTo>
                    <a:pt x="102" y="122"/>
                  </a:lnTo>
                  <a:lnTo>
                    <a:pt x="104" y="122"/>
                  </a:lnTo>
                  <a:lnTo>
                    <a:pt x="106" y="122"/>
                  </a:lnTo>
                  <a:lnTo>
                    <a:pt x="108" y="122"/>
                  </a:lnTo>
                  <a:lnTo>
                    <a:pt x="108" y="124"/>
                  </a:lnTo>
                  <a:lnTo>
                    <a:pt x="108" y="126"/>
                  </a:lnTo>
                  <a:lnTo>
                    <a:pt x="106" y="128"/>
                  </a:lnTo>
                  <a:lnTo>
                    <a:pt x="104" y="130"/>
                  </a:lnTo>
                  <a:lnTo>
                    <a:pt x="104" y="132"/>
                  </a:lnTo>
                  <a:lnTo>
                    <a:pt x="104" y="134"/>
                  </a:lnTo>
                  <a:lnTo>
                    <a:pt x="104" y="136"/>
                  </a:lnTo>
                  <a:lnTo>
                    <a:pt x="102" y="136"/>
                  </a:lnTo>
                  <a:lnTo>
                    <a:pt x="102" y="138"/>
                  </a:lnTo>
                  <a:lnTo>
                    <a:pt x="102" y="140"/>
                  </a:lnTo>
                  <a:lnTo>
                    <a:pt x="102" y="142"/>
                  </a:lnTo>
                  <a:lnTo>
                    <a:pt x="100" y="142"/>
                  </a:lnTo>
                  <a:lnTo>
                    <a:pt x="100" y="144"/>
                  </a:lnTo>
                  <a:lnTo>
                    <a:pt x="100" y="146"/>
                  </a:lnTo>
                  <a:lnTo>
                    <a:pt x="100" y="148"/>
                  </a:lnTo>
                  <a:lnTo>
                    <a:pt x="98" y="148"/>
                  </a:lnTo>
                  <a:lnTo>
                    <a:pt x="98" y="150"/>
                  </a:lnTo>
                  <a:lnTo>
                    <a:pt x="98" y="152"/>
                  </a:lnTo>
                  <a:lnTo>
                    <a:pt x="98" y="154"/>
                  </a:lnTo>
                  <a:lnTo>
                    <a:pt x="98" y="156"/>
                  </a:lnTo>
                  <a:lnTo>
                    <a:pt x="98" y="158"/>
                  </a:lnTo>
                  <a:lnTo>
                    <a:pt x="100" y="160"/>
                  </a:lnTo>
                  <a:lnTo>
                    <a:pt x="100" y="162"/>
                  </a:lnTo>
                  <a:lnTo>
                    <a:pt x="102" y="162"/>
                  </a:lnTo>
                  <a:lnTo>
                    <a:pt x="102" y="164"/>
                  </a:lnTo>
                  <a:lnTo>
                    <a:pt x="104" y="166"/>
                  </a:lnTo>
                  <a:lnTo>
                    <a:pt x="104" y="168"/>
                  </a:lnTo>
                  <a:lnTo>
                    <a:pt x="106" y="168"/>
                  </a:lnTo>
                  <a:lnTo>
                    <a:pt x="106" y="170"/>
                  </a:lnTo>
                  <a:lnTo>
                    <a:pt x="108" y="170"/>
                  </a:lnTo>
                  <a:lnTo>
                    <a:pt x="108" y="172"/>
                  </a:lnTo>
                  <a:lnTo>
                    <a:pt x="110" y="172"/>
                  </a:lnTo>
                  <a:lnTo>
                    <a:pt x="110" y="174"/>
                  </a:lnTo>
                  <a:lnTo>
                    <a:pt x="110" y="176"/>
                  </a:lnTo>
                  <a:lnTo>
                    <a:pt x="112" y="176"/>
                  </a:lnTo>
                  <a:lnTo>
                    <a:pt x="112" y="178"/>
                  </a:lnTo>
                  <a:lnTo>
                    <a:pt x="114" y="178"/>
                  </a:lnTo>
                  <a:lnTo>
                    <a:pt x="114" y="180"/>
                  </a:lnTo>
                  <a:lnTo>
                    <a:pt x="116" y="182"/>
                  </a:lnTo>
                  <a:lnTo>
                    <a:pt x="116" y="184"/>
                  </a:lnTo>
                  <a:lnTo>
                    <a:pt x="118" y="184"/>
                  </a:lnTo>
                  <a:lnTo>
                    <a:pt x="118" y="186"/>
                  </a:lnTo>
                  <a:lnTo>
                    <a:pt x="118" y="187"/>
                  </a:lnTo>
                  <a:lnTo>
                    <a:pt x="118" y="189"/>
                  </a:lnTo>
                  <a:lnTo>
                    <a:pt x="118" y="191"/>
                  </a:lnTo>
                  <a:lnTo>
                    <a:pt x="120" y="191"/>
                  </a:lnTo>
                  <a:lnTo>
                    <a:pt x="120" y="193"/>
                  </a:lnTo>
                  <a:lnTo>
                    <a:pt x="120" y="195"/>
                  </a:lnTo>
                  <a:lnTo>
                    <a:pt x="120" y="197"/>
                  </a:lnTo>
                  <a:lnTo>
                    <a:pt x="122" y="197"/>
                  </a:lnTo>
                  <a:lnTo>
                    <a:pt x="122" y="199"/>
                  </a:lnTo>
                  <a:lnTo>
                    <a:pt x="122" y="201"/>
                  </a:lnTo>
                  <a:lnTo>
                    <a:pt x="122" y="203"/>
                  </a:lnTo>
                  <a:lnTo>
                    <a:pt x="124" y="203"/>
                  </a:lnTo>
                  <a:lnTo>
                    <a:pt x="124" y="205"/>
                  </a:lnTo>
                  <a:lnTo>
                    <a:pt x="126" y="205"/>
                  </a:lnTo>
                  <a:lnTo>
                    <a:pt x="126" y="207"/>
                  </a:lnTo>
                  <a:lnTo>
                    <a:pt x="128" y="207"/>
                  </a:lnTo>
                  <a:lnTo>
                    <a:pt x="128" y="209"/>
                  </a:lnTo>
                  <a:lnTo>
                    <a:pt x="130" y="211"/>
                  </a:lnTo>
                  <a:lnTo>
                    <a:pt x="130" y="213"/>
                  </a:lnTo>
                  <a:lnTo>
                    <a:pt x="132" y="215"/>
                  </a:lnTo>
                  <a:lnTo>
                    <a:pt x="132" y="217"/>
                  </a:lnTo>
                  <a:lnTo>
                    <a:pt x="132" y="219"/>
                  </a:lnTo>
                  <a:lnTo>
                    <a:pt x="134" y="221"/>
                  </a:lnTo>
                  <a:lnTo>
                    <a:pt x="134" y="225"/>
                  </a:lnTo>
                  <a:lnTo>
                    <a:pt x="136" y="227"/>
                  </a:lnTo>
                  <a:lnTo>
                    <a:pt x="136" y="229"/>
                  </a:lnTo>
                  <a:lnTo>
                    <a:pt x="138" y="231"/>
                  </a:lnTo>
                  <a:lnTo>
                    <a:pt x="138" y="233"/>
                  </a:lnTo>
                  <a:lnTo>
                    <a:pt x="138" y="235"/>
                  </a:lnTo>
                  <a:lnTo>
                    <a:pt x="140" y="237"/>
                  </a:lnTo>
                  <a:lnTo>
                    <a:pt x="140" y="239"/>
                  </a:lnTo>
                  <a:lnTo>
                    <a:pt x="140" y="241"/>
                  </a:lnTo>
                  <a:lnTo>
                    <a:pt x="142" y="241"/>
                  </a:lnTo>
                  <a:lnTo>
                    <a:pt x="142" y="243"/>
                  </a:lnTo>
                  <a:lnTo>
                    <a:pt x="142" y="245"/>
                  </a:lnTo>
                  <a:lnTo>
                    <a:pt x="144" y="245"/>
                  </a:lnTo>
                  <a:lnTo>
                    <a:pt x="144" y="247"/>
                  </a:lnTo>
                  <a:lnTo>
                    <a:pt x="144" y="249"/>
                  </a:lnTo>
                  <a:lnTo>
                    <a:pt x="146" y="249"/>
                  </a:lnTo>
                  <a:lnTo>
                    <a:pt x="146" y="251"/>
                  </a:lnTo>
                  <a:lnTo>
                    <a:pt x="146" y="253"/>
                  </a:lnTo>
                  <a:lnTo>
                    <a:pt x="148" y="253"/>
                  </a:lnTo>
                  <a:lnTo>
                    <a:pt x="150" y="254"/>
                  </a:lnTo>
                  <a:lnTo>
                    <a:pt x="152" y="256"/>
                  </a:lnTo>
                  <a:lnTo>
                    <a:pt x="154" y="256"/>
                  </a:lnTo>
                  <a:lnTo>
                    <a:pt x="154" y="258"/>
                  </a:lnTo>
                  <a:lnTo>
                    <a:pt x="155" y="258"/>
                  </a:lnTo>
                  <a:lnTo>
                    <a:pt x="155" y="256"/>
                  </a:lnTo>
                  <a:lnTo>
                    <a:pt x="157" y="256"/>
                  </a:lnTo>
                  <a:lnTo>
                    <a:pt x="157" y="254"/>
                  </a:lnTo>
                  <a:lnTo>
                    <a:pt x="157" y="253"/>
                  </a:lnTo>
                  <a:lnTo>
                    <a:pt x="155" y="253"/>
                  </a:lnTo>
                  <a:lnTo>
                    <a:pt x="155" y="251"/>
                  </a:lnTo>
                  <a:lnTo>
                    <a:pt x="154" y="251"/>
                  </a:lnTo>
                  <a:lnTo>
                    <a:pt x="154" y="249"/>
                  </a:lnTo>
                  <a:lnTo>
                    <a:pt x="152" y="249"/>
                  </a:lnTo>
                  <a:lnTo>
                    <a:pt x="152" y="247"/>
                  </a:lnTo>
                  <a:lnTo>
                    <a:pt x="152" y="245"/>
                  </a:lnTo>
                  <a:lnTo>
                    <a:pt x="152" y="243"/>
                  </a:lnTo>
                  <a:lnTo>
                    <a:pt x="152" y="241"/>
                  </a:lnTo>
                  <a:lnTo>
                    <a:pt x="152" y="239"/>
                  </a:lnTo>
                  <a:lnTo>
                    <a:pt x="154" y="239"/>
                  </a:lnTo>
                  <a:lnTo>
                    <a:pt x="154" y="237"/>
                  </a:lnTo>
                  <a:lnTo>
                    <a:pt x="154" y="235"/>
                  </a:lnTo>
                  <a:lnTo>
                    <a:pt x="154" y="233"/>
                  </a:lnTo>
                  <a:lnTo>
                    <a:pt x="154" y="231"/>
                  </a:lnTo>
                  <a:lnTo>
                    <a:pt x="155" y="231"/>
                  </a:lnTo>
                  <a:lnTo>
                    <a:pt x="157" y="231"/>
                  </a:lnTo>
                  <a:lnTo>
                    <a:pt x="157" y="229"/>
                  </a:lnTo>
                  <a:lnTo>
                    <a:pt x="159" y="229"/>
                  </a:lnTo>
                  <a:lnTo>
                    <a:pt x="161" y="229"/>
                  </a:lnTo>
                  <a:lnTo>
                    <a:pt x="161" y="231"/>
                  </a:lnTo>
                  <a:lnTo>
                    <a:pt x="163" y="231"/>
                  </a:lnTo>
                  <a:lnTo>
                    <a:pt x="165" y="231"/>
                  </a:lnTo>
                  <a:lnTo>
                    <a:pt x="165" y="233"/>
                  </a:lnTo>
                  <a:lnTo>
                    <a:pt x="167" y="233"/>
                  </a:lnTo>
                  <a:lnTo>
                    <a:pt x="169" y="233"/>
                  </a:lnTo>
                  <a:lnTo>
                    <a:pt x="169" y="235"/>
                  </a:lnTo>
                  <a:lnTo>
                    <a:pt x="171" y="233"/>
                  </a:lnTo>
                  <a:lnTo>
                    <a:pt x="171" y="235"/>
                  </a:lnTo>
                  <a:lnTo>
                    <a:pt x="173" y="235"/>
                  </a:lnTo>
                  <a:lnTo>
                    <a:pt x="175" y="235"/>
                  </a:lnTo>
                  <a:lnTo>
                    <a:pt x="177" y="235"/>
                  </a:lnTo>
                  <a:lnTo>
                    <a:pt x="179" y="235"/>
                  </a:lnTo>
                  <a:lnTo>
                    <a:pt x="181" y="235"/>
                  </a:lnTo>
                  <a:lnTo>
                    <a:pt x="181" y="233"/>
                  </a:lnTo>
                  <a:lnTo>
                    <a:pt x="183" y="233"/>
                  </a:lnTo>
                  <a:lnTo>
                    <a:pt x="183" y="231"/>
                  </a:lnTo>
                  <a:lnTo>
                    <a:pt x="185" y="231"/>
                  </a:lnTo>
                  <a:lnTo>
                    <a:pt x="185" y="229"/>
                  </a:lnTo>
                  <a:lnTo>
                    <a:pt x="185" y="227"/>
                  </a:lnTo>
                  <a:lnTo>
                    <a:pt x="185" y="225"/>
                  </a:lnTo>
                  <a:lnTo>
                    <a:pt x="185" y="223"/>
                  </a:lnTo>
                  <a:lnTo>
                    <a:pt x="185" y="221"/>
                  </a:lnTo>
                  <a:lnTo>
                    <a:pt x="185" y="219"/>
                  </a:lnTo>
                  <a:lnTo>
                    <a:pt x="185" y="217"/>
                  </a:lnTo>
                  <a:lnTo>
                    <a:pt x="187" y="217"/>
                  </a:lnTo>
                  <a:lnTo>
                    <a:pt x="187" y="215"/>
                  </a:lnTo>
                  <a:lnTo>
                    <a:pt x="187" y="213"/>
                  </a:lnTo>
                  <a:lnTo>
                    <a:pt x="189" y="213"/>
                  </a:lnTo>
                  <a:lnTo>
                    <a:pt x="189" y="211"/>
                  </a:lnTo>
                  <a:lnTo>
                    <a:pt x="191" y="211"/>
                  </a:lnTo>
                  <a:lnTo>
                    <a:pt x="193" y="211"/>
                  </a:lnTo>
                  <a:lnTo>
                    <a:pt x="193" y="213"/>
                  </a:lnTo>
                  <a:lnTo>
                    <a:pt x="195" y="213"/>
                  </a:lnTo>
                  <a:lnTo>
                    <a:pt x="197" y="213"/>
                  </a:lnTo>
                  <a:lnTo>
                    <a:pt x="199" y="213"/>
                  </a:lnTo>
                  <a:lnTo>
                    <a:pt x="201" y="213"/>
                  </a:lnTo>
                  <a:lnTo>
                    <a:pt x="201" y="211"/>
                  </a:lnTo>
                  <a:lnTo>
                    <a:pt x="203" y="211"/>
                  </a:lnTo>
                  <a:lnTo>
                    <a:pt x="203" y="209"/>
                  </a:lnTo>
                  <a:lnTo>
                    <a:pt x="205" y="209"/>
                  </a:lnTo>
                  <a:lnTo>
                    <a:pt x="207" y="209"/>
                  </a:lnTo>
                  <a:lnTo>
                    <a:pt x="209" y="209"/>
                  </a:lnTo>
                  <a:lnTo>
                    <a:pt x="211" y="209"/>
                  </a:lnTo>
                  <a:lnTo>
                    <a:pt x="211" y="211"/>
                  </a:lnTo>
                  <a:lnTo>
                    <a:pt x="213" y="211"/>
                  </a:lnTo>
                  <a:lnTo>
                    <a:pt x="213" y="213"/>
                  </a:lnTo>
                  <a:lnTo>
                    <a:pt x="213" y="215"/>
                  </a:lnTo>
                  <a:lnTo>
                    <a:pt x="215" y="215"/>
                  </a:lnTo>
                  <a:lnTo>
                    <a:pt x="215" y="217"/>
                  </a:lnTo>
                  <a:lnTo>
                    <a:pt x="215" y="219"/>
                  </a:lnTo>
                  <a:lnTo>
                    <a:pt x="217" y="219"/>
                  </a:lnTo>
                  <a:lnTo>
                    <a:pt x="217" y="221"/>
                  </a:lnTo>
                  <a:lnTo>
                    <a:pt x="219" y="223"/>
                  </a:lnTo>
                  <a:lnTo>
                    <a:pt x="221" y="223"/>
                  </a:lnTo>
                  <a:lnTo>
                    <a:pt x="223" y="223"/>
                  </a:lnTo>
                  <a:lnTo>
                    <a:pt x="224" y="223"/>
                  </a:lnTo>
                  <a:lnTo>
                    <a:pt x="226" y="223"/>
                  </a:lnTo>
                  <a:lnTo>
                    <a:pt x="228" y="223"/>
                  </a:lnTo>
                  <a:lnTo>
                    <a:pt x="228" y="225"/>
                  </a:lnTo>
                  <a:lnTo>
                    <a:pt x="230" y="227"/>
                  </a:lnTo>
                  <a:lnTo>
                    <a:pt x="230" y="229"/>
                  </a:lnTo>
                  <a:lnTo>
                    <a:pt x="230" y="231"/>
                  </a:lnTo>
                  <a:lnTo>
                    <a:pt x="230" y="233"/>
                  </a:lnTo>
                  <a:lnTo>
                    <a:pt x="230" y="235"/>
                  </a:lnTo>
                  <a:lnTo>
                    <a:pt x="232" y="235"/>
                  </a:lnTo>
                  <a:lnTo>
                    <a:pt x="232" y="237"/>
                  </a:lnTo>
                  <a:lnTo>
                    <a:pt x="234" y="237"/>
                  </a:lnTo>
                  <a:lnTo>
                    <a:pt x="234" y="235"/>
                  </a:lnTo>
                  <a:lnTo>
                    <a:pt x="236" y="235"/>
                  </a:lnTo>
                  <a:lnTo>
                    <a:pt x="236" y="233"/>
                  </a:lnTo>
                  <a:lnTo>
                    <a:pt x="238" y="233"/>
                  </a:lnTo>
                  <a:lnTo>
                    <a:pt x="238" y="231"/>
                  </a:lnTo>
                  <a:lnTo>
                    <a:pt x="240" y="231"/>
                  </a:lnTo>
                  <a:lnTo>
                    <a:pt x="240" y="229"/>
                  </a:lnTo>
                  <a:lnTo>
                    <a:pt x="242" y="229"/>
                  </a:lnTo>
                  <a:lnTo>
                    <a:pt x="242" y="227"/>
                  </a:lnTo>
                  <a:lnTo>
                    <a:pt x="244" y="227"/>
                  </a:lnTo>
                  <a:lnTo>
                    <a:pt x="244" y="225"/>
                  </a:lnTo>
                  <a:lnTo>
                    <a:pt x="246" y="225"/>
                  </a:lnTo>
                  <a:lnTo>
                    <a:pt x="248" y="225"/>
                  </a:lnTo>
                  <a:lnTo>
                    <a:pt x="250" y="225"/>
                  </a:lnTo>
                  <a:lnTo>
                    <a:pt x="252" y="225"/>
                  </a:lnTo>
                  <a:lnTo>
                    <a:pt x="252" y="223"/>
                  </a:lnTo>
                  <a:lnTo>
                    <a:pt x="254" y="223"/>
                  </a:lnTo>
                  <a:lnTo>
                    <a:pt x="254" y="221"/>
                  </a:lnTo>
                  <a:lnTo>
                    <a:pt x="256" y="221"/>
                  </a:lnTo>
                  <a:lnTo>
                    <a:pt x="256" y="219"/>
                  </a:lnTo>
                  <a:lnTo>
                    <a:pt x="256" y="217"/>
                  </a:lnTo>
                  <a:lnTo>
                    <a:pt x="256" y="215"/>
                  </a:lnTo>
                  <a:lnTo>
                    <a:pt x="254" y="213"/>
                  </a:lnTo>
                  <a:lnTo>
                    <a:pt x="254" y="211"/>
                  </a:lnTo>
                  <a:lnTo>
                    <a:pt x="256" y="211"/>
                  </a:lnTo>
                  <a:lnTo>
                    <a:pt x="258" y="211"/>
                  </a:lnTo>
                  <a:lnTo>
                    <a:pt x="260" y="211"/>
                  </a:lnTo>
                  <a:lnTo>
                    <a:pt x="262" y="211"/>
                  </a:lnTo>
                  <a:lnTo>
                    <a:pt x="264" y="211"/>
                  </a:lnTo>
                  <a:lnTo>
                    <a:pt x="266" y="211"/>
                  </a:lnTo>
                  <a:lnTo>
                    <a:pt x="266" y="213"/>
                  </a:lnTo>
                  <a:lnTo>
                    <a:pt x="268" y="213"/>
                  </a:lnTo>
                  <a:lnTo>
                    <a:pt x="268" y="215"/>
                  </a:lnTo>
                  <a:lnTo>
                    <a:pt x="268" y="217"/>
                  </a:lnTo>
                  <a:lnTo>
                    <a:pt x="266" y="217"/>
                  </a:lnTo>
                  <a:lnTo>
                    <a:pt x="264" y="219"/>
                  </a:lnTo>
                  <a:lnTo>
                    <a:pt x="262" y="221"/>
                  </a:lnTo>
                  <a:lnTo>
                    <a:pt x="262" y="223"/>
                  </a:lnTo>
                  <a:lnTo>
                    <a:pt x="264" y="223"/>
                  </a:lnTo>
                  <a:lnTo>
                    <a:pt x="266" y="221"/>
                  </a:lnTo>
                  <a:lnTo>
                    <a:pt x="268" y="221"/>
                  </a:lnTo>
                  <a:lnTo>
                    <a:pt x="270" y="221"/>
                  </a:lnTo>
                  <a:lnTo>
                    <a:pt x="272" y="221"/>
                  </a:lnTo>
                  <a:lnTo>
                    <a:pt x="274" y="221"/>
                  </a:lnTo>
                  <a:lnTo>
                    <a:pt x="276" y="219"/>
                  </a:lnTo>
                  <a:lnTo>
                    <a:pt x="278" y="217"/>
                  </a:lnTo>
                  <a:lnTo>
                    <a:pt x="278" y="215"/>
                  </a:lnTo>
                  <a:lnTo>
                    <a:pt x="280" y="213"/>
                  </a:lnTo>
                  <a:lnTo>
                    <a:pt x="280" y="211"/>
                  </a:lnTo>
                  <a:lnTo>
                    <a:pt x="282" y="209"/>
                  </a:lnTo>
                  <a:lnTo>
                    <a:pt x="284" y="209"/>
                  </a:lnTo>
                  <a:lnTo>
                    <a:pt x="286" y="211"/>
                  </a:lnTo>
                  <a:lnTo>
                    <a:pt x="288" y="209"/>
                  </a:lnTo>
                  <a:lnTo>
                    <a:pt x="288" y="211"/>
                  </a:lnTo>
                  <a:lnTo>
                    <a:pt x="290" y="211"/>
                  </a:lnTo>
                  <a:lnTo>
                    <a:pt x="292" y="213"/>
                  </a:lnTo>
                  <a:lnTo>
                    <a:pt x="293" y="215"/>
                  </a:lnTo>
                  <a:lnTo>
                    <a:pt x="295" y="215"/>
                  </a:lnTo>
                  <a:lnTo>
                    <a:pt x="297" y="215"/>
                  </a:lnTo>
                  <a:lnTo>
                    <a:pt x="297" y="217"/>
                  </a:lnTo>
                  <a:lnTo>
                    <a:pt x="299" y="217"/>
                  </a:lnTo>
                  <a:lnTo>
                    <a:pt x="299" y="215"/>
                  </a:lnTo>
                  <a:lnTo>
                    <a:pt x="301" y="215"/>
                  </a:lnTo>
                  <a:lnTo>
                    <a:pt x="301" y="213"/>
                  </a:lnTo>
                  <a:lnTo>
                    <a:pt x="303" y="213"/>
                  </a:lnTo>
                  <a:lnTo>
                    <a:pt x="305" y="213"/>
                  </a:lnTo>
                  <a:lnTo>
                    <a:pt x="305" y="211"/>
                  </a:lnTo>
                  <a:lnTo>
                    <a:pt x="307" y="211"/>
                  </a:lnTo>
                  <a:lnTo>
                    <a:pt x="307" y="209"/>
                  </a:lnTo>
                  <a:lnTo>
                    <a:pt x="307" y="207"/>
                  </a:lnTo>
                  <a:lnTo>
                    <a:pt x="309" y="205"/>
                  </a:lnTo>
                  <a:lnTo>
                    <a:pt x="311" y="203"/>
                  </a:lnTo>
                  <a:lnTo>
                    <a:pt x="313" y="203"/>
                  </a:lnTo>
                  <a:lnTo>
                    <a:pt x="313" y="201"/>
                  </a:lnTo>
                  <a:lnTo>
                    <a:pt x="313" y="199"/>
                  </a:lnTo>
                  <a:lnTo>
                    <a:pt x="311" y="197"/>
                  </a:lnTo>
                  <a:lnTo>
                    <a:pt x="311" y="195"/>
                  </a:lnTo>
                  <a:lnTo>
                    <a:pt x="313" y="195"/>
                  </a:lnTo>
                  <a:lnTo>
                    <a:pt x="313" y="193"/>
                  </a:lnTo>
                  <a:lnTo>
                    <a:pt x="315" y="193"/>
                  </a:lnTo>
                  <a:lnTo>
                    <a:pt x="315" y="195"/>
                  </a:lnTo>
                  <a:lnTo>
                    <a:pt x="317" y="195"/>
                  </a:lnTo>
                  <a:lnTo>
                    <a:pt x="317" y="197"/>
                  </a:lnTo>
                  <a:lnTo>
                    <a:pt x="319" y="197"/>
                  </a:lnTo>
                  <a:lnTo>
                    <a:pt x="321" y="195"/>
                  </a:lnTo>
                  <a:lnTo>
                    <a:pt x="321" y="193"/>
                  </a:lnTo>
                  <a:lnTo>
                    <a:pt x="321" y="191"/>
                  </a:lnTo>
                  <a:lnTo>
                    <a:pt x="321" y="189"/>
                  </a:lnTo>
                  <a:lnTo>
                    <a:pt x="321" y="187"/>
                  </a:lnTo>
                  <a:lnTo>
                    <a:pt x="319" y="187"/>
                  </a:lnTo>
                  <a:lnTo>
                    <a:pt x="319" y="186"/>
                  </a:lnTo>
                  <a:lnTo>
                    <a:pt x="319" y="184"/>
                  </a:lnTo>
                  <a:lnTo>
                    <a:pt x="321" y="184"/>
                  </a:lnTo>
                  <a:lnTo>
                    <a:pt x="323" y="184"/>
                  </a:lnTo>
                  <a:lnTo>
                    <a:pt x="325" y="184"/>
                  </a:lnTo>
                  <a:lnTo>
                    <a:pt x="327" y="184"/>
                  </a:lnTo>
                  <a:lnTo>
                    <a:pt x="329" y="186"/>
                  </a:lnTo>
                  <a:lnTo>
                    <a:pt x="331" y="186"/>
                  </a:lnTo>
                  <a:lnTo>
                    <a:pt x="333" y="186"/>
                  </a:lnTo>
                  <a:lnTo>
                    <a:pt x="335" y="184"/>
                  </a:lnTo>
                  <a:lnTo>
                    <a:pt x="337" y="184"/>
                  </a:lnTo>
                  <a:lnTo>
                    <a:pt x="339" y="184"/>
                  </a:lnTo>
                  <a:lnTo>
                    <a:pt x="341" y="182"/>
                  </a:lnTo>
                  <a:lnTo>
                    <a:pt x="343" y="180"/>
                  </a:lnTo>
                  <a:lnTo>
                    <a:pt x="345" y="178"/>
                  </a:lnTo>
                  <a:lnTo>
                    <a:pt x="347" y="178"/>
                  </a:lnTo>
                  <a:lnTo>
                    <a:pt x="349" y="178"/>
                  </a:lnTo>
                  <a:lnTo>
                    <a:pt x="349" y="176"/>
                  </a:lnTo>
                  <a:lnTo>
                    <a:pt x="351" y="176"/>
                  </a:lnTo>
                  <a:lnTo>
                    <a:pt x="351" y="174"/>
                  </a:lnTo>
                  <a:lnTo>
                    <a:pt x="353" y="174"/>
                  </a:lnTo>
                  <a:lnTo>
                    <a:pt x="355" y="174"/>
                  </a:lnTo>
                  <a:lnTo>
                    <a:pt x="357" y="174"/>
                  </a:lnTo>
                  <a:lnTo>
                    <a:pt x="357" y="176"/>
                  </a:lnTo>
                  <a:lnTo>
                    <a:pt x="357" y="178"/>
                  </a:lnTo>
                  <a:lnTo>
                    <a:pt x="357" y="180"/>
                  </a:lnTo>
                  <a:lnTo>
                    <a:pt x="359" y="180"/>
                  </a:lnTo>
                  <a:lnTo>
                    <a:pt x="359" y="182"/>
                  </a:lnTo>
                  <a:lnTo>
                    <a:pt x="361" y="182"/>
                  </a:lnTo>
                  <a:lnTo>
                    <a:pt x="362" y="184"/>
                  </a:lnTo>
                  <a:lnTo>
                    <a:pt x="362" y="186"/>
                  </a:lnTo>
                  <a:lnTo>
                    <a:pt x="364" y="186"/>
                  </a:lnTo>
                  <a:lnTo>
                    <a:pt x="366" y="186"/>
                  </a:lnTo>
                  <a:lnTo>
                    <a:pt x="366" y="184"/>
                  </a:lnTo>
                  <a:lnTo>
                    <a:pt x="368" y="184"/>
                  </a:lnTo>
                  <a:lnTo>
                    <a:pt x="368" y="182"/>
                  </a:lnTo>
                  <a:lnTo>
                    <a:pt x="370" y="182"/>
                  </a:lnTo>
                  <a:lnTo>
                    <a:pt x="370" y="180"/>
                  </a:lnTo>
                  <a:lnTo>
                    <a:pt x="372" y="178"/>
                  </a:lnTo>
                  <a:lnTo>
                    <a:pt x="372" y="176"/>
                  </a:lnTo>
                  <a:lnTo>
                    <a:pt x="374" y="176"/>
                  </a:lnTo>
                  <a:lnTo>
                    <a:pt x="374" y="174"/>
                  </a:lnTo>
                  <a:lnTo>
                    <a:pt x="376" y="174"/>
                  </a:lnTo>
                  <a:lnTo>
                    <a:pt x="376" y="172"/>
                  </a:lnTo>
                  <a:lnTo>
                    <a:pt x="378" y="172"/>
                  </a:lnTo>
                  <a:lnTo>
                    <a:pt x="378" y="170"/>
                  </a:lnTo>
                  <a:lnTo>
                    <a:pt x="380" y="168"/>
                  </a:lnTo>
                  <a:lnTo>
                    <a:pt x="382" y="166"/>
                  </a:lnTo>
                  <a:lnTo>
                    <a:pt x="382" y="164"/>
                  </a:lnTo>
                  <a:lnTo>
                    <a:pt x="384" y="164"/>
                  </a:lnTo>
                  <a:lnTo>
                    <a:pt x="386" y="164"/>
                  </a:lnTo>
                  <a:lnTo>
                    <a:pt x="388" y="164"/>
                  </a:lnTo>
                  <a:lnTo>
                    <a:pt x="388" y="162"/>
                  </a:lnTo>
                  <a:lnTo>
                    <a:pt x="390" y="162"/>
                  </a:lnTo>
                  <a:lnTo>
                    <a:pt x="392" y="162"/>
                  </a:lnTo>
                  <a:lnTo>
                    <a:pt x="394" y="164"/>
                  </a:lnTo>
                  <a:lnTo>
                    <a:pt x="394" y="166"/>
                  </a:lnTo>
                  <a:lnTo>
                    <a:pt x="392" y="166"/>
                  </a:lnTo>
                  <a:lnTo>
                    <a:pt x="392" y="168"/>
                  </a:lnTo>
                  <a:lnTo>
                    <a:pt x="392" y="170"/>
                  </a:lnTo>
                  <a:lnTo>
                    <a:pt x="390" y="170"/>
                  </a:lnTo>
                  <a:lnTo>
                    <a:pt x="392" y="172"/>
                  </a:lnTo>
                  <a:lnTo>
                    <a:pt x="394" y="172"/>
                  </a:lnTo>
                  <a:lnTo>
                    <a:pt x="396" y="172"/>
                  </a:lnTo>
                  <a:lnTo>
                    <a:pt x="396" y="170"/>
                  </a:lnTo>
                  <a:lnTo>
                    <a:pt x="396" y="168"/>
                  </a:lnTo>
                  <a:lnTo>
                    <a:pt x="398" y="166"/>
                  </a:lnTo>
                  <a:lnTo>
                    <a:pt x="398" y="164"/>
                  </a:lnTo>
                  <a:lnTo>
                    <a:pt x="400" y="162"/>
                  </a:lnTo>
                  <a:lnTo>
                    <a:pt x="402" y="162"/>
                  </a:lnTo>
                  <a:lnTo>
                    <a:pt x="402" y="160"/>
                  </a:lnTo>
                  <a:lnTo>
                    <a:pt x="404" y="160"/>
                  </a:lnTo>
                  <a:lnTo>
                    <a:pt x="406" y="160"/>
                  </a:lnTo>
                  <a:lnTo>
                    <a:pt x="406" y="158"/>
                  </a:lnTo>
                  <a:lnTo>
                    <a:pt x="408" y="160"/>
                  </a:lnTo>
                  <a:lnTo>
                    <a:pt x="406" y="162"/>
                  </a:lnTo>
                  <a:lnTo>
                    <a:pt x="406" y="164"/>
                  </a:lnTo>
                  <a:lnTo>
                    <a:pt x="406" y="166"/>
                  </a:lnTo>
                  <a:lnTo>
                    <a:pt x="404" y="168"/>
                  </a:lnTo>
                  <a:lnTo>
                    <a:pt x="404" y="170"/>
                  </a:lnTo>
                  <a:lnTo>
                    <a:pt x="404" y="172"/>
                  </a:lnTo>
                  <a:lnTo>
                    <a:pt x="404" y="174"/>
                  </a:lnTo>
                  <a:lnTo>
                    <a:pt x="404" y="176"/>
                  </a:lnTo>
                  <a:lnTo>
                    <a:pt x="404" y="178"/>
                  </a:lnTo>
                  <a:lnTo>
                    <a:pt x="406" y="180"/>
                  </a:lnTo>
                  <a:lnTo>
                    <a:pt x="408" y="180"/>
                  </a:lnTo>
                  <a:lnTo>
                    <a:pt x="408" y="178"/>
                  </a:lnTo>
                  <a:lnTo>
                    <a:pt x="410" y="178"/>
                  </a:lnTo>
                  <a:lnTo>
                    <a:pt x="410" y="176"/>
                  </a:lnTo>
                  <a:lnTo>
                    <a:pt x="412" y="176"/>
                  </a:lnTo>
                  <a:lnTo>
                    <a:pt x="412" y="178"/>
                  </a:lnTo>
                  <a:lnTo>
                    <a:pt x="412" y="180"/>
                  </a:lnTo>
                  <a:lnTo>
                    <a:pt x="410" y="182"/>
                  </a:lnTo>
                  <a:lnTo>
                    <a:pt x="410" y="184"/>
                  </a:lnTo>
                  <a:lnTo>
                    <a:pt x="410" y="186"/>
                  </a:lnTo>
                  <a:lnTo>
                    <a:pt x="410" y="187"/>
                  </a:lnTo>
                  <a:lnTo>
                    <a:pt x="408" y="187"/>
                  </a:lnTo>
                  <a:lnTo>
                    <a:pt x="408" y="189"/>
                  </a:lnTo>
                  <a:lnTo>
                    <a:pt x="406" y="191"/>
                  </a:lnTo>
                  <a:lnTo>
                    <a:pt x="404" y="191"/>
                  </a:lnTo>
                  <a:lnTo>
                    <a:pt x="404" y="193"/>
                  </a:lnTo>
                  <a:lnTo>
                    <a:pt x="402" y="195"/>
                  </a:lnTo>
                  <a:lnTo>
                    <a:pt x="402" y="197"/>
                  </a:lnTo>
                  <a:lnTo>
                    <a:pt x="400" y="199"/>
                  </a:lnTo>
                  <a:lnTo>
                    <a:pt x="398" y="201"/>
                  </a:lnTo>
                  <a:lnTo>
                    <a:pt x="396" y="201"/>
                  </a:lnTo>
                  <a:lnTo>
                    <a:pt x="396" y="203"/>
                  </a:lnTo>
                  <a:lnTo>
                    <a:pt x="394" y="203"/>
                  </a:lnTo>
                  <a:lnTo>
                    <a:pt x="392" y="205"/>
                  </a:lnTo>
                  <a:lnTo>
                    <a:pt x="392" y="207"/>
                  </a:lnTo>
                  <a:lnTo>
                    <a:pt x="388" y="207"/>
                  </a:lnTo>
                  <a:lnTo>
                    <a:pt x="388" y="209"/>
                  </a:lnTo>
                  <a:lnTo>
                    <a:pt x="386" y="209"/>
                  </a:lnTo>
                  <a:lnTo>
                    <a:pt x="386" y="211"/>
                  </a:lnTo>
                  <a:lnTo>
                    <a:pt x="384" y="213"/>
                  </a:lnTo>
                  <a:lnTo>
                    <a:pt x="384" y="215"/>
                  </a:lnTo>
                  <a:lnTo>
                    <a:pt x="382" y="215"/>
                  </a:lnTo>
                  <a:lnTo>
                    <a:pt x="382" y="217"/>
                  </a:lnTo>
                  <a:lnTo>
                    <a:pt x="380" y="219"/>
                  </a:lnTo>
                  <a:lnTo>
                    <a:pt x="380" y="221"/>
                  </a:lnTo>
                  <a:lnTo>
                    <a:pt x="378" y="223"/>
                  </a:lnTo>
                  <a:lnTo>
                    <a:pt x="378" y="225"/>
                  </a:lnTo>
                  <a:lnTo>
                    <a:pt x="376" y="227"/>
                  </a:lnTo>
                  <a:lnTo>
                    <a:pt x="376" y="229"/>
                  </a:lnTo>
                  <a:lnTo>
                    <a:pt x="374" y="231"/>
                  </a:lnTo>
                  <a:lnTo>
                    <a:pt x="374" y="233"/>
                  </a:lnTo>
                  <a:lnTo>
                    <a:pt x="374" y="235"/>
                  </a:lnTo>
                  <a:lnTo>
                    <a:pt x="372" y="237"/>
                  </a:lnTo>
                  <a:lnTo>
                    <a:pt x="370" y="237"/>
                  </a:lnTo>
                  <a:lnTo>
                    <a:pt x="370" y="239"/>
                  </a:lnTo>
                  <a:lnTo>
                    <a:pt x="368" y="239"/>
                  </a:lnTo>
                  <a:lnTo>
                    <a:pt x="368" y="241"/>
                  </a:lnTo>
                  <a:lnTo>
                    <a:pt x="370" y="241"/>
                  </a:lnTo>
                  <a:lnTo>
                    <a:pt x="370" y="243"/>
                  </a:lnTo>
                  <a:lnTo>
                    <a:pt x="370" y="245"/>
                  </a:lnTo>
                  <a:lnTo>
                    <a:pt x="368" y="247"/>
                  </a:lnTo>
                  <a:lnTo>
                    <a:pt x="368" y="249"/>
                  </a:lnTo>
                  <a:lnTo>
                    <a:pt x="370" y="249"/>
                  </a:lnTo>
                  <a:lnTo>
                    <a:pt x="370" y="251"/>
                  </a:lnTo>
                  <a:lnTo>
                    <a:pt x="372" y="251"/>
                  </a:lnTo>
                  <a:lnTo>
                    <a:pt x="374" y="253"/>
                  </a:lnTo>
                  <a:lnTo>
                    <a:pt x="376" y="254"/>
                  </a:lnTo>
                  <a:lnTo>
                    <a:pt x="376" y="256"/>
                  </a:lnTo>
                  <a:lnTo>
                    <a:pt x="378" y="256"/>
                  </a:lnTo>
                  <a:lnTo>
                    <a:pt x="378" y="254"/>
                  </a:lnTo>
                  <a:lnTo>
                    <a:pt x="380" y="254"/>
                  </a:lnTo>
                  <a:lnTo>
                    <a:pt x="382" y="254"/>
                  </a:lnTo>
                  <a:lnTo>
                    <a:pt x="384" y="254"/>
                  </a:lnTo>
                  <a:lnTo>
                    <a:pt x="386" y="256"/>
                  </a:lnTo>
                  <a:lnTo>
                    <a:pt x="388" y="256"/>
                  </a:lnTo>
                  <a:lnTo>
                    <a:pt x="388" y="258"/>
                  </a:lnTo>
                  <a:lnTo>
                    <a:pt x="390" y="258"/>
                  </a:lnTo>
                  <a:lnTo>
                    <a:pt x="388" y="260"/>
                  </a:lnTo>
                  <a:lnTo>
                    <a:pt x="388" y="262"/>
                  </a:lnTo>
                  <a:lnTo>
                    <a:pt x="386" y="262"/>
                  </a:lnTo>
                  <a:lnTo>
                    <a:pt x="384" y="262"/>
                  </a:lnTo>
                  <a:lnTo>
                    <a:pt x="382" y="262"/>
                  </a:lnTo>
                  <a:lnTo>
                    <a:pt x="382" y="264"/>
                  </a:lnTo>
                  <a:lnTo>
                    <a:pt x="380" y="264"/>
                  </a:lnTo>
                  <a:lnTo>
                    <a:pt x="382" y="266"/>
                  </a:lnTo>
                  <a:lnTo>
                    <a:pt x="382" y="268"/>
                  </a:lnTo>
                  <a:lnTo>
                    <a:pt x="382" y="270"/>
                  </a:lnTo>
                  <a:lnTo>
                    <a:pt x="382" y="272"/>
                  </a:lnTo>
                  <a:lnTo>
                    <a:pt x="380" y="272"/>
                  </a:lnTo>
                  <a:lnTo>
                    <a:pt x="380" y="274"/>
                  </a:lnTo>
                  <a:lnTo>
                    <a:pt x="378" y="276"/>
                  </a:lnTo>
                  <a:lnTo>
                    <a:pt x="378" y="278"/>
                  </a:lnTo>
                  <a:lnTo>
                    <a:pt x="380" y="280"/>
                  </a:lnTo>
                  <a:lnTo>
                    <a:pt x="382" y="282"/>
                  </a:lnTo>
                  <a:lnTo>
                    <a:pt x="382" y="284"/>
                  </a:lnTo>
                  <a:lnTo>
                    <a:pt x="382" y="286"/>
                  </a:lnTo>
                  <a:lnTo>
                    <a:pt x="382" y="288"/>
                  </a:lnTo>
                  <a:lnTo>
                    <a:pt x="380" y="288"/>
                  </a:lnTo>
                  <a:lnTo>
                    <a:pt x="378" y="290"/>
                  </a:lnTo>
                  <a:lnTo>
                    <a:pt x="376" y="290"/>
                  </a:lnTo>
                  <a:lnTo>
                    <a:pt x="376" y="288"/>
                  </a:lnTo>
                  <a:lnTo>
                    <a:pt x="376" y="290"/>
                  </a:lnTo>
                  <a:lnTo>
                    <a:pt x="374" y="290"/>
                  </a:lnTo>
                  <a:lnTo>
                    <a:pt x="374" y="292"/>
                  </a:lnTo>
                  <a:lnTo>
                    <a:pt x="376" y="292"/>
                  </a:lnTo>
                  <a:lnTo>
                    <a:pt x="374" y="292"/>
                  </a:lnTo>
                  <a:lnTo>
                    <a:pt x="374" y="294"/>
                  </a:lnTo>
                  <a:lnTo>
                    <a:pt x="374" y="296"/>
                  </a:lnTo>
                  <a:lnTo>
                    <a:pt x="374" y="298"/>
                  </a:lnTo>
                  <a:lnTo>
                    <a:pt x="372" y="298"/>
                  </a:lnTo>
                  <a:lnTo>
                    <a:pt x="372" y="300"/>
                  </a:lnTo>
                  <a:lnTo>
                    <a:pt x="372" y="302"/>
                  </a:lnTo>
                  <a:lnTo>
                    <a:pt x="370" y="302"/>
                  </a:lnTo>
                  <a:lnTo>
                    <a:pt x="372" y="304"/>
                  </a:lnTo>
                  <a:lnTo>
                    <a:pt x="370" y="306"/>
                  </a:lnTo>
                  <a:lnTo>
                    <a:pt x="368" y="306"/>
                  </a:lnTo>
                  <a:lnTo>
                    <a:pt x="368" y="308"/>
                  </a:lnTo>
                  <a:lnTo>
                    <a:pt x="368" y="310"/>
                  </a:lnTo>
                  <a:lnTo>
                    <a:pt x="368" y="312"/>
                  </a:lnTo>
                  <a:lnTo>
                    <a:pt x="366" y="312"/>
                  </a:lnTo>
                  <a:lnTo>
                    <a:pt x="368" y="312"/>
                  </a:lnTo>
                  <a:lnTo>
                    <a:pt x="368" y="314"/>
                  </a:lnTo>
                  <a:lnTo>
                    <a:pt x="366" y="316"/>
                  </a:lnTo>
                  <a:lnTo>
                    <a:pt x="366" y="318"/>
                  </a:lnTo>
                  <a:lnTo>
                    <a:pt x="366" y="320"/>
                  </a:lnTo>
                  <a:lnTo>
                    <a:pt x="368" y="320"/>
                  </a:lnTo>
                  <a:lnTo>
                    <a:pt x="368" y="321"/>
                  </a:lnTo>
                  <a:lnTo>
                    <a:pt x="368" y="323"/>
                  </a:lnTo>
                  <a:lnTo>
                    <a:pt x="366" y="323"/>
                  </a:lnTo>
                  <a:lnTo>
                    <a:pt x="366" y="325"/>
                  </a:lnTo>
                  <a:lnTo>
                    <a:pt x="364" y="325"/>
                  </a:lnTo>
                  <a:lnTo>
                    <a:pt x="362" y="325"/>
                  </a:lnTo>
                  <a:lnTo>
                    <a:pt x="362" y="327"/>
                  </a:lnTo>
                  <a:lnTo>
                    <a:pt x="362" y="329"/>
                  </a:lnTo>
                  <a:lnTo>
                    <a:pt x="362" y="331"/>
                  </a:lnTo>
                  <a:lnTo>
                    <a:pt x="361" y="331"/>
                  </a:lnTo>
                  <a:lnTo>
                    <a:pt x="359" y="331"/>
                  </a:lnTo>
                  <a:lnTo>
                    <a:pt x="357" y="331"/>
                  </a:lnTo>
                  <a:lnTo>
                    <a:pt x="357" y="333"/>
                  </a:lnTo>
                  <a:lnTo>
                    <a:pt x="355" y="333"/>
                  </a:lnTo>
                  <a:lnTo>
                    <a:pt x="353" y="333"/>
                  </a:lnTo>
                  <a:lnTo>
                    <a:pt x="351" y="333"/>
                  </a:lnTo>
                  <a:lnTo>
                    <a:pt x="349" y="331"/>
                  </a:lnTo>
                  <a:lnTo>
                    <a:pt x="349" y="333"/>
                  </a:lnTo>
                  <a:lnTo>
                    <a:pt x="349" y="335"/>
                  </a:lnTo>
                  <a:lnTo>
                    <a:pt x="349" y="337"/>
                  </a:lnTo>
                  <a:lnTo>
                    <a:pt x="349" y="339"/>
                  </a:lnTo>
                  <a:lnTo>
                    <a:pt x="349" y="341"/>
                  </a:lnTo>
                  <a:lnTo>
                    <a:pt x="347" y="341"/>
                  </a:lnTo>
                  <a:lnTo>
                    <a:pt x="347" y="343"/>
                  </a:lnTo>
                  <a:lnTo>
                    <a:pt x="347" y="345"/>
                  </a:lnTo>
                  <a:lnTo>
                    <a:pt x="347" y="347"/>
                  </a:lnTo>
                  <a:lnTo>
                    <a:pt x="347" y="349"/>
                  </a:lnTo>
                  <a:lnTo>
                    <a:pt x="347" y="351"/>
                  </a:lnTo>
                  <a:lnTo>
                    <a:pt x="347" y="353"/>
                  </a:lnTo>
                  <a:lnTo>
                    <a:pt x="347" y="355"/>
                  </a:lnTo>
                  <a:lnTo>
                    <a:pt x="347" y="357"/>
                  </a:lnTo>
                  <a:lnTo>
                    <a:pt x="347" y="359"/>
                  </a:lnTo>
                  <a:lnTo>
                    <a:pt x="347" y="361"/>
                  </a:lnTo>
                  <a:lnTo>
                    <a:pt x="349" y="363"/>
                  </a:lnTo>
                  <a:lnTo>
                    <a:pt x="347" y="365"/>
                  </a:lnTo>
                  <a:lnTo>
                    <a:pt x="349" y="367"/>
                  </a:lnTo>
                  <a:lnTo>
                    <a:pt x="347" y="367"/>
                  </a:lnTo>
                  <a:lnTo>
                    <a:pt x="349" y="367"/>
                  </a:lnTo>
                  <a:lnTo>
                    <a:pt x="349" y="369"/>
                  </a:lnTo>
                  <a:lnTo>
                    <a:pt x="349" y="371"/>
                  </a:lnTo>
                  <a:lnTo>
                    <a:pt x="349" y="373"/>
                  </a:lnTo>
                  <a:lnTo>
                    <a:pt x="349" y="375"/>
                  </a:lnTo>
                  <a:lnTo>
                    <a:pt x="349" y="377"/>
                  </a:lnTo>
                  <a:lnTo>
                    <a:pt x="349" y="379"/>
                  </a:lnTo>
                  <a:lnTo>
                    <a:pt x="349" y="381"/>
                  </a:lnTo>
                  <a:lnTo>
                    <a:pt x="347" y="381"/>
                  </a:lnTo>
                  <a:lnTo>
                    <a:pt x="347" y="383"/>
                  </a:lnTo>
                  <a:lnTo>
                    <a:pt x="347" y="385"/>
                  </a:lnTo>
                  <a:lnTo>
                    <a:pt x="347" y="387"/>
                  </a:lnTo>
                  <a:lnTo>
                    <a:pt x="345" y="387"/>
                  </a:lnTo>
                  <a:lnTo>
                    <a:pt x="345" y="388"/>
                  </a:lnTo>
                  <a:lnTo>
                    <a:pt x="347" y="388"/>
                  </a:lnTo>
                  <a:lnTo>
                    <a:pt x="347" y="390"/>
                  </a:lnTo>
                  <a:lnTo>
                    <a:pt x="345" y="390"/>
                  </a:lnTo>
                  <a:lnTo>
                    <a:pt x="347" y="392"/>
                  </a:lnTo>
                  <a:lnTo>
                    <a:pt x="347" y="394"/>
                  </a:lnTo>
                  <a:lnTo>
                    <a:pt x="347" y="396"/>
                  </a:lnTo>
                  <a:lnTo>
                    <a:pt x="347" y="398"/>
                  </a:lnTo>
                  <a:lnTo>
                    <a:pt x="347" y="400"/>
                  </a:lnTo>
                  <a:lnTo>
                    <a:pt x="347" y="402"/>
                  </a:lnTo>
                  <a:lnTo>
                    <a:pt x="347" y="404"/>
                  </a:lnTo>
                  <a:lnTo>
                    <a:pt x="347" y="406"/>
                  </a:lnTo>
                  <a:lnTo>
                    <a:pt x="345" y="406"/>
                  </a:lnTo>
                  <a:lnTo>
                    <a:pt x="343" y="408"/>
                  </a:lnTo>
                  <a:lnTo>
                    <a:pt x="343" y="410"/>
                  </a:lnTo>
                  <a:lnTo>
                    <a:pt x="341" y="410"/>
                  </a:lnTo>
                  <a:lnTo>
                    <a:pt x="339" y="410"/>
                  </a:lnTo>
                  <a:lnTo>
                    <a:pt x="339" y="412"/>
                  </a:lnTo>
                  <a:lnTo>
                    <a:pt x="337" y="412"/>
                  </a:lnTo>
                  <a:lnTo>
                    <a:pt x="335" y="414"/>
                  </a:lnTo>
                  <a:lnTo>
                    <a:pt x="335" y="416"/>
                  </a:lnTo>
                  <a:lnTo>
                    <a:pt x="335" y="418"/>
                  </a:lnTo>
                  <a:lnTo>
                    <a:pt x="333" y="418"/>
                  </a:lnTo>
                  <a:lnTo>
                    <a:pt x="333" y="420"/>
                  </a:lnTo>
                  <a:lnTo>
                    <a:pt x="333" y="422"/>
                  </a:lnTo>
                  <a:lnTo>
                    <a:pt x="333" y="424"/>
                  </a:lnTo>
                  <a:lnTo>
                    <a:pt x="333" y="426"/>
                  </a:lnTo>
                  <a:lnTo>
                    <a:pt x="335" y="430"/>
                  </a:lnTo>
                  <a:lnTo>
                    <a:pt x="337" y="432"/>
                  </a:lnTo>
                  <a:lnTo>
                    <a:pt x="337" y="434"/>
                  </a:lnTo>
                  <a:lnTo>
                    <a:pt x="337" y="436"/>
                  </a:lnTo>
                  <a:lnTo>
                    <a:pt x="335" y="436"/>
                  </a:lnTo>
                  <a:lnTo>
                    <a:pt x="335" y="438"/>
                  </a:lnTo>
                  <a:lnTo>
                    <a:pt x="333" y="438"/>
                  </a:lnTo>
                  <a:lnTo>
                    <a:pt x="333" y="440"/>
                  </a:lnTo>
                  <a:lnTo>
                    <a:pt x="333" y="442"/>
                  </a:lnTo>
                  <a:lnTo>
                    <a:pt x="331" y="442"/>
                  </a:lnTo>
                  <a:lnTo>
                    <a:pt x="333" y="444"/>
                  </a:lnTo>
                  <a:lnTo>
                    <a:pt x="333" y="446"/>
                  </a:lnTo>
                  <a:lnTo>
                    <a:pt x="333" y="448"/>
                  </a:lnTo>
                  <a:lnTo>
                    <a:pt x="333" y="450"/>
                  </a:lnTo>
                  <a:lnTo>
                    <a:pt x="333" y="452"/>
                  </a:lnTo>
                  <a:lnTo>
                    <a:pt x="333" y="454"/>
                  </a:lnTo>
                  <a:lnTo>
                    <a:pt x="331" y="452"/>
                  </a:lnTo>
                  <a:lnTo>
                    <a:pt x="331" y="454"/>
                  </a:lnTo>
                  <a:lnTo>
                    <a:pt x="329" y="454"/>
                  </a:lnTo>
                  <a:lnTo>
                    <a:pt x="327" y="455"/>
                  </a:lnTo>
                  <a:lnTo>
                    <a:pt x="325" y="455"/>
                  </a:lnTo>
                  <a:lnTo>
                    <a:pt x="323" y="455"/>
                  </a:lnTo>
                  <a:lnTo>
                    <a:pt x="321" y="455"/>
                  </a:lnTo>
                  <a:lnTo>
                    <a:pt x="319" y="455"/>
                  </a:lnTo>
                  <a:lnTo>
                    <a:pt x="317" y="455"/>
                  </a:lnTo>
                  <a:lnTo>
                    <a:pt x="315" y="454"/>
                  </a:lnTo>
                  <a:lnTo>
                    <a:pt x="313" y="455"/>
                  </a:lnTo>
                  <a:lnTo>
                    <a:pt x="313" y="454"/>
                  </a:lnTo>
                  <a:lnTo>
                    <a:pt x="311" y="454"/>
                  </a:lnTo>
                  <a:lnTo>
                    <a:pt x="309" y="452"/>
                  </a:lnTo>
                  <a:lnTo>
                    <a:pt x="307" y="450"/>
                  </a:lnTo>
                  <a:lnTo>
                    <a:pt x="305" y="450"/>
                  </a:lnTo>
                  <a:lnTo>
                    <a:pt x="305" y="452"/>
                  </a:lnTo>
                  <a:lnTo>
                    <a:pt x="303" y="452"/>
                  </a:lnTo>
                  <a:lnTo>
                    <a:pt x="303" y="454"/>
                  </a:lnTo>
                  <a:lnTo>
                    <a:pt x="301" y="454"/>
                  </a:lnTo>
                  <a:lnTo>
                    <a:pt x="299" y="454"/>
                  </a:lnTo>
                  <a:lnTo>
                    <a:pt x="297" y="455"/>
                  </a:lnTo>
                  <a:lnTo>
                    <a:pt x="295" y="457"/>
                  </a:lnTo>
                  <a:lnTo>
                    <a:pt x="293" y="459"/>
                  </a:lnTo>
                  <a:lnTo>
                    <a:pt x="292" y="459"/>
                  </a:lnTo>
                  <a:lnTo>
                    <a:pt x="292" y="461"/>
                  </a:lnTo>
                  <a:lnTo>
                    <a:pt x="290" y="461"/>
                  </a:lnTo>
                  <a:lnTo>
                    <a:pt x="288" y="461"/>
                  </a:lnTo>
                  <a:lnTo>
                    <a:pt x="286" y="463"/>
                  </a:lnTo>
                  <a:lnTo>
                    <a:pt x="284" y="463"/>
                  </a:lnTo>
                  <a:lnTo>
                    <a:pt x="284" y="465"/>
                  </a:lnTo>
                  <a:lnTo>
                    <a:pt x="284" y="467"/>
                  </a:lnTo>
                  <a:lnTo>
                    <a:pt x="282" y="465"/>
                  </a:lnTo>
                  <a:lnTo>
                    <a:pt x="280" y="465"/>
                  </a:lnTo>
                  <a:lnTo>
                    <a:pt x="278" y="463"/>
                  </a:lnTo>
                  <a:lnTo>
                    <a:pt x="280" y="461"/>
                  </a:lnTo>
                  <a:lnTo>
                    <a:pt x="278" y="461"/>
                  </a:lnTo>
                  <a:lnTo>
                    <a:pt x="276" y="461"/>
                  </a:lnTo>
                  <a:lnTo>
                    <a:pt x="276" y="459"/>
                  </a:lnTo>
                  <a:lnTo>
                    <a:pt x="274" y="459"/>
                  </a:lnTo>
                  <a:lnTo>
                    <a:pt x="272" y="459"/>
                  </a:lnTo>
                  <a:lnTo>
                    <a:pt x="272" y="461"/>
                  </a:lnTo>
                  <a:lnTo>
                    <a:pt x="272" y="459"/>
                  </a:lnTo>
                  <a:lnTo>
                    <a:pt x="270" y="459"/>
                  </a:lnTo>
                  <a:lnTo>
                    <a:pt x="268" y="459"/>
                  </a:lnTo>
                  <a:lnTo>
                    <a:pt x="268" y="461"/>
                  </a:lnTo>
                  <a:lnTo>
                    <a:pt x="266" y="461"/>
                  </a:lnTo>
                  <a:lnTo>
                    <a:pt x="264" y="461"/>
                  </a:lnTo>
                  <a:lnTo>
                    <a:pt x="262" y="459"/>
                  </a:lnTo>
                  <a:lnTo>
                    <a:pt x="260" y="457"/>
                  </a:lnTo>
                  <a:lnTo>
                    <a:pt x="260" y="455"/>
                  </a:lnTo>
                  <a:lnTo>
                    <a:pt x="260" y="454"/>
                  </a:lnTo>
                  <a:lnTo>
                    <a:pt x="262" y="454"/>
                  </a:lnTo>
                  <a:lnTo>
                    <a:pt x="262" y="452"/>
                  </a:lnTo>
                  <a:lnTo>
                    <a:pt x="262" y="450"/>
                  </a:lnTo>
                  <a:lnTo>
                    <a:pt x="262" y="448"/>
                  </a:lnTo>
                  <a:lnTo>
                    <a:pt x="260" y="448"/>
                  </a:lnTo>
                  <a:lnTo>
                    <a:pt x="260" y="446"/>
                  </a:lnTo>
                  <a:lnTo>
                    <a:pt x="258" y="446"/>
                  </a:lnTo>
                  <a:lnTo>
                    <a:pt x="258" y="448"/>
                  </a:lnTo>
                  <a:lnTo>
                    <a:pt x="256" y="448"/>
                  </a:lnTo>
                  <a:lnTo>
                    <a:pt x="256" y="446"/>
                  </a:lnTo>
                  <a:lnTo>
                    <a:pt x="256" y="444"/>
                  </a:lnTo>
                  <a:lnTo>
                    <a:pt x="256" y="442"/>
                  </a:lnTo>
                  <a:lnTo>
                    <a:pt x="256" y="440"/>
                  </a:lnTo>
                  <a:lnTo>
                    <a:pt x="256" y="438"/>
                  </a:lnTo>
                  <a:lnTo>
                    <a:pt x="254" y="438"/>
                  </a:lnTo>
                  <a:lnTo>
                    <a:pt x="252" y="438"/>
                  </a:lnTo>
                  <a:lnTo>
                    <a:pt x="250" y="438"/>
                  </a:lnTo>
                  <a:lnTo>
                    <a:pt x="250" y="440"/>
                  </a:lnTo>
                  <a:lnTo>
                    <a:pt x="248" y="440"/>
                  </a:lnTo>
                  <a:lnTo>
                    <a:pt x="246" y="440"/>
                  </a:lnTo>
                  <a:lnTo>
                    <a:pt x="246" y="438"/>
                  </a:lnTo>
                  <a:lnTo>
                    <a:pt x="244" y="438"/>
                  </a:lnTo>
                  <a:lnTo>
                    <a:pt x="242" y="438"/>
                  </a:lnTo>
                  <a:lnTo>
                    <a:pt x="242" y="436"/>
                  </a:lnTo>
                  <a:lnTo>
                    <a:pt x="240" y="436"/>
                  </a:lnTo>
                  <a:lnTo>
                    <a:pt x="238" y="436"/>
                  </a:lnTo>
                  <a:lnTo>
                    <a:pt x="238" y="438"/>
                  </a:lnTo>
                  <a:lnTo>
                    <a:pt x="238" y="436"/>
                  </a:lnTo>
                  <a:lnTo>
                    <a:pt x="238" y="434"/>
                  </a:lnTo>
                  <a:lnTo>
                    <a:pt x="236" y="434"/>
                  </a:lnTo>
                  <a:lnTo>
                    <a:pt x="234" y="434"/>
                  </a:lnTo>
                  <a:lnTo>
                    <a:pt x="234" y="432"/>
                  </a:lnTo>
                  <a:lnTo>
                    <a:pt x="232" y="432"/>
                  </a:lnTo>
                  <a:lnTo>
                    <a:pt x="230" y="432"/>
                  </a:lnTo>
                  <a:lnTo>
                    <a:pt x="228" y="432"/>
                  </a:lnTo>
                  <a:lnTo>
                    <a:pt x="228" y="430"/>
                  </a:lnTo>
                  <a:lnTo>
                    <a:pt x="228" y="428"/>
                  </a:lnTo>
                  <a:lnTo>
                    <a:pt x="226" y="428"/>
                  </a:lnTo>
                  <a:lnTo>
                    <a:pt x="226" y="426"/>
                  </a:lnTo>
                  <a:lnTo>
                    <a:pt x="224" y="426"/>
                  </a:lnTo>
                  <a:lnTo>
                    <a:pt x="223" y="426"/>
                  </a:lnTo>
                  <a:lnTo>
                    <a:pt x="223" y="424"/>
                  </a:lnTo>
                  <a:lnTo>
                    <a:pt x="221" y="424"/>
                  </a:lnTo>
                  <a:lnTo>
                    <a:pt x="219" y="424"/>
                  </a:lnTo>
                  <a:lnTo>
                    <a:pt x="217" y="424"/>
                  </a:lnTo>
                  <a:lnTo>
                    <a:pt x="217" y="426"/>
                  </a:lnTo>
                  <a:lnTo>
                    <a:pt x="215" y="426"/>
                  </a:lnTo>
                  <a:lnTo>
                    <a:pt x="215" y="428"/>
                  </a:lnTo>
                  <a:lnTo>
                    <a:pt x="213" y="428"/>
                  </a:lnTo>
                  <a:lnTo>
                    <a:pt x="213" y="426"/>
                  </a:lnTo>
                  <a:lnTo>
                    <a:pt x="211" y="426"/>
                  </a:lnTo>
                  <a:lnTo>
                    <a:pt x="211" y="428"/>
                  </a:lnTo>
                  <a:lnTo>
                    <a:pt x="209" y="428"/>
                  </a:lnTo>
                  <a:lnTo>
                    <a:pt x="207" y="428"/>
                  </a:lnTo>
                  <a:lnTo>
                    <a:pt x="207" y="430"/>
                  </a:lnTo>
                  <a:lnTo>
                    <a:pt x="207" y="432"/>
                  </a:lnTo>
                  <a:lnTo>
                    <a:pt x="207" y="434"/>
                  </a:lnTo>
                  <a:lnTo>
                    <a:pt x="205" y="434"/>
                  </a:lnTo>
                  <a:lnTo>
                    <a:pt x="205" y="432"/>
                  </a:lnTo>
                  <a:lnTo>
                    <a:pt x="203" y="432"/>
                  </a:lnTo>
                  <a:lnTo>
                    <a:pt x="203" y="434"/>
                  </a:lnTo>
                  <a:lnTo>
                    <a:pt x="201" y="434"/>
                  </a:lnTo>
                  <a:lnTo>
                    <a:pt x="199" y="434"/>
                  </a:lnTo>
                  <a:lnTo>
                    <a:pt x="199" y="436"/>
                  </a:lnTo>
                  <a:lnTo>
                    <a:pt x="201" y="436"/>
                  </a:lnTo>
                  <a:lnTo>
                    <a:pt x="201" y="434"/>
                  </a:lnTo>
                  <a:lnTo>
                    <a:pt x="201" y="436"/>
                  </a:lnTo>
                  <a:lnTo>
                    <a:pt x="201" y="438"/>
                  </a:lnTo>
                  <a:lnTo>
                    <a:pt x="199" y="440"/>
                  </a:lnTo>
                  <a:lnTo>
                    <a:pt x="199" y="442"/>
                  </a:lnTo>
                  <a:lnTo>
                    <a:pt x="199" y="440"/>
                  </a:lnTo>
                  <a:lnTo>
                    <a:pt x="197" y="440"/>
                  </a:lnTo>
                  <a:lnTo>
                    <a:pt x="197" y="442"/>
                  </a:lnTo>
                  <a:lnTo>
                    <a:pt x="195" y="442"/>
                  </a:lnTo>
                  <a:lnTo>
                    <a:pt x="195" y="444"/>
                  </a:lnTo>
                  <a:lnTo>
                    <a:pt x="195" y="442"/>
                  </a:lnTo>
                  <a:lnTo>
                    <a:pt x="193" y="440"/>
                  </a:lnTo>
                  <a:lnTo>
                    <a:pt x="191" y="440"/>
                  </a:lnTo>
                  <a:lnTo>
                    <a:pt x="191" y="442"/>
                  </a:lnTo>
                  <a:lnTo>
                    <a:pt x="189" y="442"/>
                  </a:lnTo>
                  <a:lnTo>
                    <a:pt x="189" y="444"/>
                  </a:lnTo>
                  <a:lnTo>
                    <a:pt x="187" y="444"/>
                  </a:lnTo>
                  <a:lnTo>
                    <a:pt x="185" y="444"/>
                  </a:lnTo>
                  <a:lnTo>
                    <a:pt x="185" y="446"/>
                  </a:lnTo>
                  <a:lnTo>
                    <a:pt x="185" y="448"/>
                  </a:lnTo>
                  <a:lnTo>
                    <a:pt x="187" y="450"/>
                  </a:lnTo>
                  <a:lnTo>
                    <a:pt x="187" y="452"/>
                  </a:lnTo>
                  <a:lnTo>
                    <a:pt x="189" y="452"/>
                  </a:lnTo>
                  <a:lnTo>
                    <a:pt x="187" y="452"/>
                  </a:lnTo>
                  <a:lnTo>
                    <a:pt x="189" y="454"/>
                  </a:lnTo>
                  <a:lnTo>
                    <a:pt x="187" y="454"/>
                  </a:lnTo>
                  <a:lnTo>
                    <a:pt x="187" y="455"/>
                  </a:lnTo>
                  <a:lnTo>
                    <a:pt x="185" y="455"/>
                  </a:lnTo>
                  <a:lnTo>
                    <a:pt x="183" y="455"/>
                  </a:lnTo>
                  <a:lnTo>
                    <a:pt x="181" y="455"/>
                  </a:lnTo>
                  <a:lnTo>
                    <a:pt x="181" y="457"/>
                  </a:lnTo>
                  <a:lnTo>
                    <a:pt x="183" y="457"/>
                  </a:lnTo>
                  <a:lnTo>
                    <a:pt x="183" y="459"/>
                  </a:lnTo>
                  <a:lnTo>
                    <a:pt x="185" y="459"/>
                  </a:lnTo>
                  <a:lnTo>
                    <a:pt x="185" y="461"/>
                  </a:lnTo>
                  <a:lnTo>
                    <a:pt x="185" y="463"/>
                  </a:lnTo>
                  <a:lnTo>
                    <a:pt x="185" y="465"/>
                  </a:lnTo>
                  <a:lnTo>
                    <a:pt x="185" y="467"/>
                  </a:lnTo>
                  <a:lnTo>
                    <a:pt x="185" y="469"/>
                  </a:lnTo>
                  <a:lnTo>
                    <a:pt x="185" y="471"/>
                  </a:lnTo>
                  <a:lnTo>
                    <a:pt x="183" y="471"/>
                  </a:lnTo>
                  <a:lnTo>
                    <a:pt x="183" y="473"/>
                  </a:lnTo>
                  <a:lnTo>
                    <a:pt x="185" y="473"/>
                  </a:lnTo>
                  <a:lnTo>
                    <a:pt x="185" y="475"/>
                  </a:lnTo>
                  <a:lnTo>
                    <a:pt x="187" y="475"/>
                  </a:lnTo>
                  <a:lnTo>
                    <a:pt x="189" y="475"/>
                  </a:lnTo>
                  <a:lnTo>
                    <a:pt x="189" y="477"/>
                  </a:lnTo>
                  <a:lnTo>
                    <a:pt x="191" y="477"/>
                  </a:lnTo>
                  <a:lnTo>
                    <a:pt x="191" y="479"/>
                  </a:lnTo>
                  <a:lnTo>
                    <a:pt x="193" y="479"/>
                  </a:lnTo>
                  <a:lnTo>
                    <a:pt x="193" y="481"/>
                  </a:lnTo>
                  <a:lnTo>
                    <a:pt x="195" y="481"/>
                  </a:lnTo>
                  <a:lnTo>
                    <a:pt x="193" y="481"/>
                  </a:lnTo>
                  <a:lnTo>
                    <a:pt x="191" y="483"/>
                  </a:lnTo>
                  <a:lnTo>
                    <a:pt x="189" y="481"/>
                  </a:lnTo>
                  <a:lnTo>
                    <a:pt x="187" y="483"/>
                  </a:lnTo>
                  <a:lnTo>
                    <a:pt x="185" y="485"/>
                  </a:lnTo>
                  <a:lnTo>
                    <a:pt x="183" y="487"/>
                  </a:lnTo>
                  <a:lnTo>
                    <a:pt x="181" y="487"/>
                  </a:lnTo>
                  <a:lnTo>
                    <a:pt x="179" y="487"/>
                  </a:lnTo>
                  <a:lnTo>
                    <a:pt x="179" y="489"/>
                  </a:lnTo>
                  <a:lnTo>
                    <a:pt x="177" y="487"/>
                  </a:lnTo>
                  <a:lnTo>
                    <a:pt x="177" y="489"/>
                  </a:lnTo>
                  <a:lnTo>
                    <a:pt x="175" y="489"/>
                  </a:lnTo>
                  <a:lnTo>
                    <a:pt x="175" y="491"/>
                  </a:lnTo>
                  <a:lnTo>
                    <a:pt x="173" y="489"/>
                  </a:lnTo>
                  <a:lnTo>
                    <a:pt x="171" y="489"/>
                  </a:lnTo>
                  <a:lnTo>
                    <a:pt x="169" y="487"/>
                  </a:lnTo>
                  <a:lnTo>
                    <a:pt x="167" y="485"/>
                  </a:lnTo>
                  <a:lnTo>
                    <a:pt x="165" y="485"/>
                  </a:lnTo>
                  <a:lnTo>
                    <a:pt x="163" y="485"/>
                  </a:lnTo>
                  <a:lnTo>
                    <a:pt x="161" y="487"/>
                  </a:lnTo>
                  <a:lnTo>
                    <a:pt x="159" y="487"/>
                  </a:lnTo>
                  <a:lnTo>
                    <a:pt x="159" y="489"/>
                  </a:lnTo>
                  <a:lnTo>
                    <a:pt x="159" y="491"/>
                  </a:lnTo>
                  <a:lnTo>
                    <a:pt x="159" y="493"/>
                  </a:lnTo>
                  <a:lnTo>
                    <a:pt x="157" y="493"/>
                  </a:lnTo>
                  <a:lnTo>
                    <a:pt x="155" y="493"/>
                  </a:lnTo>
                  <a:lnTo>
                    <a:pt x="155" y="495"/>
                  </a:lnTo>
                  <a:lnTo>
                    <a:pt x="154" y="495"/>
                  </a:lnTo>
                  <a:lnTo>
                    <a:pt x="154" y="497"/>
                  </a:lnTo>
                  <a:lnTo>
                    <a:pt x="152" y="497"/>
                  </a:lnTo>
                  <a:lnTo>
                    <a:pt x="150" y="497"/>
                  </a:lnTo>
                  <a:lnTo>
                    <a:pt x="150" y="499"/>
                  </a:lnTo>
                  <a:lnTo>
                    <a:pt x="150" y="497"/>
                  </a:lnTo>
                  <a:lnTo>
                    <a:pt x="148" y="497"/>
                  </a:lnTo>
                  <a:lnTo>
                    <a:pt x="146" y="497"/>
                  </a:lnTo>
                  <a:lnTo>
                    <a:pt x="144" y="497"/>
                  </a:lnTo>
                  <a:lnTo>
                    <a:pt x="142" y="497"/>
                  </a:lnTo>
                  <a:lnTo>
                    <a:pt x="142" y="495"/>
                  </a:lnTo>
                  <a:lnTo>
                    <a:pt x="140" y="495"/>
                  </a:lnTo>
                  <a:lnTo>
                    <a:pt x="140" y="497"/>
                  </a:lnTo>
                  <a:lnTo>
                    <a:pt x="138" y="497"/>
                  </a:lnTo>
                  <a:lnTo>
                    <a:pt x="136" y="497"/>
                  </a:lnTo>
                  <a:lnTo>
                    <a:pt x="136" y="499"/>
                  </a:lnTo>
                  <a:lnTo>
                    <a:pt x="134" y="499"/>
                  </a:lnTo>
                  <a:lnTo>
                    <a:pt x="132" y="499"/>
                  </a:lnTo>
                  <a:lnTo>
                    <a:pt x="132" y="497"/>
                  </a:lnTo>
                  <a:lnTo>
                    <a:pt x="130" y="495"/>
                  </a:lnTo>
                  <a:lnTo>
                    <a:pt x="128" y="495"/>
                  </a:lnTo>
                  <a:lnTo>
                    <a:pt x="128" y="493"/>
                  </a:lnTo>
                  <a:lnTo>
                    <a:pt x="128" y="491"/>
                  </a:lnTo>
                  <a:lnTo>
                    <a:pt x="126" y="491"/>
                  </a:lnTo>
                  <a:lnTo>
                    <a:pt x="126" y="493"/>
                  </a:lnTo>
                  <a:lnTo>
                    <a:pt x="124" y="493"/>
                  </a:lnTo>
                  <a:lnTo>
                    <a:pt x="122" y="493"/>
                  </a:lnTo>
                  <a:lnTo>
                    <a:pt x="120" y="495"/>
                  </a:lnTo>
                  <a:lnTo>
                    <a:pt x="120" y="493"/>
                  </a:lnTo>
                  <a:lnTo>
                    <a:pt x="120" y="491"/>
                  </a:lnTo>
                  <a:lnTo>
                    <a:pt x="118" y="491"/>
                  </a:lnTo>
                  <a:lnTo>
                    <a:pt x="118" y="489"/>
                  </a:lnTo>
                  <a:lnTo>
                    <a:pt x="118" y="487"/>
                  </a:lnTo>
                  <a:lnTo>
                    <a:pt x="116" y="485"/>
                  </a:lnTo>
                  <a:lnTo>
                    <a:pt x="116" y="487"/>
                  </a:lnTo>
                  <a:lnTo>
                    <a:pt x="114" y="487"/>
                  </a:lnTo>
                  <a:lnTo>
                    <a:pt x="114" y="485"/>
                  </a:lnTo>
                  <a:lnTo>
                    <a:pt x="112" y="485"/>
                  </a:lnTo>
                  <a:lnTo>
                    <a:pt x="112" y="487"/>
                  </a:lnTo>
                  <a:lnTo>
                    <a:pt x="110" y="487"/>
                  </a:lnTo>
                  <a:lnTo>
                    <a:pt x="108" y="489"/>
                  </a:lnTo>
                  <a:lnTo>
                    <a:pt x="108" y="487"/>
                  </a:lnTo>
                  <a:lnTo>
                    <a:pt x="106" y="487"/>
                  </a:lnTo>
                  <a:lnTo>
                    <a:pt x="104" y="487"/>
                  </a:lnTo>
                  <a:lnTo>
                    <a:pt x="102" y="487"/>
                  </a:lnTo>
                  <a:lnTo>
                    <a:pt x="102" y="485"/>
                  </a:lnTo>
                  <a:lnTo>
                    <a:pt x="100" y="485"/>
                  </a:lnTo>
                  <a:lnTo>
                    <a:pt x="98" y="485"/>
                  </a:lnTo>
                  <a:lnTo>
                    <a:pt x="96" y="485"/>
                  </a:lnTo>
                  <a:lnTo>
                    <a:pt x="96" y="487"/>
                  </a:lnTo>
                  <a:lnTo>
                    <a:pt x="94" y="487"/>
                  </a:lnTo>
                  <a:lnTo>
                    <a:pt x="92" y="489"/>
                  </a:lnTo>
                  <a:lnTo>
                    <a:pt x="92" y="491"/>
                  </a:lnTo>
                  <a:lnTo>
                    <a:pt x="94" y="491"/>
                  </a:lnTo>
                  <a:lnTo>
                    <a:pt x="94" y="493"/>
                  </a:lnTo>
                  <a:lnTo>
                    <a:pt x="92" y="493"/>
                  </a:lnTo>
                  <a:lnTo>
                    <a:pt x="90" y="495"/>
                  </a:lnTo>
                  <a:lnTo>
                    <a:pt x="88" y="495"/>
                  </a:lnTo>
                  <a:lnTo>
                    <a:pt x="86" y="495"/>
                  </a:lnTo>
                  <a:lnTo>
                    <a:pt x="85" y="495"/>
                  </a:lnTo>
                  <a:lnTo>
                    <a:pt x="85" y="497"/>
                  </a:lnTo>
                  <a:lnTo>
                    <a:pt x="83" y="495"/>
                  </a:lnTo>
                  <a:lnTo>
                    <a:pt x="81" y="497"/>
                  </a:lnTo>
                  <a:lnTo>
                    <a:pt x="79" y="499"/>
                  </a:lnTo>
                  <a:lnTo>
                    <a:pt x="79" y="501"/>
                  </a:lnTo>
                  <a:lnTo>
                    <a:pt x="77" y="501"/>
                  </a:lnTo>
                  <a:lnTo>
                    <a:pt x="77" y="503"/>
                  </a:lnTo>
                  <a:lnTo>
                    <a:pt x="75" y="505"/>
                  </a:lnTo>
                  <a:lnTo>
                    <a:pt x="73" y="505"/>
                  </a:lnTo>
                  <a:lnTo>
                    <a:pt x="73" y="507"/>
                  </a:lnTo>
                  <a:lnTo>
                    <a:pt x="71" y="507"/>
                  </a:lnTo>
                  <a:lnTo>
                    <a:pt x="69" y="507"/>
                  </a:lnTo>
                  <a:lnTo>
                    <a:pt x="69" y="505"/>
                  </a:lnTo>
                  <a:lnTo>
                    <a:pt x="67" y="503"/>
                  </a:lnTo>
                  <a:lnTo>
                    <a:pt x="67" y="505"/>
                  </a:lnTo>
                  <a:lnTo>
                    <a:pt x="65" y="503"/>
                  </a:lnTo>
                  <a:lnTo>
                    <a:pt x="63" y="503"/>
                  </a:lnTo>
                  <a:lnTo>
                    <a:pt x="63" y="505"/>
                  </a:lnTo>
                  <a:lnTo>
                    <a:pt x="61" y="503"/>
                  </a:lnTo>
                  <a:lnTo>
                    <a:pt x="59" y="503"/>
                  </a:lnTo>
                  <a:lnTo>
                    <a:pt x="57" y="503"/>
                  </a:lnTo>
                  <a:lnTo>
                    <a:pt x="55" y="503"/>
                  </a:lnTo>
                  <a:lnTo>
                    <a:pt x="53" y="503"/>
                  </a:lnTo>
                  <a:lnTo>
                    <a:pt x="51" y="503"/>
                  </a:lnTo>
                  <a:lnTo>
                    <a:pt x="49" y="501"/>
                  </a:lnTo>
                  <a:lnTo>
                    <a:pt x="49" y="503"/>
                  </a:lnTo>
                  <a:lnTo>
                    <a:pt x="47" y="501"/>
                  </a:lnTo>
                  <a:lnTo>
                    <a:pt x="47" y="503"/>
                  </a:lnTo>
                  <a:lnTo>
                    <a:pt x="45" y="505"/>
                  </a:lnTo>
                  <a:lnTo>
                    <a:pt x="43" y="507"/>
                  </a:lnTo>
                  <a:lnTo>
                    <a:pt x="45" y="507"/>
                  </a:lnTo>
                  <a:lnTo>
                    <a:pt x="45" y="509"/>
                  </a:lnTo>
                  <a:lnTo>
                    <a:pt x="43" y="509"/>
                  </a:lnTo>
                  <a:lnTo>
                    <a:pt x="43" y="511"/>
                  </a:lnTo>
                  <a:lnTo>
                    <a:pt x="41" y="511"/>
                  </a:lnTo>
                  <a:lnTo>
                    <a:pt x="39" y="513"/>
                  </a:lnTo>
                  <a:lnTo>
                    <a:pt x="37" y="513"/>
                  </a:lnTo>
                  <a:lnTo>
                    <a:pt x="37" y="515"/>
                  </a:lnTo>
                  <a:lnTo>
                    <a:pt x="35" y="515"/>
                  </a:lnTo>
                  <a:lnTo>
                    <a:pt x="35" y="517"/>
                  </a:lnTo>
                  <a:lnTo>
                    <a:pt x="35" y="519"/>
                  </a:lnTo>
                  <a:lnTo>
                    <a:pt x="35" y="517"/>
                  </a:lnTo>
                  <a:lnTo>
                    <a:pt x="33" y="517"/>
                  </a:lnTo>
                  <a:lnTo>
                    <a:pt x="33" y="519"/>
                  </a:lnTo>
                  <a:lnTo>
                    <a:pt x="33" y="517"/>
                  </a:lnTo>
                  <a:lnTo>
                    <a:pt x="31" y="517"/>
                  </a:lnTo>
                  <a:lnTo>
                    <a:pt x="31" y="519"/>
                  </a:lnTo>
                  <a:lnTo>
                    <a:pt x="31" y="521"/>
                  </a:lnTo>
                  <a:lnTo>
                    <a:pt x="29" y="521"/>
                  </a:lnTo>
                  <a:lnTo>
                    <a:pt x="29" y="519"/>
                  </a:lnTo>
                  <a:lnTo>
                    <a:pt x="27" y="521"/>
                  </a:lnTo>
                  <a:lnTo>
                    <a:pt x="27" y="522"/>
                  </a:lnTo>
                  <a:lnTo>
                    <a:pt x="29" y="524"/>
                  </a:lnTo>
                  <a:lnTo>
                    <a:pt x="31" y="524"/>
                  </a:lnTo>
                  <a:lnTo>
                    <a:pt x="31" y="526"/>
                  </a:lnTo>
                  <a:lnTo>
                    <a:pt x="33" y="528"/>
                  </a:lnTo>
                  <a:lnTo>
                    <a:pt x="35" y="530"/>
                  </a:lnTo>
                  <a:lnTo>
                    <a:pt x="35" y="532"/>
                  </a:lnTo>
                  <a:lnTo>
                    <a:pt x="37" y="532"/>
                  </a:lnTo>
                  <a:lnTo>
                    <a:pt x="37" y="534"/>
                  </a:lnTo>
                  <a:lnTo>
                    <a:pt x="39" y="534"/>
                  </a:lnTo>
                  <a:lnTo>
                    <a:pt x="39" y="536"/>
                  </a:lnTo>
                  <a:lnTo>
                    <a:pt x="41" y="536"/>
                  </a:lnTo>
                  <a:lnTo>
                    <a:pt x="41" y="538"/>
                  </a:lnTo>
                  <a:lnTo>
                    <a:pt x="43" y="538"/>
                  </a:lnTo>
                  <a:lnTo>
                    <a:pt x="43" y="540"/>
                  </a:lnTo>
                  <a:lnTo>
                    <a:pt x="41" y="540"/>
                  </a:lnTo>
                  <a:lnTo>
                    <a:pt x="41" y="542"/>
                  </a:lnTo>
                  <a:lnTo>
                    <a:pt x="41" y="544"/>
                  </a:lnTo>
                  <a:lnTo>
                    <a:pt x="41" y="546"/>
                  </a:lnTo>
                  <a:lnTo>
                    <a:pt x="41" y="548"/>
                  </a:lnTo>
                  <a:lnTo>
                    <a:pt x="41" y="550"/>
                  </a:lnTo>
                  <a:lnTo>
                    <a:pt x="41" y="552"/>
                  </a:lnTo>
                  <a:lnTo>
                    <a:pt x="43" y="552"/>
                  </a:lnTo>
                  <a:lnTo>
                    <a:pt x="43" y="554"/>
                  </a:lnTo>
                  <a:lnTo>
                    <a:pt x="45" y="556"/>
                  </a:lnTo>
                  <a:lnTo>
                    <a:pt x="45" y="558"/>
                  </a:lnTo>
                  <a:lnTo>
                    <a:pt x="43" y="558"/>
                  </a:lnTo>
                  <a:lnTo>
                    <a:pt x="43" y="560"/>
                  </a:lnTo>
                  <a:lnTo>
                    <a:pt x="41" y="560"/>
                  </a:lnTo>
                  <a:lnTo>
                    <a:pt x="41" y="562"/>
                  </a:lnTo>
                  <a:lnTo>
                    <a:pt x="43" y="562"/>
                  </a:lnTo>
                  <a:lnTo>
                    <a:pt x="43" y="564"/>
                  </a:lnTo>
                  <a:lnTo>
                    <a:pt x="41" y="564"/>
                  </a:lnTo>
                  <a:lnTo>
                    <a:pt x="41" y="566"/>
                  </a:lnTo>
                  <a:lnTo>
                    <a:pt x="39" y="566"/>
                  </a:lnTo>
                  <a:lnTo>
                    <a:pt x="39" y="568"/>
                  </a:lnTo>
                  <a:lnTo>
                    <a:pt x="39" y="570"/>
                  </a:lnTo>
                  <a:lnTo>
                    <a:pt x="37" y="570"/>
                  </a:lnTo>
                  <a:lnTo>
                    <a:pt x="37" y="572"/>
                  </a:lnTo>
                  <a:lnTo>
                    <a:pt x="39" y="572"/>
                  </a:lnTo>
                  <a:lnTo>
                    <a:pt x="39" y="574"/>
                  </a:lnTo>
                  <a:lnTo>
                    <a:pt x="39" y="57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8" name="Freeform 19"/>
            <xdr:cNvSpPr>
              <a:spLocks/>
            </xdr:cNvSpPr>
          </xdr:nvSpPr>
          <xdr:spPr bwMode="auto">
            <a:xfrm>
              <a:off x="4903788" y="4711700"/>
              <a:ext cx="1214438" cy="1263650"/>
            </a:xfrm>
            <a:custGeom>
              <a:avLst/>
              <a:gdLst>
                <a:gd name="T0" fmla="*/ 763 w 765"/>
                <a:gd name="T1" fmla="*/ 25 h 796"/>
                <a:gd name="T2" fmla="*/ 751 w 765"/>
                <a:gd name="T3" fmla="*/ 43 h 796"/>
                <a:gd name="T4" fmla="*/ 740 w 765"/>
                <a:gd name="T5" fmla="*/ 65 h 796"/>
                <a:gd name="T6" fmla="*/ 734 w 765"/>
                <a:gd name="T7" fmla="*/ 90 h 796"/>
                <a:gd name="T8" fmla="*/ 726 w 765"/>
                <a:gd name="T9" fmla="*/ 114 h 796"/>
                <a:gd name="T10" fmla="*/ 712 w 765"/>
                <a:gd name="T11" fmla="*/ 142 h 796"/>
                <a:gd name="T12" fmla="*/ 698 w 765"/>
                <a:gd name="T13" fmla="*/ 159 h 796"/>
                <a:gd name="T14" fmla="*/ 686 w 765"/>
                <a:gd name="T15" fmla="*/ 183 h 796"/>
                <a:gd name="T16" fmla="*/ 661 w 765"/>
                <a:gd name="T17" fmla="*/ 203 h 796"/>
                <a:gd name="T18" fmla="*/ 641 w 765"/>
                <a:gd name="T19" fmla="*/ 220 h 796"/>
                <a:gd name="T20" fmla="*/ 619 w 765"/>
                <a:gd name="T21" fmla="*/ 240 h 796"/>
                <a:gd name="T22" fmla="*/ 604 w 765"/>
                <a:gd name="T23" fmla="*/ 258 h 796"/>
                <a:gd name="T24" fmla="*/ 584 w 765"/>
                <a:gd name="T25" fmla="*/ 266 h 796"/>
                <a:gd name="T26" fmla="*/ 568 w 765"/>
                <a:gd name="T27" fmla="*/ 282 h 796"/>
                <a:gd name="T28" fmla="*/ 560 w 765"/>
                <a:gd name="T29" fmla="*/ 305 h 796"/>
                <a:gd name="T30" fmla="*/ 556 w 765"/>
                <a:gd name="T31" fmla="*/ 331 h 796"/>
                <a:gd name="T32" fmla="*/ 548 w 765"/>
                <a:gd name="T33" fmla="*/ 356 h 796"/>
                <a:gd name="T34" fmla="*/ 542 w 765"/>
                <a:gd name="T35" fmla="*/ 374 h 796"/>
                <a:gd name="T36" fmla="*/ 538 w 765"/>
                <a:gd name="T37" fmla="*/ 400 h 796"/>
                <a:gd name="T38" fmla="*/ 531 w 765"/>
                <a:gd name="T39" fmla="*/ 416 h 796"/>
                <a:gd name="T40" fmla="*/ 529 w 765"/>
                <a:gd name="T41" fmla="*/ 441 h 796"/>
                <a:gd name="T42" fmla="*/ 519 w 765"/>
                <a:gd name="T43" fmla="*/ 453 h 796"/>
                <a:gd name="T44" fmla="*/ 507 w 765"/>
                <a:gd name="T45" fmla="*/ 473 h 796"/>
                <a:gd name="T46" fmla="*/ 495 w 765"/>
                <a:gd name="T47" fmla="*/ 496 h 796"/>
                <a:gd name="T48" fmla="*/ 477 w 765"/>
                <a:gd name="T49" fmla="*/ 512 h 796"/>
                <a:gd name="T50" fmla="*/ 477 w 765"/>
                <a:gd name="T51" fmla="*/ 540 h 796"/>
                <a:gd name="T52" fmla="*/ 466 w 765"/>
                <a:gd name="T53" fmla="*/ 559 h 796"/>
                <a:gd name="T54" fmla="*/ 460 w 765"/>
                <a:gd name="T55" fmla="*/ 571 h 796"/>
                <a:gd name="T56" fmla="*/ 464 w 765"/>
                <a:gd name="T57" fmla="*/ 599 h 796"/>
                <a:gd name="T58" fmla="*/ 456 w 765"/>
                <a:gd name="T59" fmla="*/ 619 h 796"/>
                <a:gd name="T60" fmla="*/ 438 w 765"/>
                <a:gd name="T61" fmla="*/ 624 h 796"/>
                <a:gd name="T62" fmla="*/ 420 w 765"/>
                <a:gd name="T63" fmla="*/ 620 h 796"/>
                <a:gd name="T64" fmla="*/ 404 w 765"/>
                <a:gd name="T65" fmla="*/ 622 h 796"/>
                <a:gd name="T66" fmla="*/ 387 w 765"/>
                <a:gd name="T67" fmla="*/ 628 h 796"/>
                <a:gd name="T68" fmla="*/ 371 w 765"/>
                <a:gd name="T69" fmla="*/ 636 h 796"/>
                <a:gd name="T70" fmla="*/ 365 w 765"/>
                <a:gd name="T71" fmla="*/ 656 h 796"/>
                <a:gd name="T72" fmla="*/ 341 w 765"/>
                <a:gd name="T73" fmla="*/ 660 h 796"/>
                <a:gd name="T74" fmla="*/ 328 w 765"/>
                <a:gd name="T75" fmla="*/ 668 h 796"/>
                <a:gd name="T76" fmla="*/ 308 w 765"/>
                <a:gd name="T77" fmla="*/ 666 h 796"/>
                <a:gd name="T78" fmla="*/ 298 w 765"/>
                <a:gd name="T79" fmla="*/ 656 h 796"/>
                <a:gd name="T80" fmla="*/ 280 w 765"/>
                <a:gd name="T81" fmla="*/ 656 h 796"/>
                <a:gd name="T82" fmla="*/ 260 w 765"/>
                <a:gd name="T83" fmla="*/ 658 h 796"/>
                <a:gd name="T84" fmla="*/ 235 w 765"/>
                <a:gd name="T85" fmla="*/ 662 h 796"/>
                <a:gd name="T86" fmla="*/ 219 w 765"/>
                <a:gd name="T87" fmla="*/ 670 h 796"/>
                <a:gd name="T88" fmla="*/ 205 w 765"/>
                <a:gd name="T89" fmla="*/ 670 h 796"/>
                <a:gd name="T90" fmla="*/ 191 w 765"/>
                <a:gd name="T91" fmla="*/ 678 h 796"/>
                <a:gd name="T92" fmla="*/ 178 w 765"/>
                <a:gd name="T93" fmla="*/ 686 h 796"/>
                <a:gd name="T94" fmla="*/ 168 w 765"/>
                <a:gd name="T95" fmla="*/ 686 h 796"/>
                <a:gd name="T96" fmla="*/ 152 w 765"/>
                <a:gd name="T97" fmla="*/ 697 h 796"/>
                <a:gd name="T98" fmla="*/ 132 w 765"/>
                <a:gd name="T99" fmla="*/ 703 h 796"/>
                <a:gd name="T100" fmla="*/ 115 w 765"/>
                <a:gd name="T101" fmla="*/ 721 h 796"/>
                <a:gd name="T102" fmla="*/ 97 w 765"/>
                <a:gd name="T103" fmla="*/ 725 h 796"/>
                <a:gd name="T104" fmla="*/ 93 w 765"/>
                <a:gd name="T105" fmla="*/ 729 h 796"/>
                <a:gd name="T106" fmla="*/ 73 w 765"/>
                <a:gd name="T107" fmla="*/ 739 h 796"/>
                <a:gd name="T108" fmla="*/ 59 w 765"/>
                <a:gd name="T109" fmla="*/ 747 h 796"/>
                <a:gd name="T110" fmla="*/ 46 w 765"/>
                <a:gd name="T111" fmla="*/ 751 h 796"/>
                <a:gd name="T112" fmla="*/ 26 w 765"/>
                <a:gd name="T113" fmla="*/ 760 h 796"/>
                <a:gd name="T114" fmla="*/ 12 w 765"/>
                <a:gd name="T115" fmla="*/ 774 h 796"/>
                <a:gd name="T116" fmla="*/ 18 w 765"/>
                <a:gd name="T117" fmla="*/ 788 h 796"/>
                <a:gd name="T118" fmla="*/ 4 w 765"/>
                <a:gd name="T119" fmla="*/ 792 h 7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65" h="796">
                  <a:moveTo>
                    <a:pt x="765" y="0"/>
                  </a:moveTo>
                  <a:lnTo>
                    <a:pt x="765" y="2"/>
                  </a:lnTo>
                  <a:lnTo>
                    <a:pt x="765" y="4"/>
                  </a:lnTo>
                  <a:lnTo>
                    <a:pt x="763" y="4"/>
                  </a:lnTo>
                  <a:lnTo>
                    <a:pt x="763" y="6"/>
                  </a:lnTo>
                  <a:lnTo>
                    <a:pt x="765" y="6"/>
                  </a:lnTo>
                  <a:lnTo>
                    <a:pt x="765" y="8"/>
                  </a:lnTo>
                  <a:lnTo>
                    <a:pt x="763" y="10"/>
                  </a:lnTo>
                  <a:lnTo>
                    <a:pt x="761" y="12"/>
                  </a:lnTo>
                  <a:lnTo>
                    <a:pt x="759" y="14"/>
                  </a:lnTo>
                  <a:lnTo>
                    <a:pt x="759" y="15"/>
                  </a:lnTo>
                  <a:lnTo>
                    <a:pt x="761" y="15"/>
                  </a:lnTo>
                  <a:lnTo>
                    <a:pt x="761" y="17"/>
                  </a:lnTo>
                  <a:lnTo>
                    <a:pt x="761" y="19"/>
                  </a:lnTo>
                  <a:lnTo>
                    <a:pt x="761" y="21"/>
                  </a:lnTo>
                  <a:lnTo>
                    <a:pt x="763" y="23"/>
                  </a:lnTo>
                  <a:lnTo>
                    <a:pt x="763" y="25"/>
                  </a:lnTo>
                  <a:lnTo>
                    <a:pt x="763" y="27"/>
                  </a:lnTo>
                  <a:lnTo>
                    <a:pt x="763" y="29"/>
                  </a:lnTo>
                  <a:lnTo>
                    <a:pt x="761" y="29"/>
                  </a:lnTo>
                  <a:lnTo>
                    <a:pt x="759" y="29"/>
                  </a:lnTo>
                  <a:lnTo>
                    <a:pt x="757" y="29"/>
                  </a:lnTo>
                  <a:lnTo>
                    <a:pt x="757" y="27"/>
                  </a:lnTo>
                  <a:lnTo>
                    <a:pt x="757" y="25"/>
                  </a:lnTo>
                  <a:lnTo>
                    <a:pt x="755" y="25"/>
                  </a:lnTo>
                  <a:lnTo>
                    <a:pt x="755" y="27"/>
                  </a:lnTo>
                  <a:lnTo>
                    <a:pt x="755" y="29"/>
                  </a:lnTo>
                  <a:lnTo>
                    <a:pt x="755" y="31"/>
                  </a:lnTo>
                  <a:lnTo>
                    <a:pt x="755" y="33"/>
                  </a:lnTo>
                  <a:lnTo>
                    <a:pt x="755" y="35"/>
                  </a:lnTo>
                  <a:lnTo>
                    <a:pt x="755" y="37"/>
                  </a:lnTo>
                  <a:lnTo>
                    <a:pt x="753" y="39"/>
                  </a:lnTo>
                  <a:lnTo>
                    <a:pt x="751" y="41"/>
                  </a:lnTo>
                  <a:lnTo>
                    <a:pt x="751" y="43"/>
                  </a:lnTo>
                  <a:lnTo>
                    <a:pt x="749" y="43"/>
                  </a:lnTo>
                  <a:lnTo>
                    <a:pt x="747" y="43"/>
                  </a:lnTo>
                  <a:lnTo>
                    <a:pt x="747" y="45"/>
                  </a:lnTo>
                  <a:lnTo>
                    <a:pt x="747" y="47"/>
                  </a:lnTo>
                  <a:lnTo>
                    <a:pt x="749" y="47"/>
                  </a:lnTo>
                  <a:lnTo>
                    <a:pt x="747" y="49"/>
                  </a:lnTo>
                  <a:lnTo>
                    <a:pt x="747" y="51"/>
                  </a:lnTo>
                  <a:lnTo>
                    <a:pt x="747" y="53"/>
                  </a:lnTo>
                  <a:lnTo>
                    <a:pt x="745" y="53"/>
                  </a:lnTo>
                  <a:lnTo>
                    <a:pt x="743" y="55"/>
                  </a:lnTo>
                  <a:lnTo>
                    <a:pt x="742" y="55"/>
                  </a:lnTo>
                  <a:lnTo>
                    <a:pt x="742" y="57"/>
                  </a:lnTo>
                  <a:lnTo>
                    <a:pt x="740" y="59"/>
                  </a:lnTo>
                  <a:lnTo>
                    <a:pt x="740" y="61"/>
                  </a:lnTo>
                  <a:lnTo>
                    <a:pt x="742" y="63"/>
                  </a:lnTo>
                  <a:lnTo>
                    <a:pt x="742" y="65"/>
                  </a:lnTo>
                  <a:lnTo>
                    <a:pt x="740" y="65"/>
                  </a:lnTo>
                  <a:lnTo>
                    <a:pt x="738" y="65"/>
                  </a:lnTo>
                  <a:lnTo>
                    <a:pt x="736" y="65"/>
                  </a:lnTo>
                  <a:lnTo>
                    <a:pt x="734" y="65"/>
                  </a:lnTo>
                  <a:lnTo>
                    <a:pt x="732" y="65"/>
                  </a:lnTo>
                  <a:lnTo>
                    <a:pt x="732" y="67"/>
                  </a:lnTo>
                  <a:lnTo>
                    <a:pt x="732" y="69"/>
                  </a:lnTo>
                  <a:lnTo>
                    <a:pt x="732" y="71"/>
                  </a:lnTo>
                  <a:lnTo>
                    <a:pt x="732" y="73"/>
                  </a:lnTo>
                  <a:lnTo>
                    <a:pt x="732" y="75"/>
                  </a:lnTo>
                  <a:lnTo>
                    <a:pt x="732" y="77"/>
                  </a:lnTo>
                  <a:lnTo>
                    <a:pt x="732" y="79"/>
                  </a:lnTo>
                  <a:lnTo>
                    <a:pt x="732" y="81"/>
                  </a:lnTo>
                  <a:lnTo>
                    <a:pt x="732" y="82"/>
                  </a:lnTo>
                  <a:lnTo>
                    <a:pt x="732" y="84"/>
                  </a:lnTo>
                  <a:lnTo>
                    <a:pt x="734" y="86"/>
                  </a:lnTo>
                  <a:lnTo>
                    <a:pt x="734" y="88"/>
                  </a:lnTo>
                  <a:lnTo>
                    <a:pt x="734" y="90"/>
                  </a:lnTo>
                  <a:lnTo>
                    <a:pt x="734" y="92"/>
                  </a:lnTo>
                  <a:lnTo>
                    <a:pt x="734" y="94"/>
                  </a:lnTo>
                  <a:lnTo>
                    <a:pt x="734" y="96"/>
                  </a:lnTo>
                  <a:lnTo>
                    <a:pt x="736" y="96"/>
                  </a:lnTo>
                  <a:lnTo>
                    <a:pt x="736" y="98"/>
                  </a:lnTo>
                  <a:lnTo>
                    <a:pt x="734" y="98"/>
                  </a:lnTo>
                  <a:lnTo>
                    <a:pt x="734" y="100"/>
                  </a:lnTo>
                  <a:lnTo>
                    <a:pt x="732" y="100"/>
                  </a:lnTo>
                  <a:lnTo>
                    <a:pt x="732" y="102"/>
                  </a:lnTo>
                  <a:lnTo>
                    <a:pt x="732" y="104"/>
                  </a:lnTo>
                  <a:lnTo>
                    <a:pt x="732" y="106"/>
                  </a:lnTo>
                  <a:lnTo>
                    <a:pt x="732" y="108"/>
                  </a:lnTo>
                  <a:lnTo>
                    <a:pt x="730" y="108"/>
                  </a:lnTo>
                  <a:lnTo>
                    <a:pt x="730" y="110"/>
                  </a:lnTo>
                  <a:lnTo>
                    <a:pt x="728" y="112"/>
                  </a:lnTo>
                  <a:lnTo>
                    <a:pt x="728" y="114"/>
                  </a:lnTo>
                  <a:lnTo>
                    <a:pt x="726" y="114"/>
                  </a:lnTo>
                  <a:lnTo>
                    <a:pt x="726" y="116"/>
                  </a:lnTo>
                  <a:lnTo>
                    <a:pt x="724" y="118"/>
                  </a:lnTo>
                  <a:lnTo>
                    <a:pt x="724" y="120"/>
                  </a:lnTo>
                  <a:lnTo>
                    <a:pt x="722" y="122"/>
                  </a:lnTo>
                  <a:lnTo>
                    <a:pt x="720" y="122"/>
                  </a:lnTo>
                  <a:lnTo>
                    <a:pt x="718" y="124"/>
                  </a:lnTo>
                  <a:lnTo>
                    <a:pt x="716" y="126"/>
                  </a:lnTo>
                  <a:lnTo>
                    <a:pt x="714" y="126"/>
                  </a:lnTo>
                  <a:lnTo>
                    <a:pt x="714" y="128"/>
                  </a:lnTo>
                  <a:lnTo>
                    <a:pt x="714" y="130"/>
                  </a:lnTo>
                  <a:lnTo>
                    <a:pt x="714" y="132"/>
                  </a:lnTo>
                  <a:lnTo>
                    <a:pt x="714" y="134"/>
                  </a:lnTo>
                  <a:lnTo>
                    <a:pt x="714" y="136"/>
                  </a:lnTo>
                  <a:lnTo>
                    <a:pt x="712" y="136"/>
                  </a:lnTo>
                  <a:lnTo>
                    <a:pt x="712" y="138"/>
                  </a:lnTo>
                  <a:lnTo>
                    <a:pt x="712" y="140"/>
                  </a:lnTo>
                  <a:lnTo>
                    <a:pt x="712" y="142"/>
                  </a:lnTo>
                  <a:lnTo>
                    <a:pt x="710" y="142"/>
                  </a:lnTo>
                  <a:lnTo>
                    <a:pt x="710" y="144"/>
                  </a:lnTo>
                  <a:lnTo>
                    <a:pt x="712" y="144"/>
                  </a:lnTo>
                  <a:lnTo>
                    <a:pt x="712" y="146"/>
                  </a:lnTo>
                  <a:lnTo>
                    <a:pt x="712" y="148"/>
                  </a:lnTo>
                  <a:lnTo>
                    <a:pt x="710" y="148"/>
                  </a:lnTo>
                  <a:lnTo>
                    <a:pt x="710" y="149"/>
                  </a:lnTo>
                  <a:lnTo>
                    <a:pt x="710" y="151"/>
                  </a:lnTo>
                  <a:lnTo>
                    <a:pt x="708" y="151"/>
                  </a:lnTo>
                  <a:lnTo>
                    <a:pt x="708" y="153"/>
                  </a:lnTo>
                  <a:lnTo>
                    <a:pt x="706" y="153"/>
                  </a:lnTo>
                  <a:lnTo>
                    <a:pt x="704" y="153"/>
                  </a:lnTo>
                  <a:lnTo>
                    <a:pt x="704" y="155"/>
                  </a:lnTo>
                  <a:lnTo>
                    <a:pt x="702" y="155"/>
                  </a:lnTo>
                  <a:lnTo>
                    <a:pt x="702" y="157"/>
                  </a:lnTo>
                  <a:lnTo>
                    <a:pt x="700" y="157"/>
                  </a:lnTo>
                  <a:lnTo>
                    <a:pt x="698" y="159"/>
                  </a:lnTo>
                  <a:lnTo>
                    <a:pt x="698" y="161"/>
                  </a:lnTo>
                  <a:lnTo>
                    <a:pt x="698" y="163"/>
                  </a:lnTo>
                  <a:lnTo>
                    <a:pt x="696" y="163"/>
                  </a:lnTo>
                  <a:lnTo>
                    <a:pt x="696" y="165"/>
                  </a:lnTo>
                  <a:lnTo>
                    <a:pt x="696" y="167"/>
                  </a:lnTo>
                  <a:lnTo>
                    <a:pt x="696" y="169"/>
                  </a:lnTo>
                  <a:lnTo>
                    <a:pt x="694" y="169"/>
                  </a:lnTo>
                  <a:lnTo>
                    <a:pt x="694" y="171"/>
                  </a:lnTo>
                  <a:lnTo>
                    <a:pt x="692" y="171"/>
                  </a:lnTo>
                  <a:lnTo>
                    <a:pt x="692" y="173"/>
                  </a:lnTo>
                  <a:lnTo>
                    <a:pt x="690" y="173"/>
                  </a:lnTo>
                  <a:lnTo>
                    <a:pt x="690" y="175"/>
                  </a:lnTo>
                  <a:lnTo>
                    <a:pt x="688" y="175"/>
                  </a:lnTo>
                  <a:lnTo>
                    <a:pt x="688" y="177"/>
                  </a:lnTo>
                  <a:lnTo>
                    <a:pt x="688" y="179"/>
                  </a:lnTo>
                  <a:lnTo>
                    <a:pt x="688" y="181"/>
                  </a:lnTo>
                  <a:lnTo>
                    <a:pt x="686" y="183"/>
                  </a:lnTo>
                  <a:lnTo>
                    <a:pt x="686" y="185"/>
                  </a:lnTo>
                  <a:lnTo>
                    <a:pt x="684" y="185"/>
                  </a:lnTo>
                  <a:lnTo>
                    <a:pt x="684" y="187"/>
                  </a:lnTo>
                  <a:lnTo>
                    <a:pt x="682" y="189"/>
                  </a:lnTo>
                  <a:lnTo>
                    <a:pt x="680" y="189"/>
                  </a:lnTo>
                  <a:lnTo>
                    <a:pt x="680" y="191"/>
                  </a:lnTo>
                  <a:lnTo>
                    <a:pt x="678" y="191"/>
                  </a:lnTo>
                  <a:lnTo>
                    <a:pt x="676" y="191"/>
                  </a:lnTo>
                  <a:lnTo>
                    <a:pt x="674" y="193"/>
                  </a:lnTo>
                  <a:lnTo>
                    <a:pt x="673" y="193"/>
                  </a:lnTo>
                  <a:lnTo>
                    <a:pt x="673" y="195"/>
                  </a:lnTo>
                  <a:lnTo>
                    <a:pt x="671" y="195"/>
                  </a:lnTo>
                  <a:lnTo>
                    <a:pt x="669" y="197"/>
                  </a:lnTo>
                  <a:lnTo>
                    <a:pt x="665" y="199"/>
                  </a:lnTo>
                  <a:lnTo>
                    <a:pt x="665" y="201"/>
                  </a:lnTo>
                  <a:lnTo>
                    <a:pt x="663" y="203"/>
                  </a:lnTo>
                  <a:lnTo>
                    <a:pt x="661" y="203"/>
                  </a:lnTo>
                  <a:lnTo>
                    <a:pt x="659" y="203"/>
                  </a:lnTo>
                  <a:lnTo>
                    <a:pt x="657" y="203"/>
                  </a:lnTo>
                  <a:lnTo>
                    <a:pt x="657" y="205"/>
                  </a:lnTo>
                  <a:lnTo>
                    <a:pt x="655" y="205"/>
                  </a:lnTo>
                  <a:lnTo>
                    <a:pt x="655" y="207"/>
                  </a:lnTo>
                  <a:lnTo>
                    <a:pt x="655" y="209"/>
                  </a:lnTo>
                  <a:lnTo>
                    <a:pt x="653" y="209"/>
                  </a:lnTo>
                  <a:lnTo>
                    <a:pt x="653" y="211"/>
                  </a:lnTo>
                  <a:lnTo>
                    <a:pt x="651" y="211"/>
                  </a:lnTo>
                  <a:lnTo>
                    <a:pt x="649" y="213"/>
                  </a:lnTo>
                  <a:lnTo>
                    <a:pt x="647" y="213"/>
                  </a:lnTo>
                  <a:lnTo>
                    <a:pt x="645" y="213"/>
                  </a:lnTo>
                  <a:lnTo>
                    <a:pt x="645" y="215"/>
                  </a:lnTo>
                  <a:lnTo>
                    <a:pt x="643" y="216"/>
                  </a:lnTo>
                  <a:lnTo>
                    <a:pt x="643" y="218"/>
                  </a:lnTo>
                  <a:lnTo>
                    <a:pt x="643" y="220"/>
                  </a:lnTo>
                  <a:lnTo>
                    <a:pt x="641" y="220"/>
                  </a:lnTo>
                  <a:lnTo>
                    <a:pt x="641" y="222"/>
                  </a:lnTo>
                  <a:lnTo>
                    <a:pt x="639" y="222"/>
                  </a:lnTo>
                  <a:lnTo>
                    <a:pt x="637" y="222"/>
                  </a:lnTo>
                  <a:lnTo>
                    <a:pt x="635" y="222"/>
                  </a:lnTo>
                  <a:lnTo>
                    <a:pt x="633" y="224"/>
                  </a:lnTo>
                  <a:lnTo>
                    <a:pt x="633" y="226"/>
                  </a:lnTo>
                  <a:lnTo>
                    <a:pt x="631" y="228"/>
                  </a:lnTo>
                  <a:lnTo>
                    <a:pt x="631" y="230"/>
                  </a:lnTo>
                  <a:lnTo>
                    <a:pt x="631" y="232"/>
                  </a:lnTo>
                  <a:lnTo>
                    <a:pt x="629" y="232"/>
                  </a:lnTo>
                  <a:lnTo>
                    <a:pt x="629" y="234"/>
                  </a:lnTo>
                  <a:lnTo>
                    <a:pt x="627" y="234"/>
                  </a:lnTo>
                  <a:lnTo>
                    <a:pt x="625" y="234"/>
                  </a:lnTo>
                  <a:lnTo>
                    <a:pt x="621" y="236"/>
                  </a:lnTo>
                  <a:lnTo>
                    <a:pt x="621" y="238"/>
                  </a:lnTo>
                  <a:lnTo>
                    <a:pt x="619" y="238"/>
                  </a:lnTo>
                  <a:lnTo>
                    <a:pt x="619" y="240"/>
                  </a:lnTo>
                  <a:lnTo>
                    <a:pt x="617" y="240"/>
                  </a:lnTo>
                  <a:lnTo>
                    <a:pt x="617" y="242"/>
                  </a:lnTo>
                  <a:lnTo>
                    <a:pt x="617" y="244"/>
                  </a:lnTo>
                  <a:lnTo>
                    <a:pt x="617" y="246"/>
                  </a:lnTo>
                  <a:lnTo>
                    <a:pt x="617" y="248"/>
                  </a:lnTo>
                  <a:lnTo>
                    <a:pt x="615" y="248"/>
                  </a:lnTo>
                  <a:lnTo>
                    <a:pt x="615" y="250"/>
                  </a:lnTo>
                  <a:lnTo>
                    <a:pt x="613" y="250"/>
                  </a:lnTo>
                  <a:lnTo>
                    <a:pt x="613" y="252"/>
                  </a:lnTo>
                  <a:lnTo>
                    <a:pt x="611" y="252"/>
                  </a:lnTo>
                  <a:lnTo>
                    <a:pt x="609" y="252"/>
                  </a:lnTo>
                  <a:lnTo>
                    <a:pt x="607" y="252"/>
                  </a:lnTo>
                  <a:lnTo>
                    <a:pt x="607" y="254"/>
                  </a:lnTo>
                  <a:lnTo>
                    <a:pt x="605" y="254"/>
                  </a:lnTo>
                  <a:lnTo>
                    <a:pt x="605" y="256"/>
                  </a:lnTo>
                  <a:lnTo>
                    <a:pt x="604" y="256"/>
                  </a:lnTo>
                  <a:lnTo>
                    <a:pt x="604" y="258"/>
                  </a:lnTo>
                  <a:lnTo>
                    <a:pt x="604" y="260"/>
                  </a:lnTo>
                  <a:lnTo>
                    <a:pt x="602" y="260"/>
                  </a:lnTo>
                  <a:lnTo>
                    <a:pt x="602" y="262"/>
                  </a:lnTo>
                  <a:lnTo>
                    <a:pt x="602" y="264"/>
                  </a:lnTo>
                  <a:lnTo>
                    <a:pt x="600" y="264"/>
                  </a:lnTo>
                  <a:lnTo>
                    <a:pt x="600" y="266"/>
                  </a:lnTo>
                  <a:lnTo>
                    <a:pt x="598" y="266"/>
                  </a:lnTo>
                  <a:lnTo>
                    <a:pt x="596" y="266"/>
                  </a:lnTo>
                  <a:lnTo>
                    <a:pt x="594" y="264"/>
                  </a:lnTo>
                  <a:lnTo>
                    <a:pt x="594" y="262"/>
                  </a:lnTo>
                  <a:lnTo>
                    <a:pt x="592" y="262"/>
                  </a:lnTo>
                  <a:lnTo>
                    <a:pt x="590" y="262"/>
                  </a:lnTo>
                  <a:lnTo>
                    <a:pt x="588" y="262"/>
                  </a:lnTo>
                  <a:lnTo>
                    <a:pt x="586" y="262"/>
                  </a:lnTo>
                  <a:lnTo>
                    <a:pt x="584" y="262"/>
                  </a:lnTo>
                  <a:lnTo>
                    <a:pt x="584" y="264"/>
                  </a:lnTo>
                  <a:lnTo>
                    <a:pt x="584" y="266"/>
                  </a:lnTo>
                  <a:lnTo>
                    <a:pt x="584" y="268"/>
                  </a:lnTo>
                  <a:lnTo>
                    <a:pt x="582" y="268"/>
                  </a:lnTo>
                  <a:lnTo>
                    <a:pt x="582" y="270"/>
                  </a:lnTo>
                  <a:lnTo>
                    <a:pt x="580" y="270"/>
                  </a:lnTo>
                  <a:lnTo>
                    <a:pt x="580" y="272"/>
                  </a:lnTo>
                  <a:lnTo>
                    <a:pt x="578" y="272"/>
                  </a:lnTo>
                  <a:lnTo>
                    <a:pt x="578" y="274"/>
                  </a:lnTo>
                  <a:lnTo>
                    <a:pt x="576" y="274"/>
                  </a:lnTo>
                  <a:lnTo>
                    <a:pt x="574" y="274"/>
                  </a:lnTo>
                  <a:lnTo>
                    <a:pt x="572" y="274"/>
                  </a:lnTo>
                  <a:lnTo>
                    <a:pt x="572" y="272"/>
                  </a:lnTo>
                  <a:lnTo>
                    <a:pt x="570" y="272"/>
                  </a:lnTo>
                  <a:lnTo>
                    <a:pt x="570" y="274"/>
                  </a:lnTo>
                  <a:lnTo>
                    <a:pt x="568" y="276"/>
                  </a:lnTo>
                  <a:lnTo>
                    <a:pt x="568" y="278"/>
                  </a:lnTo>
                  <a:lnTo>
                    <a:pt x="568" y="280"/>
                  </a:lnTo>
                  <a:lnTo>
                    <a:pt x="568" y="282"/>
                  </a:lnTo>
                  <a:lnTo>
                    <a:pt x="570" y="283"/>
                  </a:lnTo>
                  <a:lnTo>
                    <a:pt x="570" y="285"/>
                  </a:lnTo>
                  <a:lnTo>
                    <a:pt x="572" y="285"/>
                  </a:lnTo>
                  <a:lnTo>
                    <a:pt x="572" y="287"/>
                  </a:lnTo>
                  <a:lnTo>
                    <a:pt x="572" y="289"/>
                  </a:lnTo>
                  <a:lnTo>
                    <a:pt x="574" y="291"/>
                  </a:lnTo>
                  <a:lnTo>
                    <a:pt x="574" y="293"/>
                  </a:lnTo>
                  <a:lnTo>
                    <a:pt x="574" y="295"/>
                  </a:lnTo>
                  <a:lnTo>
                    <a:pt x="572" y="295"/>
                  </a:lnTo>
                  <a:lnTo>
                    <a:pt x="572" y="297"/>
                  </a:lnTo>
                  <a:lnTo>
                    <a:pt x="570" y="297"/>
                  </a:lnTo>
                  <a:lnTo>
                    <a:pt x="566" y="297"/>
                  </a:lnTo>
                  <a:lnTo>
                    <a:pt x="564" y="299"/>
                  </a:lnTo>
                  <a:lnTo>
                    <a:pt x="562" y="299"/>
                  </a:lnTo>
                  <a:lnTo>
                    <a:pt x="560" y="301"/>
                  </a:lnTo>
                  <a:lnTo>
                    <a:pt x="560" y="303"/>
                  </a:lnTo>
                  <a:lnTo>
                    <a:pt x="560" y="305"/>
                  </a:lnTo>
                  <a:lnTo>
                    <a:pt x="562" y="307"/>
                  </a:lnTo>
                  <a:lnTo>
                    <a:pt x="562" y="309"/>
                  </a:lnTo>
                  <a:lnTo>
                    <a:pt x="564" y="309"/>
                  </a:lnTo>
                  <a:lnTo>
                    <a:pt x="564" y="311"/>
                  </a:lnTo>
                  <a:lnTo>
                    <a:pt x="564" y="313"/>
                  </a:lnTo>
                  <a:lnTo>
                    <a:pt x="562" y="313"/>
                  </a:lnTo>
                  <a:lnTo>
                    <a:pt x="562" y="315"/>
                  </a:lnTo>
                  <a:lnTo>
                    <a:pt x="562" y="317"/>
                  </a:lnTo>
                  <a:lnTo>
                    <a:pt x="560" y="317"/>
                  </a:lnTo>
                  <a:lnTo>
                    <a:pt x="560" y="319"/>
                  </a:lnTo>
                  <a:lnTo>
                    <a:pt x="560" y="321"/>
                  </a:lnTo>
                  <a:lnTo>
                    <a:pt x="560" y="323"/>
                  </a:lnTo>
                  <a:lnTo>
                    <a:pt x="560" y="325"/>
                  </a:lnTo>
                  <a:lnTo>
                    <a:pt x="558" y="327"/>
                  </a:lnTo>
                  <a:lnTo>
                    <a:pt x="558" y="329"/>
                  </a:lnTo>
                  <a:lnTo>
                    <a:pt x="558" y="331"/>
                  </a:lnTo>
                  <a:lnTo>
                    <a:pt x="556" y="331"/>
                  </a:lnTo>
                  <a:lnTo>
                    <a:pt x="554" y="331"/>
                  </a:lnTo>
                  <a:lnTo>
                    <a:pt x="554" y="333"/>
                  </a:lnTo>
                  <a:lnTo>
                    <a:pt x="552" y="333"/>
                  </a:lnTo>
                  <a:lnTo>
                    <a:pt x="552" y="335"/>
                  </a:lnTo>
                  <a:lnTo>
                    <a:pt x="552" y="337"/>
                  </a:lnTo>
                  <a:lnTo>
                    <a:pt x="552" y="339"/>
                  </a:lnTo>
                  <a:lnTo>
                    <a:pt x="550" y="339"/>
                  </a:lnTo>
                  <a:lnTo>
                    <a:pt x="550" y="341"/>
                  </a:lnTo>
                  <a:lnTo>
                    <a:pt x="550" y="343"/>
                  </a:lnTo>
                  <a:lnTo>
                    <a:pt x="550" y="345"/>
                  </a:lnTo>
                  <a:lnTo>
                    <a:pt x="548" y="345"/>
                  </a:lnTo>
                  <a:lnTo>
                    <a:pt x="548" y="347"/>
                  </a:lnTo>
                  <a:lnTo>
                    <a:pt x="548" y="349"/>
                  </a:lnTo>
                  <a:lnTo>
                    <a:pt x="548" y="350"/>
                  </a:lnTo>
                  <a:lnTo>
                    <a:pt x="548" y="352"/>
                  </a:lnTo>
                  <a:lnTo>
                    <a:pt x="548" y="354"/>
                  </a:lnTo>
                  <a:lnTo>
                    <a:pt x="548" y="356"/>
                  </a:lnTo>
                  <a:lnTo>
                    <a:pt x="548" y="358"/>
                  </a:lnTo>
                  <a:lnTo>
                    <a:pt x="548" y="360"/>
                  </a:lnTo>
                  <a:lnTo>
                    <a:pt x="548" y="362"/>
                  </a:lnTo>
                  <a:lnTo>
                    <a:pt x="546" y="362"/>
                  </a:lnTo>
                  <a:lnTo>
                    <a:pt x="546" y="360"/>
                  </a:lnTo>
                  <a:lnTo>
                    <a:pt x="546" y="358"/>
                  </a:lnTo>
                  <a:lnTo>
                    <a:pt x="544" y="358"/>
                  </a:lnTo>
                  <a:lnTo>
                    <a:pt x="542" y="358"/>
                  </a:lnTo>
                  <a:lnTo>
                    <a:pt x="542" y="360"/>
                  </a:lnTo>
                  <a:lnTo>
                    <a:pt x="540" y="362"/>
                  </a:lnTo>
                  <a:lnTo>
                    <a:pt x="538" y="364"/>
                  </a:lnTo>
                  <a:lnTo>
                    <a:pt x="538" y="366"/>
                  </a:lnTo>
                  <a:lnTo>
                    <a:pt x="540" y="366"/>
                  </a:lnTo>
                  <a:lnTo>
                    <a:pt x="540" y="368"/>
                  </a:lnTo>
                  <a:lnTo>
                    <a:pt x="542" y="370"/>
                  </a:lnTo>
                  <a:lnTo>
                    <a:pt x="542" y="372"/>
                  </a:lnTo>
                  <a:lnTo>
                    <a:pt x="542" y="374"/>
                  </a:lnTo>
                  <a:lnTo>
                    <a:pt x="544" y="378"/>
                  </a:lnTo>
                  <a:lnTo>
                    <a:pt x="544" y="380"/>
                  </a:lnTo>
                  <a:lnTo>
                    <a:pt x="542" y="380"/>
                  </a:lnTo>
                  <a:lnTo>
                    <a:pt x="542" y="382"/>
                  </a:lnTo>
                  <a:lnTo>
                    <a:pt x="540" y="384"/>
                  </a:lnTo>
                  <a:lnTo>
                    <a:pt x="540" y="386"/>
                  </a:lnTo>
                  <a:lnTo>
                    <a:pt x="540" y="388"/>
                  </a:lnTo>
                  <a:lnTo>
                    <a:pt x="538" y="388"/>
                  </a:lnTo>
                  <a:lnTo>
                    <a:pt x="538" y="390"/>
                  </a:lnTo>
                  <a:lnTo>
                    <a:pt x="536" y="390"/>
                  </a:lnTo>
                  <a:lnTo>
                    <a:pt x="536" y="392"/>
                  </a:lnTo>
                  <a:lnTo>
                    <a:pt x="535" y="392"/>
                  </a:lnTo>
                  <a:lnTo>
                    <a:pt x="535" y="394"/>
                  </a:lnTo>
                  <a:lnTo>
                    <a:pt x="535" y="396"/>
                  </a:lnTo>
                  <a:lnTo>
                    <a:pt x="536" y="398"/>
                  </a:lnTo>
                  <a:lnTo>
                    <a:pt x="538" y="398"/>
                  </a:lnTo>
                  <a:lnTo>
                    <a:pt x="538" y="400"/>
                  </a:lnTo>
                  <a:lnTo>
                    <a:pt x="538" y="402"/>
                  </a:lnTo>
                  <a:lnTo>
                    <a:pt x="540" y="402"/>
                  </a:lnTo>
                  <a:lnTo>
                    <a:pt x="540" y="404"/>
                  </a:lnTo>
                  <a:lnTo>
                    <a:pt x="540" y="406"/>
                  </a:lnTo>
                  <a:lnTo>
                    <a:pt x="540" y="408"/>
                  </a:lnTo>
                  <a:lnTo>
                    <a:pt x="540" y="410"/>
                  </a:lnTo>
                  <a:lnTo>
                    <a:pt x="542" y="410"/>
                  </a:lnTo>
                  <a:lnTo>
                    <a:pt x="542" y="412"/>
                  </a:lnTo>
                  <a:lnTo>
                    <a:pt x="544" y="412"/>
                  </a:lnTo>
                  <a:lnTo>
                    <a:pt x="544" y="414"/>
                  </a:lnTo>
                  <a:lnTo>
                    <a:pt x="544" y="416"/>
                  </a:lnTo>
                  <a:lnTo>
                    <a:pt x="542" y="416"/>
                  </a:lnTo>
                  <a:lnTo>
                    <a:pt x="540" y="416"/>
                  </a:lnTo>
                  <a:lnTo>
                    <a:pt x="538" y="416"/>
                  </a:lnTo>
                  <a:lnTo>
                    <a:pt x="536" y="416"/>
                  </a:lnTo>
                  <a:lnTo>
                    <a:pt x="533" y="416"/>
                  </a:lnTo>
                  <a:lnTo>
                    <a:pt x="531" y="416"/>
                  </a:lnTo>
                  <a:lnTo>
                    <a:pt x="531" y="417"/>
                  </a:lnTo>
                  <a:lnTo>
                    <a:pt x="531" y="419"/>
                  </a:lnTo>
                  <a:lnTo>
                    <a:pt x="531" y="421"/>
                  </a:lnTo>
                  <a:lnTo>
                    <a:pt x="533" y="421"/>
                  </a:lnTo>
                  <a:lnTo>
                    <a:pt x="535" y="421"/>
                  </a:lnTo>
                  <a:lnTo>
                    <a:pt x="535" y="423"/>
                  </a:lnTo>
                  <a:lnTo>
                    <a:pt x="533" y="425"/>
                  </a:lnTo>
                  <a:lnTo>
                    <a:pt x="533" y="427"/>
                  </a:lnTo>
                  <a:lnTo>
                    <a:pt x="531" y="429"/>
                  </a:lnTo>
                  <a:lnTo>
                    <a:pt x="533" y="431"/>
                  </a:lnTo>
                  <a:lnTo>
                    <a:pt x="533" y="433"/>
                  </a:lnTo>
                  <a:lnTo>
                    <a:pt x="533" y="435"/>
                  </a:lnTo>
                  <a:lnTo>
                    <a:pt x="533" y="437"/>
                  </a:lnTo>
                  <a:lnTo>
                    <a:pt x="533" y="439"/>
                  </a:lnTo>
                  <a:lnTo>
                    <a:pt x="533" y="441"/>
                  </a:lnTo>
                  <a:lnTo>
                    <a:pt x="531" y="441"/>
                  </a:lnTo>
                  <a:lnTo>
                    <a:pt x="529" y="441"/>
                  </a:lnTo>
                  <a:lnTo>
                    <a:pt x="527" y="441"/>
                  </a:lnTo>
                  <a:lnTo>
                    <a:pt x="527" y="439"/>
                  </a:lnTo>
                  <a:lnTo>
                    <a:pt x="525" y="437"/>
                  </a:lnTo>
                  <a:lnTo>
                    <a:pt x="523" y="437"/>
                  </a:lnTo>
                  <a:lnTo>
                    <a:pt x="521" y="435"/>
                  </a:lnTo>
                  <a:lnTo>
                    <a:pt x="519" y="435"/>
                  </a:lnTo>
                  <a:lnTo>
                    <a:pt x="517" y="435"/>
                  </a:lnTo>
                  <a:lnTo>
                    <a:pt x="517" y="437"/>
                  </a:lnTo>
                  <a:lnTo>
                    <a:pt x="517" y="439"/>
                  </a:lnTo>
                  <a:lnTo>
                    <a:pt x="517" y="441"/>
                  </a:lnTo>
                  <a:lnTo>
                    <a:pt x="519" y="441"/>
                  </a:lnTo>
                  <a:lnTo>
                    <a:pt x="519" y="443"/>
                  </a:lnTo>
                  <a:lnTo>
                    <a:pt x="521" y="445"/>
                  </a:lnTo>
                  <a:lnTo>
                    <a:pt x="521" y="447"/>
                  </a:lnTo>
                  <a:lnTo>
                    <a:pt x="521" y="449"/>
                  </a:lnTo>
                  <a:lnTo>
                    <a:pt x="519" y="451"/>
                  </a:lnTo>
                  <a:lnTo>
                    <a:pt x="519" y="453"/>
                  </a:lnTo>
                  <a:lnTo>
                    <a:pt x="517" y="455"/>
                  </a:lnTo>
                  <a:lnTo>
                    <a:pt x="515" y="455"/>
                  </a:lnTo>
                  <a:lnTo>
                    <a:pt x="513" y="455"/>
                  </a:lnTo>
                  <a:lnTo>
                    <a:pt x="513" y="457"/>
                  </a:lnTo>
                  <a:lnTo>
                    <a:pt x="513" y="459"/>
                  </a:lnTo>
                  <a:lnTo>
                    <a:pt x="511" y="461"/>
                  </a:lnTo>
                  <a:lnTo>
                    <a:pt x="511" y="463"/>
                  </a:lnTo>
                  <a:lnTo>
                    <a:pt x="511" y="465"/>
                  </a:lnTo>
                  <a:lnTo>
                    <a:pt x="513" y="465"/>
                  </a:lnTo>
                  <a:lnTo>
                    <a:pt x="513" y="469"/>
                  </a:lnTo>
                  <a:lnTo>
                    <a:pt x="513" y="471"/>
                  </a:lnTo>
                  <a:lnTo>
                    <a:pt x="513" y="473"/>
                  </a:lnTo>
                  <a:lnTo>
                    <a:pt x="513" y="475"/>
                  </a:lnTo>
                  <a:lnTo>
                    <a:pt x="511" y="475"/>
                  </a:lnTo>
                  <a:lnTo>
                    <a:pt x="511" y="473"/>
                  </a:lnTo>
                  <a:lnTo>
                    <a:pt x="509" y="473"/>
                  </a:lnTo>
                  <a:lnTo>
                    <a:pt x="507" y="473"/>
                  </a:lnTo>
                  <a:lnTo>
                    <a:pt x="505" y="473"/>
                  </a:lnTo>
                  <a:lnTo>
                    <a:pt x="503" y="473"/>
                  </a:lnTo>
                  <a:lnTo>
                    <a:pt x="501" y="473"/>
                  </a:lnTo>
                  <a:lnTo>
                    <a:pt x="499" y="475"/>
                  </a:lnTo>
                  <a:lnTo>
                    <a:pt x="499" y="477"/>
                  </a:lnTo>
                  <a:lnTo>
                    <a:pt x="499" y="479"/>
                  </a:lnTo>
                  <a:lnTo>
                    <a:pt x="501" y="479"/>
                  </a:lnTo>
                  <a:lnTo>
                    <a:pt x="501" y="481"/>
                  </a:lnTo>
                  <a:lnTo>
                    <a:pt x="501" y="483"/>
                  </a:lnTo>
                  <a:lnTo>
                    <a:pt x="503" y="483"/>
                  </a:lnTo>
                  <a:lnTo>
                    <a:pt x="501" y="485"/>
                  </a:lnTo>
                  <a:lnTo>
                    <a:pt x="499" y="486"/>
                  </a:lnTo>
                  <a:lnTo>
                    <a:pt x="497" y="488"/>
                  </a:lnTo>
                  <a:lnTo>
                    <a:pt x="495" y="490"/>
                  </a:lnTo>
                  <a:lnTo>
                    <a:pt x="495" y="492"/>
                  </a:lnTo>
                  <a:lnTo>
                    <a:pt x="495" y="494"/>
                  </a:lnTo>
                  <a:lnTo>
                    <a:pt x="495" y="496"/>
                  </a:lnTo>
                  <a:lnTo>
                    <a:pt x="495" y="498"/>
                  </a:lnTo>
                  <a:lnTo>
                    <a:pt x="493" y="500"/>
                  </a:lnTo>
                  <a:lnTo>
                    <a:pt x="493" y="502"/>
                  </a:lnTo>
                  <a:lnTo>
                    <a:pt x="491" y="504"/>
                  </a:lnTo>
                  <a:lnTo>
                    <a:pt x="489" y="504"/>
                  </a:lnTo>
                  <a:lnTo>
                    <a:pt x="487" y="502"/>
                  </a:lnTo>
                  <a:lnTo>
                    <a:pt x="485" y="502"/>
                  </a:lnTo>
                  <a:lnTo>
                    <a:pt x="485" y="500"/>
                  </a:lnTo>
                  <a:lnTo>
                    <a:pt x="483" y="500"/>
                  </a:lnTo>
                  <a:lnTo>
                    <a:pt x="481" y="500"/>
                  </a:lnTo>
                  <a:lnTo>
                    <a:pt x="477" y="500"/>
                  </a:lnTo>
                  <a:lnTo>
                    <a:pt x="475" y="502"/>
                  </a:lnTo>
                  <a:lnTo>
                    <a:pt x="473" y="502"/>
                  </a:lnTo>
                  <a:lnTo>
                    <a:pt x="473" y="504"/>
                  </a:lnTo>
                  <a:lnTo>
                    <a:pt x="475" y="506"/>
                  </a:lnTo>
                  <a:lnTo>
                    <a:pt x="475" y="508"/>
                  </a:lnTo>
                  <a:lnTo>
                    <a:pt x="477" y="512"/>
                  </a:lnTo>
                  <a:lnTo>
                    <a:pt x="477" y="514"/>
                  </a:lnTo>
                  <a:lnTo>
                    <a:pt x="479" y="516"/>
                  </a:lnTo>
                  <a:lnTo>
                    <a:pt x="481" y="516"/>
                  </a:lnTo>
                  <a:lnTo>
                    <a:pt x="481" y="518"/>
                  </a:lnTo>
                  <a:lnTo>
                    <a:pt x="483" y="518"/>
                  </a:lnTo>
                  <a:lnTo>
                    <a:pt x="483" y="520"/>
                  </a:lnTo>
                  <a:lnTo>
                    <a:pt x="481" y="520"/>
                  </a:lnTo>
                  <a:lnTo>
                    <a:pt x="481" y="522"/>
                  </a:lnTo>
                  <a:lnTo>
                    <a:pt x="481" y="524"/>
                  </a:lnTo>
                  <a:lnTo>
                    <a:pt x="481" y="526"/>
                  </a:lnTo>
                  <a:lnTo>
                    <a:pt x="479" y="528"/>
                  </a:lnTo>
                  <a:lnTo>
                    <a:pt x="477" y="530"/>
                  </a:lnTo>
                  <a:lnTo>
                    <a:pt x="477" y="532"/>
                  </a:lnTo>
                  <a:lnTo>
                    <a:pt x="477" y="534"/>
                  </a:lnTo>
                  <a:lnTo>
                    <a:pt x="477" y="536"/>
                  </a:lnTo>
                  <a:lnTo>
                    <a:pt x="475" y="538"/>
                  </a:lnTo>
                  <a:lnTo>
                    <a:pt x="477" y="540"/>
                  </a:lnTo>
                  <a:lnTo>
                    <a:pt x="477" y="542"/>
                  </a:lnTo>
                  <a:lnTo>
                    <a:pt x="477" y="544"/>
                  </a:lnTo>
                  <a:lnTo>
                    <a:pt x="475" y="544"/>
                  </a:lnTo>
                  <a:lnTo>
                    <a:pt x="473" y="544"/>
                  </a:lnTo>
                  <a:lnTo>
                    <a:pt x="471" y="546"/>
                  </a:lnTo>
                  <a:lnTo>
                    <a:pt x="469" y="546"/>
                  </a:lnTo>
                  <a:lnTo>
                    <a:pt x="467" y="548"/>
                  </a:lnTo>
                  <a:lnTo>
                    <a:pt x="466" y="550"/>
                  </a:lnTo>
                  <a:lnTo>
                    <a:pt x="464" y="552"/>
                  </a:lnTo>
                  <a:lnTo>
                    <a:pt x="462" y="552"/>
                  </a:lnTo>
                  <a:lnTo>
                    <a:pt x="462" y="553"/>
                  </a:lnTo>
                  <a:lnTo>
                    <a:pt x="460" y="555"/>
                  </a:lnTo>
                  <a:lnTo>
                    <a:pt x="460" y="557"/>
                  </a:lnTo>
                  <a:lnTo>
                    <a:pt x="462" y="557"/>
                  </a:lnTo>
                  <a:lnTo>
                    <a:pt x="462" y="559"/>
                  </a:lnTo>
                  <a:lnTo>
                    <a:pt x="464" y="561"/>
                  </a:lnTo>
                  <a:lnTo>
                    <a:pt x="466" y="559"/>
                  </a:lnTo>
                  <a:lnTo>
                    <a:pt x="467" y="559"/>
                  </a:lnTo>
                  <a:lnTo>
                    <a:pt x="469" y="559"/>
                  </a:lnTo>
                  <a:lnTo>
                    <a:pt x="469" y="561"/>
                  </a:lnTo>
                  <a:lnTo>
                    <a:pt x="471" y="561"/>
                  </a:lnTo>
                  <a:lnTo>
                    <a:pt x="469" y="565"/>
                  </a:lnTo>
                  <a:lnTo>
                    <a:pt x="469" y="567"/>
                  </a:lnTo>
                  <a:lnTo>
                    <a:pt x="471" y="569"/>
                  </a:lnTo>
                  <a:lnTo>
                    <a:pt x="471" y="571"/>
                  </a:lnTo>
                  <a:lnTo>
                    <a:pt x="471" y="573"/>
                  </a:lnTo>
                  <a:lnTo>
                    <a:pt x="471" y="575"/>
                  </a:lnTo>
                  <a:lnTo>
                    <a:pt x="469" y="575"/>
                  </a:lnTo>
                  <a:lnTo>
                    <a:pt x="467" y="573"/>
                  </a:lnTo>
                  <a:lnTo>
                    <a:pt x="467" y="571"/>
                  </a:lnTo>
                  <a:lnTo>
                    <a:pt x="466" y="569"/>
                  </a:lnTo>
                  <a:lnTo>
                    <a:pt x="464" y="569"/>
                  </a:lnTo>
                  <a:lnTo>
                    <a:pt x="462" y="569"/>
                  </a:lnTo>
                  <a:lnTo>
                    <a:pt x="460" y="571"/>
                  </a:lnTo>
                  <a:lnTo>
                    <a:pt x="458" y="571"/>
                  </a:lnTo>
                  <a:lnTo>
                    <a:pt x="456" y="571"/>
                  </a:lnTo>
                  <a:lnTo>
                    <a:pt x="454" y="571"/>
                  </a:lnTo>
                  <a:lnTo>
                    <a:pt x="454" y="573"/>
                  </a:lnTo>
                  <a:lnTo>
                    <a:pt x="452" y="573"/>
                  </a:lnTo>
                  <a:lnTo>
                    <a:pt x="452" y="575"/>
                  </a:lnTo>
                  <a:lnTo>
                    <a:pt x="452" y="577"/>
                  </a:lnTo>
                  <a:lnTo>
                    <a:pt x="452" y="579"/>
                  </a:lnTo>
                  <a:lnTo>
                    <a:pt x="452" y="581"/>
                  </a:lnTo>
                  <a:lnTo>
                    <a:pt x="454" y="583"/>
                  </a:lnTo>
                  <a:lnTo>
                    <a:pt x="454" y="585"/>
                  </a:lnTo>
                  <a:lnTo>
                    <a:pt x="456" y="589"/>
                  </a:lnTo>
                  <a:lnTo>
                    <a:pt x="456" y="591"/>
                  </a:lnTo>
                  <a:lnTo>
                    <a:pt x="458" y="593"/>
                  </a:lnTo>
                  <a:lnTo>
                    <a:pt x="460" y="593"/>
                  </a:lnTo>
                  <a:lnTo>
                    <a:pt x="462" y="597"/>
                  </a:lnTo>
                  <a:lnTo>
                    <a:pt x="464" y="599"/>
                  </a:lnTo>
                  <a:lnTo>
                    <a:pt x="464" y="601"/>
                  </a:lnTo>
                  <a:lnTo>
                    <a:pt x="464" y="603"/>
                  </a:lnTo>
                  <a:lnTo>
                    <a:pt x="466" y="605"/>
                  </a:lnTo>
                  <a:lnTo>
                    <a:pt x="464" y="607"/>
                  </a:lnTo>
                  <a:lnTo>
                    <a:pt x="464" y="609"/>
                  </a:lnTo>
                  <a:lnTo>
                    <a:pt x="464" y="613"/>
                  </a:lnTo>
                  <a:lnTo>
                    <a:pt x="464" y="615"/>
                  </a:lnTo>
                  <a:lnTo>
                    <a:pt x="464" y="617"/>
                  </a:lnTo>
                  <a:lnTo>
                    <a:pt x="464" y="619"/>
                  </a:lnTo>
                  <a:lnTo>
                    <a:pt x="464" y="620"/>
                  </a:lnTo>
                  <a:lnTo>
                    <a:pt x="462" y="620"/>
                  </a:lnTo>
                  <a:lnTo>
                    <a:pt x="462" y="619"/>
                  </a:lnTo>
                  <a:lnTo>
                    <a:pt x="462" y="617"/>
                  </a:lnTo>
                  <a:lnTo>
                    <a:pt x="460" y="617"/>
                  </a:lnTo>
                  <a:lnTo>
                    <a:pt x="458" y="617"/>
                  </a:lnTo>
                  <a:lnTo>
                    <a:pt x="458" y="619"/>
                  </a:lnTo>
                  <a:lnTo>
                    <a:pt x="456" y="619"/>
                  </a:lnTo>
                  <a:lnTo>
                    <a:pt x="456" y="620"/>
                  </a:lnTo>
                  <a:lnTo>
                    <a:pt x="454" y="620"/>
                  </a:lnTo>
                  <a:lnTo>
                    <a:pt x="454" y="619"/>
                  </a:lnTo>
                  <a:lnTo>
                    <a:pt x="452" y="619"/>
                  </a:lnTo>
                  <a:lnTo>
                    <a:pt x="452" y="617"/>
                  </a:lnTo>
                  <a:lnTo>
                    <a:pt x="450" y="617"/>
                  </a:lnTo>
                  <a:lnTo>
                    <a:pt x="448" y="617"/>
                  </a:lnTo>
                  <a:lnTo>
                    <a:pt x="448" y="619"/>
                  </a:lnTo>
                  <a:lnTo>
                    <a:pt x="450" y="619"/>
                  </a:lnTo>
                  <a:lnTo>
                    <a:pt x="448" y="620"/>
                  </a:lnTo>
                  <a:lnTo>
                    <a:pt x="446" y="620"/>
                  </a:lnTo>
                  <a:lnTo>
                    <a:pt x="446" y="622"/>
                  </a:lnTo>
                  <a:lnTo>
                    <a:pt x="444" y="622"/>
                  </a:lnTo>
                  <a:lnTo>
                    <a:pt x="444" y="624"/>
                  </a:lnTo>
                  <a:lnTo>
                    <a:pt x="442" y="624"/>
                  </a:lnTo>
                  <a:lnTo>
                    <a:pt x="440" y="624"/>
                  </a:lnTo>
                  <a:lnTo>
                    <a:pt x="438" y="624"/>
                  </a:lnTo>
                  <a:lnTo>
                    <a:pt x="436" y="624"/>
                  </a:lnTo>
                  <a:lnTo>
                    <a:pt x="434" y="624"/>
                  </a:lnTo>
                  <a:lnTo>
                    <a:pt x="432" y="624"/>
                  </a:lnTo>
                  <a:lnTo>
                    <a:pt x="432" y="622"/>
                  </a:lnTo>
                  <a:lnTo>
                    <a:pt x="430" y="622"/>
                  </a:lnTo>
                  <a:lnTo>
                    <a:pt x="428" y="622"/>
                  </a:lnTo>
                  <a:lnTo>
                    <a:pt x="428" y="624"/>
                  </a:lnTo>
                  <a:lnTo>
                    <a:pt x="428" y="626"/>
                  </a:lnTo>
                  <a:lnTo>
                    <a:pt x="428" y="628"/>
                  </a:lnTo>
                  <a:lnTo>
                    <a:pt x="426" y="628"/>
                  </a:lnTo>
                  <a:lnTo>
                    <a:pt x="424" y="628"/>
                  </a:lnTo>
                  <a:lnTo>
                    <a:pt x="424" y="626"/>
                  </a:lnTo>
                  <a:lnTo>
                    <a:pt x="424" y="624"/>
                  </a:lnTo>
                  <a:lnTo>
                    <a:pt x="424" y="622"/>
                  </a:lnTo>
                  <a:lnTo>
                    <a:pt x="424" y="620"/>
                  </a:lnTo>
                  <a:lnTo>
                    <a:pt x="422" y="620"/>
                  </a:lnTo>
                  <a:lnTo>
                    <a:pt x="420" y="620"/>
                  </a:lnTo>
                  <a:lnTo>
                    <a:pt x="420" y="622"/>
                  </a:lnTo>
                  <a:lnTo>
                    <a:pt x="420" y="624"/>
                  </a:lnTo>
                  <a:lnTo>
                    <a:pt x="418" y="624"/>
                  </a:lnTo>
                  <a:lnTo>
                    <a:pt x="416" y="624"/>
                  </a:lnTo>
                  <a:lnTo>
                    <a:pt x="414" y="624"/>
                  </a:lnTo>
                  <a:lnTo>
                    <a:pt x="414" y="622"/>
                  </a:lnTo>
                  <a:lnTo>
                    <a:pt x="412" y="622"/>
                  </a:lnTo>
                  <a:lnTo>
                    <a:pt x="412" y="624"/>
                  </a:lnTo>
                  <a:lnTo>
                    <a:pt x="410" y="624"/>
                  </a:lnTo>
                  <a:lnTo>
                    <a:pt x="408" y="624"/>
                  </a:lnTo>
                  <a:lnTo>
                    <a:pt x="406" y="624"/>
                  </a:lnTo>
                  <a:lnTo>
                    <a:pt x="406" y="626"/>
                  </a:lnTo>
                  <a:lnTo>
                    <a:pt x="404" y="626"/>
                  </a:lnTo>
                  <a:lnTo>
                    <a:pt x="402" y="626"/>
                  </a:lnTo>
                  <a:lnTo>
                    <a:pt x="402" y="624"/>
                  </a:lnTo>
                  <a:lnTo>
                    <a:pt x="404" y="624"/>
                  </a:lnTo>
                  <a:lnTo>
                    <a:pt x="404" y="622"/>
                  </a:lnTo>
                  <a:lnTo>
                    <a:pt x="404" y="620"/>
                  </a:lnTo>
                  <a:lnTo>
                    <a:pt x="402" y="620"/>
                  </a:lnTo>
                  <a:lnTo>
                    <a:pt x="402" y="619"/>
                  </a:lnTo>
                  <a:lnTo>
                    <a:pt x="400" y="619"/>
                  </a:lnTo>
                  <a:lnTo>
                    <a:pt x="398" y="619"/>
                  </a:lnTo>
                  <a:lnTo>
                    <a:pt x="397" y="619"/>
                  </a:lnTo>
                  <a:lnTo>
                    <a:pt x="395" y="617"/>
                  </a:lnTo>
                  <a:lnTo>
                    <a:pt x="393" y="617"/>
                  </a:lnTo>
                  <a:lnTo>
                    <a:pt x="391" y="617"/>
                  </a:lnTo>
                  <a:lnTo>
                    <a:pt x="389" y="617"/>
                  </a:lnTo>
                  <a:lnTo>
                    <a:pt x="389" y="619"/>
                  </a:lnTo>
                  <a:lnTo>
                    <a:pt x="389" y="620"/>
                  </a:lnTo>
                  <a:lnTo>
                    <a:pt x="389" y="622"/>
                  </a:lnTo>
                  <a:lnTo>
                    <a:pt x="389" y="624"/>
                  </a:lnTo>
                  <a:lnTo>
                    <a:pt x="387" y="624"/>
                  </a:lnTo>
                  <a:lnTo>
                    <a:pt x="387" y="626"/>
                  </a:lnTo>
                  <a:lnTo>
                    <a:pt x="387" y="628"/>
                  </a:lnTo>
                  <a:lnTo>
                    <a:pt x="387" y="630"/>
                  </a:lnTo>
                  <a:lnTo>
                    <a:pt x="387" y="632"/>
                  </a:lnTo>
                  <a:lnTo>
                    <a:pt x="385" y="632"/>
                  </a:lnTo>
                  <a:lnTo>
                    <a:pt x="385" y="634"/>
                  </a:lnTo>
                  <a:lnTo>
                    <a:pt x="383" y="636"/>
                  </a:lnTo>
                  <a:lnTo>
                    <a:pt x="381" y="636"/>
                  </a:lnTo>
                  <a:lnTo>
                    <a:pt x="381" y="638"/>
                  </a:lnTo>
                  <a:lnTo>
                    <a:pt x="379" y="638"/>
                  </a:lnTo>
                  <a:lnTo>
                    <a:pt x="379" y="640"/>
                  </a:lnTo>
                  <a:lnTo>
                    <a:pt x="377" y="640"/>
                  </a:lnTo>
                  <a:lnTo>
                    <a:pt x="377" y="638"/>
                  </a:lnTo>
                  <a:lnTo>
                    <a:pt x="375" y="638"/>
                  </a:lnTo>
                  <a:lnTo>
                    <a:pt x="375" y="636"/>
                  </a:lnTo>
                  <a:lnTo>
                    <a:pt x="375" y="634"/>
                  </a:lnTo>
                  <a:lnTo>
                    <a:pt x="373" y="634"/>
                  </a:lnTo>
                  <a:lnTo>
                    <a:pt x="373" y="636"/>
                  </a:lnTo>
                  <a:lnTo>
                    <a:pt x="371" y="636"/>
                  </a:lnTo>
                  <a:lnTo>
                    <a:pt x="369" y="636"/>
                  </a:lnTo>
                  <a:lnTo>
                    <a:pt x="369" y="638"/>
                  </a:lnTo>
                  <a:lnTo>
                    <a:pt x="367" y="638"/>
                  </a:lnTo>
                  <a:lnTo>
                    <a:pt x="365" y="640"/>
                  </a:lnTo>
                  <a:lnTo>
                    <a:pt x="365" y="642"/>
                  </a:lnTo>
                  <a:lnTo>
                    <a:pt x="367" y="644"/>
                  </a:lnTo>
                  <a:lnTo>
                    <a:pt x="369" y="644"/>
                  </a:lnTo>
                  <a:lnTo>
                    <a:pt x="369" y="646"/>
                  </a:lnTo>
                  <a:lnTo>
                    <a:pt x="367" y="646"/>
                  </a:lnTo>
                  <a:lnTo>
                    <a:pt x="367" y="648"/>
                  </a:lnTo>
                  <a:lnTo>
                    <a:pt x="365" y="648"/>
                  </a:lnTo>
                  <a:lnTo>
                    <a:pt x="365" y="650"/>
                  </a:lnTo>
                  <a:lnTo>
                    <a:pt x="365" y="652"/>
                  </a:lnTo>
                  <a:lnTo>
                    <a:pt x="367" y="652"/>
                  </a:lnTo>
                  <a:lnTo>
                    <a:pt x="365" y="652"/>
                  </a:lnTo>
                  <a:lnTo>
                    <a:pt x="365" y="654"/>
                  </a:lnTo>
                  <a:lnTo>
                    <a:pt x="365" y="656"/>
                  </a:lnTo>
                  <a:lnTo>
                    <a:pt x="363" y="656"/>
                  </a:lnTo>
                  <a:lnTo>
                    <a:pt x="361" y="656"/>
                  </a:lnTo>
                  <a:lnTo>
                    <a:pt x="361" y="658"/>
                  </a:lnTo>
                  <a:lnTo>
                    <a:pt x="359" y="658"/>
                  </a:lnTo>
                  <a:lnTo>
                    <a:pt x="359" y="656"/>
                  </a:lnTo>
                  <a:lnTo>
                    <a:pt x="357" y="656"/>
                  </a:lnTo>
                  <a:lnTo>
                    <a:pt x="355" y="658"/>
                  </a:lnTo>
                  <a:lnTo>
                    <a:pt x="353" y="658"/>
                  </a:lnTo>
                  <a:lnTo>
                    <a:pt x="353" y="656"/>
                  </a:lnTo>
                  <a:lnTo>
                    <a:pt x="351" y="656"/>
                  </a:lnTo>
                  <a:lnTo>
                    <a:pt x="349" y="656"/>
                  </a:lnTo>
                  <a:lnTo>
                    <a:pt x="349" y="658"/>
                  </a:lnTo>
                  <a:lnTo>
                    <a:pt x="349" y="660"/>
                  </a:lnTo>
                  <a:lnTo>
                    <a:pt x="347" y="660"/>
                  </a:lnTo>
                  <a:lnTo>
                    <a:pt x="345" y="660"/>
                  </a:lnTo>
                  <a:lnTo>
                    <a:pt x="343" y="660"/>
                  </a:lnTo>
                  <a:lnTo>
                    <a:pt x="341" y="660"/>
                  </a:lnTo>
                  <a:lnTo>
                    <a:pt x="341" y="662"/>
                  </a:lnTo>
                  <a:lnTo>
                    <a:pt x="341" y="664"/>
                  </a:lnTo>
                  <a:lnTo>
                    <a:pt x="343" y="664"/>
                  </a:lnTo>
                  <a:lnTo>
                    <a:pt x="343" y="666"/>
                  </a:lnTo>
                  <a:lnTo>
                    <a:pt x="343" y="668"/>
                  </a:lnTo>
                  <a:lnTo>
                    <a:pt x="343" y="670"/>
                  </a:lnTo>
                  <a:lnTo>
                    <a:pt x="341" y="670"/>
                  </a:lnTo>
                  <a:lnTo>
                    <a:pt x="341" y="672"/>
                  </a:lnTo>
                  <a:lnTo>
                    <a:pt x="339" y="672"/>
                  </a:lnTo>
                  <a:lnTo>
                    <a:pt x="337" y="674"/>
                  </a:lnTo>
                  <a:lnTo>
                    <a:pt x="335" y="674"/>
                  </a:lnTo>
                  <a:lnTo>
                    <a:pt x="335" y="672"/>
                  </a:lnTo>
                  <a:lnTo>
                    <a:pt x="333" y="670"/>
                  </a:lnTo>
                  <a:lnTo>
                    <a:pt x="331" y="670"/>
                  </a:lnTo>
                  <a:lnTo>
                    <a:pt x="329" y="670"/>
                  </a:lnTo>
                  <a:lnTo>
                    <a:pt x="328" y="670"/>
                  </a:lnTo>
                  <a:lnTo>
                    <a:pt x="328" y="668"/>
                  </a:lnTo>
                  <a:lnTo>
                    <a:pt x="326" y="668"/>
                  </a:lnTo>
                  <a:lnTo>
                    <a:pt x="324" y="668"/>
                  </a:lnTo>
                  <a:lnTo>
                    <a:pt x="324" y="666"/>
                  </a:lnTo>
                  <a:lnTo>
                    <a:pt x="324" y="664"/>
                  </a:lnTo>
                  <a:lnTo>
                    <a:pt x="322" y="664"/>
                  </a:lnTo>
                  <a:lnTo>
                    <a:pt x="322" y="662"/>
                  </a:lnTo>
                  <a:lnTo>
                    <a:pt x="320" y="662"/>
                  </a:lnTo>
                  <a:lnTo>
                    <a:pt x="320" y="660"/>
                  </a:lnTo>
                  <a:lnTo>
                    <a:pt x="318" y="660"/>
                  </a:lnTo>
                  <a:lnTo>
                    <a:pt x="316" y="660"/>
                  </a:lnTo>
                  <a:lnTo>
                    <a:pt x="314" y="660"/>
                  </a:lnTo>
                  <a:lnTo>
                    <a:pt x="312" y="660"/>
                  </a:lnTo>
                  <a:lnTo>
                    <a:pt x="310" y="660"/>
                  </a:lnTo>
                  <a:lnTo>
                    <a:pt x="310" y="662"/>
                  </a:lnTo>
                  <a:lnTo>
                    <a:pt x="310" y="664"/>
                  </a:lnTo>
                  <a:lnTo>
                    <a:pt x="308" y="664"/>
                  </a:lnTo>
                  <a:lnTo>
                    <a:pt x="308" y="666"/>
                  </a:lnTo>
                  <a:lnTo>
                    <a:pt x="308" y="668"/>
                  </a:lnTo>
                  <a:lnTo>
                    <a:pt x="306" y="668"/>
                  </a:lnTo>
                  <a:lnTo>
                    <a:pt x="304" y="668"/>
                  </a:lnTo>
                  <a:lnTo>
                    <a:pt x="302" y="668"/>
                  </a:lnTo>
                  <a:lnTo>
                    <a:pt x="302" y="666"/>
                  </a:lnTo>
                  <a:lnTo>
                    <a:pt x="302" y="664"/>
                  </a:lnTo>
                  <a:lnTo>
                    <a:pt x="300" y="664"/>
                  </a:lnTo>
                  <a:lnTo>
                    <a:pt x="300" y="662"/>
                  </a:lnTo>
                  <a:lnTo>
                    <a:pt x="298" y="664"/>
                  </a:lnTo>
                  <a:lnTo>
                    <a:pt x="298" y="662"/>
                  </a:lnTo>
                  <a:lnTo>
                    <a:pt x="298" y="660"/>
                  </a:lnTo>
                  <a:lnTo>
                    <a:pt x="300" y="660"/>
                  </a:lnTo>
                  <a:lnTo>
                    <a:pt x="300" y="658"/>
                  </a:lnTo>
                  <a:lnTo>
                    <a:pt x="302" y="658"/>
                  </a:lnTo>
                  <a:lnTo>
                    <a:pt x="302" y="656"/>
                  </a:lnTo>
                  <a:lnTo>
                    <a:pt x="300" y="656"/>
                  </a:lnTo>
                  <a:lnTo>
                    <a:pt x="298" y="656"/>
                  </a:lnTo>
                  <a:lnTo>
                    <a:pt x="296" y="656"/>
                  </a:lnTo>
                  <a:lnTo>
                    <a:pt x="296" y="658"/>
                  </a:lnTo>
                  <a:lnTo>
                    <a:pt x="294" y="658"/>
                  </a:lnTo>
                  <a:lnTo>
                    <a:pt x="294" y="660"/>
                  </a:lnTo>
                  <a:lnTo>
                    <a:pt x="292" y="660"/>
                  </a:lnTo>
                  <a:lnTo>
                    <a:pt x="292" y="658"/>
                  </a:lnTo>
                  <a:lnTo>
                    <a:pt x="290" y="658"/>
                  </a:lnTo>
                  <a:lnTo>
                    <a:pt x="290" y="656"/>
                  </a:lnTo>
                  <a:lnTo>
                    <a:pt x="290" y="654"/>
                  </a:lnTo>
                  <a:lnTo>
                    <a:pt x="290" y="652"/>
                  </a:lnTo>
                  <a:lnTo>
                    <a:pt x="288" y="652"/>
                  </a:lnTo>
                  <a:lnTo>
                    <a:pt x="286" y="652"/>
                  </a:lnTo>
                  <a:lnTo>
                    <a:pt x="284" y="652"/>
                  </a:lnTo>
                  <a:lnTo>
                    <a:pt x="284" y="654"/>
                  </a:lnTo>
                  <a:lnTo>
                    <a:pt x="282" y="654"/>
                  </a:lnTo>
                  <a:lnTo>
                    <a:pt x="282" y="656"/>
                  </a:lnTo>
                  <a:lnTo>
                    <a:pt x="280" y="656"/>
                  </a:lnTo>
                  <a:lnTo>
                    <a:pt x="278" y="656"/>
                  </a:lnTo>
                  <a:lnTo>
                    <a:pt x="276" y="656"/>
                  </a:lnTo>
                  <a:lnTo>
                    <a:pt x="276" y="654"/>
                  </a:lnTo>
                  <a:lnTo>
                    <a:pt x="276" y="652"/>
                  </a:lnTo>
                  <a:lnTo>
                    <a:pt x="274" y="652"/>
                  </a:lnTo>
                  <a:lnTo>
                    <a:pt x="272" y="652"/>
                  </a:lnTo>
                  <a:lnTo>
                    <a:pt x="272" y="650"/>
                  </a:lnTo>
                  <a:lnTo>
                    <a:pt x="272" y="652"/>
                  </a:lnTo>
                  <a:lnTo>
                    <a:pt x="270" y="652"/>
                  </a:lnTo>
                  <a:lnTo>
                    <a:pt x="268" y="652"/>
                  </a:lnTo>
                  <a:lnTo>
                    <a:pt x="268" y="654"/>
                  </a:lnTo>
                  <a:lnTo>
                    <a:pt x="268" y="656"/>
                  </a:lnTo>
                  <a:lnTo>
                    <a:pt x="266" y="656"/>
                  </a:lnTo>
                  <a:lnTo>
                    <a:pt x="264" y="656"/>
                  </a:lnTo>
                  <a:lnTo>
                    <a:pt x="264" y="658"/>
                  </a:lnTo>
                  <a:lnTo>
                    <a:pt x="262" y="658"/>
                  </a:lnTo>
                  <a:lnTo>
                    <a:pt x="260" y="658"/>
                  </a:lnTo>
                  <a:lnTo>
                    <a:pt x="260" y="656"/>
                  </a:lnTo>
                  <a:lnTo>
                    <a:pt x="259" y="656"/>
                  </a:lnTo>
                  <a:lnTo>
                    <a:pt x="257" y="656"/>
                  </a:lnTo>
                  <a:lnTo>
                    <a:pt x="257" y="658"/>
                  </a:lnTo>
                  <a:lnTo>
                    <a:pt x="255" y="658"/>
                  </a:lnTo>
                  <a:lnTo>
                    <a:pt x="253" y="658"/>
                  </a:lnTo>
                  <a:lnTo>
                    <a:pt x="251" y="658"/>
                  </a:lnTo>
                  <a:lnTo>
                    <a:pt x="249" y="658"/>
                  </a:lnTo>
                  <a:lnTo>
                    <a:pt x="247" y="658"/>
                  </a:lnTo>
                  <a:lnTo>
                    <a:pt x="245" y="658"/>
                  </a:lnTo>
                  <a:lnTo>
                    <a:pt x="245" y="660"/>
                  </a:lnTo>
                  <a:lnTo>
                    <a:pt x="243" y="660"/>
                  </a:lnTo>
                  <a:lnTo>
                    <a:pt x="241" y="660"/>
                  </a:lnTo>
                  <a:lnTo>
                    <a:pt x="241" y="662"/>
                  </a:lnTo>
                  <a:lnTo>
                    <a:pt x="239" y="662"/>
                  </a:lnTo>
                  <a:lnTo>
                    <a:pt x="237" y="662"/>
                  </a:lnTo>
                  <a:lnTo>
                    <a:pt x="235" y="662"/>
                  </a:lnTo>
                  <a:lnTo>
                    <a:pt x="233" y="662"/>
                  </a:lnTo>
                  <a:lnTo>
                    <a:pt x="231" y="660"/>
                  </a:lnTo>
                  <a:lnTo>
                    <a:pt x="231" y="658"/>
                  </a:lnTo>
                  <a:lnTo>
                    <a:pt x="229" y="658"/>
                  </a:lnTo>
                  <a:lnTo>
                    <a:pt x="227" y="658"/>
                  </a:lnTo>
                  <a:lnTo>
                    <a:pt x="227" y="660"/>
                  </a:lnTo>
                  <a:lnTo>
                    <a:pt x="225" y="660"/>
                  </a:lnTo>
                  <a:lnTo>
                    <a:pt x="225" y="662"/>
                  </a:lnTo>
                  <a:lnTo>
                    <a:pt x="225" y="664"/>
                  </a:lnTo>
                  <a:lnTo>
                    <a:pt x="223" y="664"/>
                  </a:lnTo>
                  <a:lnTo>
                    <a:pt x="223" y="666"/>
                  </a:lnTo>
                  <a:lnTo>
                    <a:pt x="221" y="666"/>
                  </a:lnTo>
                  <a:lnTo>
                    <a:pt x="221" y="664"/>
                  </a:lnTo>
                  <a:lnTo>
                    <a:pt x="219" y="664"/>
                  </a:lnTo>
                  <a:lnTo>
                    <a:pt x="219" y="666"/>
                  </a:lnTo>
                  <a:lnTo>
                    <a:pt x="219" y="668"/>
                  </a:lnTo>
                  <a:lnTo>
                    <a:pt x="219" y="670"/>
                  </a:lnTo>
                  <a:lnTo>
                    <a:pt x="217" y="670"/>
                  </a:lnTo>
                  <a:lnTo>
                    <a:pt x="215" y="670"/>
                  </a:lnTo>
                  <a:lnTo>
                    <a:pt x="215" y="672"/>
                  </a:lnTo>
                  <a:lnTo>
                    <a:pt x="213" y="672"/>
                  </a:lnTo>
                  <a:lnTo>
                    <a:pt x="213" y="670"/>
                  </a:lnTo>
                  <a:lnTo>
                    <a:pt x="211" y="670"/>
                  </a:lnTo>
                  <a:lnTo>
                    <a:pt x="213" y="670"/>
                  </a:lnTo>
                  <a:lnTo>
                    <a:pt x="213" y="668"/>
                  </a:lnTo>
                  <a:lnTo>
                    <a:pt x="213" y="666"/>
                  </a:lnTo>
                  <a:lnTo>
                    <a:pt x="211" y="666"/>
                  </a:lnTo>
                  <a:lnTo>
                    <a:pt x="209" y="666"/>
                  </a:lnTo>
                  <a:lnTo>
                    <a:pt x="207" y="666"/>
                  </a:lnTo>
                  <a:lnTo>
                    <a:pt x="207" y="664"/>
                  </a:lnTo>
                  <a:lnTo>
                    <a:pt x="205" y="664"/>
                  </a:lnTo>
                  <a:lnTo>
                    <a:pt x="205" y="666"/>
                  </a:lnTo>
                  <a:lnTo>
                    <a:pt x="205" y="668"/>
                  </a:lnTo>
                  <a:lnTo>
                    <a:pt x="205" y="670"/>
                  </a:lnTo>
                  <a:lnTo>
                    <a:pt x="205" y="672"/>
                  </a:lnTo>
                  <a:lnTo>
                    <a:pt x="203" y="672"/>
                  </a:lnTo>
                  <a:lnTo>
                    <a:pt x="203" y="674"/>
                  </a:lnTo>
                  <a:lnTo>
                    <a:pt x="201" y="674"/>
                  </a:lnTo>
                  <a:lnTo>
                    <a:pt x="201" y="676"/>
                  </a:lnTo>
                  <a:lnTo>
                    <a:pt x="199" y="676"/>
                  </a:lnTo>
                  <a:lnTo>
                    <a:pt x="197" y="676"/>
                  </a:lnTo>
                  <a:lnTo>
                    <a:pt x="197" y="674"/>
                  </a:lnTo>
                  <a:lnTo>
                    <a:pt x="195" y="674"/>
                  </a:lnTo>
                  <a:lnTo>
                    <a:pt x="195" y="672"/>
                  </a:lnTo>
                  <a:lnTo>
                    <a:pt x="193" y="672"/>
                  </a:lnTo>
                  <a:lnTo>
                    <a:pt x="191" y="672"/>
                  </a:lnTo>
                  <a:lnTo>
                    <a:pt x="191" y="674"/>
                  </a:lnTo>
                  <a:lnTo>
                    <a:pt x="190" y="674"/>
                  </a:lnTo>
                  <a:lnTo>
                    <a:pt x="190" y="676"/>
                  </a:lnTo>
                  <a:lnTo>
                    <a:pt x="190" y="678"/>
                  </a:lnTo>
                  <a:lnTo>
                    <a:pt x="191" y="678"/>
                  </a:lnTo>
                  <a:lnTo>
                    <a:pt x="193" y="678"/>
                  </a:lnTo>
                  <a:lnTo>
                    <a:pt x="193" y="680"/>
                  </a:lnTo>
                  <a:lnTo>
                    <a:pt x="191" y="680"/>
                  </a:lnTo>
                  <a:lnTo>
                    <a:pt x="190" y="680"/>
                  </a:lnTo>
                  <a:lnTo>
                    <a:pt x="190" y="682"/>
                  </a:lnTo>
                  <a:lnTo>
                    <a:pt x="188" y="682"/>
                  </a:lnTo>
                  <a:lnTo>
                    <a:pt x="188" y="684"/>
                  </a:lnTo>
                  <a:lnTo>
                    <a:pt x="188" y="686"/>
                  </a:lnTo>
                  <a:lnTo>
                    <a:pt x="186" y="686"/>
                  </a:lnTo>
                  <a:lnTo>
                    <a:pt x="184" y="686"/>
                  </a:lnTo>
                  <a:lnTo>
                    <a:pt x="184" y="687"/>
                  </a:lnTo>
                  <a:lnTo>
                    <a:pt x="182" y="687"/>
                  </a:lnTo>
                  <a:lnTo>
                    <a:pt x="182" y="689"/>
                  </a:lnTo>
                  <a:lnTo>
                    <a:pt x="180" y="689"/>
                  </a:lnTo>
                  <a:lnTo>
                    <a:pt x="178" y="689"/>
                  </a:lnTo>
                  <a:lnTo>
                    <a:pt x="178" y="687"/>
                  </a:lnTo>
                  <a:lnTo>
                    <a:pt x="178" y="686"/>
                  </a:lnTo>
                  <a:lnTo>
                    <a:pt x="176" y="686"/>
                  </a:lnTo>
                  <a:lnTo>
                    <a:pt x="174" y="686"/>
                  </a:lnTo>
                  <a:lnTo>
                    <a:pt x="174" y="684"/>
                  </a:lnTo>
                  <a:lnTo>
                    <a:pt x="172" y="684"/>
                  </a:lnTo>
                  <a:lnTo>
                    <a:pt x="172" y="682"/>
                  </a:lnTo>
                  <a:lnTo>
                    <a:pt x="172" y="680"/>
                  </a:lnTo>
                  <a:lnTo>
                    <a:pt x="170" y="680"/>
                  </a:lnTo>
                  <a:lnTo>
                    <a:pt x="168" y="680"/>
                  </a:lnTo>
                  <a:lnTo>
                    <a:pt x="168" y="678"/>
                  </a:lnTo>
                  <a:lnTo>
                    <a:pt x="166" y="678"/>
                  </a:lnTo>
                  <a:lnTo>
                    <a:pt x="166" y="680"/>
                  </a:lnTo>
                  <a:lnTo>
                    <a:pt x="164" y="680"/>
                  </a:lnTo>
                  <a:lnTo>
                    <a:pt x="164" y="682"/>
                  </a:lnTo>
                  <a:lnTo>
                    <a:pt x="166" y="682"/>
                  </a:lnTo>
                  <a:lnTo>
                    <a:pt x="166" y="684"/>
                  </a:lnTo>
                  <a:lnTo>
                    <a:pt x="166" y="686"/>
                  </a:lnTo>
                  <a:lnTo>
                    <a:pt x="168" y="686"/>
                  </a:lnTo>
                  <a:lnTo>
                    <a:pt x="168" y="687"/>
                  </a:lnTo>
                  <a:lnTo>
                    <a:pt x="170" y="687"/>
                  </a:lnTo>
                  <a:lnTo>
                    <a:pt x="170" y="689"/>
                  </a:lnTo>
                  <a:lnTo>
                    <a:pt x="168" y="691"/>
                  </a:lnTo>
                  <a:lnTo>
                    <a:pt x="166" y="691"/>
                  </a:lnTo>
                  <a:lnTo>
                    <a:pt x="164" y="691"/>
                  </a:lnTo>
                  <a:lnTo>
                    <a:pt x="164" y="689"/>
                  </a:lnTo>
                  <a:lnTo>
                    <a:pt x="162" y="689"/>
                  </a:lnTo>
                  <a:lnTo>
                    <a:pt x="160" y="689"/>
                  </a:lnTo>
                  <a:lnTo>
                    <a:pt x="158" y="689"/>
                  </a:lnTo>
                  <a:lnTo>
                    <a:pt x="158" y="691"/>
                  </a:lnTo>
                  <a:lnTo>
                    <a:pt x="156" y="691"/>
                  </a:lnTo>
                  <a:lnTo>
                    <a:pt x="154" y="691"/>
                  </a:lnTo>
                  <a:lnTo>
                    <a:pt x="154" y="693"/>
                  </a:lnTo>
                  <a:lnTo>
                    <a:pt x="152" y="693"/>
                  </a:lnTo>
                  <a:lnTo>
                    <a:pt x="152" y="695"/>
                  </a:lnTo>
                  <a:lnTo>
                    <a:pt x="152" y="697"/>
                  </a:lnTo>
                  <a:lnTo>
                    <a:pt x="152" y="699"/>
                  </a:lnTo>
                  <a:lnTo>
                    <a:pt x="152" y="701"/>
                  </a:lnTo>
                  <a:lnTo>
                    <a:pt x="150" y="701"/>
                  </a:lnTo>
                  <a:lnTo>
                    <a:pt x="148" y="701"/>
                  </a:lnTo>
                  <a:lnTo>
                    <a:pt x="146" y="701"/>
                  </a:lnTo>
                  <a:lnTo>
                    <a:pt x="146" y="703"/>
                  </a:lnTo>
                  <a:lnTo>
                    <a:pt x="144" y="703"/>
                  </a:lnTo>
                  <a:lnTo>
                    <a:pt x="144" y="705"/>
                  </a:lnTo>
                  <a:lnTo>
                    <a:pt x="142" y="705"/>
                  </a:lnTo>
                  <a:lnTo>
                    <a:pt x="140" y="705"/>
                  </a:lnTo>
                  <a:lnTo>
                    <a:pt x="140" y="707"/>
                  </a:lnTo>
                  <a:lnTo>
                    <a:pt x="138" y="707"/>
                  </a:lnTo>
                  <a:lnTo>
                    <a:pt x="136" y="707"/>
                  </a:lnTo>
                  <a:lnTo>
                    <a:pt x="136" y="705"/>
                  </a:lnTo>
                  <a:lnTo>
                    <a:pt x="136" y="703"/>
                  </a:lnTo>
                  <a:lnTo>
                    <a:pt x="134" y="703"/>
                  </a:lnTo>
                  <a:lnTo>
                    <a:pt x="132" y="703"/>
                  </a:lnTo>
                  <a:lnTo>
                    <a:pt x="130" y="703"/>
                  </a:lnTo>
                  <a:lnTo>
                    <a:pt x="130" y="705"/>
                  </a:lnTo>
                  <a:lnTo>
                    <a:pt x="130" y="707"/>
                  </a:lnTo>
                  <a:lnTo>
                    <a:pt x="128" y="707"/>
                  </a:lnTo>
                  <a:lnTo>
                    <a:pt x="128" y="709"/>
                  </a:lnTo>
                  <a:lnTo>
                    <a:pt x="128" y="711"/>
                  </a:lnTo>
                  <a:lnTo>
                    <a:pt x="126" y="711"/>
                  </a:lnTo>
                  <a:lnTo>
                    <a:pt x="124" y="711"/>
                  </a:lnTo>
                  <a:lnTo>
                    <a:pt x="124" y="713"/>
                  </a:lnTo>
                  <a:lnTo>
                    <a:pt x="124" y="715"/>
                  </a:lnTo>
                  <a:lnTo>
                    <a:pt x="122" y="717"/>
                  </a:lnTo>
                  <a:lnTo>
                    <a:pt x="121" y="717"/>
                  </a:lnTo>
                  <a:lnTo>
                    <a:pt x="119" y="717"/>
                  </a:lnTo>
                  <a:lnTo>
                    <a:pt x="119" y="719"/>
                  </a:lnTo>
                  <a:lnTo>
                    <a:pt x="119" y="721"/>
                  </a:lnTo>
                  <a:lnTo>
                    <a:pt x="117" y="721"/>
                  </a:lnTo>
                  <a:lnTo>
                    <a:pt x="115" y="721"/>
                  </a:lnTo>
                  <a:lnTo>
                    <a:pt x="113" y="721"/>
                  </a:lnTo>
                  <a:lnTo>
                    <a:pt x="113" y="723"/>
                  </a:lnTo>
                  <a:lnTo>
                    <a:pt x="113" y="725"/>
                  </a:lnTo>
                  <a:lnTo>
                    <a:pt x="111" y="725"/>
                  </a:lnTo>
                  <a:lnTo>
                    <a:pt x="111" y="727"/>
                  </a:lnTo>
                  <a:lnTo>
                    <a:pt x="109" y="727"/>
                  </a:lnTo>
                  <a:lnTo>
                    <a:pt x="107" y="727"/>
                  </a:lnTo>
                  <a:lnTo>
                    <a:pt x="105" y="727"/>
                  </a:lnTo>
                  <a:lnTo>
                    <a:pt x="105" y="729"/>
                  </a:lnTo>
                  <a:lnTo>
                    <a:pt x="103" y="729"/>
                  </a:lnTo>
                  <a:lnTo>
                    <a:pt x="103" y="731"/>
                  </a:lnTo>
                  <a:lnTo>
                    <a:pt x="101" y="731"/>
                  </a:lnTo>
                  <a:lnTo>
                    <a:pt x="99" y="731"/>
                  </a:lnTo>
                  <a:lnTo>
                    <a:pt x="99" y="729"/>
                  </a:lnTo>
                  <a:lnTo>
                    <a:pt x="97" y="729"/>
                  </a:lnTo>
                  <a:lnTo>
                    <a:pt x="97" y="727"/>
                  </a:lnTo>
                  <a:lnTo>
                    <a:pt x="97" y="725"/>
                  </a:lnTo>
                  <a:lnTo>
                    <a:pt x="99" y="723"/>
                  </a:lnTo>
                  <a:lnTo>
                    <a:pt x="99" y="721"/>
                  </a:lnTo>
                  <a:lnTo>
                    <a:pt x="101" y="721"/>
                  </a:lnTo>
                  <a:lnTo>
                    <a:pt x="101" y="719"/>
                  </a:lnTo>
                  <a:lnTo>
                    <a:pt x="101" y="717"/>
                  </a:lnTo>
                  <a:lnTo>
                    <a:pt x="99" y="717"/>
                  </a:lnTo>
                  <a:lnTo>
                    <a:pt x="97" y="717"/>
                  </a:lnTo>
                  <a:lnTo>
                    <a:pt x="95" y="717"/>
                  </a:lnTo>
                  <a:lnTo>
                    <a:pt x="95" y="719"/>
                  </a:lnTo>
                  <a:lnTo>
                    <a:pt x="93" y="719"/>
                  </a:lnTo>
                  <a:lnTo>
                    <a:pt x="93" y="721"/>
                  </a:lnTo>
                  <a:lnTo>
                    <a:pt x="95" y="721"/>
                  </a:lnTo>
                  <a:lnTo>
                    <a:pt x="95" y="723"/>
                  </a:lnTo>
                  <a:lnTo>
                    <a:pt x="95" y="725"/>
                  </a:lnTo>
                  <a:lnTo>
                    <a:pt x="95" y="727"/>
                  </a:lnTo>
                  <a:lnTo>
                    <a:pt x="95" y="729"/>
                  </a:lnTo>
                  <a:lnTo>
                    <a:pt x="93" y="729"/>
                  </a:lnTo>
                  <a:lnTo>
                    <a:pt x="93" y="731"/>
                  </a:lnTo>
                  <a:lnTo>
                    <a:pt x="91" y="731"/>
                  </a:lnTo>
                  <a:lnTo>
                    <a:pt x="91" y="733"/>
                  </a:lnTo>
                  <a:lnTo>
                    <a:pt x="89" y="733"/>
                  </a:lnTo>
                  <a:lnTo>
                    <a:pt x="89" y="735"/>
                  </a:lnTo>
                  <a:lnTo>
                    <a:pt x="87" y="735"/>
                  </a:lnTo>
                  <a:lnTo>
                    <a:pt x="87" y="737"/>
                  </a:lnTo>
                  <a:lnTo>
                    <a:pt x="85" y="737"/>
                  </a:lnTo>
                  <a:lnTo>
                    <a:pt x="83" y="737"/>
                  </a:lnTo>
                  <a:lnTo>
                    <a:pt x="81" y="737"/>
                  </a:lnTo>
                  <a:lnTo>
                    <a:pt x="79" y="737"/>
                  </a:lnTo>
                  <a:lnTo>
                    <a:pt x="79" y="735"/>
                  </a:lnTo>
                  <a:lnTo>
                    <a:pt x="77" y="735"/>
                  </a:lnTo>
                  <a:lnTo>
                    <a:pt x="77" y="737"/>
                  </a:lnTo>
                  <a:lnTo>
                    <a:pt x="75" y="737"/>
                  </a:lnTo>
                  <a:lnTo>
                    <a:pt x="75" y="739"/>
                  </a:lnTo>
                  <a:lnTo>
                    <a:pt x="73" y="739"/>
                  </a:lnTo>
                  <a:lnTo>
                    <a:pt x="71" y="739"/>
                  </a:lnTo>
                  <a:lnTo>
                    <a:pt x="71" y="737"/>
                  </a:lnTo>
                  <a:lnTo>
                    <a:pt x="69" y="737"/>
                  </a:lnTo>
                  <a:lnTo>
                    <a:pt x="67" y="737"/>
                  </a:lnTo>
                  <a:lnTo>
                    <a:pt x="67" y="735"/>
                  </a:lnTo>
                  <a:lnTo>
                    <a:pt x="65" y="735"/>
                  </a:lnTo>
                  <a:lnTo>
                    <a:pt x="63" y="735"/>
                  </a:lnTo>
                  <a:lnTo>
                    <a:pt x="63" y="737"/>
                  </a:lnTo>
                  <a:lnTo>
                    <a:pt x="61" y="737"/>
                  </a:lnTo>
                  <a:lnTo>
                    <a:pt x="59" y="737"/>
                  </a:lnTo>
                  <a:lnTo>
                    <a:pt x="59" y="739"/>
                  </a:lnTo>
                  <a:lnTo>
                    <a:pt x="59" y="741"/>
                  </a:lnTo>
                  <a:lnTo>
                    <a:pt x="57" y="741"/>
                  </a:lnTo>
                  <a:lnTo>
                    <a:pt x="57" y="743"/>
                  </a:lnTo>
                  <a:lnTo>
                    <a:pt x="57" y="745"/>
                  </a:lnTo>
                  <a:lnTo>
                    <a:pt x="57" y="747"/>
                  </a:lnTo>
                  <a:lnTo>
                    <a:pt x="59" y="747"/>
                  </a:lnTo>
                  <a:lnTo>
                    <a:pt x="59" y="749"/>
                  </a:lnTo>
                  <a:lnTo>
                    <a:pt x="59" y="751"/>
                  </a:lnTo>
                  <a:lnTo>
                    <a:pt x="59" y="753"/>
                  </a:lnTo>
                  <a:lnTo>
                    <a:pt x="59" y="754"/>
                  </a:lnTo>
                  <a:lnTo>
                    <a:pt x="57" y="754"/>
                  </a:lnTo>
                  <a:lnTo>
                    <a:pt x="55" y="754"/>
                  </a:lnTo>
                  <a:lnTo>
                    <a:pt x="55" y="753"/>
                  </a:lnTo>
                  <a:lnTo>
                    <a:pt x="53" y="753"/>
                  </a:lnTo>
                  <a:lnTo>
                    <a:pt x="53" y="754"/>
                  </a:lnTo>
                  <a:lnTo>
                    <a:pt x="53" y="756"/>
                  </a:lnTo>
                  <a:lnTo>
                    <a:pt x="52" y="756"/>
                  </a:lnTo>
                  <a:lnTo>
                    <a:pt x="50" y="756"/>
                  </a:lnTo>
                  <a:lnTo>
                    <a:pt x="50" y="754"/>
                  </a:lnTo>
                  <a:lnTo>
                    <a:pt x="48" y="754"/>
                  </a:lnTo>
                  <a:lnTo>
                    <a:pt x="48" y="753"/>
                  </a:lnTo>
                  <a:lnTo>
                    <a:pt x="46" y="753"/>
                  </a:lnTo>
                  <a:lnTo>
                    <a:pt x="46" y="751"/>
                  </a:lnTo>
                  <a:lnTo>
                    <a:pt x="44" y="751"/>
                  </a:lnTo>
                  <a:lnTo>
                    <a:pt x="42" y="751"/>
                  </a:lnTo>
                  <a:lnTo>
                    <a:pt x="42" y="753"/>
                  </a:lnTo>
                  <a:lnTo>
                    <a:pt x="40" y="753"/>
                  </a:lnTo>
                  <a:lnTo>
                    <a:pt x="38" y="753"/>
                  </a:lnTo>
                  <a:lnTo>
                    <a:pt x="38" y="754"/>
                  </a:lnTo>
                  <a:lnTo>
                    <a:pt x="38" y="756"/>
                  </a:lnTo>
                  <a:lnTo>
                    <a:pt x="36" y="756"/>
                  </a:lnTo>
                  <a:lnTo>
                    <a:pt x="36" y="758"/>
                  </a:lnTo>
                  <a:lnTo>
                    <a:pt x="36" y="760"/>
                  </a:lnTo>
                  <a:lnTo>
                    <a:pt x="34" y="760"/>
                  </a:lnTo>
                  <a:lnTo>
                    <a:pt x="34" y="762"/>
                  </a:lnTo>
                  <a:lnTo>
                    <a:pt x="32" y="762"/>
                  </a:lnTo>
                  <a:lnTo>
                    <a:pt x="30" y="762"/>
                  </a:lnTo>
                  <a:lnTo>
                    <a:pt x="30" y="760"/>
                  </a:lnTo>
                  <a:lnTo>
                    <a:pt x="28" y="760"/>
                  </a:lnTo>
                  <a:lnTo>
                    <a:pt x="26" y="760"/>
                  </a:lnTo>
                  <a:lnTo>
                    <a:pt x="24" y="760"/>
                  </a:lnTo>
                  <a:lnTo>
                    <a:pt x="22" y="760"/>
                  </a:lnTo>
                  <a:lnTo>
                    <a:pt x="20" y="760"/>
                  </a:lnTo>
                  <a:lnTo>
                    <a:pt x="20" y="758"/>
                  </a:lnTo>
                  <a:lnTo>
                    <a:pt x="18" y="758"/>
                  </a:lnTo>
                  <a:lnTo>
                    <a:pt x="16" y="758"/>
                  </a:lnTo>
                  <a:lnTo>
                    <a:pt x="14" y="758"/>
                  </a:lnTo>
                  <a:lnTo>
                    <a:pt x="14" y="760"/>
                  </a:lnTo>
                  <a:lnTo>
                    <a:pt x="14" y="762"/>
                  </a:lnTo>
                  <a:lnTo>
                    <a:pt x="14" y="764"/>
                  </a:lnTo>
                  <a:lnTo>
                    <a:pt x="14" y="766"/>
                  </a:lnTo>
                  <a:lnTo>
                    <a:pt x="12" y="766"/>
                  </a:lnTo>
                  <a:lnTo>
                    <a:pt x="12" y="768"/>
                  </a:lnTo>
                  <a:lnTo>
                    <a:pt x="10" y="768"/>
                  </a:lnTo>
                  <a:lnTo>
                    <a:pt x="10" y="770"/>
                  </a:lnTo>
                  <a:lnTo>
                    <a:pt x="10" y="772"/>
                  </a:lnTo>
                  <a:lnTo>
                    <a:pt x="12" y="774"/>
                  </a:lnTo>
                  <a:lnTo>
                    <a:pt x="14" y="774"/>
                  </a:lnTo>
                  <a:lnTo>
                    <a:pt x="14" y="772"/>
                  </a:lnTo>
                  <a:lnTo>
                    <a:pt x="14" y="770"/>
                  </a:lnTo>
                  <a:lnTo>
                    <a:pt x="16" y="770"/>
                  </a:lnTo>
                  <a:lnTo>
                    <a:pt x="18" y="772"/>
                  </a:lnTo>
                  <a:lnTo>
                    <a:pt x="18" y="774"/>
                  </a:lnTo>
                  <a:lnTo>
                    <a:pt x="16" y="774"/>
                  </a:lnTo>
                  <a:lnTo>
                    <a:pt x="16" y="776"/>
                  </a:lnTo>
                  <a:lnTo>
                    <a:pt x="16" y="778"/>
                  </a:lnTo>
                  <a:lnTo>
                    <a:pt x="18" y="778"/>
                  </a:lnTo>
                  <a:lnTo>
                    <a:pt x="18" y="780"/>
                  </a:lnTo>
                  <a:lnTo>
                    <a:pt x="18" y="782"/>
                  </a:lnTo>
                  <a:lnTo>
                    <a:pt x="20" y="782"/>
                  </a:lnTo>
                  <a:lnTo>
                    <a:pt x="20" y="784"/>
                  </a:lnTo>
                  <a:lnTo>
                    <a:pt x="20" y="786"/>
                  </a:lnTo>
                  <a:lnTo>
                    <a:pt x="20" y="788"/>
                  </a:lnTo>
                  <a:lnTo>
                    <a:pt x="18" y="788"/>
                  </a:lnTo>
                  <a:lnTo>
                    <a:pt x="18" y="786"/>
                  </a:lnTo>
                  <a:lnTo>
                    <a:pt x="16" y="786"/>
                  </a:lnTo>
                  <a:lnTo>
                    <a:pt x="14" y="786"/>
                  </a:lnTo>
                  <a:lnTo>
                    <a:pt x="14" y="784"/>
                  </a:lnTo>
                  <a:lnTo>
                    <a:pt x="12" y="784"/>
                  </a:lnTo>
                  <a:lnTo>
                    <a:pt x="10" y="784"/>
                  </a:lnTo>
                  <a:lnTo>
                    <a:pt x="10" y="782"/>
                  </a:lnTo>
                  <a:lnTo>
                    <a:pt x="8" y="782"/>
                  </a:lnTo>
                  <a:lnTo>
                    <a:pt x="6" y="782"/>
                  </a:lnTo>
                  <a:lnTo>
                    <a:pt x="4" y="782"/>
                  </a:lnTo>
                  <a:lnTo>
                    <a:pt x="4" y="784"/>
                  </a:lnTo>
                  <a:lnTo>
                    <a:pt x="2" y="784"/>
                  </a:lnTo>
                  <a:lnTo>
                    <a:pt x="2" y="786"/>
                  </a:lnTo>
                  <a:lnTo>
                    <a:pt x="2" y="788"/>
                  </a:lnTo>
                  <a:lnTo>
                    <a:pt x="4" y="788"/>
                  </a:lnTo>
                  <a:lnTo>
                    <a:pt x="4" y="790"/>
                  </a:lnTo>
                  <a:lnTo>
                    <a:pt x="4" y="792"/>
                  </a:lnTo>
                  <a:lnTo>
                    <a:pt x="2" y="792"/>
                  </a:lnTo>
                  <a:lnTo>
                    <a:pt x="2" y="794"/>
                  </a:lnTo>
                  <a:lnTo>
                    <a:pt x="0" y="794"/>
                  </a:lnTo>
                  <a:lnTo>
                    <a:pt x="0" y="79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9" name="Freeform 20"/>
            <xdr:cNvSpPr>
              <a:spLocks/>
            </xdr:cNvSpPr>
          </xdr:nvSpPr>
          <xdr:spPr bwMode="auto">
            <a:xfrm>
              <a:off x="3968750" y="5486400"/>
              <a:ext cx="938213" cy="701675"/>
            </a:xfrm>
            <a:custGeom>
              <a:avLst/>
              <a:gdLst>
                <a:gd name="T0" fmla="*/ 579 w 591"/>
                <a:gd name="T1" fmla="*/ 306 h 442"/>
                <a:gd name="T2" fmla="*/ 564 w 591"/>
                <a:gd name="T3" fmla="*/ 302 h 442"/>
                <a:gd name="T4" fmla="*/ 544 w 591"/>
                <a:gd name="T5" fmla="*/ 314 h 442"/>
                <a:gd name="T6" fmla="*/ 532 w 591"/>
                <a:gd name="T7" fmla="*/ 314 h 442"/>
                <a:gd name="T8" fmla="*/ 516 w 591"/>
                <a:gd name="T9" fmla="*/ 312 h 442"/>
                <a:gd name="T10" fmla="*/ 495 w 591"/>
                <a:gd name="T11" fmla="*/ 314 h 442"/>
                <a:gd name="T12" fmla="*/ 483 w 591"/>
                <a:gd name="T13" fmla="*/ 328 h 442"/>
                <a:gd name="T14" fmla="*/ 473 w 591"/>
                <a:gd name="T15" fmla="*/ 343 h 442"/>
                <a:gd name="T16" fmla="*/ 473 w 591"/>
                <a:gd name="T17" fmla="*/ 355 h 442"/>
                <a:gd name="T18" fmla="*/ 485 w 591"/>
                <a:gd name="T19" fmla="*/ 365 h 442"/>
                <a:gd name="T20" fmla="*/ 479 w 591"/>
                <a:gd name="T21" fmla="*/ 375 h 442"/>
                <a:gd name="T22" fmla="*/ 469 w 591"/>
                <a:gd name="T23" fmla="*/ 377 h 442"/>
                <a:gd name="T24" fmla="*/ 457 w 591"/>
                <a:gd name="T25" fmla="*/ 387 h 442"/>
                <a:gd name="T26" fmla="*/ 443 w 591"/>
                <a:gd name="T27" fmla="*/ 391 h 442"/>
                <a:gd name="T28" fmla="*/ 435 w 591"/>
                <a:gd name="T29" fmla="*/ 406 h 442"/>
                <a:gd name="T30" fmla="*/ 434 w 591"/>
                <a:gd name="T31" fmla="*/ 412 h 442"/>
                <a:gd name="T32" fmla="*/ 418 w 591"/>
                <a:gd name="T33" fmla="*/ 414 h 442"/>
                <a:gd name="T34" fmla="*/ 414 w 591"/>
                <a:gd name="T35" fmla="*/ 428 h 442"/>
                <a:gd name="T36" fmla="*/ 402 w 591"/>
                <a:gd name="T37" fmla="*/ 438 h 442"/>
                <a:gd name="T38" fmla="*/ 384 w 591"/>
                <a:gd name="T39" fmla="*/ 428 h 442"/>
                <a:gd name="T40" fmla="*/ 361 w 591"/>
                <a:gd name="T41" fmla="*/ 428 h 442"/>
                <a:gd name="T42" fmla="*/ 339 w 591"/>
                <a:gd name="T43" fmla="*/ 426 h 442"/>
                <a:gd name="T44" fmla="*/ 301 w 591"/>
                <a:gd name="T45" fmla="*/ 422 h 442"/>
                <a:gd name="T46" fmla="*/ 274 w 591"/>
                <a:gd name="T47" fmla="*/ 414 h 442"/>
                <a:gd name="T48" fmla="*/ 252 w 591"/>
                <a:gd name="T49" fmla="*/ 406 h 442"/>
                <a:gd name="T50" fmla="*/ 242 w 591"/>
                <a:gd name="T51" fmla="*/ 391 h 442"/>
                <a:gd name="T52" fmla="*/ 221 w 591"/>
                <a:gd name="T53" fmla="*/ 383 h 442"/>
                <a:gd name="T54" fmla="*/ 209 w 591"/>
                <a:gd name="T55" fmla="*/ 369 h 442"/>
                <a:gd name="T56" fmla="*/ 187 w 591"/>
                <a:gd name="T57" fmla="*/ 355 h 442"/>
                <a:gd name="T58" fmla="*/ 171 w 591"/>
                <a:gd name="T59" fmla="*/ 339 h 442"/>
                <a:gd name="T60" fmla="*/ 150 w 591"/>
                <a:gd name="T61" fmla="*/ 341 h 442"/>
                <a:gd name="T62" fmla="*/ 152 w 591"/>
                <a:gd name="T63" fmla="*/ 320 h 442"/>
                <a:gd name="T64" fmla="*/ 158 w 591"/>
                <a:gd name="T65" fmla="*/ 306 h 442"/>
                <a:gd name="T66" fmla="*/ 146 w 591"/>
                <a:gd name="T67" fmla="*/ 288 h 442"/>
                <a:gd name="T68" fmla="*/ 130 w 591"/>
                <a:gd name="T69" fmla="*/ 276 h 442"/>
                <a:gd name="T70" fmla="*/ 110 w 591"/>
                <a:gd name="T71" fmla="*/ 272 h 442"/>
                <a:gd name="T72" fmla="*/ 96 w 591"/>
                <a:gd name="T73" fmla="*/ 268 h 442"/>
                <a:gd name="T74" fmla="*/ 85 w 591"/>
                <a:gd name="T75" fmla="*/ 282 h 442"/>
                <a:gd name="T76" fmla="*/ 71 w 591"/>
                <a:gd name="T77" fmla="*/ 280 h 442"/>
                <a:gd name="T78" fmla="*/ 51 w 591"/>
                <a:gd name="T79" fmla="*/ 272 h 442"/>
                <a:gd name="T80" fmla="*/ 29 w 591"/>
                <a:gd name="T81" fmla="*/ 280 h 442"/>
                <a:gd name="T82" fmla="*/ 31 w 591"/>
                <a:gd name="T83" fmla="*/ 255 h 442"/>
                <a:gd name="T84" fmla="*/ 25 w 591"/>
                <a:gd name="T85" fmla="*/ 235 h 442"/>
                <a:gd name="T86" fmla="*/ 6 w 591"/>
                <a:gd name="T87" fmla="*/ 223 h 442"/>
                <a:gd name="T88" fmla="*/ 10 w 591"/>
                <a:gd name="T89" fmla="*/ 201 h 442"/>
                <a:gd name="T90" fmla="*/ 23 w 591"/>
                <a:gd name="T91" fmla="*/ 186 h 442"/>
                <a:gd name="T92" fmla="*/ 27 w 591"/>
                <a:gd name="T93" fmla="*/ 164 h 442"/>
                <a:gd name="T94" fmla="*/ 14 w 591"/>
                <a:gd name="T95" fmla="*/ 148 h 442"/>
                <a:gd name="T96" fmla="*/ 33 w 591"/>
                <a:gd name="T97" fmla="*/ 136 h 442"/>
                <a:gd name="T98" fmla="*/ 51 w 591"/>
                <a:gd name="T99" fmla="*/ 119 h 442"/>
                <a:gd name="T100" fmla="*/ 43 w 591"/>
                <a:gd name="T101" fmla="*/ 101 h 442"/>
                <a:gd name="T102" fmla="*/ 59 w 591"/>
                <a:gd name="T103" fmla="*/ 95 h 442"/>
                <a:gd name="T104" fmla="*/ 73 w 591"/>
                <a:gd name="T105" fmla="*/ 81 h 442"/>
                <a:gd name="T106" fmla="*/ 85 w 591"/>
                <a:gd name="T107" fmla="*/ 71 h 442"/>
                <a:gd name="T108" fmla="*/ 100 w 591"/>
                <a:gd name="T109" fmla="*/ 67 h 442"/>
                <a:gd name="T110" fmla="*/ 104 w 591"/>
                <a:gd name="T111" fmla="*/ 65 h 442"/>
                <a:gd name="T112" fmla="*/ 100 w 591"/>
                <a:gd name="T113" fmla="*/ 52 h 442"/>
                <a:gd name="T114" fmla="*/ 92 w 591"/>
                <a:gd name="T115" fmla="*/ 34 h 442"/>
                <a:gd name="T116" fmla="*/ 90 w 591"/>
                <a:gd name="T117" fmla="*/ 20 h 442"/>
                <a:gd name="T118" fmla="*/ 81 w 591"/>
                <a:gd name="T119" fmla="*/ 4 h 4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91" h="442">
                  <a:moveTo>
                    <a:pt x="589" y="308"/>
                  </a:moveTo>
                  <a:lnTo>
                    <a:pt x="591" y="308"/>
                  </a:lnTo>
                  <a:lnTo>
                    <a:pt x="591" y="310"/>
                  </a:lnTo>
                  <a:lnTo>
                    <a:pt x="589" y="310"/>
                  </a:lnTo>
                  <a:lnTo>
                    <a:pt x="589" y="312"/>
                  </a:lnTo>
                  <a:lnTo>
                    <a:pt x="589" y="314"/>
                  </a:lnTo>
                  <a:lnTo>
                    <a:pt x="587" y="314"/>
                  </a:lnTo>
                  <a:lnTo>
                    <a:pt x="585" y="316"/>
                  </a:lnTo>
                  <a:lnTo>
                    <a:pt x="585" y="314"/>
                  </a:lnTo>
                  <a:lnTo>
                    <a:pt x="583" y="314"/>
                  </a:lnTo>
                  <a:lnTo>
                    <a:pt x="583" y="312"/>
                  </a:lnTo>
                  <a:lnTo>
                    <a:pt x="583" y="310"/>
                  </a:lnTo>
                  <a:lnTo>
                    <a:pt x="585" y="308"/>
                  </a:lnTo>
                  <a:lnTo>
                    <a:pt x="585" y="306"/>
                  </a:lnTo>
                  <a:lnTo>
                    <a:pt x="583" y="306"/>
                  </a:lnTo>
                  <a:lnTo>
                    <a:pt x="581" y="306"/>
                  </a:lnTo>
                  <a:lnTo>
                    <a:pt x="579" y="306"/>
                  </a:lnTo>
                  <a:lnTo>
                    <a:pt x="577" y="306"/>
                  </a:lnTo>
                  <a:lnTo>
                    <a:pt x="577" y="308"/>
                  </a:lnTo>
                  <a:lnTo>
                    <a:pt x="575" y="308"/>
                  </a:lnTo>
                  <a:lnTo>
                    <a:pt x="573" y="308"/>
                  </a:lnTo>
                  <a:lnTo>
                    <a:pt x="573" y="310"/>
                  </a:lnTo>
                  <a:lnTo>
                    <a:pt x="572" y="310"/>
                  </a:lnTo>
                  <a:lnTo>
                    <a:pt x="570" y="310"/>
                  </a:lnTo>
                  <a:lnTo>
                    <a:pt x="570" y="308"/>
                  </a:lnTo>
                  <a:lnTo>
                    <a:pt x="570" y="306"/>
                  </a:lnTo>
                  <a:lnTo>
                    <a:pt x="570" y="304"/>
                  </a:lnTo>
                  <a:lnTo>
                    <a:pt x="572" y="304"/>
                  </a:lnTo>
                  <a:lnTo>
                    <a:pt x="570" y="302"/>
                  </a:lnTo>
                  <a:lnTo>
                    <a:pt x="568" y="302"/>
                  </a:lnTo>
                  <a:lnTo>
                    <a:pt x="568" y="300"/>
                  </a:lnTo>
                  <a:lnTo>
                    <a:pt x="566" y="300"/>
                  </a:lnTo>
                  <a:lnTo>
                    <a:pt x="566" y="302"/>
                  </a:lnTo>
                  <a:lnTo>
                    <a:pt x="564" y="302"/>
                  </a:lnTo>
                  <a:lnTo>
                    <a:pt x="564" y="304"/>
                  </a:lnTo>
                  <a:lnTo>
                    <a:pt x="564" y="306"/>
                  </a:lnTo>
                  <a:lnTo>
                    <a:pt x="564" y="308"/>
                  </a:lnTo>
                  <a:lnTo>
                    <a:pt x="562" y="310"/>
                  </a:lnTo>
                  <a:lnTo>
                    <a:pt x="560" y="310"/>
                  </a:lnTo>
                  <a:lnTo>
                    <a:pt x="560" y="312"/>
                  </a:lnTo>
                  <a:lnTo>
                    <a:pt x="558" y="312"/>
                  </a:lnTo>
                  <a:lnTo>
                    <a:pt x="556" y="312"/>
                  </a:lnTo>
                  <a:lnTo>
                    <a:pt x="556" y="314"/>
                  </a:lnTo>
                  <a:lnTo>
                    <a:pt x="554" y="314"/>
                  </a:lnTo>
                  <a:lnTo>
                    <a:pt x="552" y="314"/>
                  </a:lnTo>
                  <a:lnTo>
                    <a:pt x="552" y="316"/>
                  </a:lnTo>
                  <a:lnTo>
                    <a:pt x="550" y="316"/>
                  </a:lnTo>
                  <a:lnTo>
                    <a:pt x="548" y="316"/>
                  </a:lnTo>
                  <a:lnTo>
                    <a:pt x="546" y="316"/>
                  </a:lnTo>
                  <a:lnTo>
                    <a:pt x="544" y="316"/>
                  </a:lnTo>
                  <a:lnTo>
                    <a:pt x="544" y="314"/>
                  </a:lnTo>
                  <a:lnTo>
                    <a:pt x="546" y="314"/>
                  </a:lnTo>
                  <a:lnTo>
                    <a:pt x="546" y="312"/>
                  </a:lnTo>
                  <a:lnTo>
                    <a:pt x="548" y="312"/>
                  </a:lnTo>
                  <a:lnTo>
                    <a:pt x="548" y="310"/>
                  </a:lnTo>
                  <a:lnTo>
                    <a:pt x="548" y="308"/>
                  </a:lnTo>
                  <a:lnTo>
                    <a:pt x="548" y="306"/>
                  </a:lnTo>
                  <a:lnTo>
                    <a:pt x="546" y="306"/>
                  </a:lnTo>
                  <a:lnTo>
                    <a:pt x="544" y="306"/>
                  </a:lnTo>
                  <a:lnTo>
                    <a:pt x="544" y="308"/>
                  </a:lnTo>
                  <a:lnTo>
                    <a:pt x="542" y="308"/>
                  </a:lnTo>
                  <a:lnTo>
                    <a:pt x="540" y="308"/>
                  </a:lnTo>
                  <a:lnTo>
                    <a:pt x="540" y="310"/>
                  </a:lnTo>
                  <a:lnTo>
                    <a:pt x="538" y="310"/>
                  </a:lnTo>
                  <a:lnTo>
                    <a:pt x="536" y="312"/>
                  </a:lnTo>
                  <a:lnTo>
                    <a:pt x="534" y="312"/>
                  </a:lnTo>
                  <a:lnTo>
                    <a:pt x="534" y="314"/>
                  </a:lnTo>
                  <a:lnTo>
                    <a:pt x="532" y="314"/>
                  </a:lnTo>
                  <a:lnTo>
                    <a:pt x="532" y="316"/>
                  </a:lnTo>
                  <a:lnTo>
                    <a:pt x="530" y="316"/>
                  </a:lnTo>
                  <a:lnTo>
                    <a:pt x="530" y="314"/>
                  </a:lnTo>
                  <a:lnTo>
                    <a:pt x="528" y="314"/>
                  </a:lnTo>
                  <a:lnTo>
                    <a:pt x="528" y="312"/>
                  </a:lnTo>
                  <a:lnTo>
                    <a:pt x="528" y="310"/>
                  </a:lnTo>
                  <a:lnTo>
                    <a:pt x="528" y="308"/>
                  </a:lnTo>
                  <a:lnTo>
                    <a:pt x="528" y="306"/>
                  </a:lnTo>
                  <a:lnTo>
                    <a:pt x="526" y="306"/>
                  </a:lnTo>
                  <a:lnTo>
                    <a:pt x="524" y="306"/>
                  </a:lnTo>
                  <a:lnTo>
                    <a:pt x="522" y="306"/>
                  </a:lnTo>
                  <a:lnTo>
                    <a:pt x="520" y="306"/>
                  </a:lnTo>
                  <a:lnTo>
                    <a:pt x="520" y="308"/>
                  </a:lnTo>
                  <a:lnTo>
                    <a:pt x="518" y="308"/>
                  </a:lnTo>
                  <a:lnTo>
                    <a:pt x="518" y="310"/>
                  </a:lnTo>
                  <a:lnTo>
                    <a:pt x="516" y="310"/>
                  </a:lnTo>
                  <a:lnTo>
                    <a:pt x="516" y="312"/>
                  </a:lnTo>
                  <a:lnTo>
                    <a:pt x="514" y="312"/>
                  </a:lnTo>
                  <a:lnTo>
                    <a:pt x="514" y="314"/>
                  </a:lnTo>
                  <a:lnTo>
                    <a:pt x="514" y="316"/>
                  </a:lnTo>
                  <a:lnTo>
                    <a:pt x="512" y="316"/>
                  </a:lnTo>
                  <a:lnTo>
                    <a:pt x="512" y="318"/>
                  </a:lnTo>
                  <a:lnTo>
                    <a:pt x="510" y="318"/>
                  </a:lnTo>
                  <a:lnTo>
                    <a:pt x="508" y="318"/>
                  </a:lnTo>
                  <a:lnTo>
                    <a:pt x="506" y="318"/>
                  </a:lnTo>
                  <a:lnTo>
                    <a:pt x="504" y="316"/>
                  </a:lnTo>
                  <a:lnTo>
                    <a:pt x="504" y="314"/>
                  </a:lnTo>
                  <a:lnTo>
                    <a:pt x="504" y="312"/>
                  </a:lnTo>
                  <a:lnTo>
                    <a:pt x="503" y="312"/>
                  </a:lnTo>
                  <a:lnTo>
                    <a:pt x="501" y="312"/>
                  </a:lnTo>
                  <a:lnTo>
                    <a:pt x="499" y="312"/>
                  </a:lnTo>
                  <a:lnTo>
                    <a:pt x="497" y="312"/>
                  </a:lnTo>
                  <a:lnTo>
                    <a:pt x="495" y="312"/>
                  </a:lnTo>
                  <a:lnTo>
                    <a:pt x="495" y="314"/>
                  </a:lnTo>
                  <a:lnTo>
                    <a:pt x="495" y="316"/>
                  </a:lnTo>
                  <a:lnTo>
                    <a:pt x="497" y="316"/>
                  </a:lnTo>
                  <a:lnTo>
                    <a:pt x="497" y="318"/>
                  </a:lnTo>
                  <a:lnTo>
                    <a:pt x="499" y="318"/>
                  </a:lnTo>
                  <a:lnTo>
                    <a:pt x="499" y="320"/>
                  </a:lnTo>
                  <a:lnTo>
                    <a:pt x="499" y="322"/>
                  </a:lnTo>
                  <a:lnTo>
                    <a:pt x="499" y="324"/>
                  </a:lnTo>
                  <a:lnTo>
                    <a:pt x="497" y="324"/>
                  </a:lnTo>
                  <a:lnTo>
                    <a:pt x="497" y="326"/>
                  </a:lnTo>
                  <a:lnTo>
                    <a:pt x="495" y="326"/>
                  </a:lnTo>
                  <a:lnTo>
                    <a:pt x="495" y="328"/>
                  </a:lnTo>
                  <a:lnTo>
                    <a:pt x="493" y="328"/>
                  </a:lnTo>
                  <a:lnTo>
                    <a:pt x="491" y="328"/>
                  </a:lnTo>
                  <a:lnTo>
                    <a:pt x="489" y="328"/>
                  </a:lnTo>
                  <a:lnTo>
                    <a:pt x="487" y="328"/>
                  </a:lnTo>
                  <a:lnTo>
                    <a:pt x="485" y="328"/>
                  </a:lnTo>
                  <a:lnTo>
                    <a:pt x="483" y="328"/>
                  </a:lnTo>
                  <a:lnTo>
                    <a:pt x="481" y="326"/>
                  </a:lnTo>
                  <a:lnTo>
                    <a:pt x="479" y="326"/>
                  </a:lnTo>
                  <a:lnTo>
                    <a:pt x="479" y="324"/>
                  </a:lnTo>
                  <a:lnTo>
                    <a:pt x="477" y="324"/>
                  </a:lnTo>
                  <a:lnTo>
                    <a:pt x="477" y="326"/>
                  </a:lnTo>
                  <a:lnTo>
                    <a:pt x="477" y="328"/>
                  </a:lnTo>
                  <a:lnTo>
                    <a:pt x="477" y="330"/>
                  </a:lnTo>
                  <a:lnTo>
                    <a:pt x="477" y="332"/>
                  </a:lnTo>
                  <a:lnTo>
                    <a:pt x="477" y="333"/>
                  </a:lnTo>
                  <a:lnTo>
                    <a:pt x="475" y="333"/>
                  </a:lnTo>
                  <a:lnTo>
                    <a:pt x="475" y="335"/>
                  </a:lnTo>
                  <a:lnTo>
                    <a:pt x="473" y="335"/>
                  </a:lnTo>
                  <a:lnTo>
                    <a:pt x="473" y="337"/>
                  </a:lnTo>
                  <a:lnTo>
                    <a:pt x="473" y="339"/>
                  </a:lnTo>
                  <a:lnTo>
                    <a:pt x="471" y="341"/>
                  </a:lnTo>
                  <a:lnTo>
                    <a:pt x="471" y="343"/>
                  </a:lnTo>
                  <a:lnTo>
                    <a:pt x="473" y="343"/>
                  </a:lnTo>
                  <a:lnTo>
                    <a:pt x="475" y="343"/>
                  </a:lnTo>
                  <a:lnTo>
                    <a:pt x="477" y="343"/>
                  </a:lnTo>
                  <a:lnTo>
                    <a:pt x="479" y="345"/>
                  </a:lnTo>
                  <a:lnTo>
                    <a:pt x="479" y="347"/>
                  </a:lnTo>
                  <a:lnTo>
                    <a:pt x="477" y="347"/>
                  </a:lnTo>
                  <a:lnTo>
                    <a:pt x="477" y="349"/>
                  </a:lnTo>
                  <a:lnTo>
                    <a:pt x="475" y="349"/>
                  </a:lnTo>
                  <a:lnTo>
                    <a:pt x="475" y="351"/>
                  </a:lnTo>
                  <a:lnTo>
                    <a:pt x="473" y="351"/>
                  </a:lnTo>
                  <a:lnTo>
                    <a:pt x="471" y="351"/>
                  </a:lnTo>
                  <a:lnTo>
                    <a:pt x="469" y="351"/>
                  </a:lnTo>
                  <a:lnTo>
                    <a:pt x="469" y="353"/>
                  </a:lnTo>
                  <a:lnTo>
                    <a:pt x="469" y="355"/>
                  </a:lnTo>
                  <a:lnTo>
                    <a:pt x="469" y="357"/>
                  </a:lnTo>
                  <a:lnTo>
                    <a:pt x="471" y="357"/>
                  </a:lnTo>
                  <a:lnTo>
                    <a:pt x="473" y="357"/>
                  </a:lnTo>
                  <a:lnTo>
                    <a:pt x="473" y="355"/>
                  </a:lnTo>
                  <a:lnTo>
                    <a:pt x="475" y="355"/>
                  </a:lnTo>
                  <a:lnTo>
                    <a:pt x="475" y="357"/>
                  </a:lnTo>
                  <a:lnTo>
                    <a:pt x="477" y="357"/>
                  </a:lnTo>
                  <a:lnTo>
                    <a:pt x="477" y="359"/>
                  </a:lnTo>
                  <a:lnTo>
                    <a:pt x="477" y="361"/>
                  </a:lnTo>
                  <a:lnTo>
                    <a:pt x="477" y="363"/>
                  </a:lnTo>
                  <a:lnTo>
                    <a:pt x="477" y="365"/>
                  </a:lnTo>
                  <a:lnTo>
                    <a:pt x="477" y="367"/>
                  </a:lnTo>
                  <a:lnTo>
                    <a:pt x="477" y="369"/>
                  </a:lnTo>
                  <a:lnTo>
                    <a:pt x="479" y="369"/>
                  </a:lnTo>
                  <a:lnTo>
                    <a:pt x="479" y="367"/>
                  </a:lnTo>
                  <a:lnTo>
                    <a:pt x="481" y="367"/>
                  </a:lnTo>
                  <a:lnTo>
                    <a:pt x="481" y="365"/>
                  </a:lnTo>
                  <a:lnTo>
                    <a:pt x="481" y="363"/>
                  </a:lnTo>
                  <a:lnTo>
                    <a:pt x="483" y="363"/>
                  </a:lnTo>
                  <a:lnTo>
                    <a:pt x="485" y="363"/>
                  </a:lnTo>
                  <a:lnTo>
                    <a:pt x="485" y="365"/>
                  </a:lnTo>
                  <a:lnTo>
                    <a:pt x="485" y="367"/>
                  </a:lnTo>
                  <a:lnTo>
                    <a:pt x="483" y="367"/>
                  </a:lnTo>
                  <a:lnTo>
                    <a:pt x="483" y="369"/>
                  </a:lnTo>
                  <a:lnTo>
                    <a:pt x="483" y="371"/>
                  </a:lnTo>
                  <a:lnTo>
                    <a:pt x="485" y="373"/>
                  </a:lnTo>
                  <a:lnTo>
                    <a:pt x="485" y="371"/>
                  </a:lnTo>
                  <a:lnTo>
                    <a:pt x="487" y="371"/>
                  </a:lnTo>
                  <a:lnTo>
                    <a:pt x="489" y="371"/>
                  </a:lnTo>
                  <a:lnTo>
                    <a:pt x="489" y="373"/>
                  </a:lnTo>
                  <a:lnTo>
                    <a:pt x="489" y="375"/>
                  </a:lnTo>
                  <a:lnTo>
                    <a:pt x="489" y="377"/>
                  </a:lnTo>
                  <a:lnTo>
                    <a:pt x="487" y="377"/>
                  </a:lnTo>
                  <a:lnTo>
                    <a:pt x="485" y="377"/>
                  </a:lnTo>
                  <a:lnTo>
                    <a:pt x="483" y="377"/>
                  </a:lnTo>
                  <a:lnTo>
                    <a:pt x="483" y="375"/>
                  </a:lnTo>
                  <a:lnTo>
                    <a:pt x="481" y="375"/>
                  </a:lnTo>
                  <a:lnTo>
                    <a:pt x="479" y="375"/>
                  </a:lnTo>
                  <a:lnTo>
                    <a:pt x="479" y="377"/>
                  </a:lnTo>
                  <a:lnTo>
                    <a:pt x="477" y="377"/>
                  </a:lnTo>
                  <a:lnTo>
                    <a:pt x="477" y="379"/>
                  </a:lnTo>
                  <a:lnTo>
                    <a:pt x="475" y="379"/>
                  </a:lnTo>
                  <a:lnTo>
                    <a:pt x="475" y="381"/>
                  </a:lnTo>
                  <a:lnTo>
                    <a:pt x="475" y="383"/>
                  </a:lnTo>
                  <a:lnTo>
                    <a:pt x="475" y="385"/>
                  </a:lnTo>
                  <a:lnTo>
                    <a:pt x="473" y="383"/>
                  </a:lnTo>
                  <a:lnTo>
                    <a:pt x="471" y="383"/>
                  </a:lnTo>
                  <a:lnTo>
                    <a:pt x="469" y="383"/>
                  </a:lnTo>
                  <a:lnTo>
                    <a:pt x="469" y="381"/>
                  </a:lnTo>
                  <a:lnTo>
                    <a:pt x="471" y="381"/>
                  </a:lnTo>
                  <a:lnTo>
                    <a:pt x="471" y="379"/>
                  </a:lnTo>
                  <a:lnTo>
                    <a:pt x="473" y="379"/>
                  </a:lnTo>
                  <a:lnTo>
                    <a:pt x="473" y="377"/>
                  </a:lnTo>
                  <a:lnTo>
                    <a:pt x="471" y="377"/>
                  </a:lnTo>
                  <a:lnTo>
                    <a:pt x="469" y="377"/>
                  </a:lnTo>
                  <a:lnTo>
                    <a:pt x="469" y="379"/>
                  </a:lnTo>
                  <a:lnTo>
                    <a:pt x="469" y="381"/>
                  </a:lnTo>
                  <a:lnTo>
                    <a:pt x="467" y="381"/>
                  </a:lnTo>
                  <a:lnTo>
                    <a:pt x="467" y="379"/>
                  </a:lnTo>
                  <a:lnTo>
                    <a:pt x="465" y="379"/>
                  </a:lnTo>
                  <a:lnTo>
                    <a:pt x="463" y="381"/>
                  </a:lnTo>
                  <a:lnTo>
                    <a:pt x="463" y="383"/>
                  </a:lnTo>
                  <a:lnTo>
                    <a:pt x="463" y="381"/>
                  </a:lnTo>
                  <a:lnTo>
                    <a:pt x="461" y="381"/>
                  </a:lnTo>
                  <a:lnTo>
                    <a:pt x="459" y="379"/>
                  </a:lnTo>
                  <a:lnTo>
                    <a:pt x="459" y="381"/>
                  </a:lnTo>
                  <a:lnTo>
                    <a:pt x="457" y="381"/>
                  </a:lnTo>
                  <a:lnTo>
                    <a:pt x="457" y="383"/>
                  </a:lnTo>
                  <a:lnTo>
                    <a:pt x="455" y="383"/>
                  </a:lnTo>
                  <a:lnTo>
                    <a:pt x="455" y="385"/>
                  </a:lnTo>
                  <a:lnTo>
                    <a:pt x="457" y="385"/>
                  </a:lnTo>
                  <a:lnTo>
                    <a:pt x="457" y="387"/>
                  </a:lnTo>
                  <a:lnTo>
                    <a:pt x="459" y="387"/>
                  </a:lnTo>
                  <a:lnTo>
                    <a:pt x="459" y="389"/>
                  </a:lnTo>
                  <a:lnTo>
                    <a:pt x="457" y="389"/>
                  </a:lnTo>
                  <a:lnTo>
                    <a:pt x="455" y="389"/>
                  </a:lnTo>
                  <a:lnTo>
                    <a:pt x="453" y="389"/>
                  </a:lnTo>
                  <a:lnTo>
                    <a:pt x="453" y="391"/>
                  </a:lnTo>
                  <a:lnTo>
                    <a:pt x="453" y="393"/>
                  </a:lnTo>
                  <a:lnTo>
                    <a:pt x="453" y="391"/>
                  </a:lnTo>
                  <a:lnTo>
                    <a:pt x="451" y="391"/>
                  </a:lnTo>
                  <a:lnTo>
                    <a:pt x="451" y="393"/>
                  </a:lnTo>
                  <a:lnTo>
                    <a:pt x="449" y="393"/>
                  </a:lnTo>
                  <a:lnTo>
                    <a:pt x="449" y="391"/>
                  </a:lnTo>
                  <a:lnTo>
                    <a:pt x="447" y="391"/>
                  </a:lnTo>
                  <a:lnTo>
                    <a:pt x="447" y="389"/>
                  </a:lnTo>
                  <a:lnTo>
                    <a:pt x="445" y="389"/>
                  </a:lnTo>
                  <a:lnTo>
                    <a:pt x="443" y="389"/>
                  </a:lnTo>
                  <a:lnTo>
                    <a:pt x="443" y="391"/>
                  </a:lnTo>
                  <a:lnTo>
                    <a:pt x="441" y="391"/>
                  </a:lnTo>
                  <a:lnTo>
                    <a:pt x="441" y="393"/>
                  </a:lnTo>
                  <a:lnTo>
                    <a:pt x="443" y="393"/>
                  </a:lnTo>
                  <a:lnTo>
                    <a:pt x="443" y="395"/>
                  </a:lnTo>
                  <a:lnTo>
                    <a:pt x="445" y="397"/>
                  </a:lnTo>
                  <a:lnTo>
                    <a:pt x="443" y="397"/>
                  </a:lnTo>
                  <a:lnTo>
                    <a:pt x="441" y="397"/>
                  </a:lnTo>
                  <a:lnTo>
                    <a:pt x="439" y="397"/>
                  </a:lnTo>
                  <a:lnTo>
                    <a:pt x="437" y="397"/>
                  </a:lnTo>
                  <a:lnTo>
                    <a:pt x="437" y="399"/>
                  </a:lnTo>
                  <a:lnTo>
                    <a:pt x="435" y="399"/>
                  </a:lnTo>
                  <a:lnTo>
                    <a:pt x="434" y="399"/>
                  </a:lnTo>
                  <a:lnTo>
                    <a:pt x="432" y="400"/>
                  </a:lnTo>
                  <a:lnTo>
                    <a:pt x="432" y="402"/>
                  </a:lnTo>
                  <a:lnTo>
                    <a:pt x="434" y="402"/>
                  </a:lnTo>
                  <a:lnTo>
                    <a:pt x="435" y="404"/>
                  </a:lnTo>
                  <a:lnTo>
                    <a:pt x="435" y="406"/>
                  </a:lnTo>
                  <a:lnTo>
                    <a:pt x="437" y="406"/>
                  </a:lnTo>
                  <a:lnTo>
                    <a:pt x="437" y="408"/>
                  </a:lnTo>
                  <a:lnTo>
                    <a:pt x="435" y="408"/>
                  </a:lnTo>
                  <a:lnTo>
                    <a:pt x="435" y="406"/>
                  </a:lnTo>
                  <a:lnTo>
                    <a:pt x="434" y="406"/>
                  </a:lnTo>
                  <a:lnTo>
                    <a:pt x="434" y="404"/>
                  </a:lnTo>
                  <a:lnTo>
                    <a:pt x="434" y="406"/>
                  </a:lnTo>
                  <a:lnTo>
                    <a:pt x="432" y="406"/>
                  </a:lnTo>
                  <a:lnTo>
                    <a:pt x="434" y="408"/>
                  </a:lnTo>
                  <a:lnTo>
                    <a:pt x="434" y="410"/>
                  </a:lnTo>
                  <a:lnTo>
                    <a:pt x="434" y="412"/>
                  </a:lnTo>
                  <a:lnTo>
                    <a:pt x="435" y="412"/>
                  </a:lnTo>
                  <a:lnTo>
                    <a:pt x="435" y="410"/>
                  </a:lnTo>
                  <a:lnTo>
                    <a:pt x="435" y="412"/>
                  </a:lnTo>
                  <a:lnTo>
                    <a:pt x="437" y="412"/>
                  </a:lnTo>
                  <a:lnTo>
                    <a:pt x="435" y="412"/>
                  </a:lnTo>
                  <a:lnTo>
                    <a:pt x="434" y="412"/>
                  </a:lnTo>
                  <a:lnTo>
                    <a:pt x="434" y="414"/>
                  </a:lnTo>
                  <a:lnTo>
                    <a:pt x="432" y="414"/>
                  </a:lnTo>
                  <a:lnTo>
                    <a:pt x="432" y="412"/>
                  </a:lnTo>
                  <a:lnTo>
                    <a:pt x="430" y="412"/>
                  </a:lnTo>
                  <a:lnTo>
                    <a:pt x="430" y="410"/>
                  </a:lnTo>
                  <a:lnTo>
                    <a:pt x="430" y="412"/>
                  </a:lnTo>
                  <a:lnTo>
                    <a:pt x="428" y="412"/>
                  </a:lnTo>
                  <a:lnTo>
                    <a:pt x="428" y="410"/>
                  </a:lnTo>
                  <a:lnTo>
                    <a:pt x="426" y="410"/>
                  </a:lnTo>
                  <a:lnTo>
                    <a:pt x="426" y="412"/>
                  </a:lnTo>
                  <a:lnTo>
                    <a:pt x="426" y="414"/>
                  </a:lnTo>
                  <a:lnTo>
                    <a:pt x="426" y="416"/>
                  </a:lnTo>
                  <a:lnTo>
                    <a:pt x="424" y="416"/>
                  </a:lnTo>
                  <a:lnTo>
                    <a:pt x="422" y="416"/>
                  </a:lnTo>
                  <a:lnTo>
                    <a:pt x="420" y="416"/>
                  </a:lnTo>
                  <a:lnTo>
                    <a:pt x="420" y="414"/>
                  </a:lnTo>
                  <a:lnTo>
                    <a:pt x="418" y="414"/>
                  </a:lnTo>
                  <a:lnTo>
                    <a:pt x="418" y="416"/>
                  </a:lnTo>
                  <a:lnTo>
                    <a:pt x="420" y="416"/>
                  </a:lnTo>
                  <a:lnTo>
                    <a:pt x="420" y="418"/>
                  </a:lnTo>
                  <a:lnTo>
                    <a:pt x="422" y="418"/>
                  </a:lnTo>
                  <a:lnTo>
                    <a:pt x="424" y="418"/>
                  </a:lnTo>
                  <a:lnTo>
                    <a:pt x="422" y="418"/>
                  </a:lnTo>
                  <a:lnTo>
                    <a:pt x="422" y="420"/>
                  </a:lnTo>
                  <a:lnTo>
                    <a:pt x="424" y="420"/>
                  </a:lnTo>
                  <a:lnTo>
                    <a:pt x="424" y="422"/>
                  </a:lnTo>
                  <a:lnTo>
                    <a:pt x="422" y="422"/>
                  </a:lnTo>
                  <a:lnTo>
                    <a:pt x="420" y="422"/>
                  </a:lnTo>
                  <a:lnTo>
                    <a:pt x="420" y="424"/>
                  </a:lnTo>
                  <a:lnTo>
                    <a:pt x="418" y="424"/>
                  </a:lnTo>
                  <a:lnTo>
                    <a:pt x="418" y="426"/>
                  </a:lnTo>
                  <a:lnTo>
                    <a:pt x="416" y="426"/>
                  </a:lnTo>
                  <a:lnTo>
                    <a:pt x="416" y="428"/>
                  </a:lnTo>
                  <a:lnTo>
                    <a:pt x="414" y="428"/>
                  </a:lnTo>
                  <a:lnTo>
                    <a:pt x="412" y="428"/>
                  </a:lnTo>
                  <a:lnTo>
                    <a:pt x="412" y="430"/>
                  </a:lnTo>
                  <a:lnTo>
                    <a:pt x="410" y="430"/>
                  </a:lnTo>
                  <a:lnTo>
                    <a:pt x="410" y="432"/>
                  </a:lnTo>
                  <a:lnTo>
                    <a:pt x="410" y="434"/>
                  </a:lnTo>
                  <a:lnTo>
                    <a:pt x="408" y="434"/>
                  </a:lnTo>
                  <a:lnTo>
                    <a:pt x="410" y="434"/>
                  </a:lnTo>
                  <a:lnTo>
                    <a:pt x="410" y="436"/>
                  </a:lnTo>
                  <a:lnTo>
                    <a:pt x="408" y="436"/>
                  </a:lnTo>
                  <a:lnTo>
                    <a:pt x="406" y="436"/>
                  </a:lnTo>
                  <a:lnTo>
                    <a:pt x="406" y="434"/>
                  </a:lnTo>
                  <a:lnTo>
                    <a:pt x="404" y="434"/>
                  </a:lnTo>
                  <a:lnTo>
                    <a:pt x="402" y="434"/>
                  </a:lnTo>
                  <a:lnTo>
                    <a:pt x="404" y="434"/>
                  </a:lnTo>
                  <a:lnTo>
                    <a:pt x="404" y="436"/>
                  </a:lnTo>
                  <a:lnTo>
                    <a:pt x="402" y="436"/>
                  </a:lnTo>
                  <a:lnTo>
                    <a:pt x="402" y="438"/>
                  </a:lnTo>
                  <a:lnTo>
                    <a:pt x="402" y="440"/>
                  </a:lnTo>
                  <a:lnTo>
                    <a:pt x="400" y="440"/>
                  </a:lnTo>
                  <a:lnTo>
                    <a:pt x="400" y="442"/>
                  </a:lnTo>
                  <a:lnTo>
                    <a:pt x="398" y="442"/>
                  </a:lnTo>
                  <a:lnTo>
                    <a:pt x="396" y="440"/>
                  </a:lnTo>
                  <a:lnTo>
                    <a:pt x="394" y="440"/>
                  </a:lnTo>
                  <a:lnTo>
                    <a:pt x="394" y="438"/>
                  </a:lnTo>
                  <a:lnTo>
                    <a:pt x="392" y="438"/>
                  </a:lnTo>
                  <a:lnTo>
                    <a:pt x="392" y="436"/>
                  </a:lnTo>
                  <a:lnTo>
                    <a:pt x="390" y="436"/>
                  </a:lnTo>
                  <a:lnTo>
                    <a:pt x="390" y="434"/>
                  </a:lnTo>
                  <a:lnTo>
                    <a:pt x="388" y="434"/>
                  </a:lnTo>
                  <a:lnTo>
                    <a:pt x="388" y="432"/>
                  </a:lnTo>
                  <a:lnTo>
                    <a:pt x="386" y="432"/>
                  </a:lnTo>
                  <a:lnTo>
                    <a:pt x="386" y="430"/>
                  </a:lnTo>
                  <a:lnTo>
                    <a:pt x="384" y="430"/>
                  </a:lnTo>
                  <a:lnTo>
                    <a:pt x="384" y="428"/>
                  </a:lnTo>
                  <a:lnTo>
                    <a:pt x="382" y="428"/>
                  </a:lnTo>
                  <a:lnTo>
                    <a:pt x="380" y="428"/>
                  </a:lnTo>
                  <a:lnTo>
                    <a:pt x="378" y="428"/>
                  </a:lnTo>
                  <a:lnTo>
                    <a:pt x="376" y="428"/>
                  </a:lnTo>
                  <a:lnTo>
                    <a:pt x="374" y="428"/>
                  </a:lnTo>
                  <a:lnTo>
                    <a:pt x="372" y="428"/>
                  </a:lnTo>
                  <a:lnTo>
                    <a:pt x="372" y="430"/>
                  </a:lnTo>
                  <a:lnTo>
                    <a:pt x="372" y="428"/>
                  </a:lnTo>
                  <a:lnTo>
                    <a:pt x="370" y="430"/>
                  </a:lnTo>
                  <a:lnTo>
                    <a:pt x="368" y="430"/>
                  </a:lnTo>
                  <a:lnTo>
                    <a:pt x="368" y="428"/>
                  </a:lnTo>
                  <a:lnTo>
                    <a:pt x="366" y="428"/>
                  </a:lnTo>
                  <a:lnTo>
                    <a:pt x="365" y="428"/>
                  </a:lnTo>
                  <a:lnTo>
                    <a:pt x="365" y="426"/>
                  </a:lnTo>
                  <a:lnTo>
                    <a:pt x="363" y="426"/>
                  </a:lnTo>
                  <a:lnTo>
                    <a:pt x="363" y="428"/>
                  </a:lnTo>
                  <a:lnTo>
                    <a:pt x="361" y="428"/>
                  </a:lnTo>
                  <a:lnTo>
                    <a:pt x="359" y="428"/>
                  </a:lnTo>
                  <a:lnTo>
                    <a:pt x="359" y="430"/>
                  </a:lnTo>
                  <a:lnTo>
                    <a:pt x="357" y="430"/>
                  </a:lnTo>
                  <a:lnTo>
                    <a:pt x="355" y="430"/>
                  </a:lnTo>
                  <a:lnTo>
                    <a:pt x="353" y="430"/>
                  </a:lnTo>
                  <a:lnTo>
                    <a:pt x="351" y="430"/>
                  </a:lnTo>
                  <a:lnTo>
                    <a:pt x="351" y="428"/>
                  </a:lnTo>
                  <a:lnTo>
                    <a:pt x="351" y="426"/>
                  </a:lnTo>
                  <a:lnTo>
                    <a:pt x="349" y="426"/>
                  </a:lnTo>
                  <a:lnTo>
                    <a:pt x="349" y="428"/>
                  </a:lnTo>
                  <a:lnTo>
                    <a:pt x="347" y="428"/>
                  </a:lnTo>
                  <a:lnTo>
                    <a:pt x="345" y="428"/>
                  </a:lnTo>
                  <a:lnTo>
                    <a:pt x="347" y="428"/>
                  </a:lnTo>
                  <a:lnTo>
                    <a:pt x="345" y="428"/>
                  </a:lnTo>
                  <a:lnTo>
                    <a:pt x="343" y="428"/>
                  </a:lnTo>
                  <a:lnTo>
                    <a:pt x="341" y="426"/>
                  </a:lnTo>
                  <a:lnTo>
                    <a:pt x="339" y="426"/>
                  </a:lnTo>
                  <a:lnTo>
                    <a:pt x="337" y="426"/>
                  </a:lnTo>
                  <a:lnTo>
                    <a:pt x="337" y="424"/>
                  </a:lnTo>
                  <a:lnTo>
                    <a:pt x="335" y="424"/>
                  </a:lnTo>
                  <a:lnTo>
                    <a:pt x="331" y="422"/>
                  </a:lnTo>
                  <a:lnTo>
                    <a:pt x="329" y="424"/>
                  </a:lnTo>
                  <a:lnTo>
                    <a:pt x="327" y="424"/>
                  </a:lnTo>
                  <a:lnTo>
                    <a:pt x="323" y="424"/>
                  </a:lnTo>
                  <a:lnTo>
                    <a:pt x="319" y="422"/>
                  </a:lnTo>
                  <a:lnTo>
                    <a:pt x="317" y="422"/>
                  </a:lnTo>
                  <a:lnTo>
                    <a:pt x="315" y="422"/>
                  </a:lnTo>
                  <a:lnTo>
                    <a:pt x="313" y="422"/>
                  </a:lnTo>
                  <a:lnTo>
                    <a:pt x="311" y="422"/>
                  </a:lnTo>
                  <a:lnTo>
                    <a:pt x="309" y="422"/>
                  </a:lnTo>
                  <a:lnTo>
                    <a:pt x="307" y="422"/>
                  </a:lnTo>
                  <a:lnTo>
                    <a:pt x="305" y="422"/>
                  </a:lnTo>
                  <a:lnTo>
                    <a:pt x="303" y="422"/>
                  </a:lnTo>
                  <a:lnTo>
                    <a:pt x="301" y="422"/>
                  </a:lnTo>
                  <a:lnTo>
                    <a:pt x="299" y="422"/>
                  </a:lnTo>
                  <a:lnTo>
                    <a:pt x="297" y="420"/>
                  </a:lnTo>
                  <a:lnTo>
                    <a:pt x="296" y="420"/>
                  </a:lnTo>
                  <a:lnTo>
                    <a:pt x="296" y="418"/>
                  </a:lnTo>
                  <a:lnTo>
                    <a:pt x="294" y="418"/>
                  </a:lnTo>
                  <a:lnTo>
                    <a:pt x="294" y="420"/>
                  </a:lnTo>
                  <a:lnTo>
                    <a:pt x="292" y="420"/>
                  </a:lnTo>
                  <a:lnTo>
                    <a:pt x="290" y="420"/>
                  </a:lnTo>
                  <a:lnTo>
                    <a:pt x="290" y="418"/>
                  </a:lnTo>
                  <a:lnTo>
                    <a:pt x="288" y="418"/>
                  </a:lnTo>
                  <a:lnTo>
                    <a:pt x="286" y="418"/>
                  </a:lnTo>
                  <a:lnTo>
                    <a:pt x="284" y="416"/>
                  </a:lnTo>
                  <a:lnTo>
                    <a:pt x="282" y="416"/>
                  </a:lnTo>
                  <a:lnTo>
                    <a:pt x="280" y="416"/>
                  </a:lnTo>
                  <a:lnTo>
                    <a:pt x="278" y="414"/>
                  </a:lnTo>
                  <a:lnTo>
                    <a:pt x="276" y="414"/>
                  </a:lnTo>
                  <a:lnTo>
                    <a:pt x="274" y="414"/>
                  </a:lnTo>
                  <a:lnTo>
                    <a:pt x="272" y="414"/>
                  </a:lnTo>
                  <a:lnTo>
                    <a:pt x="272" y="412"/>
                  </a:lnTo>
                  <a:lnTo>
                    <a:pt x="270" y="412"/>
                  </a:lnTo>
                  <a:lnTo>
                    <a:pt x="270" y="410"/>
                  </a:lnTo>
                  <a:lnTo>
                    <a:pt x="268" y="410"/>
                  </a:lnTo>
                  <a:lnTo>
                    <a:pt x="268" y="408"/>
                  </a:lnTo>
                  <a:lnTo>
                    <a:pt x="266" y="408"/>
                  </a:lnTo>
                  <a:lnTo>
                    <a:pt x="264" y="408"/>
                  </a:lnTo>
                  <a:lnTo>
                    <a:pt x="264" y="410"/>
                  </a:lnTo>
                  <a:lnTo>
                    <a:pt x="264" y="408"/>
                  </a:lnTo>
                  <a:lnTo>
                    <a:pt x="262" y="408"/>
                  </a:lnTo>
                  <a:lnTo>
                    <a:pt x="260" y="406"/>
                  </a:lnTo>
                  <a:lnTo>
                    <a:pt x="258" y="408"/>
                  </a:lnTo>
                  <a:lnTo>
                    <a:pt x="256" y="408"/>
                  </a:lnTo>
                  <a:lnTo>
                    <a:pt x="254" y="408"/>
                  </a:lnTo>
                  <a:lnTo>
                    <a:pt x="254" y="406"/>
                  </a:lnTo>
                  <a:lnTo>
                    <a:pt x="252" y="406"/>
                  </a:lnTo>
                  <a:lnTo>
                    <a:pt x="250" y="406"/>
                  </a:lnTo>
                  <a:lnTo>
                    <a:pt x="248" y="406"/>
                  </a:lnTo>
                  <a:lnTo>
                    <a:pt x="248" y="404"/>
                  </a:lnTo>
                  <a:lnTo>
                    <a:pt x="246" y="404"/>
                  </a:lnTo>
                  <a:lnTo>
                    <a:pt x="246" y="402"/>
                  </a:lnTo>
                  <a:lnTo>
                    <a:pt x="244" y="402"/>
                  </a:lnTo>
                  <a:lnTo>
                    <a:pt x="244" y="400"/>
                  </a:lnTo>
                  <a:lnTo>
                    <a:pt x="244" y="399"/>
                  </a:lnTo>
                  <a:lnTo>
                    <a:pt x="242" y="399"/>
                  </a:lnTo>
                  <a:lnTo>
                    <a:pt x="240" y="399"/>
                  </a:lnTo>
                  <a:lnTo>
                    <a:pt x="240" y="397"/>
                  </a:lnTo>
                  <a:lnTo>
                    <a:pt x="240" y="395"/>
                  </a:lnTo>
                  <a:lnTo>
                    <a:pt x="238" y="395"/>
                  </a:lnTo>
                  <a:lnTo>
                    <a:pt x="238" y="393"/>
                  </a:lnTo>
                  <a:lnTo>
                    <a:pt x="240" y="393"/>
                  </a:lnTo>
                  <a:lnTo>
                    <a:pt x="240" y="391"/>
                  </a:lnTo>
                  <a:lnTo>
                    <a:pt x="242" y="391"/>
                  </a:lnTo>
                  <a:lnTo>
                    <a:pt x="240" y="391"/>
                  </a:lnTo>
                  <a:lnTo>
                    <a:pt x="240" y="389"/>
                  </a:lnTo>
                  <a:lnTo>
                    <a:pt x="238" y="389"/>
                  </a:lnTo>
                  <a:lnTo>
                    <a:pt x="236" y="389"/>
                  </a:lnTo>
                  <a:lnTo>
                    <a:pt x="234" y="389"/>
                  </a:lnTo>
                  <a:lnTo>
                    <a:pt x="234" y="391"/>
                  </a:lnTo>
                  <a:lnTo>
                    <a:pt x="232" y="391"/>
                  </a:lnTo>
                  <a:lnTo>
                    <a:pt x="232" y="389"/>
                  </a:lnTo>
                  <a:lnTo>
                    <a:pt x="230" y="389"/>
                  </a:lnTo>
                  <a:lnTo>
                    <a:pt x="228" y="389"/>
                  </a:lnTo>
                  <a:lnTo>
                    <a:pt x="228" y="387"/>
                  </a:lnTo>
                  <a:lnTo>
                    <a:pt x="227" y="387"/>
                  </a:lnTo>
                  <a:lnTo>
                    <a:pt x="227" y="385"/>
                  </a:lnTo>
                  <a:lnTo>
                    <a:pt x="225" y="385"/>
                  </a:lnTo>
                  <a:lnTo>
                    <a:pt x="225" y="383"/>
                  </a:lnTo>
                  <a:lnTo>
                    <a:pt x="223" y="383"/>
                  </a:lnTo>
                  <a:lnTo>
                    <a:pt x="221" y="383"/>
                  </a:lnTo>
                  <a:lnTo>
                    <a:pt x="223" y="383"/>
                  </a:lnTo>
                  <a:lnTo>
                    <a:pt x="223" y="381"/>
                  </a:lnTo>
                  <a:lnTo>
                    <a:pt x="221" y="381"/>
                  </a:lnTo>
                  <a:lnTo>
                    <a:pt x="219" y="381"/>
                  </a:lnTo>
                  <a:lnTo>
                    <a:pt x="219" y="379"/>
                  </a:lnTo>
                  <a:lnTo>
                    <a:pt x="217" y="379"/>
                  </a:lnTo>
                  <a:lnTo>
                    <a:pt x="217" y="377"/>
                  </a:lnTo>
                  <a:lnTo>
                    <a:pt x="215" y="377"/>
                  </a:lnTo>
                  <a:lnTo>
                    <a:pt x="215" y="375"/>
                  </a:lnTo>
                  <a:lnTo>
                    <a:pt x="215" y="373"/>
                  </a:lnTo>
                  <a:lnTo>
                    <a:pt x="213" y="373"/>
                  </a:lnTo>
                  <a:lnTo>
                    <a:pt x="211" y="373"/>
                  </a:lnTo>
                  <a:lnTo>
                    <a:pt x="211" y="371"/>
                  </a:lnTo>
                  <a:lnTo>
                    <a:pt x="211" y="369"/>
                  </a:lnTo>
                  <a:lnTo>
                    <a:pt x="209" y="369"/>
                  </a:lnTo>
                  <a:lnTo>
                    <a:pt x="209" y="367"/>
                  </a:lnTo>
                  <a:lnTo>
                    <a:pt x="209" y="369"/>
                  </a:lnTo>
                  <a:lnTo>
                    <a:pt x="207" y="369"/>
                  </a:lnTo>
                  <a:lnTo>
                    <a:pt x="205" y="369"/>
                  </a:lnTo>
                  <a:lnTo>
                    <a:pt x="203" y="369"/>
                  </a:lnTo>
                  <a:lnTo>
                    <a:pt x="203" y="367"/>
                  </a:lnTo>
                  <a:lnTo>
                    <a:pt x="201" y="367"/>
                  </a:lnTo>
                  <a:lnTo>
                    <a:pt x="201" y="365"/>
                  </a:lnTo>
                  <a:lnTo>
                    <a:pt x="199" y="365"/>
                  </a:lnTo>
                  <a:lnTo>
                    <a:pt x="199" y="363"/>
                  </a:lnTo>
                  <a:lnTo>
                    <a:pt x="197" y="363"/>
                  </a:lnTo>
                  <a:lnTo>
                    <a:pt x="195" y="363"/>
                  </a:lnTo>
                  <a:lnTo>
                    <a:pt x="195" y="361"/>
                  </a:lnTo>
                  <a:lnTo>
                    <a:pt x="193" y="361"/>
                  </a:lnTo>
                  <a:lnTo>
                    <a:pt x="193" y="359"/>
                  </a:lnTo>
                  <a:lnTo>
                    <a:pt x="193" y="357"/>
                  </a:lnTo>
                  <a:lnTo>
                    <a:pt x="191" y="355"/>
                  </a:lnTo>
                  <a:lnTo>
                    <a:pt x="189" y="355"/>
                  </a:lnTo>
                  <a:lnTo>
                    <a:pt x="187" y="355"/>
                  </a:lnTo>
                  <a:lnTo>
                    <a:pt x="185" y="355"/>
                  </a:lnTo>
                  <a:lnTo>
                    <a:pt x="185" y="353"/>
                  </a:lnTo>
                  <a:lnTo>
                    <a:pt x="185" y="351"/>
                  </a:lnTo>
                  <a:lnTo>
                    <a:pt x="183" y="351"/>
                  </a:lnTo>
                  <a:lnTo>
                    <a:pt x="183" y="349"/>
                  </a:lnTo>
                  <a:lnTo>
                    <a:pt x="183" y="347"/>
                  </a:lnTo>
                  <a:lnTo>
                    <a:pt x="183" y="345"/>
                  </a:lnTo>
                  <a:lnTo>
                    <a:pt x="183" y="343"/>
                  </a:lnTo>
                  <a:lnTo>
                    <a:pt x="181" y="343"/>
                  </a:lnTo>
                  <a:lnTo>
                    <a:pt x="181" y="345"/>
                  </a:lnTo>
                  <a:lnTo>
                    <a:pt x="179" y="345"/>
                  </a:lnTo>
                  <a:lnTo>
                    <a:pt x="179" y="343"/>
                  </a:lnTo>
                  <a:lnTo>
                    <a:pt x="177" y="341"/>
                  </a:lnTo>
                  <a:lnTo>
                    <a:pt x="175" y="341"/>
                  </a:lnTo>
                  <a:lnTo>
                    <a:pt x="173" y="341"/>
                  </a:lnTo>
                  <a:lnTo>
                    <a:pt x="173" y="339"/>
                  </a:lnTo>
                  <a:lnTo>
                    <a:pt x="171" y="339"/>
                  </a:lnTo>
                  <a:lnTo>
                    <a:pt x="169" y="339"/>
                  </a:lnTo>
                  <a:lnTo>
                    <a:pt x="167" y="339"/>
                  </a:lnTo>
                  <a:lnTo>
                    <a:pt x="165" y="339"/>
                  </a:lnTo>
                  <a:lnTo>
                    <a:pt x="165" y="341"/>
                  </a:lnTo>
                  <a:lnTo>
                    <a:pt x="165" y="343"/>
                  </a:lnTo>
                  <a:lnTo>
                    <a:pt x="165" y="345"/>
                  </a:lnTo>
                  <a:lnTo>
                    <a:pt x="163" y="345"/>
                  </a:lnTo>
                  <a:lnTo>
                    <a:pt x="161" y="345"/>
                  </a:lnTo>
                  <a:lnTo>
                    <a:pt x="159" y="345"/>
                  </a:lnTo>
                  <a:lnTo>
                    <a:pt x="159" y="343"/>
                  </a:lnTo>
                  <a:lnTo>
                    <a:pt x="159" y="341"/>
                  </a:lnTo>
                  <a:lnTo>
                    <a:pt x="158" y="341"/>
                  </a:lnTo>
                  <a:lnTo>
                    <a:pt x="158" y="339"/>
                  </a:lnTo>
                  <a:lnTo>
                    <a:pt x="156" y="339"/>
                  </a:lnTo>
                  <a:lnTo>
                    <a:pt x="154" y="339"/>
                  </a:lnTo>
                  <a:lnTo>
                    <a:pt x="152" y="341"/>
                  </a:lnTo>
                  <a:lnTo>
                    <a:pt x="150" y="341"/>
                  </a:lnTo>
                  <a:lnTo>
                    <a:pt x="152" y="339"/>
                  </a:lnTo>
                  <a:lnTo>
                    <a:pt x="152" y="337"/>
                  </a:lnTo>
                  <a:lnTo>
                    <a:pt x="152" y="335"/>
                  </a:lnTo>
                  <a:lnTo>
                    <a:pt x="150" y="335"/>
                  </a:lnTo>
                  <a:lnTo>
                    <a:pt x="150" y="333"/>
                  </a:lnTo>
                  <a:lnTo>
                    <a:pt x="150" y="332"/>
                  </a:lnTo>
                  <a:lnTo>
                    <a:pt x="152" y="332"/>
                  </a:lnTo>
                  <a:lnTo>
                    <a:pt x="152" y="330"/>
                  </a:lnTo>
                  <a:lnTo>
                    <a:pt x="154" y="330"/>
                  </a:lnTo>
                  <a:lnTo>
                    <a:pt x="152" y="330"/>
                  </a:lnTo>
                  <a:lnTo>
                    <a:pt x="152" y="328"/>
                  </a:lnTo>
                  <a:lnTo>
                    <a:pt x="152" y="326"/>
                  </a:lnTo>
                  <a:lnTo>
                    <a:pt x="152" y="324"/>
                  </a:lnTo>
                  <a:lnTo>
                    <a:pt x="152" y="322"/>
                  </a:lnTo>
                  <a:lnTo>
                    <a:pt x="150" y="322"/>
                  </a:lnTo>
                  <a:lnTo>
                    <a:pt x="150" y="320"/>
                  </a:lnTo>
                  <a:lnTo>
                    <a:pt x="152" y="320"/>
                  </a:lnTo>
                  <a:lnTo>
                    <a:pt x="150" y="318"/>
                  </a:lnTo>
                  <a:lnTo>
                    <a:pt x="152" y="318"/>
                  </a:lnTo>
                  <a:lnTo>
                    <a:pt x="152" y="316"/>
                  </a:lnTo>
                  <a:lnTo>
                    <a:pt x="154" y="316"/>
                  </a:lnTo>
                  <a:lnTo>
                    <a:pt x="156" y="316"/>
                  </a:lnTo>
                  <a:lnTo>
                    <a:pt x="156" y="314"/>
                  </a:lnTo>
                  <a:lnTo>
                    <a:pt x="158" y="314"/>
                  </a:lnTo>
                  <a:lnTo>
                    <a:pt x="158" y="312"/>
                  </a:lnTo>
                  <a:lnTo>
                    <a:pt x="159" y="312"/>
                  </a:lnTo>
                  <a:lnTo>
                    <a:pt x="161" y="312"/>
                  </a:lnTo>
                  <a:lnTo>
                    <a:pt x="163" y="312"/>
                  </a:lnTo>
                  <a:lnTo>
                    <a:pt x="163" y="310"/>
                  </a:lnTo>
                  <a:lnTo>
                    <a:pt x="163" y="308"/>
                  </a:lnTo>
                  <a:lnTo>
                    <a:pt x="161" y="308"/>
                  </a:lnTo>
                  <a:lnTo>
                    <a:pt x="161" y="306"/>
                  </a:lnTo>
                  <a:lnTo>
                    <a:pt x="159" y="306"/>
                  </a:lnTo>
                  <a:lnTo>
                    <a:pt x="158" y="306"/>
                  </a:lnTo>
                  <a:lnTo>
                    <a:pt x="156" y="306"/>
                  </a:lnTo>
                  <a:lnTo>
                    <a:pt x="156" y="304"/>
                  </a:lnTo>
                  <a:lnTo>
                    <a:pt x="154" y="304"/>
                  </a:lnTo>
                  <a:lnTo>
                    <a:pt x="152" y="304"/>
                  </a:lnTo>
                  <a:lnTo>
                    <a:pt x="150" y="304"/>
                  </a:lnTo>
                  <a:lnTo>
                    <a:pt x="150" y="302"/>
                  </a:lnTo>
                  <a:lnTo>
                    <a:pt x="148" y="302"/>
                  </a:lnTo>
                  <a:lnTo>
                    <a:pt x="148" y="300"/>
                  </a:lnTo>
                  <a:lnTo>
                    <a:pt x="148" y="298"/>
                  </a:lnTo>
                  <a:lnTo>
                    <a:pt x="148" y="296"/>
                  </a:lnTo>
                  <a:lnTo>
                    <a:pt x="146" y="296"/>
                  </a:lnTo>
                  <a:lnTo>
                    <a:pt x="146" y="294"/>
                  </a:lnTo>
                  <a:lnTo>
                    <a:pt x="146" y="292"/>
                  </a:lnTo>
                  <a:lnTo>
                    <a:pt x="148" y="292"/>
                  </a:lnTo>
                  <a:lnTo>
                    <a:pt x="148" y="290"/>
                  </a:lnTo>
                  <a:lnTo>
                    <a:pt x="148" y="288"/>
                  </a:lnTo>
                  <a:lnTo>
                    <a:pt x="146" y="288"/>
                  </a:lnTo>
                  <a:lnTo>
                    <a:pt x="148" y="286"/>
                  </a:lnTo>
                  <a:lnTo>
                    <a:pt x="148" y="284"/>
                  </a:lnTo>
                  <a:lnTo>
                    <a:pt x="148" y="282"/>
                  </a:lnTo>
                  <a:lnTo>
                    <a:pt x="146" y="282"/>
                  </a:lnTo>
                  <a:lnTo>
                    <a:pt x="146" y="280"/>
                  </a:lnTo>
                  <a:lnTo>
                    <a:pt x="144" y="280"/>
                  </a:lnTo>
                  <a:lnTo>
                    <a:pt x="144" y="278"/>
                  </a:lnTo>
                  <a:lnTo>
                    <a:pt x="142" y="278"/>
                  </a:lnTo>
                  <a:lnTo>
                    <a:pt x="142" y="276"/>
                  </a:lnTo>
                  <a:lnTo>
                    <a:pt x="140" y="276"/>
                  </a:lnTo>
                  <a:lnTo>
                    <a:pt x="140" y="274"/>
                  </a:lnTo>
                  <a:lnTo>
                    <a:pt x="138" y="274"/>
                  </a:lnTo>
                  <a:lnTo>
                    <a:pt x="136" y="274"/>
                  </a:lnTo>
                  <a:lnTo>
                    <a:pt x="134" y="274"/>
                  </a:lnTo>
                  <a:lnTo>
                    <a:pt x="132" y="274"/>
                  </a:lnTo>
                  <a:lnTo>
                    <a:pt x="132" y="276"/>
                  </a:lnTo>
                  <a:lnTo>
                    <a:pt x="130" y="276"/>
                  </a:lnTo>
                  <a:lnTo>
                    <a:pt x="130" y="274"/>
                  </a:lnTo>
                  <a:lnTo>
                    <a:pt x="128" y="274"/>
                  </a:lnTo>
                  <a:lnTo>
                    <a:pt x="128" y="276"/>
                  </a:lnTo>
                  <a:lnTo>
                    <a:pt x="126" y="274"/>
                  </a:lnTo>
                  <a:lnTo>
                    <a:pt x="126" y="272"/>
                  </a:lnTo>
                  <a:lnTo>
                    <a:pt x="124" y="272"/>
                  </a:lnTo>
                  <a:lnTo>
                    <a:pt x="122" y="272"/>
                  </a:lnTo>
                  <a:lnTo>
                    <a:pt x="120" y="272"/>
                  </a:lnTo>
                  <a:lnTo>
                    <a:pt x="120" y="270"/>
                  </a:lnTo>
                  <a:lnTo>
                    <a:pt x="120" y="272"/>
                  </a:lnTo>
                  <a:lnTo>
                    <a:pt x="118" y="272"/>
                  </a:lnTo>
                  <a:lnTo>
                    <a:pt x="118" y="274"/>
                  </a:lnTo>
                  <a:lnTo>
                    <a:pt x="116" y="274"/>
                  </a:lnTo>
                  <a:lnTo>
                    <a:pt x="114" y="274"/>
                  </a:lnTo>
                  <a:lnTo>
                    <a:pt x="112" y="274"/>
                  </a:lnTo>
                  <a:lnTo>
                    <a:pt x="112" y="272"/>
                  </a:lnTo>
                  <a:lnTo>
                    <a:pt x="110" y="272"/>
                  </a:lnTo>
                  <a:lnTo>
                    <a:pt x="110" y="274"/>
                  </a:lnTo>
                  <a:lnTo>
                    <a:pt x="110" y="272"/>
                  </a:lnTo>
                  <a:lnTo>
                    <a:pt x="108" y="272"/>
                  </a:lnTo>
                  <a:lnTo>
                    <a:pt x="106" y="272"/>
                  </a:lnTo>
                  <a:lnTo>
                    <a:pt x="106" y="270"/>
                  </a:lnTo>
                  <a:lnTo>
                    <a:pt x="104" y="270"/>
                  </a:lnTo>
                  <a:lnTo>
                    <a:pt x="106" y="268"/>
                  </a:lnTo>
                  <a:lnTo>
                    <a:pt x="106" y="266"/>
                  </a:lnTo>
                  <a:lnTo>
                    <a:pt x="104" y="266"/>
                  </a:lnTo>
                  <a:lnTo>
                    <a:pt x="104" y="265"/>
                  </a:lnTo>
                  <a:lnTo>
                    <a:pt x="102" y="265"/>
                  </a:lnTo>
                  <a:lnTo>
                    <a:pt x="100" y="263"/>
                  </a:lnTo>
                  <a:lnTo>
                    <a:pt x="98" y="263"/>
                  </a:lnTo>
                  <a:lnTo>
                    <a:pt x="98" y="265"/>
                  </a:lnTo>
                  <a:lnTo>
                    <a:pt x="98" y="266"/>
                  </a:lnTo>
                  <a:lnTo>
                    <a:pt x="98" y="268"/>
                  </a:lnTo>
                  <a:lnTo>
                    <a:pt x="96" y="268"/>
                  </a:lnTo>
                  <a:lnTo>
                    <a:pt x="98" y="270"/>
                  </a:lnTo>
                  <a:lnTo>
                    <a:pt x="96" y="270"/>
                  </a:lnTo>
                  <a:lnTo>
                    <a:pt x="96" y="272"/>
                  </a:lnTo>
                  <a:lnTo>
                    <a:pt x="96" y="274"/>
                  </a:lnTo>
                  <a:lnTo>
                    <a:pt x="96" y="276"/>
                  </a:lnTo>
                  <a:lnTo>
                    <a:pt x="96" y="278"/>
                  </a:lnTo>
                  <a:lnTo>
                    <a:pt x="94" y="280"/>
                  </a:lnTo>
                  <a:lnTo>
                    <a:pt x="94" y="282"/>
                  </a:lnTo>
                  <a:lnTo>
                    <a:pt x="92" y="282"/>
                  </a:lnTo>
                  <a:lnTo>
                    <a:pt x="90" y="282"/>
                  </a:lnTo>
                  <a:lnTo>
                    <a:pt x="90" y="284"/>
                  </a:lnTo>
                  <a:lnTo>
                    <a:pt x="89" y="284"/>
                  </a:lnTo>
                  <a:lnTo>
                    <a:pt x="89" y="286"/>
                  </a:lnTo>
                  <a:lnTo>
                    <a:pt x="87" y="286"/>
                  </a:lnTo>
                  <a:lnTo>
                    <a:pt x="85" y="286"/>
                  </a:lnTo>
                  <a:lnTo>
                    <a:pt x="85" y="284"/>
                  </a:lnTo>
                  <a:lnTo>
                    <a:pt x="85" y="282"/>
                  </a:lnTo>
                  <a:lnTo>
                    <a:pt x="85" y="280"/>
                  </a:lnTo>
                  <a:lnTo>
                    <a:pt x="83" y="280"/>
                  </a:lnTo>
                  <a:lnTo>
                    <a:pt x="83" y="278"/>
                  </a:lnTo>
                  <a:lnTo>
                    <a:pt x="85" y="278"/>
                  </a:lnTo>
                  <a:lnTo>
                    <a:pt x="83" y="276"/>
                  </a:lnTo>
                  <a:lnTo>
                    <a:pt x="81" y="276"/>
                  </a:lnTo>
                  <a:lnTo>
                    <a:pt x="81" y="274"/>
                  </a:lnTo>
                  <a:lnTo>
                    <a:pt x="79" y="274"/>
                  </a:lnTo>
                  <a:lnTo>
                    <a:pt x="79" y="272"/>
                  </a:lnTo>
                  <a:lnTo>
                    <a:pt x="77" y="272"/>
                  </a:lnTo>
                  <a:lnTo>
                    <a:pt x="77" y="274"/>
                  </a:lnTo>
                  <a:lnTo>
                    <a:pt x="77" y="276"/>
                  </a:lnTo>
                  <a:lnTo>
                    <a:pt x="75" y="276"/>
                  </a:lnTo>
                  <a:lnTo>
                    <a:pt x="75" y="278"/>
                  </a:lnTo>
                  <a:lnTo>
                    <a:pt x="73" y="278"/>
                  </a:lnTo>
                  <a:lnTo>
                    <a:pt x="73" y="280"/>
                  </a:lnTo>
                  <a:lnTo>
                    <a:pt x="71" y="280"/>
                  </a:lnTo>
                  <a:lnTo>
                    <a:pt x="71" y="282"/>
                  </a:lnTo>
                  <a:lnTo>
                    <a:pt x="69" y="282"/>
                  </a:lnTo>
                  <a:lnTo>
                    <a:pt x="67" y="282"/>
                  </a:lnTo>
                  <a:lnTo>
                    <a:pt x="67" y="280"/>
                  </a:lnTo>
                  <a:lnTo>
                    <a:pt x="65" y="280"/>
                  </a:lnTo>
                  <a:lnTo>
                    <a:pt x="65" y="278"/>
                  </a:lnTo>
                  <a:lnTo>
                    <a:pt x="63" y="278"/>
                  </a:lnTo>
                  <a:lnTo>
                    <a:pt x="61" y="278"/>
                  </a:lnTo>
                  <a:lnTo>
                    <a:pt x="59" y="278"/>
                  </a:lnTo>
                  <a:lnTo>
                    <a:pt x="57" y="278"/>
                  </a:lnTo>
                  <a:lnTo>
                    <a:pt x="55" y="278"/>
                  </a:lnTo>
                  <a:lnTo>
                    <a:pt x="53" y="278"/>
                  </a:lnTo>
                  <a:lnTo>
                    <a:pt x="53" y="276"/>
                  </a:lnTo>
                  <a:lnTo>
                    <a:pt x="53" y="274"/>
                  </a:lnTo>
                  <a:lnTo>
                    <a:pt x="53" y="272"/>
                  </a:lnTo>
                  <a:lnTo>
                    <a:pt x="53" y="274"/>
                  </a:lnTo>
                  <a:lnTo>
                    <a:pt x="51" y="272"/>
                  </a:lnTo>
                  <a:lnTo>
                    <a:pt x="51" y="274"/>
                  </a:lnTo>
                  <a:lnTo>
                    <a:pt x="49" y="274"/>
                  </a:lnTo>
                  <a:lnTo>
                    <a:pt x="49" y="276"/>
                  </a:lnTo>
                  <a:lnTo>
                    <a:pt x="47" y="276"/>
                  </a:lnTo>
                  <a:lnTo>
                    <a:pt x="45" y="276"/>
                  </a:lnTo>
                  <a:lnTo>
                    <a:pt x="45" y="274"/>
                  </a:lnTo>
                  <a:lnTo>
                    <a:pt x="43" y="274"/>
                  </a:lnTo>
                  <a:lnTo>
                    <a:pt x="41" y="274"/>
                  </a:lnTo>
                  <a:lnTo>
                    <a:pt x="41" y="276"/>
                  </a:lnTo>
                  <a:lnTo>
                    <a:pt x="41" y="278"/>
                  </a:lnTo>
                  <a:lnTo>
                    <a:pt x="41" y="280"/>
                  </a:lnTo>
                  <a:lnTo>
                    <a:pt x="39" y="280"/>
                  </a:lnTo>
                  <a:lnTo>
                    <a:pt x="37" y="282"/>
                  </a:lnTo>
                  <a:lnTo>
                    <a:pt x="35" y="282"/>
                  </a:lnTo>
                  <a:lnTo>
                    <a:pt x="33" y="282"/>
                  </a:lnTo>
                  <a:lnTo>
                    <a:pt x="31" y="282"/>
                  </a:lnTo>
                  <a:lnTo>
                    <a:pt x="29" y="280"/>
                  </a:lnTo>
                  <a:lnTo>
                    <a:pt x="29" y="278"/>
                  </a:lnTo>
                  <a:lnTo>
                    <a:pt x="29" y="276"/>
                  </a:lnTo>
                  <a:lnTo>
                    <a:pt x="29" y="274"/>
                  </a:lnTo>
                  <a:lnTo>
                    <a:pt x="27" y="274"/>
                  </a:lnTo>
                  <a:lnTo>
                    <a:pt x="29" y="274"/>
                  </a:lnTo>
                  <a:lnTo>
                    <a:pt x="27" y="274"/>
                  </a:lnTo>
                  <a:lnTo>
                    <a:pt x="27" y="272"/>
                  </a:lnTo>
                  <a:lnTo>
                    <a:pt x="27" y="270"/>
                  </a:lnTo>
                  <a:lnTo>
                    <a:pt x="29" y="268"/>
                  </a:lnTo>
                  <a:lnTo>
                    <a:pt x="29" y="266"/>
                  </a:lnTo>
                  <a:lnTo>
                    <a:pt x="29" y="265"/>
                  </a:lnTo>
                  <a:lnTo>
                    <a:pt x="29" y="263"/>
                  </a:lnTo>
                  <a:lnTo>
                    <a:pt x="29" y="261"/>
                  </a:lnTo>
                  <a:lnTo>
                    <a:pt x="29" y="259"/>
                  </a:lnTo>
                  <a:lnTo>
                    <a:pt x="29" y="257"/>
                  </a:lnTo>
                  <a:lnTo>
                    <a:pt x="31" y="257"/>
                  </a:lnTo>
                  <a:lnTo>
                    <a:pt x="31" y="255"/>
                  </a:lnTo>
                  <a:lnTo>
                    <a:pt x="31" y="253"/>
                  </a:lnTo>
                  <a:lnTo>
                    <a:pt x="33" y="253"/>
                  </a:lnTo>
                  <a:lnTo>
                    <a:pt x="33" y="251"/>
                  </a:lnTo>
                  <a:lnTo>
                    <a:pt x="35" y="251"/>
                  </a:lnTo>
                  <a:lnTo>
                    <a:pt x="33" y="251"/>
                  </a:lnTo>
                  <a:lnTo>
                    <a:pt x="33" y="249"/>
                  </a:lnTo>
                  <a:lnTo>
                    <a:pt x="31" y="249"/>
                  </a:lnTo>
                  <a:lnTo>
                    <a:pt x="31" y="247"/>
                  </a:lnTo>
                  <a:lnTo>
                    <a:pt x="31" y="245"/>
                  </a:lnTo>
                  <a:lnTo>
                    <a:pt x="31" y="243"/>
                  </a:lnTo>
                  <a:lnTo>
                    <a:pt x="29" y="243"/>
                  </a:lnTo>
                  <a:lnTo>
                    <a:pt x="31" y="241"/>
                  </a:lnTo>
                  <a:lnTo>
                    <a:pt x="29" y="239"/>
                  </a:lnTo>
                  <a:lnTo>
                    <a:pt x="29" y="237"/>
                  </a:lnTo>
                  <a:lnTo>
                    <a:pt x="27" y="237"/>
                  </a:lnTo>
                  <a:lnTo>
                    <a:pt x="27" y="235"/>
                  </a:lnTo>
                  <a:lnTo>
                    <a:pt x="25" y="235"/>
                  </a:lnTo>
                  <a:lnTo>
                    <a:pt x="25" y="233"/>
                  </a:lnTo>
                  <a:lnTo>
                    <a:pt x="23" y="233"/>
                  </a:lnTo>
                  <a:lnTo>
                    <a:pt x="23" y="231"/>
                  </a:lnTo>
                  <a:lnTo>
                    <a:pt x="23" y="229"/>
                  </a:lnTo>
                  <a:lnTo>
                    <a:pt x="21" y="229"/>
                  </a:lnTo>
                  <a:lnTo>
                    <a:pt x="21" y="227"/>
                  </a:lnTo>
                  <a:lnTo>
                    <a:pt x="20" y="225"/>
                  </a:lnTo>
                  <a:lnTo>
                    <a:pt x="18" y="225"/>
                  </a:lnTo>
                  <a:lnTo>
                    <a:pt x="16" y="225"/>
                  </a:lnTo>
                  <a:lnTo>
                    <a:pt x="14" y="225"/>
                  </a:lnTo>
                  <a:lnTo>
                    <a:pt x="14" y="227"/>
                  </a:lnTo>
                  <a:lnTo>
                    <a:pt x="12" y="227"/>
                  </a:lnTo>
                  <a:lnTo>
                    <a:pt x="10" y="227"/>
                  </a:lnTo>
                  <a:lnTo>
                    <a:pt x="8" y="225"/>
                  </a:lnTo>
                  <a:lnTo>
                    <a:pt x="6" y="225"/>
                  </a:lnTo>
                  <a:lnTo>
                    <a:pt x="4" y="225"/>
                  </a:lnTo>
                  <a:lnTo>
                    <a:pt x="6" y="223"/>
                  </a:lnTo>
                  <a:lnTo>
                    <a:pt x="4" y="223"/>
                  </a:lnTo>
                  <a:lnTo>
                    <a:pt x="2" y="221"/>
                  </a:lnTo>
                  <a:lnTo>
                    <a:pt x="2" y="219"/>
                  </a:lnTo>
                  <a:lnTo>
                    <a:pt x="2" y="217"/>
                  </a:lnTo>
                  <a:lnTo>
                    <a:pt x="2" y="215"/>
                  </a:lnTo>
                  <a:lnTo>
                    <a:pt x="0" y="215"/>
                  </a:lnTo>
                  <a:lnTo>
                    <a:pt x="0" y="213"/>
                  </a:lnTo>
                  <a:lnTo>
                    <a:pt x="2" y="213"/>
                  </a:lnTo>
                  <a:lnTo>
                    <a:pt x="2" y="211"/>
                  </a:lnTo>
                  <a:lnTo>
                    <a:pt x="2" y="209"/>
                  </a:lnTo>
                  <a:lnTo>
                    <a:pt x="4" y="209"/>
                  </a:lnTo>
                  <a:lnTo>
                    <a:pt x="6" y="207"/>
                  </a:lnTo>
                  <a:lnTo>
                    <a:pt x="6" y="205"/>
                  </a:lnTo>
                  <a:lnTo>
                    <a:pt x="8" y="205"/>
                  </a:lnTo>
                  <a:lnTo>
                    <a:pt x="8" y="203"/>
                  </a:lnTo>
                  <a:lnTo>
                    <a:pt x="10" y="203"/>
                  </a:lnTo>
                  <a:lnTo>
                    <a:pt x="10" y="201"/>
                  </a:lnTo>
                  <a:lnTo>
                    <a:pt x="10" y="199"/>
                  </a:lnTo>
                  <a:lnTo>
                    <a:pt x="12" y="199"/>
                  </a:lnTo>
                  <a:lnTo>
                    <a:pt x="12" y="198"/>
                  </a:lnTo>
                  <a:lnTo>
                    <a:pt x="14" y="198"/>
                  </a:lnTo>
                  <a:lnTo>
                    <a:pt x="16" y="198"/>
                  </a:lnTo>
                  <a:lnTo>
                    <a:pt x="16" y="199"/>
                  </a:lnTo>
                  <a:lnTo>
                    <a:pt x="18" y="199"/>
                  </a:lnTo>
                  <a:lnTo>
                    <a:pt x="18" y="198"/>
                  </a:lnTo>
                  <a:lnTo>
                    <a:pt x="18" y="196"/>
                  </a:lnTo>
                  <a:lnTo>
                    <a:pt x="18" y="194"/>
                  </a:lnTo>
                  <a:lnTo>
                    <a:pt x="20" y="194"/>
                  </a:lnTo>
                  <a:lnTo>
                    <a:pt x="18" y="194"/>
                  </a:lnTo>
                  <a:lnTo>
                    <a:pt x="20" y="192"/>
                  </a:lnTo>
                  <a:lnTo>
                    <a:pt x="20" y="190"/>
                  </a:lnTo>
                  <a:lnTo>
                    <a:pt x="21" y="188"/>
                  </a:lnTo>
                  <a:lnTo>
                    <a:pt x="21" y="186"/>
                  </a:lnTo>
                  <a:lnTo>
                    <a:pt x="23" y="186"/>
                  </a:lnTo>
                  <a:lnTo>
                    <a:pt x="23" y="184"/>
                  </a:lnTo>
                  <a:lnTo>
                    <a:pt x="25" y="184"/>
                  </a:lnTo>
                  <a:lnTo>
                    <a:pt x="25" y="182"/>
                  </a:lnTo>
                  <a:lnTo>
                    <a:pt x="25" y="180"/>
                  </a:lnTo>
                  <a:lnTo>
                    <a:pt x="25" y="178"/>
                  </a:lnTo>
                  <a:lnTo>
                    <a:pt x="25" y="176"/>
                  </a:lnTo>
                  <a:lnTo>
                    <a:pt x="27" y="176"/>
                  </a:lnTo>
                  <a:lnTo>
                    <a:pt x="27" y="174"/>
                  </a:lnTo>
                  <a:lnTo>
                    <a:pt x="29" y="174"/>
                  </a:lnTo>
                  <a:lnTo>
                    <a:pt x="29" y="172"/>
                  </a:lnTo>
                  <a:lnTo>
                    <a:pt x="31" y="172"/>
                  </a:lnTo>
                  <a:lnTo>
                    <a:pt x="31" y="170"/>
                  </a:lnTo>
                  <a:lnTo>
                    <a:pt x="29" y="170"/>
                  </a:lnTo>
                  <a:lnTo>
                    <a:pt x="29" y="168"/>
                  </a:lnTo>
                  <a:lnTo>
                    <a:pt x="29" y="166"/>
                  </a:lnTo>
                  <a:lnTo>
                    <a:pt x="27" y="166"/>
                  </a:lnTo>
                  <a:lnTo>
                    <a:pt x="27" y="164"/>
                  </a:lnTo>
                  <a:lnTo>
                    <a:pt x="25" y="164"/>
                  </a:lnTo>
                  <a:lnTo>
                    <a:pt x="23" y="164"/>
                  </a:lnTo>
                  <a:lnTo>
                    <a:pt x="23" y="162"/>
                  </a:lnTo>
                  <a:lnTo>
                    <a:pt x="21" y="162"/>
                  </a:lnTo>
                  <a:lnTo>
                    <a:pt x="21" y="160"/>
                  </a:lnTo>
                  <a:lnTo>
                    <a:pt x="21" y="158"/>
                  </a:lnTo>
                  <a:lnTo>
                    <a:pt x="20" y="158"/>
                  </a:lnTo>
                  <a:lnTo>
                    <a:pt x="20" y="156"/>
                  </a:lnTo>
                  <a:lnTo>
                    <a:pt x="18" y="156"/>
                  </a:lnTo>
                  <a:lnTo>
                    <a:pt x="16" y="156"/>
                  </a:lnTo>
                  <a:lnTo>
                    <a:pt x="16" y="154"/>
                  </a:lnTo>
                  <a:lnTo>
                    <a:pt x="14" y="154"/>
                  </a:lnTo>
                  <a:lnTo>
                    <a:pt x="12" y="154"/>
                  </a:lnTo>
                  <a:lnTo>
                    <a:pt x="12" y="152"/>
                  </a:lnTo>
                  <a:lnTo>
                    <a:pt x="12" y="150"/>
                  </a:lnTo>
                  <a:lnTo>
                    <a:pt x="12" y="148"/>
                  </a:lnTo>
                  <a:lnTo>
                    <a:pt x="14" y="148"/>
                  </a:lnTo>
                  <a:lnTo>
                    <a:pt x="16" y="146"/>
                  </a:lnTo>
                  <a:lnTo>
                    <a:pt x="18" y="146"/>
                  </a:lnTo>
                  <a:lnTo>
                    <a:pt x="18" y="148"/>
                  </a:lnTo>
                  <a:lnTo>
                    <a:pt x="18" y="146"/>
                  </a:lnTo>
                  <a:lnTo>
                    <a:pt x="20" y="146"/>
                  </a:lnTo>
                  <a:lnTo>
                    <a:pt x="21" y="146"/>
                  </a:lnTo>
                  <a:lnTo>
                    <a:pt x="21" y="144"/>
                  </a:lnTo>
                  <a:lnTo>
                    <a:pt x="23" y="144"/>
                  </a:lnTo>
                  <a:lnTo>
                    <a:pt x="23" y="142"/>
                  </a:lnTo>
                  <a:lnTo>
                    <a:pt x="25" y="142"/>
                  </a:lnTo>
                  <a:lnTo>
                    <a:pt x="25" y="140"/>
                  </a:lnTo>
                  <a:lnTo>
                    <a:pt x="27" y="140"/>
                  </a:lnTo>
                  <a:lnTo>
                    <a:pt x="27" y="138"/>
                  </a:lnTo>
                  <a:lnTo>
                    <a:pt x="29" y="138"/>
                  </a:lnTo>
                  <a:lnTo>
                    <a:pt x="29" y="136"/>
                  </a:lnTo>
                  <a:lnTo>
                    <a:pt x="31" y="136"/>
                  </a:lnTo>
                  <a:lnTo>
                    <a:pt x="33" y="136"/>
                  </a:lnTo>
                  <a:lnTo>
                    <a:pt x="35" y="134"/>
                  </a:lnTo>
                  <a:lnTo>
                    <a:pt x="37" y="134"/>
                  </a:lnTo>
                  <a:lnTo>
                    <a:pt x="39" y="134"/>
                  </a:lnTo>
                  <a:lnTo>
                    <a:pt x="41" y="134"/>
                  </a:lnTo>
                  <a:lnTo>
                    <a:pt x="41" y="132"/>
                  </a:lnTo>
                  <a:lnTo>
                    <a:pt x="43" y="132"/>
                  </a:lnTo>
                  <a:lnTo>
                    <a:pt x="45" y="132"/>
                  </a:lnTo>
                  <a:lnTo>
                    <a:pt x="45" y="131"/>
                  </a:lnTo>
                  <a:lnTo>
                    <a:pt x="45" y="129"/>
                  </a:lnTo>
                  <a:lnTo>
                    <a:pt x="47" y="129"/>
                  </a:lnTo>
                  <a:lnTo>
                    <a:pt x="47" y="127"/>
                  </a:lnTo>
                  <a:lnTo>
                    <a:pt x="47" y="125"/>
                  </a:lnTo>
                  <a:lnTo>
                    <a:pt x="47" y="123"/>
                  </a:lnTo>
                  <a:lnTo>
                    <a:pt x="47" y="121"/>
                  </a:lnTo>
                  <a:lnTo>
                    <a:pt x="49" y="121"/>
                  </a:lnTo>
                  <a:lnTo>
                    <a:pt x="49" y="119"/>
                  </a:lnTo>
                  <a:lnTo>
                    <a:pt x="51" y="119"/>
                  </a:lnTo>
                  <a:lnTo>
                    <a:pt x="51" y="121"/>
                  </a:lnTo>
                  <a:lnTo>
                    <a:pt x="53" y="121"/>
                  </a:lnTo>
                  <a:lnTo>
                    <a:pt x="53" y="119"/>
                  </a:lnTo>
                  <a:lnTo>
                    <a:pt x="51" y="117"/>
                  </a:lnTo>
                  <a:lnTo>
                    <a:pt x="51" y="115"/>
                  </a:lnTo>
                  <a:lnTo>
                    <a:pt x="49" y="115"/>
                  </a:lnTo>
                  <a:lnTo>
                    <a:pt x="49" y="113"/>
                  </a:lnTo>
                  <a:lnTo>
                    <a:pt x="47" y="113"/>
                  </a:lnTo>
                  <a:lnTo>
                    <a:pt x="45" y="113"/>
                  </a:lnTo>
                  <a:lnTo>
                    <a:pt x="43" y="111"/>
                  </a:lnTo>
                  <a:lnTo>
                    <a:pt x="43" y="109"/>
                  </a:lnTo>
                  <a:lnTo>
                    <a:pt x="45" y="109"/>
                  </a:lnTo>
                  <a:lnTo>
                    <a:pt x="45" y="107"/>
                  </a:lnTo>
                  <a:lnTo>
                    <a:pt x="45" y="105"/>
                  </a:lnTo>
                  <a:lnTo>
                    <a:pt x="45" y="103"/>
                  </a:lnTo>
                  <a:lnTo>
                    <a:pt x="45" y="101"/>
                  </a:lnTo>
                  <a:lnTo>
                    <a:pt x="43" y="101"/>
                  </a:lnTo>
                  <a:lnTo>
                    <a:pt x="43" y="99"/>
                  </a:lnTo>
                  <a:lnTo>
                    <a:pt x="45" y="99"/>
                  </a:lnTo>
                  <a:lnTo>
                    <a:pt x="45" y="97"/>
                  </a:lnTo>
                  <a:lnTo>
                    <a:pt x="43" y="97"/>
                  </a:lnTo>
                  <a:lnTo>
                    <a:pt x="43" y="95"/>
                  </a:lnTo>
                  <a:lnTo>
                    <a:pt x="43" y="93"/>
                  </a:lnTo>
                  <a:lnTo>
                    <a:pt x="45" y="93"/>
                  </a:lnTo>
                  <a:lnTo>
                    <a:pt x="47" y="93"/>
                  </a:lnTo>
                  <a:lnTo>
                    <a:pt x="49" y="93"/>
                  </a:lnTo>
                  <a:lnTo>
                    <a:pt x="49" y="95"/>
                  </a:lnTo>
                  <a:lnTo>
                    <a:pt x="51" y="95"/>
                  </a:lnTo>
                  <a:lnTo>
                    <a:pt x="53" y="95"/>
                  </a:lnTo>
                  <a:lnTo>
                    <a:pt x="55" y="95"/>
                  </a:lnTo>
                  <a:lnTo>
                    <a:pt x="55" y="97"/>
                  </a:lnTo>
                  <a:lnTo>
                    <a:pt x="57" y="97"/>
                  </a:lnTo>
                  <a:lnTo>
                    <a:pt x="59" y="97"/>
                  </a:lnTo>
                  <a:lnTo>
                    <a:pt x="59" y="95"/>
                  </a:lnTo>
                  <a:lnTo>
                    <a:pt x="59" y="97"/>
                  </a:lnTo>
                  <a:lnTo>
                    <a:pt x="61" y="97"/>
                  </a:lnTo>
                  <a:lnTo>
                    <a:pt x="61" y="99"/>
                  </a:lnTo>
                  <a:lnTo>
                    <a:pt x="63" y="99"/>
                  </a:lnTo>
                  <a:lnTo>
                    <a:pt x="63" y="97"/>
                  </a:lnTo>
                  <a:lnTo>
                    <a:pt x="63" y="95"/>
                  </a:lnTo>
                  <a:lnTo>
                    <a:pt x="65" y="95"/>
                  </a:lnTo>
                  <a:lnTo>
                    <a:pt x="65" y="93"/>
                  </a:lnTo>
                  <a:lnTo>
                    <a:pt x="65" y="91"/>
                  </a:lnTo>
                  <a:lnTo>
                    <a:pt x="67" y="91"/>
                  </a:lnTo>
                  <a:lnTo>
                    <a:pt x="67" y="89"/>
                  </a:lnTo>
                  <a:lnTo>
                    <a:pt x="67" y="87"/>
                  </a:lnTo>
                  <a:lnTo>
                    <a:pt x="67" y="85"/>
                  </a:lnTo>
                  <a:lnTo>
                    <a:pt x="69" y="85"/>
                  </a:lnTo>
                  <a:lnTo>
                    <a:pt x="71" y="83"/>
                  </a:lnTo>
                  <a:lnTo>
                    <a:pt x="73" y="83"/>
                  </a:lnTo>
                  <a:lnTo>
                    <a:pt x="73" y="81"/>
                  </a:lnTo>
                  <a:lnTo>
                    <a:pt x="73" y="79"/>
                  </a:lnTo>
                  <a:lnTo>
                    <a:pt x="71" y="79"/>
                  </a:lnTo>
                  <a:lnTo>
                    <a:pt x="71" y="77"/>
                  </a:lnTo>
                  <a:lnTo>
                    <a:pt x="73" y="77"/>
                  </a:lnTo>
                  <a:lnTo>
                    <a:pt x="75" y="77"/>
                  </a:lnTo>
                  <a:lnTo>
                    <a:pt x="77" y="77"/>
                  </a:lnTo>
                  <a:lnTo>
                    <a:pt x="77" y="79"/>
                  </a:lnTo>
                  <a:lnTo>
                    <a:pt x="77" y="81"/>
                  </a:lnTo>
                  <a:lnTo>
                    <a:pt x="79" y="81"/>
                  </a:lnTo>
                  <a:lnTo>
                    <a:pt x="79" y="79"/>
                  </a:lnTo>
                  <a:lnTo>
                    <a:pt x="81" y="79"/>
                  </a:lnTo>
                  <a:lnTo>
                    <a:pt x="81" y="77"/>
                  </a:lnTo>
                  <a:lnTo>
                    <a:pt x="81" y="75"/>
                  </a:lnTo>
                  <a:lnTo>
                    <a:pt x="81" y="73"/>
                  </a:lnTo>
                  <a:lnTo>
                    <a:pt x="83" y="73"/>
                  </a:lnTo>
                  <a:lnTo>
                    <a:pt x="83" y="71"/>
                  </a:lnTo>
                  <a:lnTo>
                    <a:pt x="85" y="71"/>
                  </a:lnTo>
                  <a:lnTo>
                    <a:pt x="87" y="71"/>
                  </a:lnTo>
                  <a:lnTo>
                    <a:pt x="87" y="73"/>
                  </a:lnTo>
                  <a:lnTo>
                    <a:pt x="89" y="73"/>
                  </a:lnTo>
                  <a:lnTo>
                    <a:pt x="89" y="75"/>
                  </a:lnTo>
                  <a:lnTo>
                    <a:pt x="90" y="75"/>
                  </a:lnTo>
                  <a:lnTo>
                    <a:pt x="90" y="77"/>
                  </a:lnTo>
                  <a:lnTo>
                    <a:pt x="92" y="79"/>
                  </a:lnTo>
                  <a:lnTo>
                    <a:pt x="92" y="77"/>
                  </a:lnTo>
                  <a:lnTo>
                    <a:pt x="94" y="77"/>
                  </a:lnTo>
                  <a:lnTo>
                    <a:pt x="94" y="75"/>
                  </a:lnTo>
                  <a:lnTo>
                    <a:pt x="96" y="75"/>
                  </a:lnTo>
                  <a:lnTo>
                    <a:pt x="96" y="73"/>
                  </a:lnTo>
                  <a:lnTo>
                    <a:pt x="96" y="71"/>
                  </a:lnTo>
                  <a:lnTo>
                    <a:pt x="96" y="69"/>
                  </a:lnTo>
                  <a:lnTo>
                    <a:pt x="98" y="69"/>
                  </a:lnTo>
                  <a:lnTo>
                    <a:pt x="98" y="67"/>
                  </a:lnTo>
                  <a:lnTo>
                    <a:pt x="100" y="67"/>
                  </a:lnTo>
                  <a:lnTo>
                    <a:pt x="102" y="67"/>
                  </a:lnTo>
                  <a:lnTo>
                    <a:pt x="102" y="69"/>
                  </a:lnTo>
                  <a:lnTo>
                    <a:pt x="100" y="71"/>
                  </a:lnTo>
                  <a:lnTo>
                    <a:pt x="100" y="73"/>
                  </a:lnTo>
                  <a:lnTo>
                    <a:pt x="98" y="73"/>
                  </a:lnTo>
                  <a:lnTo>
                    <a:pt x="98" y="75"/>
                  </a:lnTo>
                  <a:lnTo>
                    <a:pt x="100" y="75"/>
                  </a:lnTo>
                  <a:lnTo>
                    <a:pt x="102" y="75"/>
                  </a:lnTo>
                  <a:lnTo>
                    <a:pt x="104" y="75"/>
                  </a:lnTo>
                  <a:lnTo>
                    <a:pt x="104" y="73"/>
                  </a:lnTo>
                  <a:lnTo>
                    <a:pt x="106" y="73"/>
                  </a:lnTo>
                  <a:lnTo>
                    <a:pt x="106" y="71"/>
                  </a:lnTo>
                  <a:lnTo>
                    <a:pt x="106" y="69"/>
                  </a:lnTo>
                  <a:lnTo>
                    <a:pt x="106" y="67"/>
                  </a:lnTo>
                  <a:lnTo>
                    <a:pt x="108" y="65"/>
                  </a:lnTo>
                  <a:lnTo>
                    <a:pt x="106" y="65"/>
                  </a:lnTo>
                  <a:lnTo>
                    <a:pt x="104" y="65"/>
                  </a:lnTo>
                  <a:lnTo>
                    <a:pt x="104" y="64"/>
                  </a:lnTo>
                  <a:lnTo>
                    <a:pt x="104" y="62"/>
                  </a:lnTo>
                  <a:lnTo>
                    <a:pt x="104" y="60"/>
                  </a:lnTo>
                  <a:lnTo>
                    <a:pt x="106" y="60"/>
                  </a:lnTo>
                  <a:lnTo>
                    <a:pt x="106" y="58"/>
                  </a:lnTo>
                  <a:lnTo>
                    <a:pt x="106" y="56"/>
                  </a:lnTo>
                  <a:lnTo>
                    <a:pt x="104" y="56"/>
                  </a:lnTo>
                  <a:lnTo>
                    <a:pt x="104" y="58"/>
                  </a:lnTo>
                  <a:lnTo>
                    <a:pt x="102" y="58"/>
                  </a:lnTo>
                  <a:lnTo>
                    <a:pt x="102" y="56"/>
                  </a:lnTo>
                  <a:lnTo>
                    <a:pt x="100" y="56"/>
                  </a:lnTo>
                  <a:lnTo>
                    <a:pt x="100" y="54"/>
                  </a:lnTo>
                  <a:lnTo>
                    <a:pt x="98" y="54"/>
                  </a:lnTo>
                  <a:lnTo>
                    <a:pt x="100" y="54"/>
                  </a:lnTo>
                  <a:lnTo>
                    <a:pt x="102" y="54"/>
                  </a:lnTo>
                  <a:lnTo>
                    <a:pt x="102" y="52"/>
                  </a:lnTo>
                  <a:lnTo>
                    <a:pt x="100" y="52"/>
                  </a:lnTo>
                  <a:lnTo>
                    <a:pt x="98" y="52"/>
                  </a:lnTo>
                  <a:lnTo>
                    <a:pt x="98" y="50"/>
                  </a:lnTo>
                  <a:lnTo>
                    <a:pt x="98" y="48"/>
                  </a:lnTo>
                  <a:lnTo>
                    <a:pt x="100" y="48"/>
                  </a:lnTo>
                  <a:lnTo>
                    <a:pt x="100" y="46"/>
                  </a:lnTo>
                  <a:lnTo>
                    <a:pt x="98" y="46"/>
                  </a:lnTo>
                  <a:lnTo>
                    <a:pt x="98" y="44"/>
                  </a:lnTo>
                  <a:lnTo>
                    <a:pt x="96" y="44"/>
                  </a:lnTo>
                  <a:lnTo>
                    <a:pt x="96" y="42"/>
                  </a:lnTo>
                  <a:lnTo>
                    <a:pt x="94" y="42"/>
                  </a:lnTo>
                  <a:lnTo>
                    <a:pt x="96" y="42"/>
                  </a:lnTo>
                  <a:lnTo>
                    <a:pt x="96" y="40"/>
                  </a:lnTo>
                  <a:lnTo>
                    <a:pt x="96" y="38"/>
                  </a:lnTo>
                  <a:lnTo>
                    <a:pt x="96" y="36"/>
                  </a:lnTo>
                  <a:lnTo>
                    <a:pt x="96" y="34"/>
                  </a:lnTo>
                  <a:lnTo>
                    <a:pt x="94" y="34"/>
                  </a:lnTo>
                  <a:lnTo>
                    <a:pt x="92" y="34"/>
                  </a:lnTo>
                  <a:lnTo>
                    <a:pt x="92" y="32"/>
                  </a:lnTo>
                  <a:lnTo>
                    <a:pt x="92" y="30"/>
                  </a:lnTo>
                  <a:lnTo>
                    <a:pt x="94" y="30"/>
                  </a:lnTo>
                  <a:lnTo>
                    <a:pt x="94" y="28"/>
                  </a:lnTo>
                  <a:lnTo>
                    <a:pt x="92" y="28"/>
                  </a:lnTo>
                  <a:lnTo>
                    <a:pt x="92" y="30"/>
                  </a:lnTo>
                  <a:lnTo>
                    <a:pt x="90" y="30"/>
                  </a:lnTo>
                  <a:lnTo>
                    <a:pt x="90" y="28"/>
                  </a:lnTo>
                  <a:lnTo>
                    <a:pt x="92" y="26"/>
                  </a:lnTo>
                  <a:lnTo>
                    <a:pt x="90" y="26"/>
                  </a:lnTo>
                  <a:lnTo>
                    <a:pt x="90" y="24"/>
                  </a:lnTo>
                  <a:lnTo>
                    <a:pt x="92" y="24"/>
                  </a:lnTo>
                  <a:lnTo>
                    <a:pt x="92" y="22"/>
                  </a:lnTo>
                  <a:lnTo>
                    <a:pt x="90" y="22"/>
                  </a:lnTo>
                  <a:lnTo>
                    <a:pt x="90" y="24"/>
                  </a:lnTo>
                  <a:lnTo>
                    <a:pt x="90" y="22"/>
                  </a:lnTo>
                  <a:lnTo>
                    <a:pt x="90" y="20"/>
                  </a:lnTo>
                  <a:lnTo>
                    <a:pt x="90" y="18"/>
                  </a:lnTo>
                  <a:lnTo>
                    <a:pt x="89" y="18"/>
                  </a:lnTo>
                  <a:lnTo>
                    <a:pt x="87" y="18"/>
                  </a:lnTo>
                  <a:lnTo>
                    <a:pt x="87" y="16"/>
                  </a:lnTo>
                  <a:lnTo>
                    <a:pt x="87" y="14"/>
                  </a:lnTo>
                  <a:lnTo>
                    <a:pt x="85" y="14"/>
                  </a:lnTo>
                  <a:lnTo>
                    <a:pt x="83" y="14"/>
                  </a:lnTo>
                  <a:lnTo>
                    <a:pt x="83" y="16"/>
                  </a:lnTo>
                  <a:lnTo>
                    <a:pt x="81" y="16"/>
                  </a:lnTo>
                  <a:lnTo>
                    <a:pt x="81" y="14"/>
                  </a:lnTo>
                  <a:lnTo>
                    <a:pt x="81" y="12"/>
                  </a:lnTo>
                  <a:lnTo>
                    <a:pt x="81" y="10"/>
                  </a:lnTo>
                  <a:lnTo>
                    <a:pt x="79" y="10"/>
                  </a:lnTo>
                  <a:lnTo>
                    <a:pt x="79" y="8"/>
                  </a:lnTo>
                  <a:lnTo>
                    <a:pt x="79" y="6"/>
                  </a:lnTo>
                  <a:lnTo>
                    <a:pt x="81" y="6"/>
                  </a:lnTo>
                  <a:lnTo>
                    <a:pt x="81" y="4"/>
                  </a:lnTo>
                  <a:lnTo>
                    <a:pt x="83" y="4"/>
                  </a:lnTo>
                  <a:lnTo>
                    <a:pt x="83" y="2"/>
                  </a:lnTo>
                  <a:lnTo>
                    <a:pt x="81" y="2"/>
                  </a:lnTo>
                  <a:lnTo>
                    <a:pt x="8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0" name="Freeform 21"/>
            <xdr:cNvSpPr>
              <a:spLocks/>
            </xdr:cNvSpPr>
          </xdr:nvSpPr>
          <xdr:spPr bwMode="auto">
            <a:xfrm>
              <a:off x="3849688" y="3987800"/>
              <a:ext cx="631825" cy="1498600"/>
            </a:xfrm>
            <a:custGeom>
              <a:avLst/>
              <a:gdLst>
                <a:gd name="T0" fmla="*/ 148 w 398"/>
                <a:gd name="T1" fmla="*/ 927 h 944"/>
                <a:gd name="T2" fmla="*/ 152 w 398"/>
                <a:gd name="T3" fmla="*/ 899 h 944"/>
                <a:gd name="T4" fmla="*/ 152 w 398"/>
                <a:gd name="T5" fmla="*/ 879 h 944"/>
                <a:gd name="T6" fmla="*/ 162 w 398"/>
                <a:gd name="T7" fmla="*/ 872 h 944"/>
                <a:gd name="T8" fmla="*/ 152 w 398"/>
                <a:gd name="T9" fmla="*/ 850 h 944"/>
                <a:gd name="T10" fmla="*/ 130 w 398"/>
                <a:gd name="T11" fmla="*/ 850 h 944"/>
                <a:gd name="T12" fmla="*/ 108 w 398"/>
                <a:gd name="T13" fmla="*/ 844 h 944"/>
                <a:gd name="T14" fmla="*/ 91 w 398"/>
                <a:gd name="T15" fmla="*/ 838 h 944"/>
                <a:gd name="T16" fmla="*/ 69 w 398"/>
                <a:gd name="T17" fmla="*/ 824 h 944"/>
                <a:gd name="T18" fmla="*/ 49 w 398"/>
                <a:gd name="T19" fmla="*/ 810 h 944"/>
                <a:gd name="T20" fmla="*/ 22 w 398"/>
                <a:gd name="T21" fmla="*/ 808 h 944"/>
                <a:gd name="T22" fmla="*/ 6 w 398"/>
                <a:gd name="T23" fmla="*/ 806 h 944"/>
                <a:gd name="T24" fmla="*/ 22 w 398"/>
                <a:gd name="T25" fmla="*/ 793 h 944"/>
                <a:gd name="T26" fmla="*/ 35 w 398"/>
                <a:gd name="T27" fmla="*/ 777 h 944"/>
                <a:gd name="T28" fmla="*/ 55 w 398"/>
                <a:gd name="T29" fmla="*/ 765 h 944"/>
                <a:gd name="T30" fmla="*/ 71 w 398"/>
                <a:gd name="T31" fmla="*/ 755 h 944"/>
                <a:gd name="T32" fmla="*/ 81 w 398"/>
                <a:gd name="T33" fmla="*/ 741 h 944"/>
                <a:gd name="T34" fmla="*/ 98 w 398"/>
                <a:gd name="T35" fmla="*/ 724 h 944"/>
                <a:gd name="T36" fmla="*/ 102 w 398"/>
                <a:gd name="T37" fmla="*/ 700 h 944"/>
                <a:gd name="T38" fmla="*/ 83 w 398"/>
                <a:gd name="T39" fmla="*/ 688 h 944"/>
                <a:gd name="T40" fmla="*/ 89 w 398"/>
                <a:gd name="T41" fmla="*/ 651 h 944"/>
                <a:gd name="T42" fmla="*/ 81 w 398"/>
                <a:gd name="T43" fmla="*/ 617 h 944"/>
                <a:gd name="T44" fmla="*/ 79 w 398"/>
                <a:gd name="T45" fmla="*/ 582 h 944"/>
                <a:gd name="T46" fmla="*/ 110 w 398"/>
                <a:gd name="T47" fmla="*/ 582 h 944"/>
                <a:gd name="T48" fmla="*/ 132 w 398"/>
                <a:gd name="T49" fmla="*/ 592 h 944"/>
                <a:gd name="T50" fmla="*/ 160 w 398"/>
                <a:gd name="T51" fmla="*/ 590 h 944"/>
                <a:gd name="T52" fmla="*/ 171 w 398"/>
                <a:gd name="T53" fmla="*/ 562 h 944"/>
                <a:gd name="T54" fmla="*/ 189 w 398"/>
                <a:gd name="T55" fmla="*/ 533 h 944"/>
                <a:gd name="T56" fmla="*/ 187 w 398"/>
                <a:gd name="T57" fmla="*/ 507 h 944"/>
                <a:gd name="T58" fmla="*/ 191 w 398"/>
                <a:gd name="T59" fmla="*/ 481 h 944"/>
                <a:gd name="T60" fmla="*/ 201 w 398"/>
                <a:gd name="T61" fmla="*/ 454 h 944"/>
                <a:gd name="T62" fmla="*/ 205 w 398"/>
                <a:gd name="T63" fmla="*/ 424 h 944"/>
                <a:gd name="T64" fmla="*/ 207 w 398"/>
                <a:gd name="T65" fmla="*/ 395 h 944"/>
                <a:gd name="T66" fmla="*/ 197 w 398"/>
                <a:gd name="T67" fmla="*/ 379 h 944"/>
                <a:gd name="T68" fmla="*/ 183 w 398"/>
                <a:gd name="T69" fmla="*/ 355 h 944"/>
                <a:gd name="T70" fmla="*/ 165 w 398"/>
                <a:gd name="T71" fmla="*/ 339 h 944"/>
                <a:gd name="T72" fmla="*/ 132 w 398"/>
                <a:gd name="T73" fmla="*/ 335 h 944"/>
                <a:gd name="T74" fmla="*/ 114 w 398"/>
                <a:gd name="T75" fmla="*/ 326 h 944"/>
                <a:gd name="T76" fmla="*/ 102 w 398"/>
                <a:gd name="T77" fmla="*/ 308 h 944"/>
                <a:gd name="T78" fmla="*/ 81 w 398"/>
                <a:gd name="T79" fmla="*/ 288 h 944"/>
                <a:gd name="T80" fmla="*/ 71 w 398"/>
                <a:gd name="T81" fmla="*/ 265 h 944"/>
                <a:gd name="T82" fmla="*/ 83 w 398"/>
                <a:gd name="T83" fmla="*/ 241 h 944"/>
                <a:gd name="T84" fmla="*/ 87 w 398"/>
                <a:gd name="T85" fmla="*/ 215 h 944"/>
                <a:gd name="T86" fmla="*/ 102 w 398"/>
                <a:gd name="T87" fmla="*/ 207 h 944"/>
                <a:gd name="T88" fmla="*/ 124 w 398"/>
                <a:gd name="T89" fmla="*/ 221 h 944"/>
                <a:gd name="T90" fmla="*/ 134 w 398"/>
                <a:gd name="T91" fmla="*/ 198 h 944"/>
                <a:gd name="T92" fmla="*/ 132 w 398"/>
                <a:gd name="T93" fmla="*/ 172 h 944"/>
                <a:gd name="T94" fmla="*/ 156 w 398"/>
                <a:gd name="T95" fmla="*/ 164 h 944"/>
                <a:gd name="T96" fmla="*/ 169 w 398"/>
                <a:gd name="T97" fmla="*/ 152 h 944"/>
                <a:gd name="T98" fmla="*/ 185 w 398"/>
                <a:gd name="T99" fmla="*/ 170 h 944"/>
                <a:gd name="T100" fmla="*/ 209 w 398"/>
                <a:gd name="T101" fmla="*/ 160 h 944"/>
                <a:gd name="T102" fmla="*/ 213 w 398"/>
                <a:gd name="T103" fmla="*/ 134 h 944"/>
                <a:gd name="T104" fmla="*/ 217 w 398"/>
                <a:gd name="T105" fmla="*/ 105 h 944"/>
                <a:gd name="T106" fmla="*/ 236 w 398"/>
                <a:gd name="T107" fmla="*/ 107 h 944"/>
                <a:gd name="T108" fmla="*/ 264 w 398"/>
                <a:gd name="T109" fmla="*/ 109 h 944"/>
                <a:gd name="T110" fmla="*/ 278 w 398"/>
                <a:gd name="T111" fmla="*/ 93 h 944"/>
                <a:gd name="T112" fmla="*/ 303 w 398"/>
                <a:gd name="T113" fmla="*/ 75 h 944"/>
                <a:gd name="T114" fmla="*/ 349 w 398"/>
                <a:gd name="T115" fmla="*/ 56 h 944"/>
                <a:gd name="T116" fmla="*/ 392 w 398"/>
                <a:gd name="T117" fmla="*/ 46 h 944"/>
                <a:gd name="T118" fmla="*/ 398 w 398"/>
                <a:gd name="T119" fmla="*/ 10 h 9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98" h="944">
                  <a:moveTo>
                    <a:pt x="156" y="944"/>
                  </a:moveTo>
                  <a:lnTo>
                    <a:pt x="156" y="942"/>
                  </a:lnTo>
                  <a:lnTo>
                    <a:pt x="154" y="942"/>
                  </a:lnTo>
                  <a:lnTo>
                    <a:pt x="156" y="941"/>
                  </a:lnTo>
                  <a:lnTo>
                    <a:pt x="154" y="941"/>
                  </a:lnTo>
                  <a:lnTo>
                    <a:pt x="154" y="939"/>
                  </a:lnTo>
                  <a:lnTo>
                    <a:pt x="152" y="939"/>
                  </a:lnTo>
                  <a:lnTo>
                    <a:pt x="152" y="937"/>
                  </a:lnTo>
                  <a:lnTo>
                    <a:pt x="152" y="935"/>
                  </a:lnTo>
                  <a:lnTo>
                    <a:pt x="152" y="933"/>
                  </a:lnTo>
                  <a:lnTo>
                    <a:pt x="150" y="933"/>
                  </a:lnTo>
                  <a:lnTo>
                    <a:pt x="148" y="933"/>
                  </a:lnTo>
                  <a:lnTo>
                    <a:pt x="148" y="931"/>
                  </a:lnTo>
                  <a:lnTo>
                    <a:pt x="148" y="929"/>
                  </a:lnTo>
                  <a:lnTo>
                    <a:pt x="150" y="929"/>
                  </a:lnTo>
                  <a:lnTo>
                    <a:pt x="148" y="929"/>
                  </a:lnTo>
                  <a:lnTo>
                    <a:pt x="148" y="927"/>
                  </a:lnTo>
                  <a:lnTo>
                    <a:pt x="150" y="925"/>
                  </a:lnTo>
                  <a:lnTo>
                    <a:pt x="150" y="923"/>
                  </a:lnTo>
                  <a:lnTo>
                    <a:pt x="148" y="923"/>
                  </a:lnTo>
                  <a:lnTo>
                    <a:pt x="150" y="921"/>
                  </a:lnTo>
                  <a:lnTo>
                    <a:pt x="152" y="919"/>
                  </a:lnTo>
                  <a:lnTo>
                    <a:pt x="154" y="919"/>
                  </a:lnTo>
                  <a:lnTo>
                    <a:pt x="154" y="917"/>
                  </a:lnTo>
                  <a:lnTo>
                    <a:pt x="154" y="915"/>
                  </a:lnTo>
                  <a:lnTo>
                    <a:pt x="152" y="915"/>
                  </a:lnTo>
                  <a:lnTo>
                    <a:pt x="152" y="913"/>
                  </a:lnTo>
                  <a:lnTo>
                    <a:pt x="152" y="909"/>
                  </a:lnTo>
                  <a:lnTo>
                    <a:pt x="150" y="907"/>
                  </a:lnTo>
                  <a:lnTo>
                    <a:pt x="150" y="905"/>
                  </a:lnTo>
                  <a:lnTo>
                    <a:pt x="152" y="905"/>
                  </a:lnTo>
                  <a:lnTo>
                    <a:pt x="152" y="903"/>
                  </a:lnTo>
                  <a:lnTo>
                    <a:pt x="152" y="901"/>
                  </a:lnTo>
                  <a:lnTo>
                    <a:pt x="152" y="899"/>
                  </a:lnTo>
                  <a:lnTo>
                    <a:pt x="150" y="899"/>
                  </a:lnTo>
                  <a:lnTo>
                    <a:pt x="152" y="899"/>
                  </a:lnTo>
                  <a:lnTo>
                    <a:pt x="152" y="897"/>
                  </a:lnTo>
                  <a:lnTo>
                    <a:pt x="152" y="895"/>
                  </a:lnTo>
                  <a:lnTo>
                    <a:pt x="152" y="893"/>
                  </a:lnTo>
                  <a:lnTo>
                    <a:pt x="150" y="891"/>
                  </a:lnTo>
                  <a:lnTo>
                    <a:pt x="148" y="891"/>
                  </a:lnTo>
                  <a:lnTo>
                    <a:pt x="148" y="889"/>
                  </a:lnTo>
                  <a:lnTo>
                    <a:pt x="148" y="887"/>
                  </a:lnTo>
                  <a:lnTo>
                    <a:pt x="150" y="887"/>
                  </a:lnTo>
                  <a:lnTo>
                    <a:pt x="150" y="885"/>
                  </a:lnTo>
                  <a:lnTo>
                    <a:pt x="150" y="883"/>
                  </a:lnTo>
                  <a:lnTo>
                    <a:pt x="150" y="881"/>
                  </a:lnTo>
                  <a:lnTo>
                    <a:pt x="152" y="881"/>
                  </a:lnTo>
                  <a:lnTo>
                    <a:pt x="152" y="879"/>
                  </a:lnTo>
                  <a:lnTo>
                    <a:pt x="150" y="879"/>
                  </a:lnTo>
                  <a:lnTo>
                    <a:pt x="152" y="879"/>
                  </a:lnTo>
                  <a:lnTo>
                    <a:pt x="152" y="877"/>
                  </a:lnTo>
                  <a:lnTo>
                    <a:pt x="152" y="875"/>
                  </a:lnTo>
                  <a:lnTo>
                    <a:pt x="150" y="875"/>
                  </a:lnTo>
                  <a:lnTo>
                    <a:pt x="150" y="873"/>
                  </a:lnTo>
                  <a:lnTo>
                    <a:pt x="150" y="872"/>
                  </a:lnTo>
                  <a:lnTo>
                    <a:pt x="152" y="873"/>
                  </a:lnTo>
                  <a:lnTo>
                    <a:pt x="154" y="873"/>
                  </a:lnTo>
                  <a:lnTo>
                    <a:pt x="156" y="875"/>
                  </a:lnTo>
                  <a:lnTo>
                    <a:pt x="158" y="875"/>
                  </a:lnTo>
                  <a:lnTo>
                    <a:pt x="158" y="877"/>
                  </a:lnTo>
                  <a:lnTo>
                    <a:pt x="160" y="877"/>
                  </a:lnTo>
                  <a:lnTo>
                    <a:pt x="160" y="875"/>
                  </a:lnTo>
                  <a:lnTo>
                    <a:pt x="162" y="875"/>
                  </a:lnTo>
                  <a:lnTo>
                    <a:pt x="162" y="873"/>
                  </a:lnTo>
                  <a:lnTo>
                    <a:pt x="160" y="873"/>
                  </a:lnTo>
                  <a:lnTo>
                    <a:pt x="160" y="872"/>
                  </a:lnTo>
                  <a:lnTo>
                    <a:pt x="162" y="872"/>
                  </a:lnTo>
                  <a:lnTo>
                    <a:pt x="162" y="870"/>
                  </a:lnTo>
                  <a:lnTo>
                    <a:pt x="162" y="868"/>
                  </a:lnTo>
                  <a:lnTo>
                    <a:pt x="160" y="868"/>
                  </a:lnTo>
                  <a:lnTo>
                    <a:pt x="160" y="866"/>
                  </a:lnTo>
                  <a:lnTo>
                    <a:pt x="158" y="864"/>
                  </a:lnTo>
                  <a:lnTo>
                    <a:pt x="160" y="864"/>
                  </a:lnTo>
                  <a:lnTo>
                    <a:pt x="158" y="864"/>
                  </a:lnTo>
                  <a:lnTo>
                    <a:pt x="158" y="862"/>
                  </a:lnTo>
                  <a:lnTo>
                    <a:pt x="156" y="862"/>
                  </a:lnTo>
                  <a:lnTo>
                    <a:pt x="154" y="862"/>
                  </a:lnTo>
                  <a:lnTo>
                    <a:pt x="154" y="860"/>
                  </a:lnTo>
                  <a:lnTo>
                    <a:pt x="152" y="858"/>
                  </a:lnTo>
                  <a:lnTo>
                    <a:pt x="150" y="858"/>
                  </a:lnTo>
                  <a:lnTo>
                    <a:pt x="152" y="856"/>
                  </a:lnTo>
                  <a:lnTo>
                    <a:pt x="152" y="854"/>
                  </a:lnTo>
                  <a:lnTo>
                    <a:pt x="152" y="852"/>
                  </a:lnTo>
                  <a:lnTo>
                    <a:pt x="152" y="850"/>
                  </a:lnTo>
                  <a:lnTo>
                    <a:pt x="152" y="848"/>
                  </a:lnTo>
                  <a:lnTo>
                    <a:pt x="150" y="848"/>
                  </a:lnTo>
                  <a:lnTo>
                    <a:pt x="148" y="848"/>
                  </a:lnTo>
                  <a:lnTo>
                    <a:pt x="146" y="848"/>
                  </a:lnTo>
                  <a:lnTo>
                    <a:pt x="144" y="848"/>
                  </a:lnTo>
                  <a:lnTo>
                    <a:pt x="142" y="848"/>
                  </a:lnTo>
                  <a:lnTo>
                    <a:pt x="142" y="846"/>
                  </a:lnTo>
                  <a:lnTo>
                    <a:pt x="140" y="848"/>
                  </a:lnTo>
                  <a:lnTo>
                    <a:pt x="138" y="848"/>
                  </a:lnTo>
                  <a:lnTo>
                    <a:pt x="138" y="850"/>
                  </a:lnTo>
                  <a:lnTo>
                    <a:pt x="138" y="852"/>
                  </a:lnTo>
                  <a:lnTo>
                    <a:pt x="136" y="852"/>
                  </a:lnTo>
                  <a:lnTo>
                    <a:pt x="134" y="854"/>
                  </a:lnTo>
                  <a:lnTo>
                    <a:pt x="134" y="852"/>
                  </a:lnTo>
                  <a:lnTo>
                    <a:pt x="132" y="852"/>
                  </a:lnTo>
                  <a:lnTo>
                    <a:pt x="132" y="850"/>
                  </a:lnTo>
                  <a:lnTo>
                    <a:pt x="130" y="850"/>
                  </a:lnTo>
                  <a:lnTo>
                    <a:pt x="128" y="848"/>
                  </a:lnTo>
                  <a:lnTo>
                    <a:pt x="126" y="848"/>
                  </a:lnTo>
                  <a:lnTo>
                    <a:pt x="126" y="850"/>
                  </a:lnTo>
                  <a:lnTo>
                    <a:pt x="124" y="850"/>
                  </a:lnTo>
                  <a:lnTo>
                    <a:pt x="122" y="850"/>
                  </a:lnTo>
                  <a:lnTo>
                    <a:pt x="120" y="850"/>
                  </a:lnTo>
                  <a:lnTo>
                    <a:pt x="120" y="848"/>
                  </a:lnTo>
                  <a:lnTo>
                    <a:pt x="118" y="848"/>
                  </a:lnTo>
                  <a:lnTo>
                    <a:pt x="116" y="848"/>
                  </a:lnTo>
                  <a:lnTo>
                    <a:pt x="118" y="850"/>
                  </a:lnTo>
                  <a:lnTo>
                    <a:pt x="116" y="850"/>
                  </a:lnTo>
                  <a:lnTo>
                    <a:pt x="116" y="848"/>
                  </a:lnTo>
                  <a:lnTo>
                    <a:pt x="114" y="848"/>
                  </a:lnTo>
                  <a:lnTo>
                    <a:pt x="112" y="848"/>
                  </a:lnTo>
                  <a:lnTo>
                    <a:pt x="112" y="846"/>
                  </a:lnTo>
                  <a:lnTo>
                    <a:pt x="110" y="846"/>
                  </a:lnTo>
                  <a:lnTo>
                    <a:pt x="108" y="844"/>
                  </a:lnTo>
                  <a:lnTo>
                    <a:pt x="106" y="844"/>
                  </a:lnTo>
                  <a:lnTo>
                    <a:pt x="104" y="846"/>
                  </a:lnTo>
                  <a:lnTo>
                    <a:pt x="102" y="846"/>
                  </a:lnTo>
                  <a:lnTo>
                    <a:pt x="102" y="848"/>
                  </a:lnTo>
                  <a:lnTo>
                    <a:pt x="102" y="850"/>
                  </a:lnTo>
                  <a:lnTo>
                    <a:pt x="100" y="850"/>
                  </a:lnTo>
                  <a:lnTo>
                    <a:pt x="98" y="850"/>
                  </a:lnTo>
                  <a:lnTo>
                    <a:pt x="96" y="850"/>
                  </a:lnTo>
                  <a:lnTo>
                    <a:pt x="96" y="848"/>
                  </a:lnTo>
                  <a:lnTo>
                    <a:pt x="95" y="848"/>
                  </a:lnTo>
                  <a:lnTo>
                    <a:pt x="93" y="846"/>
                  </a:lnTo>
                  <a:lnTo>
                    <a:pt x="89" y="846"/>
                  </a:lnTo>
                  <a:lnTo>
                    <a:pt x="89" y="844"/>
                  </a:lnTo>
                  <a:lnTo>
                    <a:pt x="87" y="844"/>
                  </a:lnTo>
                  <a:lnTo>
                    <a:pt x="89" y="842"/>
                  </a:lnTo>
                  <a:lnTo>
                    <a:pt x="89" y="838"/>
                  </a:lnTo>
                  <a:lnTo>
                    <a:pt x="91" y="838"/>
                  </a:lnTo>
                  <a:lnTo>
                    <a:pt x="91" y="836"/>
                  </a:lnTo>
                  <a:lnTo>
                    <a:pt x="89" y="836"/>
                  </a:lnTo>
                  <a:lnTo>
                    <a:pt x="89" y="834"/>
                  </a:lnTo>
                  <a:lnTo>
                    <a:pt x="87" y="834"/>
                  </a:lnTo>
                  <a:lnTo>
                    <a:pt x="85" y="834"/>
                  </a:lnTo>
                  <a:lnTo>
                    <a:pt x="83" y="834"/>
                  </a:lnTo>
                  <a:lnTo>
                    <a:pt x="83" y="832"/>
                  </a:lnTo>
                  <a:lnTo>
                    <a:pt x="81" y="832"/>
                  </a:lnTo>
                  <a:lnTo>
                    <a:pt x="79" y="830"/>
                  </a:lnTo>
                  <a:lnTo>
                    <a:pt x="77" y="830"/>
                  </a:lnTo>
                  <a:lnTo>
                    <a:pt x="77" y="828"/>
                  </a:lnTo>
                  <a:lnTo>
                    <a:pt x="75" y="828"/>
                  </a:lnTo>
                  <a:lnTo>
                    <a:pt x="73" y="828"/>
                  </a:lnTo>
                  <a:lnTo>
                    <a:pt x="73" y="826"/>
                  </a:lnTo>
                  <a:lnTo>
                    <a:pt x="71" y="826"/>
                  </a:lnTo>
                  <a:lnTo>
                    <a:pt x="71" y="824"/>
                  </a:lnTo>
                  <a:lnTo>
                    <a:pt x="69" y="824"/>
                  </a:lnTo>
                  <a:lnTo>
                    <a:pt x="67" y="824"/>
                  </a:lnTo>
                  <a:lnTo>
                    <a:pt x="67" y="822"/>
                  </a:lnTo>
                  <a:lnTo>
                    <a:pt x="65" y="822"/>
                  </a:lnTo>
                  <a:lnTo>
                    <a:pt x="63" y="822"/>
                  </a:lnTo>
                  <a:lnTo>
                    <a:pt x="61" y="822"/>
                  </a:lnTo>
                  <a:lnTo>
                    <a:pt x="61" y="820"/>
                  </a:lnTo>
                  <a:lnTo>
                    <a:pt x="59" y="820"/>
                  </a:lnTo>
                  <a:lnTo>
                    <a:pt x="59" y="818"/>
                  </a:lnTo>
                  <a:lnTo>
                    <a:pt x="59" y="816"/>
                  </a:lnTo>
                  <a:lnTo>
                    <a:pt x="57" y="816"/>
                  </a:lnTo>
                  <a:lnTo>
                    <a:pt x="55" y="816"/>
                  </a:lnTo>
                  <a:lnTo>
                    <a:pt x="55" y="814"/>
                  </a:lnTo>
                  <a:lnTo>
                    <a:pt x="53" y="814"/>
                  </a:lnTo>
                  <a:lnTo>
                    <a:pt x="53" y="812"/>
                  </a:lnTo>
                  <a:lnTo>
                    <a:pt x="51" y="812"/>
                  </a:lnTo>
                  <a:lnTo>
                    <a:pt x="51" y="810"/>
                  </a:lnTo>
                  <a:lnTo>
                    <a:pt x="49" y="810"/>
                  </a:lnTo>
                  <a:lnTo>
                    <a:pt x="49" y="808"/>
                  </a:lnTo>
                  <a:lnTo>
                    <a:pt x="47" y="808"/>
                  </a:lnTo>
                  <a:lnTo>
                    <a:pt x="47" y="810"/>
                  </a:lnTo>
                  <a:lnTo>
                    <a:pt x="45" y="810"/>
                  </a:lnTo>
                  <a:lnTo>
                    <a:pt x="43" y="810"/>
                  </a:lnTo>
                  <a:lnTo>
                    <a:pt x="41" y="810"/>
                  </a:lnTo>
                  <a:lnTo>
                    <a:pt x="39" y="810"/>
                  </a:lnTo>
                  <a:lnTo>
                    <a:pt x="37" y="810"/>
                  </a:lnTo>
                  <a:lnTo>
                    <a:pt x="35" y="810"/>
                  </a:lnTo>
                  <a:lnTo>
                    <a:pt x="33" y="810"/>
                  </a:lnTo>
                  <a:lnTo>
                    <a:pt x="33" y="808"/>
                  </a:lnTo>
                  <a:lnTo>
                    <a:pt x="31" y="808"/>
                  </a:lnTo>
                  <a:lnTo>
                    <a:pt x="29" y="808"/>
                  </a:lnTo>
                  <a:lnTo>
                    <a:pt x="27" y="808"/>
                  </a:lnTo>
                  <a:lnTo>
                    <a:pt x="26" y="808"/>
                  </a:lnTo>
                  <a:lnTo>
                    <a:pt x="24" y="808"/>
                  </a:lnTo>
                  <a:lnTo>
                    <a:pt x="22" y="808"/>
                  </a:lnTo>
                  <a:lnTo>
                    <a:pt x="20" y="808"/>
                  </a:lnTo>
                  <a:lnTo>
                    <a:pt x="18" y="808"/>
                  </a:lnTo>
                  <a:lnTo>
                    <a:pt x="16" y="808"/>
                  </a:lnTo>
                  <a:lnTo>
                    <a:pt x="14" y="810"/>
                  </a:lnTo>
                  <a:lnTo>
                    <a:pt x="12" y="810"/>
                  </a:lnTo>
                  <a:lnTo>
                    <a:pt x="10" y="810"/>
                  </a:lnTo>
                  <a:lnTo>
                    <a:pt x="8" y="810"/>
                  </a:lnTo>
                  <a:lnTo>
                    <a:pt x="6" y="810"/>
                  </a:lnTo>
                  <a:lnTo>
                    <a:pt x="6" y="812"/>
                  </a:lnTo>
                  <a:lnTo>
                    <a:pt x="4" y="812"/>
                  </a:lnTo>
                  <a:lnTo>
                    <a:pt x="2" y="812"/>
                  </a:lnTo>
                  <a:lnTo>
                    <a:pt x="2" y="810"/>
                  </a:lnTo>
                  <a:lnTo>
                    <a:pt x="2" y="808"/>
                  </a:lnTo>
                  <a:lnTo>
                    <a:pt x="0" y="808"/>
                  </a:lnTo>
                  <a:lnTo>
                    <a:pt x="2" y="808"/>
                  </a:lnTo>
                  <a:lnTo>
                    <a:pt x="4" y="806"/>
                  </a:lnTo>
                  <a:lnTo>
                    <a:pt x="6" y="806"/>
                  </a:lnTo>
                  <a:lnTo>
                    <a:pt x="6" y="805"/>
                  </a:lnTo>
                  <a:lnTo>
                    <a:pt x="8" y="805"/>
                  </a:lnTo>
                  <a:lnTo>
                    <a:pt x="8" y="803"/>
                  </a:lnTo>
                  <a:lnTo>
                    <a:pt x="10" y="803"/>
                  </a:lnTo>
                  <a:lnTo>
                    <a:pt x="10" y="801"/>
                  </a:lnTo>
                  <a:lnTo>
                    <a:pt x="12" y="801"/>
                  </a:lnTo>
                  <a:lnTo>
                    <a:pt x="12" y="799"/>
                  </a:lnTo>
                  <a:lnTo>
                    <a:pt x="14" y="799"/>
                  </a:lnTo>
                  <a:lnTo>
                    <a:pt x="14" y="801"/>
                  </a:lnTo>
                  <a:lnTo>
                    <a:pt x="16" y="801"/>
                  </a:lnTo>
                  <a:lnTo>
                    <a:pt x="16" y="799"/>
                  </a:lnTo>
                  <a:lnTo>
                    <a:pt x="16" y="797"/>
                  </a:lnTo>
                  <a:lnTo>
                    <a:pt x="18" y="797"/>
                  </a:lnTo>
                  <a:lnTo>
                    <a:pt x="20" y="797"/>
                  </a:lnTo>
                  <a:lnTo>
                    <a:pt x="20" y="795"/>
                  </a:lnTo>
                  <a:lnTo>
                    <a:pt x="22" y="795"/>
                  </a:lnTo>
                  <a:lnTo>
                    <a:pt x="22" y="793"/>
                  </a:lnTo>
                  <a:lnTo>
                    <a:pt x="24" y="793"/>
                  </a:lnTo>
                  <a:lnTo>
                    <a:pt x="24" y="791"/>
                  </a:lnTo>
                  <a:lnTo>
                    <a:pt x="26" y="791"/>
                  </a:lnTo>
                  <a:lnTo>
                    <a:pt x="26" y="789"/>
                  </a:lnTo>
                  <a:lnTo>
                    <a:pt x="24" y="789"/>
                  </a:lnTo>
                  <a:lnTo>
                    <a:pt x="24" y="787"/>
                  </a:lnTo>
                  <a:lnTo>
                    <a:pt x="24" y="785"/>
                  </a:lnTo>
                  <a:lnTo>
                    <a:pt x="26" y="785"/>
                  </a:lnTo>
                  <a:lnTo>
                    <a:pt x="27" y="785"/>
                  </a:lnTo>
                  <a:lnTo>
                    <a:pt x="29" y="785"/>
                  </a:lnTo>
                  <a:lnTo>
                    <a:pt x="31" y="785"/>
                  </a:lnTo>
                  <a:lnTo>
                    <a:pt x="31" y="783"/>
                  </a:lnTo>
                  <a:lnTo>
                    <a:pt x="31" y="781"/>
                  </a:lnTo>
                  <a:lnTo>
                    <a:pt x="33" y="779"/>
                  </a:lnTo>
                  <a:lnTo>
                    <a:pt x="31" y="779"/>
                  </a:lnTo>
                  <a:lnTo>
                    <a:pt x="33" y="777"/>
                  </a:lnTo>
                  <a:lnTo>
                    <a:pt x="35" y="777"/>
                  </a:lnTo>
                  <a:lnTo>
                    <a:pt x="37" y="777"/>
                  </a:lnTo>
                  <a:lnTo>
                    <a:pt x="39" y="777"/>
                  </a:lnTo>
                  <a:lnTo>
                    <a:pt x="39" y="775"/>
                  </a:lnTo>
                  <a:lnTo>
                    <a:pt x="41" y="773"/>
                  </a:lnTo>
                  <a:lnTo>
                    <a:pt x="43" y="773"/>
                  </a:lnTo>
                  <a:lnTo>
                    <a:pt x="43" y="771"/>
                  </a:lnTo>
                  <a:lnTo>
                    <a:pt x="45" y="771"/>
                  </a:lnTo>
                  <a:lnTo>
                    <a:pt x="45" y="769"/>
                  </a:lnTo>
                  <a:lnTo>
                    <a:pt x="45" y="767"/>
                  </a:lnTo>
                  <a:lnTo>
                    <a:pt x="45" y="765"/>
                  </a:lnTo>
                  <a:lnTo>
                    <a:pt x="47" y="767"/>
                  </a:lnTo>
                  <a:lnTo>
                    <a:pt x="49" y="765"/>
                  </a:lnTo>
                  <a:lnTo>
                    <a:pt x="51" y="765"/>
                  </a:lnTo>
                  <a:lnTo>
                    <a:pt x="53" y="765"/>
                  </a:lnTo>
                  <a:lnTo>
                    <a:pt x="53" y="763"/>
                  </a:lnTo>
                  <a:lnTo>
                    <a:pt x="55" y="763"/>
                  </a:lnTo>
                  <a:lnTo>
                    <a:pt x="55" y="765"/>
                  </a:lnTo>
                  <a:lnTo>
                    <a:pt x="57" y="765"/>
                  </a:lnTo>
                  <a:lnTo>
                    <a:pt x="57" y="763"/>
                  </a:lnTo>
                  <a:lnTo>
                    <a:pt x="59" y="765"/>
                  </a:lnTo>
                  <a:lnTo>
                    <a:pt x="61" y="765"/>
                  </a:lnTo>
                  <a:lnTo>
                    <a:pt x="63" y="765"/>
                  </a:lnTo>
                  <a:lnTo>
                    <a:pt x="65" y="765"/>
                  </a:lnTo>
                  <a:lnTo>
                    <a:pt x="65" y="763"/>
                  </a:lnTo>
                  <a:lnTo>
                    <a:pt x="65" y="761"/>
                  </a:lnTo>
                  <a:lnTo>
                    <a:pt x="65" y="759"/>
                  </a:lnTo>
                  <a:lnTo>
                    <a:pt x="65" y="757"/>
                  </a:lnTo>
                  <a:lnTo>
                    <a:pt x="65" y="755"/>
                  </a:lnTo>
                  <a:lnTo>
                    <a:pt x="67" y="755"/>
                  </a:lnTo>
                  <a:lnTo>
                    <a:pt x="67" y="753"/>
                  </a:lnTo>
                  <a:lnTo>
                    <a:pt x="67" y="755"/>
                  </a:lnTo>
                  <a:lnTo>
                    <a:pt x="69" y="753"/>
                  </a:lnTo>
                  <a:lnTo>
                    <a:pt x="71" y="753"/>
                  </a:lnTo>
                  <a:lnTo>
                    <a:pt x="71" y="755"/>
                  </a:lnTo>
                  <a:lnTo>
                    <a:pt x="73" y="755"/>
                  </a:lnTo>
                  <a:lnTo>
                    <a:pt x="73" y="757"/>
                  </a:lnTo>
                  <a:lnTo>
                    <a:pt x="75" y="757"/>
                  </a:lnTo>
                  <a:lnTo>
                    <a:pt x="77" y="757"/>
                  </a:lnTo>
                  <a:lnTo>
                    <a:pt x="77" y="755"/>
                  </a:lnTo>
                  <a:lnTo>
                    <a:pt x="77" y="753"/>
                  </a:lnTo>
                  <a:lnTo>
                    <a:pt x="79" y="753"/>
                  </a:lnTo>
                  <a:lnTo>
                    <a:pt x="79" y="751"/>
                  </a:lnTo>
                  <a:lnTo>
                    <a:pt x="77" y="749"/>
                  </a:lnTo>
                  <a:lnTo>
                    <a:pt x="79" y="749"/>
                  </a:lnTo>
                  <a:lnTo>
                    <a:pt x="81" y="749"/>
                  </a:lnTo>
                  <a:lnTo>
                    <a:pt x="81" y="747"/>
                  </a:lnTo>
                  <a:lnTo>
                    <a:pt x="79" y="747"/>
                  </a:lnTo>
                  <a:lnTo>
                    <a:pt x="79" y="745"/>
                  </a:lnTo>
                  <a:lnTo>
                    <a:pt x="81" y="745"/>
                  </a:lnTo>
                  <a:lnTo>
                    <a:pt x="81" y="743"/>
                  </a:lnTo>
                  <a:lnTo>
                    <a:pt x="81" y="741"/>
                  </a:lnTo>
                  <a:lnTo>
                    <a:pt x="81" y="739"/>
                  </a:lnTo>
                  <a:lnTo>
                    <a:pt x="79" y="738"/>
                  </a:lnTo>
                  <a:lnTo>
                    <a:pt x="79" y="736"/>
                  </a:lnTo>
                  <a:lnTo>
                    <a:pt x="81" y="736"/>
                  </a:lnTo>
                  <a:lnTo>
                    <a:pt x="83" y="736"/>
                  </a:lnTo>
                  <a:lnTo>
                    <a:pt x="83" y="734"/>
                  </a:lnTo>
                  <a:lnTo>
                    <a:pt x="85" y="732"/>
                  </a:lnTo>
                  <a:lnTo>
                    <a:pt x="85" y="730"/>
                  </a:lnTo>
                  <a:lnTo>
                    <a:pt x="87" y="730"/>
                  </a:lnTo>
                  <a:lnTo>
                    <a:pt x="87" y="728"/>
                  </a:lnTo>
                  <a:lnTo>
                    <a:pt x="89" y="728"/>
                  </a:lnTo>
                  <a:lnTo>
                    <a:pt x="91" y="728"/>
                  </a:lnTo>
                  <a:lnTo>
                    <a:pt x="93" y="728"/>
                  </a:lnTo>
                  <a:lnTo>
                    <a:pt x="95" y="726"/>
                  </a:lnTo>
                  <a:lnTo>
                    <a:pt x="96" y="726"/>
                  </a:lnTo>
                  <a:lnTo>
                    <a:pt x="96" y="724"/>
                  </a:lnTo>
                  <a:lnTo>
                    <a:pt x="98" y="724"/>
                  </a:lnTo>
                  <a:lnTo>
                    <a:pt x="100" y="724"/>
                  </a:lnTo>
                  <a:lnTo>
                    <a:pt x="102" y="722"/>
                  </a:lnTo>
                  <a:lnTo>
                    <a:pt x="104" y="722"/>
                  </a:lnTo>
                  <a:lnTo>
                    <a:pt x="104" y="720"/>
                  </a:lnTo>
                  <a:lnTo>
                    <a:pt x="106" y="720"/>
                  </a:lnTo>
                  <a:lnTo>
                    <a:pt x="110" y="718"/>
                  </a:lnTo>
                  <a:lnTo>
                    <a:pt x="110" y="716"/>
                  </a:lnTo>
                  <a:lnTo>
                    <a:pt x="110" y="714"/>
                  </a:lnTo>
                  <a:lnTo>
                    <a:pt x="108" y="714"/>
                  </a:lnTo>
                  <a:lnTo>
                    <a:pt x="106" y="712"/>
                  </a:lnTo>
                  <a:lnTo>
                    <a:pt x="104" y="710"/>
                  </a:lnTo>
                  <a:lnTo>
                    <a:pt x="104" y="708"/>
                  </a:lnTo>
                  <a:lnTo>
                    <a:pt x="104" y="706"/>
                  </a:lnTo>
                  <a:lnTo>
                    <a:pt x="104" y="704"/>
                  </a:lnTo>
                  <a:lnTo>
                    <a:pt x="104" y="702"/>
                  </a:lnTo>
                  <a:lnTo>
                    <a:pt x="102" y="702"/>
                  </a:lnTo>
                  <a:lnTo>
                    <a:pt x="102" y="700"/>
                  </a:lnTo>
                  <a:lnTo>
                    <a:pt x="102" y="698"/>
                  </a:lnTo>
                  <a:lnTo>
                    <a:pt x="100" y="696"/>
                  </a:lnTo>
                  <a:lnTo>
                    <a:pt x="100" y="694"/>
                  </a:lnTo>
                  <a:lnTo>
                    <a:pt x="98" y="694"/>
                  </a:lnTo>
                  <a:lnTo>
                    <a:pt x="96" y="694"/>
                  </a:lnTo>
                  <a:lnTo>
                    <a:pt x="95" y="694"/>
                  </a:lnTo>
                  <a:lnTo>
                    <a:pt x="93" y="694"/>
                  </a:lnTo>
                  <a:lnTo>
                    <a:pt x="93" y="696"/>
                  </a:lnTo>
                  <a:lnTo>
                    <a:pt x="91" y="698"/>
                  </a:lnTo>
                  <a:lnTo>
                    <a:pt x="87" y="702"/>
                  </a:lnTo>
                  <a:lnTo>
                    <a:pt x="87" y="700"/>
                  </a:lnTo>
                  <a:lnTo>
                    <a:pt x="85" y="698"/>
                  </a:lnTo>
                  <a:lnTo>
                    <a:pt x="85" y="696"/>
                  </a:lnTo>
                  <a:lnTo>
                    <a:pt x="83" y="694"/>
                  </a:lnTo>
                  <a:lnTo>
                    <a:pt x="83" y="692"/>
                  </a:lnTo>
                  <a:lnTo>
                    <a:pt x="83" y="690"/>
                  </a:lnTo>
                  <a:lnTo>
                    <a:pt x="83" y="688"/>
                  </a:lnTo>
                  <a:lnTo>
                    <a:pt x="85" y="686"/>
                  </a:lnTo>
                  <a:lnTo>
                    <a:pt x="85" y="684"/>
                  </a:lnTo>
                  <a:lnTo>
                    <a:pt x="87" y="680"/>
                  </a:lnTo>
                  <a:lnTo>
                    <a:pt x="87" y="678"/>
                  </a:lnTo>
                  <a:lnTo>
                    <a:pt x="87" y="676"/>
                  </a:lnTo>
                  <a:lnTo>
                    <a:pt x="87" y="672"/>
                  </a:lnTo>
                  <a:lnTo>
                    <a:pt x="89" y="671"/>
                  </a:lnTo>
                  <a:lnTo>
                    <a:pt x="89" y="669"/>
                  </a:lnTo>
                  <a:lnTo>
                    <a:pt x="89" y="667"/>
                  </a:lnTo>
                  <a:lnTo>
                    <a:pt x="89" y="665"/>
                  </a:lnTo>
                  <a:lnTo>
                    <a:pt x="89" y="663"/>
                  </a:lnTo>
                  <a:lnTo>
                    <a:pt x="89" y="661"/>
                  </a:lnTo>
                  <a:lnTo>
                    <a:pt x="89" y="659"/>
                  </a:lnTo>
                  <a:lnTo>
                    <a:pt x="89" y="657"/>
                  </a:lnTo>
                  <a:lnTo>
                    <a:pt x="89" y="655"/>
                  </a:lnTo>
                  <a:lnTo>
                    <a:pt x="89" y="653"/>
                  </a:lnTo>
                  <a:lnTo>
                    <a:pt x="89" y="651"/>
                  </a:lnTo>
                  <a:lnTo>
                    <a:pt x="89" y="649"/>
                  </a:lnTo>
                  <a:lnTo>
                    <a:pt x="89" y="647"/>
                  </a:lnTo>
                  <a:lnTo>
                    <a:pt x="89" y="645"/>
                  </a:lnTo>
                  <a:lnTo>
                    <a:pt x="87" y="643"/>
                  </a:lnTo>
                  <a:lnTo>
                    <a:pt x="87" y="641"/>
                  </a:lnTo>
                  <a:lnTo>
                    <a:pt x="87" y="639"/>
                  </a:lnTo>
                  <a:lnTo>
                    <a:pt x="87" y="637"/>
                  </a:lnTo>
                  <a:lnTo>
                    <a:pt x="85" y="637"/>
                  </a:lnTo>
                  <a:lnTo>
                    <a:pt x="85" y="635"/>
                  </a:lnTo>
                  <a:lnTo>
                    <a:pt x="83" y="629"/>
                  </a:lnTo>
                  <a:lnTo>
                    <a:pt x="83" y="627"/>
                  </a:lnTo>
                  <a:lnTo>
                    <a:pt x="83" y="625"/>
                  </a:lnTo>
                  <a:lnTo>
                    <a:pt x="83" y="623"/>
                  </a:lnTo>
                  <a:lnTo>
                    <a:pt x="81" y="623"/>
                  </a:lnTo>
                  <a:lnTo>
                    <a:pt x="81" y="621"/>
                  </a:lnTo>
                  <a:lnTo>
                    <a:pt x="81" y="619"/>
                  </a:lnTo>
                  <a:lnTo>
                    <a:pt x="81" y="617"/>
                  </a:lnTo>
                  <a:lnTo>
                    <a:pt x="81" y="615"/>
                  </a:lnTo>
                  <a:lnTo>
                    <a:pt x="81" y="613"/>
                  </a:lnTo>
                  <a:lnTo>
                    <a:pt x="81" y="611"/>
                  </a:lnTo>
                  <a:lnTo>
                    <a:pt x="79" y="607"/>
                  </a:lnTo>
                  <a:lnTo>
                    <a:pt x="79" y="605"/>
                  </a:lnTo>
                  <a:lnTo>
                    <a:pt x="79" y="604"/>
                  </a:lnTo>
                  <a:lnTo>
                    <a:pt x="79" y="602"/>
                  </a:lnTo>
                  <a:lnTo>
                    <a:pt x="79" y="600"/>
                  </a:lnTo>
                  <a:lnTo>
                    <a:pt x="79" y="598"/>
                  </a:lnTo>
                  <a:lnTo>
                    <a:pt x="79" y="596"/>
                  </a:lnTo>
                  <a:lnTo>
                    <a:pt x="79" y="594"/>
                  </a:lnTo>
                  <a:lnTo>
                    <a:pt x="79" y="592"/>
                  </a:lnTo>
                  <a:lnTo>
                    <a:pt x="79" y="590"/>
                  </a:lnTo>
                  <a:lnTo>
                    <a:pt x="81" y="588"/>
                  </a:lnTo>
                  <a:lnTo>
                    <a:pt x="81" y="586"/>
                  </a:lnTo>
                  <a:lnTo>
                    <a:pt x="79" y="584"/>
                  </a:lnTo>
                  <a:lnTo>
                    <a:pt x="79" y="582"/>
                  </a:lnTo>
                  <a:lnTo>
                    <a:pt x="79" y="580"/>
                  </a:lnTo>
                  <a:lnTo>
                    <a:pt x="79" y="578"/>
                  </a:lnTo>
                  <a:lnTo>
                    <a:pt x="81" y="578"/>
                  </a:lnTo>
                  <a:lnTo>
                    <a:pt x="83" y="580"/>
                  </a:lnTo>
                  <a:lnTo>
                    <a:pt x="85" y="580"/>
                  </a:lnTo>
                  <a:lnTo>
                    <a:pt x="87" y="580"/>
                  </a:lnTo>
                  <a:lnTo>
                    <a:pt x="91" y="580"/>
                  </a:lnTo>
                  <a:lnTo>
                    <a:pt x="96" y="582"/>
                  </a:lnTo>
                  <a:lnTo>
                    <a:pt x="98" y="582"/>
                  </a:lnTo>
                  <a:lnTo>
                    <a:pt x="98" y="580"/>
                  </a:lnTo>
                  <a:lnTo>
                    <a:pt x="100" y="580"/>
                  </a:lnTo>
                  <a:lnTo>
                    <a:pt x="102" y="580"/>
                  </a:lnTo>
                  <a:lnTo>
                    <a:pt x="104" y="580"/>
                  </a:lnTo>
                  <a:lnTo>
                    <a:pt x="106" y="580"/>
                  </a:lnTo>
                  <a:lnTo>
                    <a:pt x="108" y="580"/>
                  </a:lnTo>
                  <a:lnTo>
                    <a:pt x="110" y="580"/>
                  </a:lnTo>
                  <a:lnTo>
                    <a:pt x="110" y="582"/>
                  </a:lnTo>
                  <a:lnTo>
                    <a:pt x="112" y="582"/>
                  </a:lnTo>
                  <a:lnTo>
                    <a:pt x="114" y="582"/>
                  </a:lnTo>
                  <a:lnTo>
                    <a:pt x="114" y="580"/>
                  </a:lnTo>
                  <a:lnTo>
                    <a:pt x="116" y="580"/>
                  </a:lnTo>
                  <a:lnTo>
                    <a:pt x="118" y="580"/>
                  </a:lnTo>
                  <a:lnTo>
                    <a:pt x="118" y="582"/>
                  </a:lnTo>
                  <a:lnTo>
                    <a:pt x="118" y="584"/>
                  </a:lnTo>
                  <a:lnTo>
                    <a:pt x="118" y="586"/>
                  </a:lnTo>
                  <a:lnTo>
                    <a:pt x="120" y="586"/>
                  </a:lnTo>
                  <a:lnTo>
                    <a:pt x="122" y="586"/>
                  </a:lnTo>
                  <a:lnTo>
                    <a:pt x="124" y="586"/>
                  </a:lnTo>
                  <a:lnTo>
                    <a:pt x="126" y="586"/>
                  </a:lnTo>
                  <a:lnTo>
                    <a:pt x="128" y="586"/>
                  </a:lnTo>
                  <a:lnTo>
                    <a:pt x="128" y="588"/>
                  </a:lnTo>
                  <a:lnTo>
                    <a:pt x="130" y="590"/>
                  </a:lnTo>
                  <a:lnTo>
                    <a:pt x="130" y="592"/>
                  </a:lnTo>
                  <a:lnTo>
                    <a:pt x="132" y="592"/>
                  </a:lnTo>
                  <a:lnTo>
                    <a:pt x="134" y="592"/>
                  </a:lnTo>
                  <a:lnTo>
                    <a:pt x="136" y="594"/>
                  </a:lnTo>
                  <a:lnTo>
                    <a:pt x="140" y="594"/>
                  </a:lnTo>
                  <a:lnTo>
                    <a:pt x="142" y="596"/>
                  </a:lnTo>
                  <a:lnTo>
                    <a:pt x="144" y="596"/>
                  </a:lnTo>
                  <a:lnTo>
                    <a:pt x="146" y="596"/>
                  </a:lnTo>
                  <a:lnTo>
                    <a:pt x="146" y="598"/>
                  </a:lnTo>
                  <a:lnTo>
                    <a:pt x="150" y="598"/>
                  </a:lnTo>
                  <a:lnTo>
                    <a:pt x="152" y="598"/>
                  </a:lnTo>
                  <a:lnTo>
                    <a:pt x="154" y="600"/>
                  </a:lnTo>
                  <a:lnTo>
                    <a:pt x="158" y="602"/>
                  </a:lnTo>
                  <a:lnTo>
                    <a:pt x="162" y="602"/>
                  </a:lnTo>
                  <a:lnTo>
                    <a:pt x="162" y="600"/>
                  </a:lnTo>
                  <a:lnTo>
                    <a:pt x="160" y="598"/>
                  </a:lnTo>
                  <a:lnTo>
                    <a:pt x="160" y="594"/>
                  </a:lnTo>
                  <a:lnTo>
                    <a:pt x="160" y="592"/>
                  </a:lnTo>
                  <a:lnTo>
                    <a:pt x="160" y="590"/>
                  </a:lnTo>
                  <a:lnTo>
                    <a:pt x="160" y="588"/>
                  </a:lnTo>
                  <a:lnTo>
                    <a:pt x="160" y="586"/>
                  </a:lnTo>
                  <a:lnTo>
                    <a:pt x="158" y="586"/>
                  </a:lnTo>
                  <a:lnTo>
                    <a:pt x="158" y="584"/>
                  </a:lnTo>
                  <a:lnTo>
                    <a:pt x="158" y="582"/>
                  </a:lnTo>
                  <a:lnTo>
                    <a:pt x="156" y="578"/>
                  </a:lnTo>
                  <a:lnTo>
                    <a:pt x="156" y="576"/>
                  </a:lnTo>
                  <a:lnTo>
                    <a:pt x="156" y="574"/>
                  </a:lnTo>
                  <a:lnTo>
                    <a:pt x="156" y="572"/>
                  </a:lnTo>
                  <a:lnTo>
                    <a:pt x="158" y="570"/>
                  </a:lnTo>
                  <a:lnTo>
                    <a:pt x="158" y="568"/>
                  </a:lnTo>
                  <a:lnTo>
                    <a:pt x="160" y="568"/>
                  </a:lnTo>
                  <a:lnTo>
                    <a:pt x="162" y="568"/>
                  </a:lnTo>
                  <a:lnTo>
                    <a:pt x="165" y="566"/>
                  </a:lnTo>
                  <a:lnTo>
                    <a:pt x="167" y="564"/>
                  </a:lnTo>
                  <a:lnTo>
                    <a:pt x="169" y="562"/>
                  </a:lnTo>
                  <a:lnTo>
                    <a:pt x="171" y="562"/>
                  </a:lnTo>
                  <a:lnTo>
                    <a:pt x="171" y="560"/>
                  </a:lnTo>
                  <a:lnTo>
                    <a:pt x="175" y="558"/>
                  </a:lnTo>
                  <a:lnTo>
                    <a:pt x="175" y="556"/>
                  </a:lnTo>
                  <a:lnTo>
                    <a:pt x="177" y="556"/>
                  </a:lnTo>
                  <a:lnTo>
                    <a:pt x="179" y="554"/>
                  </a:lnTo>
                  <a:lnTo>
                    <a:pt x="181" y="552"/>
                  </a:lnTo>
                  <a:lnTo>
                    <a:pt x="185" y="550"/>
                  </a:lnTo>
                  <a:lnTo>
                    <a:pt x="185" y="548"/>
                  </a:lnTo>
                  <a:lnTo>
                    <a:pt x="185" y="546"/>
                  </a:lnTo>
                  <a:lnTo>
                    <a:pt x="183" y="544"/>
                  </a:lnTo>
                  <a:lnTo>
                    <a:pt x="183" y="542"/>
                  </a:lnTo>
                  <a:lnTo>
                    <a:pt x="183" y="540"/>
                  </a:lnTo>
                  <a:lnTo>
                    <a:pt x="183" y="535"/>
                  </a:lnTo>
                  <a:lnTo>
                    <a:pt x="185" y="535"/>
                  </a:lnTo>
                  <a:lnTo>
                    <a:pt x="185" y="533"/>
                  </a:lnTo>
                  <a:lnTo>
                    <a:pt x="187" y="533"/>
                  </a:lnTo>
                  <a:lnTo>
                    <a:pt x="189" y="533"/>
                  </a:lnTo>
                  <a:lnTo>
                    <a:pt x="189" y="531"/>
                  </a:lnTo>
                  <a:lnTo>
                    <a:pt x="191" y="531"/>
                  </a:lnTo>
                  <a:lnTo>
                    <a:pt x="193" y="529"/>
                  </a:lnTo>
                  <a:lnTo>
                    <a:pt x="195" y="529"/>
                  </a:lnTo>
                  <a:lnTo>
                    <a:pt x="195" y="527"/>
                  </a:lnTo>
                  <a:lnTo>
                    <a:pt x="197" y="527"/>
                  </a:lnTo>
                  <a:lnTo>
                    <a:pt x="197" y="525"/>
                  </a:lnTo>
                  <a:lnTo>
                    <a:pt x="199" y="525"/>
                  </a:lnTo>
                  <a:lnTo>
                    <a:pt x="197" y="523"/>
                  </a:lnTo>
                  <a:lnTo>
                    <a:pt x="197" y="521"/>
                  </a:lnTo>
                  <a:lnTo>
                    <a:pt x="195" y="519"/>
                  </a:lnTo>
                  <a:lnTo>
                    <a:pt x="193" y="517"/>
                  </a:lnTo>
                  <a:lnTo>
                    <a:pt x="189" y="515"/>
                  </a:lnTo>
                  <a:lnTo>
                    <a:pt x="189" y="513"/>
                  </a:lnTo>
                  <a:lnTo>
                    <a:pt x="187" y="511"/>
                  </a:lnTo>
                  <a:lnTo>
                    <a:pt x="187" y="509"/>
                  </a:lnTo>
                  <a:lnTo>
                    <a:pt x="187" y="507"/>
                  </a:lnTo>
                  <a:lnTo>
                    <a:pt x="187" y="505"/>
                  </a:lnTo>
                  <a:lnTo>
                    <a:pt x="189" y="503"/>
                  </a:lnTo>
                  <a:lnTo>
                    <a:pt x="189" y="501"/>
                  </a:lnTo>
                  <a:lnTo>
                    <a:pt x="191" y="499"/>
                  </a:lnTo>
                  <a:lnTo>
                    <a:pt x="191" y="497"/>
                  </a:lnTo>
                  <a:lnTo>
                    <a:pt x="193" y="497"/>
                  </a:lnTo>
                  <a:lnTo>
                    <a:pt x="193" y="495"/>
                  </a:lnTo>
                  <a:lnTo>
                    <a:pt x="195" y="493"/>
                  </a:lnTo>
                  <a:lnTo>
                    <a:pt x="195" y="491"/>
                  </a:lnTo>
                  <a:lnTo>
                    <a:pt x="197" y="489"/>
                  </a:lnTo>
                  <a:lnTo>
                    <a:pt x="197" y="487"/>
                  </a:lnTo>
                  <a:lnTo>
                    <a:pt x="197" y="485"/>
                  </a:lnTo>
                  <a:lnTo>
                    <a:pt x="197" y="483"/>
                  </a:lnTo>
                  <a:lnTo>
                    <a:pt x="195" y="483"/>
                  </a:lnTo>
                  <a:lnTo>
                    <a:pt x="195" y="481"/>
                  </a:lnTo>
                  <a:lnTo>
                    <a:pt x="193" y="481"/>
                  </a:lnTo>
                  <a:lnTo>
                    <a:pt x="191" y="481"/>
                  </a:lnTo>
                  <a:lnTo>
                    <a:pt x="191" y="479"/>
                  </a:lnTo>
                  <a:lnTo>
                    <a:pt x="189" y="479"/>
                  </a:lnTo>
                  <a:lnTo>
                    <a:pt x="189" y="477"/>
                  </a:lnTo>
                  <a:lnTo>
                    <a:pt x="191" y="475"/>
                  </a:lnTo>
                  <a:lnTo>
                    <a:pt x="191" y="473"/>
                  </a:lnTo>
                  <a:lnTo>
                    <a:pt x="193" y="473"/>
                  </a:lnTo>
                  <a:lnTo>
                    <a:pt x="193" y="471"/>
                  </a:lnTo>
                  <a:lnTo>
                    <a:pt x="193" y="470"/>
                  </a:lnTo>
                  <a:lnTo>
                    <a:pt x="195" y="470"/>
                  </a:lnTo>
                  <a:lnTo>
                    <a:pt x="195" y="468"/>
                  </a:lnTo>
                  <a:lnTo>
                    <a:pt x="195" y="466"/>
                  </a:lnTo>
                  <a:lnTo>
                    <a:pt x="197" y="464"/>
                  </a:lnTo>
                  <a:lnTo>
                    <a:pt x="197" y="462"/>
                  </a:lnTo>
                  <a:lnTo>
                    <a:pt x="197" y="460"/>
                  </a:lnTo>
                  <a:lnTo>
                    <a:pt x="199" y="458"/>
                  </a:lnTo>
                  <a:lnTo>
                    <a:pt x="199" y="456"/>
                  </a:lnTo>
                  <a:lnTo>
                    <a:pt x="201" y="454"/>
                  </a:lnTo>
                  <a:lnTo>
                    <a:pt x="201" y="452"/>
                  </a:lnTo>
                  <a:lnTo>
                    <a:pt x="201" y="450"/>
                  </a:lnTo>
                  <a:lnTo>
                    <a:pt x="203" y="450"/>
                  </a:lnTo>
                  <a:lnTo>
                    <a:pt x="203" y="448"/>
                  </a:lnTo>
                  <a:lnTo>
                    <a:pt x="203" y="446"/>
                  </a:lnTo>
                  <a:lnTo>
                    <a:pt x="203" y="444"/>
                  </a:lnTo>
                  <a:lnTo>
                    <a:pt x="203" y="442"/>
                  </a:lnTo>
                  <a:lnTo>
                    <a:pt x="203" y="440"/>
                  </a:lnTo>
                  <a:lnTo>
                    <a:pt x="205" y="440"/>
                  </a:lnTo>
                  <a:lnTo>
                    <a:pt x="205" y="438"/>
                  </a:lnTo>
                  <a:lnTo>
                    <a:pt x="205" y="436"/>
                  </a:lnTo>
                  <a:lnTo>
                    <a:pt x="205" y="434"/>
                  </a:lnTo>
                  <a:lnTo>
                    <a:pt x="205" y="432"/>
                  </a:lnTo>
                  <a:lnTo>
                    <a:pt x="205" y="430"/>
                  </a:lnTo>
                  <a:lnTo>
                    <a:pt x="205" y="428"/>
                  </a:lnTo>
                  <a:lnTo>
                    <a:pt x="205" y="426"/>
                  </a:lnTo>
                  <a:lnTo>
                    <a:pt x="205" y="424"/>
                  </a:lnTo>
                  <a:lnTo>
                    <a:pt x="205" y="422"/>
                  </a:lnTo>
                  <a:lnTo>
                    <a:pt x="205" y="420"/>
                  </a:lnTo>
                  <a:lnTo>
                    <a:pt x="203" y="418"/>
                  </a:lnTo>
                  <a:lnTo>
                    <a:pt x="203" y="416"/>
                  </a:lnTo>
                  <a:lnTo>
                    <a:pt x="203" y="414"/>
                  </a:lnTo>
                  <a:lnTo>
                    <a:pt x="203" y="412"/>
                  </a:lnTo>
                  <a:lnTo>
                    <a:pt x="203" y="410"/>
                  </a:lnTo>
                  <a:lnTo>
                    <a:pt x="203" y="408"/>
                  </a:lnTo>
                  <a:lnTo>
                    <a:pt x="203" y="406"/>
                  </a:lnTo>
                  <a:lnTo>
                    <a:pt x="203" y="404"/>
                  </a:lnTo>
                  <a:lnTo>
                    <a:pt x="205" y="404"/>
                  </a:lnTo>
                  <a:lnTo>
                    <a:pt x="205" y="402"/>
                  </a:lnTo>
                  <a:lnTo>
                    <a:pt x="205" y="401"/>
                  </a:lnTo>
                  <a:lnTo>
                    <a:pt x="205" y="399"/>
                  </a:lnTo>
                  <a:lnTo>
                    <a:pt x="205" y="397"/>
                  </a:lnTo>
                  <a:lnTo>
                    <a:pt x="207" y="397"/>
                  </a:lnTo>
                  <a:lnTo>
                    <a:pt x="207" y="395"/>
                  </a:lnTo>
                  <a:lnTo>
                    <a:pt x="205" y="395"/>
                  </a:lnTo>
                  <a:lnTo>
                    <a:pt x="205" y="393"/>
                  </a:lnTo>
                  <a:lnTo>
                    <a:pt x="207" y="393"/>
                  </a:lnTo>
                  <a:lnTo>
                    <a:pt x="207" y="391"/>
                  </a:lnTo>
                  <a:lnTo>
                    <a:pt x="207" y="389"/>
                  </a:lnTo>
                  <a:lnTo>
                    <a:pt x="205" y="389"/>
                  </a:lnTo>
                  <a:lnTo>
                    <a:pt x="205" y="387"/>
                  </a:lnTo>
                  <a:lnTo>
                    <a:pt x="207" y="387"/>
                  </a:lnTo>
                  <a:lnTo>
                    <a:pt x="205" y="387"/>
                  </a:lnTo>
                  <a:lnTo>
                    <a:pt x="205" y="385"/>
                  </a:lnTo>
                  <a:lnTo>
                    <a:pt x="203" y="385"/>
                  </a:lnTo>
                  <a:lnTo>
                    <a:pt x="201" y="385"/>
                  </a:lnTo>
                  <a:lnTo>
                    <a:pt x="201" y="383"/>
                  </a:lnTo>
                  <a:lnTo>
                    <a:pt x="199" y="383"/>
                  </a:lnTo>
                  <a:lnTo>
                    <a:pt x="199" y="381"/>
                  </a:lnTo>
                  <a:lnTo>
                    <a:pt x="197" y="381"/>
                  </a:lnTo>
                  <a:lnTo>
                    <a:pt x="197" y="379"/>
                  </a:lnTo>
                  <a:lnTo>
                    <a:pt x="195" y="379"/>
                  </a:lnTo>
                  <a:lnTo>
                    <a:pt x="195" y="377"/>
                  </a:lnTo>
                  <a:lnTo>
                    <a:pt x="193" y="377"/>
                  </a:lnTo>
                  <a:lnTo>
                    <a:pt x="191" y="377"/>
                  </a:lnTo>
                  <a:lnTo>
                    <a:pt x="191" y="375"/>
                  </a:lnTo>
                  <a:lnTo>
                    <a:pt x="191" y="373"/>
                  </a:lnTo>
                  <a:lnTo>
                    <a:pt x="191" y="371"/>
                  </a:lnTo>
                  <a:lnTo>
                    <a:pt x="189" y="371"/>
                  </a:lnTo>
                  <a:lnTo>
                    <a:pt x="189" y="369"/>
                  </a:lnTo>
                  <a:lnTo>
                    <a:pt x="189" y="367"/>
                  </a:lnTo>
                  <a:lnTo>
                    <a:pt x="191" y="365"/>
                  </a:lnTo>
                  <a:lnTo>
                    <a:pt x="189" y="363"/>
                  </a:lnTo>
                  <a:lnTo>
                    <a:pt x="187" y="363"/>
                  </a:lnTo>
                  <a:lnTo>
                    <a:pt x="185" y="361"/>
                  </a:lnTo>
                  <a:lnTo>
                    <a:pt x="185" y="359"/>
                  </a:lnTo>
                  <a:lnTo>
                    <a:pt x="185" y="357"/>
                  </a:lnTo>
                  <a:lnTo>
                    <a:pt x="183" y="355"/>
                  </a:lnTo>
                  <a:lnTo>
                    <a:pt x="183" y="353"/>
                  </a:lnTo>
                  <a:lnTo>
                    <a:pt x="181" y="351"/>
                  </a:lnTo>
                  <a:lnTo>
                    <a:pt x="181" y="349"/>
                  </a:lnTo>
                  <a:lnTo>
                    <a:pt x="179" y="347"/>
                  </a:lnTo>
                  <a:lnTo>
                    <a:pt x="177" y="347"/>
                  </a:lnTo>
                  <a:lnTo>
                    <a:pt x="175" y="345"/>
                  </a:lnTo>
                  <a:lnTo>
                    <a:pt x="173" y="345"/>
                  </a:lnTo>
                  <a:lnTo>
                    <a:pt x="173" y="343"/>
                  </a:lnTo>
                  <a:lnTo>
                    <a:pt x="173" y="339"/>
                  </a:lnTo>
                  <a:lnTo>
                    <a:pt x="175" y="337"/>
                  </a:lnTo>
                  <a:lnTo>
                    <a:pt x="175" y="335"/>
                  </a:lnTo>
                  <a:lnTo>
                    <a:pt x="173" y="337"/>
                  </a:lnTo>
                  <a:lnTo>
                    <a:pt x="171" y="337"/>
                  </a:lnTo>
                  <a:lnTo>
                    <a:pt x="169" y="337"/>
                  </a:lnTo>
                  <a:lnTo>
                    <a:pt x="167" y="337"/>
                  </a:lnTo>
                  <a:lnTo>
                    <a:pt x="167" y="339"/>
                  </a:lnTo>
                  <a:lnTo>
                    <a:pt x="165" y="339"/>
                  </a:lnTo>
                  <a:lnTo>
                    <a:pt x="164" y="339"/>
                  </a:lnTo>
                  <a:lnTo>
                    <a:pt x="162" y="341"/>
                  </a:lnTo>
                  <a:lnTo>
                    <a:pt x="160" y="341"/>
                  </a:lnTo>
                  <a:lnTo>
                    <a:pt x="158" y="343"/>
                  </a:lnTo>
                  <a:lnTo>
                    <a:pt x="156" y="343"/>
                  </a:lnTo>
                  <a:lnTo>
                    <a:pt x="154" y="345"/>
                  </a:lnTo>
                  <a:lnTo>
                    <a:pt x="152" y="345"/>
                  </a:lnTo>
                  <a:lnTo>
                    <a:pt x="150" y="345"/>
                  </a:lnTo>
                  <a:lnTo>
                    <a:pt x="148" y="347"/>
                  </a:lnTo>
                  <a:lnTo>
                    <a:pt x="146" y="347"/>
                  </a:lnTo>
                  <a:lnTo>
                    <a:pt x="142" y="349"/>
                  </a:lnTo>
                  <a:lnTo>
                    <a:pt x="142" y="347"/>
                  </a:lnTo>
                  <a:lnTo>
                    <a:pt x="140" y="343"/>
                  </a:lnTo>
                  <a:lnTo>
                    <a:pt x="138" y="341"/>
                  </a:lnTo>
                  <a:lnTo>
                    <a:pt x="138" y="339"/>
                  </a:lnTo>
                  <a:lnTo>
                    <a:pt x="136" y="334"/>
                  </a:lnTo>
                  <a:lnTo>
                    <a:pt x="132" y="335"/>
                  </a:lnTo>
                  <a:lnTo>
                    <a:pt x="130" y="337"/>
                  </a:lnTo>
                  <a:lnTo>
                    <a:pt x="124" y="341"/>
                  </a:lnTo>
                  <a:lnTo>
                    <a:pt x="124" y="339"/>
                  </a:lnTo>
                  <a:lnTo>
                    <a:pt x="124" y="337"/>
                  </a:lnTo>
                  <a:lnTo>
                    <a:pt x="124" y="335"/>
                  </a:lnTo>
                  <a:lnTo>
                    <a:pt x="124" y="334"/>
                  </a:lnTo>
                  <a:lnTo>
                    <a:pt x="122" y="334"/>
                  </a:lnTo>
                  <a:lnTo>
                    <a:pt x="122" y="332"/>
                  </a:lnTo>
                  <a:lnTo>
                    <a:pt x="120" y="332"/>
                  </a:lnTo>
                  <a:lnTo>
                    <a:pt x="118" y="332"/>
                  </a:lnTo>
                  <a:lnTo>
                    <a:pt x="118" y="330"/>
                  </a:lnTo>
                  <a:lnTo>
                    <a:pt x="114" y="330"/>
                  </a:lnTo>
                  <a:lnTo>
                    <a:pt x="112" y="328"/>
                  </a:lnTo>
                  <a:lnTo>
                    <a:pt x="110" y="328"/>
                  </a:lnTo>
                  <a:lnTo>
                    <a:pt x="112" y="328"/>
                  </a:lnTo>
                  <a:lnTo>
                    <a:pt x="112" y="326"/>
                  </a:lnTo>
                  <a:lnTo>
                    <a:pt x="114" y="326"/>
                  </a:lnTo>
                  <a:lnTo>
                    <a:pt x="114" y="324"/>
                  </a:lnTo>
                  <a:lnTo>
                    <a:pt x="114" y="322"/>
                  </a:lnTo>
                  <a:lnTo>
                    <a:pt x="114" y="320"/>
                  </a:lnTo>
                  <a:lnTo>
                    <a:pt x="114" y="318"/>
                  </a:lnTo>
                  <a:lnTo>
                    <a:pt x="114" y="316"/>
                  </a:lnTo>
                  <a:lnTo>
                    <a:pt x="114" y="314"/>
                  </a:lnTo>
                  <a:lnTo>
                    <a:pt x="114" y="312"/>
                  </a:lnTo>
                  <a:lnTo>
                    <a:pt x="112" y="312"/>
                  </a:lnTo>
                  <a:lnTo>
                    <a:pt x="112" y="310"/>
                  </a:lnTo>
                  <a:lnTo>
                    <a:pt x="110" y="310"/>
                  </a:lnTo>
                  <a:lnTo>
                    <a:pt x="108" y="310"/>
                  </a:lnTo>
                  <a:lnTo>
                    <a:pt x="108" y="308"/>
                  </a:lnTo>
                  <a:lnTo>
                    <a:pt x="108" y="310"/>
                  </a:lnTo>
                  <a:lnTo>
                    <a:pt x="106" y="310"/>
                  </a:lnTo>
                  <a:lnTo>
                    <a:pt x="104" y="310"/>
                  </a:lnTo>
                  <a:lnTo>
                    <a:pt x="102" y="310"/>
                  </a:lnTo>
                  <a:lnTo>
                    <a:pt x="102" y="308"/>
                  </a:lnTo>
                  <a:lnTo>
                    <a:pt x="100" y="308"/>
                  </a:lnTo>
                  <a:lnTo>
                    <a:pt x="100" y="306"/>
                  </a:lnTo>
                  <a:lnTo>
                    <a:pt x="98" y="306"/>
                  </a:lnTo>
                  <a:lnTo>
                    <a:pt x="98" y="304"/>
                  </a:lnTo>
                  <a:lnTo>
                    <a:pt x="98" y="302"/>
                  </a:lnTo>
                  <a:lnTo>
                    <a:pt x="96" y="302"/>
                  </a:lnTo>
                  <a:lnTo>
                    <a:pt x="95" y="300"/>
                  </a:lnTo>
                  <a:lnTo>
                    <a:pt x="95" y="298"/>
                  </a:lnTo>
                  <a:lnTo>
                    <a:pt x="93" y="296"/>
                  </a:lnTo>
                  <a:lnTo>
                    <a:pt x="91" y="296"/>
                  </a:lnTo>
                  <a:lnTo>
                    <a:pt x="89" y="296"/>
                  </a:lnTo>
                  <a:lnTo>
                    <a:pt x="87" y="296"/>
                  </a:lnTo>
                  <a:lnTo>
                    <a:pt x="85" y="294"/>
                  </a:lnTo>
                  <a:lnTo>
                    <a:pt x="83" y="292"/>
                  </a:lnTo>
                  <a:lnTo>
                    <a:pt x="83" y="290"/>
                  </a:lnTo>
                  <a:lnTo>
                    <a:pt x="81" y="290"/>
                  </a:lnTo>
                  <a:lnTo>
                    <a:pt x="81" y="288"/>
                  </a:lnTo>
                  <a:lnTo>
                    <a:pt x="81" y="286"/>
                  </a:lnTo>
                  <a:lnTo>
                    <a:pt x="81" y="284"/>
                  </a:lnTo>
                  <a:lnTo>
                    <a:pt x="79" y="284"/>
                  </a:lnTo>
                  <a:lnTo>
                    <a:pt x="79" y="282"/>
                  </a:lnTo>
                  <a:lnTo>
                    <a:pt x="77" y="282"/>
                  </a:lnTo>
                  <a:lnTo>
                    <a:pt x="77" y="280"/>
                  </a:lnTo>
                  <a:lnTo>
                    <a:pt x="75" y="280"/>
                  </a:lnTo>
                  <a:lnTo>
                    <a:pt x="73" y="278"/>
                  </a:lnTo>
                  <a:lnTo>
                    <a:pt x="73" y="276"/>
                  </a:lnTo>
                  <a:lnTo>
                    <a:pt x="71" y="274"/>
                  </a:lnTo>
                  <a:lnTo>
                    <a:pt x="71" y="272"/>
                  </a:lnTo>
                  <a:lnTo>
                    <a:pt x="71" y="270"/>
                  </a:lnTo>
                  <a:lnTo>
                    <a:pt x="71" y="268"/>
                  </a:lnTo>
                  <a:lnTo>
                    <a:pt x="69" y="268"/>
                  </a:lnTo>
                  <a:lnTo>
                    <a:pt x="69" y="267"/>
                  </a:lnTo>
                  <a:lnTo>
                    <a:pt x="71" y="267"/>
                  </a:lnTo>
                  <a:lnTo>
                    <a:pt x="71" y="265"/>
                  </a:lnTo>
                  <a:lnTo>
                    <a:pt x="73" y="265"/>
                  </a:lnTo>
                  <a:lnTo>
                    <a:pt x="73" y="263"/>
                  </a:lnTo>
                  <a:lnTo>
                    <a:pt x="75" y="263"/>
                  </a:lnTo>
                  <a:lnTo>
                    <a:pt x="77" y="261"/>
                  </a:lnTo>
                  <a:lnTo>
                    <a:pt x="79" y="261"/>
                  </a:lnTo>
                  <a:lnTo>
                    <a:pt x="79" y="259"/>
                  </a:lnTo>
                  <a:lnTo>
                    <a:pt x="81" y="259"/>
                  </a:lnTo>
                  <a:lnTo>
                    <a:pt x="81" y="257"/>
                  </a:lnTo>
                  <a:lnTo>
                    <a:pt x="81" y="255"/>
                  </a:lnTo>
                  <a:lnTo>
                    <a:pt x="81" y="253"/>
                  </a:lnTo>
                  <a:lnTo>
                    <a:pt x="81" y="251"/>
                  </a:lnTo>
                  <a:lnTo>
                    <a:pt x="81" y="249"/>
                  </a:lnTo>
                  <a:lnTo>
                    <a:pt x="81" y="247"/>
                  </a:lnTo>
                  <a:lnTo>
                    <a:pt x="83" y="247"/>
                  </a:lnTo>
                  <a:lnTo>
                    <a:pt x="83" y="245"/>
                  </a:lnTo>
                  <a:lnTo>
                    <a:pt x="83" y="243"/>
                  </a:lnTo>
                  <a:lnTo>
                    <a:pt x="83" y="241"/>
                  </a:lnTo>
                  <a:lnTo>
                    <a:pt x="85" y="241"/>
                  </a:lnTo>
                  <a:lnTo>
                    <a:pt x="85" y="239"/>
                  </a:lnTo>
                  <a:lnTo>
                    <a:pt x="85" y="237"/>
                  </a:lnTo>
                  <a:lnTo>
                    <a:pt x="85" y="235"/>
                  </a:lnTo>
                  <a:lnTo>
                    <a:pt x="87" y="235"/>
                  </a:lnTo>
                  <a:lnTo>
                    <a:pt x="87" y="233"/>
                  </a:lnTo>
                  <a:lnTo>
                    <a:pt x="87" y="231"/>
                  </a:lnTo>
                  <a:lnTo>
                    <a:pt x="87" y="229"/>
                  </a:lnTo>
                  <a:lnTo>
                    <a:pt x="89" y="229"/>
                  </a:lnTo>
                  <a:lnTo>
                    <a:pt x="89" y="227"/>
                  </a:lnTo>
                  <a:lnTo>
                    <a:pt x="89" y="225"/>
                  </a:lnTo>
                  <a:lnTo>
                    <a:pt x="89" y="223"/>
                  </a:lnTo>
                  <a:lnTo>
                    <a:pt x="89" y="221"/>
                  </a:lnTo>
                  <a:lnTo>
                    <a:pt x="89" y="219"/>
                  </a:lnTo>
                  <a:lnTo>
                    <a:pt x="89" y="217"/>
                  </a:lnTo>
                  <a:lnTo>
                    <a:pt x="87" y="217"/>
                  </a:lnTo>
                  <a:lnTo>
                    <a:pt x="87" y="215"/>
                  </a:lnTo>
                  <a:lnTo>
                    <a:pt x="89" y="215"/>
                  </a:lnTo>
                  <a:lnTo>
                    <a:pt x="89" y="213"/>
                  </a:lnTo>
                  <a:lnTo>
                    <a:pt x="91" y="211"/>
                  </a:lnTo>
                  <a:lnTo>
                    <a:pt x="91" y="209"/>
                  </a:lnTo>
                  <a:lnTo>
                    <a:pt x="93" y="209"/>
                  </a:lnTo>
                  <a:lnTo>
                    <a:pt x="93" y="207"/>
                  </a:lnTo>
                  <a:lnTo>
                    <a:pt x="93" y="205"/>
                  </a:lnTo>
                  <a:lnTo>
                    <a:pt x="95" y="205"/>
                  </a:lnTo>
                  <a:lnTo>
                    <a:pt x="95" y="203"/>
                  </a:lnTo>
                  <a:lnTo>
                    <a:pt x="96" y="203"/>
                  </a:lnTo>
                  <a:lnTo>
                    <a:pt x="96" y="201"/>
                  </a:lnTo>
                  <a:lnTo>
                    <a:pt x="98" y="201"/>
                  </a:lnTo>
                  <a:lnTo>
                    <a:pt x="98" y="203"/>
                  </a:lnTo>
                  <a:lnTo>
                    <a:pt x="100" y="203"/>
                  </a:lnTo>
                  <a:lnTo>
                    <a:pt x="100" y="205"/>
                  </a:lnTo>
                  <a:lnTo>
                    <a:pt x="102" y="205"/>
                  </a:lnTo>
                  <a:lnTo>
                    <a:pt x="102" y="207"/>
                  </a:lnTo>
                  <a:lnTo>
                    <a:pt x="104" y="207"/>
                  </a:lnTo>
                  <a:lnTo>
                    <a:pt x="106" y="207"/>
                  </a:lnTo>
                  <a:lnTo>
                    <a:pt x="106" y="209"/>
                  </a:lnTo>
                  <a:lnTo>
                    <a:pt x="108" y="209"/>
                  </a:lnTo>
                  <a:lnTo>
                    <a:pt x="108" y="211"/>
                  </a:lnTo>
                  <a:lnTo>
                    <a:pt x="110" y="213"/>
                  </a:lnTo>
                  <a:lnTo>
                    <a:pt x="112" y="215"/>
                  </a:lnTo>
                  <a:lnTo>
                    <a:pt x="114" y="215"/>
                  </a:lnTo>
                  <a:lnTo>
                    <a:pt x="114" y="217"/>
                  </a:lnTo>
                  <a:lnTo>
                    <a:pt x="114" y="219"/>
                  </a:lnTo>
                  <a:lnTo>
                    <a:pt x="116" y="219"/>
                  </a:lnTo>
                  <a:lnTo>
                    <a:pt x="116" y="221"/>
                  </a:lnTo>
                  <a:lnTo>
                    <a:pt x="118" y="221"/>
                  </a:lnTo>
                  <a:lnTo>
                    <a:pt x="118" y="223"/>
                  </a:lnTo>
                  <a:lnTo>
                    <a:pt x="120" y="221"/>
                  </a:lnTo>
                  <a:lnTo>
                    <a:pt x="122" y="221"/>
                  </a:lnTo>
                  <a:lnTo>
                    <a:pt x="124" y="221"/>
                  </a:lnTo>
                  <a:lnTo>
                    <a:pt x="124" y="219"/>
                  </a:lnTo>
                  <a:lnTo>
                    <a:pt x="126" y="219"/>
                  </a:lnTo>
                  <a:lnTo>
                    <a:pt x="126" y="217"/>
                  </a:lnTo>
                  <a:lnTo>
                    <a:pt x="128" y="217"/>
                  </a:lnTo>
                  <a:lnTo>
                    <a:pt x="128" y="215"/>
                  </a:lnTo>
                  <a:lnTo>
                    <a:pt x="128" y="213"/>
                  </a:lnTo>
                  <a:lnTo>
                    <a:pt x="128" y="211"/>
                  </a:lnTo>
                  <a:lnTo>
                    <a:pt x="128" y="209"/>
                  </a:lnTo>
                  <a:lnTo>
                    <a:pt x="128" y="207"/>
                  </a:lnTo>
                  <a:lnTo>
                    <a:pt x="128" y="205"/>
                  </a:lnTo>
                  <a:lnTo>
                    <a:pt x="130" y="205"/>
                  </a:lnTo>
                  <a:lnTo>
                    <a:pt x="130" y="203"/>
                  </a:lnTo>
                  <a:lnTo>
                    <a:pt x="132" y="203"/>
                  </a:lnTo>
                  <a:lnTo>
                    <a:pt x="132" y="201"/>
                  </a:lnTo>
                  <a:lnTo>
                    <a:pt x="132" y="200"/>
                  </a:lnTo>
                  <a:lnTo>
                    <a:pt x="134" y="200"/>
                  </a:lnTo>
                  <a:lnTo>
                    <a:pt x="134" y="198"/>
                  </a:lnTo>
                  <a:lnTo>
                    <a:pt x="136" y="198"/>
                  </a:lnTo>
                  <a:lnTo>
                    <a:pt x="136" y="196"/>
                  </a:lnTo>
                  <a:lnTo>
                    <a:pt x="136" y="194"/>
                  </a:lnTo>
                  <a:lnTo>
                    <a:pt x="136" y="192"/>
                  </a:lnTo>
                  <a:lnTo>
                    <a:pt x="136" y="190"/>
                  </a:lnTo>
                  <a:lnTo>
                    <a:pt x="136" y="188"/>
                  </a:lnTo>
                  <a:lnTo>
                    <a:pt x="136" y="186"/>
                  </a:lnTo>
                  <a:lnTo>
                    <a:pt x="136" y="184"/>
                  </a:lnTo>
                  <a:lnTo>
                    <a:pt x="136" y="182"/>
                  </a:lnTo>
                  <a:lnTo>
                    <a:pt x="136" y="180"/>
                  </a:lnTo>
                  <a:lnTo>
                    <a:pt x="134" y="180"/>
                  </a:lnTo>
                  <a:lnTo>
                    <a:pt x="134" y="178"/>
                  </a:lnTo>
                  <a:lnTo>
                    <a:pt x="134" y="176"/>
                  </a:lnTo>
                  <a:lnTo>
                    <a:pt x="134" y="174"/>
                  </a:lnTo>
                  <a:lnTo>
                    <a:pt x="132" y="174"/>
                  </a:lnTo>
                  <a:lnTo>
                    <a:pt x="134" y="172"/>
                  </a:lnTo>
                  <a:lnTo>
                    <a:pt x="132" y="172"/>
                  </a:lnTo>
                  <a:lnTo>
                    <a:pt x="132" y="170"/>
                  </a:lnTo>
                  <a:lnTo>
                    <a:pt x="134" y="170"/>
                  </a:lnTo>
                  <a:lnTo>
                    <a:pt x="134" y="168"/>
                  </a:lnTo>
                  <a:lnTo>
                    <a:pt x="134" y="166"/>
                  </a:lnTo>
                  <a:lnTo>
                    <a:pt x="136" y="166"/>
                  </a:lnTo>
                  <a:lnTo>
                    <a:pt x="138" y="164"/>
                  </a:lnTo>
                  <a:lnTo>
                    <a:pt x="140" y="164"/>
                  </a:lnTo>
                  <a:lnTo>
                    <a:pt x="142" y="164"/>
                  </a:lnTo>
                  <a:lnTo>
                    <a:pt x="144" y="164"/>
                  </a:lnTo>
                  <a:lnTo>
                    <a:pt x="146" y="164"/>
                  </a:lnTo>
                  <a:lnTo>
                    <a:pt x="146" y="166"/>
                  </a:lnTo>
                  <a:lnTo>
                    <a:pt x="148" y="166"/>
                  </a:lnTo>
                  <a:lnTo>
                    <a:pt x="150" y="166"/>
                  </a:lnTo>
                  <a:lnTo>
                    <a:pt x="152" y="166"/>
                  </a:lnTo>
                  <a:lnTo>
                    <a:pt x="154" y="166"/>
                  </a:lnTo>
                  <a:lnTo>
                    <a:pt x="154" y="164"/>
                  </a:lnTo>
                  <a:lnTo>
                    <a:pt x="156" y="164"/>
                  </a:lnTo>
                  <a:lnTo>
                    <a:pt x="156" y="162"/>
                  </a:lnTo>
                  <a:lnTo>
                    <a:pt x="156" y="160"/>
                  </a:lnTo>
                  <a:lnTo>
                    <a:pt x="156" y="158"/>
                  </a:lnTo>
                  <a:lnTo>
                    <a:pt x="156" y="156"/>
                  </a:lnTo>
                  <a:lnTo>
                    <a:pt x="156" y="154"/>
                  </a:lnTo>
                  <a:lnTo>
                    <a:pt x="156" y="152"/>
                  </a:lnTo>
                  <a:lnTo>
                    <a:pt x="156" y="150"/>
                  </a:lnTo>
                  <a:lnTo>
                    <a:pt x="156" y="148"/>
                  </a:lnTo>
                  <a:lnTo>
                    <a:pt x="158" y="148"/>
                  </a:lnTo>
                  <a:lnTo>
                    <a:pt x="158" y="146"/>
                  </a:lnTo>
                  <a:lnTo>
                    <a:pt x="158" y="144"/>
                  </a:lnTo>
                  <a:lnTo>
                    <a:pt x="160" y="144"/>
                  </a:lnTo>
                  <a:lnTo>
                    <a:pt x="162" y="146"/>
                  </a:lnTo>
                  <a:lnTo>
                    <a:pt x="164" y="148"/>
                  </a:lnTo>
                  <a:lnTo>
                    <a:pt x="165" y="150"/>
                  </a:lnTo>
                  <a:lnTo>
                    <a:pt x="167" y="152"/>
                  </a:lnTo>
                  <a:lnTo>
                    <a:pt x="169" y="152"/>
                  </a:lnTo>
                  <a:lnTo>
                    <a:pt x="169" y="154"/>
                  </a:lnTo>
                  <a:lnTo>
                    <a:pt x="171" y="154"/>
                  </a:lnTo>
                  <a:lnTo>
                    <a:pt x="173" y="156"/>
                  </a:lnTo>
                  <a:lnTo>
                    <a:pt x="175" y="156"/>
                  </a:lnTo>
                  <a:lnTo>
                    <a:pt x="177" y="156"/>
                  </a:lnTo>
                  <a:lnTo>
                    <a:pt x="177" y="158"/>
                  </a:lnTo>
                  <a:lnTo>
                    <a:pt x="179" y="158"/>
                  </a:lnTo>
                  <a:lnTo>
                    <a:pt x="179" y="160"/>
                  </a:lnTo>
                  <a:lnTo>
                    <a:pt x="181" y="160"/>
                  </a:lnTo>
                  <a:lnTo>
                    <a:pt x="183" y="162"/>
                  </a:lnTo>
                  <a:lnTo>
                    <a:pt x="181" y="162"/>
                  </a:lnTo>
                  <a:lnTo>
                    <a:pt x="181" y="164"/>
                  </a:lnTo>
                  <a:lnTo>
                    <a:pt x="181" y="166"/>
                  </a:lnTo>
                  <a:lnTo>
                    <a:pt x="183" y="166"/>
                  </a:lnTo>
                  <a:lnTo>
                    <a:pt x="183" y="168"/>
                  </a:lnTo>
                  <a:lnTo>
                    <a:pt x="185" y="168"/>
                  </a:lnTo>
                  <a:lnTo>
                    <a:pt x="185" y="170"/>
                  </a:lnTo>
                  <a:lnTo>
                    <a:pt x="187" y="170"/>
                  </a:lnTo>
                  <a:lnTo>
                    <a:pt x="189" y="170"/>
                  </a:lnTo>
                  <a:lnTo>
                    <a:pt x="191" y="172"/>
                  </a:lnTo>
                  <a:lnTo>
                    <a:pt x="193" y="172"/>
                  </a:lnTo>
                  <a:lnTo>
                    <a:pt x="195" y="172"/>
                  </a:lnTo>
                  <a:lnTo>
                    <a:pt x="197" y="172"/>
                  </a:lnTo>
                  <a:lnTo>
                    <a:pt x="199" y="172"/>
                  </a:lnTo>
                  <a:lnTo>
                    <a:pt x="199" y="170"/>
                  </a:lnTo>
                  <a:lnTo>
                    <a:pt x="201" y="170"/>
                  </a:lnTo>
                  <a:lnTo>
                    <a:pt x="203" y="170"/>
                  </a:lnTo>
                  <a:lnTo>
                    <a:pt x="205" y="170"/>
                  </a:lnTo>
                  <a:lnTo>
                    <a:pt x="207" y="170"/>
                  </a:lnTo>
                  <a:lnTo>
                    <a:pt x="209" y="168"/>
                  </a:lnTo>
                  <a:lnTo>
                    <a:pt x="209" y="166"/>
                  </a:lnTo>
                  <a:lnTo>
                    <a:pt x="209" y="164"/>
                  </a:lnTo>
                  <a:lnTo>
                    <a:pt x="209" y="162"/>
                  </a:lnTo>
                  <a:lnTo>
                    <a:pt x="209" y="160"/>
                  </a:lnTo>
                  <a:lnTo>
                    <a:pt x="209" y="158"/>
                  </a:lnTo>
                  <a:lnTo>
                    <a:pt x="209" y="156"/>
                  </a:lnTo>
                  <a:lnTo>
                    <a:pt x="209" y="154"/>
                  </a:lnTo>
                  <a:lnTo>
                    <a:pt x="209" y="152"/>
                  </a:lnTo>
                  <a:lnTo>
                    <a:pt x="207" y="152"/>
                  </a:lnTo>
                  <a:lnTo>
                    <a:pt x="207" y="150"/>
                  </a:lnTo>
                  <a:lnTo>
                    <a:pt x="209" y="150"/>
                  </a:lnTo>
                  <a:lnTo>
                    <a:pt x="209" y="148"/>
                  </a:lnTo>
                  <a:lnTo>
                    <a:pt x="209" y="146"/>
                  </a:lnTo>
                  <a:lnTo>
                    <a:pt x="209" y="144"/>
                  </a:lnTo>
                  <a:lnTo>
                    <a:pt x="209" y="142"/>
                  </a:lnTo>
                  <a:lnTo>
                    <a:pt x="211" y="142"/>
                  </a:lnTo>
                  <a:lnTo>
                    <a:pt x="211" y="140"/>
                  </a:lnTo>
                  <a:lnTo>
                    <a:pt x="211" y="138"/>
                  </a:lnTo>
                  <a:lnTo>
                    <a:pt x="213" y="138"/>
                  </a:lnTo>
                  <a:lnTo>
                    <a:pt x="213" y="136"/>
                  </a:lnTo>
                  <a:lnTo>
                    <a:pt x="213" y="134"/>
                  </a:lnTo>
                  <a:lnTo>
                    <a:pt x="213" y="133"/>
                  </a:lnTo>
                  <a:lnTo>
                    <a:pt x="213" y="131"/>
                  </a:lnTo>
                  <a:lnTo>
                    <a:pt x="213" y="129"/>
                  </a:lnTo>
                  <a:lnTo>
                    <a:pt x="211" y="127"/>
                  </a:lnTo>
                  <a:lnTo>
                    <a:pt x="211" y="125"/>
                  </a:lnTo>
                  <a:lnTo>
                    <a:pt x="211" y="123"/>
                  </a:lnTo>
                  <a:lnTo>
                    <a:pt x="211" y="121"/>
                  </a:lnTo>
                  <a:lnTo>
                    <a:pt x="211" y="119"/>
                  </a:lnTo>
                  <a:lnTo>
                    <a:pt x="213" y="117"/>
                  </a:lnTo>
                  <a:lnTo>
                    <a:pt x="213" y="115"/>
                  </a:lnTo>
                  <a:lnTo>
                    <a:pt x="213" y="113"/>
                  </a:lnTo>
                  <a:lnTo>
                    <a:pt x="215" y="113"/>
                  </a:lnTo>
                  <a:lnTo>
                    <a:pt x="215" y="111"/>
                  </a:lnTo>
                  <a:lnTo>
                    <a:pt x="215" y="109"/>
                  </a:lnTo>
                  <a:lnTo>
                    <a:pt x="215" y="107"/>
                  </a:lnTo>
                  <a:lnTo>
                    <a:pt x="217" y="107"/>
                  </a:lnTo>
                  <a:lnTo>
                    <a:pt x="217" y="105"/>
                  </a:lnTo>
                  <a:lnTo>
                    <a:pt x="217" y="103"/>
                  </a:lnTo>
                  <a:lnTo>
                    <a:pt x="217" y="101"/>
                  </a:lnTo>
                  <a:lnTo>
                    <a:pt x="217" y="99"/>
                  </a:lnTo>
                  <a:lnTo>
                    <a:pt x="217" y="97"/>
                  </a:lnTo>
                  <a:lnTo>
                    <a:pt x="219" y="97"/>
                  </a:lnTo>
                  <a:lnTo>
                    <a:pt x="221" y="97"/>
                  </a:lnTo>
                  <a:lnTo>
                    <a:pt x="223" y="97"/>
                  </a:lnTo>
                  <a:lnTo>
                    <a:pt x="225" y="97"/>
                  </a:lnTo>
                  <a:lnTo>
                    <a:pt x="227" y="97"/>
                  </a:lnTo>
                  <a:lnTo>
                    <a:pt x="229" y="99"/>
                  </a:lnTo>
                  <a:lnTo>
                    <a:pt x="231" y="99"/>
                  </a:lnTo>
                  <a:lnTo>
                    <a:pt x="231" y="101"/>
                  </a:lnTo>
                  <a:lnTo>
                    <a:pt x="233" y="101"/>
                  </a:lnTo>
                  <a:lnTo>
                    <a:pt x="233" y="103"/>
                  </a:lnTo>
                  <a:lnTo>
                    <a:pt x="234" y="103"/>
                  </a:lnTo>
                  <a:lnTo>
                    <a:pt x="234" y="105"/>
                  </a:lnTo>
                  <a:lnTo>
                    <a:pt x="236" y="107"/>
                  </a:lnTo>
                  <a:lnTo>
                    <a:pt x="238" y="107"/>
                  </a:lnTo>
                  <a:lnTo>
                    <a:pt x="240" y="107"/>
                  </a:lnTo>
                  <a:lnTo>
                    <a:pt x="242" y="107"/>
                  </a:lnTo>
                  <a:lnTo>
                    <a:pt x="244" y="107"/>
                  </a:lnTo>
                  <a:lnTo>
                    <a:pt x="244" y="105"/>
                  </a:lnTo>
                  <a:lnTo>
                    <a:pt x="246" y="105"/>
                  </a:lnTo>
                  <a:lnTo>
                    <a:pt x="248" y="105"/>
                  </a:lnTo>
                  <a:lnTo>
                    <a:pt x="250" y="105"/>
                  </a:lnTo>
                  <a:lnTo>
                    <a:pt x="252" y="105"/>
                  </a:lnTo>
                  <a:lnTo>
                    <a:pt x="254" y="105"/>
                  </a:lnTo>
                  <a:lnTo>
                    <a:pt x="256" y="105"/>
                  </a:lnTo>
                  <a:lnTo>
                    <a:pt x="256" y="107"/>
                  </a:lnTo>
                  <a:lnTo>
                    <a:pt x="258" y="107"/>
                  </a:lnTo>
                  <a:lnTo>
                    <a:pt x="258" y="109"/>
                  </a:lnTo>
                  <a:lnTo>
                    <a:pt x="260" y="109"/>
                  </a:lnTo>
                  <a:lnTo>
                    <a:pt x="262" y="109"/>
                  </a:lnTo>
                  <a:lnTo>
                    <a:pt x="264" y="109"/>
                  </a:lnTo>
                  <a:lnTo>
                    <a:pt x="266" y="109"/>
                  </a:lnTo>
                  <a:lnTo>
                    <a:pt x="268" y="109"/>
                  </a:lnTo>
                  <a:lnTo>
                    <a:pt x="270" y="109"/>
                  </a:lnTo>
                  <a:lnTo>
                    <a:pt x="270" y="107"/>
                  </a:lnTo>
                  <a:lnTo>
                    <a:pt x="270" y="105"/>
                  </a:lnTo>
                  <a:lnTo>
                    <a:pt x="272" y="105"/>
                  </a:lnTo>
                  <a:lnTo>
                    <a:pt x="272" y="103"/>
                  </a:lnTo>
                  <a:lnTo>
                    <a:pt x="274" y="103"/>
                  </a:lnTo>
                  <a:lnTo>
                    <a:pt x="274" y="101"/>
                  </a:lnTo>
                  <a:lnTo>
                    <a:pt x="276" y="101"/>
                  </a:lnTo>
                  <a:lnTo>
                    <a:pt x="276" y="99"/>
                  </a:lnTo>
                  <a:lnTo>
                    <a:pt x="274" y="99"/>
                  </a:lnTo>
                  <a:lnTo>
                    <a:pt x="274" y="97"/>
                  </a:lnTo>
                  <a:lnTo>
                    <a:pt x="274" y="95"/>
                  </a:lnTo>
                  <a:lnTo>
                    <a:pt x="276" y="95"/>
                  </a:lnTo>
                  <a:lnTo>
                    <a:pt x="278" y="95"/>
                  </a:lnTo>
                  <a:lnTo>
                    <a:pt x="278" y="93"/>
                  </a:lnTo>
                  <a:lnTo>
                    <a:pt x="280" y="89"/>
                  </a:lnTo>
                  <a:lnTo>
                    <a:pt x="280" y="87"/>
                  </a:lnTo>
                  <a:lnTo>
                    <a:pt x="280" y="85"/>
                  </a:lnTo>
                  <a:lnTo>
                    <a:pt x="280" y="83"/>
                  </a:lnTo>
                  <a:lnTo>
                    <a:pt x="282" y="83"/>
                  </a:lnTo>
                  <a:lnTo>
                    <a:pt x="282" y="81"/>
                  </a:lnTo>
                  <a:lnTo>
                    <a:pt x="284" y="81"/>
                  </a:lnTo>
                  <a:lnTo>
                    <a:pt x="286" y="81"/>
                  </a:lnTo>
                  <a:lnTo>
                    <a:pt x="288" y="79"/>
                  </a:lnTo>
                  <a:lnTo>
                    <a:pt x="288" y="77"/>
                  </a:lnTo>
                  <a:lnTo>
                    <a:pt x="290" y="75"/>
                  </a:lnTo>
                  <a:lnTo>
                    <a:pt x="292" y="73"/>
                  </a:lnTo>
                  <a:lnTo>
                    <a:pt x="294" y="73"/>
                  </a:lnTo>
                  <a:lnTo>
                    <a:pt x="298" y="73"/>
                  </a:lnTo>
                  <a:lnTo>
                    <a:pt x="300" y="75"/>
                  </a:lnTo>
                  <a:lnTo>
                    <a:pt x="302" y="75"/>
                  </a:lnTo>
                  <a:lnTo>
                    <a:pt x="303" y="75"/>
                  </a:lnTo>
                  <a:lnTo>
                    <a:pt x="307" y="77"/>
                  </a:lnTo>
                  <a:lnTo>
                    <a:pt x="309" y="77"/>
                  </a:lnTo>
                  <a:lnTo>
                    <a:pt x="311" y="77"/>
                  </a:lnTo>
                  <a:lnTo>
                    <a:pt x="315" y="75"/>
                  </a:lnTo>
                  <a:lnTo>
                    <a:pt x="319" y="73"/>
                  </a:lnTo>
                  <a:lnTo>
                    <a:pt x="321" y="73"/>
                  </a:lnTo>
                  <a:lnTo>
                    <a:pt x="325" y="71"/>
                  </a:lnTo>
                  <a:lnTo>
                    <a:pt x="327" y="71"/>
                  </a:lnTo>
                  <a:lnTo>
                    <a:pt x="329" y="69"/>
                  </a:lnTo>
                  <a:lnTo>
                    <a:pt x="333" y="69"/>
                  </a:lnTo>
                  <a:lnTo>
                    <a:pt x="335" y="67"/>
                  </a:lnTo>
                  <a:lnTo>
                    <a:pt x="335" y="66"/>
                  </a:lnTo>
                  <a:lnTo>
                    <a:pt x="337" y="66"/>
                  </a:lnTo>
                  <a:lnTo>
                    <a:pt x="337" y="64"/>
                  </a:lnTo>
                  <a:lnTo>
                    <a:pt x="339" y="62"/>
                  </a:lnTo>
                  <a:lnTo>
                    <a:pt x="343" y="60"/>
                  </a:lnTo>
                  <a:lnTo>
                    <a:pt x="349" y="56"/>
                  </a:lnTo>
                  <a:lnTo>
                    <a:pt x="353" y="54"/>
                  </a:lnTo>
                  <a:lnTo>
                    <a:pt x="355" y="52"/>
                  </a:lnTo>
                  <a:lnTo>
                    <a:pt x="357" y="52"/>
                  </a:lnTo>
                  <a:lnTo>
                    <a:pt x="359" y="52"/>
                  </a:lnTo>
                  <a:lnTo>
                    <a:pt x="361" y="54"/>
                  </a:lnTo>
                  <a:lnTo>
                    <a:pt x="363" y="54"/>
                  </a:lnTo>
                  <a:lnTo>
                    <a:pt x="365" y="52"/>
                  </a:lnTo>
                  <a:lnTo>
                    <a:pt x="369" y="52"/>
                  </a:lnTo>
                  <a:lnTo>
                    <a:pt x="372" y="50"/>
                  </a:lnTo>
                  <a:lnTo>
                    <a:pt x="378" y="50"/>
                  </a:lnTo>
                  <a:lnTo>
                    <a:pt x="380" y="50"/>
                  </a:lnTo>
                  <a:lnTo>
                    <a:pt x="382" y="50"/>
                  </a:lnTo>
                  <a:lnTo>
                    <a:pt x="384" y="50"/>
                  </a:lnTo>
                  <a:lnTo>
                    <a:pt x="386" y="48"/>
                  </a:lnTo>
                  <a:lnTo>
                    <a:pt x="388" y="48"/>
                  </a:lnTo>
                  <a:lnTo>
                    <a:pt x="390" y="46"/>
                  </a:lnTo>
                  <a:lnTo>
                    <a:pt x="392" y="46"/>
                  </a:lnTo>
                  <a:lnTo>
                    <a:pt x="394" y="44"/>
                  </a:lnTo>
                  <a:lnTo>
                    <a:pt x="396" y="44"/>
                  </a:lnTo>
                  <a:lnTo>
                    <a:pt x="398" y="42"/>
                  </a:lnTo>
                  <a:lnTo>
                    <a:pt x="398" y="40"/>
                  </a:lnTo>
                  <a:lnTo>
                    <a:pt x="398" y="38"/>
                  </a:lnTo>
                  <a:lnTo>
                    <a:pt x="398" y="36"/>
                  </a:lnTo>
                  <a:lnTo>
                    <a:pt x="396" y="36"/>
                  </a:lnTo>
                  <a:lnTo>
                    <a:pt x="396" y="34"/>
                  </a:lnTo>
                  <a:lnTo>
                    <a:pt x="396" y="32"/>
                  </a:lnTo>
                  <a:lnTo>
                    <a:pt x="396" y="30"/>
                  </a:lnTo>
                  <a:lnTo>
                    <a:pt x="396" y="28"/>
                  </a:lnTo>
                  <a:lnTo>
                    <a:pt x="396" y="24"/>
                  </a:lnTo>
                  <a:lnTo>
                    <a:pt x="398" y="20"/>
                  </a:lnTo>
                  <a:lnTo>
                    <a:pt x="398" y="16"/>
                  </a:lnTo>
                  <a:lnTo>
                    <a:pt x="398" y="14"/>
                  </a:lnTo>
                  <a:lnTo>
                    <a:pt x="398" y="12"/>
                  </a:lnTo>
                  <a:lnTo>
                    <a:pt x="398" y="10"/>
                  </a:lnTo>
                  <a:lnTo>
                    <a:pt x="398" y="8"/>
                  </a:lnTo>
                  <a:lnTo>
                    <a:pt x="398" y="6"/>
                  </a:lnTo>
                  <a:lnTo>
                    <a:pt x="398" y="2"/>
                  </a:lnTo>
                  <a:lnTo>
                    <a:pt x="39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1" name="Freeform 22"/>
            <xdr:cNvSpPr>
              <a:spLocks/>
            </xdr:cNvSpPr>
          </xdr:nvSpPr>
          <xdr:spPr bwMode="auto">
            <a:xfrm>
              <a:off x="4419600" y="3794125"/>
              <a:ext cx="1636713" cy="341313"/>
            </a:xfrm>
            <a:custGeom>
              <a:avLst/>
              <a:gdLst>
                <a:gd name="T0" fmla="*/ 33 w 1031"/>
                <a:gd name="T1" fmla="*/ 83 h 215"/>
                <a:gd name="T2" fmla="*/ 21 w 1031"/>
                <a:gd name="T3" fmla="*/ 52 h 215"/>
                <a:gd name="T4" fmla="*/ 4 w 1031"/>
                <a:gd name="T5" fmla="*/ 28 h 215"/>
                <a:gd name="T6" fmla="*/ 2 w 1031"/>
                <a:gd name="T7" fmla="*/ 10 h 215"/>
                <a:gd name="T8" fmla="*/ 19 w 1031"/>
                <a:gd name="T9" fmla="*/ 16 h 215"/>
                <a:gd name="T10" fmla="*/ 33 w 1031"/>
                <a:gd name="T11" fmla="*/ 30 h 215"/>
                <a:gd name="T12" fmla="*/ 53 w 1031"/>
                <a:gd name="T13" fmla="*/ 26 h 215"/>
                <a:gd name="T14" fmla="*/ 75 w 1031"/>
                <a:gd name="T15" fmla="*/ 20 h 215"/>
                <a:gd name="T16" fmla="*/ 98 w 1031"/>
                <a:gd name="T17" fmla="*/ 18 h 215"/>
                <a:gd name="T18" fmla="*/ 118 w 1031"/>
                <a:gd name="T19" fmla="*/ 18 h 215"/>
                <a:gd name="T20" fmla="*/ 138 w 1031"/>
                <a:gd name="T21" fmla="*/ 14 h 215"/>
                <a:gd name="T22" fmla="*/ 148 w 1031"/>
                <a:gd name="T23" fmla="*/ 28 h 215"/>
                <a:gd name="T24" fmla="*/ 167 w 1031"/>
                <a:gd name="T25" fmla="*/ 50 h 215"/>
                <a:gd name="T26" fmla="*/ 189 w 1031"/>
                <a:gd name="T27" fmla="*/ 50 h 215"/>
                <a:gd name="T28" fmla="*/ 203 w 1031"/>
                <a:gd name="T29" fmla="*/ 36 h 215"/>
                <a:gd name="T30" fmla="*/ 222 w 1031"/>
                <a:gd name="T31" fmla="*/ 28 h 215"/>
                <a:gd name="T32" fmla="*/ 242 w 1031"/>
                <a:gd name="T33" fmla="*/ 42 h 215"/>
                <a:gd name="T34" fmla="*/ 268 w 1031"/>
                <a:gd name="T35" fmla="*/ 52 h 215"/>
                <a:gd name="T36" fmla="*/ 288 w 1031"/>
                <a:gd name="T37" fmla="*/ 65 h 215"/>
                <a:gd name="T38" fmla="*/ 297 w 1031"/>
                <a:gd name="T39" fmla="*/ 79 h 215"/>
                <a:gd name="T40" fmla="*/ 313 w 1031"/>
                <a:gd name="T41" fmla="*/ 79 h 215"/>
                <a:gd name="T42" fmla="*/ 339 w 1031"/>
                <a:gd name="T43" fmla="*/ 95 h 215"/>
                <a:gd name="T44" fmla="*/ 358 w 1031"/>
                <a:gd name="T45" fmla="*/ 107 h 215"/>
                <a:gd name="T46" fmla="*/ 378 w 1031"/>
                <a:gd name="T47" fmla="*/ 122 h 215"/>
                <a:gd name="T48" fmla="*/ 400 w 1031"/>
                <a:gd name="T49" fmla="*/ 121 h 215"/>
                <a:gd name="T50" fmla="*/ 416 w 1031"/>
                <a:gd name="T51" fmla="*/ 132 h 215"/>
                <a:gd name="T52" fmla="*/ 429 w 1031"/>
                <a:gd name="T53" fmla="*/ 122 h 215"/>
                <a:gd name="T54" fmla="*/ 449 w 1031"/>
                <a:gd name="T55" fmla="*/ 126 h 215"/>
                <a:gd name="T56" fmla="*/ 473 w 1031"/>
                <a:gd name="T57" fmla="*/ 130 h 215"/>
                <a:gd name="T58" fmla="*/ 493 w 1031"/>
                <a:gd name="T59" fmla="*/ 144 h 215"/>
                <a:gd name="T60" fmla="*/ 510 w 1031"/>
                <a:gd name="T61" fmla="*/ 160 h 215"/>
                <a:gd name="T62" fmla="*/ 532 w 1031"/>
                <a:gd name="T63" fmla="*/ 178 h 215"/>
                <a:gd name="T64" fmla="*/ 556 w 1031"/>
                <a:gd name="T65" fmla="*/ 184 h 215"/>
                <a:gd name="T66" fmla="*/ 573 w 1031"/>
                <a:gd name="T67" fmla="*/ 193 h 215"/>
                <a:gd name="T68" fmla="*/ 603 w 1031"/>
                <a:gd name="T69" fmla="*/ 191 h 215"/>
                <a:gd name="T70" fmla="*/ 625 w 1031"/>
                <a:gd name="T71" fmla="*/ 186 h 215"/>
                <a:gd name="T72" fmla="*/ 660 w 1031"/>
                <a:gd name="T73" fmla="*/ 193 h 215"/>
                <a:gd name="T74" fmla="*/ 680 w 1031"/>
                <a:gd name="T75" fmla="*/ 199 h 215"/>
                <a:gd name="T76" fmla="*/ 694 w 1031"/>
                <a:gd name="T77" fmla="*/ 211 h 215"/>
                <a:gd name="T78" fmla="*/ 715 w 1031"/>
                <a:gd name="T79" fmla="*/ 207 h 215"/>
                <a:gd name="T80" fmla="*/ 739 w 1031"/>
                <a:gd name="T81" fmla="*/ 209 h 215"/>
                <a:gd name="T82" fmla="*/ 765 w 1031"/>
                <a:gd name="T83" fmla="*/ 213 h 215"/>
                <a:gd name="T84" fmla="*/ 782 w 1031"/>
                <a:gd name="T85" fmla="*/ 205 h 215"/>
                <a:gd name="T86" fmla="*/ 792 w 1031"/>
                <a:gd name="T87" fmla="*/ 180 h 215"/>
                <a:gd name="T88" fmla="*/ 818 w 1031"/>
                <a:gd name="T89" fmla="*/ 174 h 215"/>
                <a:gd name="T90" fmla="*/ 834 w 1031"/>
                <a:gd name="T91" fmla="*/ 144 h 215"/>
                <a:gd name="T92" fmla="*/ 849 w 1031"/>
                <a:gd name="T93" fmla="*/ 130 h 215"/>
                <a:gd name="T94" fmla="*/ 855 w 1031"/>
                <a:gd name="T95" fmla="*/ 109 h 215"/>
                <a:gd name="T96" fmla="*/ 877 w 1031"/>
                <a:gd name="T97" fmla="*/ 103 h 215"/>
                <a:gd name="T98" fmla="*/ 885 w 1031"/>
                <a:gd name="T99" fmla="*/ 83 h 215"/>
                <a:gd name="T100" fmla="*/ 893 w 1031"/>
                <a:gd name="T101" fmla="*/ 67 h 215"/>
                <a:gd name="T102" fmla="*/ 885 w 1031"/>
                <a:gd name="T103" fmla="*/ 53 h 215"/>
                <a:gd name="T104" fmla="*/ 899 w 1031"/>
                <a:gd name="T105" fmla="*/ 55 h 215"/>
                <a:gd name="T106" fmla="*/ 916 w 1031"/>
                <a:gd name="T107" fmla="*/ 46 h 215"/>
                <a:gd name="T108" fmla="*/ 938 w 1031"/>
                <a:gd name="T109" fmla="*/ 50 h 215"/>
                <a:gd name="T110" fmla="*/ 952 w 1031"/>
                <a:gd name="T111" fmla="*/ 34 h 215"/>
                <a:gd name="T112" fmla="*/ 966 w 1031"/>
                <a:gd name="T113" fmla="*/ 20 h 215"/>
                <a:gd name="T114" fmla="*/ 983 w 1031"/>
                <a:gd name="T115" fmla="*/ 22 h 215"/>
                <a:gd name="T116" fmla="*/ 999 w 1031"/>
                <a:gd name="T117" fmla="*/ 10 h 215"/>
                <a:gd name="T118" fmla="*/ 1019 w 1031"/>
                <a:gd name="T119" fmla="*/ 4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031" h="215">
                  <a:moveTo>
                    <a:pt x="39" y="122"/>
                  </a:moveTo>
                  <a:lnTo>
                    <a:pt x="39" y="121"/>
                  </a:lnTo>
                  <a:lnTo>
                    <a:pt x="39" y="119"/>
                  </a:lnTo>
                  <a:lnTo>
                    <a:pt x="37" y="117"/>
                  </a:lnTo>
                  <a:lnTo>
                    <a:pt x="37" y="115"/>
                  </a:lnTo>
                  <a:lnTo>
                    <a:pt x="39" y="111"/>
                  </a:lnTo>
                  <a:lnTo>
                    <a:pt x="39" y="103"/>
                  </a:lnTo>
                  <a:lnTo>
                    <a:pt x="39" y="101"/>
                  </a:lnTo>
                  <a:lnTo>
                    <a:pt x="35" y="95"/>
                  </a:lnTo>
                  <a:lnTo>
                    <a:pt x="33" y="91"/>
                  </a:lnTo>
                  <a:lnTo>
                    <a:pt x="31" y="89"/>
                  </a:lnTo>
                  <a:lnTo>
                    <a:pt x="31" y="87"/>
                  </a:lnTo>
                  <a:lnTo>
                    <a:pt x="33" y="85"/>
                  </a:lnTo>
                  <a:lnTo>
                    <a:pt x="33" y="83"/>
                  </a:lnTo>
                  <a:lnTo>
                    <a:pt x="31" y="83"/>
                  </a:lnTo>
                  <a:lnTo>
                    <a:pt x="31" y="81"/>
                  </a:lnTo>
                  <a:lnTo>
                    <a:pt x="29" y="79"/>
                  </a:lnTo>
                  <a:lnTo>
                    <a:pt x="29" y="75"/>
                  </a:lnTo>
                  <a:lnTo>
                    <a:pt x="29" y="73"/>
                  </a:lnTo>
                  <a:lnTo>
                    <a:pt x="27" y="69"/>
                  </a:lnTo>
                  <a:lnTo>
                    <a:pt x="27" y="65"/>
                  </a:lnTo>
                  <a:lnTo>
                    <a:pt x="25" y="61"/>
                  </a:lnTo>
                  <a:lnTo>
                    <a:pt x="25" y="59"/>
                  </a:lnTo>
                  <a:lnTo>
                    <a:pt x="25" y="57"/>
                  </a:lnTo>
                  <a:lnTo>
                    <a:pt x="23" y="55"/>
                  </a:lnTo>
                  <a:lnTo>
                    <a:pt x="23" y="53"/>
                  </a:lnTo>
                  <a:lnTo>
                    <a:pt x="21" y="53"/>
                  </a:lnTo>
                  <a:lnTo>
                    <a:pt x="21" y="52"/>
                  </a:lnTo>
                  <a:lnTo>
                    <a:pt x="19" y="50"/>
                  </a:lnTo>
                  <a:lnTo>
                    <a:pt x="17" y="48"/>
                  </a:lnTo>
                  <a:lnTo>
                    <a:pt x="17" y="46"/>
                  </a:lnTo>
                  <a:lnTo>
                    <a:pt x="15" y="44"/>
                  </a:lnTo>
                  <a:lnTo>
                    <a:pt x="13" y="42"/>
                  </a:lnTo>
                  <a:lnTo>
                    <a:pt x="13" y="40"/>
                  </a:lnTo>
                  <a:lnTo>
                    <a:pt x="12" y="38"/>
                  </a:lnTo>
                  <a:lnTo>
                    <a:pt x="12" y="36"/>
                  </a:lnTo>
                  <a:lnTo>
                    <a:pt x="10" y="36"/>
                  </a:lnTo>
                  <a:lnTo>
                    <a:pt x="10" y="34"/>
                  </a:lnTo>
                  <a:lnTo>
                    <a:pt x="8" y="34"/>
                  </a:lnTo>
                  <a:lnTo>
                    <a:pt x="8" y="32"/>
                  </a:lnTo>
                  <a:lnTo>
                    <a:pt x="6" y="30"/>
                  </a:lnTo>
                  <a:lnTo>
                    <a:pt x="4" y="28"/>
                  </a:lnTo>
                  <a:lnTo>
                    <a:pt x="4" y="26"/>
                  </a:lnTo>
                  <a:lnTo>
                    <a:pt x="2" y="26"/>
                  </a:lnTo>
                  <a:lnTo>
                    <a:pt x="2" y="24"/>
                  </a:lnTo>
                  <a:lnTo>
                    <a:pt x="0" y="24"/>
                  </a:lnTo>
                  <a:lnTo>
                    <a:pt x="0" y="22"/>
                  </a:lnTo>
                  <a:lnTo>
                    <a:pt x="2" y="22"/>
                  </a:lnTo>
                  <a:lnTo>
                    <a:pt x="4" y="22"/>
                  </a:lnTo>
                  <a:lnTo>
                    <a:pt x="4" y="20"/>
                  </a:lnTo>
                  <a:lnTo>
                    <a:pt x="4" y="18"/>
                  </a:lnTo>
                  <a:lnTo>
                    <a:pt x="4" y="16"/>
                  </a:lnTo>
                  <a:lnTo>
                    <a:pt x="2" y="16"/>
                  </a:lnTo>
                  <a:lnTo>
                    <a:pt x="2" y="14"/>
                  </a:lnTo>
                  <a:lnTo>
                    <a:pt x="2" y="12"/>
                  </a:lnTo>
                  <a:lnTo>
                    <a:pt x="2" y="10"/>
                  </a:lnTo>
                  <a:lnTo>
                    <a:pt x="4" y="10"/>
                  </a:lnTo>
                  <a:lnTo>
                    <a:pt x="6" y="10"/>
                  </a:lnTo>
                  <a:lnTo>
                    <a:pt x="8" y="10"/>
                  </a:lnTo>
                  <a:lnTo>
                    <a:pt x="8" y="8"/>
                  </a:lnTo>
                  <a:lnTo>
                    <a:pt x="10" y="8"/>
                  </a:lnTo>
                  <a:lnTo>
                    <a:pt x="12" y="8"/>
                  </a:lnTo>
                  <a:lnTo>
                    <a:pt x="13" y="8"/>
                  </a:lnTo>
                  <a:lnTo>
                    <a:pt x="15" y="8"/>
                  </a:lnTo>
                  <a:lnTo>
                    <a:pt x="15" y="10"/>
                  </a:lnTo>
                  <a:lnTo>
                    <a:pt x="15" y="12"/>
                  </a:lnTo>
                  <a:lnTo>
                    <a:pt x="17" y="12"/>
                  </a:lnTo>
                  <a:lnTo>
                    <a:pt x="17" y="14"/>
                  </a:lnTo>
                  <a:lnTo>
                    <a:pt x="17" y="16"/>
                  </a:lnTo>
                  <a:lnTo>
                    <a:pt x="19" y="16"/>
                  </a:lnTo>
                  <a:lnTo>
                    <a:pt x="19" y="18"/>
                  </a:lnTo>
                  <a:lnTo>
                    <a:pt x="19" y="20"/>
                  </a:lnTo>
                  <a:lnTo>
                    <a:pt x="21" y="20"/>
                  </a:lnTo>
                  <a:lnTo>
                    <a:pt x="21" y="22"/>
                  </a:lnTo>
                  <a:lnTo>
                    <a:pt x="21" y="24"/>
                  </a:lnTo>
                  <a:lnTo>
                    <a:pt x="21" y="26"/>
                  </a:lnTo>
                  <a:lnTo>
                    <a:pt x="23" y="26"/>
                  </a:lnTo>
                  <a:lnTo>
                    <a:pt x="23" y="28"/>
                  </a:lnTo>
                  <a:lnTo>
                    <a:pt x="25" y="28"/>
                  </a:lnTo>
                  <a:lnTo>
                    <a:pt x="25" y="30"/>
                  </a:lnTo>
                  <a:lnTo>
                    <a:pt x="27" y="30"/>
                  </a:lnTo>
                  <a:lnTo>
                    <a:pt x="29" y="30"/>
                  </a:lnTo>
                  <a:lnTo>
                    <a:pt x="31" y="30"/>
                  </a:lnTo>
                  <a:lnTo>
                    <a:pt x="33" y="30"/>
                  </a:lnTo>
                  <a:lnTo>
                    <a:pt x="33" y="32"/>
                  </a:lnTo>
                  <a:lnTo>
                    <a:pt x="35" y="32"/>
                  </a:lnTo>
                  <a:lnTo>
                    <a:pt x="37" y="32"/>
                  </a:lnTo>
                  <a:lnTo>
                    <a:pt x="39" y="32"/>
                  </a:lnTo>
                  <a:lnTo>
                    <a:pt x="41" y="32"/>
                  </a:lnTo>
                  <a:lnTo>
                    <a:pt x="41" y="30"/>
                  </a:lnTo>
                  <a:lnTo>
                    <a:pt x="43" y="30"/>
                  </a:lnTo>
                  <a:lnTo>
                    <a:pt x="45" y="30"/>
                  </a:lnTo>
                  <a:lnTo>
                    <a:pt x="47" y="30"/>
                  </a:lnTo>
                  <a:lnTo>
                    <a:pt x="49" y="30"/>
                  </a:lnTo>
                  <a:lnTo>
                    <a:pt x="51" y="30"/>
                  </a:lnTo>
                  <a:lnTo>
                    <a:pt x="51" y="28"/>
                  </a:lnTo>
                  <a:lnTo>
                    <a:pt x="53" y="28"/>
                  </a:lnTo>
                  <a:lnTo>
                    <a:pt x="53" y="26"/>
                  </a:lnTo>
                  <a:lnTo>
                    <a:pt x="55" y="26"/>
                  </a:lnTo>
                  <a:lnTo>
                    <a:pt x="57" y="26"/>
                  </a:lnTo>
                  <a:lnTo>
                    <a:pt x="57" y="24"/>
                  </a:lnTo>
                  <a:lnTo>
                    <a:pt x="59" y="24"/>
                  </a:lnTo>
                  <a:lnTo>
                    <a:pt x="61" y="22"/>
                  </a:lnTo>
                  <a:lnTo>
                    <a:pt x="61" y="24"/>
                  </a:lnTo>
                  <a:lnTo>
                    <a:pt x="63" y="24"/>
                  </a:lnTo>
                  <a:lnTo>
                    <a:pt x="63" y="22"/>
                  </a:lnTo>
                  <a:lnTo>
                    <a:pt x="65" y="22"/>
                  </a:lnTo>
                  <a:lnTo>
                    <a:pt x="67" y="22"/>
                  </a:lnTo>
                  <a:lnTo>
                    <a:pt x="69" y="22"/>
                  </a:lnTo>
                  <a:lnTo>
                    <a:pt x="71" y="22"/>
                  </a:lnTo>
                  <a:lnTo>
                    <a:pt x="73" y="20"/>
                  </a:lnTo>
                  <a:lnTo>
                    <a:pt x="75" y="20"/>
                  </a:lnTo>
                  <a:lnTo>
                    <a:pt x="77" y="20"/>
                  </a:lnTo>
                  <a:lnTo>
                    <a:pt x="79" y="20"/>
                  </a:lnTo>
                  <a:lnTo>
                    <a:pt x="81" y="20"/>
                  </a:lnTo>
                  <a:lnTo>
                    <a:pt x="82" y="22"/>
                  </a:lnTo>
                  <a:lnTo>
                    <a:pt x="84" y="22"/>
                  </a:lnTo>
                  <a:lnTo>
                    <a:pt x="86" y="22"/>
                  </a:lnTo>
                  <a:lnTo>
                    <a:pt x="88" y="22"/>
                  </a:lnTo>
                  <a:lnTo>
                    <a:pt x="90" y="22"/>
                  </a:lnTo>
                  <a:lnTo>
                    <a:pt x="92" y="22"/>
                  </a:lnTo>
                  <a:lnTo>
                    <a:pt x="92" y="20"/>
                  </a:lnTo>
                  <a:lnTo>
                    <a:pt x="94" y="20"/>
                  </a:lnTo>
                  <a:lnTo>
                    <a:pt x="96" y="20"/>
                  </a:lnTo>
                  <a:lnTo>
                    <a:pt x="98" y="20"/>
                  </a:lnTo>
                  <a:lnTo>
                    <a:pt x="98" y="18"/>
                  </a:lnTo>
                  <a:lnTo>
                    <a:pt x="100" y="18"/>
                  </a:lnTo>
                  <a:lnTo>
                    <a:pt x="100" y="20"/>
                  </a:lnTo>
                  <a:lnTo>
                    <a:pt x="102" y="20"/>
                  </a:lnTo>
                  <a:lnTo>
                    <a:pt x="102" y="22"/>
                  </a:lnTo>
                  <a:lnTo>
                    <a:pt x="104" y="22"/>
                  </a:lnTo>
                  <a:lnTo>
                    <a:pt x="106" y="24"/>
                  </a:lnTo>
                  <a:lnTo>
                    <a:pt x="108" y="24"/>
                  </a:lnTo>
                  <a:lnTo>
                    <a:pt x="110" y="24"/>
                  </a:lnTo>
                  <a:lnTo>
                    <a:pt x="112" y="22"/>
                  </a:lnTo>
                  <a:lnTo>
                    <a:pt x="114" y="22"/>
                  </a:lnTo>
                  <a:lnTo>
                    <a:pt x="114" y="20"/>
                  </a:lnTo>
                  <a:lnTo>
                    <a:pt x="116" y="20"/>
                  </a:lnTo>
                  <a:lnTo>
                    <a:pt x="116" y="18"/>
                  </a:lnTo>
                  <a:lnTo>
                    <a:pt x="118" y="18"/>
                  </a:lnTo>
                  <a:lnTo>
                    <a:pt x="118" y="16"/>
                  </a:lnTo>
                  <a:lnTo>
                    <a:pt x="120" y="16"/>
                  </a:lnTo>
                  <a:lnTo>
                    <a:pt x="120" y="14"/>
                  </a:lnTo>
                  <a:lnTo>
                    <a:pt x="122" y="12"/>
                  </a:lnTo>
                  <a:lnTo>
                    <a:pt x="124" y="12"/>
                  </a:lnTo>
                  <a:lnTo>
                    <a:pt x="126" y="10"/>
                  </a:lnTo>
                  <a:lnTo>
                    <a:pt x="128" y="10"/>
                  </a:lnTo>
                  <a:lnTo>
                    <a:pt x="128" y="12"/>
                  </a:lnTo>
                  <a:lnTo>
                    <a:pt x="130" y="12"/>
                  </a:lnTo>
                  <a:lnTo>
                    <a:pt x="130" y="14"/>
                  </a:lnTo>
                  <a:lnTo>
                    <a:pt x="132" y="14"/>
                  </a:lnTo>
                  <a:lnTo>
                    <a:pt x="134" y="14"/>
                  </a:lnTo>
                  <a:lnTo>
                    <a:pt x="136" y="14"/>
                  </a:lnTo>
                  <a:lnTo>
                    <a:pt x="138" y="14"/>
                  </a:lnTo>
                  <a:lnTo>
                    <a:pt x="138" y="12"/>
                  </a:lnTo>
                  <a:lnTo>
                    <a:pt x="140" y="12"/>
                  </a:lnTo>
                  <a:lnTo>
                    <a:pt x="140" y="14"/>
                  </a:lnTo>
                  <a:lnTo>
                    <a:pt x="140" y="16"/>
                  </a:lnTo>
                  <a:lnTo>
                    <a:pt x="142" y="16"/>
                  </a:lnTo>
                  <a:lnTo>
                    <a:pt x="142" y="18"/>
                  </a:lnTo>
                  <a:lnTo>
                    <a:pt x="144" y="18"/>
                  </a:lnTo>
                  <a:lnTo>
                    <a:pt x="144" y="20"/>
                  </a:lnTo>
                  <a:lnTo>
                    <a:pt x="144" y="22"/>
                  </a:lnTo>
                  <a:lnTo>
                    <a:pt x="146" y="22"/>
                  </a:lnTo>
                  <a:lnTo>
                    <a:pt x="146" y="24"/>
                  </a:lnTo>
                  <a:lnTo>
                    <a:pt x="146" y="26"/>
                  </a:lnTo>
                  <a:lnTo>
                    <a:pt x="148" y="26"/>
                  </a:lnTo>
                  <a:lnTo>
                    <a:pt x="148" y="28"/>
                  </a:lnTo>
                  <a:lnTo>
                    <a:pt x="150" y="30"/>
                  </a:lnTo>
                  <a:lnTo>
                    <a:pt x="151" y="32"/>
                  </a:lnTo>
                  <a:lnTo>
                    <a:pt x="153" y="34"/>
                  </a:lnTo>
                  <a:lnTo>
                    <a:pt x="153" y="36"/>
                  </a:lnTo>
                  <a:lnTo>
                    <a:pt x="155" y="36"/>
                  </a:lnTo>
                  <a:lnTo>
                    <a:pt x="155" y="38"/>
                  </a:lnTo>
                  <a:lnTo>
                    <a:pt x="157" y="38"/>
                  </a:lnTo>
                  <a:lnTo>
                    <a:pt x="155" y="40"/>
                  </a:lnTo>
                  <a:lnTo>
                    <a:pt x="157" y="40"/>
                  </a:lnTo>
                  <a:lnTo>
                    <a:pt x="159" y="42"/>
                  </a:lnTo>
                  <a:lnTo>
                    <a:pt x="161" y="44"/>
                  </a:lnTo>
                  <a:lnTo>
                    <a:pt x="163" y="46"/>
                  </a:lnTo>
                  <a:lnTo>
                    <a:pt x="165" y="48"/>
                  </a:lnTo>
                  <a:lnTo>
                    <a:pt x="167" y="50"/>
                  </a:lnTo>
                  <a:lnTo>
                    <a:pt x="169" y="50"/>
                  </a:lnTo>
                  <a:lnTo>
                    <a:pt x="171" y="50"/>
                  </a:lnTo>
                  <a:lnTo>
                    <a:pt x="173" y="50"/>
                  </a:lnTo>
                  <a:lnTo>
                    <a:pt x="175" y="50"/>
                  </a:lnTo>
                  <a:lnTo>
                    <a:pt x="177" y="50"/>
                  </a:lnTo>
                  <a:lnTo>
                    <a:pt x="177" y="48"/>
                  </a:lnTo>
                  <a:lnTo>
                    <a:pt x="179" y="48"/>
                  </a:lnTo>
                  <a:lnTo>
                    <a:pt x="179" y="50"/>
                  </a:lnTo>
                  <a:lnTo>
                    <a:pt x="179" y="52"/>
                  </a:lnTo>
                  <a:lnTo>
                    <a:pt x="181" y="52"/>
                  </a:lnTo>
                  <a:lnTo>
                    <a:pt x="183" y="52"/>
                  </a:lnTo>
                  <a:lnTo>
                    <a:pt x="185" y="52"/>
                  </a:lnTo>
                  <a:lnTo>
                    <a:pt x="187" y="50"/>
                  </a:lnTo>
                  <a:lnTo>
                    <a:pt x="189" y="50"/>
                  </a:lnTo>
                  <a:lnTo>
                    <a:pt x="191" y="50"/>
                  </a:lnTo>
                  <a:lnTo>
                    <a:pt x="193" y="50"/>
                  </a:lnTo>
                  <a:lnTo>
                    <a:pt x="193" y="48"/>
                  </a:lnTo>
                  <a:lnTo>
                    <a:pt x="195" y="48"/>
                  </a:lnTo>
                  <a:lnTo>
                    <a:pt x="197" y="48"/>
                  </a:lnTo>
                  <a:lnTo>
                    <a:pt x="197" y="46"/>
                  </a:lnTo>
                  <a:lnTo>
                    <a:pt x="197" y="44"/>
                  </a:lnTo>
                  <a:lnTo>
                    <a:pt x="197" y="42"/>
                  </a:lnTo>
                  <a:lnTo>
                    <a:pt x="199" y="42"/>
                  </a:lnTo>
                  <a:lnTo>
                    <a:pt x="199" y="40"/>
                  </a:lnTo>
                  <a:lnTo>
                    <a:pt x="199" y="38"/>
                  </a:lnTo>
                  <a:lnTo>
                    <a:pt x="201" y="38"/>
                  </a:lnTo>
                  <a:lnTo>
                    <a:pt x="201" y="36"/>
                  </a:lnTo>
                  <a:lnTo>
                    <a:pt x="203" y="36"/>
                  </a:lnTo>
                  <a:lnTo>
                    <a:pt x="203" y="34"/>
                  </a:lnTo>
                  <a:lnTo>
                    <a:pt x="205" y="34"/>
                  </a:lnTo>
                  <a:lnTo>
                    <a:pt x="205" y="32"/>
                  </a:lnTo>
                  <a:lnTo>
                    <a:pt x="207" y="32"/>
                  </a:lnTo>
                  <a:lnTo>
                    <a:pt x="207" y="30"/>
                  </a:lnTo>
                  <a:lnTo>
                    <a:pt x="209" y="30"/>
                  </a:lnTo>
                  <a:lnTo>
                    <a:pt x="211" y="28"/>
                  </a:lnTo>
                  <a:lnTo>
                    <a:pt x="213" y="28"/>
                  </a:lnTo>
                  <a:lnTo>
                    <a:pt x="213" y="26"/>
                  </a:lnTo>
                  <a:lnTo>
                    <a:pt x="213" y="24"/>
                  </a:lnTo>
                  <a:lnTo>
                    <a:pt x="215" y="26"/>
                  </a:lnTo>
                  <a:lnTo>
                    <a:pt x="217" y="26"/>
                  </a:lnTo>
                  <a:lnTo>
                    <a:pt x="219" y="28"/>
                  </a:lnTo>
                  <a:lnTo>
                    <a:pt x="222" y="28"/>
                  </a:lnTo>
                  <a:lnTo>
                    <a:pt x="224" y="28"/>
                  </a:lnTo>
                  <a:lnTo>
                    <a:pt x="224" y="30"/>
                  </a:lnTo>
                  <a:lnTo>
                    <a:pt x="226" y="30"/>
                  </a:lnTo>
                  <a:lnTo>
                    <a:pt x="226" y="32"/>
                  </a:lnTo>
                  <a:lnTo>
                    <a:pt x="228" y="32"/>
                  </a:lnTo>
                  <a:lnTo>
                    <a:pt x="230" y="34"/>
                  </a:lnTo>
                  <a:lnTo>
                    <a:pt x="232" y="36"/>
                  </a:lnTo>
                  <a:lnTo>
                    <a:pt x="234" y="36"/>
                  </a:lnTo>
                  <a:lnTo>
                    <a:pt x="234" y="38"/>
                  </a:lnTo>
                  <a:lnTo>
                    <a:pt x="236" y="38"/>
                  </a:lnTo>
                  <a:lnTo>
                    <a:pt x="238" y="38"/>
                  </a:lnTo>
                  <a:lnTo>
                    <a:pt x="240" y="40"/>
                  </a:lnTo>
                  <a:lnTo>
                    <a:pt x="242" y="40"/>
                  </a:lnTo>
                  <a:lnTo>
                    <a:pt x="242" y="42"/>
                  </a:lnTo>
                  <a:lnTo>
                    <a:pt x="244" y="42"/>
                  </a:lnTo>
                  <a:lnTo>
                    <a:pt x="246" y="42"/>
                  </a:lnTo>
                  <a:lnTo>
                    <a:pt x="248" y="42"/>
                  </a:lnTo>
                  <a:lnTo>
                    <a:pt x="250" y="44"/>
                  </a:lnTo>
                  <a:lnTo>
                    <a:pt x="252" y="44"/>
                  </a:lnTo>
                  <a:lnTo>
                    <a:pt x="254" y="44"/>
                  </a:lnTo>
                  <a:lnTo>
                    <a:pt x="256" y="44"/>
                  </a:lnTo>
                  <a:lnTo>
                    <a:pt x="258" y="44"/>
                  </a:lnTo>
                  <a:lnTo>
                    <a:pt x="260" y="46"/>
                  </a:lnTo>
                  <a:lnTo>
                    <a:pt x="262" y="46"/>
                  </a:lnTo>
                  <a:lnTo>
                    <a:pt x="264" y="48"/>
                  </a:lnTo>
                  <a:lnTo>
                    <a:pt x="266" y="50"/>
                  </a:lnTo>
                  <a:lnTo>
                    <a:pt x="266" y="52"/>
                  </a:lnTo>
                  <a:lnTo>
                    <a:pt x="268" y="52"/>
                  </a:lnTo>
                  <a:lnTo>
                    <a:pt x="270" y="53"/>
                  </a:lnTo>
                  <a:lnTo>
                    <a:pt x="270" y="55"/>
                  </a:lnTo>
                  <a:lnTo>
                    <a:pt x="272" y="55"/>
                  </a:lnTo>
                  <a:lnTo>
                    <a:pt x="272" y="57"/>
                  </a:lnTo>
                  <a:lnTo>
                    <a:pt x="274" y="57"/>
                  </a:lnTo>
                  <a:lnTo>
                    <a:pt x="274" y="59"/>
                  </a:lnTo>
                  <a:lnTo>
                    <a:pt x="276" y="59"/>
                  </a:lnTo>
                  <a:lnTo>
                    <a:pt x="278" y="59"/>
                  </a:lnTo>
                  <a:lnTo>
                    <a:pt x="280" y="61"/>
                  </a:lnTo>
                  <a:lnTo>
                    <a:pt x="282" y="61"/>
                  </a:lnTo>
                  <a:lnTo>
                    <a:pt x="284" y="63"/>
                  </a:lnTo>
                  <a:lnTo>
                    <a:pt x="286" y="63"/>
                  </a:lnTo>
                  <a:lnTo>
                    <a:pt x="288" y="63"/>
                  </a:lnTo>
                  <a:lnTo>
                    <a:pt x="288" y="65"/>
                  </a:lnTo>
                  <a:lnTo>
                    <a:pt x="289" y="65"/>
                  </a:lnTo>
                  <a:lnTo>
                    <a:pt x="291" y="65"/>
                  </a:lnTo>
                  <a:lnTo>
                    <a:pt x="293" y="67"/>
                  </a:lnTo>
                  <a:lnTo>
                    <a:pt x="295" y="67"/>
                  </a:lnTo>
                  <a:lnTo>
                    <a:pt x="295" y="69"/>
                  </a:lnTo>
                  <a:lnTo>
                    <a:pt x="297" y="69"/>
                  </a:lnTo>
                  <a:lnTo>
                    <a:pt x="299" y="71"/>
                  </a:lnTo>
                  <a:lnTo>
                    <a:pt x="297" y="71"/>
                  </a:lnTo>
                  <a:lnTo>
                    <a:pt x="297" y="73"/>
                  </a:lnTo>
                  <a:lnTo>
                    <a:pt x="295" y="73"/>
                  </a:lnTo>
                  <a:lnTo>
                    <a:pt x="295" y="75"/>
                  </a:lnTo>
                  <a:lnTo>
                    <a:pt x="295" y="77"/>
                  </a:lnTo>
                  <a:lnTo>
                    <a:pt x="297" y="77"/>
                  </a:lnTo>
                  <a:lnTo>
                    <a:pt x="297" y="79"/>
                  </a:lnTo>
                  <a:lnTo>
                    <a:pt x="299" y="79"/>
                  </a:lnTo>
                  <a:lnTo>
                    <a:pt x="299" y="81"/>
                  </a:lnTo>
                  <a:lnTo>
                    <a:pt x="301" y="81"/>
                  </a:lnTo>
                  <a:lnTo>
                    <a:pt x="301" y="79"/>
                  </a:lnTo>
                  <a:lnTo>
                    <a:pt x="301" y="77"/>
                  </a:lnTo>
                  <a:lnTo>
                    <a:pt x="303" y="77"/>
                  </a:lnTo>
                  <a:lnTo>
                    <a:pt x="303" y="75"/>
                  </a:lnTo>
                  <a:lnTo>
                    <a:pt x="305" y="75"/>
                  </a:lnTo>
                  <a:lnTo>
                    <a:pt x="305" y="73"/>
                  </a:lnTo>
                  <a:lnTo>
                    <a:pt x="307" y="73"/>
                  </a:lnTo>
                  <a:lnTo>
                    <a:pt x="309" y="75"/>
                  </a:lnTo>
                  <a:lnTo>
                    <a:pt x="311" y="77"/>
                  </a:lnTo>
                  <a:lnTo>
                    <a:pt x="311" y="79"/>
                  </a:lnTo>
                  <a:lnTo>
                    <a:pt x="313" y="79"/>
                  </a:lnTo>
                  <a:lnTo>
                    <a:pt x="315" y="81"/>
                  </a:lnTo>
                  <a:lnTo>
                    <a:pt x="317" y="81"/>
                  </a:lnTo>
                  <a:lnTo>
                    <a:pt x="317" y="83"/>
                  </a:lnTo>
                  <a:lnTo>
                    <a:pt x="319" y="83"/>
                  </a:lnTo>
                  <a:lnTo>
                    <a:pt x="319" y="85"/>
                  </a:lnTo>
                  <a:lnTo>
                    <a:pt x="323" y="85"/>
                  </a:lnTo>
                  <a:lnTo>
                    <a:pt x="325" y="87"/>
                  </a:lnTo>
                  <a:lnTo>
                    <a:pt x="327" y="87"/>
                  </a:lnTo>
                  <a:lnTo>
                    <a:pt x="331" y="91"/>
                  </a:lnTo>
                  <a:lnTo>
                    <a:pt x="333" y="93"/>
                  </a:lnTo>
                  <a:lnTo>
                    <a:pt x="335" y="93"/>
                  </a:lnTo>
                  <a:lnTo>
                    <a:pt x="337" y="93"/>
                  </a:lnTo>
                  <a:lnTo>
                    <a:pt x="337" y="95"/>
                  </a:lnTo>
                  <a:lnTo>
                    <a:pt x="339" y="95"/>
                  </a:lnTo>
                  <a:lnTo>
                    <a:pt x="341" y="97"/>
                  </a:lnTo>
                  <a:lnTo>
                    <a:pt x="341" y="99"/>
                  </a:lnTo>
                  <a:lnTo>
                    <a:pt x="343" y="101"/>
                  </a:lnTo>
                  <a:lnTo>
                    <a:pt x="343" y="103"/>
                  </a:lnTo>
                  <a:lnTo>
                    <a:pt x="345" y="103"/>
                  </a:lnTo>
                  <a:lnTo>
                    <a:pt x="345" y="105"/>
                  </a:lnTo>
                  <a:lnTo>
                    <a:pt x="347" y="105"/>
                  </a:lnTo>
                  <a:lnTo>
                    <a:pt x="349" y="105"/>
                  </a:lnTo>
                  <a:lnTo>
                    <a:pt x="351" y="103"/>
                  </a:lnTo>
                  <a:lnTo>
                    <a:pt x="353" y="103"/>
                  </a:lnTo>
                  <a:lnTo>
                    <a:pt x="355" y="105"/>
                  </a:lnTo>
                  <a:lnTo>
                    <a:pt x="357" y="105"/>
                  </a:lnTo>
                  <a:lnTo>
                    <a:pt x="358" y="105"/>
                  </a:lnTo>
                  <a:lnTo>
                    <a:pt x="358" y="107"/>
                  </a:lnTo>
                  <a:lnTo>
                    <a:pt x="360" y="107"/>
                  </a:lnTo>
                  <a:lnTo>
                    <a:pt x="360" y="109"/>
                  </a:lnTo>
                  <a:lnTo>
                    <a:pt x="360" y="111"/>
                  </a:lnTo>
                  <a:lnTo>
                    <a:pt x="362" y="111"/>
                  </a:lnTo>
                  <a:lnTo>
                    <a:pt x="364" y="113"/>
                  </a:lnTo>
                  <a:lnTo>
                    <a:pt x="366" y="113"/>
                  </a:lnTo>
                  <a:lnTo>
                    <a:pt x="368" y="113"/>
                  </a:lnTo>
                  <a:lnTo>
                    <a:pt x="370" y="113"/>
                  </a:lnTo>
                  <a:lnTo>
                    <a:pt x="372" y="115"/>
                  </a:lnTo>
                  <a:lnTo>
                    <a:pt x="374" y="117"/>
                  </a:lnTo>
                  <a:lnTo>
                    <a:pt x="376" y="119"/>
                  </a:lnTo>
                  <a:lnTo>
                    <a:pt x="376" y="121"/>
                  </a:lnTo>
                  <a:lnTo>
                    <a:pt x="378" y="121"/>
                  </a:lnTo>
                  <a:lnTo>
                    <a:pt x="378" y="122"/>
                  </a:lnTo>
                  <a:lnTo>
                    <a:pt x="380" y="122"/>
                  </a:lnTo>
                  <a:lnTo>
                    <a:pt x="382" y="121"/>
                  </a:lnTo>
                  <a:lnTo>
                    <a:pt x="384" y="121"/>
                  </a:lnTo>
                  <a:lnTo>
                    <a:pt x="386" y="122"/>
                  </a:lnTo>
                  <a:lnTo>
                    <a:pt x="388" y="122"/>
                  </a:lnTo>
                  <a:lnTo>
                    <a:pt x="390" y="122"/>
                  </a:lnTo>
                  <a:lnTo>
                    <a:pt x="390" y="121"/>
                  </a:lnTo>
                  <a:lnTo>
                    <a:pt x="392" y="122"/>
                  </a:lnTo>
                  <a:lnTo>
                    <a:pt x="392" y="121"/>
                  </a:lnTo>
                  <a:lnTo>
                    <a:pt x="392" y="119"/>
                  </a:lnTo>
                  <a:lnTo>
                    <a:pt x="394" y="119"/>
                  </a:lnTo>
                  <a:lnTo>
                    <a:pt x="396" y="119"/>
                  </a:lnTo>
                  <a:lnTo>
                    <a:pt x="398" y="121"/>
                  </a:lnTo>
                  <a:lnTo>
                    <a:pt x="400" y="121"/>
                  </a:lnTo>
                  <a:lnTo>
                    <a:pt x="400" y="122"/>
                  </a:lnTo>
                  <a:lnTo>
                    <a:pt x="402" y="122"/>
                  </a:lnTo>
                  <a:lnTo>
                    <a:pt x="402" y="124"/>
                  </a:lnTo>
                  <a:lnTo>
                    <a:pt x="402" y="126"/>
                  </a:lnTo>
                  <a:lnTo>
                    <a:pt x="402" y="128"/>
                  </a:lnTo>
                  <a:lnTo>
                    <a:pt x="404" y="128"/>
                  </a:lnTo>
                  <a:lnTo>
                    <a:pt x="404" y="130"/>
                  </a:lnTo>
                  <a:lnTo>
                    <a:pt x="404" y="132"/>
                  </a:lnTo>
                  <a:lnTo>
                    <a:pt x="406" y="132"/>
                  </a:lnTo>
                  <a:lnTo>
                    <a:pt x="408" y="132"/>
                  </a:lnTo>
                  <a:lnTo>
                    <a:pt x="410" y="132"/>
                  </a:lnTo>
                  <a:lnTo>
                    <a:pt x="412" y="132"/>
                  </a:lnTo>
                  <a:lnTo>
                    <a:pt x="414" y="132"/>
                  </a:lnTo>
                  <a:lnTo>
                    <a:pt x="416" y="132"/>
                  </a:lnTo>
                  <a:lnTo>
                    <a:pt x="418" y="132"/>
                  </a:lnTo>
                  <a:lnTo>
                    <a:pt x="420" y="132"/>
                  </a:lnTo>
                  <a:lnTo>
                    <a:pt x="420" y="130"/>
                  </a:lnTo>
                  <a:lnTo>
                    <a:pt x="422" y="130"/>
                  </a:lnTo>
                  <a:lnTo>
                    <a:pt x="422" y="128"/>
                  </a:lnTo>
                  <a:lnTo>
                    <a:pt x="422" y="126"/>
                  </a:lnTo>
                  <a:lnTo>
                    <a:pt x="424" y="126"/>
                  </a:lnTo>
                  <a:lnTo>
                    <a:pt x="426" y="126"/>
                  </a:lnTo>
                  <a:lnTo>
                    <a:pt x="426" y="124"/>
                  </a:lnTo>
                  <a:lnTo>
                    <a:pt x="427" y="124"/>
                  </a:lnTo>
                  <a:lnTo>
                    <a:pt x="427" y="126"/>
                  </a:lnTo>
                  <a:lnTo>
                    <a:pt x="429" y="126"/>
                  </a:lnTo>
                  <a:lnTo>
                    <a:pt x="429" y="124"/>
                  </a:lnTo>
                  <a:lnTo>
                    <a:pt x="429" y="122"/>
                  </a:lnTo>
                  <a:lnTo>
                    <a:pt x="431" y="122"/>
                  </a:lnTo>
                  <a:lnTo>
                    <a:pt x="433" y="121"/>
                  </a:lnTo>
                  <a:lnTo>
                    <a:pt x="435" y="121"/>
                  </a:lnTo>
                  <a:lnTo>
                    <a:pt x="435" y="119"/>
                  </a:lnTo>
                  <a:lnTo>
                    <a:pt x="437" y="119"/>
                  </a:lnTo>
                  <a:lnTo>
                    <a:pt x="439" y="119"/>
                  </a:lnTo>
                  <a:lnTo>
                    <a:pt x="439" y="121"/>
                  </a:lnTo>
                  <a:lnTo>
                    <a:pt x="441" y="121"/>
                  </a:lnTo>
                  <a:lnTo>
                    <a:pt x="441" y="122"/>
                  </a:lnTo>
                  <a:lnTo>
                    <a:pt x="443" y="122"/>
                  </a:lnTo>
                  <a:lnTo>
                    <a:pt x="445" y="124"/>
                  </a:lnTo>
                  <a:lnTo>
                    <a:pt x="447" y="124"/>
                  </a:lnTo>
                  <a:lnTo>
                    <a:pt x="447" y="126"/>
                  </a:lnTo>
                  <a:lnTo>
                    <a:pt x="449" y="126"/>
                  </a:lnTo>
                  <a:lnTo>
                    <a:pt x="451" y="126"/>
                  </a:lnTo>
                  <a:lnTo>
                    <a:pt x="453" y="128"/>
                  </a:lnTo>
                  <a:lnTo>
                    <a:pt x="453" y="126"/>
                  </a:lnTo>
                  <a:lnTo>
                    <a:pt x="455" y="126"/>
                  </a:lnTo>
                  <a:lnTo>
                    <a:pt x="457" y="126"/>
                  </a:lnTo>
                  <a:lnTo>
                    <a:pt x="457" y="128"/>
                  </a:lnTo>
                  <a:lnTo>
                    <a:pt x="459" y="128"/>
                  </a:lnTo>
                  <a:lnTo>
                    <a:pt x="461" y="128"/>
                  </a:lnTo>
                  <a:lnTo>
                    <a:pt x="463" y="128"/>
                  </a:lnTo>
                  <a:lnTo>
                    <a:pt x="465" y="128"/>
                  </a:lnTo>
                  <a:lnTo>
                    <a:pt x="467" y="128"/>
                  </a:lnTo>
                  <a:lnTo>
                    <a:pt x="469" y="128"/>
                  </a:lnTo>
                  <a:lnTo>
                    <a:pt x="471" y="128"/>
                  </a:lnTo>
                  <a:lnTo>
                    <a:pt x="473" y="130"/>
                  </a:lnTo>
                  <a:lnTo>
                    <a:pt x="475" y="130"/>
                  </a:lnTo>
                  <a:lnTo>
                    <a:pt x="475" y="132"/>
                  </a:lnTo>
                  <a:lnTo>
                    <a:pt x="477" y="132"/>
                  </a:lnTo>
                  <a:lnTo>
                    <a:pt x="477" y="134"/>
                  </a:lnTo>
                  <a:lnTo>
                    <a:pt x="479" y="134"/>
                  </a:lnTo>
                  <a:lnTo>
                    <a:pt x="481" y="136"/>
                  </a:lnTo>
                  <a:lnTo>
                    <a:pt x="483" y="138"/>
                  </a:lnTo>
                  <a:lnTo>
                    <a:pt x="485" y="138"/>
                  </a:lnTo>
                  <a:lnTo>
                    <a:pt x="487" y="140"/>
                  </a:lnTo>
                  <a:lnTo>
                    <a:pt x="487" y="142"/>
                  </a:lnTo>
                  <a:lnTo>
                    <a:pt x="489" y="142"/>
                  </a:lnTo>
                  <a:lnTo>
                    <a:pt x="491" y="142"/>
                  </a:lnTo>
                  <a:lnTo>
                    <a:pt x="493" y="142"/>
                  </a:lnTo>
                  <a:lnTo>
                    <a:pt x="493" y="144"/>
                  </a:lnTo>
                  <a:lnTo>
                    <a:pt x="495" y="144"/>
                  </a:lnTo>
                  <a:lnTo>
                    <a:pt x="495" y="146"/>
                  </a:lnTo>
                  <a:lnTo>
                    <a:pt x="496" y="148"/>
                  </a:lnTo>
                  <a:lnTo>
                    <a:pt x="498" y="148"/>
                  </a:lnTo>
                  <a:lnTo>
                    <a:pt x="500" y="148"/>
                  </a:lnTo>
                  <a:lnTo>
                    <a:pt x="502" y="150"/>
                  </a:lnTo>
                  <a:lnTo>
                    <a:pt x="504" y="152"/>
                  </a:lnTo>
                  <a:lnTo>
                    <a:pt x="502" y="154"/>
                  </a:lnTo>
                  <a:lnTo>
                    <a:pt x="504" y="154"/>
                  </a:lnTo>
                  <a:lnTo>
                    <a:pt x="504" y="156"/>
                  </a:lnTo>
                  <a:lnTo>
                    <a:pt x="506" y="156"/>
                  </a:lnTo>
                  <a:lnTo>
                    <a:pt x="506" y="158"/>
                  </a:lnTo>
                  <a:lnTo>
                    <a:pt x="508" y="160"/>
                  </a:lnTo>
                  <a:lnTo>
                    <a:pt x="510" y="160"/>
                  </a:lnTo>
                  <a:lnTo>
                    <a:pt x="510" y="162"/>
                  </a:lnTo>
                  <a:lnTo>
                    <a:pt x="512" y="164"/>
                  </a:lnTo>
                  <a:lnTo>
                    <a:pt x="514" y="166"/>
                  </a:lnTo>
                  <a:lnTo>
                    <a:pt x="516" y="168"/>
                  </a:lnTo>
                  <a:lnTo>
                    <a:pt x="518" y="168"/>
                  </a:lnTo>
                  <a:lnTo>
                    <a:pt x="518" y="170"/>
                  </a:lnTo>
                  <a:lnTo>
                    <a:pt x="520" y="170"/>
                  </a:lnTo>
                  <a:lnTo>
                    <a:pt x="522" y="172"/>
                  </a:lnTo>
                  <a:lnTo>
                    <a:pt x="524" y="174"/>
                  </a:lnTo>
                  <a:lnTo>
                    <a:pt x="526" y="176"/>
                  </a:lnTo>
                  <a:lnTo>
                    <a:pt x="528" y="176"/>
                  </a:lnTo>
                  <a:lnTo>
                    <a:pt x="528" y="178"/>
                  </a:lnTo>
                  <a:lnTo>
                    <a:pt x="530" y="178"/>
                  </a:lnTo>
                  <a:lnTo>
                    <a:pt x="532" y="178"/>
                  </a:lnTo>
                  <a:lnTo>
                    <a:pt x="534" y="180"/>
                  </a:lnTo>
                  <a:lnTo>
                    <a:pt x="536" y="180"/>
                  </a:lnTo>
                  <a:lnTo>
                    <a:pt x="538" y="180"/>
                  </a:lnTo>
                  <a:lnTo>
                    <a:pt x="538" y="182"/>
                  </a:lnTo>
                  <a:lnTo>
                    <a:pt x="540" y="182"/>
                  </a:lnTo>
                  <a:lnTo>
                    <a:pt x="542" y="182"/>
                  </a:lnTo>
                  <a:lnTo>
                    <a:pt x="544" y="182"/>
                  </a:lnTo>
                  <a:lnTo>
                    <a:pt x="546" y="182"/>
                  </a:lnTo>
                  <a:lnTo>
                    <a:pt x="548" y="182"/>
                  </a:lnTo>
                  <a:lnTo>
                    <a:pt x="550" y="182"/>
                  </a:lnTo>
                  <a:lnTo>
                    <a:pt x="552" y="182"/>
                  </a:lnTo>
                  <a:lnTo>
                    <a:pt x="552" y="184"/>
                  </a:lnTo>
                  <a:lnTo>
                    <a:pt x="554" y="184"/>
                  </a:lnTo>
                  <a:lnTo>
                    <a:pt x="556" y="184"/>
                  </a:lnTo>
                  <a:lnTo>
                    <a:pt x="556" y="186"/>
                  </a:lnTo>
                  <a:lnTo>
                    <a:pt x="558" y="188"/>
                  </a:lnTo>
                  <a:lnTo>
                    <a:pt x="560" y="188"/>
                  </a:lnTo>
                  <a:lnTo>
                    <a:pt x="562" y="188"/>
                  </a:lnTo>
                  <a:lnTo>
                    <a:pt x="564" y="188"/>
                  </a:lnTo>
                  <a:lnTo>
                    <a:pt x="564" y="189"/>
                  </a:lnTo>
                  <a:lnTo>
                    <a:pt x="565" y="189"/>
                  </a:lnTo>
                  <a:lnTo>
                    <a:pt x="567" y="189"/>
                  </a:lnTo>
                  <a:lnTo>
                    <a:pt x="567" y="191"/>
                  </a:lnTo>
                  <a:lnTo>
                    <a:pt x="565" y="191"/>
                  </a:lnTo>
                  <a:lnTo>
                    <a:pt x="567" y="191"/>
                  </a:lnTo>
                  <a:lnTo>
                    <a:pt x="569" y="193"/>
                  </a:lnTo>
                  <a:lnTo>
                    <a:pt x="571" y="193"/>
                  </a:lnTo>
                  <a:lnTo>
                    <a:pt x="573" y="193"/>
                  </a:lnTo>
                  <a:lnTo>
                    <a:pt x="573" y="195"/>
                  </a:lnTo>
                  <a:lnTo>
                    <a:pt x="575" y="195"/>
                  </a:lnTo>
                  <a:lnTo>
                    <a:pt x="577" y="197"/>
                  </a:lnTo>
                  <a:lnTo>
                    <a:pt x="579" y="197"/>
                  </a:lnTo>
                  <a:lnTo>
                    <a:pt x="583" y="197"/>
                  </a:lnTo>
                  <a:lnTo>
                    <a:pt x="585" y="197"/>
                  </a:lnTo>
                  <a:lnTo>
                    <a:pt x="587" y="197"/>
                  </a:lnTo>
                  <a:lnTo>
                    <a:pt x="589" y="195"/>
                  </a:lnTo>
                  <a:lnTo>
                    <a:pt x="591" y="195"/>
                  </a:lnTo>
                  <a:lnTo>
                    <a:pt x="595" y="193"/>
                  </a:lnTo>
                  <a:lnTo>
                    <a:pt x="597" y="193"/>
                  </a:lnTo>
                  <a:lnTo>
                    <a:pt x="599" y="193"/>
                  </a:lnTo>
                  <a:lnTo>
                    <a:pt x="601" y="191"/>
                  </a:lnTo>
                  <a:lnTo>
                    <a:pt x="603" y="191"/>
                  </a:lnTo>
                  <a:lnTo>
                    <a:pt x="605" y="191"/>
                  </a:lnTo>
                  <a:lnTo>
                    <a:pt x="607" y="191"/>
                  </a:lnTo>
                  <a:lnTo>
                    <a:pt x="607" y="189"/>
                  </a:lnTo>
                  <a:lnTo>
                    <a:pt x="609" y="189"/>
                  </a:lnTo>
                  <a:lnTo>
                    <a:pt x="609" y="188"/>
                  </a:lnTo>
                  <a:lnTo>
                    <a:pt x="611" y="188"/>
                  </a:lnTo>
                  <a:lnTo>
                    <a:pt x="613" y="188"/>
                  </a:lnTo>
                  <a:lnTo>
                    <a:pt x="615" y="188"/>
                  </a:lnTo>
                  <a:lnTo>
                    <a:pt x="615" y="186"/>
                  </a:lnTo>
                  <a:lnTo>
                    <a:pt x="617" y="186"/>
                  </a:lnTo>
                  <a:lnTo>
                    <a:pt x="619" y="184"/>
                  </a:lnTo>
                  <a:lnTo>
                    <a:pt x="621" y="186"/>
                  </a:lnTo>
                  <a:lnTo>
                    <a:pt x="623" y="186"/>
                  </a:lnTo>
                  <a:lnTo>
                    <a:pt x="625" y="186"/>
                  </a:lnTo>
                  <a:lnTo>
                    <a:pt x="629" y="186"/>
                  </a:lnTo>
                  <a:lnTo>
                    <a:pt x="633" y="188"/>
                  </a:lnTo>
                  <a:lnTo>
                    <a:pt x="634" y="188"/>
                  </a:lnTo>
                  <a:lnTo>
                    <a:pt x="638" y="188"/>
                  </a:lnTo>
                  <a:lnTo>
                    <a:pt x="640" y="188"/>
                  </a:lnTo>
                  <a:lnTo>
                    <a:pt x="640" y="189"/>
                  </a:lnTo>
                  <a:lnTo>
                    <a:pt x="642" y="189"/>
                  </a:lnTo>
                  <a:lnTo>
                    <a:pt x="642" y="191"/>
                  </a:lnTo>
                  <a:lnTo>
                    <a:pt x="644" y="191"/>
                  </a:lnTo>
                  <a:lnTo>
                    <a:pt x="648" y="193"/>
                  </a:lnTo>
                  <a:lnTo>
                    <a:pt x="650" y="193"/>
                  </a:lnTo>
                  <a:lnTo>
                    <a:pt x="654" y="193"/>
                  </a:lnTo>
                  <a:lnTo>
                    <a:pt x="658" y="193"/>
                  </a:lnTo>
                  <a:lnTo>
                    <a:pt x="660" y="193"/>
                  </a:lnTo>
                  <a:lnTo>
                    <a:pt x="662" y="193"/>
                  </a:lnTo>
                  <a:lnTo>
                    <a:pt x="664" y="191"/>
                  </a:lnTo>
                  <a:lnTo>
                    <a:pt x="666" y="191"/>
                  </a:lnTo>
                  <a:lnTo>
                    <a:pt x="668" y="191"/>
                  </a:lnTo>
                  <a:lnTo>
                    <a:pt x="670" y="191"/>
                  </a:lnTo>
                  <a:lnTo>
                    <a:pt x="670" y="193"/>
                  </a:lnTo>
                  <a:lnTo>
                    <a:pt x="672" y="193"/>
                  </a:lnTo>
                  <a:lnTo>
                    <a:pt x="674" y="193"/>
                  </a:lnTo>
                  <a:lnTo>
                    <a:pt x="674" y="195"/>
                  </a:lnTo>
                  <a:lnTo>
                    <a:pt x="674" y="197"/>
                  </a:lnTo>
                  <a:lnTo>
                    <a:pt x="676" y="197"/>
                  </a:lnTo>
                  <a:lnTo>
                    <a:pt x="676" y="199"/>
                  </a:lnTo>
                  <a:lnTo>
                    <a:pt x="678" y="199"/>
                  </a:lnTo>
                  <a:lnTo>
                    <a:pt x="680" y="199"/>
                  </a:lnTo>
                  <a:lnTo>
                    <a:pt x="680" y="201"/>
                  </a:lnTo>
                  <a:lnTo>
                    <a:pt x="682" y="201"/>
                  </a:lnTo>
                  <a:lnTo>
                    <a:pt x="682" y="203"/>
                  </a:lnTo>
                  <a:lnTo>
                    <a:pt x="680" y="203"/>
                  </a:lnTo>
                  <a:lnTo>
                    <a:pt x="682" y="203"/>
                  </a:lnTo>
                  <a:lnTo>
                    <a:pt x="682" y="205"/>
                  </a:lnTo>
                  <a:lnTo>
                    <a:pt x="684" y="207"/>
                  </a:lnTo>
                  <a:lnTo>
                    <a:pt x="686" y="207"/>
                  </a:lnTo>
                  <a:lnTo>
                    <a:pt x="688" y="209"/>
                  </a:lnTo>
                  <a:lnTo>
                    <a:pt x="688" y="207"/>
                  </a:lnTo>
                  <a:lnTo>
                    <a:pt x="690" y="209"/>
                  </a:lnTo>
                  <a:lnTo>
                    <a:pt x="692" y="209"/>
                  </a:lnTo>
                  <a:lnTo>
                    <a:pt x="692" y="211"/>
                  </a:lnTo>
                  <a:lnTo>
                    <a:pt x="694" y="211"/>
                  </a:lnTo>
                  <a:lnTo>
                    <a:pt x="696" y="211"/>
                  </a:lnTo>
                  <a:lnTo>
                    <a:pt x="698" y="213"/>
                  </a:lnTo>
                  <a:lnTo>
                    <a:pt x="700" y="215"/>
                  </a:lnTo>
                  <a:lnTo>
                    <a:pt x="702" y="213"/>
                  </a:lnTo>
                  <a:lnTo>
                    <a:pt x="703" y="211"/>
                  </a:lnTo>
                  <a:lnTo>
                    <a:pt x="705" y="209"/>
                  </a:lnTo>
                  <a:lnTo>
                    <a:pt x="707" y="209"/>
                  </a:lnTo>
                  <a:lnTo>
                    <a:pt x="707" y="207"/>
                  </a:lnTo>
                  <a:lnTo>
                    <a:pt x="709" y="207"/>
                  </a:lnTo>
                  <a:lnTo>
                    <a:pt x="709" y="205"/>
                  </a:lnTo>
                  <a:lnTo>
                    <a:pt x="711" y="205"/>
                  </a:lnTo>
                  <a:lnTo>
                    <a:pt x="711" y="207"/>
                  </a:lnTo>
                  <a:lnTo>
                    <a:pt x="713" y="207"/>
                  </a:lnTo>
                  <a:lnTo>
                    <a:pt x="715" y="207"/>
                  </a:lnTo>
                  <a:lnTo>
                    <a:pt x="717" y="207"/>
                  </a:lnTo>
                  <a:lnTo>
                    <a:pt x="719" y="207"/>
                  </a:lnTo>
                  <a:lnTo>
                    <a:pt x="721" y="207"/>
                  </a:lnTo>
                  <a:lnTo>
                    <a:pt x="723" y="205"/>
                  </a:lnTo>
                  <a:lnTo>
                    <a:pt x="725" y="205"/>
                  </a:lnTo>
                  <a:lnTo>
                    <a:pt x="725" y="207"/>
                  </a:lnTo>
                  <a:lnTo>
                    <a:pt x="727" y="207"/>
                  </a:lnTo>
                  <a:lnTo>
                    <a:pt x="729" y="207"/>
                  </a:lnTo>
                  <a:lnTo>
                    <a:pt x="731" y="207"/>
                  </a:lnTo>
                  <a:lnTo>
                    <a:pt x="733" y="207"/>
                  </a:lnTo>
                  <a:lnTo>
                    <a:pt x="735" y="207"/>
                  </a:lnTo>
                  <a:lnTo>
                    <a:pt x="737" y="207"/>
                  </a:lnTo>
                  <a:lnTo>
                    <a:pt x="739" y="207"/>
                  </a:lnTo>
                  <a:lnTo>
                    <a:pt x="739" y="209"/>
                  </a:lnTo>
                  <a:lnTo>
                    <a:pt x="741" y="209"/>
                  </a:lnTo>
                  <a:lnTo>
                    <a:pt x="743" y="209"/>
                  </a:lnTo>
                  <a:lnTo>
                    <a:pt x="745" y="209"/>
                  </a:lnTo>
                  <a:lnTo>
                    <a:pt x="747" y="209"/>
                  </a:lnTo>
                  <a:lnTo>
                    <a:pt x="749" y="211"/>
                  </a:lnTo>
                  <a:lnTo>
                    <a:pt x="751" y="211"/>
                  </a:lnTo>
                  <a:lnTo>
                    <a:pt x="753" y="211"/>
                  </a:lnTo>
                  <a:lnTo>
                    <a:pt x="755" y="211"/>
                  </a:lnTo>
                  <a:lnTo>
                    <a:pt x="757" y="211"/>
                  </a:lnTo>
                  <a:lnTo>
                    <a:pt x="759" y="211"/>
                  </a:lnTo>
                  <a:lnTo>
                    <a:pt x="759" y="213"/>
                  </a:lnTo>
                  <a:lnTo>
                    <a:pt x="761" y="213"/>
                  </a:lnTo>
                  <a:lnTo>
                    <a:pt x="763" y="213"/>
                  </a:lnTo>
                  <a:lnTo>
                    <a:pt x="765" y="213"/>
                  </a:lnTo>
                  <a:lnTo>
                    <a:pt x="769" y="213"/>
                  </a:lnTo>
                  <a:lnTo>
                    <a:pt x="771" y="213"/>
                  </a:lnTo>
                  <a:lnTo>
                    <a:pt x="772" y="213"/>
                  </a:lnTo>
                  <a:lnTo>
                    <a:pt x="774" y="213"/>
                  </a:lnTo>
                  <a:lnTo>
                    <a:pt x="776" y="213"/>
                  </a:lnTo>
                  <a:lnTo>
                    <a:pt x="778" y="215"/>
                  </a:lnTo>
                  <a:lnTo>
                    <a:pt x="780" y="215"/>
                  </a:lnTo>
                  <a:lnTo>
                    <a:pt x="784" y="213"/>
                  </a:lnTo>
                  <a:lnTo>
                    <a:pt x="786" y="213"/>
                  </a:lnTo>
                  <a:lnTo>
                    <a:pt x="786" y="211"/>
                  </a:lnTo>
                  <a:lnTo>
                    <a:pt x="784" y="209"/>
                  </a:lnTo>
                  <a:lnTo>
                    <a:pt x="784" y="207"/>
                  </a:lnTo>
                  <a:lnTo>
                    <a:pt x="784" y="205"/>
                  </a:lnTo>
                  <a:lnTo>
                    <a:pt x="782" y="205"/>
                  </a:lnTo>
                  <a:lnTo>
                    <a:pt x="782" y="203"/>
                  </a:lnTo>
                  <a:lnTo>
                    <a:pt x="780" y="201"/>
                  </a:lnTo>
                  <a:lnTo>
                    <a:pt x="780" y="199"/>
                  </a:lnTo>
                  <a:lnTo>
                    <a:pt x="780" y="197"/>
                  </a:lnTo>
                  <a:lnTo>
                    <a:pt x="778" y="197"/>
                  </a:lnTo>
                  <a:lnTo>
                    <a:pt x="778" y="195"/>
                  </a:lnTo>
                  <a:lnTo>
                    <a:pt x="778" y="193"/>
                  </a:lnTo>
                  <a:lnTo>
                    <a:pt x="780" y="191"/>
                  </a:lnTo>
                  <a:lnTo>
                    <a:pt x="780" y="189"/>
                  </a:lnTo>
                  <a:lnTo>
                    <a:pt x="780" y="188"/>
                  </a:lnTo>
                  <a:lnTo>
                    <a:pt x="782" y="188"/>
                  </a:lnTo>
                  <a:lnTo>
                    <a:pt x="788" y="182"/>
                  </a:lnTo>
                  <a:lnTo>
                    <a:pt x="790" y="182"/>
                  </a:lnTo>
                  <a:lnTo>
                    <a:pt x="792" y="180"/>
                  </a:lnTo>
                  <a:lnTo>
                    <a:pt x="794" y="180"/>
                  </a:lnTo>
                  <a:lnTo>
                    <a:pt x="796" y="180"/>
                  </a:lnTo>
                  <a:lnTo>
                    <a:pt x="798" y="178"/>
                  </a:lnTo>
                  <a:lnTo>
                    <a:pt x="800" y="178"/>
                  </a:lnTo>
                  <a:lnTo>
                    <a:pt x="802" y="178"/>
                  </a:lnTo>
                  <a:lnTo>
                    <a:pt x="804" y="178"/>
                  </a:lnTo>
                  <a:lnTo>
                    <a:pt x="804" y="176"/>
                  </a:lnTo>
                  <a:lnTo>
                    <a:pt x="806" y="176"/>
                  </a:lnTo>
                  <a:lnTo>
                    <a:pt x="808" y="176"/>
                  </a:lnTo>
                  <a:lnTo>
                    <a:pt x="810" y="176"/>
                  </a:lnTo>
                  <a:lnTo>
                    <a:pt x="812" y="176"/>
                  </a:lnTo>
                  <a:lnTo>
                    <a:pt x="814" y="176"/>
                  </a:lnTo>
                  <a:lnTo>
                    <a:pt x="816" y="174"/>
                  </a:lnTo>
                  <a:lnTo>
                    <a:pt x="818" y="174"/>
                  </a:lnTo>
                  <a:lnTo>
                    <a:pt x="820" y="172"/>
                  </a:lnTo>
                  <a:lnTo>
                    <a:pt x="822" y="168"/>
                  </a:lnTo>
                  <a:lnTo>
                    <a:pt x="824" y="164"/>
                  </a:lnTo>
                  <a:lnTo>
                    <a:pt x="826" y="160"/>
                  </a:lnTo>
                  <a:lnTo>
                    <a:pt x="828" y="156"/>
                  </a:lnTo>
                  <a:lnTo>
                    <a:pt x="828" y="154"/>
                  </a:lnTo>
                  <a:lnTo>
                    <a:pt x="828" y="152"/>
                  </a:lnTo>
                  <a:lnTo>
                    <a:pt x="828" y="150"/>
                  </a:lnTo>
                  <a:lnTo>
                    <a:pt x="830" y="150"/>
                  </a:lnTo>
                  <a:lnTo>
                    <a:pt x="830" y="148"/>
                  </a:lnTo>
                  <a:lnTo>
                    <a:pt x="830" y="146"/>
                  </a:lnTo>
                  <a:lnTo>
                    <a:pt x="832" y="146"/>
                  </a:lnTo>
                  <a:lnTo>
                    <a:pt x="832" y="144"/>
                  </a:lnTo>
                  <a:lnTo>
                    <a:pt x="834" y="144"/>
                  </a:lnTo>
                  <a:lnTo>
                    <a:pt x="836" y="144"/>
                  </a:lnTo>
                  <a:lnTo>
                    <a:pt x="836" y="142"/>
                  </a:lnTo>
                  <a:lnTo>
                    <a:pt x="838" y="140"/>
                  </a:lnTo>
                  <a:lnTo>
                    <a:pt x="840" y="140"/>
                  </a:lnTo>
                  <a:lnTo>
                    <a:pt x="841" y="140"/>
                  </a:lnTo>
                  <a:lnTo>
                    <a:pt x="841" y="138"/>
                  </a:lnTo>
                  <a:lnTo>
                    <a:pt x="843" y="138"/>
                  </a:lnTo>
                  <a:lnTo>
                    <a:pt x="845" y="138"/>
                  </a:lnTo>
                  <a:lnTo>
                    <a:pt x="845" y="136"/>
                  </a:lnTo>
                  <a:lnTo>
                    <a:pt x="847" y="136"/>
                  </a:lnTo>
                  <a:lnTo>
                    <a:pt x="847" y="134"/>
                  </a:lnTo>
                  <a:lnTo>
                    <a:pt x="849" y="134"/>
                  </a:lnTo>
                  <a:lnTo>
                    <a:pt x="849" y="132"/>
                  </a:lnTo>
                  <a:lnTo>
                    <a:pt x="849" y="130"/>
                  </a:lnTo>
                  <a:lnTo>
                    <a:pt x="851" y="130"/>
                  </a:lnTo>
                  <a:lnTo>
                    <a:pt x="851" y="128"/>
                  </a:lnTo>
                  <a:lnTo>
                    <a:pt x="851" y="126"/>
                  </a:lnTo>
                  <a:lnTo>
                    <a:pt x="851" y="124"/>
                  </a:lnTo>
                  <a:lnTo>
                    <a:pt x="851" y="122"/>
                  </a:lnTo>
                  <a:lnTo>
                    <a:pt x="851" y="121"/>
                  </a:lnTo>
                  <a:lnTo>
                    <a:pt x="853" y="121"/>
                  </a:lnTo>
                  <a:lnTo>
                    <a:pt x="853" y="119"/>
                  </a:lnTo>
                  <a:lnTo>
                    <a:pt x="853" y="117"/>
                  </a:lnTo>
                  <a:lnTo>
                    <a:pt x="853" y="115"/>
                  </a:lnTo>
                  <a:lnTo>
                    <a:pt x="853" y="113"/>
                  </a:lnTo>
                  <a:lnTo>
                    <a:pt x="853" y="111"/>
                  </a:lnTo>
                  <a:lnTo>
                    <a:pt x="855" y="111"/>
                  </a:lnTo>
                  <a:lnTo>
                    <a:pt x="855" y="109"/>
                  </a:lnTo>
                  <a:lnTo>
                    <a:pt x="855" y="107"/>
                  </a:lnTo>
                  <a:lnTo>
                    <a:pt x="857" y="107"/>
                  </a:lnTo>
                  <a:lnTo>
                    <a:pt x="857" y="105"/>
                  </a:lnTo>
                  <a:lnTo>
                    <a:pt x="859" y="105"/>
                  </a:lnTo>
                  <a:lnTo>
                    <a:pt x="861" y="105"/>
                  </a:lnTo>
                  <a:lnTo>
                    <a:pt x="863" y="105"/>
                  </a:lnTo>
                  <a:lnTo>
                    <a:pt x="865" y="105"/>
                  </a:lnTo>
                  <a:lnTo>
                    <a:pt x="867" y="105"/>
                  </a:lnTo>
                  <a:lnTo>
                    <a:pt x="867" y="103"/>
                  </a:lnTo>
                  <a:lnTo>
                    <a:pt x="869" y="103"/>
                  </a:lnTo>
                  <a:lnTo>
                    <a:pt x="871" y="103"/>
                  </a:lnTo>
                  <a:lnTo>
                    <a:pt x="873" y="103"/>
                  </a:lnTo>
                  <a:lnTo>
                    <a:pt x="875" y="103"/>
                  </a:lnTo>
                  <a:lnTo>
                    <a:pt x="877" y="103"/>
                  </a:lnTo>
                  <a:lnTo>
                    <a:pt x="877" y="101"/>
                  </a:lnTo>
                  <a:lnTo>
                    <a:pt x="879" y="101"/>
                  </a:lnTo>
                  <a:lnTo>
                    <a:pt x="879" y="99"/>
                  </a:lnTo>
                  <a:lnTo>
                    <a:pt x="881" y="99"/>
                  </a:lnTo>
                  <a:lnTo>
                    <a:pt x="881" y="97"/>
                  </a:lnTo>
                  <a:lnTo>
                    <a:pt x="883" y="97"/>
                  </a:lnTo>
                  <a:lnTo>
                    <a:pt x="885" y="95"/>
                  </a:lnTo>
                  <a:lnTo>
                    <a:pt x="885" y="91"/>
                  </a:lnTo>
                  <a:lnTo>
                    <a:pt x="885" y="89"/>
                  </a:lnTo>
                  <a:lnTo>
                    <a:pt x="885" y="87"/>
                  </a:lnTo>
                  <a:lnTo>
                    <a:pt x="885" y="85"/>
                  </a:lnTo>
                  <a:lnTo>
                    <a:pt x="883" y="85"/>
                  </a:lnTo>
                  <a:lnTo>
                    <a:pt x="883" y="83"/>
                  </a:lnTo>
                  <a:lnTo>
                    <a:pt x="885" y="83"/>
                  </a:lnTo>
                  <a:lnTo>
                    <a:pt x="883" y="83"/>
                  </a:lnTo>
                  <a:lnTo>
                    <a:pt x="885" y="83"/>
                  </a:lnTo>
                  <a:lnTo>
                    <a:pt x="885" y="81"/>
                  </a:lnTo>
                  <a:lnTo>
                    <a:pt x="885" y="79"/>
                  </a:lnTo>
                  <a:lnTo>
                    <a:pt x="887" y="79"/>
                  </a:lnTo>
                  <a:lnTo>
                    <a:pt x="887" y="77"/>
                  </a:lnTo>
                  <a:lnTo>
                    <a:pt x="889" y="77"/>
                  </a:lnTo>
                  <a:lnTo>
                    <a:pt x="891" y="77"/>
                  </a:lnTo>
                  <a:lnTo>
                    <a:pt x="891" y="75"/>
                  </a:lnTo>
                  <a:lnTo>
                    <a:pt x="893" y="75"/>
                  </a:lnTo>
                  <a:lnTo>
                    <a:pt x="893" y="73"/>
                  </a:lnTo>
                  <a:lnTo>
                    <a:pt x="893" y="71"/>
                  </a:lnTo>
                  <a:lnTo>
                    <a:pt x="893" y="69"/>
                  </a:lnTo>
                  <a:lnTo>
                    <a:pt x="893" y="67"/>
                  </a:lnTo>
                  <a:lnTo>
                    <a:pt x="893" y="65"/>
                  </a:lnTo>
                  <a:lnTo>
                    <a:pt x="895" y="63"/>
                  </a:lnTo>
                  <a:lnTo>
                    <a:pt x="897" y="63"/>
                  </a:lnTo>
                  <a:lnTo>
                    <a:pt x="897" y="61"/>
                  </a:lnTo>
                  <a:lnTo>
                    <a:pt x="897" y="59"/>
                  </a:lnTo>
                  <a:lnTo>
                    <a:pt x="895" y="59"/>
                  </a:lnTo>
                  <a:lnTo>
                    <a:pt x="895" y="57"/>
                  </a:lnTo>
                  <a:lnTo>
                    <a:pt x="893" y="57"/>
                  </a:lnTo>
                  <a:lnTo>
                    <a:pt x="891" y="57"/>
                  </a:lnTo>
                  <a:lnTo>
                    <a:pt x="889" y="57"/>
                  </a:lnTo>
                  <a:lnTo>
                    <a:pt x="887" y="57"/>
                  </a:lnTo>
                  <a:lnTo>
                    <a:pt x="887" y="55"/>
                  </a:lnTo>
                  <a:lnTo>
                    <a:pt x="885" y="55"/>
                  </a:lnTo>
                  <a:lnTo>
                    <a:pt x="885" y="53"/>
                  </a:lnTo>
                  <a:lnTo>
                    <a:pt x="885" y="52"/>
                  </a:lnTo>
                  <a:lnTo>
                    <a:pt x="885" y="50"/>
                  </a:lnTo>
                  <a:lnTo>
                    <a:pt x="887" y="50"/>
                  </a:lnTo>
                  <a:lnTo>
                    <a:pt x="889" y="50"/>
                  </a:lnTo>
                  <a:lnTo>
                    <a:pt x="891" y="50"/>
                  </a:lnTo>
                  <a:lnTo>
                    <a:pt x="893" y="50"/>
                  </a:lnTo>
                  <a:lnTo>
                    <a:pt x="895" y="50"/>
                  </a:lnTo>
                  <a:lnTo>
                    <a:pt x="897" y="50"/>
                  </a:lnTo>
                  <a:lnTo>
                    <a:pt x="899" y="50"/>
                  </a:lnTo>
                  <a:lnTo>
                    <a:pt x="899" y="52"/>
                  </a:lnTo>
                  <a:lnTo>
                    <a:pt x="897" y="52"/>
                  </a:lnTo>
                  <a:lnTo>
                    <a:pt x="897" y="53"/>
                  </a:lnTo>
                  <a:lnTo>
                    <a:pt x="897" y="55"/>
                  </a:lnTo>
                  <a:lnTo>
                    <a:pt x="899" y="55"/>
                  </a:lnTo>
                  <a:lnTo>
                    <a:pt x="901" y="55"/>
                  </a:lnTo>
                  <a:lnTo>
                    <a:pt x="903" y="55"/>
                  </a:lnTo>
                  <a:lnTo>
                    <a:pt x="903" y="53"/>
                  </a:lnTo>
                  <a:lnTo>
                    <a:pt x="905" y="53"/>
                  </a:lnTo>
                  <a:lnTo>
                    <a:pt x="905" y="52"/>
                  </a:lnTo>
                  <a:lnTo>
                    <a:pt x="907" y="52"/>
                  </a:lnTo>
                  <a:lnTo>
                    <a:pt x="907" y="50"/>
                  </a:lnTo>
                  <a:lnTo>
                    <a:pt x="907" y="48"/>
                  </a:lnTo>
                  <a:lnTo>
                    <a:pt x="909" y="48"/>
                  </a:lnTo>
                  <a:lnTo>
                    <a:pt x="909" y="46"/>
                  </a:lnTo>
                  <a:lnTo>
                    <a:pt x="910" y="46"/>
                  </a:lnTo>
                  <a:lnTo>
                    <a:pt x="912" y="46"/>
                  </a:lnTo>
                  <a:lnTo>
                    <a:pt x="914" y="46"/>
                  </a:lnTo>
                  <a:lnTo>
                    <a:pt x="916" y="46"/>
                  </a:lnTo>
                  <a:lnTo>
                    <a:pt x="916" y="48"/>
                  </a:lnTo>
                  <a:lnTo>
                    <a:pt x="918" y="48"/>
                  </a:lnTo>
                  <a:lnTo>
                    <a:pt x="918" y="50"/>
                  </a:lnTo>
                  <a:lnTo>
                    <a:pt x="920" y="50"/>
                  </a:lnTo>
                  <a:lnTo>
                    <a:pt x="922" y="50"/>
                  </a:lnTo>
                  <a:lnTo>
                    <a:pt x="924" y="50"/>
                  </a:lnTo>
                  <a:lnTo>
                    <a:pt x="926" y="50"/>
                  </a:lnTo>
                  <a:lnTo>
                    <a:pt x="928" y="50"/>
                  </a:lnTo>
                  <a:lnTo>
                    <a:pt x="930" y="50"/>
                  </a:lnTo>
                  <a:lnTo>
                    <a:pt x="932" y="48"/>
                  </a:lnTo>
                  <a:lnTo>
                    <a:pt x="934" y="48"/>
                  </a:lnTo>
                  <a:lnTo>
                    <a:pt x="936" y="48"/>
                  </a:lnTo>
                  <a:lnTo>
                    <a:pt x="936" y="50"/>
                  </a:lnTo>
                  <a:lnTo>
                    <a:pt x="938" y="50"/>
                  </a:lnTo>
                  <a:lnTo>
                    <a:pt x="940" y="50"/>
                  </a:lnTo>
                  <a:lnTo>
                    <a:pt x="942" y="50"/>
                  </a:lnTo>
                  <a:lnTo>
                    <a:pt x="944" y="50"/>
                  </a:lnTo>
                  <a:lnTo>
                    <a:pt x="946" y="50"/>
                  </a:lnTo>
                  <a:lnTo>
                    <a:pt x="946" y="48"/>
                  </a:lnTo>
                  <a:lnTo>
                    <a:pt x="946" y="46"/>
                  </a:lnTo>
                  <a:lnTo>
                    <a:pt x="948" y="44"/>
                  </a:lnTo>
                  <a:lnTo>
                    <a:pt x="948" y="42"/>
                  </a:lnTo>
                  <a:lnTo>
                    <a:pt x="948" y="40"/>
                  </a:lnTo>
                  <a:lnTo>
                    <a:pt x="948" y="38"/>
                  </a:lnTo>
                  <a:lnTo>
                    <a:pt x="950" y="38"/>
                  </a:lnTo>
                  <a:lnTo>
                    <a:pt x="950" y="36"/>
                  </a:lnTo>
                  <a:lnTo>
                    <a:pt x="952" y="36"/>
                  </a:lnTo>
                  <a:lnTo>
                    <a:pt x="952" y="34"/>
                  </a:lnTo>
                  <a:lnTo>
                    <a:pt x="954" y="34"/>
                  </a:lnTo>
                  <a:lnTo>
                    <a:pt x="954" y="32"/>
                  </a:lnTo>
                  <a:lnTo>
                    <a:pt x="956" y="32"/>
                  </a:lnTo>
                  <a:lnTo>
                    <a:pt x="956" y="30"/>
                  </a:lnTo>
                  <a:lnTo>
                    <a:pt x="958" y="30"/>
                  </a:lnTo>
                  <a:lnTo>
                    <a:pt x="958" y="28"/>
                  </a:lnTo>
                  <a:lnTo>
                    <a:pt x="960" y="28"/>
                  </a:lnTo>
                  <a:lnTo>
                    <a:pt x="960" y="26"/>
                  </a:lnTo>
                  <a:lnTo>
                    <a:pt x="960" y="24"/>
                  </a:lnTo>
                  <a:lnTo>
                    <a:pt x="962" y="24"/>
                  </a:lnTo>
                  <a:lnTo>
                    <a:pt x="962" y="22"/>
                  </a:lnTo>
                  <a:lnTo>
                    <a:pt x="964" y="22"/>
                  </a:lnTo>
                  <a:lnTo>
                    <a:pt x="964" y="20"/>
                  </a:lnTo>
                  <a:lnTo>
                    <a:pt x="966" y="20"/>
                  </a:lnTo>
                  <a:lnTo>
                    <a:pt x="966" y="18"/>
                  </a:lnTo>
                  <a:lnTo>
                    <a:pt x="966" y="16"/>
                  </a:lnTo>
                  <a:lnTo>
                    <a:pt x="968" y="16"/>
                  </a:lnTo>
                  <a:lnTo>
                    <a:pt x="970" y="16"/>
                  </a:lnTo>
                  <a:lnTo>
                    <a:pt x="970" y="18"/>
                  </a:lnTo>
                  <a:lnTo>
                    <a:pt x="972" y="18"/>
                  </a:lnTo>
                  <a:lnTo>
                    <a:pt x="972" y="20"/>
                  </a:lnTo>
                  <a:lnTo>
                    <a:pt x="974" y="20"/>
                  </a:lnTo>
                  <a:lnTo>
                    <a:pt x="974" y="22"/>
                  </a:lnTo>
                  <a:lnTo>
                    <a:pt x="976" y="22"/>
                  </a:lnTo>
                  <a:lnTo>
                    <a:pt x="978" y="22"/>
                  </a:lnTo>
                  <a:lnTo>
                    <a:pt x="979" y="22"/>
                  </a:lnTo>
                  <a:lnTo>
                    <a:pt x="981" y="22"/>
                  </a:lnTo>
                  <a:lnTo>
                    <a:pt x="983" y="22"/>
                  </a:lnTo>
                  <a:lnTo>
                    <a:pt x="985" y="22"/>
                  </a:lnTo>
                  <a:lnTo>
                    <a:pt x="987" y="22"/>
                  </a:lnTo>
                  <a:lnTo>
                    <a:pt x="987" y="20"/>
                  </a:lnTo>
                  <a:lnTo>
                    <a:pt x="989" y="20"/>
                  </a:lnTo>
                  <a:lnTo>
                    <a:pt x="989" y="18"/>
                  </a:lnTo>
                  <a:lnTo>
                    <a:pt x="991" y="18"/>
                  </a:lnTo>
                  <a:lnTo>
                    <a:pt x="991" y="16"/>
                  </a:lnTo>
                  <a:lnTo>
                    <a:pt x="993" y="16"/>
                  </a:lnTo>
                  <a:lnTo>
                    <a:pt x="993" y="14"/>
                  </a:lnTo>
                  <a:lnTo>
                    <a:pt x="995" y="14"/>
                  </a:lnTo>
                  <a:lnTo>
                    <a:pt x="995" y="12"/>
                  </a:lnTo>
                  <a:lnTo>
                    <a:pt x="995" y="10"/>
                  </a:lnTo>
                  <a:lnTo>
                    <a:pt x="997" y="10"/>
                  </a:lnTo>
                  <a:lnTo>
                    <a:pt x="999" y="10"/>
                  </a:lnTo>
                  <a:lnTo>
                    <a:pt x="1001" y="8"/>
                  </a:lnTo>
                  <a:lnTo>
                    <a:pt x="1001" y="10"/>
                  </a:lnTo>
                  <a:lnTo>
                    <a:pt x="1003" y="10"/>
                  </a:lnTo>
                  <a:lnTo>
                    <a:pt x="1005" y="10"/>
                  </a:lnTo>
                  <a:lnTo>
                    <a:pt x="1007" y="10"/>
                  </a:lnTo>
                  <a:lnTo>
                    <a:pt x="1007" y="8"/>
                  </a:lnTo>
                  <a:lnTo>
                    <a:pt x="1009" y="8"/>
                  </a:lnTo>
                  <a:lnTo>
                    <a:pt x="1011" y="8"/>
                  </a:lnTo>
                  <a:lnTo>
                    <a:pt x="1013" y="8"/>
                  </a:lnTo>
                  <a:lnTo>
                    <a:pt x="1015" y="8"/>
                  </a:lnTo>
                  <a:lnTo>
                    <a:pt x="1017" y="8"/>
                  </a:lnTo>
                  <a:lnTo>
                    <a:pt x="1017" y="6"/>
                  </a:lnTo>
                  <a:lnTo>
                    <a:pt x="1019" y="6"/>
                  </a:lnTo>
                  <a:lnTo>
                    <a:pt x="1019" y="4"/>
                  </a:lnTo>
                  <a:lnTo>
                    <a:pt x="1021" y="4"/>
                  </a:lnTo>
                  <a:lnTo>
                    <a:pt x="1021" y="2"/>
                  </a:lnTo>
                  <a:lnTo>
                    <a:pt x="1023" y="2"/>
                  </a:lnTo>
                  <a:lnTo>
                    <a:pt x="1023" y="0"/>
                  </a:lnTo>
                  <a:lnTo>
                    <a:pt x="1025" y="0"/>
                  </a:lnTo>
                  <a:lnTo>
                    <a:pt x="1027" y="0"/>
                  </a:lnTo>
                  <a:lnTo>
                    <a:pt x="1027" y="2"/>
                  </a:lnTo>
                  <a:lnTo>
                    <a:pt x="1029" y="2"/>
                  </a:lnTo>
                  <a:lnTo>
                    <a:pt x="1031" y="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2" name="Freeform 48"/>
            <xdr:cNvSpPr>
              <a:spLocks/>
            </xdr:cNvSpPr>
          </xdr:nvSpPr>
          <xdr:spPr bwMode="auto">
            <a:xfrm>
              <a:off x="3582988" y="3278188"/>
              <a:ext cx="898525" cy="1455738"/>
            </a:xfrm>
            <a:custGeom>
              <a:avLst/>
              <a:gdLst>
                <a:gd name="T0" fmla="*/ 38 w 566"/>
                <a:gd name="T1" fmla="*/ 14 h 917"/>
                <a:gd name="T2" fmla="*/ 61 w 566"/>
                <a:gd name="T3" fmla="*/ 34 h 917"/>
                <a:gd name="T4" fmla="*/ 101 w 566"/>
                <a:gd name="T5" fmla="*/ 59 h 917"/>
                <a:gd name="T6" fmla="*/ 123 w 566"/>
                <a:gd name="T7" fmla="*/ 53 h 917"/>
                <a:gd name="T8" fmla="*/ 113 w 566"/>
                <a:gd name="T9" fmla="*/ 14 h 917"/>
                <a:gd name="T10" fmla="*/ 142 w 566"/>
                <a:gd name="T11" fmla="*/ 26 h 917"/>
                <a:gd name="T12" fmla="*/ 158 w 566"/>
                <a:gd name="T13" fmla="*/ 34 h 917"/>
                <a:gd name="T14" fmla="*/ 190 w 566"/>
                <a:gd name="T15" fmla="*/ 43 h 917"/>
                <a:gd name="T16" fmla="*/ 225 w 566"/>
                <a:gd name="T17" fmla="*/ 47 h 917"/>
                <a:gd name="T18" fmla="*/ 261 w 566"/>
                <a:gd name="T19" fmla="*/ 18 h 917"/>
                <a:gd name="T20" fmla="*/ 290 w 566"/>
                <a:gd name="T21" fmla="*/ 16 h 917"/>
                <a:gd name="T22" fmla="*/ 306 w 566"/>
                <a:gd name="T23" fmla="*/ 47 h 917"/>
                <a:gd name="T24" fmla="*/ 330 w 566"/>
                <a:gd name="T25" fmla="*/ 83 h 917"/>
                <a:gd name="T26" fmla="*/ 345 w 566"/>
                <a:gd name="T27" fmla="*/ 118 h 917"/>
                <a:gd name="T28" fmla="*/ 345 w 566"/>
                <a:gd name="T29" fmla="*/ 146 h 917"/>
                <a:gd name="T30" fmla="*/ 343 w 566"/>
                <a:gd name="T31" fmla="*/ 172 h 917"/>
                <a:gd name="T32" fmla="*/ 375 w 566"/>
                <a:gd name="T33" fmla="*/ 172 h 917"/>
                <a:gd name="T34" fmla="*/ 383 w 566"/>
                <a:gd name="T35" fmla="*/ 193 h 917"/>
                <a:gd name="T36" fmla="*/ 377 w 566"/>
                <a:gd name="T37" fmla="*/ 199 h 917"/>
                <a:gd name="T38" fmla="*/ 367 w 566"/>
                <a:gd name="T39" fmla="*/ 229 h 917"/>
                <a:gd name="T40" fmla="*/ 345 w 566"/>
                <a:gd name="T41" fmla="*/ 260 h 917"/>
                <a:gd name="T42" fmla="*/ 371 w 566"/>
                <a:gd name="T43" fmla="*/ 264 h 917"/>
                <a:gd name="T44" fmla="*/ 401 w 566"/>
                <a:gd name="T45" fmla="*/ 288 h 917"/>
                <a:gd name="T46" fmla="*/ 422 w 566"/>
                <a:gd name="T47" fmla="*/ 300 h 917"/>
                <a:gd name="T48" fmla="*/ 458 w 566"/>
                <a:gd name="T49" fmla="*/ 308 h 917"/>
                <a:gd name="T50" fmla="*/ 487 w 566"/>
                <a:gd name="T51" fmla="*/ 315 h 917"/>
                <a:gd name="T52" fmla="*/ 509 w 566"/>
                <a:gd name="T53" fmla="*/ 335 h 917"/>
                <a:gd name="T54" fmla="*/ 529 w 566"/>
                <a:gd name="T55" fmla="*/ 351 h 917"/>
                <a:gd name="T56" fmla="*/ 548 w 566"/>
                <a:gd name="T57" fmla="*/ 378 h 917"/>
                <a:gd name="T58" fmla="*/ 560 w 566"/>
                <a:gd name="T59" fmla="*/ 416 h 917"/>
                <a:gd name="T60" fmla="*/ 566 w 566"/>
                <a:gd name="T61" fmla="*/ 467 h 917"/>
                <a:gd name="T62" fmla="*/ 552 w 566"/>
                <a:gd name="T63" fmla="*/ 497 h 917"/>
                <a:gd name="T64" fmla="*/ 505 w 566"/>
                <a:gd name="T65" fmla="*/ 513 h 917"/>
                <a:gd name="T66" fmla="*/ 462 w 566"/>
                <a:gd name="T67" fmla="*/ 520 h 917"/>
                <a:gd name="T68" fmla="*/ 442 w 566"/>
                <a:gd name="T69" fmla="*/ 544 h 917"/>
                <a:gd name="T70" fmla="*/ 426 w 566"/>
                <a:gd name="T71" fmla="*/ 554 h 917"/>
                <a:gd name="T72" fmla="*/ 401 w 566"/>
                <a:gd name="T73" fmla="*/ 548 h 917"/>
                <a:gd name="T74" fmla="*/ 383 w 566"/>
                <a:gd name="T75" fmla="*/ 558 h 917"/>
                <a:gd name="T76" fmla="*/ 379 w 566"/>
                <a:gd name="T77" fmla="*/ 587 h 917"/>
                <a:gd name="T78" fmla="*/ 377 w 566"/>
                <a:gd name="T79" fmla="*/ 615 h 917"/>
                <a:gd name="T80" fmla="*/ 349 w 566"/>
                <a:gd name="T81" fmla="*/ 613 h 917"/>
                <a:gd name="T82" fmla="*/ 330 w 566"/>
                <a:gd name="T83" fmla="*/ 593 h 917"/>
                <a:gd name="T84" fmla="*/ 318 w 566"/>
                <a:gd name="T85" fmla="*/ 613 h 917"/>
                <a:gd name="T86" fmla="*/ 302 w 566"/>
                <a:gd name="T87" fmla="*/ 623 h 917"/>
                <a:gd name="T88" fmla="*/ 300 w 566"/>
                <a:gd name="T89" fmla="*/ 650 h 917"/>
                <a:gd name="T90" fmla="*/ 286 w 566"/>
                <a:gd name="T91" fmla="*/ 668 h 917"/>
                <a:gd name="T92" fmla="*/ 266 w 566"/>
                <a:gd name="T93" fmla="*/ 650 h 917"/>
                <a:gd name="T94" fmla="*/ 257 w 566"/>
                <a:gd name="T95" fmla="*/ 668 h 917"/>
                <a:gd name="T96" fmla="*/ 249 w 566"/>
                <a:gd name="T97" fmla="*/ 694 h 917"/>
                <a:gd name="T98" fmla="*/ 239 w 566"/>
                <a:gd name="T99" fmla="*/ 715 h 917"/>
                <a:gd name="T100" fmla="*/ 253 w 566"/>
                <a:gd name="T101" fmla="*/ 741 h 917"/>
                <a:gd name="T102" fmla="*/ 276 w 566"/>
                <a:gd name="T103" fmla="*/ 757 h 917"/>
                <a:gd name="T104" fmla="*/ 280 w 566"/>
                <a:gd name="T105" fmla="*/ 775 h 917"/>
                <a:gd name="T106" fmla="*/ 308 w 566"/>
                <a:gd name="T107" fmla="*/ 790 h 917"/>
                <a:gd name="T108" fmla="*/ 339 w 566"/>
                <a:gd name="T109" fmla="*/ 784 h 917"/>
                <a:gd name="T110" fmla="*/ 355 w 566"/>
                <a:gd name="T111" fmla="*/ 810 h 917"/>
                <a:gd name="T112" fmla="*/ 369 w 566"/>
                <a:gd name="T113" fmla="*/ 830 h 917"/>
                <a:gd name="T114" fmla="*/ 373 w 566"/>
                <a:gd name="T115" fmla="*/ 848 h 917"/>
                <a:gd name="T116" fmla="*/ 373 w 566"/>
                <a:gd name="T117" fmla="*/ 879 h 917"/>
                <a:gd name="T118" fmla="*/ 365 w 566"/>
                <a:gd name="T119" fmla="*/ 909 h 9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66" h="917">
                  <a:moveTo>
                    <a:pt x="0" y="0"/>
                  </a:moveTo>
                  <a:lnTo>
                    <a:pt x="2" y="0"/>
                  </a:lnTo>
                  <a:lnTo>
                    <a:pt x="2" y="2"/>
                  </a:lnTo>
                  <a:lnTo>
                    <a:pt x="4" y="2"/>
                  </a:lnTo>
                  <a:lnTo>
                    <a:pt x="6" y="2"/>
                  </a:lnTo>
                  <a:lnTo>
                    <a:pt x="6" y="4"/>
                  </a:lnTo>
                  <a:lnTo>
                    <a:pt x="8" y="4"/>
                  </a:lnTo>
                  <a:lnTo>
                    <a:pt x="10" y="4"/>
                  </a:lnTo>
                  <a:lnTo>
                    <a:pt x="14" y="6"/>
                  </a:lnTo>
                  <a:lnTo>
                    <a:pt x="16" y="6"/>
                  </a:lnTo>
                  <a:lnTo>
                    <a:pt x="16" y="8"/>
                  </a:lnTo>
                  <a:lnTo>
                    <a:pt x="20" y="10"/>
                  </a:lnTo>
                  <a:lnTo>
                    <a:pt x="22" y="10"/>
                  </a:lnTo>
                  <a:lnTo>
                    <a:pt x="30" y="16"/>
                  </a:lnTo>
                  <a:lnTo>
                    <a:pt x="34" y="14"/>
                  </a:lnTo>
                  <a:lnTo>
                    <a:pt x="36" y="14"/>
                  </a:lnTo>
                  <a:lnTo>
                    <a:pt x="38" y="14"/>
                  </a:lnTo>
                  <a:lnTo>
                    <a:pt x="42" y="12"/>
                  </a:lnTo>
                  <a:lnTo>
                    <a:pt x="44" y="10"/>
                  </a:lnTo>
                  <a:lnTo>
                    <a:pt x="48" y="8"/>
                  </a:lnTo>
                  <a:lnTo>
                    <a:pt x="48" y="10"/>
                  </a:lnTo>
                  <a:lnTo>
                    <a:pt x="48" y="12"/>
                  </a:lnTo>
                  <a:lnTo>
                    <a:pt x="48" y="14"/>
                  </a:lnTo>
                  <a:lnTo>
                    <a:pt x="48" y="16"/>
                  </a:lnTo>
                  <a:lnTo>
                    <a:pt x="48" y="18"/>
                  </a:lnTo>
                  <a:lnTo>
                    <a:pt x="48" y="20"/>
                  </a:lnTo>
                  <a:lnTo>
                    <a:pt x="50" y="26"/>
                  </a:lnTo>
                  <a:lnTo>
                    <a:pt x="50" y="28"/>
                  </a:lnTo>
                  <a:lnTo>
                    <a:pt x="50" y="30"/>
                  </a:lnTo>
                  <a:lnTo>
                    <a:pt x="50" y="32"/>
                  </a:lnTo>
                  <a:lnTo>
                    <a:pt x="52" y="32"/>
                  </a:lnTo>
                  <a:lnTo>
                    <a:pt x="56" y="32"/>
                  </a:lnTo>
                  <a:lnTo>
                    <a:pt x="57" y="32"/>
                  </a:lnTo>
                  <a:lnTo>
                    <a:pt x="61" y="34"/>
                  </a:lnTo>
                  <a:lnTo>
                    <a:pt x="65" y="34"/>
                  </a:lnTo>
                  <a:lnTo>
                    <a:pt x="73" y="34"/>
                  </a:lnTo>
                  <a:lnTo>
                    <a:pt x="79" y="36"/>
                  </a:lnTo>
                  <a:lnTo>
                    <a:pt x="85" y="36"/>
                  </a:lnTo>
                  <a:lnTo>
                    <a:pt x="91" y="36"/>
                  </a:lnTo>
                  <a:lnTo>
                    <a:pt x="93" y="36"/>
                  </a:lnTo>
                  <a:lnTo>
                    <a:pt x="97" y="38"/>
                  </a:lnTo>
                  <a:lnTo>
                    <a:pt x="97" y="40"/>
                  </a:lnTo>
                  <a:lnTo>
                    <a:pt x="97" y="42"/>
                  </a:lnTo>
                  <a:lnTo>
                    <a:pt x="99" y="43"/>
                  </a:lnTo>
                  <a:lnTo>
                    <a:pt x="99" y="45"/>
                  </a:lnTo>
                  <a:lnTo>
                    <a:pt x="99" y="47"/>
                  </a:lnTo>
                  <a:lnTo>
                    <a:pt x="99" y="49"/>
                  </a:lnTo>
                  <a:lnTo>
                    <a:pt x="99" y="51"/>
                  </a:lnTo>
                  <a:lnTo>
                    <a:pt x="99" y="55"/>
                  </a:lnTo>
                  <a:lnTo>
                    <a:pt x="99" y="57"/>
                  </a:lnTo>
                  <a:lnTo>
                    <a:pt x="101" y="59"/>
                  </a:lnTo>
                  <a:lnTo>
                    <a:pt x="101" y="61"/>
                  </a:lnTo>
                  <a:lnTo>
                    <a:pt x="103" y="61"/>
                  </a:lnTo>
                  <a:lnTo>
                    <a:pt x="105" y="61"/>
                  </a:lnTo>
                  <a:lnTo>
                    <a:pt x="107" y="61"/>
                  </a:lnTo>
                  <a:lnTo>
                    <a:pt x="109" y="61"/>
                  </a:lnTo>
                  <a:lnTo>
                    <a:pt x="111" y="59"/>
                  </a:lnTo>
                  <a:lnTo>
                    <a:pt x="111" y="61"/>
                  </a:lnTo>
                  <a:lnTo>
                    <a:pt x="111" y="59"/>
                  </a:lnTo>
                  <a:lnTo>
                    <a:pt x="113" y="59"/>
                  </a:lnTo>
                  <a:lnTo>
                    <a:pt x="115" y="59"/>
                  </a:lnTo>
                  <a:lnTo>
                    <a:pt x="115" y="57"/>
                  </a:lnTo>
                  <a:lnTo>
                    <a:pt x="117" y="57"/>
                  </a:lnTo>
                  <a:lnTo>
                    <a:pt x="119" y="57"/>
                  </a:lnTo>
                  <a:lnTo>
                    <a:pt x="121" y="57"/>
                  </a:lnTo>
                  <a:lnTo>
                    <a:pt x="121" y="55"/>
                  </a:lnTo>
                  <a:lnTo>
                    <a:pt x="121" y="53"/>
                  </a:lnTo>
                  <a:lnTo>
                    <a:pt x="123" y="53"/>
                  </a:lnTo>
                  <a:lnTo>
                    <a:pt x="125" y="51"/>
                  </a:lnTo>
                  <a:lnTo>
                    <a:pt x="126" y="51"/>
                  </a:lnTo>
                  <a:lnTo>
                    <a:pt x="126" y="49"/>
                  </a:lnTo>
                  <a:lnTo>
                    <a:pt x="126" y="45"/>
                  </a:lnTo>
                  <a:lnTo>
                    <a:pt x="126" y="43"/>
                  </a:lnTo>
                  <a:lnTo>
                    <a:pt x="126" y="40"/>
                  </a:lnTo>
                  <a:lnTo>
                    <a:pt x="125" y="34"/>
                  </a:lnTo>
                  <a:lnTo>
                    <a:pt x="123" y="32"/>
                  </a:lnTo>
                  <a:lnTo>
                    <a:pt x="123" y="30"/>
                  </a:lnTo>
                  <a:lnTo>
                    <a:pt x="119" y="26"/>
                  </a:lnTo>
                  <a:lnTo>
                    <a:pt x="117" y="24"/>
                  </a:lnTo>
                  <a:lnTo>
                    <a:pt x="117" y="22"/>
                  </a:lnTo>
                  <a:lnTo>
                    <a:pt x="113" y="18"/>
                  </a:lnTo>
                  <a:lnTo>
                    <a:pt x="113" y="16"/>
                  </a:lnTo>
                  <a:lnTo>
                    <a:pt x="111" y="16"/>
                  </a:lnTo>
                  <a:lnTo>
                    <a:pt x="111" y="14"/>
                  </a:lnTo>
                  <a:lnTo>
                    <a:pt x="113" y="14"/>
                  </a:lnTo>
                  <a:lnTo>
                    <a:pt x="115" y="14"/>
                  </a:lnTo>
                  <a:lnTo>
                    <a:pt x="119" y="12"/>
                  </a:lnTo>
                  <a:lnTo>
                    <a:pt x="121" y="12"/>
                  </a:lnTo>
                  <a:lnTo>
                    <a:pt x="123" y="10"/>
                  </a:lnTo>
                  <a:lnTo>
                    <a:pt x="125" y="10"/>
                  </a:lnTo>
                  <a:lnTo>
                    <a:pt x="126" y="8"/>
                  </a:lnTo>
                  <a:lnTo>
                    <a:pt x="128" y="8"/>
                  </a:lnTo>
                  <a:lnTo>
                    <a:pt x="130" y="8"/>
                  </a:lnTo>
                  <a:lnTo>
                    <a:pt x="132" y="8"/>
                  </a:lnTo>
                  <a:lnTo>
                    <a:pt x="134" y="6"/>
                  </a:lnTo>
                  <a:lnTo>
                    <a:pt x="136" y="6"/>
                  </a:lnTo>
                  <a:lnTo>
                    <a:pt x="140" y="8"/>
                  </a:lnTo>
                  <a:lnTo>
                    <a:pt x="140" y="14"/>
                  </a:lnTo>
                  <a:lnTo>
                    <a:pt x="140" y="16"/>
                  </a:lnTo>
                  <a:lnTo>
                    <a:pt x="142" y="20"/>
                  </a:lnTo>
                  <a:lnTo>
                    <a:pt x="142" y="22"/>
                  </a:lnTo>
                  <a:lnTo>
                    <a:pt x="142" y="26"/>
                  </a:lnTo>
                  <a:lnTo>
                    <a:pt x="142" y="28"/>
                  </a:lnTo>
                  <a:lnTo>
                    <a:pt x="142" y="30"/>
                  </a:lnTo>
                  <a:lnTo>
                    <a:pt x="142" y="32"/>
                  </a:lnTo>
                  <a:lnTo>
                    <a:pt x="142" y="34"/>
                  </a:lnTo>
                  <a:lnTo>
                    <a:pt x="142" y="36"/>
                  </a:lnTo>
                  <a:lnTo>
                    <a:pt x="144" y="36"/>
                  </a:lnTo>
                  <a:lnTo>
                    <a:pt x="146" y="36"/>
                  </a:lnTo>
                  <a:lnTo>
                    <a:pt x="146" y="34"/>
                  </a:lnTo>
                  <a:lnTo>
                    <a:pt x="148" y="34"/>
                  </a:lnTo>
                  <a:lnTo>
                    <a:pt x="150" y="34"/>
                  </a:lnTo>
                  <a:lnTo>
                    <a:pt x="150" y="32"/>
                  </a:lnTo>
                  <a:lnTo>
                    <a:pt x="152" y="32"/>
                  </a:lnTo>
                  <a:lnTo>
                    <a:pt x="154" y="32"/>
                  </a:lnTo>
                  <a:lnTo>
                    <a:pt x="156" y="30"/>
                  </a:lnTo>
                  <a:lnTo>
                    <a:pt x="158" y="30"/>
                  </a:lnTo>
                  <a:lnTo>
                    <a:pt x="158" y="32"/>
                  </a:lnTo>
                  <a:lnTo>
                    <a:pt x="158" y="34"/>
                  </a:lnTo>
                  <a:lnTo>
                    <a:pt x="160" y="36"/>
                  </a:lnTo>
                  <a:lnTo>
                    <a:pt x="160" y="38"/>
                  </a:lnTo>
                  <a:lnTo>
                    <a:pt x="160" y="40"/>
                  </a:lnTo>
                  <a:lnTo>
                    <a:pt x="160" y="42"/>
                  </a:lnTo>
                  <a:lnTo>
                    <a:pt x="160" y="43"/>
                  </a:lnTo>
                  <a:lnTo>
                    <a:pt x="162" y="45"/>
                  </a:lnTo>
                  <a:lnTo>
                    <a:pt x="162" y="47"/>
                  </a:lnTo>
                  <a:lnTo>
                    <a:pt x="162" y="51"/>
                  </a:lnTo>
                  <a:lnTo>
                    <a:pt x="162" y="53"/>
                  </a:lnTo>
                  <a:lnTo>
                    <a:pt x="168" y="53"/>
                  </a:lnTo>
                  <a:lnTo>
                    <a:pt x="172" y="53"/>
                  </a:lnTo>
                  <a:lnTo>
                    <a:pt x="174" y="51"/>
                  </a:lnTo>
                  <a:lnTo>
                    <a:pt x="180" y="45"/>
                  </a:lnTo>
                  <a:lnTo>
                    <a:pt x="182" y="45"/>
                  </a:lnTo>
                  <a:lnTo>
                    <a:pt x="184" y="45"/>
                  </a:lnTo>
                  <a:lnTo>
                    <a:pt x="188" y="43"/>
                  </a:lnTo>
                  <a:lnTo>
                    <a:pt x="190" y="43"/>
                  </a:lnTo>
                  <a:lnTo>
                    <a:pt x="192" y="43"/>
                  </a:lnTo>
                  <a:lnTo>
                    <a:pt x="194" y="43"/>
                  </a:lnTo>
                  <a:lnTo>
                    <a:pt x="195" y="42"/>
                  </a:lnTo>
                  <a:lnTo>
                    <a:pt x="197" y="40"/>
                  </a:lnTo>
                  <a:lnTo>
                    <a:pt x="197" y="38"/>
                  </a:lnTo>
                  <a:lnTo>
                    <a:pt x="199" y="42"/>
                  </a:lnTo>
                  <a:lnTo>
                    <a:pt x="199" y="43"/>
                  </a:lnTo>
                  <a:lnTo>
                    <a:pt x="201" y="45"/>
                  </a:lnTo>
                  <a:lnTo>
                    <a:pt x="203" y="45"/>
                  </a:lnTo>
                  <a:lnTo>
                    <a:pt x="203" y="47"/>
                  </a:lnTo>
                  <a:lnTo>
                    <a:pt x="205" y="47"/>
                  </a:lnTo>
                  <a:lnTo>
                    <a:pt x="209" y="47"/>
                  </a:lnTo>
                  <a:lnTo>
                    <a:pt x="213" y="47"/>
                  </a:lnTo>
                  <a:lnTo>
                    <a:pt x="217" y="47"/>
                  </a:lnTo>
                  <a:lnTo>
                    <a:pt x="219" y="47"/>
                  </a:lnTo>
                  <a:lnTo>
                    <a:pt x="223" y="47"/>
                  </a:lnTo>
                  <a:lnTo>
                    <a:pt x="225" y="47"/>
                  </a:lnTo>
                  <a:lnTo>
                    <a:pt x="227" y="47"/>
                  </a:lnTo>
                  <a:lnTo>
                    <a:pt x="229" y="45"/>
                  </a:lnTo>
                  <a:lnTo>
                    <a:pt x="231" y="45"/>
                  </a:lnTo>
                  <a:lnTo>
                    <a:pt x="239" y="42"/>
                  </a:lnTo>
                  <a:lnTo>
                    <a:pt x="243" y="38"/>
                  </a:lnTo>
                  <a:lnTo>
                    <a:pt x="245" y="32"/>
                  </a:lnTo>
                  <a:lnTo>
                    <a:pt x="247" y="30"/>
                  </a:lnTo>
                  <a:lnTo>
                    <a:pt x="247" y="28"/>
                  </a:lnTo>
                  <a:lnTo>
                    <a:pt x="249" y="26"/>
                  </a:lnTo>
                  <a:lnTo>
                    <a:pt x="251" y="24"/>
                  </a:lnTo>
                  <a:lnTo>
                    <a:pt x="253" y="24"/>
                  </a:lnTo>
                  <a:lnTo>
                    <a:pt x="255" y="22"/>
                  </a:lnTo>
                  <a:lnTo>
                    <a:pt x="257" y="22"/>
                  </a:lnTo>
                  <a:lnTo>
                    <a:pt x="259" y="22"/>
                  </a:lnTo>
                  <a:lnTo>
                    <a:pt x="259" y="20"/>
                  </a:lnTo>
                  <a:lnTo>
                    <a:pt x="261" y="20"/>
                  </a:lnTo>
                  <a:lnTo>
                    <a:pt x="261" y="18"/>
                  </a:lnTo>
                  <a:lnTo>
                    <a:pt x="263" y="18"/>
                  </a:lnTo>
                  <a:lnTo>
                    <a:pt x="264" y="18"/>
                  </a:lnTo>
                  <a:lnTo>
                    <a:pt x="266" y="16"/>
                  </a:lnTo>
                  <a:lnTo>
                    <a:pt x="268" y="16"/>
                  </a:lnTo>
                  <a:lnTo>
                    <a:pt x="270" y="16"/>
                  </a:lnTo>
                  <a:lnTo>
                    <a:pt x="272" y="14"/>
                  </a:lnTo>
                  <a:lnTo>
                    <a:pt x="274" y="14"/>
                  </a:lnTo>
                  <a:lnTo>
                    <a:pt x="274" y="12"/>
                  </a:lnTo>
                  <a:lnTo>
                    <a:pt x="276" y="12"/>
                  </a:lnTo>
                  <a:lnTo>
                    <a:pt x="278" y="12"/>
                  </a:lnTo>
                  <a:lnTo>
                    <a:pt x="280" y="12"/>
                  </a:lnTo>
                  <a:lnTo>
                    <a:pt x="282" y="12"/>
                  </a:lnTo>
                  <a:lnTo>
                    <a:pt x="284" y="12"/>
                  </a:lnTo>
                  <a:lnTo>
                    <a:pt x="286" y="12"/>
                  </a:lnTo>
                  <a:lnTo>
                    <a:pt x="288" y="12"/>
                  </a:lnTo>
                  <a:lnTo>
                    <a:pt x="288" y="14"/>
                  </a:lnTo>
                  <a:lnTo>
                    <a:pt x="290" y="16"/>
                  </a:lnTo>
                  <a:lnTo>
                    <a:pt x="290" y="20"/>
                  </a:lnTo>
                  <a:lnTo>
                    <a:pt x="292" y="22"/>
                  </a:lnTo>
                  <a:lnTo>
                    <a:pt x="292" y="24"/>
                  </a:lnTo>
                  <a:lnTo>
                    <a:pt x="292" y="26"/>
                  </a:lnTo>
                  <a:lnTo>
                    <a:pt x="294" y="28"/>
                  </a:lnTo>
                  <a:lnTo>
                    <a:pt x="294" y="30"/>
                  </a:lnTo>
                  <a:lnTo>
                    <a:pt x="296" y="32"/>
                  </a:lnTo>
                  <a:lnTo>
                    <a:pt x="296" y="34"/>
                  </a:lnTo>
                  <a:lnTo>
                    <a:pt x="298" y="34"/>
                  </a:lnTo>
                  <a:lnTo>
                    <a:pt x="298" y="36"/>
                  </a:lnTo>
                  <a:lnTo>
                    <a:pt x="298" y="38"/>
                  </a:lnTo>
                  <a:lnTo>
                    <a:pt x="298" y="40"/>
                  </a:lnTo>
                  <a:lnTo>
                    <a:pt x="298" y="42"/>
                  </a:lnTo>
                  <a:lnTo>
                    <a:pt x="300" y="43"/>
                  </a:lnTo>
                  <a:lnTo>
                    <a:pt x="302" y="43"/>
                  </a:lnTo>
                  <a:lnTo>
                    <a:pt x="304" y="45"/>
                  </a:lnTo>
                  <a:lnTo>
                    <a:pt x="306" y="47"/>
                  </a:lnTo>
                  <a:lnTo>
                    <a:pt x="308" y="47"/>
                  </a:lnTo>
                  <a:lnTo>
                    <a:pt x="310" y="49"/>
                  </a:lnTo>
                  <a:lnTo>
                    <a:pt x="310" y="51"/>
                  </a:lnTo>
                  <a:lnTo>
                    <a:pt x="312" y="51"/>
                  </a:lnTo>
                  <a:lnTo>
                    <a:pt x="312" y="53"/>
                  </a:lnTo>
                  <a:lnTo>
                    <a:pt x="314" y="53"/>
                  </a:lnTo>
                  <a:lnTo>
                    <a:pt x="314" y="55"/>
                  </a:lnTo>
                  <a:lnTo>
                    <a:pt x="316" y="57"/>
                  </a:lnTo>
                  <a:lnTo>
                    <a:pt x="318" y="59"/>
                  </a:lnTo>
                  <a:lnTo>
                    <a:pt x="320" y="61"/>
                  </a:lnTo>
                  <a:lnTo>
                    <a:pt x="320" y="63"/>
                  </a:lnTo>
                  <a:lnTo>
                    <a:pt x="322" y="65"/>
                  </a:lnTo>
                  <a:lnTo>
                    <a:pt x="326" y="69"/>
                  </a:lnTo>
                  <a:lnTo>
                    <a:pt x="326" y="71"/>
                  </a:lnTo>
                  <a:lnTo>
                    <a:pt x="328" y="79"/>
                  </a:lnTo>
                  <a:lnTo>
                    <a:pt x="330" y="81"/>
                  </a:lnTo>
                  <a:lnTo>
                    <a:pt x="330" y="83"/>
                  </a:lnTo>
                  <a:lnTo>
                    <a:pt x="332" y="87"/>
                  </a:lnTo>
                  <a:lnTo>
                    <a:pt x="332" y="89"/>
                  </a:lnTo>
                  <a:lnTo>
                    <a:pt x="332" y="91"/>
                  </a:lnTo>
                  <a:lnTo>
                    <a:pt x="333" y="93"/>
                  </a:lnTo>
                  <a:lnTo>
                    <a:pt x="333" y="95"/>
                  </a:lnTo>
                  <a:lnTo>
                    <a:pt x="333" y="97"/>
                  </a:lnTo>
                  <a:lnTo>
                    <a:pt x="335" y="99"/>
                  </a:lnTo>
                  <a:lnTo>
                    <a:pt x="337" y="101"/>
                  </a:lnTo>
                  <a:lnTo>
                    <a:pt x="339" y="101"/>
                  </a:lnTo>
                  <a:lnTo>
                    <a:pt x="339" y="103"/>
                  </a:lnTo>
                  <a:lnTo>
                    <a:pt x="341" y="105"/>
                  </a:lnTo>
                  <a:lnTo>
                    <a:pt x="341" y="107"/>
                  </a:lnTo>
                  <a:lnTo>
                    <a:pt x="341" y="109"/>
                  </a:lnTo>
                  <a:lnTo>
                    <a:pt x="341" y="110"/>
                  </a:lnTo>
                  <a:lnTo>
                    <a:pt x="343" y="112"/>
                  </a:lnTo>
                  <a:lnTo>
                    <a:pt x="345" y="116"/>
                  </a:lnTo>
                  <a:lnTo>
                    <a:pt x="345" y="118"/>
                  </a:lnTo>
                  <a:lnTo>
                    <a:pt x="345" y="120"/>
                  </a:lnTo>
                  <a:lnTo>
                    <a:pt x="345" y="122"/>
                  </a:lnTo>
                  <a:lnTo>
                    <a:pt x="347" y="122"/>
                  </a:lnTo>
                  <a:lnTo>
                    <a:pt x="347" y="124"/>
                  </a:lnTo>
                  <a:lnTo>
                    <a:pt x="347" y="126"/>
                  </a:lnTo>
                  <a:lnTo>
                    <a:pt x="349" y="126"/>
                  </a:lnTo>
                  <a:lnTo>
                    <a:pt x="349" y="128"/>
                  </a:lnTo>
                  <a:lnTo>
                    <a:pt x="349" y="130"/>
                  </a:lnTo>
                  <a:lnTo>
                    <a:pt x="351" y="132"/>
                  </a:lnTo>
                  <a:lnTo>
                    <a:pt x="351" y="134"/>
                  </a:lnTo>
                  <a:lnTo>
                    <a:pt x="351" y="136"/>
                  </a:lnTo>
                  <a:lnTo>
                    <a:pt x="355" y="140"/>
                  </a:lnTo>
                  <a:lnTo>
                    <a:pt x="351" y="142"/>
                  </a:lnTo>
                  <a:lnTo>
                    <a:pt x="349" y="142"/>
                  </a:lnTo>
                  <a:lnTo>
                    <a:pt x="349" y="144"/>
                  </a:lnTo>
                  <a:lnTo>
                    <a:pt x="347" y="144"/>
                  </a:lnTo>
                  <a:lnTo>
                    <a:pt x="345" y="146"/>
                  </a:lnTo>
                  <a:lnTo>
                    <a:pt x="341" y="148"/>
                  </a:lnTo>
                  <a:lnTo>
                    <a:pt x="339" y="150"/>
                  </a:lnTo>
                  <a:lnTo>
                    <a:pt x="339" y="152"/>
                  </a:lnTo>
                  <a:lnTo>
                    <a:pt x="341" y="154"/>
                  </a:lnTo>
                  <a:lnTo>
                    <a:pt x="341" y="156"/>
                  </a:lnTo>
                  <a:lnTo>
                    <a:pt x="341" y="158"/>
                  </a:lnTo>
                  <a:lnTo>
                    <a:pt x="339" y="160"/>
                  </a:lnTo>
                  <a:lnTo>
                    <a:pt x="337" y="160"/>
                  </a:lnTo>
                  <a:lnTo>
                    <a:pt x="339" y="162"/>
                  </a:lnTo>
                  <a:lnTo>
                    <a:pt x="337" y="164"/>
                  </a:lnTo>
                  <a:lnTo>
                    <a:pt x="339" y="166"/>
                  </a:lnTo>
                  <a:lnTo>
                    <a:pt x="339" y="168"/>
                  </a:lnTo>
                  <a:lnTo>
                    <a:pt x="339" y="170"/>
                  </a:lnTo>
                  <a:lnTo>
                    <a:pt x="339" y="172"/>
                  </a:lnTo>
                  <a:lnTo>
                    <a:pt x="341" y="174"/>
                  </a:lnTo>
                  <a:lnTo>
                    <a:pt x="343" y="174"/>
                  </a:lnTo>
                  <a:lnTo>
                    <a:pt x="343" y="172"/>
                  </a:lnTo>
                  <a:lnTo>
                    <a:pt x="345" y="172"/>
                  </a:lnTo>
                  <a:lnTo>
                    <a:pt x="347" y="170"/>
                  </a:lnTo>
                  <a:lnTo>
                    <a:pt x="349" y="170"/>
                  </a:lnTo>
                  <a:lnTo>
                    <a:pt x="351" y="172"/>
                  </a:lnTo>
                  <a:lnTo>
                    <a:pt x="353" y="172"/>
                  </a:lnTo>
                  <a:lnTo>
                    <a:pt x="355" y="172"/>
                  </a:lnTo>
                  <a:lnTo>
                    <a:pt x="357" y="172"/>
                  </a:lnTo>
                  <a:lnTo>
                    <a:pt x="357" y="174"/>
                  </a:lnTo>
                  <a:lnTo>
                    <a:pt x="361" y="174"/>
                  </a:lnTo>
                  <a:lnTo>
                    <a:pt x="363" y="174"/>
                  </a:lnTo>
                  <a:lnTo>
                    <a:pt x="363" y="172"/>
                  </a:lnTo>
                  <a:lnTo>
                    <a:pt x="365" y="172"/>
                  </a:lnTo>
                  <a:lnTo>
                    <a:pt x="367" y="172"/>
                  </a:lnTo>
                  <a:lnTo>
                    <a:pt x="369" y="172"/>
                  </a:lnTo>
                  <a:lnTo>
                    <a:pt x="371" y="172"/>
                  </a:lnTo>
                  <a:lnTo>
                    <a:pt x="373" y="172"/>
                  </a:lnTo>
                  <a:lnTo>
                    <a:pt x="375" y="172"/>
                  </a:lnTo>
                  <a:lnTo>
                    <a:pt x="377" y="172"/>
                  </a:lnTo>
                  <a:lnTo>
                    <a:pt x="377" y="170"/>
                  </a:lnTo>
                  <a:lnTo>
                    <a:pt x="379" y="170"/>
                  </a:lnTo>
                  <a:lnTo>
                    <a:pt x="379" y="172"/>
                  </a:lnTo>
                  <a:lnTo>
                    <a:pt x="381" y="172"/>
                  </a:lnTo>
                  <a:lnTo>
                    <a:pt x="381" y="174"/>
                  </a:lnTo>
                  <a:lnTo>
                    <a:pt x="381" y="176"/>
                  </a:lnTo>
                  <a:lnTo>
                    <a:pt x="381" y="177"/>
                  </a:lnTo>
                  <a:lnTo>
                    <a:pt x="381" y="179"/>
                  </a:lnTo>
                  <a:lnTo>
                    <a:pt x="383" y="181"/>
                  </a:lnTo>
                  <a:lnTo>
                    <a:pt x="383" y="183"/>
                  </a:lnTo>
                  <a:lnTo>
                    <a:pt x="383" y="185"/>
                  </a:lnTo>
                  <a:lnTo>
                    <a:pt x="383" y="187"/>
                  </a:lnTo>
                  <a:lnTo>
                    <a:pt x="385" y="187"/>
                  </a:lnTo>
                  <a:lnTo>
                    <a:pt x="385" y="189"/>
                  </a:lnTo>
                  <a:lnTo>
                    <a:pt x="385" y="191"/>
                  </a:lnTo>
                  <a:lnTo>
                    <a:pt x="383" y="193"/>
                  </a:lnTo>
                  <a:lnTo>
                    <a:pt x="381" y="191"/>
                  </a:lnTo>
                  <a:lnTo>
                    <a:pt x="379" y="191"/>
                  </a:lnTo>
                  <a:lnTo>
                    <a:pt x="379" y="189"/>
                  </a:lnTo>
                  <a:lnTo>
                    <a:pt x="377" y="189"/>
                  </a:lnTo>
                  <a:lnTo>
                    <a:pt x="375" y="189"/>
                  </a:lnTo>
                  <a:lnTo>
                    <a:pt x="375" y="191"/>
                  </a:lnTo>
                  <a:lnTo>
                    <a:pt x="373" y="191"/>
                  </a:lnTo>
                  <a:lnTo>
                    <a:pt x="371" y="191"/>
                  </a:lnTo>
                  <a:lnTo>
                    <a:pt x="369" y="191"/>
                  </a:lnTo>
                  <a:lnTo>
                    <a:pt x="367" y="191"/>
                  </a:lnTo>
                  <a:lnTo>
                    <a:pt x="365" y="191"/>
                  </a:lnTo>
                  <a:lnTo>
                    <a:pt x="365" y="193"/>
                  </a:lnTo>
                  <a:lnTo>
                    <a:pt x="367" y="195"/>
                  </a:lnTo>
                  <a:lnTo>
                    <a:pt x="369" y="195"/>
                  </a:lnTo>
                  <a:lnTo>
                    <a:pt x="373" y="197"/>
                  </a:lnTo>
                  <a:lnTo>
                    <a:pt x="375" y="199"/>
                  </a:lnTo>
                  <a:lnTo>
                    <a:pt x="377" y="199"/>
                  </a:lnTo>
                  <a:lnTo>
                    <a:pt x="379" y="201"/>
                  </a:lnTo>
                  <a:lnTo>
                    <a:pt x="381" y="201"/>
                  </a:lnTo>
                  <a:lnTo>
                    <a:pt x="383" y="203"/>
                  </a:lnTo>
                  <a:lnTo>
                    <a:pt x="385" y="205"/>
                  </a:lnTo>
                  <a:lnTo>
                    <a:pt x="385" y="207"/>
                  </a:lnTo>
                  <a:lnTo>
                    <a:pt x="387" y="211"/>
                  </a:lnTo>
                  <a:lnTo>
                    <a:pt x="385" y="213"/>
                  </a:lnTo>
                  <a:lnTo>
                    <a:pt x="381" y="213"/>
                  </a:lnTo>
                  <a:lnTo>
                    <a:pt x="381" y="215"/>
                  </a:lnTo>
                  <a:lnTo>
                    <a:pt x="375" y="217"/>
                  </a:lnTo>
                  <a:lnTo>
                    <a:pt x="375" y="219"/>
                  </a:lnTo>
                  <a:lnTo>
                    <a:pt x="375" y="221"/>
                  </a:lnTo>
                  <a:lnTo>
                    <a:pt x="373" y="223"/>
                  </a:lnTo>
                  <a:lnTo>
                    <a:pt x="371" y="225"/>
                  </a:lnTo>
                  <a:lnTo>
                    <a:pt x="369" y="225"/>
                  </a:lnTo>
                  <a:lnTo>
                    <a:pt x="367" y="227"/>
                  </a:lnTo>
                  <a:lnTo>
                    <a:pt x="367" y="229"/>
                  </a:lnTo>
                  <a:lnTo>
                    <a:pt x="365" y="229"/>
                  </a:lnTo>
                  <a:lnTo>
                    <a:pt x="365" y="231"/>
                  </a:lnTo>
                  <a:lnTo>
                    <a:pt x="363" y="233"/>
                  </a:lnTo>
                  <a:lnTo>
                    <a:pt x="363" y="235"/>
                  </a:lnTo>
                  <a:lnTo>
                    <a:pt x="361" y="239"/>
                  </a:lnTo>
                  <a:lnTo>
                    <a:pt x="361" y="241"/>
                  </a:lnTo>
                  <a:lnTo>
                    <a:pt x="359" y="241"/>
                  </a:lnTo>
                  <a:lnTo>
                    <a:pt x="357" y="244"/>
                  </a:lnTo>
                  <a:lnTo>
                    <a:pt x="355" y="246"/>
                  </a:lnTo>
                  <a:lnTo>
                    <a:pt x="353" y="248"/>
                  </a:lnTo>
                  <a:lnTo>
                    <a:pt x="351" y="250"/>
                  </a:lnTo>
                  <a:lnTo>
                    <a:pt x="351" y="252"/>
                  </a:lnTo>
                  <a:lnTo>
                    <a:pt x="349" y="254"/>
                  </a:lnTo>
                  <a:lnTo>
                    <a:pt x="349" y="256"/>
                  </a:lnTo>
                  <a:lnTo>
                    <a:pt x="347" y="258"/>
                  </a:lnTo>
                  <a:lnTo>
                    <a:pt x="347" y="260"/>
                  </a:lnTo>
                  <a:lnTo>
                    <a:pt x="345" y="260"/>
                  </a:lnTo>
                  <a:lnTo>
                    <a:pt x="345" y="262"/>
                  </a:lnTo>
                  <a:lnTo>
                    <a:pt x="345" y="264"/>
                  </a:lnTo>
                  <a:lnTo>
                    <a:pt x="343" y="264"/>
                  </a:lnTo>
                  <a:lnTo>
                    <a:pt x="343" y="266"/>
                  </a:lnTo>
                  <a:lnTo>
                    <a:pt x="341" y="268"/>
                  </a:lnTo>
                  <a:lnTo>
                    <a:pt x="341" y="270"/>
                  </a:lnTo>
                  <a:lnTo>
                    <a:pt x="345" y="268"/>
                  </a:lnTo>
                  <a:lnTo>
                    <a:pt x="349" y="268"/>
                  </a:lnTo>
                  <a:lnTo>
                    <a:pt x="351" y="268"/>
                  </a:lnTo>
                  <a:lnTo>
                    <a:pt x="355" y="266"/>
                  </a:lnTo>
                  <a:lnTo>
                    <a:pt x="357" y="266"/>
                  </a:lnTo>
                  <a:lnTo>
                    <a:pt x="359" y="266"/>
                  </a:lnTo>
                  <a:lnTo>
                    <a:pt x="363" y="264"/>
                  </a:lnTo>
                  <a:lnTo>
                    <a:pt x="365" y="264"/>
                  </a:lnTo>
                  <a:lnTo>
                    <a:pt x="367" y="264"/>
                  </a:lnTo>
                  <a:lnTo>
                    <a:pt x="369" y="264"/>
                  </a:lnTo>
                  <a:lnTo>
                    <a:pt x="371" y="264"/>
                  </a:lnTo>
                  <a:lnTo>
                    <a:pt x="371" y="266"/>
                  </a:lnTo>
                  <a:lnTo>
                    <a:pt x="373" y="266"/>
                  </a:lnTo>
                  <a:lnTo>
                    <a:pt x="375" y="266"/>
                  </a:lnTo>
                  <a:lnTo>
                    <a:pt x="377" y="266"/>
                  </a:lnTo>
                  <a:lnTo>
                    <a:pt x="379" y="268"/>
                  </a:lnTo>
                  <a:lnTo>
                    <a:pt x="381" y="268"/>
                  </a:lnTo>
                  <a:lnTo>
                    <a:pt x="393" y="270"/>
                  </a:lnTo>
                  <a:lnTo>
                    <a:pt x="395" y="270"/>
                  </a:lnTo>
                  <a:lnTo>
                    <a:pt x="395" y="272"/>
                  </a:lnTo>
                  <a:lnTo>
                    <a:pt x="395" y="274"/>
                  </a:lnTo>
                  <a:lnTo>
                    <a:pt x="397" y="276"/>
                  </a:lnTo>
                  <a:lnTo>
                    <a:pt x="397" y="278"/>
                  </a:lnTo>
                  <a:lnTo>
                    <a:pt x="397" y="280"/>
                  </a:lnTo>
                  <a:lnTo>
                    <a:pt x="399" y="282"/>
                  </a:lnTo>
                  <a:lnTo>
                    <a:pt x="399" y="284"/>
                  </a:lnTo>
                  <a:lnTo>
                    <a:pt x="401" y="286"/>
                  </a:lnTo>
                  <a:lnTo>
                    <a:pt x="401" y="288"/>
                  </a:lnTo>
                  <a:lnTo>
                    <a:pt x="402" y="288"/>
                  </a:lnTo>
                  <a:lnTo>
                    <a:pt x="402" y="290"/>
                  </a:lnTo>
                  <a:lnTo>
                    <a:pt x="402" y="292"/>
                  </a:lnTo>
                  <a:lnTo>
                    <a:pt x="402" y="294"/>
                  </a:lnTo>
                  <a:lnTo>
                    <a:pt x="402" y="296"/>
                  </a:lnTo>
                  <a:lnTo>
                    <a:pt x="402" y="298"/>
                  </a:lnTo>
                  <a:lnTo>
                    <a:pt x="404" y="298"/>
                  </a:lnTo>
                  <a:lnTo>
                    <a:pt x="406" y="298"/>
                  </a:lnTo>
                  <a:lnTo>
                    <a:pt x="408" y="298"/>
                  </a:lnTo>
                  <a:lnTo>
                    <a:pt x="410" y="298"/>
                  </a:lnTo>
                  <a:lnTo>
                    <a:pt x="412" y="298"/>
                  </a:lnTo>
                  <a:lnTo>
                    <a:pt x="414" y="298"/>
                  </a:lnTo>
                  <a:lnTo>
                    <a:pt x="416" y="298"/>
                  </a:lnTo>
                  <a:lnTo>
                    <a:pt x="418" y="298"/>
                  </a:lnTo>
                  <a:lnTo>
                    <a:pt x="418" y="300"/>
                  </a:lnTo>
                  <a:lnTo>
                    <a:pt x="420" y="300"/>
                  </a:lnTo>
                  <a:lnTo>
                    <a:pt x="422" y="300"/>
                  </a:lnTo>
                  <a:lnTo>
                    <a:pt x="424" y="302"/>
                  </a:lnTo>
                  <a:lnTo>
                    <a:pt x="426" y="304"/>
                  </a:lnTo>
                  <a:lnTo>
                    <a:pt x="428" y="304"/>
                  </a:lnTo>
                  <a:lnTo>
                    <a:pt x="428" y="306"/>
                  </a:lnTo>
                  <a:lnTo>
                    <a:pt x="430" y="306"/>
                  </a:lnTo>
                  <a:lnTo>
                    <a:pt x="434" y="306"/>
                  </a:lnTo>
                  <a:lnTo>
                    <a:pt x="436" y="308"/>
                  </a:lnTo>
                  <a:lnTo>
                    <a:pt x="440" y="308"/>
                  </a:lnTo>
                  <a:lnTo>
                    <a:pt x="442" y="308"/>
                  </a:lnTo>
                  <a:lnTo>
                    <a:pt x="444" y="308"/>
                  </a:lnTo>
                  <a:lnTo>
                    <a:pt x="446" y="308"/>
                  </a:lnTo>
                  <a:lnTo>
                    <a:pt x="448" y="308"/>
                  </a:lnTo>
                  <a:lnTo>
                    <a:pt x="450" y="308"/>
                  </a:lnTo>
                  <a:lnTo>
                    <a:pt x="452" y="308"/>
                  </a:lnTo>
                  <a:lnTo>
                    <a:pt x="454" y="308"/>
                  </a:lnTo>
                  <a:lnTo>
                    <a:pt x="456" y="308"/>
                  </a:lnTo>
                  <a:lnTo>
                    <a:pt x="458" y="308"/>
                  </a:lnTo>
                  <a:lnTo>
                    <a:pt x="462" y="308"/>
                  </a:lnTo>
                  <a:lnTo>
                    <a:pt x="462" y="310"/>
                  </a:lnTo>
                  <a:lnTo>
                    <a:pt x="464" y="310"/>
                  </a:lnTo>
                  <a:lnTo>
                    <a:pt x="466" y="310"/>
                  </a:lnTo>
                  <a:lnTo>
                    <a:pt x="468" y="310"/>
                  </a:lnTo>
                  <a:lnTo>
                    <a:pt x="470" y="310"/>
                  </a:lnTo>
                  <a:lnTo>
                    <a:pt x="471" y="310"/>
                  </a:lnTo>
                  <a:lnTo>
                    <a:pt x="473" y="310"/>
                  </a:lnTo>
                  <a:lnTo>
                    <a:pt x="475" y="310"/>
                  </a:lnTo>
                  <a:lnTo>
                    <a:pt x="477" y="310"/>
                  </a:lnTo>
                  <a:lnTo>
                    <a:pt x="479" y="310"/>
                  </a:lnTo>
                  <a:lnTo>
                    <a:pt x="479" y="311"/>
                  </a:lnTo>
                  <a:lnTo>
                    <a:pt x="481" y="311"/>
                  </a:lnTo>
                  <a:lnTo>
                    <a:pt x="483" y="311"/>
                  </a:lnTo>
                  <a:lnTo>
                    <a:pt x="485" y="313"/>
                  </a:lnTo>
                  <a:lnTo>
                    <a:pt x="487" y="313"/>
                  </a:lnTo>
                  <a:lnTo>
                    <a:pt x="487" y="315"/>
                  </a:lnTo>
                  <a:lnTo>
                    <a:pt x="489" y="317"/>
                  </a:lnTo>
                  <a:lnTo>
                    <a:pt x="491" y="319"/>
                  </a:lnTo>
                  <a:lnTo>
                    <a:pt x="491" y="321"/>
                  </a:lnTo>
                  <a:lnTo>
                    <a:pt x="493" y="321"/>
                  </a:lnTo>
                  <a:lnTo>
                    <a:pt x="493" y="323"/>
                  </a:lnTo>
                  <a:lnTo>
                    <a:pt x="495" y="323"/>
                  </a:lnTo>
                  <a:lnTo>
                    <a:pt x="495" y="325"/>
                  </a:lnTo>
                  <a:lnTo>
                    <a:pt x="497" y="325"/>
                  </a:lnTo>
                  <a:lnTo>
                    <a:pt x="499" y="327"/>
                  </a:lnTo>
                  <a:lnTo>
                    <a:pt x="501" y="329"/>
                  </a:lnTo>
                  <a:lnTo>
                    <a:pt x="503" y="329"/>
                  </a:lnTo>
                  <a:lnTo>
                    <a:pt x="503" y="331"/>
                  </a:lnTo>
                  <a:lnTo>
                    <a:pt x="505" y="331"/>
                  </a:lnTo>
                  <a:lnTo>
                    <a:pt x="505" y="333"/>
                  </a:lnTo>
                  <a:lnTo>
                    <a:pt x="507" y="333"/>
                  </a:lnTo>
                  <a:lnTo>
                    <a:pt x="507" y="335"/>
                  </a:lnTo>
                  <a:lnTo>
                    <a:pt x="509" y="335"/>
                  </a:lnTo>
                  <a:lnTo>
                    <a:pt x="509" y="337"/>
                  </a:lnTo>
                  <a:lnTo>
                    <a:pt x="509" y="339"/>
                  </a:lnTo>
                  <a:lnTo>
                    <a:pt x="511" y="339"/>
                  </a:lnTo>
                  <a:lnTo>
                    <a:pt x="513" y="341"/>
                  </a:lnTo>
                  <a:lnTo>
                    <a:pt x="513" y="343"/>
                  </a:lnTo>
                  <a:lnTo>
                    <a:pt x="515" y="343"/>
                  </a:lnTo>
                  <a:lnTo>
                    <a:pt x="515" y="345"/>
                  </a:lnTo>
                  <a:lnTo>
                    <a:pt x="517" y="345"/>
                  </a:lnTo>
                  <a:lnTo>
                    <a:pt x="517" y="347"/>
                  </a:lnTo>
                  <a:lnTo>
                    <a:pt x="519" y="347"/>
                  </a:lnTo>
                  <a:lnTo>
                    <a:pt x="521" y="347"/>
                  </a:lnTo>
                  <a:lnTo>
                    <a:pt x="523" y="347"/>
                  </a:lnTo>
                  <a:lnTo>
                    <a:pt x="525" y="347"/>
                  </a:lnTo>
                  <a:lnTo>
                    <a:pt x="527" y="347"/>
                  </a:lnTo>
                  <a:lnTo>
                    <a:pt x="527" y="349"/>
                  </a:lnTo>
                  <a:lnTo>
                    <a:pt x="529" y="349"/>
                  </a:lnTo>
                  <a:lnTo>
                    <a:pt x="529" y="351"/>
                  </a:lnTo>
                  <a:lnTo>
                    <a:pt x="531" y="351"/>
                  </a:lnTo>
                  <a:lnTo>
                    <a:pt x="531" y="353"/>
                  </a:lnTo>
                  <a:lnTo>
                    <a:pt x="533" y="355"/>
                  </a:lnTo>
                  <a:lnTo>
                    <a:pt x="535" y="357"/>
                  </a:lnTo>
                  <a:lnTo>
                    <a:pt x="535" y="359"/>
                  </a:lnTo>
                  <a:lnTo>
                    <a:pt x="537" y="359"/>
                  </a:lnTo>
                  <a:lnTo>
                    <a:pt x="537" y="361"/>
                  </a:lnTo>
                  <a:lnTo>
                    <a:pt x="539" y="361"/>
                  </a:lnTo>
                  <a:lnTo>
                    <a:pt x="539" y="363"/>
                  </a:lnTo>
                  <a:lnTo>
                    <a:pt x="540" y="365"/>
                  </a:lnTo>
                  <a:lnTo>
                    <a:pt x="540" y="367"/>
                  </a:lnTo>
                  <a:lnTo>
                    <a:pt x="542" y="369"/>
                  </a:lnTo>
                  <a:lnTo>
                    <a:pt x="544" y="371"/>
                  </a:lnTo>
                  <a:lnTo>
                    <a:pt x="544" y="373"/>
                  </a:lnTo>
                  <a:lnTo>
                    <a:pt x="546" y="375"/>
                  </a:lnTo>
                  <a:lnTo>
                    <a:pt x="548" y="377"/>
                  </a:lnTo>
                  <a:lnTo>
                    <a:pt x="548" y="378"/>
                  </a:lnTo>
                  <a:lnTo>
                    <a:pt x="550" y="378"/>
                  </a:lnTo>
                  <a:lnTo>
                    <a:pt x="550" y="380"/>
                  </a:lnTo>
                  <a:lnTo>
                    <a:pt x="552" y="382"/>
                  </a:lnTo>
                  <a:lnTo>
                    <a:pt x="552" y="384"/>
                  </a:lnTo>
                  <a:lnTo>
                    <a:pt x="552" y="386"/>
                  </a:lnTo>
                  <a:lnTo>
                    <a:pt x="554" y="390"/>
                  </a:lnTo>
                  <a:lnTo>
                    <a:pt x="554" y="394"/>
                  </a:lnTo>
                  <a:lnTo>
                    <a:pt x="556" y="398"/>
                  </a:lnTo>
                  <a:lnTo>
                    <a:pt x="556" y="400"/>
                  </a:lnTo>
                  <a:lnTo>
                    <a:pt x="556" y="404"/>
                  </a:lnTo>
                  <a:lnTo>
                    <a:pt x="558" y="406"/>
                  </a:lnTo>
                  <a:lnTo>
                    <a:pt x="558" y="408"/>
                  </a:lnTo>
                  <a:lnTo>
                    <a:pt x="560" y="408"/>
                  </a:lnTo>
                  <a:lnTo>
                    <a:pt x="560" y="410"/>
                  </a:lnTo>
                  <a:lnTo>
                    <a:pt x="558" y="412"/>
                  </a:lnTo>
                  <a:lnTo>
                    <a:pt x="558" y="414"/>
                  </a:lnTo>
                  <a:lnTo>
                    <a:pt x="560" y="416"/>
                  </a:lnTo>
                  <a:lnTo>
                    <a:pt x="562" y="420"/>
                  </a:lnTo>
                  <a:lnTo>
                    <a:pt x="566" y="426"/>
                  </a:lnTo>
                  <a:lnTo>
                    <a:pt x="566" y="428"/>
                  </a:lnTo>
                  <a:lnTo>
                    <a:pt x="566" y="436"/>
                  </a:lnTo>
                  <a:lnTo>
                    <a:pt x="564" y="440"/>
                  </a:lnTo>
                  <a:lnTo>
                    <a:pt x="564" y="442"/>
                  </a:lnTo>
                  <a:lnTo>
                    <a:pt x="566" y="444"/>
                  </a:lnTo>
                  <a:lnTo>
                    <a:pt x="566" y="446"/>
                  </a:lnTo>
                  <a:lnTo>
                    <a:pt x="566" y="447"/>
                  </a:lnTo>
                  <a:lnTo>
                    <a:pt x="566" y="449"/>
                  </a:lnTo>
                  <a:lnTo>
                    <a:pt x="566" y="453"/>
                  </a:lnTo>
                  <a:lnTo>
                    <a:pt x="566" y="455"/>
                  </a:lnTo>
                  <a:lnTo>
                    <a:pt x="566" y="457"/>
                  </a:lnTo>
                  <a:lnTo>
                    <a:pt x="566" y="459"/>
                  </a:lnTo>
                  <a:lnTo>
                    <a:pt x="566" y="461"/>
                  </a:lnTo>
                  <a:lnTo>
                    <a:pt x="566" y="463"/>
                  </a:lnTo>
                  <a:lnTo>
                    <a:pt x="566" y="467"/>
                  </a:lnTo>
                  <a:lnTo>
                    <a:pt x="564" y="471"/>
                  </a:lnTo>
                  <a:lnTo>
                    <a:pt x="564" y="475"/>
                  </a:lnTo>
                  <a:lnTo>
                    <a:pt x="564" y="477"/>
                  </a:lnTo>
                  <a:lnTo>
                    <a:pt x="564" y="479"/>
                  </a:lnTo>
                  <a:lnTo>
                    <a:pt x="564" y="481"/>
                  </a:lnTo>
                  <a:lnTo>
                    <a:pt x="564" y="483"/>
                  </a:lnTo>
                  <a:lnTo>
                    <a:pt x="566" y="483"/>
                  </a:lnTo>
                  <a:lnTo>
                    <a:pt x="566" y="485"/>
                  </a:lnTo>
                  <a:lnTo>
                    <a:pt x="566" y="487"/>
                  </a:lnTo>
                  <a:lnTo>
                    <a:pt x="566" y="489"/>
                  </a:lnTo>
                  <a:lnTo>
                    <a:pt x="564" y="491"/>
                  </a:lnTo>
                  <a:lnTo>
                    <a:pt x="562" y="491"/>
                  </a:lnTo>
                  <a:lnTo>
                    <a:pt x="560" y="493"/>
                  </a:lnTo>
                  <a:lnTo>
                    <a:pt x="558" y="493"/>
                  </a:lnTo>
                  <a:lnTo>
                    <a:pt x="556" y="495"/>
                  </a:lnTo>
                  <a:lnTo>
                    <a:pt x="554" y="495"/>
                  </a:lnTo>
                  <a:lnTo>
                    <a:pt x="552" y="497"/>
                  </a:lnTo>
                  <a:lnTo>
                    <a:pt x="550" y="497"/>
                  </a:lnTo>
                  <a:lnTo>
                    <a:pt x="548" y="497"/>
                  </a:lnTo>
                  <a:lnTo>
                    <a:pt x="546" y="497"/>
                  </a:lnTo>
                  <a:lnTo>
                    <a:pt x="540" y="497"/>
                  </a:lnTo>
                  <a:lnTo>
                    <a:pt x="537" y="499"/>
                  </a:lnTo>
                  <a:lnTo>
                    <a:pt x="533" y="499"/>
                  </a:lnTo>
                  <a:lnTo>
                    <a:pt x="531" y="501"/>
                  </a:lnTo>
                  <a:lnTo>
                    <a:pt x="529" y="501"/>
                  </a:lnTo>
                  <a:lnTo>
                    <a:pt x="527" y="499"/>
                  </a:lnTo>
                  <a:lnTo>
                    <a:pt x="525" y="499"/>
                  </a:lnTo>
                  <a:lnTo>
                    <a:pt x="523" y="499"/>
                  </a:lnTo>
                  <a:lnTo>
                    <a:pt x="521" y="501"/>
                  </a:lnTo>
                  <a:lnTo>
                    <a:pt x="517" y="503"/>
                  </a:lnTo>
                  <a:lnTo>
                    <a:pt x="511" y="507"/>
                  </a:lnTo>
                  <a:lnTo>
                    <a:pt x="507" y="509"/>
                  </a:lnTo>
                  <a:lnTo>
                    <a:pt x="505" y="511"/>
                  </a:lnTo>
                  <a:lnTo>
                    <a:pt x="505" y="513"/>
                  </a:lnTo>
                  <a:lnTo>
                    <a:pt x="503" y="513"/>
                  </a:lnTo>
                  <a:lnTo>
                    <a:pt x="503" y="514"/>
                  </a:lnTo>
                  <a:lnTo>
                    <a:pt x="501" y="516"/>
                  </a:lnTo>
                  <a:lnTo>
                    <a:pt x="497" y="516"/>
                  </a:lnTo>
                  <a:lnTo>
                    <a:pt x="495" y="518"/>
                  </a:lnTo>
                  <a:lnTo>
                    <a:pt x="493" y="518"/>
                  </a:lnTo>
                  <a:lnTo>
                    <a:pt x="489" y="520"/>
                  </a:lnTo>
                  <a:lnTo>
                    <a:pt x="487" y="520"/>
                  </a:lnTo>
                  <a:lnTo>
                    <a:pt x="483" y="522"/>
                  </a:lnTo>
                  <a:lnTo>
                    <a:pt x="479" y="524"/>
                  </a:lnTo>
                  <a:lnTo>
                    <a:pt x="477" y="524"/>
                  </a:lnTo>
                  <a:lnTo>
                    <a:pt x="475" y="524"/>
                  </a:lnTo>
                  <a:lnTo>
                    <a:pt x="471" y="522"/>
                  </a:lnTo>
                  <a:lnTo>
                    <a:pt x="470" y="522"/>
                  </a:lnTo>
                  <a:lnTo>
                    <a:pt x="468" y="522"/>
                  </a:lnTo>
                  <a:lnTo>
                    <a:pt x="466" y="520"/>
                  </a:lnTo>
                  <a:lnTo>
                    <a:pt x="462" y="520"/>
                  </a:lnTo>
                  <a:lnTo>
                    <a:pt x="460" y="520"/>
                  </a:lnTo>
                  <a:lnTo>
                    <a:pt x="458" y="522"/>
                  </a:lnTo>
                  <a:lnTo>
                    <a:pt x="456" y="524"/>
                  </a:lnTo>
                  <a:lnTo>
                    <a:pt x="456" y="526"/>
                  </a:lnTo>
                  <a:lnTo>
                    <a:pt x="454" y="528"/>
                  </a:lnTo>
                  <a:lnTo>
                    <a:pt x="452" y="528"/>
                  </a:lnTo>
                  <a:lnTo>
                    <a:pt x="450" y="528"/>
                  </a:lnTo>
                  <a:lnTo>
                    <a:pt x="450" y="530"/>
                  </a:lnTo>
                  <a:lnTo>
                    <a:pt x="448" y="530"/>
                  </a:lnTo>
                  <a:lnTo>
                    <a:pt x="448" y="532"/>
                  </a:lnTo>
                  <a:lnTo>
                    <a:pt x="448" y="534"/>
                  </a:lnTo>
                  <a:lnTo>
                    <a:pt x="448" y="536"/>
                  </a:lnTo>
                  <a:lnTo>
                    <a:pt x="446" y="540"/>
                  </a:lnTo>
                  <a:lnTo>
                    <a:pt x="446" y="542"/>
                  </a:lnTo>
                  <a:lnTo>
                    <a:pt x="444" y="542"/>
                  </a:lnTo>
                  <a:lnTo>
                    <a:pt x="442" y="542"/>
                  </a:lnTo>
                  <a:lnTo>
                    <a:pt x="442" y="544"/>
                  </a:lnTo>
                  <a:lnTo>
                    <a:pt x="442" y="546"/>
                  </a:lnTo>
                  <a:lnTo>
                    <a:pt x="444" y="546"/>
                  </a:lnTo>
                  <a:lnTo>
                    <a:pt x="444" y="548"/>
                  </a:lnTo>
                  <a:lnTo>
                    <a:pt x="442" y="548"/>
                  </a:lnTo>
                  <a:lnTo>
                    <a:pt x="442" y="550"/>
                  </a:lnTo>
                  <a:lnTo>
                    <a:pt x="440" y="550"/>
                  </a:lnTo>
                  <a:lnTo>
                    <a:pt x="440" y="552"/>
                  </a:lnTo>
                  <a:lnTo>
                    <a:pt x="438" y="552"/>
                  </a:lnTo>
                  <a:lnTo>
                    <a:pt x="438" y="554"/>
                  </a:lnTo>
                  <a:lnTo>
                    <a:pt x="438" y="556"/>
                  </a:lnTo>
                  <a:lnTo>
                    <a:pt x="436" y="556"/>
                  </a:lnTo>
                  <a:lnTo>
                    <a:pt x="434" y="556"/>
                  </a:lnTo>
                  <a:lnTo>
                    <a:pt x="432" y="556"/>
                  </a:lnTo>
                  <a:lnTo>
                    <a:pt x="430" y="556"/>
                  </a:lnTo>
                  <a:lnTo>
                    <a:pt x="428" y="556"/>
                  </a:lnTo>
                  <a:lnTo>
                    <a:pt x="426" y="556"/>
                  </a:lnTo>
                  <a:lnTo>
                    <a:pt x="426" y="554"/>
                  </a:lnTo>
                  <a:lnTo>
                    <a:pt x="424" y="554"/>
                  </a:lnTo>
                  <a:lnTo>
                    <a:pt x="424" y="552"/>
                  </a:lnTo>
                  <a:lnTo>
                    <a:pt x="422" y="552"/>
                  </a:lnTo>
                  <a:lnTo>
                    <a:pt x="420" y="552"/>
                  </a:lnTo>
                  <a:lnTo>
                    <a:pt x="418" y="552"/>
                  </a:lnTo>
                  <a:lnTo>
                    <a:pt x="416" y="552"/>
                  </a:lnTo>
                  <a:lnTo>
                    <a:pt x="414" y="552"/>
                  </a:lnTo>
                  <a:lnTo>
                    <a:pt x="412" y="552"/>
                  </a:lnTo>
                  <a:lnTo>
                    <a:pt x="412" y="554"/>
                  </a:lnTo>
                  <a:lnTo>
                    <a:pt x="410" y="554"/>
                  </a:lnTo>
                  <a:lnTo>
                    <a:pt x="408" y="554"/>
                  </a:lnTo>
                  <a:lnTo>
                    <a:pt x="406" y="554"/>
                  </a:lnTo>
                  <a:lnTo>
                    <a:pt x="404" y="554"/>
                  </a:lnTo>
                  <a:lnTo>
                    <a:pt x="402" y="552"/>
                  </a:lnTo>
                  <a:lnTo>
                    <a:pt x="402" y="550"/>
                  </a:lnTo>
                  <a:lnTo>
                    <a:pt x="401" y="550"/>
                  </a:lnTo>
                  <a:lnTo>
                    <a:pt x="401" y="548"/>
                  </a:lnTo>
                  <a:lnTo>
                    <a:pt x="399" y="548"/>
                  </a:lnTo>
                  <a:lnTo>
                    <a:pt x="399" y="546"/>
                  </a:lnTo>
                  <a:lnTo>
                    <a:pt x="397" y="546"/>
                  </a:lnTo>
                  <a:lnTo>
                    <a:pt x="395" y="544"/>
                  </a:lnTo>
                  <a:lnTo>
                    <a:pt x="393" y="544"/>
                  </a:lnTo>
                  <a:lnTo>
                    <a:pt x="391" y="544"/>
                  </a:lnTo>
                  <a:lnTo>
                    <a:pt x="389" y="544"/>
                  </a:lnTo>
                  <a:lnTo>
                    <a:pt x="387" y="544"/>
                  </a:lnTo>
                  <a:lnTo>
                    <a:pt x="385" y="544"/>
                  </a:lnTo>
                  <a:lnTo>
                    <a:pt x="385" y="546"/>
                  </a:lnTo>
                  <a:lnTo>
                    <a:pt x="385" y="548"/>
                  </a:lnTo>
                  <a:lnTo>
                    <a:pt x="385" y="550"/>
                  </a:lnTo>
                  <a:lnTo>
                    <a:pt x="385" y="552"/>
                  </a:lnTo>
                  <a:lnTo>
                    <a:pt x="385" y="554"/>
                  </a:lnTo>
                  <a:lnTo>
                    <a:pt x="383" y="554"/>
                  </a:lnTo>
                  <a:lnTo>
                    <a:pt x="383" y="556"/>
                  </a:lnTo>
                  <a:lnTo>
                    <a:pt x="383" y="558"/>
                  </a:lnTo>
                  <a:lnTo>
                    <a:pt x="383" y="560"/>
                  </a:lnTo>
                  <a:lnTo>
                    <a:pt x="381" y="560"/>
                  </a:lnTo>
                  <a:lnTo>
                    <a:pt x="381" y="562"/>
                  </a:lnTo>
                  <a:lnTo>
                    <a:pt x="381" y="564"/>
                  </a:lnTo>
                  <a:lnTo>
                    <a:pt x="379" y="566"/>
                  </a:lnTo>
                  <a:lnTo>
                    <a:pt x="379" y="568"/>
                  </a:lnTo>
                  <a:lnTo>
                    <a:pt x="379" y="570"/>
                  </a:lnTo>
                  <a:lnTo>
                    <a:pt x="379" y="572"/>
                  </a:lnTo>
                  <a:lnTo>
                    <a:pt x="379" y="574"/>
                  </a:lnTo>
                  <a:lnTo>
                    <a:pt x="381" y="576"/>
                  </a:lnTo>
                  <a:lnTo>
                    <a:pt x="381" y="578"/>
                  </a:lnTo>
                  <a:lnTo>
                    <a:pt x="381" y="580"/>
                  </a:lnTo>
                  <a:lnTo>
                    <a:pt x="381" y="581"/>
                  </a:lnTo>
                  <a:lnTo>
                    <a:pt x="381" y="583"/>
                  </a:lnTo>
                  <a:lnTo>
                    <a:pt x="381" y="585"/>
                  </a:lnTo>
                  <a:lnTo>
                    <a:pt x="379" y="585"/>
                  </a:lnTo>
                  <a:lnTo>
                    <a:pt x="379" y="587"/>
                  </a:lnTo>
                  <a:lnTo>
                    <a:pt x="379" y="589"/>
                  </a:lnTo>
                  <a:lnTo>
                    <a:pt x="377" y="589"/>
                  </a:lnTo>
                  <a:lnTo>
                    <a:pt x="377" y="591"/>
                  </a:lnTo>
                  <a:lnTo>
                    <a:pt x="377" y="593"/>
                  </a:lnTo>
                  <a:lnTo>
                    <a:pt x="377" y="595"/>
                  </a:lnTo>
                  <a:lnTo>
                    <a:pt x="377" y="597"/>
                  </a:lnTo>
                  <a:lnTo>
                    <a:pt x="375" y="597"/>
                  </a:lnTo>
                  <a:lnTo>
                    <a:pt x="375" y="599"/>
                  </a:lnTo>
                  <a:lnTo>
                    <a:pt x="377" y="599"/>
                  </a:lnTo>
                  <a:lnTo>
                    <a:pt x="377" y="601"/>
                  </a:lnTo>
                  <a:lnTo>
                    <a:pt x="377" y="603"/>
                  </a:lnTo>
                  <a:lnTo>
                    <a:pt x="377" y="605"/>
                  </a:lnTo>
                  <a:lnTo>
                    <a:pt x="377" y="607"/>
                  </a:lnTo>
                  <a:lnTo>
                    <a:pt x="377" y="609"/>
                  </a:lnTo>
                  <a:lnTo>
                    <a:pt x="377" y="611"/>
                  </a:lnTo>
                  <a:lnTo>
                    <a:pt x="377" y="613"/>
                  </a:lnTo>
                  <a:lnTo>
                    <a:pt x="377" y="615"/>
                  </a:lnTo>
                  <a:lnTo>
                    <a:pt x="375" y="617"/>
                  </a:lnTo>
                  <a:lnTo>
                    <a:pt x="373" y="617"/>
                  </a:lnTo>
                  <a:lnTo>
                    <a:pt x="371" y="617"/>
                  </a:lnTo>
                  <a:lnTo>
                    <a:pt x="369" y="617"/>
                  </a:lnTo>
                  <a:lnTo>
                    <a:pt x="367" y="617"/>
                  </a:lnTo>
                  <a:lnTo>
                    <a:pt x="367" y="619"/>
                  </a:lnTo>
                  <a:lnTo>
                    <a:pt x="365" y="619"/>
                  </a:lnTo>
                  <a:lnTo>
                    <a:pt x="363" y="619"/>
                  </a:lnTo>
                  <a:lnTo>
                    <a:pt x="361" y="619"/>
                  </a:lnTo>
                  <a:lnTo>
                    <a:pt x="359" y="619"/>
                  </a:lnTo>
                  <a:lnTo>
                    <a:pt x="357" y="617"/>
                  </a:lnTo>
                  <a:lnTo>
                    <a:pt x="355" y="617"/>
                  </a:lnTo>
                  <a:lnTo>
                    <a:pt x="353" y="617"/>
                  </a:lnTo>
                  <a:lnTo>
                    <a:pt x="353" y="615"/>
                  </a:lnTo>
                  <a:lnTo>
                    <a:pt x="351" y="615"/>
                  </a:lnTo>
                  <a:lnTo>
                    <a:pt x="351" y="613"/>
                  </a:lnTo>
                  <a:lnTo>
                    <a:pt x="349" y="613"/>
                  </a:lnTo>
                  <a:lnTo>
                    <a:pt x="349" y="611"/>
                  </a:lnTo>
                  <a:lnTo>
                    <a:pt x="349" y="609"/>
                  </a:lnTo>
                  <a:lnTo>
                    <a:pt x="351" y="609"/>
                  </a:lnTo>
                  <a:lnTo>
                    <a:pt x="349" y="607"/>
                  </a:lnTo>
                  <a:lnTo>
                    <a:pt x="347" y="607"/>
                  </a:lnTo>
                  <a:lnTo>
                    <a:pt x="347" y="605"/>
                  </a:lnTo>
                  <a:lnTo>
                    <a:pt x="345" y="605"/>
                  </a:lnTo>
                  <a:lnTo>
                    <a:pt x="345" y="603"/>
                  </a:lnTo>
                  <a:lnTo>
                    <a:pt x="343" y="603"/>
                  </a:lnTo>
                  <a:lnTo>
                    <a:pt x="341" y="603"/>
                  </a:lnTo>
                  <a:lnTo>
                    <a:pt x="339" y="601"/>
                  </a:lnTo>
                  <a:lnTo>
                    <a:pt x="337" y="601"/>
                  </a:lnTo>
                  <a:lnTo>
                    <a:pt x="337" y="599"/>
                  </a:lnTo>
                  <a:lnTo>
                    <a:pt x="335" y="599"/>
                  </a:lnTo>
                  <a:lnTo>
                    <a:pt x="333" y="597"/>
                  </a:lnTo>
                  <a:lnTo>
                    <a:pt x="332" y="595"/>
                  </a:lnTo>
                  <a:lnTo>
                    <a:pt x="330" y="593"/>
                  </a:lnTo>
                  <a:lnTo>
                    <a:pt x="328" y="591"/>
                  </a:lnTo>
                  <a:lnTo>
                    <a:pt x="326" y="591"/>
                  </a:lnTo>
                  <a:lnTo>
                    <a:pt x="326" y="593"/>
                  </a:lnTo>
                  <a:lnTo>
                    <a:pt x="326" y="595"/>
                  </a:lnTo>
                  <a:lnTo>
                    <a:pt x="324" y="595"/>
                  </a:lnTo>
                  <a:lnTo>
                    <a:pt x="324" y="597"/>
                  </a:lnTo>
                  <a:lnTo>
                    <a:pt x="324" y="599"/>
                  </a:lnTo>
                  <a:lnTo>
                    <a:pt x="324" y="601"/>
                  </a:lnTo>
                  <a:lnTo>
                    <a:pt x="324" y="603"/>
                  </a:lnTo>
                  <a:lnTo>
                    <a:pt x="324" y="605"/>
                  </a:lnTo>
                  <a:lnTo>
                    <a:pt x="324" y="607"/>
                  </a:lnTo>
                  <a:lnTo>
                    <a:pt x="324" y="609"/>
                  </a:lnTo>
                  <a:lnTo>
                    <a:pt x="324" y="611"/>
                  </a:lnTo>
                  <a:lnTo>
                    <a:pt x="322" y="611"/>
                  </a:lnTo>
                  <a:lnTo>
                    <a:pt x="322" y="613"/>
                  </a:lnTo>
                  <a:lnTo>
                    <a:pt x="320" y="613"/>
                  </a:lnTo>
                  <a:lnTo>
                    <a:pt x="318" y="613"/>
                  </a:lnTo>
                  <a:lnTo>
                    <a:pt x="316" y="613"/>
                  </a:lnTo>
                  <a:lnTo>
                    <a:pt x="314" y="613"/>
                  </a:lnTo>
                  <a:lnTo>
                    <a:pt x="314" y="611"/>
                  </a:lnTo>
                  <a:lnTo>
                    <a:pt x="312" y="611"/>
                  </a:lnTo>
                  <a:lnTo>
                    <a:pt x="310" y="611"/>
                  </a:lnTo>
                  <a:lnTo>
                    <a:pt x="308" y="611"/>
                  </a:lnTo>
                  <a:lnTo>
                    <a:pt x="306" y="611"/>
                  </a:lnTo>
                  <a:lnTo>
                    <a:pt x="304" y="613"/>
                  </a:lnTo>
                  <a:lnTo>
                    <a:pt x="302" y="613"/>
                  </a:lnTo>
                  <a:lnTo>
                    <a:pt x="302" y="615"/>
                  </a:lnTo>
                  <a:lnTo>
                    <a:pt x="302" y="617"/>
                  </a:lnTo>
                  <a:lnTo>
                    <a:pt x="300" y="617"/>
                  </a:lnTo>
                  <a:lnTo>
                    <a:pt x="300" y="619"/>
                  </a:lnTo>
                  <a:lnTo>
                    <a:pt x="302" y="619"/>
                  </a:lnTo>
                  <a:lnTo>
                    <a:pt x="300" y="621"/>
                  </a:lnTo>
                  <a:lnTo>
                    <a:pt x="302" y="621"/>
                  </a:lnTo>
                  <a:lnTo>
                    <a:pt x="302" y="623"/>
                  </a:lnTo>
                  <a:lnTo>
                    <a:pt x="302" y="625"/>
                  </a:lnTo>
                  <a:lnTo>
                    <a:pt x="302" y="627"/>
                  </a:lnTo>
                  <a:lnTo>
                    <a:pt x="304" y="627"/>
                  </a:lnTo>
                  <a:lnTo>
                    <a:pt x="304" y="629"/>
                  </a:lnTo>
                  <a:lnTo>
                    <a:pt x="304" y="631"/>
                  </a:lnTo>
                  <a:lnTo>
                    <a:pt x="304" y="633"/>
                  </a:lnTo>
                  <a:lnTo>
                    <a:pt x="304" y="635"/>
                  </a:lnTo>
                  <a:lnTo>
                    <a:pt x="304" y="637"/>
                  </a:lnTo>
                  <a:lnTo>
                    <a:pt x="304" y="639"/>
                  </a:lnTo>
                  <a:lnTo>
                    <a:pt x="304" y="641"/>
                  </a:lnTo>
                  <a:lnTo>
                    <a:pt x="304" y="643"/>
                  </a:lnTo>
                  <a:lnTo>
                    <a:pt x="304" y="645"/>
                  </a:lnTo>
                  <a:lnTo>
                    <a:pt x="302" y="645"/>
                  </a:lnTo>
                  <a:lnTo>
                    <a:pt x="302" y="647"/>
                  </a:lnTo>
                  <a:lnTo>
                    <a:pt x="300" y="647"/>
                  </a:lnTo>
                  <a:lnTo>
                    <a:pt x="300" y="648"/>
                  </a:lnTo>
                  <a:lnTo>
                    <a:pt x="300" y="650"/>
                  </a:lnTo>
                  <a:lnTo>
                    <a:pt x="298" y="650"/>
                  </a:lnTo>
                  <a:lnTo>
                    <a:pt x="298" y="652"/>
                  </a:lnTo>
                  <a:lnTo>
                    <a:pt x="296" y="652"/>
                  </a:lnTo>
                  <a:lnTo>
                    <a:pt x="296" y="654"/>
                  </a:lnTo>
                  <a:lnTo>
                    <a:pt x="296" y="656"/>
                  </a:lnTo>
                  <a:lnTo>
                    <a:pt x="296" y="658"/>
                  </a:lnTo>
                  <a:lnTo>
                    <a:pt x="296" y="660"/>
                  </a:lnTo>
                  <a:lnTo>
                    <a:pt x="296" y="662"/>
                  </a:lnTo>
                  <a:lnTo>
                    <a:pt x="296" y="664"/>
                  </a:lnTo>
                  <a:lnTo>
                    <a:pt x="294" y="664"/>
                  </a:lnTo>
                  <a:lnTo>
                    <a:pt x="294" y="666"/>
                  </a:lnTo>
                  <a:lnTo>
                    <a:pt x="292" y="666"/>
                  </a:lnTo>
                  <a:lnTo>
                    <a:pt x="292" y="668"/>
                  </a:lnTo>
                  <a:lnTo>
                    <a:pt x="290" y="668"/>
                  </a:lnTo>
                  <a:lnTo>
                    <a:pt x="288" y="668"/>
                  </a:lnTo>
                  <a:lnTo>
                    <a:pt x="286" y="670"/>
                  </a:lnTo>
                  <a:lnTo>
                    <a:pt x="286" y="668"/>
                  </a:lnTo>
                  <a:lnTo>
                    <a:pt x="284" y="668"/>
                  </a:lnTo>
                  <a:lnTo>
                    <a:pt x="284" y="666"/>
                  </a:lnTo>
                  <a:lnTo>
                    <a:pt x="282" y="666"/>
                  </a:lnTo>
                  <a:lnTo>
                    <a:pt x="282" y="664"/>
                  </a:lnTo>
                  <a:lnTo>
                    <a:pt x="282" y="662"/>
                  </a:lnTo>
                  <a:lnTo>
                    <a:pt x="280" y="662"/>
                  </a:lnTo>
                  <a:lnTo>
                    <a:pt x="278" y="660"/>
                  </a:lnTo>
                  <a:lnTo>
                    <a:pt x="276" y="658"/>
                  </a:lnTo>
                  <a:lnTo>
                    <a:pt x="276" y="656"/>
                  </a:lnTo>
                  <a:lnTo>
                    <a:pt x="274" y="656"/>
                  </a:lnTo>
                  <a:lnTo>
                    <a:pt x="274" y="654"/>
                  </a:lnTo>
                  <a:lnTo>
                    <a:pt x="272" y="654"/>
                  </a:lnTo>
                  <a:lnTo>
                    <a:pt x="270" y="654"/>
                  </a:lnTo>
                  <a:lnTo>
                    <a:pt x="270" y="652"/>
                  </a:lnTo>
                  <a:lnTo>
                    <a:pt x="268" y="652"/>
                  </a:lnTo>
                  <a:lnTo>
                    <a:pt x="268" y="650"/>
                  </a:lnTo>
                  <a:lnTo>
                    <a:pt x="266" y="650"/>
                  </a:lnTo>
                  <a:lnTo>
                    <a:pt x="266" y="648"/>
                  </a:lnTo>
                  <a:lnTo>
                    <a:pt x="264" y="648"/>
                  </a:lnTo>
                  <a:lnTo>
                    <a:pt x="264" y="650"/>
                  </a:lnTo>
                  <a:lnTo>
                    <a:pt x="263" y="650"/>
                  </a:lnTo>
                  <a:lnTo>
                    <a:pt x="263" y="652"/>
                  </a:lnTo>
                  <a:lnTo>
                    <a:pt x="261" y="652"/>
                  </a:lnTo>
                  <a:lnTo>
                    <a:pt x="261" y="654"/>
                  </a:lnTo>
                  <a:lnTo>
                    <a:pt x="261" y="656"/>
                  </a:lnTo>
                  <a:lnTo>
                    <a:pt x="259" y="656"/>
                  </a:lnTo>
                  <a:lnTo>
                    <a:pt x="259" y="658"/>
                  </a:lnTo>
                  <a:lnTo>
                    <a:pt x="257" y="660"/>
                  </a:lnTo>
                  <a:lnTo>
                    <a:pt x="257" y="662"/>
                  </a:lnTo>
                  <a:lnTo>
                    <a:pt x="255" y="662"/>
                  </a:lnTo>
                  <a:lnTo>
                    <a:pt x="255" y="664"/>
                  </a:lnTo>
                  <a:lnTo>
                    <a:pt x="257" y="664"/>
                  </a:lnTo>
                  <a:lnTo>
                    <a:pt x="257" y="666"/>
                  </a:lnTo>
                  <a:lnTo>
                    <a:pt x="257" y="668"/>
                  </a:lnTo>
                  <a:lnTo>
                    <a:pt x="257" y="670"/>
                  </a:lnTo>
                  <a:lnTo>
                    <a:pt x="257" y="672"/>
                  </a:lnTo>
                  <a:lnTo>
                    <a:pt x="257" y="674"/>
                  </a:lnTo>
                  <a:lnTo>
                    <a:pt x="257" y="676"/>
                  </a:lnTo>
                  <a:lnTo>
                    <a:pt x="255" y="676"/>
                  </a:lnTo>
                  <a:lnTo>
                    <a:pt x="255" y="678"/>
                  </a:lnTo>
                  <a:lnTo>
                    <a:pt x="255" y="680"/>
                  </a:lnTo>
                  <a:lnTo>
                    <a:pt x="255" y="682"/>
                  </a:lnTo>
                  <a:lnTo>
                    <a:pt x="253" y="682"/>
                  </a:lnTo>
                  <a:lnTo>
                    <a:pt x="253" y="684"/>
                  </a:lnTo>
                  <a:lnTo>
                    <a:pt x="253" y="686"/>
                  </a:lnTo>
                  <a:lnTo>
                    <a:pt x="253" y="688"/>
                  </a:lnTo>
                  <a:lnTo>
                    <a:pt x="251" y="688"/>
                  </a:lnTo>
                  <a:lnTo>
                    <a:pt x="251" y="690"/>
                  </a:lnTo>
                  <a:lnTo>
                    <a:pt x="251" y="692"/>
                  </a:lnTo>
                  <a:lnTo>
                    <a:pt x="251" y="694"/>
                  </a:lnTo>
                  <a:lnTo>
                    <a:pt x="249" y="694"/>
                  </a:lnTo>
                  <a:lnTo>
                    <a:pt x="249" y="696"/>
                  </a:lnTo>
                  <a:lnTo>
                    <a:pt x="249" y="698"/>
                  </a:lnTo>
                  <a:lnTo>
                    <a:pt x="249" y="700"/>
                  </a:lnTo>
                  <a:lnTo>
                    <a:pt x="249" y="702"/>
                  </a:lnTo>
                  <a:lnTo>
                    <a:pt x="249" y="704"/>
                  </a:lnTo>
                  <a:lnTo>
                    <a:pt x="249" y="706"/>
                  </a:lnTo>
                  <a:lnTo>
                    <a:pt x="247" y="706"/>
                  </a:lnTo>
                  <a:lnTo>
                    <a:pt x="247" y="708"/>
                  </a:lnTo>
                  <a:lnTo>
                    <a:pt x="245" y="708"/>
                  </a:lnTo>
                  <a:lnTo>
                    <a:pt x="243" y="710"/>
                  </a:lnTo>
                  <a:lnTo>
                    <a:pt x="241" y="710"/>
                  </a:lnTo>
                  <a:lnTo>
                    <a:pt x="241" y="712"/>
                  </a:lnTo>
                  <a:lnTo>
                    <a:pt x="239" y="712"/>
                  </a:lnTo>
                  <a:lnTo>
                    <a:pt x="239" y="714"/>
                  </a:lnTo>
                  <a:lnTo>
                    <a:pt x="237" y="714"/>
                  </a:lnTo>
                  <a:lnTo>
                    <a:pt x="237" y="715"/>
                  </a:lnTo>
                  <a:lnTo>
                    <a:pt x="239" y="715"/>
                  </a:lnTo>
                  <a:lnTo>
                    <a:pt x="239" y="717"/>
                  </a:lnTo>
                  <a:lnTo>
                    <a:pt x="239" y="719"/>
                  </a:lnTo>
                  <a:lnTo>
                    <a:pt x="239" y="721"/>
                  </a:lnTo>
                  <a:lnTo>
                    <a:pt x="241" y="723"/>
                  </a:lnTo>
                  <a:lnTo>
                    <a:pt x="241" y="725"/>
                  </a:lnTo>
                  <a:lnTo>
                    <a:pt x="243" y="727"/>
                  </a:lnTo>
                  <a:lnTo>
                    <a:pt x="245" y="727"/>
                  </a:lnTo>
                  <a:lnTo>
                    <a:pt x="245" y="729"/>
                  </a:lnTo>
                  <a:lnTo>
                    <a:pt x="247" y="729"/>
                  </a:lnTo>
                  <a:lnTo>
                    <a:pt x="247" y="731"/>
                  </a:lnTo>
                  <a:lnTo>
                    <a:pt x="249" y="731"/>
                  </a:lnTo>
                  <a:lnTo>
                    <a:pt x="249" y="733"/>
                  </a:lnTo>
                  <a:lnTo>
                    <a:pt x="249" y="735"/>
                  </a:lnTo>
                  <a:lnTo>
                    <a:pt x="249" y="737"/>
                  </a:lnTo>
                  <a:lnTo>
                    <a:pt x="251" y="737"/>
                  </a:lnTo>
                  <a:lnTo>
                    <a:pt x="251" y="739"/>
                  </a:lnTo>
                  <a:lnTo>
                    <a:pt x="253" y="741"/>
                  </a:lnTo>
                  <a:lnTo>
                    <a:pt x="255" y="743"/>
                  </a:lnTo>
                  <a:lnTo>
                    <a:pt x="257" y="743"/>
                  </a:lnTo>
                  <a:lnTo>
                    <a:pt x="259" y="743"/>
                  </a:lnTo>
                  <a:lnTo>
                    <a:pt x="261" y="743"/>
                  </a:lnTo>
                  <a:lnTo>
                    <a:pt x="263" y="745"/>
                  </a:lnTo>
                  <a:lnTo>
                    <a:pt x="263" y="747"/>
                  </a:lnTo>
                  <a:lnTo>
                    <a:pt x="264" y="749"/>
                  </a:lnTo>
                  <a:lnTo>
                    <a:pt x="266" y="749"/>
                  </a:lnTo>
                  <a:lnTo>
                    <a:pt x="266" y="751"/>
                  </a:lnTo>
                  <a:lnTo>
                    <a:pt x="266" y="753"/>
                  </a:lnTo>
                  <a:lnTo>
                    <a:pt x="268" y="753"/>
                  </a:lnTo>
                  <a:lnTo>
                    <a:pt x="268" y="755"/>
                  </a:lnTo>
                  <a:lnTo>
                    <a:pt x="270" y="755"/>
                  </a:lnTo>
                  <a:lnTo>
                    <a:pt x="270" y="757"/>
                  </a:lnTo>
                  <a:lnTo>
                    <a:pt x="272" y="757"/>
                  </a:lnTo>
                  <a:lnTo>
                    <a:pt x="274" y="757"/>
                  </a:lnTo>
                  <a:lnTo>
                    <a:pt x="276" y="757"/>
                  </a:lnTo>
                  <a:lnTo>
                    <a:pt x="276" y="755"/>
                  </a:lnTo>
                  <a:lnTo>
                    <a:pt x="276" y="757"/>
                  </a:lnTo>
                  <a:lnTo>
                    <a:pt x="278" y="757"/>
                  </a:lnTo>
                  <a:lnTo>
                    <a:pt x="280" y="757"/>
                  </a:lnTo>
                  <a:lnTo>
                    <a:pt x="280" y="759"/>
                  </a:lnTo>
                  <a:lnTo>
                    <a:pt x="282" y="759"/>
                  </a:lnTo>
                  <a:lnTo>
                    <a:pt x="282" y="761"/>
                  </a:lnTo>
                  <a:lnTo>
                    <a:pt x="282" y="763"/>
                  </a:lnTo>
                  <a:lnTo>
                    <a:pt x="282" y="765"/>
                  </a:lnTo>
                  <a:lnTo>
                    <a:pt x="282" y="767"/>
                  </a:lnTo>
                  <a:lnTo>
                    <a:pt x="282" y="769"/>
                  </a:lnTo>
                  <a:lnTo>
                    <a:pt x="282" y="771"/>
                  </a:lnTo>
                  <a:lnTo>
                    <a:pt x="282" y="773"/>
                  </a:lnTo>
                  <a:lnTo>
                    <a:pt x="280" y="773"/>
                  </a:lnTo>
                  <a:lnTo>
                    <a:pt x="280" y="775"/>
                  </a:lnTo>
                  <a:lnTo>
                    <a:pt x="278" y="775"/>
                  </a:lnTo>
                  <a:lnTo>
                    <a:pt x="280" y="775"/>
                  </a:lnTo>
                  <a:lnTo>
                    <a:pt x="282" y="777"/>
                  </a:lnTo>
                  <a:lnTo>
                    <a:pt x="286" y="777"/>
                  </a:lnTo>
                  <a:lnTo>
                    <a:pt x="286" y="779"/>
                  </a:lnTo>
                  <a:lnTo>
                    <a:pt x="288" y="779"/>
                  </a:lnTo>
                  <a:lnTo>
                    <a:pt x="290" y="779"/>
                  </a:lnTo>
                  <a:lnTo>
                    <a:pt x="290" y="781"/>
                  </a:lnTo>
                  <a:lnTo>
                    <a:pt x="292" y="781"/>
                  </a:lnTo>
                  <a:lnTo>
                    <a:pt x="292" y="782"/>
                  </a:lnTo>
                  <a:lnTo>
                    <a:pt x="292" y="784"/>
                  </a:lnTo>
                  <a:lnTo>
                    <a:pt x="292" y="786"/>
                  </a:lnTo>
                  <a:lnTo>
                    <a:pt x="292" y="788"/>
                  </a:lnTo>
                  <a:lnTo>
                    <a:pt x="298" y="784"/>
                  </a:lnTo>
                  <a:lnTo>
                    <a:pt x="300" y="782"/>
                  </a:lnTo>
                  <a:lnTo>
                    <a:pt x="304" y="781"/>
                  </a:lnTo>
                  <a:lnTo>
                    <a:pt x="306" y="786"/>
                  </a:lnTo>
                  <a:lnTo>
                    <a:pt x="306" y="788"/>
                  </a:lnTo>
                  <a:lnTo>
                    <a:pt x="308" y="790"/>
                  </a:lnTo>
                  <a:lnTo>
                    <a:pt x="310" y="794"/>
                  </a:lnTo>
                  <a:lnTo>
                    <a:pt x="310" y="796"/>
                  </a:lnTo>
                  <a:lnTo>
                    <a:pt x="314" y="794"/>
                  </a:lnTo>
                  <a:lnTo>
                    <a:pt x="316" y="794"/>
                  </a:lnTo>
                  <a:lnTo>
                    <a:pt x="318" y="792"/>
                  </a:lnTo>
                  <a:lnTo>
                    <a:pt x="320" y="792"/>
                  </a:lnTo>
                  <a:lnTo>
                    <a:pt x="322" y="792"/>
                  </a:lnTo>
                  <a:lnTo>
                    <a:pt x="324" y="790"/>
                  </a:lnTo>
                  <a:lnTo>
                    <a:pt x="326" y="790"/>
                  </a:lnTo>
                  <a:lnTo>
                    <a:pt x="328" y="788"/>
                  </a:lnTo>
                  <a:lnTo>
                    <a:pt x="330" y="788"/>
                  </a:lnTo>
                  <a:lnTo>
                    <a:pt x="332" y="786"/>
                  </a:lnTo>
                  <a:lnTo>
                    <a:pt x="333" y="786"/>
                  </a:lnTo>
                  <a:lnTo>
                    <a:pt x="335" y="786"/>
                  </a:lnTo>
                  <a:lnTo>
                    <a:pt x="335" y="784"/>
                  </a:lnTo>
                  <a:lnTo>
                    <a:pt x="337" y="784"/>
                  </a:lnTo>
                  <a:lnTo>
                    <a:pt x="339" y="784"/>
                  </a:lnTo>
                  <a:lnTo>
                    <a:pt x="341" y="784"/>
                  </a:lnTo>
                  <a:lnTo>
                    <a:pt x="343" y="782"/>
                  </a:lnTo>
                  <a:lnTo>
                    <a:pt x="343" y="784"/>
                  </a:lnTo>
                  <a:lnTo>
                    <a:pt x="341" y="786"/>
                  </a:lnTo>
                  <a:lnTo>
                    <a:pt x="341" y="790"/>
                  </a:lnTo>
                  <a:lnTo>
                    <a:pt x="341" y="792"/>
                  </a:lnTo>
                  <a:lnTo>
                    <a:pt x="343" y="792"/>
                  </a:lnTo>
                  <a:lnTo>
                    <a:pt x="345" y="794"/>
                  </a:lnTo>
                  <a:lnTo>
                    <a:pt x="347" y="794"/>
                  </a:lnTo>
                  <a:lnTo>
                    <a:pt x="349" y="796"/>
                  </a:lnTo>
                  <a:lnTo>
                    <a:pt x="349" y="798"/>
                  </a:lnTo>
                  <a:lnTo>
                    <a:pt x="351" y="800"/>
                  </a:lnTo>
                  <a:lnTo>
                    <a:pt x="351" y="802"/>
                  </a:lnTo>
                  <a:lnTo>
                    <a:pt x="353" y="804"/>
                  </a:lnTo>
                  <a:lnTo>
                    <a:pt x="353" y="806"/>
                  </a:lnTo>
                  <a:lnTo>
                    <a:pt x="353" y="808"/>
                  </a:lnTo>
                  <a:lnTo>
                    <a:pt x="355" y="810"/>
                  </a:lnTo>
                  <a:lnTo>
                    <a:pt x="357" y="810"/>
                  </a:lnTo>
                  <a:lnTo>
                    <a:pt x="359" y="812"/>
                  </a:lnTo>
                  <a:lnTo>
                    <a:pt x="357" y="814"/>
                  </a:lnTo>
                  <a:lnTo>
                    <a:pt x="357" y="816"/>
                  </a:lnTo>
                  <a:lnTo>
                    <a:pt x="357" y="818"/>
                  </a:lnTo>
                  <a:lnTo>
                    <a:pt x="359" y="818"/>
                  </a:lnTo>
                  <a:lnTo>
                    <a:pt x="359" y="820"/>
                  </a:lnTo>
                  <a:lnTo>
                    <a:pt x="359" y="822"/>
                  </a:lnTo>
                  <a:lnTo>
                    <a:pt x="359" y="824"/>
                  </a:lnTo>
                  <a:lnTo>
                    <a:pt x="361" y="824"/>
                  </a:lnTo>
                  <a:lnTo>
                    <a:pt x="363" y="824"/>
                  </a:lnTo>
                  <a:lnTo>
                    <a:pt x="363" y="826"/>
                  </a:lnTo>
                  <a:lnTo>
                    <a:pt x="365" y="826"/>
                  </a:lnTo>
                  <a:lnTo>
                    <a:pt x="365" y="828"/>
                  </a:lnTo>
                  <a:lnTo>
                    <a:pt x="367" y="828"/>
                  </a:lnTo>
                  <a:lnTo>
                    <a:pt x="367" y="830"/>
                  </a:lnTo>
                  <a:lnTo>
                    <a:pt x="369" y="830"/>
                  </a:lnTo>
                  <a:lnTo>
                    <a:pt x="369" y="832"/>
                  </a:lnTo>
                  <a:lnTo>
                    <a:pt x="371" y="832"/>
                  </a:lnTo>
                  <a:lnTo>
                    <a:pt x="373" y="832"/>
                  </a:lnTo>
                  <a:lnTo>
                    <a:pt x="373" y="834"/>
                  </a:lnTo>
                  <a:lnTo>
                    <a:pt x="375" y="834"/>
                  </a:lnTo>
                  <a:lnTo>
                    <a:pt x="373" y="834"/>
                  </a:lnTo>
                  <a:lnTo>
                    <a:pt x="373" y="836"/>
                  </a:lnTo>
                  <a:lnTo>
                    <a:pt x="375" y="836"/>
                  </a:lnTo>
                  <a:lnTo>
                    <a:pt x="375" y="838"/>
                  </a:lnTo>
                  <a:lnTo>
                    <a:pt x="375" y="840"/>
                  </a:lnTo>
                  <a:lnTo>
                    <a:pt x="373" y="840"/>
                  </a:lnTo>
                  <a:lnTo>
                    <a:pt x="373" y="842"/>
                  </a:lnTo>
                  <a:lnTo>
                    <a:pt x="375" y="842"/>
                  </a:lnTo>
                  <a:lnTo>
                    <a:pt x="375" y="844"/>
                  </a:lnTo>
                  <a:lnTo>
                    <a:pt x="373" y="844"/>
                  </a:lnTo>
                  <a:lnTo>
                    <a:pt x="373" y="846"/>
                  </a:lnTo>
                  <a:lnTo>
                    <a:pt x="373" y="848"/>
                  </a:lnTo>
                  <a:lnTo>
                    <a:pt x="373" y="849"/>
                  </a:lnTo>
                  <a:lnTo>
                    <a:pt x="373" y="851"/>
                  </a:lnTo>
                  <a:lnTo>
                    <a:pt x="371" y="851"/>
                  </a:lnTo>
                  <a:lnTo>
                    <a:pt x="371" y="853"/>
                  </a:lnTo>
                  <a:lnTo>
                    <a:pt x="371" y="855"/>
                  </a:lnTo>
                  <a:lnTo>
                    <a:pt x="371" y="857"/>
                  </a:lnTo>
                  <a:lnTo>
                    <a:pt x="371" y="859"/>
                  </a:lnTo>
                  <a:lnTo>
                    <a:pt x="371" y="861"/>
                  </a:lnTo>
                  <a:lnTo>
                    <a:pt x="371" y="863"/>
                  </a:lnTo>
                  <a:lnTo>
                    <a:pt x="371" y="865"/>
                  </a:lnTo>
                  <a:lnTo>
                    <a:pt x="373" y="867"/>
                  </a:lnTo>
                  <a:lnTo>
                    <a:pt x="373" y="869"/>
                  </a:lnTo>
                  <a:lnTo>
                    <a:pt x="373" y="871"/>
                  </a:lnTo>
                  <a:lnTo>
                    <a:pt x="373" y="873"/>
                  </a:lnTo>
                  <a:lnTo>
                    <a:pt x="373" y="875"/>
                  </a:lnTo>
                  <a:lnTo>
                    <a:pt x="373" y="877"/>
                  </a:lnTo>
                  <a:lnTo>
                    <a:pt x="373" y="879"/>
                  </a:lnTo>
                  <a:lnTo>
                    <a:pt x="373" y="881"/>
                  </a:lnTo>
                  <a:lnTo>
                    <a:pt x="373" y="883"/>
                  </a:lnTo>
                  <a:lnTo>
                    <a:pt x="373" y="885"/>
                  </a:lnTo>
                  <a:lnTo>
                    <a:pt x="373" y="887"/>
                  </a:lnTo>
                  <a:lnTo>
                    <a:pt x="371" y="887"/>
                  </a:lnTo>
                  <a:lnTo>
                    <a:pt x="371" y="889"/>
                  </a:lnTo>
                  <a:lnTo>
                    <a:pt x="371" y="891"/>
                  </a:lnTo>
                  <a:lnTo>
                    <a:pt x="371" y="893"/>
                  </a:lnTo>
                  <a:lnTo>
                    <a:pt x="371" y="895"/>
                  </a:lnTo>
                  <a:lnTo>
                    <a:pt x="371" y="897"/>
                  </a:lnTo>
                  <a:lnTo>
                    <a:pt x="369" y="897"/>
                  </a:lnTo>
                  <a:lnTo>
                    <a:pt x="369" y="899"/>
                  </a:lnTo>
                  <a:lnTo>
                    <a:pt x="369" y="901"/>
                  </a:lnTo>
                  <a:lnTo>
                    <a:pt x="367" y="903"/>
                  </a:lnTo>
                  <a:lnTo>
                    <a:pt x="367" y="905"/>
                  </a:lnTo>
                  <a:lnTo>
                    <a:pt x="365" y="907"/>
                  </a:lnTo>
                  <a:lnTo>
                    <a:pt x="365" y="909"/>
                  </a:lnTo>
                  <a:lnTo>
                    <a:pt x="365" y="911"/>
                  </a:lnTo>
                  <a:lnTo>
                    <a:pt x="363" y="913"/>
                  </a:lnTo>
                  <a:lnTo>
                    <a:pt x="363" y="915"/>
                  </a:lnTo>
                  <a:lnTo>
                    <a:pt x="363" y="9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3" name="Freeform 49"/>
            <xdr:cNvSpPr>
              <a:spLocks/>
            </xdr:cNvSpPr>
          </xdr:nvSpPr>
          <xdr:spPr bwMode="auto">
            <a:xfrm>
              <a:off x="3752850" y="4733925"/>
              <a:ext cx="412750" cy="1322388"/>
            </a:xfrm>
            <a:custGeom>
              <a:avLst/>
              <a:gdLst>
                <a:gd name="T0" fmla="*/ 258 w 260"/>
                <a:gd name="T1" fmla="*/ 19 h 833"/>
                <a:gd name="T2" fmla="*/ 258 w 260"/>
                <a:gd name="T3" fmla="*/ 51 h 833"/>
                <a:gd name="T4" fmla="*/ 244 w 260"/>
                <a:gd name="T5" fmla="*/ 74 h 833"/>
                <a:gd name="T6" fmla="*/ 219 w 260"/>
                <a:gd name="T7" fmla="*/ 100 h 833"/>
                <a:gd name="T8" fmla="*/ 215 w 260"/>
                <a:gd name="T9" fmla="*/ 130 h 833"/>
                <a:gd name="T10" fmla="*/ 183 w 260"/>
                <a:gd name="T11" fmla="*/ 116 h 833"/>
                <a:gd name="T12" fmla="*/ 159 w 260"/>
                <a:gd name="T13" fmla="*/ 110 h 833"/>
                <a:gd name="T14" fmla="*/ 140 w 260"/>
                <a:gd name="T15" fmla="*/ 126 h 833"/>
                <a:gd name="T16" fmla="*/ 144 w 260"/>
                <a:gd name="T17" fmla="*/ 159 h 833"/>
                <a:gd name="T18" fmla="*/ 150 w 260"/>
                <a:gd name="T19" fmla="*/ 195 h 833"/>
                <a:gd name="T20" fmla="*/ 148 w 260"/>
                <a:gd name="T21" fmla="*/ 232 h 833"/>
                <a:gd name="T22" fmla="*/ 167 w 260"/>
                <a:gd name="T23" fmla="*/ 242 h 833"/>
                <a:gd name="T24" fmla="*/ 148 w 260"/>
                <a:gd name="T25" fmla="*/ 258 h 833"/>
                <a:gd name="T26" fmla="*/ 140 w 260"/>
                <a:gd name="T27" fmla="*/ 279 h 833"/>
                <a:gd name="T28" fmla="*/ 126 w 260"/>
                <a:gd name="T29" fmla="*/ 287 h 833"/>
                <a:gd name="T30" fmla="*/ 106 w 260"/>
                <a:gd name="T31" fmla="*/ 295 h 833"/>
                <a:gd name="T32" fmla="*/ 90 w 260"/>
                <a:gd name="T33" fmla="*/ 315 h 833"/>
                <a:gd name="T34" fmla="*/ 77 w 260"/>
                <a:gd name="T35" fmla="*/ 331 h 833"/>
                <a:gd name="T36" fmla="*/ 65 w 260"/>
                <a:gd name="T37" fmla="*/ 342 h 833"/>
                <a:gd name="T38" fmla="*/ 94 w 260"/>
                <a:gd name="T39" fmla="*/ 340 h 833"/>
                <a:gd name="T40" fmla="*/ 118 w 260"/>
                <a:gd name="T41" fmla="*/ 346 h 833"/>
                <a:gd name="T42" fmla="*/ 138 w 260"/>
                <a:gd name="T43" fmla="*/ 360 h 833"/>
                <a:gd name="T44" fmla="*/ 156 w 260"/>
                <a:gd name="T45" fmla="*/ 378 h 833"/>
                <a:gd name="T46" fmla="*/ 179 w 260"/>
                <a:gd name="T47" fmla="*/ 380 h 833"/>
                <a:gd name="T48" fmla="*/ 199 w 260"/>
                <a:gd name="T49" fmla="*/ 380 h 833"/>
                <a:gd name="T50" fmla="*/ 215 w 260"/>
                <a:gd name="T51" fmla="*/ 392 h 833"/>
                <a:gd name="T52" fmla="*/ 219 w 260"/>
                <a:gd name="T53" fmla="*/ 407 h 833"/>
                <a:gd name="T54" fmla="*/ 211 w 260"/>
                <a:gd name="T55" fmla="*/ 417 h 833"/>
                <a:gd name="T56" fmla="*/ 213 w 260"/>
                <a:gd name="T57" fmla="*/ 443 h 833"/>
                <a:gd name="T58" fmla="*/ 213 w 260"/>
                <a:gd name="T59" fmla="*/ 463 h 833"/>
                <a:gd name="T60" fmla="*/ 215 w 260"/>
                <a:gd name="T61" fmla="*/ 484 h 833"/>
                <a:gd name="T62" fmla="*/ 228 w 260"/>
                <a:gd name="T63" fmla="*/ 496 h 833"/>
                <a:gd name="T64" fmla="*/ 232 w 260"/>
                <a:gd name="T65" fmla="*/ 512 h 833"/>
                <a:gd name="T66" fmla="*/ 234 w 260"/>
                <a:gd name="T67" fmla="*/ 528 h 833"/>
                <a:gd name="T68" fmla="*/ 242 w 260"/>
                <a:gd name="T69" fmla="*/ 543 h 833"/>
                <a:gd name="T70" fmla="*/ 232 w 260"/>
                <a:gd name="T71" fmla="*/ 545 h 833"/>
                <a:gd name="T72" fmla="*/ 217 w 260"/>
                <a:gd name="T73" fmla="*/ 549 h 833"/>
                <a:gd name="T74" fmla="*/ 203 w 260"/>
                <a:gd name="T75" fmla="*/ 559 h 833"/>
                <a:gd name="T76" fmla="*/ 191 w 260"/>
                <a:gd name="T77" fmla="*/ 569 h 833"/>
                <a:gd name="T78" fmla="*/ 181 w 260"/>
                <a:gd name="T79" fmla="*/ 581 h 833"/>
                <a:gd name="T80" fmla="*/ 183 w 260"/>
                <a:gd name="T81" fmla="*/ 597 h 833"/>
                <a:gd name="T82" fmla="*/ 163 w 260"/>
                <a:gd name="T83" fmla="*/ 612 h 833"/>
                <a:gd name="T84" fmla="*/ 148 w 260"/>
                <a:gd name="T85" fmla="*/ 628 h 833"/>
                <a:gd name="T86" fmla="*/ 165 w 260"/>
                <a:gd name="T87" fmla="*/ 644 h 833"/>
                <a:gd name="T88" fmla="*/ 156 w 260"/>
                <a:gd name="T89" fmla="*/ 666 h 833"/>
                <a:gd name="T90" fmla="*/ 142 w 260"/>
                <a:gd name="T91" fmla="*/ 679 h 833"/>
                <a:gd name="T92" fmla="*/ 146 w 260"/>
                <a:gd name="T93" fmla="*/ 701 h 833"/>
                <a:gd name="T94" fmla="*/ 165 w 260"/>
                <a:gd name="T95" fmla="*/ 713 h 833"/>
                <a:gd name="T96" fmla="*/ 165 w 260"/>
                <a:gd name="T97" fmla="*/ 735 h 833"/>
                <a:gd name="T98" fmla="*/ 163 w 260"/>
                <a:gd name="T99" fmla="*/ 756 h 833"/>
                <a:gd name="T100" fmla="*/ 146 w 260"/>
                <a:gd name="T101" fmla="*/ 756 h 833"/>
                <a:gd name="T102" fmla="*/ 132 w 260"/>
                <a:gd name="T103" fmla="*/ 760 h 833"/>
                <a:gd name="T104" fmla="*/ 116 w 260"/>
                <a:gd name="T105" fmla="*/ 780 h 833"/>
                <a:gd name="T106" fmla="*/ 112 w 260"/>
                <a:gd name="T107" fmla="*/ 796 h 833"/>
                <a:gd name="T108" fmla="*/ 106 w 260"/>
                <a:gd name="T109" fmla="*/ 817 h 833"/>
                <a:gd name="T110" fmla="*/ 87 w 260"/>
                <a:gd name="T111" fmla="*/ 817 h 833"/>
                <a:gd name="T112" fmla="*/ 79 w 260"/>
                <a:gd name="T113" fmla="*/ 831 h 833"/>
                <a:gd name="T114" fmla="*/ 51 w 260"/>
                <a:gd name="T115" fmla="*/ 823 h 833"/>
                <a:gd name="T116" fmla="*/ 25 w 260"/>
                <a:gd name="T117" fmla="*/ 815 h 833"/>
                <a:gd name="T118" fmla="*/ 4 w 260"/>
                <a:gd name="T119" fmla="*/ 825 h 8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60" h="833">
                  <a:moveTo>
                    <a:pt x="256" y="0"/>
                  </a:moveTo>
                  <a:lnTo>
                    <a:pt x="254" y="0"/>
                  </a:lnTo>
                  <a:lnTo>
                    <a:pt x="254" y="1"/>
                  </a:lnTo>
                  <a:lnTo>
                    <a:pt x="254" y="3"/>
                  </a:lnTo>
                  <a:lnTo>
                    <a:pt x="252" y="3"/>
                  </a:lnTo>
                  <a:lnTo>
                    <a:pt x="252" y="5"/>
                  </a:lnTo>
                  <a:lnTo>
                    <a:pt x="250" y="7"/>
                  </a:lnTo>
                  <a:lnTo>
                    <a:pt x="250" y="9"/>
                  </a:lnTo>
                  <a:lnTo>
                    <a:pt x="252" y="9"/>
                  </a:lnTo>
                  <a:lnTo>
                    <a:pt x="252" y="11"/>
                  </a:lnTo>
                  <a:lnTo>
                    <a:pt x="254" y="11"/>
                  </a:lnTo>
                  <a:lnTo>
                    <a:pt x="256" y="11"/>
                  </a:lnTo>
                  <a:lnTo>
                    <a:pt x="256" y="13"/>
                  </a:lnTo>
                  <a:lnTo>
                    <a:pt x="258" y="13"/>
                  </a:lnTo>
                  <a:lnTo>
                    <a:pt x="258" y="15"/>
                  </a:lnTo>
                  <a:lnTo>
                    <a:pt x="258" y="17"/>
                  </a:lnTo>
                  <a:lnTo>
                    <a:pt x="258" y="19"/>
                  </a:lnTo>
                  <a:lnTo>
                    <a:pt x="256" y="21"/>
                  </a:lnTo>
                  <a:lnTo>
                    <a:pt x="256" y="23"/>
                  </a:lnTo>
                  <a:lnTo>
                    <a:pt x="254" y="25"/>
                  </a:lnTo>
                  <a:lnTo>
                    <a:pt x="254" y="27"/>
                  </a:lnTo>
                  <a:lnTo>
                    <a:pt x="252" y="27"/>
                  </a:lnTo>
                  <a:lnTo>
                    <a:pt x="252" y="29"/>
                  </a:lnTo>
                  <a:lnTo>
                    <a:pt x="250" y="31"/>
                  </a:lnTo>
                  <a:lnTo>
                    <a:pt x="250" y="33"/>
                  </a:lnTo>
                  <a:lnTo>
                    <a:pt x="248" y="35"/>
                  </a:lnTo>
                  <a:lnTo>
                    <a:pt x="248" y="37"/>
                  </a:lnTo>
                  <a:lnTo>
                    <a:pt x="248" y="39"/>
                  </a:lnTo>
                  <a:lnTo>
                    <a:pt x="248" y="41"/>
                  </a:lnTo>
                  <a:lnTo>
                    <a:pt x="250" y="43"/>
                  </a:lnTo>
                  <a:lnTo>
                    <a:pt x="250" y="45"/>
                  </a:lnTo>
                  <a:lnTo>
                    <a:pt x="254" y="47"/>
                  </a:lnTo>
                  <a:lnTo>
                    <a:pt x="256" y="49"/>
                  </a:lnTo>
                  <a:lnTo>
                    <a:pt x="258" y="51"/>
                  </a:lnTo>
                  <a:lnTo>
                    <a:pt x="258" y="53"/>
                  </a:lnTo>
                  <a:lnTo>
                    <a:pt x="260" y="55"/>
                  </a:lnTo>
                  <a:lnTo>
                    <a:pt x="258" y="55"/>
                  </a:lnTo>
                  <a:lnTo>
                    <a:pt x="258" y="57"/>
                  </a:lnTo>
                  <a:lnTo>
                    <a:pt x="256" y="57"/>
                  </a:lnTo>
                  <a:lnTo>
                    <a:pt x="256" y="59"/>
                  </a:lnTo>
                  <a:lnTo>
                    <a:pt x="254" y="59"/>
                  </a:lnTo>
                  <a:lnTo>
                    <a:pt x="252" y="61"/>
                  </a:lnTo>
                  <a:lnTo>
                    <a:pt x="250" y="61"/>
                  </a:lnTo>
                  <a:lnTo>
                    <a:pt x="250" y="63"/>
                  </a:lnTo>
                  <a:lnTo>
                    <a:pt x="248" y="63"/>
                  </a:lnTo>
                  <a:lnTo>
                    <a:pt x="246" y="63"/>
                  </a:lnTo>
                  <a:lnTo>
                    <a:pt x="246" y="65"/>
                  </a:lnTo>
                  <a:lnTo>
                    <a:pt x="244" y="65"/>
                  </a:lnTo>
                  <a:lnTo>
                    <a:pt x="244" y="70"/>
                  </a:lnTo>
                  <a:lnTo>
                    <a:pt x="244" y="72"/>
                  </a:lnTo>
                  <a:lnTo>
                    <a:pt x="244" y="74"/>
                  </a:lnTo>
                  <a:lnTo>
                    <a:pt x="246" y="76"/>
                  </a:lnTo>
                  <a:lnTo>
                    <a:pt x="246" y="78"/>
                  </a:lnTo>
                  <a:lnTo>
                    <a:pt x="246" y="80"/>
                  </a:lnTo>
                  <a:lnTo>
                    <a:pt x="242" y="82"/>
                  </a:lnTo>
                  <a:lnTo>
                    <a:pt x="240" y="84"/>
                  </a:lnTo>
                  <a:lnTo>
                    <a:pt x="238" y="86"/>
                  </a:lnTo>
                  <a:lnTo>
                    <a:pt x="236" y="86"/>
                  </a:lnTo>
                  <a:lnTo>
                    <a:pt x="236" y="88"/>
                  </a:lnTo>
                  <a:lnTo>
                    <a:pt x="232" y="90"/>
                  </a:lnTo>
                  <a:lnTo>
                    <a:pt x="232" y="92"/>
                  </a:lnTo>
                  <a:lnTo>
                    <a:pt x="230" y="92"/>
                  </a:lnTo>
                  <a:lnTo>
                    <a:pt x="228" y="94"/>
                  </a:lnTo>
                  <a:lnTo>
                    <a:pt x="226" y="96"/>
                  </a:lnTo>
                  <a:lnTo>
                    <a:pt x="223" y="98"/>
                  </a:lnTo>
                  <a:lnTo>
                    <a:pt x="221" y="98"/>
                  </a:lnTo>
                  <a:lnTo>
                    <a:pt x="219" y="98"/>
                  </a:lnTo>
                  <a:lnTo>
                    <a:pt x="219" y="100"/>
                  </a:lnTo>
                  <a:lnTo>
                    <a:pt x="217" y="102"/>
                  </a:lnTo>
                  <a:lnTo>
                    <a:pt x="217" y="104"/>
                  </a:lnTo>
                  <a:lnTo>
                    <a:pt x="217" y="106"/>
                  </a:lnTo>
                  <a:lnTo>
                    <a:pt x="217" y="108"/>
                  </a:lnTo>
                  <a:lnTo>
                    <a:pt x="219" y="112"/>
                  </a:lnTo>
                  <a:lnTo>
                    <a:pt x="219" y="114"/>
                  </a:lnTo>
                  <a:lnTo>
                    <a:pt x="219" y="116"/>
                  </a:lnTo>
                  <a:lnTo>
                    <a:pt x="221" y="116"/>
                  </a:lnTo>
                  <a:lnTo>
                    <a:pt x="221" y="118"/>
                  </a:lnTo>
                  <a:lnTo>
                    <a:pt x="221" y="120"/>
                  </a:lnTo>
                  <a:lnTo>
                    <a:pt x="221" y="122"/>
                  </a:lnTo>
                  <a:lnTo>
                    <a:pt x="221" y="124"/>
                  </a:lnTo>
                  <a:lnTo>
                    <a:pt x="221" y="128"/>
                  </a:lnTo>
                  <a:lnTo>
                    <a:pt x="223" y="130"/>
                  </a:lnTo>
                  <a:lnTo>
                    <a:pt x="223" y="132"/>
                  </a:lnTo>
                  <a:lnTo>
                    <a:pt x="219" y="132"/>
                  </a:lnTo>
                  <a:lnTo>
                    <a:pt x="215" y="130"/>
                  </a:lnTo>
                  <a:lnTo>
                    <a:pt x="213" y="128"/>
                  </a:lnTo>
                  <a:lnTo>
                    <a:pt x="211" y="128"/>
                  </a:lnTo>
                  <a:lnTo>
                    <a:pt x="207" y="128"/>
                  </a:lnTo>
                  <a:lnTo>
                    <a:pt x="207" y="126"/>
                  </a:lnTo>
                  <a:lnTo>
                    <a:pt x="205" y="126"/>
                  </a:lnTo>
                  <a:lnTo>
                    <a:pt x="203" y="126"/>
                  </a:lnTo>
                  <a:lnTo>
                    <a:pt x="201" y="124"/>
                  </a:lnTo>
                  <a:lnTo>
                    <a:pt x="197" y="124"/>
                  </a:lnTo>
                  <a:lnTo>
                    <a:pt x="195" y="122"/>
                  </a:lnTo>
                  <a:lnTo>
                    <a:pt x="193" y="122"/>
                  </a:lnTo>
                  <a:lnTo>
                    <a:pt x="191" y="122"/>
                  </a:lnTo>
                  <a:lnTo>
                    <a:pt x="191" y="120"/>
                  </a:lnTo>
                  <a:lnTo>
                    <a:pt x="189" y="118"/>
                  </a:lnTo>
                  <a:lnTo>
                    <a:pt x="189" y="116"/>
                  </a:lnTo>
                  <a:lnTo>
                    <a:pt x="187" y="116"/>
                  </a:lnTo>
                  <a:lnTo>
                    <a:pt x="185" y="116"/>
                  </a:lnTo>
                  <a:lnTo>
                    <a:pt x="183" y="116"/>
                  </a:lnTo>
                  <a:lnTo>
                    <a:pt x="181" y="116"/>
                  </a:lnTo>
                  <a:lnTo>
                    <a:pt x="179" y="116"/>
                  </a:lnTo>
                  <a:lnTo>
                    <a:pt x="179" y="114"/>
                  </a:lnTo>
                  <a:lnTo>
                    <a:pt x="179" y="112"/>
                  </a:lnTo>
                  <a:lnTo>
                    <a:pt x="179" y="110"/>
                  </a:lnTo>
                  <a:lnTo>
                    <a:pt x="177" y="110"/>
                  </a:lnTo>
                  <a:lnTo>
                    <a:pt x="175" y="110"/>
                  </a:lnTo>
                  <a:lnTo>
                    <a:pt x="175" y="112"/>
                  </a:lnTo>
                  <a:lnTo>
                    <a:pt x="173" y="112"/>
                  </a:lnTo>
                  <a:lnTo>
                    <a:pt x="171" y="112"/>
                  </a:lnTo>
                  <a:lnTo>
                    <a:pt x="171" y="110"/>
                  </a:lnTo>
                  <a:lnTo>
                    <a:pt x="169" y="110"/>
                  </a:lnTo>
                  <a:lnTo>
                    <a:pt x="167" y="110"/>
                  </a:lnTo>
                  <a:lnTo>
                    <a:pt x="165" y="110"/>
                  </a:lnTo>
                  <a:lnTo>
                    <a:pt x="163" y="110"/>
                  </a:lnTo>
                  <a:lnTo>
                    <a:pt x="161" y="110"/>
                  </a:lnTo>
                  <a:lnTo>
                    <a:pt x="159" y="110"/>
                  </a:lnTo>
                  <a:lnTo>
                    <a:pt x="159" y="112"/>
                  </a:lnTo>
                  <a:lnTo>
                    <a:pt x="157" y="112"/>
                  </a:lnTo>
                  <a:lnTo>
                    <a:pt x="152" y="110"/>
                  </a:lnTo>
                  <a:lnTo>
                    <a:pt x="148" y="110"/>
                  </a:lnTo>
                  <a:lnTo>
                    <a:pt x="146" y="110"/>
                  </a:lnTo>
                  <a:lnTo>
                    <a:pt x="144" y="110"/>
                  </a:lnTo>
                  <a:lnTo>
                    <a:pt x="142" y="108"/>
                  </a:lnTo>
                  <a:lnTo>
                    <a:pt x="140" y="108"/>
                  </a:lnTo>
                  <a:lnTo>
                    <a:pt x="140" y="110"/>
                  </a:lnTo>
                  <a:lnTo>
                    <a:pt x="140" y="112"/>
                  </a:lnTo>
                  <a:lnTo>
                    <a:pt x="140" y="114"/>
                  </a:lnTo>
                  <a:lnTo>
                    <a:pt x="142" y="116"/>
                  </a:lnTo>
                  <a:lnTo>
                    <a:pt x="142" y="118"/>
                  </a:lnTo>
                  <a:lnTo>
                    <a:pt x="140" y="120"/>
                  </a:lnTo>
                  <a:lnTo>
                    <a:pt x="140" y="122"/>
                  </a:lnTo>
                  <a:lnTo>
                    <a:pt x="140" y="124"/>
                  </a:lnTo>
                  <a:lnTo>
                    <a:pt x="140" y="126"/>
                  </a:lnTo>
                  <a:lnTo>
                    <a:pt x="140" y="128"/>
                  </a:lnTo>
                  <a:lnTo>
                    <a:pt x="140" y="130"/>
                  </a:lnTo>
                  <a:lnTo>
                    <a:pt x="140" y="132"/>
                  </a:lnTo>
                  <a:lnTo>
                    <a:pt x="140" y="134"/>
                  </a:lnTo>
                  <a:lnTo>
                    <a:pt x="140" y="135"/>
                  </a:lnTo>
                  <a:lnTo>
                    <a:pt x="140" y="137"/>
                  </a:lnTo>
                  <a:lnTo>
                    <a:pt x="142" y="141"/>
                  </a:lnTo>
                  <a:lnTo>
                    <a:pt x="142" y="143"/>
                  </a:lnTo>
                  <a:lnTo>
                    <a:pt x="142" y="145"/>
                  </a:lnTo>
                  <a:lnTo>
                    <a:pt x="142" y="147"/>
                  </a:lnTo>
                  <a:lnTo>
                    <a:pt x="142" y="149"/>
                  </a:lnTo>
                  <a:lnTo>
                    <a:pt x="142" y="151"/>
                  </a:lnTo>
                  <a:lnTo>
                    <a:pt x="142" y="153"/>
                  </a:lnTo>
                  <a:lnTo>
                    <a:pt x="144" y="153"/>
                  </a:lnTo>
                  <a:lnTo>
                    <a:pt x="144" y="155"/>
                  </a:lnTo>
                  <a:lnTo>
                    <a:pt x="144" y="157"/>
                  </a:lnTo>
                  <a:lnTo>
                    <a:pt x="144" y="159"/>
                  </a:lnTo>
                  <a:lnTo>
                    <a:pt x="146" y="165"/>
                  </a:lnTo>
                  <a:lnTo>
                    <a:pt x="146" y="167"/>
                  </a:lnTo>
                  <a:lnTo>
                    <a:pt x="148" y="167"/>
                  </a:lnTo>
                  <a:lnTo>
                    <a:pt x="148" y="169"/>
                  </a:lnTo>
                  <a:lnTo>
                    <a:pt x="148" y="171"/>
                  </a:lnTo>
                  <a:lnTo>
                    <a:pt x="148" y="173"/>
                  </a:lnTo>
                  <a:lnTo>
                    <a:pt x="150" y="175"/>
                  </a:lnTo>
                  <a:lnTo>
                    <a:pt x="150" y="177"/>
                  </a:lnTo>
                  <a:lnTo>
                    <a:pt x="150" y="179"/>
                  </a:lnTo>
                  <a:lnTo>
                    <a:pt x="150" y="181"/>
                  </a:lnTo>
                  <a:lnTo>
                    <a:pt x="150" y="183"/>
                  </a:lnTo>
                  <a:lnTo>
                    <a:pt x="150" y="185"/>
                  </a:lnTo>
                  <a:lnTo>
                    <a:pt x="150" y="187"/>
                  </a:lnTo>
                  <a:lnTo>
                    <a:pt x="150" y="189"/>
                  </a:lnTo>
                  <a:lnTo>
                    <a:pt x="150" y="191"/>
                  </a:lnTo>
                  <a:lnTo>
                    <a:pt x="150" y="193"/>
                  </a:lnTo>
                  <a:lnTo>
                    <a:pt x="150" y="195"/>
                  </a:lnTo>
                  <a:lnTo>
                    <a:pt x="150" y="197"/>
                  </a:lnTo>
                  <a:lnTo>
                    <a:pt x="150" y="199"/>
                  </a:lnTo>
                  <a:lnTo>
                    <a:pt x="150" y="201"/>
                  </a:lnTo>
                  <a:lnTo>
                    <a:pt x="148" y="202"/>
                  </a:lnTo>
                  <a:lnTo>
                    <a:pt x="148" y="206"/>
                  </a:lnTo>
                  <a:lnTo>
                    <a:pt x="148" y="208"/>
                  </a:lnTo>
                  <a:lnTo>
                    <a:pt x="148" y="210"/>
                  </a:lnTo>
                  <a:lnTo>
                    <a:pt x="146" y="214"/>
                  </a:lnTo>
                  <a:lnTo>
                    <a:pt x="146" y="216"/>
                  </a:lnTo>
                  <a:lnTo>
                    <a:pt x="144" y="218"/>
                  </a:lnTo>
                  <a:lnTo>
                    <a:pt x="144" y="220"/>
                  </a:lnTo>
                  <a:lnTo>
                    <a:pt x="144" y="222"/>
                  </a:lnTo>
                  <a:lnTo>
                    <a:pt x="144" y="224"/>
                  </a:lnTo>
                  <a:lnTo>
                    <a:pt x="146" y="226"/>
                  </a:lnTo>
                  <a:lnTo>
                    <a:pt x="146" y="228"/>
                  </a:lnTo>
                  <a:lnTo>
                    <a:pt x="148" y="230"/>
                  </a:lnTo>
                  <a:lnTo>
                    <a:pt x="148" y="232"/>
                  </a:lnTo>
                  <a:lnTo>
                    <a:pt x="152" y="228"/>
                  </a:lnTo>
                  <a:lnTo>
                    <a:pt x="154" y="226"/>
                  </a:lnTo>
                  <a:lnTo>
                    <a:pt x="154" y="224"/>
                  </a:lnTo>
                  <a:lnTo>
                    <a:pt x="156" y="224"/>
                  </a:lnTo>
                  <a:lnTo>
                    <a:pt x="157" y="224"/>
                  </a:lnTo>
                  <a:lnTo>
                    <a:pt x="159" y="224"/>
                  </a:lnTo>
                  <a:lnTo>
                    <a:pt x="161" y="224"/>
                  </a:lnTo>
                  <a:lnTo>
                    <a:pt x="161" y="226"/>
                  </a:lnTo>
                  <a:lnTo>
                    <a:pt x="163" y="228"/>
                  </a:lnTo>
                  <a:lnTo>
                    <a:pt x="163" y="230"/>
                  </a:lnTo>
                  <a:lnTo>
                    <a:pt x="163" y="232"/>
                  </a:lnTo>
                  <a:lnTo>
                    <a:pt x="165" y="232"/>
                  </a:lnTo>
                  <a:lnTo>
                    <a:pt x="165" y="234"/>
                  </a:lnTo>
                  <a:lnTo>
                    <a:pt x="165" y="236"/>
                  </a:lnTo>
                  <a:lnTo>
                    <a:pt x="165" y="238"/>
                  </a:lnTo>
                  <a:lnTo>
                    <a:pt x="165" y="240"/>
                  </a:lnTo>
                  <a:lnTo>
                    <a:pt x="167" y="242"/>
                  </a:lnTo>
                  <a:lnTo>
                    <a:pt x="169" y="244"/>
                  </a:lnTo>
                  <a:lnTo>
                    <a:pt x="171" y="244"/>
                  </a:lnTo>
                  <a:lnTo>
                    <a:pt x="171" y="246"/>
                  </a:lnTo>
                  <a:lnTo>
                    <a:pt x="171" y="248"/>
                  </a:lnTo>
                  <a:lnTo>
                    <a:pt x="167" y="250"/>
                  </a:lnTo>
                  <a:lnTo>
                    <a:pt x="165" y="250"/>
                  </a:lnTo>
                  <a:lnTo>
                    <a:pt x="165" y="252"/>
                  </a:lnTo>
                  <a:lnTo>
                    <a:pt x="163" y="252"/>
                  </a:lnTo>
                  <a:lnTo>
                    <a:pt x="161" y="254"/>
                  </a:lnTo>
                  <a:lnTo>
                    <a:pt x="159" y="254"/>
                  </a:lnTo>
                  <a:lnTo>
                    <a:pt x="157" y="254"/>
                  </a:lnTo>
                  <a:lnTo>
                    <a:pt x="157" y="256"/>
                  </a:lnTo>
                  <a:lnTo>
                    <a:pt x="156" y="256"/>
                  </a:lnTo>
                  <a:lnTo>
                    <a:pt x="154" y="258"/>
                  </a:lnTo>
                  <a:lnTo>
                    <a:pt x="152" y="258"/>
                  </a:lnTo>
                  <a:lnTo>
                    <a:pt x="150" y="258"/>
                  </a:lnTo>
                  <a:lnTo>
                    <a:pt x="148" y="258"/>
                  </a:lnTo>
                  <a:lnTo>
                    <a:pt x="148" y="260"/>
                  </a:lnTo>
                  <a:lnTo>
                    <a:pt x="146" y="260"/>
                  </a:lnTo>
                  <a:lnTo>
                    <a:pt x="146" y="262"/>
                  </a:lnTo>
                  <a:lnTo>
                    <a:pt x="144" y="264"/>
                  </a:lnTo>
                  <a:lnTo>
                    <a:pt x="144" y="266"/>
                  </a:lnTo>
                  <a:lnTo>
                    <a:pt x="142" y="266"/>
                  </a:lnTo>
                  <a:lnTo>
                    <a:pt x="140" y="266"/>
                  </a:lnTo>
                  <a:lnTo>
                    <a:pt x="140" y="268"/>
                  </a:lnTo>
                  <a:lnTo>
                    <a:pt x="142" y="269"/>
                  </a:lnTo>
                  <a:lnTo>
                    <a:pt x="142" y="271"/>
                  </a:lnTo>
                  <a:lnTo>
                    <a:pt x="142" y="273"/>
                  </a:lnTo>
                  <a:lnTo>
                    <a:pt x="142" y="275"/>
                  </a:lnTo>
                  <a:lnTo>
                    <a:pt x="140" y="275"/>
                  </a:lnTo>
                  <a:lnTo>
                    <a:pt x="140" y="277"/>
                  </a:lnTo>
                  <a:lnTo>
                    <a:pt x="142" y="277"/>
                  </a:lnTo>
                  <a:lnTo>
                    <a:pt x="142" y="279"/>
                  </a:lnTo>
                  <a:lnTo>
                    <a:pt x="140" y="279"/>
                  </a:lnTo>
                  <a:lnTo>
                    <a:pt x="138" y="279"/>
                  </a:lnTo>
                  <a:lnTo>
                    <a:pt x="140" y="281"/>
                  </a:lnTo>
                  <a:lnTo>
                    <a:pt x="140" y="283"/>
                  </a:lnTo>
                  <a:lnTo>
                    <a:pt x="138" y="283"/>
                  </a:lnTo>
                  <a:lnTo>
                    <a:pt x="138" y="285"/>
                  </a:lnTo>
                  <a:lnTo>
                    <a:pt x="138" y="287"/>
                  </a:lnTo>
                  <a:lnTo>
                    <a:pt x="136" y="287"/>
                  </a:lnTo>
                  <a:lnTo>
                    <a:pt x="134" y="287"/>
                  </a:lnTo>
                  <a:lnTo>
                    <a:pt x="134" y="285"/>
                  </a:lnTo>
                  <a:lnTo>
                    <a:pt x="132" y="285"/>
                  </a:lnTo>
                  <a:lnTo>
                    <a:pt x="132" y="283"/>
                  </a:lnTo>
                  <a:lnTo>
                    <a:pt x="130" y="283"/>
                  </a:lnTo>
                  <a:lnTo>
                    <a:pt x="128" y="285"/>
                  </a:lnTo>
                  <a:lnTo>
                    <a:pt x="128" y="283"/>
                  </a:lnTo>
                  <a:lnTo>
                    <a:pt x="128" y="285"/>
                  </a:lnTo>
                  <a:lnTo>
                    <a:pt x="126" y="285"/>
                  </a:lnTo>
                  <a:lnTo>
                    <a:pt x="126" y="287"/>
                  </a:lnTo>
                  <a:lnTo>
                    <a:pt x="126" y="289"/>
                  </a:lnTo>
                  <a:lnTo>
                    <a:pt x="126" y="291"/>
                  </a:lnTo>
                  <a:lnTo>
                    <a:pt x="126" y="293"/>
                  </a:lnTo>
                  <a:lnTo>
                    <a:pt x="126" y="295"/>
                  </a:lnTo>
                  <a:lnTo>
                    <a:pt x="124" y="295"/>
                  </a:lnTo>
                  <a:lnTo>
                    <a:pt x="122" y="295"/>
                  </a:lnTo>
                  <a:lnTo>
                    <a:pt x="120" y="295"/>
                  </a:lnTo>
                  <a:lnTo>
                    <a:pt x="118" y="293"/>
                  </a:lnTo>
                  <a:lnTo>
                    <a:pt x="118" y="295"/>
                  </a:lnTo>
                  <a:lnTo>
                    <a:pt x="116" y="295"/>
                  </a:lnTo>
                  <a:lnTo>
                    <a:pt x="116" y="293"/>
                  </a:lnTo>
                  <a:lnTo>
                    <a:pt x="114" y="293"/>
                  </a:lnTo>
                  <a:lnTo>
                    <a:pt x="114" y="295"/>
                  </a:lnTo>
                  <a:lnTo>
                    <a:pt x="112" y="295"/>
                  </a:lnTo>
                  <a:lnTo>
                    <a:pt x="110" y="295"/>
                  </a:lnTo>
                  <a:lnTo>
                    <a:pt x="108" y="297"/>
                  </a:lnTo>
                  <a:lnTo>
                    <a:pt x="106" y="295"/>
                  </a:lnTo>
                  <a:lnTo>
                    <a:pt x="106" y="297"/>
                  </a:lnTo>
                  <a:lnTo>
                    <a:pt x="106" y="299"/>
                  </a:lnTo>
                  <a:lnTo>
                    <a:pt x="106" y="301"/>
                  </a:lnTo>
                  <a:lnTo>
                    <a:pt x="104" y="301"/>
                  </a:lnTo>
                  <a:lnTo>
                    <a:pt x="104" y="303"/>
                  </a:lnTo>
                  <a:lnTo>
                    <a:pt x="102" y="303"/>
                  </a:lnTo>
                  <a:lnTo>
                    <a:pt x="100" y="305"/>
                  </a:lnTo>
                  <a:lnTo>
                    <a:pt x="100" y="307"/>
                  </a:lnTo>
                  <a:lnTo>
                    <a:pt x="98" y="307"/>
                  </a:lnTo>
                  <a:lnTo>
                    <a:pt x="96" y="307"/>
                  </a:lnTo>
                  <a:lnTo>
                    <a:pt x="94" y="307"/>
                  </a:lnTo>
                  <a:lnTo>
                    <a:pt x="92" y="309"/>
                  </a:lnTo>
                  <a:lnTo>
                    <a:pt x="94" y="309"/>
                  </a:lnTo>
                  <a:lnTo>
                    <a:pt x="92" y="311"/>
                  </a:lnTo>
                  <a:lnTo>
                    <a:pt x="92" y="313"/>
                  </a:lnTo>
                  <a:lnTo>
                    <a:pt x="92" y="315"/>
                  </a:lnTo>
                  <a:lnTo>
                    <a:pt x="90" y="315"/>
                  </a:lnTo>
                  <a:lnTo>
                    <a:pt x="88" y="315"/>
                  </a:lnTo>
                  <a:lnTo>
                    <a:pt x="87" y="315"/>
                  </a:lnTo>
                  <a:lnTo>
                    <a:pt x="85" y="315"/>
                  </a:lnTo>
                  <a:lnTo>
                    <a:pt x="85" y="317"/>
                  </a:lnTo>
                  <a:lnTo>
                    <a:pt x="85" y="319"/>
                  </a:lnTo>
                  <a:lnTo>
                    <a:pt x="87" y="319"/>
                  </a:lnTo>
                  <a:lnTo>
                    <a:pt x="87" y="321"/>
                  </a:lnTo>
                  <a:lnTo>
                    <a:pt x="85" y="321"/>
                  </a:lnTo>
                  <a:lnTo>
                    <a:pt x="85" y="323"/>
                  </a:lnTo>
                  <a:lnTo>
                    <a:pt x="83" y="323"/>
                  </a:lnTo>
                  <a:lnTo>
                    <a:pt x="83" y="325"/>
                  </a:lnTo>
                  <a:lnTo>
                    <a:pt x="81" y="325"/>
                  </a:lnTo>
                  <a:lnTo>
                    <a:pt x="81" y="327"/>
                  </a:lnTo>
                  <a:lnTo>
                    <a:pt x="79" y="327"/>
                  </a:lnTo>
                  <a:lnTo>
                    <a:pt x="77" y="327"/>
                  </a:lnTo>
                  <a:lnTo>
                    <a:pt x="77" y="329"/>
                  </a:lnTo>
                  <a:lnTo>
                    <a:pt x="77" y="331"/>
                  </a:lnTo>
                  <a:lnTo>
                    <a:pt x="75" y="331"/>
                  </a:lnTo>
                  <a:lnTo>
                    <a:pt x="75" y="329"/>
                  </a:lnTo>
                  <a:lnTo>
                    <a:pt x="73" y="329"/>
                  </a:lnTo>
                  <a:lnTo>
                    <a:pt x="73" y="331"/>
                  </a:lnTo>
                  <a:lnTo>
                    <a:pt x="71" y="331"/>
                  </a:lnTo>
                  <a:lnTo>
                    <a:pt x="71" y="333"/>
                  </a:lnTo>
                  <a:lnTo>
                    <a:pt x="69" y="333"/>
                  </a:lnTo>
                  <a:lnTo>
                    <a:pt x="69" y="335"/>
                  </a:lnTo>
                  <a:lnTo>
                    <a:pt x="67" y="335"/>
                  </a:lnTo>
                  <a:lnTo>
                    <a:pt x="67" y="336"/>
                  </a:lnTo>
                  <a:lnTo>
                    <a:pt x="65" y="336"/>
                  </a:lnTo>
                  <a:lnTo>
                    <a:pt x="63" y="338"/>
                  </a:lnTo>
                  <a:lnTo>
                    <a:pt x="61" y="338"/>
                  </a:lnTo>
                  <a:lnTo>
                    <a:pt x="63" y="338"/>
                  </a:lnTo>
                  <a:lnTo>
                    <a:pt x="63" y="340"/>
                  </a:lnTo>
                  <a:lnTo>
                    <a:pt x="63" y="342"/>
                  </a:lnTo>
                  <a:lnTo>
                    <a:pt x="65" y="342"/>
                  </a:lnTo>
                  <a:lnTo>
                    <a:pt x="67" y="342"/>
                  </a:lnTo>
                  <a:lnTo>
                    <a:pt x="67" y="340"/>
                  </a:lnTo>
                  <a:lnTo>
                    <a:pt x="69" y="340"/>
                  </a:lnTo>
                  <a:lnTo>
                    <a:pt x="71" y="340"/>
                  </a:lnTo>
                  <a:lnTo>
                    <a:pt x="73" y="340"/>
                  </a:lnTo>
                  <a:lnTo>
                    <a:pt x="75" y="340"/>
                  </a:lnTo>
                  <a:lnTo>
                    <a:pt x="77" y="338"/>
                  </a:lnTo>
                  <a:lnTo>
                    <a:pt x="79" y="338"/>
                  </a:lnTo>
                  <a:lnTo>
                    <a:pt x="81" y="338"/>
                  </a:lnTo>
                  <a:lnTo>
                    <a:pt x="83" y="338"/>
                  </a:lnTo>
                  <a:lnTo>
                    <a:pt x="85" y="338"/>
                  </a:lnTo>
                  <a:lnTo>
                    <a:pt x="87" y="338"/>
                  </a:lnTo>
                  <a:lnTo>
                    <a:pt x="88" y="338"/>
                  </a:lnTo>
                  <a:lnTo>
                    <a:pt x="90" y="338"/>
                  </a:lnTo>
                  <a:lnTo>
                    <a:pt x="92" y="338"/>
                  </a:lnTo>
                  <a:lnTo>
                    <a:pt x="94" y="338"/>
                  </a:lnTo>
                  <a:lnTo>
                    <a:pt x="94" y="340"/>
                  </a:lnTo>
                  <a:lnTo>
                    <a:pt x="96" y="340"/>
                  </a:lnTo>
                  <a:lnTo>
                    <a:pt x="98" y="340"/>
                  </a:lnTo>
                  <a:lnTo>
                    <a:pt x="100" y="340"/>
                  </a:lnTo>
                  <a:lnTo>
                    <a:pt x="102" y="340"/>
                  </a:lnTo>
                  <a:lnTo>
                    <a:pt x="104" y="340"/>
                  </a:lnTo>
                  <a:lnTo>
                    <a:pt x="106" y="340"/>
                  </a:lnTo>
                  <a:lnTo>
                    <a:pt x="108" y="340"/>
                  </a:lnTo>
                  <a:lnTo>
                    <a:pt x="108" y="338"/>
                  </a:lnTo>
                  <a:lnTo>
                    <a:pt x="110" y="338"/>
                  </a:lnTo>
                  <a:lnTo>
                    <a:pt x="110" y="340"/>
                  </a:lnTo>
                  <a:lnTo>
                    <a:pt x="112" y="340"/>
                  </a:lnTo>
                  <a:lnTo>
                    <a:pt x="112" y="342"/>
                  </a:lnTo>
                  <a:lnTo>
                    <a:pt x="114" y="342"/>
                  </a:lnTo>
                  <a:lnTo>
                    <a:pt x="114" y="344"/>
                  </a:lnTo>
                  <a:lnTo>
                    <a:pt x="116" y="344"/>
                  </a:lnTo>
                  <a:lnTo>
                    <a:pt x="116" y="346"/>
                  </a:lnTo>
                  <a:lnTo>
                    <a:pt x="118" y="346"/>
                  </a:lnTo>
                  <a:lnTo>
                    <a:pt x="120" y="346"/>
                  </a:lnTo>
                  <a:lnTo>
                    <a:pt x="120" y="348"/>
                  </a:lnTo>
                  <a:lnTo>
                    <a:pt x="120" y="350"/>
                  </a:lnTo>
                  <a:lnTo>
                    <a:pt x="122" y="350"/>
                  </a:lnTo>
                  <a:lnTo>
                    <a:pt x="122" y="352"/>
                  </a:lnTo>
                  <a:lnTo>
                    <a:pt x="124" y="352"/>
                  </a:lnTo>
                  <a:lnTo>
                    <a:pt x="126" y="352"/>
                  </a:lnTo>
                  <a:lnTo>
                    <a:pt x="128" y="352"/>
                  </a:lnTo>
                  <a:lnTo>
                    <a:pt x="128" y="354"/>
                  </a:lnTo>
                  <a:lnTo>
                    <a:pt x="130" y="354"/>
                  </a:lnTo>
                  <a:lnTo>
                    <a:pt x="132" y="354"/>
                  </a:lnTo>
                  <a:lnTo>
                    <a:pt x="132" y="356"/>
                  </a:lnTo>
                  <a:lnTo>
                    <a:pt x="134" y="356"/>
                  </a:lnTo>
                  <a:lnTo>
                    <a:pt x="134" y="358"/>
                  </a:lnTo>
                  <a:lnTo>
                    <a:pt x="136" y="358"/>
                  </a:lnTo>
                  <a:lnTo>
                    <a:pt x="138" y="358"/>
                  </a:lnTo>
                  <a:lnTo>
                    <a:pt x="138" y="360"/>
                  </a:lnTo>
                  <a:lnTo>
                    <a:pt x="140" y="360"/>
                  </a:lnTo>
                  <a:lnTo>
                    <a:pt x="142" y="362"/>
                  </a:lnTo>
                  <a:lnTo>
                    <a:pt x="144" y="362"/>
                  </a:lnTo>
                  <a:lnTo>
                    <a:pt x="144" y="364"/>
                  </a:lnTo>
                  <a:lnTo>
                    <a:pt x="146" y="364"/>
                  </a:lnTo>
                  <a:lnTo>
                    <a:pt x="148" y="364"/>
                  </a:lnTo>
                  <a:lnTo>
                    <a:pt x="150" y="364"/>
                  </a:lnTo>
                  <a:lnTo>
                    <a:pt x="150" y="366"/>
                  </a:lnTo>
                  <a:lnTo>
                    <a:pt x="152" y="366"/>
                  </a:lnTo>
                  <a:lnTo>
                    <a:pt x="152" y="368"/>
                  </a:lnTo>
                  <a:lnTo>
                    <a:pt x="150" y="368"/>
                  </a:lnTo>
                  <a:lnTo>
                    <a:pt x="150" y="372"/>
                  </a:lnTo>
                  <a:lnTo>
                    <a:pt x="148" y="374"/>
                  </a:lnTo>
                  <a:lnTo>
                    <a:pt x="150" y="374"/>
                  </a:lnTo>
                  <a:lnTo>
                    <a:pt x="150" y="376"/>
                  </a:lnTo>
                  <a:lnTo>
                    <a:pt x="154" y="376"/>
                  </a:lnTo>
                  <a:lnTo>
                    <a:pt x="156" y="378"/>
                  </a:lnTo>
                  <a:lnTo>
                    <a:pt x="157" y="378"/>
                  </a:lnTo>
                  <a:lnTo>
                    <a:pt x="157" y="380"/>
                  </a:lnTo>
                  <a:lnTo>
                    <a:pt x="159" y="380"/>
                  </a:lnTo>
                  <a:lnTo>
                    <a:pt x="161" y="380"/>
                  </a:lnTo>
                  <a:lnTo>
                    <a:pt x="163" y="380"/>
                  </a:lnTo>
                  <a:lnTo>
                    <a:pt x="163" y="378"/>
                  </a:lnTo>
                  <a:lnTo>
                    <a:pt x="163" y="376"/>
                  </a:lnTo>
                  <a:lnTo>
                    <a:pt x="165" y="376"/>
                  </a:lnTo>
                  <a:lnTo>
                    <a:pt x="167" y="374"/>
                  </a:lnTo>
                  <a:lnTo>
                    <a:pt x="169" y="374"/>
                  </a:lnTo>
                  <a:lnTo>
                    <a:pt x="171" y="376"/>
                  </a:lnTo>
                  <a:lnTo>
                    <a:pt x="173" y="376"/>
                  </a:lnTo>
                  <a:lnTo>
                    <a:pt x="173" y="378"/>
                  </a:lnTo>
                  <a:lnTo>
                    <a:pt x="175" y="378"/>
                  </a:lnTo>
                  <a:lnTo>
                    <a:pt x="177" y="378"/>
                  </a:lnTo>
                  <a:lnTo>
                    <a:pt x="177" y="380"/>
                  </a:lnTo>
                  <a:lnTo>
                    <a:pt x="179" y="380"/>
                  </a:lnTo>
                  <a:lnTo>
                    <a:pt x="177" y="378"/>
                  </a:lnTo>
                  <a:lnTo>
                    <a:pt x="179" y="378"/>
                  </a:lnTo>
                  <a:lnTo>
                    <a:pt x="181" y="378"/>
                  </a:lnTo>
                  <a:lnTo>
                    <a:pt x="181" y="380"/>
                  </a:lnTo>
                  <a:lnTo>
                    <a:pt x="183" y="380"/>
                  </a:lnTo>
                  <a:lnTo>
                    <a:pt x="185" y="380"/>
                  </a:lnTo>
                  <a:lnTo>
                    <a:pt x="187" y="380"/>
                  </a:lnTo>
                  <a:lnTo>
                    <a:pt x="187" y="378"/>
                  </a:lnTo>
                  <a:lnTo>
                    <a:pt x="189" y="378"/>
                  </a:lnTo>
                  <a:lnTo>
                    <a:pt x="191" y="380"/>
                  </a:lnTo>
                  <a:lnTo>
                    <a:pt x="193" y="380"/>
                  </a:lnTo>
                  <a:lnTo>
                    <a:pt x="193" y="382"/>
                  </a:lnTo>
                  <a:lnTo>
                    <a:pt x="195" y="382"/>
                  </a:lnTo>
                  <a:lnTo>
                    <a:pt x="195" y="384"/>
                  </a:lnTo>
                  <a:lnTo>
                    <a:pt x="197" y="382"/>
                  </a:lnTo>
                  <a:lnTo>
                    <a:pt x="199" y="382"/>
                  </a:lnTo>
                  <a:lnTo>
                    <a:pt x="199" y="380"/>
                  </a:lnTo>
                  <a:lnTo>
                    <a:pt x="199" y="378"/>
                  </a:lnTo>
                  <a:lnTo>
                    <a:pt x="201" y="378"/>
                  </a:lnTo>
                  <a:lnTo>
                    <a:pt x="203" y="376"/>
                  </a:lnTo>
                  <a:lnTo>
                    <a:pt x="203" y="378"/>
                  </a:lnTo>
                  <a:lnTo>
                    <a:pt x="205" y="378"/>
                  </a:lnTo>
                  <a:lnTo>
                    <a:pt x="207" y="378"/>
                  </a:lnTo>
                  <a:lnTo>
                    <a:pt x="209" y="378"/>
                  </a:lnTo>
                  <a:lnTo>
                    <a:pt x="211" y="378"/>
                  </a:lnTo>
                  <a:lnTo>
                    <a:pt x="213" y="378"/>
                  </a:lnTo>
                  <a:lnTo>
                    <a:pt x="213" y="380"/>
                  </a:lnTo>
                  <a:lnTo>
                    <a:pt x="213" y="382"/>
                  </a:lnTo>
                  <a:lnTo>
                    <a:pt x="213" y="384"/>
                  </a:lnTo>
                  <a:lnTo>
                    <a:pt x="213" y="386"/>
                  </a:lnTo>
                  <a:lnTo>
                    <a:pt x="211" y="388"/>
                  </a:lnTo>
                  <a:lnTo>
                    <a:pt x="213" y="388"/>
                  </a:lnTo>
                  <a:lnTo>
                    <a:pt x="215" y="390"/>
                  </a:lnTo>
                  <a:lnTo>
                    <a:pt x="215" y="392"/>
                  </a:lnTo>
                  <a:lnTo>
                    <a:pt x="217" y="392"/>
                  </a:lnTo>
                  <a:lnTo>
                    <a:pt x="219" y="392"/>
                  </a:lnTo>
                  <a:lnTo>
                    <a:pt x="219" y="394"/>
                  </a:lnTo>
                  <a:lnTo>
                    <a:pt x="221" y="394"/>
                  </a:lnTo>
                  <a:lnTo>
                    <a:pt x="219" y="394"/>
                  </a:lnTo>
                  <a:lnTo>
                    <a:pt x="221" y="396"/>
                  </a:lnTo>
                  <a:lnTo>
                    <a:pt x="221" y="398"/>
                  </a:lnTo>
                  <a:lnTo>
                    <a:pt x="223" y="398"/>
                  </a:lnTo>
                  <a:lnTo>
                    <a:pt x="223" y="400"/>
                  </a:lnTo>
                  <a:lnTo>
                    <a:pt x="223" y="402"/>
                  </a:lnTo>
                  <a:lnTo>
                    <a:pt x="221" y="402"/>
                  </a:lnTo>
                  <a:lnTo>
                    <a:pt x="221" y="403"/>
                  </a:lnTo>
                  <a:lnTo>
                    <a:pt x="223" y="403"/>
                  </a:lnTo>
                  <a:lnTo>
                    <a:pt x="223" y="405"/>
                  </a:lnTo>
                  <a:lnTo>
                    <a:pt x="221" y="405"/>
                  </a:lnTo>
                  <a:lnTo>
                    <a:pt x="221" y="407"/>
                  </a:lnTo>
                  <a:lnTo>
                    <a:pt x="219" y="407"/>
                  </a:lnTo>
                  <a:lnTo>
                    <a:pt x="219" y="405"/>
                  </a:lnTo>
                  <a:lnTo>
                    <a:pt x="217" y="405"/>
                  </a:lnTo>
                  <a:lnTo>
                    <a:pt x="215" y="403"/>
                  </a:lnTo>
                  <a:lnTo>
                    <a:pt x="213" y="403"/>
                  </a:lnTo>
                  <a:lnTo>
                    <a:pt x="211" y="402"/>
                  </a:lnTo>
                  <a:lnTo>
                    <a:pt x="211" y="403"/>
                  </a:lnTo>
                  <a:lnTo>
                    <a:pt x="211" y="405"/>
                  </a:lnTo>
                  <a:lnTo>
                    <a:pt x="213" y="405"/>
                  </a:lnTo>
                  <a:lnTo>
                    <a:pt x="213" y="407"/>
                  </a:lnTo>
                  <a:lnTo>
                    <a:pt x="213" y="409"/>
                  </a:lnTo>
                  <a:lnTo>
                    <a:pt x="211" y="409"/>
                  </a:lnTo>
                  <a:lnTo>
                    <a:pt x="213" y="409"/>
                  </a:lnTo>
                  <a:lnTo>
                    <a:pt x="213" y="411"/>
                  </a:lnTo>
                  <a:lnTo>
                    <a:pt x="211" y="411"/>
                  </a:lnTo>
                  <a:lnTo>
                    <a:pt x="211" y="413"/>
                  </a:lnTo>
                  <a:lnTo>
                    <a:pt x="211" y="415"/>
                  </a:lnTo>
                  <a:lnTo>
                    <a:pt x="211" y="417"/>
                  </a:lnTo>
                  <a:lnTo>
                    <a:pt x="209" y="417"/>
                  </a:lnTo>
                  <a:lnTo>
                    <a:pt x="209" y="419"/>
                  </a:lnTo>
                  <a:lnTo>
                    <a:pt x="209" y="421"/>
                  </a:lnTo>
                  <a:lnTo>
                    <a:pt x="211" y="421"/>
                  </a:lnTo>
                  <a:lnTo>
                    <a:pt x="213" y="423"/>
                  </a:lnTo>
                  <a:lnTo>
                    <a:pt x="213" y="425"/>
                  </a:lnTo>
                  <a:lnTo>
                    <a:pt x="213" y="427"/>
                  </a:lnTo>
                  <a:lnTo>
                    <a:pt x="213" y="429"/>
                  </a:lnTo>
                  <a:lnTo>
                    <a:pt x="211" y="429"/>
                  </a:lnTo>
                  <a:lnTo>
                    <a:pt x="213" y="429"/>
                  </a:lnTo>
                  <a:lnTo>
                    <a:pt x="213" y="431"/>
                  </a:lnTo>
                  <a:lnTo>
                    <a:pt x="213" y="433"/>
                  </a:lnTo>
                  <a:lnTo>
                    <a:pt x="213" y="435"/>
                  </a:lnTo>
                  <a:lnTo>
                    <a:pt x="211" y="435"/>
                  </a:lnTo>
                  <a:lnTo>
                    <a:pt x="211" y="437"/>
                  </a:lnTo>
                  <a:lnTo>
                    <a:pt x="213" y="439"/>
                  </a:lnTo>
                  <a:lnTo>
                    <a:pt x="213" y="443"/>
                  </a:lnTo>
                  <a:lnTo>
                    <a:pt x="213" y="445"/>
                  </a:lnTo>
                  <a:lnTo>
                    <a:pt x="215" y="445"/>
                  </a:lnTo>
                  <a:lnTo>
                    <a:pt x="215" y="447"/>
                  </a:lnTo>
                  <a:lnTo>
                    <a:pt x="215" y="449"/>
                  </a:lnTo>
                  <a:lnTo>
                    <a:pt x="213" y="449"/>
                  </a:lnTo>
                  <a:lnTo>
                    <a:pt x="211" y="451"/>
                  </a:lnTo>
                  <a:lnTo>
                    <a:pt x="209" y="453"/>
                  </a:lnTo>
                  <a:lnTo>
                    <a:pt x="211" y="453"/>
                  </a:lnTo>
                  <a:lnTo>
                    <a:pt x="211" y="455"/>
                  </a:lnTo>
                  <a:lnTo>
                    <a:pt x="209" y="457"/>
                  </a:lnTo>
                  <a:lnTo>
                    <a:pt x="209" y="459"/>
                  </a:lnTo>
                  <a:lnTo>
                    <a:pt x="211" y="459"/>
                  </a:lnTo>
                  <a:lnTo>
                    <a:pt x="209" y="459"/>
                  </a:lnTo>
                  <a:lnTo>
                    <a:pt x="209" y="461"/>
                  </a:lnTo>
                  <a:lnTo>
                    <a:pt x="209" y="463"/>
                  </a:lnTo>
                  <a:lnTo>
                    <a:pt x="211" y="463"/>
                  </a:lnTo>
                  <a:lnTo>
                    <a:pt x="213" y="463"/>
                  </a:lnTo>
                  <a:lnTo>
                    <a:pt x="213" y="465"/>
                  </a:lnTo>
                  <a:lnTo>
                    <a:pt x="213" y="467"/>
                  </a:lnTo>
                  <a:lnTo>
                    <a:pt x="213" y="469"/>
                  </a:lnTo>
                  <a:lnTo>
                    <a:pt x="215" y="469"/>
                  </a:lnTo>
                  <a:lnTo>
                    <a:pt x="215" y="471"/>
                  </a:lnTo>
                  <a:lnTo>
                    <a:pt x="217" y="471"/>
                  </a:lnTo>
                  <a:lnTo>
                    <a:pt x="215" y="472"/>
                  </a:lnTo>
                  <a:lnTo>
                    <a:pt x="217" y="472"/>
                  </a:lnTo>
                  <a:lnTo>
                    <a:pt x="217" y="474"/>
                  </a:lnTo>
                  <a:lnTo>
                    <a:pt x="217" y="476"/>
                  </a:lnTo>
                  <a:lnTo>
                    <a:pt x="219" y="476"/>
                  </a:lnTo>
                  <a:lnTo>
                    <a:pt x="219" y="478"/>
                  </a:lnTo>
                  <a:lnTo>
                    <a:pt x="217" y="478"/>
                  </a:lnTo>
                  <a:lnTo>
                    <a:pt x="217" y="480"/>
                  </a:lnTo>
                  <a:lnTo>
                    <a:pt x="215" y="480"/>
                  </a:lnTo>
                  <a:lnTo>
                    <a:pt x="215" y="482"/>
                  </a:lnTo>
                  <a:lnTo>
                    <a:pt x="215" y="484"/>
                  </a:lnTo>
                  <a:lnTo>
                    <a:pt x="217" y="484"/>
                  </a:lnTo>
                  <a:lnTo>
                    <a:pt x="217" y="486"/>
                  </a:lnTo>
                  <a:lnTo>
                    <a:pt x="217" y="488"/>
                  </a:lnTo>
                  <a:lnTo>
                    <a:pt x="217" y="490"/>
                  </a:lnTo>
                  <a:lnTo>
                    <a:pt x="219" y="490"/>
                  </a:lnTo>
                  <a:lnTo>
                    <a:pt x="219" y="488"/>
                  </a:lnTo>
                  <a:lnTo>
                    <a:pt x="221" y="488"/>
                  </a:lnTo>
                  <a:lnTo>
                    <a:pt x="223" y="488"/>
                  </a:lnTo>
                  <a:lnTo>
                    <a:pt x="223" y="490"/>
                  </a:lnTo>
                  <a:lnTo>
                    <a:pt x="223" y="492"/>
                  </a:lnTo>
                  <a:lnTo>
                    <a:pt x="225" y="492"/>
                  </a:lnTo>
                  <a:lnTo>
                    <a:pt x="226" y="492"/>
                  </a:lnTo>
                  <a:lnTo>
                    <a:pt x="226" y="494"/>
                  </a:lnTo>
                  <a:lnTo>
                    <a:pt x="226" y="496"/>
                  </a:lnTo>
                  <a:lnTo>
                    <a:pt x="226" y="498"/>
                  </a:lnTo>
                  <a:lnTo>
                    <a:pt x="226" y="496"/>
                  </a:lnTo>
                  <a:lnTo>
                    <a:pt x="228" y="496"/>
                  </a:lnTo>
                  <a:lnTo>
                    <a:pt x="228" y="498"/>
                  </a:lnTo>
                  <a:lnTo>
                    <a:pt x="226" y="498"/>
                  </a:lnTo>
                  <a:lnTo>
                    <a:pt x="226" y="500"/>
                  </a:lnTo>
                  <a:lnTo>
                    <a:pt x="228" y="500"/>
                  </a:lnTo>
                  <a:lnTo>
                    <a:pt x="226" y="502"/>
                  </a:lnTo>
                  <a:lnTo>
                    <a:pt x="226" y="504"/>
                  </a:lnTo>
                  <a:lnTo>
                    <a:pt x="228" y="504"/>
                  </a:lnTo>
                  <a:lnTo>
                    <a:pt x="228" y="502"/>
                  </a:lnTo>
                  <a:lnTo>
                    <a:pt x="230" y="502"/>
                  </a:lnTo>
                  <a:lnTo>
                    <a:pt x="230" y="504"/>
                  </a:lnTo>
                  <a:lnTo>
                    <a:pt x="228" y="504"/>
                  </a:lnTo>
                  <a:lnTo>
                    <a:pt x="228" y="506"/>
                  </a:lnTo>
                  <a:lnTo>
                    <a:pt x="228" y="508"/>
                  </a:lnTo>
                  <a:lnTo>
                    <a:pt x="230" y="508"/>
                  </a:lnTo>
                  <a:lnTo>
                    <a:pt x="232" y="508"/>
                  </a:lnTo>
                  <a:lnTo>
                    <a:pt x="232" y="510"/>
                  </a:lnTo>
                  <a:lnTo>
                    <a:pt x="232" y="512"/>
                  </a:lnTo>
                  <a:lnTo>
                    <a:pt x="232" y="514"/>
                  </a:lnTo>
                  <a:lnTo>
                    <a:pt x="232" y="516"/>
                  </a:lnTo>
                  <a:lnTo>
                    <a:pt x="230" y="516"/>
                  </a:lnTo>
                  <a:lnTo>
                    <a:pt x="232" y="516"/>
                  </a:lnTo>
                  <a:lnTo>
                    <a:pt x="232" y="518"/>
                  </a:lnTo>
                  <a:lnTo>
                    <a:pt x="234" y="518"/>
                  </a:lnTo>
                  <a:lnTo>
                    <a:pt x="234" y="520"/>
                  </a:lnTo>
                  <a:lnTo>
                    <a:pt x="236" y="520"/>
                  </a:lnTo>
                  <a:lnTo>
                    <a:pt x="236" y="522"/>
                  </a:lnTo>
                  <a:lnTo>
                    <a:pt x="234" y="522"/>
                  </a:lnTo>
                  <a:lnTo>
                    <a:pt x="234" y="524"/>
                  </a:lnTo>
                  <a:lnTo>
                    <a:pt x="234" y="526"/>
                  </a:lnTo>
                  <a:lnTo>
                    <a:pt x="236" y="526"/>
                  </a:lnTo>
                  <a:lnTo>
                    <a:pt x="238" y="526"/>
                  </a:lnTo>
                  <a:lnTo>
                    <a:pt x="238" y="528"/>
                  </a:lnTo>
                  <a:lnTo>
                    <a:pt x="236" y="528"/>
                  </a:lnTo>
                  <a:lnTo>
                    <a:pt x="234" y="528"/>
                  </a:lnTo>
                  <a:lnTo>
                    <a:pt x="236" y="528"/>
                  </a:lnTo>
                  <a:lnTo>
                    <a:pt x="236" y="530"/>
                  </a:lnTo>
                  <a:lnTo>
                    <a:pt x="238" y="530"/>
                  </a:lnTo>
                  <a:lnTo>
                    <a:pt x="238" y="532"/>
                  </a:lnTo>
                  <a:lnTo>
                    <a:pt x="240" y="532"/>
                  </a:lnTo>
                  <a:lnTo>
                    <a:pt x="240" y="530"/>
                  </a:lnTo>
                  <a:lnTo>
                    <a:pt x="242" y="530"/>
                  </a:lnTo>
                  <a:lnTo>
                    <a:pt x="242" y="532"/>
                  </a:lnTo>
                  <a:lnTo>
                    <a:pt x="242" y="534"/>
                  </a:lnTo>
                  <a:lnTo>
                    <a:pt x="240" y="534"/>
                  </a:lnTo>
                  <a:lnTo>
                    <a:pt x="240" y="536"/>
                  </a:lnTo>
                  <a:lnTo>
                    <a:pt x="240" y="538"/>
                  </a:lnTo>
                  <a:lnTo>
                    <a:pt x="240" y="539"/>
                  </a:lnTo>
                  <a:lnTo>
                    <a:pt x="242" y="539"/>
                  </a:lnTo>
                  <a:lnTo>
                    <a:pt x="244" y="539"/>
                  </a:lnTo>
                  <a:lnTo>
                    <a:pt x="242" y="541"/>
                  </a:lnTo>
                  <a:lnTo>
                    <a:pt x="242" y="543"/>
                  </a:lnTo>
                  <a:lnTo>
                    <a:pt x="242" y="545"/>
                  </a:lnTo>
                  <a:lnTo>
                    <a:pt x="242" y="547"/>
                  </a:lnTo>
                  <a:lnTo>
                    <a:pt x="240" y="547"/>
                  </a:lnTo>
                  <a:lnTo>
                    <a:pt x="240" y="549"/>
                  </a:lnTo>
                  <a:lnTo>
                    <a:pt x="238" y="549"/>
                  </a:lnTo>
                  <a:lnTo>
                    <a:pt x="236" y="549"/>
                  </a:lnTo>
                  <a:lnTo>
                    <a:pt x="234" y="549"/>
                  </a:lnTo>
                  <a:lnTo>
                    <a:pt x="234" y="547"/>
                  </a:lnTo>
                  <a:lnTo>
                    <a:pt x="236" y="547"/>
                  </a:lnTo>
                  <a:lnTo>
                    <a:pt x="236" y="545"/>
                  </a:lnTo>
                  <a:lnTo>
                    <a:pt x="238" y="543"/>
                  </a:lnTo>
                  <a:lnTo>
                    <a:pt x="238" y="541"/>
                  </a:lnTo>
                  <a:lnTo>
                    <a:pt x="236" y="541"/>
                  </a:lnTo>
                  <a:lnTo>
                    <a:pt x="234" y="541"/>
                  </a:lnTo>
                  <a:lnTo>
                    <a:pt x="234" y="543"/>
                  </a:lnTo>
                  <a:lnTo>
                    <a:pt x="232" y="543"/>
                  </a:lnTo>
                  <a:lnTo>
                    <a:pt x="232" y="545"/>
                  </a:lnTo>
                  <a:lnTo>
                    <a:pt x="232" y="547"/>
                  </a:lnTo>
                  <a:lnTo>
                    <a:pt x="232" y="549"/>
                  </a:lnTo>
                  <a:lnTo>
                    <a:pt x="230" y="549"/>
                  </a:lnTo>
                  <a:lnTo>
                    <a:pt x="230" y="551"/>
                  </a:lnTo>
                  <a:lnTo>
                    <a:pt x="228" y="551"/>
                  </a:lnTo>
                  <a:lnTo>
                    <a:pt x="228" y="553"/>
                  </a:lnTo>
                  <a:lnTo>
                    <a:pt x="226" y="551"/>
                  </a:lnTo>
                  <a:lnTo>
                    <a:pt x="226" y="549"/>
                  </a:lnTo>
                  <a:lnTo>
                    <a:pt x="225" y="549"/>
                  </a:lnTo>
                  <a:lnTo>
                    <a:pt x="225" y="547"/>
                  </a:lnTo>
                  <a:lnTo>
                    <a:pt x="223" y="547"/>
                  </a:lnTo>
                  <a:lnTo>
                    <a:pt x="223" y="545"/>
                  </a:lnTo>
                  <a:lnTo>
                    <a:pt x="221" y="545"/>
                  </a:lnTo>
                  <a:lnTo>
                    <a:pt x="219" y="545"/>
                  </a:lnTo>
                  <a:lnTo>
                    <a:pt x="219" y="547"/>
                  </a:lnTo>
                  <a:lnTo>
                    <a:pt x="217" y="547"/>
                  </a:lnTo>
                  <a:lnTo>
                    <a:pt x="217" y="549"/>
                  </a:lnTo>
                  <a:lnTo>
                    <a:pt x="217" y="551"/>
                  </a:lnTo>
                  <a:lnTo>
                    <a:pt x="217" y="553"/>
                  </a:lnTo>
                  <a:lnTo>
                    <a:pt x="215" y="553"/>
                  </a:lnTo>
                  <a:lnTo>
                    <a:pt x="215" y="555"/>
                  </a:lnTo>
                  <a:lnTo>
                    <a:pt x="213" y="555"/>
                  </a:lnTo>
                  <a:lnTo>
                    <a:pt x="213" y="553"/>
                  </a:lnTo>
                  <a:lnTo>
                    <a:pt x="213" y="551"/>
                  </a:lnTo>
                  <a:lnTo>
                    <a:pt x="211" y="551"/>
                  </a:lnTo>
                  <a:lnTo>
                    <a:pt x="209" y="551"/>
                  </a:lnTo>
                  <a:lnTo>
                    <a:pt x="207" y="551"/>
                  </a:lnTo>
                  <a:lnTo>
                    <a:pt x="207" y="553"/>
                  </a:lnTo>
                  <a:lnTo>
                    <a:pt x="209" y="553"/>
                  </a:lnTo>
                  <a:lnTo>
                    <a:pt x="209" y="555"/>
                  </a:lnTo>
                  <a:lnTo>
                    <a:pt x="209" y="557"/>
                  </a:lnTo>
                  <a:lnTo>
                    <a:pt x="207" y="557"/>
                  </a:lnTo>
                  <a:lnTo>
                    <a:pt x="205" y="559"/>
                  </a:lnTo>
                  <a:lnTo>
                    <a:pt x="203" y="559"/>
                  </a:lnTo>
                  <a:lnTo>
                    <a:pt x="203" y="561"/>
                  </a:lnTo>
                  <a:lnTo>
                    <a:pt x="203" y="563"/>
                  </a:lnTo>
                  <a:lnTo>
                    <a:pt x="203" y="565"/>
                  </a:lnTo>
                  <a:lnTo>
                    <a:pt x="201" y="565"/>
                  </a:lnTo>
                  <a:lnTo>
                    <a:pt x="201" y="567"/>
                  </a:lnTo>
                  <a:lnTo>
                    <a:pt x="201" y="569"/>
                  </a:lnTo>
                  <a:lnTo>
                    <a:pt x="199" y="569"/>
                  </a:lnTo>
                  <a:lnTo>
                    <a:pt x="199" y="571"/>
                  </a:lnTo>
                  <a:lnTo>
                    <a:pt x="199" y="573"/>
                  </a:lnTo>
                  <a:lnTo>
                    <a:pt x="197" y="573"/>
                  </a:lnTo>
                  <a:lnTo>
                    <a:pt x="197" y="571"/>
                  </a:lnTo>
                  <a:lnTo>
                    <a:pt x="195" y="571"/>
                  </a:lnTo>
                  <a:lnTo>
                    <a:pt x="195" y="569"/>
                  </a:lnTo>
                  <a:lnTo>
                    <a:pt x="195" y="571"/>
                  </a:lnTo>
                  <a:lnTo>
                    <a:pt x="193" y="571"/>
                  </a:lnTo>
                  <a:lnTo>
                    <a:pt x="191" y="571"/>
                  </a:lnTo>
                  <a:lnTo>
                    <a:pt x="191" y="569"/>
                  </a:lnTo>
                  <a:lnTo>
                    <a:pt x="189" y="569"/>
                  </a:lnTo>
                  <a:lnTo>
                    <a:pt x="187" y="569"/>
                  </a:lnTo>
                  <a:lnTo>
                    <a:pt x="185" y="569"/>
                  </a:lnTo>
                  <a:lnTo>
                    <a:pt x="185" y="567"/>
                  </a:lnTo>
                  <a:lnTo>
                    <a:pt x="183" y="567"/>
                  </a:lnTo>
                  <a:lnTo>
                    <a:pt x="181" y="567"/>
                  </a:lnTo>
                  <a:lnTo>
                    <a:pt x="179" y="567"/>
                  </a:lnTo>
                  <a:lnTo>
                    <a:pt x="179" y="569"/>
                  </a:lnTo>
                  <a:lnTo>
                    <a:pt x="179" y="571"/>
                  </a:lnTo>
                  <a:lnTo>
                    <a:pt x="181" y="571"/>
                  </a:lnTo>
                  <a:lnTo>
                    <a:pt x="181" y="573"/>
                  </a:lnTo>
                  <a:lnTo>
                    <a:pt x="179" y="573"/>
                  </a:lnTo>
                  <a:lnTo>
                    <a:pt x="179" y="575"/>
                  </a:lnTo>
                  <a:lnTo>
                    <a:pt x="181" y="575"/>
                  </a:lnTo>
                  <a:lnTo>
                    <a:pt x="181" y="577"/>
                  </a:lnTo>
                  <a:lnTo>
                    <a:pt x="181" y="579"/>
                  </a:lnTo>
                  <a:lnTo>
                    <a:pt x="181" y="581"/>
                  </a:lnTo>
                  <a:lnTo>
                    <a:pt x="181" y="583"/>
                  </a:lnTo>
                  <a:lnTo>
                    <a:pt x="179" y="583"/>
                  </a:lnTo>
                  <a:lnTo>
                    <a:pt x="179" y="585"/>
                  </a:lnTo>
                  <a:lnTo>
                    <a:pt x="181" y="587"/>
                  </a:lnTo>
                  <a:lnTo>
                    <a:pt x="183" y="587"/>
                  </a:lnTo>
                  <a:lnTo>
                    <a:pt x="185" y="587"/>
                  </a:lnTo>
                  <a:lnTo>
                    <a:pt x="185" y="589"/>
                  </a:lnTo>
                  <a:lnTo>
                    <a:pt x="187" y="589"/>
                  </a:lnTo>
                  <a:lnTo>
                    <a:pt x="187" y="591"/>
                  </a:lnTo>
                  <a:lnTo>
                    <a:pt x="189" y="593"/>
                  </a:lnTo>
                  <a:lnTo>
                    <a:pt x="189" y="595"/>
                  </a:lnTo>
                  <a:lnTo>
                    <a:pt x="187" y="595"/>
                  </a:lnTo>
                  <a:lnTo>
                    <a:pt x="187" y="593"/>
                  </a:lnTo>
                  <a:lnTo>
                    <a:pt x="185" y="593"/>
                  </a:lnTo>
                  <a:lnTo>
                    <a:pt x="185" y="595"/>
                  </a:lnTo>
                  <a:lnTo>
                    <a:pt x="183" y="595"/>
                  </a:lnTo>
                  <a:lnTo>
                    <a:pt x="183" y="597"/>
                  </a:lnTo>
                  <a:lnTo>
                    <a:pt x="183" y="599"/>
                  </a:lnTo>
                  <a:lnTo>
                    <a:pt x="183" y="601"/>
                  </a:lnTo>
                  <a:lnTo>
                    <a:pt x="183" y="603"/>
                  </a:lnTo>
                  <a:lnTo>
                    <a:pt x="181" y="603"/>
                  </a:lnTo>
                  <a:lnTo>
                    <a:pt x="181" y="605"/>
                  </a:lnTo>
                  <a:lnTo>
                    <a:pt x="181" y="606"/>
                  </a:lnTo>
                  <a:lnTo>
                    <a:pt x="179" y="606"/>
                  </a:lnTo>
                  <a:lnTo>
                    <a:pt x="177" y="606"/>
                  </a:lnTo>
                  <a:lnTo>
                    <a:pt x="177" y="608"/>
                  </a:lnTo>
                  <a:lnTo>
                    <a:pt x="175" y="608"/>
                  </a:lnTo>
                  <a:lnTo>
                    <a:pt x="173" y="608"/>
                  </a:lnTo>
                  <a:lnTo>
                    <a:pt x="171" y="608"/>
                  </a:lnTo>
                  <a:lnTo>
                    <a:pt x="169" y="610"/>
                  </a:lnTo>
                  <a:lnTo>
                    <a:pt x="167" y="610"/>
                  </a:lnTo>
                  <a:lnTo>
                    <a:pt x="165" y="610"/>
                  </a:lnTo>
                  <a:lnTo>
                    <a:pt x="165" y="612"/>
                  </a:lnTo>
                  <a:lnTo>
                    <a:pt x="163" y="612"/>
                  </a:lnTo>
                  <a:lnTo>
                    <a:pt x="163" y="614"/>
                  </a:lnTo>
                  <a:lnTo>
                    <a:pt x="161" y="614"/>
                  </a:lnTo>
                  <a:lnTo>
                    <a:pt x="161" y="616"/>
                  </a:lnTo>
                  <a:lnTo>
                    <a:pt x="159" y="616"/>
                  </a:lnTo>
                  <a:lnTo>
                    <a:pt x="159" y="618"/>
                  </a:lnTo>
                  <a:lnTo>
                    <a:pt x="157" y="618"/>
                  </a:lnTo>
                  <a:lnTo>
                    <a:pt x="157" y="620"/>
                  </a:lnTo>
                  <a:lnTo>
                    <a:pt x="156" y="620"/>
                  </a:lnTo>
                  <a:lnTo>
                    <a:pt x="154" y="620"/>
                  </a:lnTo>
                  <a:lnTo>
                    <a:pt x="154" y="622"/>
                  </a:lnTo>
                  <a:lnTo>
                    <a:pt x="154" y="620"/>
                  </a:lnTo>
                  <a:lnTo>
                    <a:pt x="152" y="620"/>
                  </a:lnTo>
                  <a:lnTo>
                    <a:pt x="150" y="622"/>
                  </a:lnTo>
                  <a:lnTo>
                    <a:pt x="148" y="622"/>
                  </a:lnTo>
                  <a:lnTo>
                    <a:pt x="148" y="624"/>
                  </a:lnTo>
                  <a:lnTo>
                    <a:pt x="148" y="626"/>
                  </a:lnTo>
                  <a:lnTo>
                    <a:pt x="148" y="628"/>
                  </a:lnTo>
                  <a:lnTo>
                    <a:pt x="150" y="628"/>
                  </a:lnTo>
                  <a:lnTo>
                    <a:pt x="152" y="628"/>
                  </a:lnTo>
                  <a:lnTo>
                    <a:pt x="152" y="630"/>
                  </a:lnTo>
                  <a:lnTo>
                    <a:pt x="154" y="630"/>
                  </a:lnTo>
                  <a:lnTo>
                    <a:pt x="156" y="630"/>
                  </a:lnTo>
                  <a:lnTo>
                    <a:pt x="156" y="632"/>
                  </a:lnTo>
                  <a:lnTo>
                    <a:pt x="157" y="632"/>
                  </a:lnTo>
                  <a:lnTo>
                    <a:pt x="157" y="634"/>
                  </a:lnTo>
                  <a:lnTo>
                    <a:pt x="157" y="636"/>
                  </a:lnTo>
                  <a:lnTo>
                    <a:pt x="159" y="636"/>
                  </a:lnTo>
                  <a:lnTo>
                    <a:pt x="159" y="638"/>
                  </a:lnTo>
                  <a:lnTo>
                    <a:pt x="161" y="638"/>
                  </a:lnTo>
                  <a:lnTo>
                    <a:pt x="163" y="638"/>
                  </a:lnTo>
                  <a:lnTo>
                    <a:pt x="163" y="640"/>
                  </a:lnTo>
                  <a:lnTo>
                    <a:pt x="165" y="640"/>
                  </a:lnTo>
                  <a:lnTo>
                    <a:pt x="165" y="642"/>
                  </a:lnTo>
                  <a:lnTo>
                    <a:pt x="165" y="644"/>
                  </a:lnTo>
                  <a:lnTo>
                    <a:pt x="167" y="644"/>
                  </a:lnTo>
                  <a:lnTo>
                    <a:pt x="167" y="646"/>
                  </a:lnTo>
                  <a:lnTo>
                    <a:pt x="165" y="646"/>
                  </a:lnTo>
                  <a:lnTo>
                    <a:pt x="165" y="648"/>
                  </a:lnTo>
                  <a:lnTo>
                    <a:pt x="163" y="648"/>
                  </a:lnTo>
                  <a:lnTo>
                    <a:pt x="163" y="650"/>
                  </a:lnTo>
                  <a:lnTo>
                    <a:pt x="161" y="650"/>
                  </a:lnTo>
                  <a:lnTo>
                    <a:pt x="161" y="652"/>
                  </a:lnTo>
                  <a:lnTo>
                    <a:pt x="161" y="654"/>
                  </a:lnTo>
                  <a:lnTo>
                    <a:pt x="161" y="656"/>
                  </a:lnTo>
                  <a:lnTo>
                    <a:pt x="161" y="658"/>
                  </a:lnTo>
                  <a:lnTo>
                    <a:pt x="159" y="658"/>
                  </a:lnTo>
                  <a:lnTo>
                    <a:pt x="159" y="660"/>
                  </a:lnTo>
                  <a:lnTo>
                    <a:pt x="157" y="660"/>
                  </a:lnTo>
                  <a:lnTo>
                    <a:pt x="157" y="662"/>
                  </a:lnTo>
                  <a:lnTo>
                    <a:pt x="156" y="664"/>
                  </a:lnTo>
                  <a:lnTo>
                    <a:pt x="156" y="666"/>
                  </a:lnTo>
                  <a:lnTo>
                    <a:pt x="154" y="668"/>
                  </a:lnTo>
                  <a:lnTo>
                    <a:pt x="156" y="668"/>
                  </a:lnTo>
                  <a:lnTo>
                    <a:pt x="154" y="668"/>
                  </a:lnTo>
                  <a:lnTo>
                    <a:pt x="154" y="670"/>
                  </a:lnTo>
                  <a:lnTo>
                    <a:pt x="154" y="672"/>
                  </a:lnTo>
                  <a:lnTo>
                    <a:pt x="154" y="673"/>
                  </a:lnTo>
                  <a:lnTo>
                    <a:pt x="152" y="673"/>
                  </a:lnTo>
                  <a:lnTo>
                    <a:pt x="152" y="672"/>
                  </a:lnTo>
                  <a:lnTo>
                    <a:pt x="150" y="672"/>
                  </a:lnTo>
                  <a:lnTo>
                    <a:pt x="148" y="672"/>
                  </a:lnTo>
                  <a:lnTo>
                    <a:pt x="148" y="673"/>
                  </a:lnTo>
                  <a:lnTo>
                    <a:pt x="146" y="673"/>
                  </a:lnTo>
                  <a:lnTo>
                    <a:pt x="146" y="675"/>
                  </a:lnTo>
                  <a:lnTo>
                    <a:pt x="146" y="677"/>
                  </a:lnTo>
                  <a:lnTo>
                    <a:pt x="144" y="677"/>
                  </a:lnTo>
                  <a:lnTo>
                    <a:pt x="144" y="679"/>
                  </a:lnTo>
                  <a:lnTo>
                    <a:pt x="142" y="679"/>
                  </a:lnTo>
                  <a:lnTo>
                    <a:pt x="142" y="681"/>
                  </a:lnTo>
                  <a:lnTo>
                    <a:pt x="140" y="683"/>
                  </a:lnTo>
                  <a:lnTo>
                    <a:pt x="138" y="683"/>
                  </a:lnTo>
                  <a:lnTo>
                    <a:pt x="138" y="685"/>
                  </a:lnTo>
                  <a:lnTo>
                    <a:pt x="138" y="687"/>
                  </a:lnTo>
                  <a:lnTo>
                    <a:pt x="136" y="687"/>
                  </a:lnTo>
                  <a:lnTo>
                    <a:pt x="136" y="689"/>
                  </a:lnTo>
                  <a:lnTo>
                    <a:pt x="138" y="689"/>
                  </a:lnTo>
                  <a:lnTo>
                    <a:pt x="138" y="691"/>
                  </a:lnTo>
                  <a:lnTo>
                    <a:pt x="138" y="693"/>
                  </a:lnTo>
                  <a:lnTo>
                    <a:pt x="138" y="695"/>
                  </a:lnTo>
                  <a:lnTo>
                    <a:pt x="140" y="697"/>
                  </a:lnTo>
                  <a:lnTo>
                    <a:pt x="142" y="697"/>
                  </a:lnTo>
                  <a:lnTo>
                    <a:pt x="140" y="699"/>
                  </a:lnTo>
                  <a:lnTo>
                    <a:pt x="142" y="699"/>
                  </a:lnTo>
                  <a:lnTo>
                    <a:pt x="144" y="699"/>
                  </a:lnTo>
                  <a:lnTo>
                    <a:pt x="146" y="701"/>
                  </a:lnTo>
                  <a:lnTo>
                    <a:pt x="148" y="701"/>
                  </a:lnTo>
                  <a:lnTo>
                    <a:pt x="150" y="701"/>
                  </a:lnTo>
                  <a:lnTo>
                    <a:pt x="150" y="699"/>
                  </a:lnTo>
                  <a:lnTo>
                    <a:pt x="152" y="699"/>
                  </a:lnTo>
                  <a:lnTo>
                    <a:pt x="154" y="699"/>
                  </a:lnTo>
                  <a:lnTo>
                    <a:pt x="156" y="699"/>
                  </a:lnTo>
                  <a:lnTo>
                    <a:pt x="157" y="701"/>
                  </a:lnTo>
                  <a:lnTo>
                    <a:pt x="157" y="703"/>
                  </a:lnTo>
                  <a:lnTo>
                    <a:pt x="159" y="703"/>
                  </a:lnTo>
                  <a:lnTo>
                    <a:pt x="159" y="705"/>
                  </a:lnTo>
                  <a:lnTo>
                    <a:pt x="159" y="707"/>
                  </a:lnTo>
                  <a:lnTo>
                    <a:pt x="161" y="707"/>
                  </a:lnTo>
                  <a:lnTo>
                    <a:pt x="161" y="709"/>
                  </a:lnTo>
                  <a:lnTo>
                    <a:pt x="163" y="709"/>
                  </a:lnTo>
                  <a:lnTo>
                    <a:pt x="163" y="711"/>
                  </a:lnTo>
                  <a:lnTo>
                    <a:pt x="165" y="711"/>
                  </a:lnTo>
                  <a:lnTo>
                    <a:pt x="165" y="713"/>
                  </a:lnTo>
                  <a:lnTo>
                    <a:pt x="167" y="715"/>
                  </a:lnTo>
                  <a:lnTo>
                    <a:pt x="165" y="717"/>
                  </a:lnTo>
                  <a:lnTo>
                    <a:pt x="167" y="717"/>
                  </a:lnTo>
                  <a:lnTo>
                    <a:pt x="167" y="719"/>
                  </a:lnTo>
                  <a:lnTo>
                    <a:pt x="167" y="721"/>
                  </a:lnTo>
                  <a:lnTo>
                    <a:pt x="167" y="723"/>
                  </a:lnTo>
                  <a:lnTo>
                    <a:pt x="169" y="723"/>
                  </a:lnTo>
                  <a:lnTo>
                    <a:pt x="169" y="725"/>
                  </a:lnTo>
                  <a:lnTo>
                    <a:pt x="171" y="725"/>
                  </a:lnTo>
                  <a:lnTo>
                    <a:pt x="169" y="725"/>
                  </a:lnTo>
                  <a:lnTo>
                    <a:pt x="169" y="727"/>
                  </a:lnTo>
                  <a:lnTo>
                    <a:pt x="167" y="727"/>
                  </a:lnTo>
                  <a:lnTo>
                    <a:pt x="167" y="729"/>
                  </a:lnTo>
                  <a:lnTo>
                    <a:pt x="167" y="731"/>
                  </a:lnTo>
                  <a:lnTo>
                    <a:pt x="165" y="731"/>
                  </a:lnTo>
                  <a:lnTo>
                    <a:pt x="165" y="733"/>
                  </a:lnTo>
                  <a:lnTo>
                    <a:pt x="165" y="735"/>
                  </a:lnTo>
                  <a:lnTo>
                    <a:pt x="165" y="737"/>
                  </a:lnTo>
                  <a:lnTo>
                    <a:pt x="165" y="739"/>
                  </a:lnTo>
                  <a:lnTo>
                    <a:pt x="165" y="740"/>
                  </a:lnTo>
                  <a:lnTo>
                    <a:pt x="165" y="742"/>
                  </a:lnTo>
                  <a:lnTo>
                    <a:pt x="163" y="744"/>
                  </a:lnTo>
                  <a:lnTo>
                    <a:pt x="163" y="746"/>
                  </a:lnTo>
                  <a:lnTo>
                    <a:pt x="163" y="748"/>
                  </a:lnTo>
                  <a:lnTo>
                    <a:pt x="165" y="748"/>
                  </a:lnTo>
                  <a:lnTo>
                    <a:pt x="163" y="748"/>
                  </a:lnTo>
                  <a:lnTo>
                    <a:pt x="165" y="748"/>
                  </a:lnTo>
                  <a:lnTo>
                    <a:pt x="165" y="750"/>
                  </a:lnTo>
                  <a:lnTo>
                    <a:pt x="165" y="752"/>
                  </a:lnTo>
                  <a:lnTo>
                    <a:pt x="165" y="754"/>
                  </a:lnTo>
                  <a:lnTo>
                    <a:pt x="165" y="756"/>
                  </a:lnTo>
                  <a:lnTo>
                    <a:pt x="163" y="756"/>
                  </a:lnTo>
                  <a:lnTo>
                    <a:pt x="163" y="758"/>
                  </a:lnTo>
                  <a:lnTo>
                    <a:pt x="163" y="756"/>
                  </a:lnTo>
                  <a:lnTo>
                    <a:pt x="161" y="756"/>
                  </a:lnTo>
                  <a:lnTo>
                    <a:pt x="161" y="754"/>
                  </a:lnTo>
                  <a:lnTo>
                    <a:pt x="159" y="754"/>
                  </a:lnTo>
                  <a:lnTo>
                    <a:pt x="157" y="754"/>
                  </a:lnTo>
                  <a:lnTo>
                    <a:pt x="157" y="752"/>
                  </a:lnTo>
                  <a:lnTo>
                    <a:pt x="156" y="752"/>
                  </a:lnTo>
                  <a:lnTo>
                    <a:pt x="156" y="754"/>
                  </a:lnTo>
                  <a:lnTo>
                    <a:pt x="156" y="756"/>
                  </a:lnTo>
                  <a:lnTo>
                    <a:pt x="156" y="758"/>
                  </a:lnTo>
                  <a:lnTo>
                    <a:pt x="154" y="758"/>
                  </a:lnTo>
                  <a:lnTo>
                    <a:pt x="154" y="756"/>
                  </a:lnTo>
                  <a:lnTo>
                    <a:pt x="152" y="756"/>
                  </a:lnTo>
                  <a:lnTo>
                    <a:pt x="150" y="756"/>
                  </a:lnTo>
                  <a:lnTo>
                    <a:pt x="150" y="754"/>
                  </a:lnTo>
                  <a:lnTo>
                    <a:pt x="148" y="754"/>
                  </a:lnTo>
                  <a:lnTo>
                    <a:pt x="146" y="754"/>
                  </a:lnTo>
                  <a:lnTo>
                    <a:pt x="146" y="756"/>
                  </a:lnTo>
                  <a:lnTo>
                    <a:pt x="144" y="756"/>
                  </a:lnTo>
                  <a:lnTo>
                    <a:pt x="142" y="756"/>
                  </a:lnTo>
                  <a:lnTo>
                    <a:pt x="142" y="758"/>
                  </a:lnTo>
                  <a:lnTo>
                    <a:pt x="142" y="756"/>
                  </a:lnTo>
                  <a:lnTo>
                    <a:pt x="140" y="756"/>
                  </a:lnTo>
                  <a:lnTo>
                    <a:pt x="138" y="756"/>
                  </a:lnTo>
                  <a:lnTo>
                    <a:pt x="138" y="758"/>
                  </a:lnTo>
                  <a:lnTo>
                    <a:pt x="138" y="760"/>
                  </a:lnTo>
                  <a:lnTo>
                    <a:pt x="136" y="760"/>
                  </a:lnTo>
                  <a:lnTo>
                    <a:pt x="134" y="760"/>
                  </a:lnTo>
                  <a:lnTo>
                    <a:pt x="134" y="758"/>
                  </a:lnTo>
                  <a:lnTo>
                    <a:pt x="134" y="760"/>
                  </a:lnTo>
                  <a:lnTo>
                    <a:pt x="132" y="760"/>
                  </a:lnTo>
                  <a:lnTo>
                    <a:pt x="132" y="758"/>
                  </a:lnTo>
                  <a:lnTo>
                    <a:pt x="132" y="760"/>
                  </a:lnTo>
                  <a:lnTo>
                    <a:pt x="130" y="760"/>
                  </a:lnTo>
                  <a:lnTo>
                    <a:pt x="132" y="760"/>
                  </a:lnTo>
                  <a:lnTo>
                    <a:pt x="132" y="762"/>
                  </a:lnTo>
                  <a:lnTo>
                    <a:pt x="130" y="764"/>
                  </a:lnTo>
                  <a:lnTo>
                    <a:pt x="130" y="766"/>
                  </a:lnTo>
                  <a:lnTo>
                    <a:pt x="128" y="766"/>
                  </a:lnTo>
                  <a:lnTo>
                    <a:pt x="126" y="766"/>
                  </a:lnTo>
                  <a:lnTo>
                    <a:pt x="124" y="766"/>
                  </a:lnTo>
                  <a:lnTo>
                    <a:pt x="122" y="766"/>
                  </a:lnTo>
                  <a:lnTo>
                    <a:pt x="120" y="766"/>
                  </a:lnTo>
                  <a:lnTo>
                    <a:pt x="118" y="766"/>
                  </a:lnTo>
                  <a:lnTo>
                    <a:pt x="118" y="768"/>
                  </a:lnTo>
                  <a:lnTo>
                    <a:pt x="118" y="770"/>
                  </a:lnTo>
                  <a:lnTo>
                    <a:pt x="116" y="772"/>
                  </a:lnTo>
                  <a:lnTo>
                    <a:pt x="116" y="774"/>
                  </a:lnTo>
                  <a:lnTo>
                    <a:pt x="116" y="776"/>
                  </a:lnTo>
                  <a:lnTo>
                    <a:pt x="116" y="778"/>
                  </a:lnTo>
                  <a:lnTo>
                    <a:pt x="118" y="778"/>
                  </a:lnTo>
                  <a:lnTo>
                    <a:pt x="116" y="780"/>
                  </a:lnTo>
                  <a:lnTo>
                    <a:pt x="116" y="782"/>
                  </a:lnTo>
                  <a:lnTo>
                    <a:pt x="116" y="780"/>
                  </a:lnTo>
                  <a:lnTo>
                    <a:pt x="114" y="780"/>
                  </a:lnTo>
                  <a:lnTo>
                    <a:pt x="112" y="780"/>
                  </a:lnTo>
                  <a:lnTo>
                    <a:pt x="110" y="780"/>
                  </a:lnTo>
                  <a:lnTo>
                    <a:pt x="110" y="782"/>
                  </a:lnTo>
                  <a:lnTo>
                    <a:pt x="110" y="784"/>
                  </a:lnTo>
                  <a:lnTo>
                    <a:pt x="112" y="784"/>
                  </a:lnTo>
                  <a:lnTo>
                    <a:pt x="110" y="786"/>
                  </a:lnTo>
                  <a:lnTo>
                    <a:pt x="110" y="788"/>
                  </a:lnTo>
                  <a:lnTo>
                    <a:pt x="112" y="788"/>
                  </a:lnTo>
                  <a:lnTo>
                    <a:pt x="112" y="790"/>
                  </a:lnTo>
                  <a:lnTo>
                    <a:pt x="110" y="790"/>
                  </a:lnTo>
                  <a:lnTo>
                    <a:pt x="110" y="792"/>
                  </a:lnTo>
                  <a:lnTo>
                    <a:pt x="112" y="792"/>
                  </a:lnTo>
                  <a:lnTo>
                    <a:pt x="112" y="794"/>
                  </a:lnTo>
                  <a:lnTo>
                    <a:pt x="112" y="796"/>
                  </a:lnTo>
                  <a:lnTo>
                    <a:pt x="112" y="798"/>
                  </a:lnTo>
                  <a:lnTo>
                    <a:pt x="112" y="800"/>
                  </a:lnTo>
                  <a:lnTo>
                    <a:pt x="112" y="802"/>
                  </a:lnTo>
                  <a:lnTo>
                    <a:pt x="114" y="802"/>
                  </a:lnTo>
                  <a:lnTo>
                    <a:pt x="114" y="804"/>
                  </a:lnTo>
                  <a:lnTo>
                    <a:pt x="112" y="804"/>
                  </a:lnTo>
                  <a:lnTo>
                    <a:pt x="114" y="804"/>
                  </a:lnTo>
                  <a:lnTo>
                    <a:pt x="112" y="806"/>
                  </a:lnTo>
                  <a:lnTo>
                    <a:pt x="112" y="807"/>
                  </a:lnTo>
                  <a:lnTo>
                    <a:pt x="112" y="809"/>
                  </a:lnTo>
                  <a:lnTo>
                    <a:pt x="110" y="809"/>
                  </a:lnTo>
                  <a:lnTo>
                    <a:pt x="108" y="809"/>
                  </a:lnTo>
                  <a:lnTo>
                    <a:pt x="108" y="811"/>
                  </a:lnTo>
                  <a:lnTo>
                    <a:pt x="108" y="813"/>
                  </a:lnTo>
                  <a:lnTo>
                    <a:pt x="106" y="813"/>
                  </a:lnTo>
                  <a:lnTo>
                    <a:pt x="106" y="815"/>
                  </a:lnTo>
                  <a:lnTo>
                    <a:pt x="106" y="817"/>
                  </a:lnTo>
                  <a:lnTo>
                    <a:pt x="104" y="817"/>
                  </a:lnTo>
                  <a:lnTo>
                    <a:pt x="104" y="819"/>
                  </a:lnTo>
                  <a:lnTo>
                    <a:pt x="102" y="819"/>
                  </a:lnTo>
                  <a:lnTo>
                    <a:pt x="100" y="819"/>
                  </a:lnTo>
                  <a:lnTo>
                    <a:pt x="100" y="817"/>
                  </a:lnTo>
                  <a:lnTo>
                    <a:pt x="98" y="817"/>
                  </a:lnTo>
                  <a:lnTo>
                    <a:pt x="96" y="817"/>
                  </a:lnTo>
                  <a:lnTo>
                    <a:pt x="94" y="817"/>
                  </a:lnTo>
                  <a:lnTo>
                    <a:pt x="94" y="815"/>
                  </a:lnTo>
                  <a:lnTo>
                    <a:pt x="92" y="815"/>
                  </a:lnTo>
                  <a:lnTo>
                    <a:pt x="90" y="815"/>
                  </a:lnTo>
                  <a:lnTo>
                    <a:pt x="90" y="813"/>
                  </a:lnTo>
                  <a:lnTo>
                    <a:pt x="90" y="811"/>
                  </a:lnTo>
                  <a:lnTo>
                    <a:pt x="88" y="813"/>
                  </a:lnTo>
                  <a:lnTo>
                    <a:pt x="88" y="815"/>
                  </a:lnTo>
                  <a:lnTo>
                    <a:pt x="88" y="817"/>
                  </a:lnTo>
                  <a:lnTo>
                    <a:pt x="87" y="817"/>
                  </a:lnTo>
                  <a:lnTo>
                    <a:pt x="87" y="819"/>
                  </a:lnTo>
                  <a:lnTo>
                    <a:pt x="87" y="821"/>
                  </a:lnTo>
                  <a:lnTo>
                    <a:pt x="85" y="821"/>
                  </a:lnTo>
                  <a:lnTo>
                    <a:pt x="85" y="819"/>
                  </a:lnTo>
                  <a:lnTo>
                    <a:pt x="85" y="817"/>
                  </a:lnTo>
                  <a:lnTo>
                    <a:pt x="85" y="815"/>
                  </a:lnTo>
                  <a:lnTo>
                    <a:pt x="83" y="815"/>
                  </a:lnTo>
                  <a:lnTo>
                    <a:pt x="83" y="817"/>
                  </a:lnTo>
                  <a:lnTo>
                    <a:pt x="83" y="819"/>
                  </a:lnTo>
                  <a:lnTo>
                    <a:pt x="81" y="819"/>
                  </a:lnTo>
                  <a:lnTo>
                    <a:pt x="79" y="819"/>
                  </a:lnTo>
                  <a:lnTo>
                    <a:pt x="79" y="821"/>
                  </a:lnTo>
                  <a:lnTo>
                    <a:pt x="79" y="823"/>
                  </a:lnTo>
                  <a:lnTo>
                    <a:pt x="79" y="825"/>
                  </a:lnTo>
                  <a:lnTo>
                    <a:pt x="79" y="827"/>
                  </a:lnTo>
                  <a:lnTo>
                    <a:pt x="79" y="829"/>
                  </a:lnTo>
                  <a:lnTo>
                    <a:pt x="79" y="831"/>
                  </a:lnTo>
                  <a:lnTo>
                    <a:pt x="77" y="831"/>
                  </a:lnTo>
                  <a:lnTo>
                    <a:pt x="75" y="833"/>
                  </a:lnTo>
                  <a:lnTo>
                    <a:pt x="73" y="833"/>
                  </a:lnTo>
                  <a:lnTo>
                    <a:pt x="73" y="831"/>
                  </a:lnTo>
                  <a:lnTo>
                    <a:pt x="71" y="831"/>
                  </a:lnTo>
                  <a:lnTo>
                    <a:pt x="69" y="831"/>
                  </a:lnTo>
                  <a:lnTo>
                    <a:pt x="67" y="831"/>
                  </a:lnTo>
                  <a:lnTo>
                    <a:pt x="67" y="829"/>
                  </a:lnTo>
                  <a:lnTo>
                    <a:pt x="65" y="829"/>
                  </a:lnTo>
                  <a:lnTo>
                    <a:pt x="63" y="829"/>
                  </a:lnTo>
                  <a:lnTo>
                    <a:pt x="61" y="827"/>
                  </a:lnTo>
                  <a:lnTo>
                    <a:pt x="59" y="827"/>
                  </a:lnTo>
                  <a:lnTo>
                    <a:pt x="57" y="827"/>
                  </a:lnTo>
                  <a:lnTo>
                    <a:pt x="55" y="827"/>
                  </a:lnTo>
                  <a:lnTo>
                    <a:pt x="55" y="825"/>
                  </a:lnTo>
                  <a:lnTo>
                    <a:pt x="53" y="825"/>
                  </a:lnTo>
                  <a:lnTo>
                    <a:pt x="51" y="823"/>
                  </a:lnTo>
                  <a:lnTo>
                    <a:pt x="49" y="823"/>
                  </a:lnTo>
                  <a:lnTo>
                    <a:pt x="47" y="823"/>
                  </a:lnTo>
                  <a:lnTo>
                    <a:pt x="47" y="821"/>
                  </a:lnTo>
                  <a:lnTo>
                    <a:pt x="45" y="821"/>
                  </a:lnTo>
                  <a:lnTo>
                    <a:pt x="45" y="819"/>
                  </a:lnTo>
                  <a:lnTo>
                    <a:pt x="43" y="819"/>
                  </a:lnTo>
                  <a:lnTo>
                    <a:pt x="41" y="819"/>
                  </a:lnTo>
                  <a:lnTo>
                    <a:pt x="39" y="819"/>
                  </a:lnTo>
                  <a:lnTo>
                    <a:pt x="37" y="819"/>
                  </a:lnTo>
                  <a:lnTo>
                    <a:pt x="35" y="819"/>
                  </a:lnTo>
                  <a:lnTo>
                    <a:pt x="35" y="817"/>
                  </a:lnTo>
                  <a:lnTo>
                    <a:pt x="33" y="817"/>
                  </a:lnTo>
                  <a:lnTo>
                    <a:pt x="31" y="817"/>
                  </a:lnTo>
                  <a:lnTo>
                    <a:pt x="29" y="817"/>
                  </a:lnTo>
                  <a:lnTo>
                    <a:pt x="29" y="815"/>
                  </a:lnTo>
                  <a:lnTo>
                    <a:pt x="27" y="815"/>
                  </a:lnTo>
                  <a:lnTo>
                    <a:pt x="25" y="815"/>
                  </a:lnTo>
                  <a:lnTo>
                    <a:pt x="23" y="815"/>
                  </a:lnTo>
                  <a:lnTo>
                    <a:pt x="23" y="817"/>
                  </a:lnTo>
                  <a:lnTo>
                    <a:pt x="21" y="817"/>
                  </a:lnTo>
                  <a:lnTo>
                    <a:pt x="19" y="817"/>
                  </a:lnTo>
                  <a:lnTo>
                    <a:pt x="18" y="817"/>
                  </a:lnTo>
                  <a:lnTo>
                    <a:pt x="16" y="817"/>
                  </a:lnTo>
                  <a:lnTo>
                    <a:pt x="16" y="815"/>
                  </a:lnTo>
                  <a:lnTo>
                    <a:pt x="14" y="815"/>
                  </a:lnTo>
                  <a:lnTo>
                    <a:pt x="12" y="815"/>
                  </a:lnTo>
                  <a:lnTo>
                    <a:pt x="12" y="817"/>
                  </a:lnTo>
                  <a:lnTo>
                    <a:pt x="10" y="817"/>
                  </a:lnTo>
                  <a:lnTo>
                    <a:pt x="8" y="817"/>
                  </a:lnTo>
                  <a:lnTo>
                    <a:pt x="8" y="819"/>
                  </a:lnTo>
                  <a:lnTo>
                    <a:pt x="8" y="821"/>
                  </a:lnTo>
                  <a:lnTo>
                    <a:pt x="8" y="823"/>
                  </a:lnTo>
                  <a:lnTo>
                    <a:pt x="6" y="825"/>
                  </a:lnTo>
                  <a:lnTo>
                    <a:pt x="4" y="825"/>
                  </a:lnTo>
                  <a:lnTo>
                    <a:pt x="2" y="827"/>
                  </a:lnTo>
                  <a:lnTo>
                    <a:pt x="2" y="825"/>
                  </a:lnTo>
                  <a:lnTo>
                    <a:pt x="2" y="823"/>
                  </a:lnTo>
                  <a:lnTo>
                    <a:pt x="0" y="82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4" name="Freeform 50"/>
            <xdr:cNvSpPr>
              <a:spLocks/>
            </xdr:cNvSpPr>
          </xdr:nvSpPr>
          <xdr:spPr bwMode="auto">
            <a:xfrm>
              <a:off x="3189288" y="4860925"/>
              <a:ext cx="563563" cy="1192213"/>
            </a:xfrm>
            <a:custGeom>
              <a:avLst/>
              <a:gdLst>
                <a:gd name="T0" fmla="*/ 335 w 355"/>
                <a:gd name="T1" fmla="*/ 729 h 751"/>
                <a:gd name="T2" fmla="*/ 315 w 355"/>
                <a:gd name="T3" fmla="*/ 714 h 751"/>
                <a:gd name="T4" fmla="*/ 296 w 355"/>
                <a:gd name="T5" fmla="*/ 700 h 751"/>
                <a:gd name="T6" fmla="*/ 276 w 355"/>
                <a:gd name="T7" fmla="*/ 708 h 751"/>
                <a:gd name="T8" fmla="*/ 252 w 355"/>
                <a:gd name="T9" fmla="*/ 712 h 751"/>
                <a:gd name="T10" fmla="*/ 229 w 355"/>
                <a:gd name="T11" fmla="*/ 716 h 751"/>
                <a:gd name="T12" fmla="*/ 215 w 355"/>
                <a:gd name="T13" fmla="*/ 737 h 751"/>
                <a:gd name="T14" fmla="*/ 205 w 355"/>
                <a:gd name="T15" fmla="*/ 745 h 751"/>
                <a:gd name="T16" fmla="*/ 193 w 355"/>
                <a:gd name="T17" fmla="*/ 737 h 751"/>
                <a:gd name="T18" fmla="*/ 181 w 355"/>
                <a:gd name="T19" fmla="*/ 714 h 751"/>
                <a:gd name="T20" fmla="*/ 166 w 355"/>
                <a:gd name="T21" fmla="*/ 710 h 751"/>
                <a:gd name="T22" fmla="*/ 154 w 355"/>
                <a:gd name="T23" fmla="*/ 720 h 751"/>
                <a:gd name="T24" fmla="*/ 134 w 355"/>
                <a:gd name="T25" fmla="*/ 718 h 751"/>
                <a:gd name="T26" fmla="*/ 114 w 355"/>
                <a:gd name="T27" fmla="*/ 714 h 751"/>
                <a:gd name="T28" fmla="*/ 104 w 355"/>
                <a:gd name="T29" fmla="*/ 712 h 751"/>
                <a:gd name="T30" fmla="*/ 95 w 355"/>
                <a:gd name="T31" fmla="*/ 708 h 751"/>
                <a:gd name="T32" fmla="*/ 83 w 355"/>
                <a:gd name="T33" fmla="*/ 692 h 751"/>
                <a:gd name="T34" fmla="*/ 81 w 355"/>
                <a:gd name="T35" fmla="*/ 680 h 751"/>
                <a:gd name="T36" fmla="*/ 77 w 355"/>
                <a:gd name="T37" fmla="*/ 666 h 751"/>
                <a:gd name="T38" fmla="*/ 63 w 355"/>
                <a:gd name="T39" fmla="*/ 662 h 751"/>
                <a:gd name="T40" fmla="*/ 47 w 355"/>
                <a:gd name="T41" fmla="*/ 660 h 751"/>
                <a:gd name="T42" fmla="*/ 28 w 355"/>
                <a:gd name="T43" fmla="*/ 655 h 751"/>
                <a:gd name="T44" fmla="*/ 20 w 355"/>
                <a:gd name="T45" fmla="*/ 639 h 751"/>
                <a:gd name="T46" fmla="*/ 22 w 355"/>
                <a:gd name="T47" fmla="*/ 623 h 751"/>
                <a:gd name="T48" fmla="*/ 24 w 355"/>
                <a:gd name="T49" fmla="*/ 609 h 751"/>
                <a:gd name="T50" fmla="*/ 24 w 355"/>
                <a:gd name="T51" fmla="*/ 599 h 751"/>
                <a:gd name="T52" fmla="*/ 26 w 355"/>
                <a:gd name="T53" fmla="*/ 584 h 751"/>
                <a:gd name="T54" fmla="*/ 28 w 355"/>
                <a:gd name="T55" fmla="*/ 576 h 751"/>
                <a:gd name="T56" fmla="*/ 28 w 355"/>
                <a:gd name="T57" fmla="*/ 562 h 751"/>
                <a:gd name="T58" fmla="*/ 31 w 355"/>
                <a:gd name="T59" fmla="*/ 552 h 751"/>
                <a:gd name="T60" fmla="*/ 35 w 355"/>
                <a:gd name="T61" fmla="*/ 538 h 751"/>
                <a:gd name="T62" fmla="*/ 35 w 355"/>
                <a:gd name="T63" fmla="*/ 521 h 751"/>
                <a:gd name="T64" fmla="*/ 33 w 355"/>
                <a:gd name="T65" fmla="*/ 497 h 751"/>
                <a:gd name="T66" fmla="*/ 29 w 355"/>
                <a:gd name="T67" fmla="*/ 479 h 751"/>
                <a:gd name="T68" fmla="*/ 26 w 355"/>
                <a:gd name="T69" fmla="*/ 465 h 751"/>
                <a:gd name="T70" fmla="*/ 16 w 355"/>
                <a:gd name="T71" fmla="*/ 450 h 751"/>
                <a:gd name="T72" fmla="*/ 6 w 355"/>
                <a:gd name="T73" fmla="*/ 440 h 751"/>
                <a:gd name="T74" fmla="*/ 2 w 355"/>
                <a:gd name="T75" fmla="*/ 420 h 751"/>
                <a:gd name="T76" fmla="*/ 2 w 355"/>
                <a:gd name="T77" fmla="*/ 412 h 751"/>
                <a:gd name="T78" fmla="*/ 8 w 355"/>
                <a:gd name="T79" fmla="*/ 400 h 751"/>
                <a:gd name="T80" fmla="*/ 10 w 355"/>
                <a:gd name="T81" fmla="*/ 385 h 751"/>
                <a:gd name="T82" fmla="*/ 10 w 355"/>
                <a:gd name="T83" fmla="*/ 363 h 751"/>
                <a:gd name="T84" fmla="*/ 14 w 355"/>
                <a:gd name="T85" fmla="*/ 353 h 751"/>
                <a:gd name="T86" fmla="*/ 20 w 355"/>
                <a:gd name="T87" fmla="*/ 335 h 751"/>
                <a:gd name="T88" fmla="*/ 22 w 355"/>
                <a:gd name="T89" fmla="*/ 320 h 751"/>
                <a:gd name="T90" fmla="*/ 28 w 355"/>
                <a:gd name="T91" fmla="*/ 300 h 751"/>
                <a:gd name="T92" fmla="*/ 31 w 355"/>
                <a:gd name="T93" fmla="*/ 282 h 751"/>
                <a:gd name="T94" fmla="*/ 29 w 355"/>
                <a:gd name="T95" fmla="*/ 260 h 751"/>
                <a:gd name="T96" fmla="*/ 35 w 355"/>
                <a:gd name="T97" fmla="*/ 241 h 751"/>
                <a:gd name="T98" fmla="*/ 28 w 355"/>
                <a:gd name="T99" fmla="*/ 219 h 751"/>
                <a:gd name="T100" fmla="*/ 14 w 355"/>
                <a:gd name="T101" fmla="*/ 205 h 751"/>
                <a:gd name="T102" fmla="*/ 12 w 355"/>
                <a:gd name="T103" fmla="*/ 193 h 751"/>
                <a:gd name="T104" fmla="*/ 18 w 355"/>
                <a:gd name="T105" fmla="*/ 166 h 751"/>
                <a:gd name="T106" fmla="*/ 18 w 355"/>
                <a:gd name="T107" fmla="*/ 154 h 751"/>
                <a:gd name="T108" fmla="*/ 22 w 355"/>
                <a:gd name="T109" fmla="*/ 126 h 751"/>
                <a:gd name="T110" fmla="*/ 31 w 355"/>
                <a:gd name="T111" fmla="*/ 93 h 751"/>
                <a:gd name="T112" fmla="*/ 35 w 355"/>
                <a:gd name="T113" fmla="*/ 61 h 751"/>
                <a:gd name="T114" fmla="*/ 29 w 355"/>
                <a:gd name="T115" fmla="*/ 44 h 751"/>
                <a:gd name="T116" fmla="*/ 33 w 355"/>
                <a:gd name="T117" fmla="*/ 26 h 751"/>
                <a:gd name="T118" fmla="*/ 31 w 355"/>
                <a:gd name="T119" fmla="*/ 6 h 7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55" h="751">
                  <a:moveTo>
                    <a:pt x="355" y="743"/>
                  </a:moveTo>
                  <a:lnTo>
                    <a:pt x="355" y="741"/>
                  </a:lnTo>
                  <a:lnTo>
                    <a:pt x="353" y="741"/>
                  </a:lnTo>
                  <a:lnTo>
                    <a:pt x="351" y="741"/>
                  </a:lnTo>
                  <a:lnTo>
                    <a:pt x="349" y="741"/>
                  </a:lnTo>
                  <a:lnTo>
                    <a:pt x="349" y="739"/>
                  </a:lnTo>
                  <a:lnTo>
                    <a:pt x="347" y="739"/>
                  </a:lnTo>
                  <a:lnTo>
                    <a:pt x="345" y="737"/>
                  </a:lnTo>
                  <a:lnTo>
                    <a:pt x="345" y="735"/>
                  </a:lnTo>
                  <a:lnTo>
                    <a:pt x="343" y="735"/>
                  </a:lnTo>
                  <a:lnTo>
                    <a:pt x="341" y="735"/>
                  </a:lnTo>
                  <a:lnTo>
                    <a:pt x="341" y="733"/>
                  </a:lnTo>
                  <a:lnTo>
                    <a:pt x="339" y="733"/>
                  </a:lnTo>
                  <a:lnTo>
                    <a:pt x="339" y="731"/>
                  </a:lnTo>
                  <a:lnTo>
                    <a:pt x="337" y="731"/>
                  </a:lnTo>
                  <a:lnTo>
                    <a:pt x="335" y="731"/>
                  </a:lnTo>
                  <a:lnTo>
                    <a:pt x="335" y="729"/>
                  </a:lnTo>
                  <a:lnTo>
                    <a:pt x="333" y="729"/>
                  </a:lnTo>
                  <a:lnTo>
                    <a:pt x="331" y="729"/>
                  </a:lnTo>
                  <a:lnTo>
                    <a:pt x="331" y="727"/>
                  </a:lnTo>
                  <a:lnTo>
                    <a:pt x="329" y="727"/>
                  </a:lnTo>
                  <a:lnTo>
                    <a:pt x="329" y="726"/>
                  </a:lnTo>
                  <a:lnTo>
                    <a:pt x="327" y="724"/>
                  </a:lnTo>
                  <a:lnTo>
                    <a:pt x="325" y="724"/>
                  </a:lnTo>
                  <a:lnTo>
                    <a:pt x="325" y="722"/>
                  </a:lnTo>
                  <a:lnTo>
                    <a:pt x="323" y="722"/>
                  </a:lnTo>
                  <a:lnTo>
                    <a:pt x="323" y="720"/>
                  </a:lnTo>
                  <a:lnTo>
                    <a:pt x="321" y="720"/>
                  </a:lnTo>
                  <a:lnTo>
                    <a:pt x="321" y="718"/>
                  </a:lnTo>
                  <a:lnTo>
                    <a:pt x="319" y="718"/>
                  </a:lnTo>
                  <a:lnTo>
                    <a:pt x="317" y="718"/>
                  </a:lnTo>
                  <a:lnTo>
                    <a:pt x="317" y="716"/>
                  </a:lnTo>
                  <a:lnTo>
                    <a:pt x="315" y="716"/>
                  </a:lnTo>
                  <a:lnTo>
                    <a:pt x="315" y="714"/>
                  </a:lnTo>
                  <a:lnTo>
                    <a:pt x="313" y="714"/>
                  </a:lnTo>
                  <a:lnTo>
                    <a:pt x="313" y="712"/>
                  </a:lnTo>
                  <a:lnTo>
                    <a:pt x="311" y="712"/>
                  </a:lnTo>
                  <a:lnTo>
                    <a:pt x="309" y="712"/>
                  </a:lnTo>
                  <a:lnTo>
                    <a:pt x="309" y="710"/>
                  </a:lnTo>
                  <a:lnTo>
                    <a:pt x="307" y="710"/>
                  </a:lnTo>
                  <a:lnTo>
                    <a:pt x="307" y="708"/>
                  </a:lnTo>
                  <a:lnTo>
                    <a:pt x="305" y="708"/>
                  </a:lnTo>
                  <a:lnTo>
                    <a:pt x="305" y="706"/>
                  </a:lnTo>
                  <a:lnTo>
                    <a:pt x="304" y="706"/>
                  </a:lnTo>
                  <a:lnTo>
                    <a:pt x="304" y="704"/>
                  </a:lnTo>
                  <a:lnTo>
                    <a:pt x="302" y="704"/>
                  </a:lnTo>
                  <a:lnTo>
                    <a:pt x="300" y="704"/>
                  </a:lnTo>
                  <a:lnTo>
                    <a:pt x="300" y="702"/>
                  </a:lnTo>
                  <a:lnTo>
                    <a:pt x="298" y="702"/>
                  </a:lnTo>
                  <a:lnTo>
                    <a:pt x="298" y="700"/>
                  </a:lnTo>
                  <a:lnTo>
                    <a:pt x="296" y="700"/>
                  </a:lnTo>
                  <a:lnTo>
                    <a:pt x="294" y="698"/>
                  </a:lnTo>
                  <a:lnTo>
                    <a:pt x="292" y="698"/>
                  </a:lnTo>
                  <a:lnTo>
                    <a:pt x="290" y="696"/>
                  </a:lnTo>
                  <a:lnTo>
                    <a:pt x="288" y="698"/>
                  </a:lnTo>
                  <a:lnTo>
                    <a:pt x="286" y="698"/>
                  </a:lnTo>
                  <a:lnTo>
                    <a:pt x="286" y="700"/>
                  </a:lnTo>
                  <a:lnTo>
                    <a:pt x="284" y="700"/>
                  </a:lnTo>
                  <a:lnTo>
                    <a:pt x="286" y="700"/>
                  </a:lnTo>
                  <a:lnTo>
                    <a:pt x="286" y="702"/>
                  </a:lnTo>
                  <a:lnTo>
                    <a:pt x="286" y="704"/>
                  </a:lnTo>
                  <a:lnTo>
                    <a:pt x="284" y="704"/>
                  </a:lnTo>
                  <a:lnTo>
                    <a:pt x="282" y="704"/>
                  </a:lnTo>
                  <a:lnTo>
                    <a:pt x="282" y="706"/>
                  </a:lnTo>
                  <a:lnTo>
                    <a:pt x="280" y="706"/>
                  </a:lnTo>
                  <a:lnTo>
                    <a:pt x="278" y="706"/>
                  </a:lnTo>
                  <a:lnTo>
                    <a:pt x="278" y="708"/>
                  </a:lnTo>
                  <a:lnTo>
                    <a:pt x="276" y="708"/>
                  </a:lnTo>
                  <a:lnTo>
                    <a:pt x="276" y="710"/>
                  </a:lnTo>
                  <a:lnTo>
                    <a:pt x="274" y="708"/>
                  </a:lnTo>
                  <a:lnTo>
                    <a:pt x="272" y="708"/>
                  </a:lnTo>
                  <a:lnTo>
                    <a:pt x="272" y="710"/>
                  </a:lnTo>
                  <a:lnTo>
                    <a:pt x="270" y="710"/>
                  </a:lnTo>
                  <a:lnTo>
                    <a:pt x="268" y="710"/>
                  </a:lnTo>
                  <a:lnTo>
                    <a:pt x="266" y="710"/>
                  </a:lnTo>
                  <a:lnTo>
                    <a:pt x="264" y="710"/>
                  </a:lnTo>
                  <a:lnTo>
                    <a:pt x="262" y="710"/>
                  </a:lnTo>
                  <a:lnTo>
                    <a:pt x="262" y="712"/>
                  </a:lnTo>
                  <a:lnTo>
                    <a:pt x="260" y="712"/>
                  </a:lnTo>
                  <a:lnTo>
                    <a:pt x="258" y="710"/>
                  </a:lnTo>
                  <a:lnTo>
                    <a:pt x="256" y="712"/>
                  </a:lnTo>
                  <a:lnTo>
                    <a:pt x="254" y="712"/>
                  </a:lnTo>
                  <a:lnTo>
                    <a:pt x="254" y="714"/>
                  </a:lnTo>
                  <a:lnTo>
                    <a:pt x="252" y="714"/>
                  </a:lnTo>
                  <a:lnTo>
                    <a:pt x="252" y="712"/>
                  </a:lnTo>
                  <a:lnTo>
                    <a:pt x="250" y="712"/>
                  </a:lnTo>
                  <a:lnTo>
                    <a:pt x="248" y="712"/>
                  </a:lnTo>
                  <a:lnTo>
                    <a:pt x="246" y="712"/>
                  </a:lnTo>
                  <a:lnTo>
                    <a:pt x="246" y="710"/>
                  </a:lnTo>
                  <a:lnTo>
                    <a:pt x="244" y="710"/>
                  </a:lnTo>
                  <a:lnTo>
                    <a:pt x="242" y="710"/>
                  </a:lnTo>
                  <a:lnTo>
                    <a:pt x="240" y="710"/>
                  </a:lnTo>
                  <a:lnTo>
                    <a:pt x="240" y="712"/>
                  </a:lnTo>
                  <a:lnTo>
                    <a:pt x="238" y="712"/>
                  </a:lnTo>
                  <a:lnTo>
                    <a:pt x="236" y="712"/>
                  </a:lnTo>
                  <a:lnTo>
                    <a:pt x="235" y="712"/>
                  </a:lnTo>
                  <a:lnTo>
                    <a:pt x="235" y="714"/>
                  </a:lnTo>
                  <a:lnTo>
                    <a:pt x="233" y="714"/>
                  </a:lnTo>
                  <a:lnTo>
                    <a:pt x="233" y="712"/>
                  </a:lnTo>
                  <a:lnTo>
                    <a:pt x="233" y="714"/>
                  </a:lnTo>
                  <a:lnTo>
                    <a:pt x="231" y="714"/>
                  </a:lnTo>
                  <a:lnTo>
                    <a:pt x="229" y="716"/>
                  </a:lnTo>
                  <a:lnTo>
                    <a:pt x="229" y="718"/>
                  </a:lnTo>
                  <a:lnTo>
                    <a:pt x="229" y="720"/>
                  </a:lnTo>
                  <a:lnTo>
                    <a:pt x="227" y="720"/>
                  </a:lnTo>
                  <a:lnTo>
                    <a:pt x="227" y="722"/>
                  </a:lnTo>
                  <a:lnTo>
                    <a:pt x="227" y="724"/>
                  </a:lnTo>
                  <a:lnTo>
                    <a:pt x="227" y="726"/>
                  </a:lnTo>
                  <a:lnTo>
                    <a:pt x="225" y="726"/>
                  </a:lnTo>
                  <a:lnTo>
                    <a:pt x="225" y="727"/>
                  </a:lnTo>
                  <a:lnTo>
                    <a:pt x="225" y="729"/>
                  </a:lnTo>
                  <a:lnTo>
                    <a:pt x="223" y="729"/>
                  </a:lnTo>
                  <a:lnTo>
                    <a:pt x="221" y="729"/>
                  </a:lnTo>
                  <a:lnTo>
                    <a:pt x="221" y="731"/>
                  </a:lnTo>
                  <a:lnTo>
                    <a:pt x="219" y="731"/>
                  </a:lnTo>
                  <a:lnTo>
                    <a:pt x="219" y="733"/>
                  </a:lnTo>
                  <a:lnTo>
                    <a:pt x="217" y="733"/>
                  </a:lnTo>
                  <a:lnTo>
                    <a:pt x="217" y="735"/>
                  </a:lnTo>
                  <a:lnTo>
                    <a:pt x="215" y="737"/>
                  </a:lnTo>
                  <a:lnTo>
                    <a:pt x="215" y="739"/>
                  </a:lnTo>
                  <a:lnTo>
                    <a:pt x="215" y="741"/>
                  </a:lnTo>
                  <a:lnTo>
                    <a:pt x="215" y="743"/>
                  </a:lnTo>
                  <a:lnTo>
                    <a:pt x="215" y="745"/>
                  </a:lnTo>
                  <a:lnTo>
                    <a:pt x="215" y="747"/>
                  </a:lnTo>
                  <a:lnTo>
                    <a:pt x="213" y="747"/>
                  </a:lnTo>
                  <a:lnTo>
                    <a:pt x="213" y="749"/>
                  </a:lnTo>
                  <a:lnTo>
                    <a:pt x="211" y="749"/>
                  </a:lnTo>
                  <a:lnTo>
                    <a:pt x="211" y="751"/>
                  </a:lnTo>
                  <a:lnTo>
                    <a:pt x="209" y="751"/>
                  </a:lnTo>
                  <a:lnTo>
                    <a:pt x="209" y="749"/>
                  </a:lnTo>
                  <a:lnTo>
                    <a:pt x="207" y="749"/>
                  </a:lnTo>
                  <a:lnTo>
                    <a:pt x="205" y="749"/>
                  </a:lnTo>
                  <a:lnTo>
                    <a:pt x="203" y="749"/>
                  </a:lnTo>
                  <a:lnTo>
                    <a:pt x="203" y="747"/>
                  </a:lnTo>
                  <a:lnTo>
                    <a:pt x="205" y="747"/>
                  </a:lnTo>
                  <a:lnTo>
                    <a:pt x="205" y="745"/>
                  </a:lnTo>
                  <a:lnTo>
                    <a:pt x="205" y="743"/>
                  </a:lnTo>
                  <a:lnTo>
                    <a:pt x="203" y="743"/>
                  </a:lnTo>
                  <a:lnTo>
                    <a:pt x="203" y="745"/>
                  </a:lnTo>
                  <a:lnTo>
                    <a:pt x="201" y="745"/>
                  </a:lnTo>
                  <a:lnTo>
                    <a:pt x="199" y="745"/>
                  </a:lnTo>
                  <a:lnTo>
                    <a:pt x="199" y="743"/>
                  </a:lnTo>
                  <a:lnTo>
                    <a:pt x="201" y="743"/>
                  </a:lnTo>
                  <a:lnTo>
                    <a:pt x="201" y="741"/>
                  </a:lnTo>
                  <a:lnTo>
                    <a:pt x="201" y="739"/>
                  </a:lnTo>
                  <a:lnTo>
                    <a:pt x="203" y="739"/>
                  </a:lnTo>
                  <a:lnTo>
                    <a:pt x="201" y="737"/>
                  </a:lnTo>
                  <a:lnTo>
                    <a:pt x="199" y="737"/>
                  </a:lnTo>
                  <a:lnTo>
                    <a:pt x="199" y="735"/>
                  </a:lnTo>
                  <a:lnTo>
                    <a:pt x="197" y="735"/>
                  </a:lnTo>
                  <a:lnTo>
                    <a:pt x="195" y="735"/>
                  </a:lnTo>
                  <a:lnTo>
                    <a:pt x="195" y="737"/>
                  </a:lnTo>
                  <a:lnTo>
                    <a:pt x="193" y="737"/>
                  </a:lnTo>
                  <a:lnTo>
                    <a:pt x="193" y="735"/>
                  </a:lnTo>
                  <a:lnTo>
                    <a:pt x="193" y="733"/>
                  </a:lnTo>
                  <a:lnTo>
                    <a:pt x="193" y="731"/>
                  </a:lnTo>
                  <a:lnTo>
                    <a:pt x="193" y="729"/>
                  </a:lnTo>
                  <a:lnTo>
                    <a:pt x="193" y="727"/>
                  </a:lnTo>
                  <a:lnTo>
                    <a:pt x="191" y="727"/>
                  </a:lnTo>
                  <a:lnTo>
                    <a:pt x="191" y="726"/>
                  </a:lnTo>
                  <a:lnTo>
                    <a:pt x="189" y="724"/>
                  </a:lnTo>
                  <a:lnTo>
                    <a:pt x="189" y="722"/>
                  </a:lnTo>
                  <a:lnTo>
                    <a:pt x="187" y="722"/>
                  </a:lnTo>
                  <a:lnTo>
                    <a:pt x="187" y="720"/>
                  </a:lnTo>
                  <a:lnTo>
                    <a:pt x="187" y="718"/>
                  </a:lnTo>
                  <a:lnTo>
                    <a:pt x="187" y="716"/>
                  </a:lnTo>
                  <a:lnTo>
                    <a:pt x="185" y="716"/>
                  </a:lnTo>
                  <a:lnTo>
                    <a:pt x="183" y="716"/>
                  </a:lnTo>
                  <a:lnTo>
                    <a:pt x="183" y="714"/>
                  </a:lnTo>
                  <a:lnTo>
                    <a:pt x="181" y="714"/>
                  </a:lnTo>
                  <a:lnTo>
                    <a:pt x="181" y="712"/>
                  </a:lnTo>
                  <a:lnTo>
                    <a:pt x="179" y="712"/>
                  </a:lnTo>
                  <a:lnTo>
                    <a:pt x="179" y="714"/>
                  </a:lnTo>
                  <a:lnTo>
                    <a:pt x="177" y="714"/>
                  </a:lnTo>
                  <a:lnTo>
                    <a:pt x="177" y="716"/>
                  </a:lnTo>
                  <a:lnTo>
                    <a:pt x="175" y="716"/>
                  </a:lnTo>
                  <a:lnTo>
                    <a:pt x="173" y="716"/>
                  </a:lnTo>
                  <a:lnTo>
                    <a:pt x="173" y="714"/>
                  </a:lnTo>
                  <a:lnTo>
                    <a:pt x="173" y="712"/>
                  </a:lnTo>
                  <a:lnTo>
                    <a:pt x="171" y="712"/>
                  </a:lnTo>
                  <a:lnTo>
                    <a:pt x="169" y="714"/>
                  </a:lnTo>
                  <a:lnTo>
                    <a:pt x="169" y="716"/>
                  </a:lnTo>
                  <a:lnTo>
                    <a:pt x="167" y="716"/>
                  </a:lnTo>
                  <a:lnTo>
                    <a:pt x="167" y="714"/>
                  </a:lnTo>
                  <a:lnTo>
                    <a:pt x="167" y="712"/>
                  </a:lnTo>
                  <a:lnTo>
                    <a:pt x="167" y="710"/>
                  </a:lnTo>
                  <a:lnTo>
                    <a:pt x="166" y="710"/>
                  </a:lnTo>
                  <a:lnTo>
                    <a:pt x="166" y="712"/>
                  </a:lnTo>
                  <a:lnTo>
                    <a:pt x="166" y="714"/>
                  </a:lnTo>
                  <a:lnTo>
                    <a:pt x="166" y="716"/>
                  </a:lnTo>
                  <a:lnTo>
                    <a:pt x="164" y="716"/>
                  </a:lnTo>
                  <a:lnTo>
                    <a:pt x="162" y="716"/>
                  </a:lnTo>
                  <a:lnTo>
                    <a:pt x="162" y="718"/>
                  </a:lnTo>
                  <a:lnTo>
                    <a:pt x="160" y="718"/>
                  </a:lnTo>
                  <a:lnTo>
                    <a:pt x="160" y="716"/>
                  </a:lnTo>
                  <a:lnTo>
                    <a:pt x="160" y="714"/>
                  </a:lnTo>
                  <a:lnTo>
                    <a:pt x="160" y="712"/>
                  </a:lnTo>
                  <a:lnTo>
                    <a:pt x="158" y="712"/>
                  </a:lnTo>
                  <a:lnTo>
                    <a:pt x="158" y="714"/>
                  </a:lnTo>
                  <a:lnTo>
                    <a:pt x="156" y="714"/>
                  </a:lnTo>
                  <a:lnTo>
                    <a:pt x="156" y="716"/>
                  </a:lnTo>
                  <a:lnTo>
                    <a:pt x="156" y="718"/>
                  </a:lnTo>
                  <a:lnTo>
                    <a:pt x="154" y="718"/>
                  </a:lnTo>
                  <a:lnTo>
                    <a:pt x="154" y="720"/>
                  </a:lnTo>
                  <a:lnTo>
                    <a:pt x="152" y="720"/>
                  </a:lnTo>
                  <a:lnTo>
                    <a:pt x="150" y="720"/>
                  </a:lnTo>
                  <a:lnTo>
                    <a:pt x="148" y="720"/>
                  </a:lnTo>
                  <a:lnTo>
                    <a:pt x="148" y="718"/>
                  </a:lnTo>
                  <a:lnTo>
                    <a:pt x="146" y="718"/>
                  </a:lnTo>
                  <a:lnTo>
                    <a:pt x="146" y="716"/>
                  </a:lnTo>
                  <a:lnTo>
                    <a:pt x="144" y="716"/>
                  </a:lnTo>
                  <a:lnTo>
                    <a:pt x="144" y="714"/>
                  </a:lnTo>
                  <a:lnTo>
                    <a:pt x="142" y="714"/>
                  </a:lnTo>
                  <a:lnTo>
                    <a:pt x="140" y="714"/>
                  </a:lnTo>
                  <a:lnTo>
                    <a:pt x="140" y="716"/>
                  </a:lnTo>
                  <a:lnTo>
                    <a:pt x="138" y="716"/>
                  </a:lnTo>
                  <a:lnTo>
                    <a:pt x="140" y="716"/>
                  </a:lnTo>
                  <a:lnTo>
                    <a:pt x="140" y="718"/>
                  </a:lnTo>
                  <a:lnTo>
                    <a:pt x="138" y="718"/>
                  </a:lnTo>
                  <a:lnTo>
                    <a:pt x="136" y="718"/>
                  </a:lnTo>
                  <a:lnTo>
                    <a:pt x="134" y="718"/>
                  </a:lnTo>
                  <a:lnTo>
                    <a:pt x="132" y="718"/>
                  </a:lnTo>
                  <a:lnTo>
                    <a:pt x="132" y="716"/>
                  </a:lnTo>
                  <a:lnTo>
                    <a:pt x="132" y="714"/>
                  </a:lnTo>
                  <a:lnTo>
                    <a:pt x="130" y="714"/>
                  </a:lnTo>
                  <a:lnTo>
                    <a:pt x="128" y="714"/>
                  </a:lnTo>
                  <a:lnTo>
                    <a:pt x="126" y="716"/>
                  </a:lnTo>
                  <a:lnTo>
                    <a:pt x="124" y="716"/>
                  </a:lnTo>
                  <a:lnTo>
                    <a:pt x="124" y="718"/>
                  </a:lnTo>
                  <a:lnTo>
                    <a:pt x="122" y="718"/>
                  </a:lnTo>
                  <a:lnTo>
                    <a:pt x="120" y="718"/>
                  </a:lnTo>
                  <a:lnTo>
                    <a:pt x="120" y="716"/>
                  </a:lnTo>
                  <a:lnTo>
                    <a:pt x="120" y="714"/>
                  </a:lnTo>
                  <a:lnTo>
                    <a:pt x="118" y="714"/>
                  </a:lnTo>
                  <a:lnTo>
                    <a:pt x="118" y="716"/>
                  </a:lnTo>
                  <a:lnTo>
                    <a:pt x="116" y="716"/>
                  </a:lnTo>
                  <a:lnTo>
                    <a:pt x="114" y="716"/>
                  </a:lnTo>
                  <a:lnTo>
                    <a:pt x="114" y="714"/>
                  </a:lnTo>
                  <a:lnTo>
                    <a:pt x="114" y="712"/>
                  </a:lnTo>
                  <a:lnTo>
                    <a:pt x="112" y="712"/>
                  </a:lnTo>
                  <a:lnTo>
                    <a:pt x="110" y="712"/>
                  </a:lnTo>
                  <a:lnTo>
                    <a:pt x="110" y="714"/>
                  </a:lnTo>
                  <a:lnTo>
                    <a:pt x="110" y="716"/>
                  </a:lnTo>
                  <a:lnTo>
                    <a:pt x="112" y="716"/>
                  </a:lnTo>
                  <a:lnTo>
                    <a:pt x="112" y="718"/>
                  </a:lnTo>
                  <a:lnTo>
                    <a:pt x="110" y="718"/>
                  </a:lnTo>
                  <a:lnTo>
                    <a:pt x="108" y="718"/>
                  </a:lnTo>
                  <a:lnTo>
                    <a:pt x="106" y="718"/>
                  </a:lnTo>
                  <a:lnTo>
                    <a:pt x="106" y="716"/>
                  </a:lnTo>
                  <a:lnTo>
                    <a:pt x="106" y="714"/>
                  </a:lnTo>
                  <a:lnTo>
                    <a:pt x="106" y="712"/>
                  </a:lnTo>
                  <a:lnTo>
                    <a:pt x="104" y="710"/>
                  </a:lnTo>
                  <a:lnTo>
                    <a:pt x="104" y="712"/>
                  </a:lnTo>
                  <a:lnTo>
                    <a:pt x="102" y="712"/>
                  </a:lnTo>
                  <a:lnTo>
                    <a:pt x="104" y="712"/>
                  </a:lnTo>
                  <a:lnTo>
                    <a:pt x="104" y="714"/>
                  </a:lnTo>
                  <a:lnTo>
                    <a:pt x="104" y="716"/>
                  </a:lnTo>
                  <a:lnTo>
                    <a:pt x="104" y="718"/>
                  </a:lnTo>
                  <a:lnTo>
                    <a:pt x="102" y="718"/>
                  </a:lnTo>
                  <a:lnTo>
                    <a:pt x="102" y="720"/>
                  </a:lnTo>
                  <a:lnTo>
                    <a:pt x="100" y="720"/>
                  </a:lnTo>
                  <a:lnTo>
                    <a:pt x="98" y="720"/>
                  </a:lnTo>
                  <a:lnTo>
                    <a:pt x="98" y="718"/>
                  </a:lnTo>
                  <a:lnTo>
                    <a:pt x="98" y="716"/>
                  </a:lnTo>
                  <a:lnTo>
                    <a:pt x="97" y="716"/>
                  </a:lnTo>
                  <a:lnTo>
                    <a:pt x="97" y="714"/>
                  </a:lnTo>
                  <a:lnTo>
                    <a:pt x="97" y="712"/>
                  </a:lnTo>
                  <a:lnTo>
                    <a:pt x="95" y="712"/>
                  </a:lnTo>
                  <a:lnTo>
                    <a:pt x="95" y="710"/>
                  </a:lnTo>
                  <a:lnTo>
                    <a:pt x="93" y="710"/>
                  </a:lnTo>
                  <a:lnTo>
                    <a:pt x="95" y="710"/>
                  </a:lnTo>
                  <a:lnTo>
                    <a:pt x="95" y="708"/>
                  </a:lnTo>
                  <a:lnTo>
                    <a:pt x="95" y="706"/>
                  </a:lnTo>
                  <a:lnTo>
                    <a:pt x="95" y="704"/>
                  </a:lnTo>
                  <a:lnTo>
                    <a:pt x="95" y="702"/>
                  </a:lnTo>
                  <a:lnTo>
                    <a:pt x="95" y="700"/>
                  </a:lnTo>
                  <a:lnTo>
                    <a:pt x="97" y="698"/>
                  </a:lnTo>
                  <a:lnTo>
                    <a:pt x="95" y="698"/>
                  </a:lnTo>
                  <a:lnTo>
                    <a:pt x="95" y="696"/>
                  </a:lnTo>
                  <a:lnTo>
                    <a:pt x="93" y="696"/>
                  </a:lnTo>
                  <a:lnTo>
                    <a:pt x="93" y="694"/>
                  </a:lnTo>
                  <a:lnTo>
                    <a:pt x="93" y="692"/>
                  </a:lnTo>
                  <a:lnTo>
                    <a:pt x="93" y="690"/>
                  </a:lnTo>
                  <a:lnTo>
                    <a:pt x="91" y="690"/>
                  </a:lnTo>
                  <a:lnTo>
                    <a:pt x="89" y="690"/>
                  </a:lnTo>
                  <a:lnTo>
                    <a:pt x="87" y="690"/>
                  </a:lnTo>
                  <a:lnTo>
                    <a:pt x="85" y="690"/>
                  </a:lnTo>
                  <a:lnTo>
                    <a:pt x="85" y="692"/>
                  </a:lnTo>
                  <a:lnTo>
                    <a:pt x="83" y="692"/>
                  </a:lnTo>
                  <a:lnTo>
                    <a:pt x="83" y="690"/>
                  </a:lnTo>
                  <a:lnTo>
                    <a:pt x="81" y="690"/>
                  </a:lnTo>
                  <a:lnTo>
                    <a:pt x="81" y="688"/>
                  </a:lnTo>
                  <a:lnTo>
                    <a:pt x="81" y="686"/>
                  </a:lnTo>
                  <a:lnTo>
                    <a:pt x="81" y="684"/>
                  </a:lnTo>
                  <a:lnTo>
                    <a:pt x="81" y="682"/>
                  </a:lnTo>
                  <a:lnTo>
                    <a:pt x="83" y="682"/>
                  </a:lnTo>
                  <a:lnTo>
                    <a:pt x="83" y="680"/>
                  </a:lnTo>
                  <a:lnTo>
                    <a:pt x="85" y="680"/>
                  </a:lnTo>
                  <a:lnTo>
                    <a:pt x="85" y="678"/>
                  </a:lnTo>
                  <a:lnTo>
                    <a:pt x="87" y="678"/>
                  </a:lnTo>
                  <a:lnTo>
                    <a:pt x="87" y="676"/>
                  </a:lnTo>
                  <a:lnTo>
                    <a:pt x="85" y="676"/>
                  </a:lnTo>
                  <a:lnTo>
                    <a:pt x="83" y="676"/>
                  </a:lnTo>
                  <a:lnTo>
                    <a:pt x="83" y="678"/>
                  </a:lnTo>
                  <a:lnTo>
                    <a:pt x="81" y="678"/>
                  </a:lnTo>
                  <a:lnTo>
                    <a:pt x="81" y="680"/>
                  </a:lnTo>
                  <a:lnTo>
                    <a:pt x="81" y="678"/>
                  </a:lnTo>
                  <a:lnTo>
                    <a:pt x="79" y="678"/>
                  </a:lnTo>
                  <a:lnTo>
                    <a:pt x="77" y="678"/>
                  </a:lnTo>
                  <a:lnTo>
                    <a:pt x="77" y="676"/>
                  </a:lnTo>
                  <a:lnTo>
                    <a:pt x="79" y="676"/>
                  </a:lnTo>
                  <a:lnTo>
                    <a:pt x="79" y="674"/>
                  </a:lnTo>
                  <a:lnTo>
                    <a:pt x="79" y="672"/>
                  </a:lnTo>
                  <a:lnTo>
                    <a:pt x="79" y="670"/>
                  </a:lnTo>
                  <a:lnTo>
                    <a:pt x="81" y="670"/>
                  </a:lnTo>
                  <a:lnTo>
                    <a:pt x="81" y="668"/>
                  </a:lnTo>
                  <a:lnTo>
                    <a:pt x="81" y="666"/>
                  </a:lnTo>
                  <a:lnTo>
                    <a:pt x="79" y="666"/>
                  </a:lnTo>
                  <a:lnTo>
                    <a:pt x="79" y="664"/>
                  </a:lnTo>
                  <a:lnTo>
                    <a:pt x="77" y="664"/>
                  </a:lnTo>
                  <a:lnTo>
                    <a:pt x="77" y="666"/>
                  </a:lnTo>
                  <a:lnTo>
                    <a:pt x="75" y="666"/>
                  </a:lnTo>
                  <a:lnTo>
                    <a:pt x="77" y="666"/>
                  </a:lnTo>
                  <a:lnTo>
                    <a:pt x="77" y="668"/>
                  </a:lnTo>
                  <a:lnTo>
                    <a:pt x="75" y="668"/>
                  </a:lnTo>
                  <a:lnTo>
                    <a:pt x="73" y="668"/>
                  </a:lnTo>
                  <a:lnTo>
                    <a:pt x="71" y="668"/>
                  </a:lnTo>
                  <a:lnTo>
                    <a:pt x="71" y="670"/>
                  </a:lnTo>
                  <a:lnTo>
                    <a:pt x="69" y="670"/>
                  </a:lnTo>
                  <a:lnTo>
                    <a:pt x="69" y="668"/>
                  </a:lnTo>
                  <a:lnTo>
                    <a:pt x="69" y="666"/>
                  </a:lnTo>
                  <a:lnTo>
                    <a:pt x="67" y="666"/>
                  </a:lnTo>
                  <a:lnTo>
                    <a:pt x="67" y="668"/>
                  </a:lnTo>
                  <a:lnTo>
                    <a:pt x="65" y="668"/>
                  </a:lnTo>
                  <a:lnTo>
                    <a:pt x="65" y="666"/>
                  </a:lnTo>
                  <a:lnTo>
                    <a:pt x="65" y="664"/>
                  </a:lnTo>
                  <a:lnTo>
                    <a:pt x="67" y="664"/>
                  </a:lnTo>
                  <a:lnTo>
                    <a:pt x="67" y="662"/>
                  </a:lnTo>
                  <a:lnTo>
                    <a:pt x="65" y="662"/>
                  </a:lnTo>
                  <a:lnTo>
                    <a:pt x="63" y="662"/>
                  </a:lnTo>
                  <a:lnTo>
                    <a:pt x="63" y="660"/>
                  </a:lnTo>
                  <a:lnTo>
                    <a:pt x="61" y="660"/>
                  </a:lnTo>
                  <a:lnTo>
                    <a:pt x="59" y="660"/>
                  </a:lnTo>
                  <a:lnTo>
                    <a:pt x="59" y="662"/>
                  </a:lnTo>
                  <a:lnTo>
                    <a:pt x="61" y="662"/>
                  </a:lnTo>
                  <a:lnTo>
                    <a:pt x="59" y="662"/>
                  </a:lnTo>
                  <a:lnTo>
                    <a:pt x="57" y="660"/>
                  </a:lnTo>
                  <a:lnTo>
                    <a:pt x="59" y="660"/>
                  </a:lnTo>
                  <a:lnTo>
                    <a:pt x="59" y="659"/>
                  </a:lnTo>
                  <a:lnTo>
                    <a:pt x="57" y="659"/>
                  </a:lnTo>
                  <a:lnTo>
                    <a:pt x="55" y="659"/>
                  </a:lnTo>
                  <a:lnTo>
                    <a:pt x="53" y="659"/>
                  </a:lnTo>
                  <a:lnTo>
                    <a:pt x="53" y="660"/>
                  </a:lnTo>
                  <a:lnTo>
                    <a:pt x="53" y="659"/>
                  </a:lnTo>
                  <a:lnTo>
                    <a:pt x="51" y="659"/>
                  </a:lnTo>
                  <a:lnTo>
                    <a:pt x="49" y="660"/>
                  </a:lnTo>
                  <a:lnTo>
                    <a:pt x="47" y="660"/>
                  </a:lnTo>
                  <a:lnTo>
                    <a:pt x="45" y="660"/>
                  </a:lnTo>
                  <a:lnTo>
                    <a:pt x="45" y="662"/>
                  </a:lnTo>
                  <a:lnTo>
                    <a:pt x="43" y="662"/>
                  </a:lnTo>
                  <a:lnTo>
                    <a:pt x="41" y="662"/>
                  </a:lnTo>
                  <a:lnTo>
                    <a:pt x="39" y="662"/>
                  </a:lnTo>
                  <a:lnTo>
                    <a:pt x="39" y="660"/>
                  </a:lnTo>
                  <a:lnTo>
                    <a:pt x="37" y="660"/>
                  </a:lnTo>
                  <a:lnTo>
                    <a:pt x="35" y="660"/>
                  </a:lnTo>
                  <a:lnTo>
                    <a:pt x="35" y="662"/>
                  </a:lnTo>
                  <a:lnTo>
                    <a:pt x="33" y="662"/>
                  </a:lnTo>
                  <a:lnTo>
                    <a:pt x="33" y="660"/>
                  </a:lnTo>
                  <a:lnTo>
                    <a:pt x="31" y="660"/>
                  </a:lnTo>
                  <a:lnTo>
                    <a:pt x="31" y="659"/>
                  </a:lnTo>
                  <a:lnTo>
                    <a:pt x="29" y="659"/>
                  </a:lnTo>
                  <a:lnTo>
                    <a:pt x="28" y="659"/>
                  </a:lnTo>
                  <a:lnTo>
                    <a:pt x="28" y="657"/>
                  </a:lnTo>
                  <a:lnTo>
                    <a:pt x="28" y="655"/>
                  </a:lnTo>
                  <a:lnTo>
                    <a:pt x="26" y="655"/>
                  </a:lnTo>
                  <a:lnTo>
                    <a:pt x="26" y="653"/>
                  </a:lnTo>
                  <a:lnTo>
                    <a:pt x="26" y="651"/>
                  </a:lnTo>
                  <a:lnTo>
                    <a:pt x="26" y="649"/>
                  </a:lnTo>
                  <a:lnTo>
                    <a:pt x="24" y="649"/>
                  </a:lnTo>
                  <a:lnTo>
                    <a:pt x="22" y="649"/>
                  </a:lnTo>
                  <a:lnTo>
                    <a:pt x="24" y="647"/>
                  </a:lnTo>
                  <a:lnTo>
                    <a:pt x="22" y="647"/>
                  </a:lnTo>
                  <a:lnTo>
                    <a:pt x="20" y="647"/>
                  </a:lnTo>
                  <a:lnTo>
                    <a:pt x="20" y="645"/>
                  </a:lnTo>
                  <a:lnTo>
                    <a:pt x="18" y="643"/>
                  </a:lnTo>
                  <a:lnTo>
                    <a:pt x="20" y="643"/>
                  </a:lnTo>
                  <a:lnTo>
                    <a:pt x="22" y="643"/>
                  </a:lnTo>
                  <a:lnTo>
                    <a:pt x="20" y="643"/>
                  </a:lnTo>
                  <a:lnTo>
                    <a:pt x="20" y="641"/>
                  </a:lnTo>
                  <a:lnTo>
                    <a:pt x="22" y="639"/>
                  </a:lnTo>
                  <a:lnTo>
                    <a:pt x="20" y="639"/>
                  </a:lnTo>
                  <a:lnTo>
                    <a:pt x="20" y="637"/>
                  </a:lnTo>
                  <a:lnTo>
                    <a:pt x="20" y="635"/>
                  </a:lnTo>
                  <a:lnTo>
                    <a:pt x="20" y="637"/>
                  </a:lnTo>
                  <a:lnTo>
                    <a:pt x="22" y="637"/>
                  </a:lnTo>
                  <a:lnTo>
                    <a:pt x="22" y="635"/>
                  </a:lnTo>
                  <a:lnTo>
                    <a:pt x="20" y="635"/>
                  </a:lnTo>
                  <a:lnTo>
                    <a:pt x="20" y="633"/>
                  </a:lnTo>
                  <a:lnTo>
                    <a:pt x="20" y="631"/>
                  </a:lnTo>
                  <a:lnTo>
                    <a:pt x="22" y="631"/>
                  </a:lnTo>
                  <a:lnTo>
                    <a:pt x="20" y="631"/>
                  </a:lnTo>
                  <a:lnTo>
                    <a:pt x="22" y="629"/>
                  </a:lnTo>
                  <a:lnTo>
                    <a:pt x="24" y="629"/>
                  </a:lnTo>
                  <a:lnTo>
                    <a:pt x="24" y="627"/>
                  </a:lnTo>
                  <a:lnTo>
                    <a:pt x="22" y="627"/>
                  </a:lnTo>
                  <a:lnTo>
                    <a:pt x="22" y="625"/>
                  </a:lnTo>
                  <a:lnTo>
                    <a:pt x="24" y="623"/>
                  </a:lnTo>
                  <a:lnTo>
                    <a:pt x="22" y="623"/>
                  </a:lnTo>
                  <a:lnTo>
                    <a:pt x="20" y="621"/>
                  </a:lnTo>
                  <a:lnTo>
                    <a:pt x="22" y="621"/>
                  </a:lnTo>
                  <a:lnTo>
                    <a:pt x="22" y="619"/>
                  </a:lnTo>
                  <a:lnTo>
                    <a:pt x="24" y="619"/>
                  </a:lnTo>
                  <a:lnTo>
                    <a:pt x="26" y="619"/>
                  </a:lnTo>
                  <a:lnTo>
                    <a:pt x="24" y="619"/>
                  </a:lnTo>
                  <a:lnTo>
                    <a:pt x="24" y="617"/>
                  </a:lnTo>
                  <a:lnTo>
                    <a:pt x="26" y="617"/>
                  </a:lnTo>
                  <a:lnTo>
                    <a:pt x="24" y="617"/>
                  </a:lnTo>
                  <a:lnTo>
                    <a:pt x="24" y="615"/>
                  </a:lnTo>
                  <a:lnTo>
                    <a:pt x="22" y="615"/>
                  </a:lnTo>
                  <a:lnTo>
                    <a:pt x="22" y="613"/>
                  </a:lnTo>
                  <a:lnTo>
                    <a:pt x="22" y="611"/>
                  </a:lnTo>
                  <a:lnTo>
                    <a:pt x="22" y="613"/>
                  </a:lnTo>
                  <a:lnTo>
                    <a:pt x="22" y="611"/>
                  </a:lnTo>
                  <a:lnTo>
                    <a:pt x="24" y="611"/>
                  </a:lnTo>
                  <a:lnTo>
                    <a:pt x="24" y="609"/>
                  </a:lnTo>
                  <a:lnTo>
                    <a:pt x="22" y="609"/>
                  </a:lnTo>
                  <a:lnTo>
                    <a:pt x="22" y="607"/>
                  </a:lnTo>
                  <a:lnTo>
                    <a:pt x="22" y="605"/>
                  </a:lnTo>
                  <a:lnTo>
                    <a:pt x="20" y="605"/>
                  </a:lnTo>
                  <a:lnTo>
                    <a:pt x="20" y="603"/>
                  </a:lnTo>
                  <a:lnTo>
                    <a:pt x="20" y="605"/>
                  </a:lnTo>
                  <a:lnTo>
                    <a:pt x="22" y="605"/>
                  </a:lnTo>
                  <a:lnTo>
                    <a:pt x="22" y="603"/>
                  </a:lnTo>
                  <a:lnTo>
                    <a:pt x="20" y="603"/>
                  </a:lnTo>
                  <a:lnTo>
                    <a:pt x="22" y="603"/>
                  </a:lnTo>
                  <a:lnTo>
                    <a:pt x="24" y="603"/>
                  </a:lnTo>
                  <a:lnTo>
                    <a:pt x="22" y="601"/>
                  </a:lnTo>
                  <a:lnTo>
                    <a:pt x="24" y="601"/>
                  </a:lnTo>
                  <a:lnTo>
                    <a:pt x="22" y="601"/>
                  </a:lnTo>
                  <a:lnTo>
                    <a:pt x="22" y="599"/>
                  </a:lnTo>
                  <a:lnTo>
                    <a:pt x="22" y="597"/>
                  </a:lnTo>
                  <a:lnTo>
                    <a:pt x="24" y="599"/>
                  </a:lnTo>
                  <a:lnTo>
                    <a:pt x="24" y="597"/>
                  </a:lnTo>
                  <a:lnTo>
                    <a:pt x="24" y="595"/>
                  </a:lnTo>
                  <a:lnTo>
                    <a:pt x="22" y="595"/>
                  </a:lnTo>
                  <a:lnTo>
                    <a:pt x="24" y="595"/>
                  </a:lnTo>
                  <a:lnTo>
                    <a:pt x="24" y="593"/>
                  </a:lnTo>
                  <a:lnTo>
                    <a:pt x="26" y="593"/>
                  </a:lnTo>
                  <a:lnTo>
                    <a:pt x="26" y="592"/>
                  </a:lnTo>
                  <a:lnTo>
                    <a:pt x="28" y="592"/>
                  </a:lnTo>
                  <a:lnTo>
                    <a:pt x="28" y="590"/>
                  </a:lnTo>
                  <a:lnTo>
                    <a:pt x="28" y="588"/>
                  </a:lnTo>
                  <a:lnTo>
                    <a:pt x="26" y="588"/>
                  </a:lnTo>
                  <a:lnTo>
                    <a:pt x="26" y="586"/>
                  </a:lnTo>
                  <a:lnTo>
                    <a:pt x="28" y="586"/>
                  </a:lnTo>
                  <a:lnTo>
                    <a:pt x="26" y="586"/>
                  </a:lnTo>
                  <a:lnTo>
                    <a:pt x="28" y="586"/>
                  </a:lnTo>
                  <a:lnTo>
                    <a:pt x="28" y="584"/>
                  </a:lnTo>
                  <a:lnTo>
                    <a:pt x="26" y="584"/>
                  </a:lnTo>
                  <a:lnTo>
                    <a:pt x="26" y="582"/>
                  </a:lnTo>
                  <a:lnTo>
                    <a:pt x="26" y="580"/>
                  </a:lnTo>
                  <a:lnTo>
                    <a:pt x="26" y="582"/>
                  </a:lnTo>
                  <a:lnTo>
                    <a:pt x="26" y="580"/>
                  </a:lnTo>
                  <a:lnTo>
                    <a:pt x="24" y="580"/>
                  </a:lnTo>
                  <a:lnTo>
                    <a:pt x="24" y="578"/>
                  </a:lnTo>
                  <a:lnTo>
                    <a:pt x="22" y="578"/>
                  </a:lnTo>
                  <a:lnTo>
                    <a:pt x="24" y="578"/>
                  </a:lnTo>
                  <a:lnTo>
                    <a:pt x="22" y="578"/>
                  </a:lnTo>
                  <a:lnTo>
                    <a:pt x="24" y="578"/>
                  </a:lnTo>
                  <a:lnTo>
                    <a:pt x="22" y="578"/>
                  </a:lnTo>
                  <a:lnTo>
                    <a:pt x="24" y="578"/>
                  </a:lnTo>
                  <a:lnTo>
                    <a:pt x="26" y="578"/>
                  </a:lnTo>
                  <a:lnTo>
                    <a:pt x="24" y="578"/>
                  </a:lnTo>
                  <a:lnTo>
                    <a:pt x="26" y="578"/>
                  </a:lnTo>
                  <a:lnTo>
                    <a:pt x="28" y="578"/>
                  </a:lnTo>
                  <a:lnTo>
                    <a:pt x="28" y="576"/>
                  </a:lnTo>
                  <a:lnTo>
                    <a:pt x="29" y="576"/>
                  </a:lnTo>
                  <a:lnTo>
                    <a:pt x="28" y="574"/>
                  </a:lnTo>
                  <a:lnTo>
                    <a:pt x="28" y="572"/>
                  </a:lnTo>
                  <a:lnTo>
                    <a:pt x="26" y="572"/>
                  </a:lnTo>
                  <a:lnTo>
                    <a:pt x="28" y="572"/>
                  </a:lnTo>
                  <a:lnTo>
                    <a:pt x="26" y="570"/>
                  </a:lnTo>
                  <a:lnTo>
                    <a:pt x="28" y="570"/>
                  </a:lnTo>
                  <a:lnTo>
                    <a:pt x="26" y="570"/>
                  </a:lnTo>
                  <a:lnTo>
                    <a:pt x="26" y="568"/>
                  </a:lnTo>
                  <a:lnTo>
                    <a:pt x="26" y="570"/>
                  </a:lnTo>
                  <a:lnTo>
                    <a:pt x="26" y="568"/>
                  </a:lnTo>
                  <a:lnTo>
                    <a:pt x="26" y="566"/>
                  </a:lnTo>
                  <a:lnTo>
                    <a:pt x="28" y="566"/>
                  </a:lnTo>
                  <a:lnTo>
                    <a:pt x="26" y="564"/>
                  </a:lnTo>
                  <a:lnTo>
                    <a:pt x="26" y="562"/>
                  </a:lnTo>
                  <a:lnTo>
                    <a:pt x="28" y="564"/>
                  </a:lnTo>
                  <a:lnTo>
                    <a:pt x="28" y="562"/>
                  </a:lnTo>
                  <a:lnTo>
                    <a:pt x="28" y="564"/>
                  </a:lnTo>
                  <a:lnTo>
                    <a:pt x="28" y="562"/>
                  </a:lnTo>
                  <a:lnTo>
                    <a:pt x="28" y="564"/>
                  </a:lnTo>
                  <a:lnTo>
                    <a:pt x="29" y="564"/>
                  </a:lnTo>
                  <a:lnTo>
                    <a:pt x="31" y="564"/>
                  </a:lnTo>
                  <a:lnTo>
                    <a:pt x="31" y="562"/>
                  </a:lnTo>
                  <a:lnTo>
                    <a:pt x="29" y="562"/>
                  </a:lnTo>
                  <a:lnTo>
                    <a:pt x="29" y="560"/>
                  </a:lnTo>
                  <a:lnTo>
                    <a:pt x="28" y="560"/>
                  </a:lnTo>
                  <a:lnTo>
                    <a:pt x="29" y="560"/>
                  </a:lnTo>
                  <a:lnTo>
                    <a:pt x="31" y="560"/>
                  </a:lnTo>
                  <a:lnTo>
                    <a:pt x="31" y="558"/>
                  </a:lnTo>
                  <a:lnTo>
                    <a:pt x="31" y="556"/>
                  </a:lnTo>
                  <a:lnTo>
                    <a:pt x="31" y="558"/>
                  </a:lnTo>
                  <a:lnTo>
                    <a:pt x="31" y="556"/>
                  </a:lnTo>
                  <a:lnTo>
                    <a:pt x="31" y="554"/>
                  </a:lnTo>
                  <a:lnTo>
                    <a:pt x="31" y="552"/>
                  </a:lnTo>
                  <a:lnTo>
                    <a:pt x="29" y="552"/>
                  </a:lnTo>
                  <a:lnTo>
                    <a:pt x="29" y="550"/>
                  </a:lnTo>
                  <a:lnTo>
                    <a:pt x="28" y="550"/>
                  </a:lnTo>
                  <a:lnTo>
                    <a:pt x="28" y="548"/>
                  </a:lnTo>
                  <a:lnTo>
                    <a:pt x="28" y="550"/>
                  </a:lnTo>
                  <a:lnTo>
                    <a:pt x="29" y="550"/>
                  </a:lnTo>
                  <a:lnTo>
                    <a:pt x="29" y="548"/>
                  </a:lnTo>
                  <a:lnTo>
                    <a:pt x="29" y="546"/>
                  </a:lnTo>
                  <a:lnTo>
                    <a:pt x="31" y="546"/>
                  </a:lnTo>
                  <a:lnTo>
                    <a:pt x="31" y="544"/>
                  </a:lnTo>
                  <a:lnTo>
                    <a:pt x="31" y="542"/>
                  </a:lnTo>
                  <a:lnTo>
                    <a:pt x="31" y="544"/>
                  </a:lnTo>
                  <a:lnTo>
                    <a:pt x="33" y="544"/>
                  </a:lnTo>
                  <a:lnTo>
                    <a:pt x="33" y="542"/>
                  </a:lnTo>
                  <a:lnTo>
                    <a:pt x="33" y="540"/>
                  </a:lnTo>
                  <a:lnTo>
                    <a:pt x="33" y="538"/>
                  </a:lnTo>
                  <a:lnTo>
                    <a:pt x="35" y="538"/>
                  </a:lnTo>
                  <a:lnTo>
                    <a:pt x="35" y="536"/>
                  </a:lnTo>
                  <a:lnTo>
                    <a:pt x="35" y="538"/>
                  </a:lnTo>
                  <a:lnTo>
                    <a:pt x="35" y="536"/>
                  </a:lnTo>
                  <a:lnTo>
                    <a:pt x="35" y="534"/>
                  </a:lnTo>
                  <a:lnTo>
                    <a:pt x="33" y="534"/>
                  </a:lnTo>
                  <a:lnTo>
                    <a:pt x="33" y="532"/>
                  </a:lnTo>
                  <a:lnTo>
                    <a:pt x="35" y="532"/>
                  </a:lnTo>
                  <a:lnTo>
                    <a:pt x="37" y="532"/>
                  </a:lnTo>
                  <a:lnTo>
                    <a:pt x="37" y="530"/>
                  </a:lnTo>
                  <a:lnTo>
                    <a:pt x="37" y="528"/>
                  </a:lnTo>
                  <a:lnTo>
                    <a:pt x="35" y="528"/>
                  </a:lnTo>
                  <a:lnTo>
                    <a:pt x="35" y="526"/>
                  </a:lnTo>
                  <a:lnTo>
                    <a:pt x="35" y="525"/>
                  </a:lnTo>
                  <a:lnTo>
                    <a:pt x="33" y="525"/>
                  </a:lnTo>
                  <a:lnTo>
                    <a:pt x="33" y="523"/>
                  </a:lnTo>
                  <a:lnTo>
                    <a:pt x="35" y="523"/>
                  </a:lnTo>
                  <a:lnTo>
                    <a:pt x="35" y="521"/>
                  </a:lnTo>
                  <a:lnTo>
                    <a:pt x="37" y="521"/>
                  </a:lnTo>
                  <a:lnTo>
                    <a:pt x="37" y="519"/>
                  </a:lnTo>
                  <a:lnTo>
                    <a:pt x="39" y="519"/>
                  </a:lnTo>
                  <a:lnTo>
                    <a:pt x="39" y="517"/>
                  </a:lnTo>
                  <a:lnTo>
                    <a:pt x="39" y="515"/>
                  </a:lnTo>
                  <a:lnTo>
                    <a:pt x="37" y="515"/>
                  </a:lnTo>
                  <a:lnTo>
                    <a:pt x="37" y="513"/>
                  </a:lnTo>
                  <a:lnTo>
                    <a:pt x="37" y="511"/>
                  </a:lnTo>
                  <a:lnTo>
                    <a:pt x="35" y="511"/>
                  </a:lnTo>
                  <a:lnTo>
                    <a:pt x="35" y="509"/>
                  </a:lnTo>
                  <a:lnTo>
                    <a:pt x="35" y="507"/>
                  </a:lnTo>
                  <a:lnTo>
                    <a:pt x="35" y="505"/>
                  </a:lnTo>
                  <a:lnTo>
                    <a:pt x="35" y="503"/>
                  </a:lnTo>
                  <a:lnTo>
                    <a:pt x="35" y="501"/>
                  </a:lnTo>
                  <a:lnTo>
                    <a:pt x="33" y="501"/>
                  </a:lnTo>
                  <a:lnTo>
                    <a:pt x="33" y="499"/>
                  </a:lnTo>
                  <a:lnTo>
                    <a:pt x="33" y="497"/>
                  </a:lnTo>
                  <a:lnTo>
                    <a:pt x="33" y="495"/>
                  </a:lnTo>
                  <a:lnTo>
                    <a:pt x="31" y="495"/>
                  </a:lnTo>
                  <a:lnTo>
                    <a:pt x="31" y="493"/>
                  </a:lnTo>
                  <a:lnTo>
                    <a:pt x="29" y="493"/>
                  </a:lnTo>
                  <a:lnTo>
                    <a:pt x="29" y="491"/>
                  </a:lnTo>
                  <a:lnTo>
                    <a:pt x="29" y="489"/>
                  </a:lnTo>
                  <a:lnTo>
                    <a:pt x="29" y="491"/>
                  </a:lnTo>
                  <a:lnTo>
                    <a:pt x="29" y="489"/>
                  </a:lnTo>
                  <a:lnTo>
                    <a:pt x="31" y="489"/>
                  </a:lnTo>
                  <a:lnTo>
                    <a:pt x="31" y="487"/>
                  </a:lnTo>
                  <a:lnTo>
                    <a:pt x="29" y="487"/>
                  </a:lnTo>
                  <a:lnTo>
                    <a:pt x="29" y="485"/>
                  </a:lnTo>
                  <a:lnTo>
                    <a:pt x="28" y="485"/>
                  </a:lnTo>
                  <a:lnTo>
                    <a:pt x="28" y="483"/>
                  </a:lnTo>
                  <a:lnTo>
                    <a:pt x="28" y="481"/>
                  </a:lnTo>
                  <a:lnTo>
                    <a:pt x="29" y="481"/>
                  </a:lnTo>
                  <a:lnTo>
                    <a:pt x="29" y="479"/>
                  </a:lnTo>
                  <a:lnTo>
                    <a:pt x="28" y="479"/>
                  </a:lnTo>
                  <a:lnTo>
                    <a:pt x="28" y="477"/>
                  </a:lnTo>
                  <a:lnTo>
                    <a:pt x="29" y="477"/>
                  </a:lnTo>
                  <a:lnTo>
                    <a:pt x="31" y="477"/>
                  </a:lnTo>
                  <a:lnTo>
                    <a:pt x="31" y="475"/>
                  </a:lnTo>
                  <a:lnTo>
                    <a:pt x="29" y="475"/>
                  </a:lnTo>
                  <a:lnTo>
                    <a:pt x="28" y="475"/>
                  </a:lnTo>
                  <a:lnTo>
                    <a:pt x="28" y="473"/>
                  </a:lnTo>
                  <a:lnTo>
                    <a:pt x="28" y="471"/>
                  </a:lnTo>
                  <a:lnTo>
                    <a:pt x="26" y="471"/>
                  </a:lnTo>
                  <a:lnTo>
                    <a:pt x="26" y="469"/>
                  </a:lnTo>
                  <a:lnTo>
                    <a:pt x="24" y="469"/>
                  </a:lnTo>
                  <a:lnTo>
                    <a:pt x="26" y="469"/>
                  </a:lnTo>
                  <a:lnTo>
                    <a:pt x="26" y="467"/>
                  </a:lnTo>
                  <a:lnTo>
                    <a:pt x="24" y="467"/>
                  </a:lnTo>
                  <a:lnTo>
                    <a:pt x="26" y="467"/>
                  </a:lnTo>
                  <a:lnTo>
                    <a:pt x="26" y="465"/>
                  </a:lnTo>
                  <a:lnTo>
                    <a:pt x="24" y="465"/>
                  </a:lnTo>
                  <a:lnTo>
                    <a:pt x="22" y="465"/>
                  </a:lnTo>
                  <a:lnTo>
                    <a:pt x="22" y="463"/>
                  </a:lnTo>
                  <a:lnTo>
                    <a:pt x="20" y="463"/>
                  </a:lnTo>
                  <a:lnTo>
                    <a:pt x="20" y="461"/>
                  </a:lnTo>
                  <a:lnTo>
                    <a:pt x="22" y="461"/>
                  </a:lnTo>
                  <a:lnTo>
                    <a:pt x="22" y="459"/>
                  </a:lnTo>
                  <a:lnTo>
                    <a:pt x="20" y="459"/>
                  </a:lnTo>
                  <a:lnTo>
                    <a:pt x="20" y="458"/>
                  </a:lnTo>
                  <a:lnTo>
                    <a:pt x="18" y="458"/>
                  </a:lnTo>
                  <a:lnTo>
                    <a:pt x="18" y="456"/>
                  </a:lnTo>
                  <a:lnTo>
                    <a:pt x="16" y="456"/>
                  </a:lnTo>
                  <a:lnTo>
                    <a:pt x="16" y="454"/>
                  </a:lnTo>
                  <a:lnTo>
                    <a:pt x="18" y="454"/>
                  </a:lnTo>
                  <a:lnTo>
                    <a:pt x="18" y="452"/>
                  </a:lnTo>
                  <a:lnTo>
                    <a:pt x="18" y="450"/>
                  </a:lnTo>
                  <a:lnTo>
                    <a:pt x="16" y="450"/>
                  </a:lnTo>
                  <a:lnTo>
                    <a:pt x="14" y="450"/>
                  </a:lnTo>
                  <a:lnTo>
                    <a:pt x="14" y="448"/>
                  </a:lnTo>
                  <a:lnTo>
                    <a:pt x="12" y="448"/>
                  </a:lnTo>
                  <a:lnTo>
                    <a:pt x="12" y="446"/>
                  </a:lnTo>
                  <a:lnTo>
                    <a:pt x="12" y="448"/>
                  </a:lnTo>
                  <a:lnTo>
                    <a:pt x="12" y="446"/>
                  </a:lnTo>
                  <a:lnTo>
                    <a:pt x="10" y="446"/>
                  </a:lnTo>
                  <a:lnTo>
                    <a:pt x="10" y="444"/>
                  </a:lnTo>
                  <a:lnTo>
                    <a:pt x="10" y="446"/>
                  </a:lnTo>
                  <a:lnTo>
                    <a:pt x="8" y="446"/>
                  </a:lnTo>
                  <a:lnTo>
                    <a:pt x="8" y="444"/>
                  </a:lnTo>
                  <a:lnTo>
                    <a:pt x="8" y="442"/>
                  </a:lnTo>
                  <a:lnTo>
                    <a:pt x="6" y="442"/>
                  </a:lnTo>
                  <a:lnTo>
                    <a:pt x="6" y="440"/>
                  </a:lnTo>
                  <a:lnTo>
                    <a:pt x="8" y="442"/>
                  </a:lnTo>
                  <a:lnTo>
                    <a:pt x="8" y="440"/>
                  </a:lnTo>
                  <a:lnTo>
                    <a:pt x="6" y="440"/>
                  </a:lnTo>
                  <a:lnTo>
                    <a:pt x="8" y="440"/>
                  </a:lnTo>
                  <a:lnTo>
                    <a:pt x="10" y="440"/>
                  </a:lnTo>
                  <a:lnTo>
                    <a:pt x="10" y="438"/>
                  </a:lnTo>
                  <a:lnTo>
                    <a:pt x="8" y="438"/>
                  </a:lnTo>
                  <a:lnTo>
                    <a:pt x="8" y="436"/>
                  </a:lnTo>
                  <a:lnTo>
                    <a:pt x="8" y="434"/>
                  </a:lnTo>
                  <a:lnTo>
                    <a:pt x="6" y="434"/>
                  </a:lnTo>
                  <a:lnTo>
                    <a:pt x="8" y="432"/>
                  </a:lnTo>
                  <a:lnTo>
                    <a:pt x="6" y="432"/>
                  </a:lnTo>
                  <a:lnTo>
                    <a:pt x="6" y="430"/>
                  </a:lnTo>
                  <a:lnTo>
                    <a:pt x="4" y="430"/>
                  </a:lnTo>
                  <a:lnTo>
                    <a:pt x="4" y="428"/>
                  </a:lnTo>
                  <a:lnTo>
                    <a:pt x="2" y="428"/>
                  </a:lnTo>
                  <a:lnTo>
                    <a:pt x="4" y="426"/>
                  </a:lnTo>
                  <a:lnTo>
                    <a:pt x="2" y="424"/>
                  </a:lnTo>
                  <a:lnTo>
                    <a:pt x="2" y="422"/>
                  </a:lnTo>
                  <a:lnTo>
                    <a:pt x="2" y="420"/>
                  </a:lnTo>
                  <a:lnTo>
                    <a:pt x="0" y="420"/>
                  </a:lnTo>
                  <a:lnTo>
                    <a:pt x="0" y="418"/>
                  </a:lnTo>
                  <a:lnTo>
                    <a:pt x="0" y="416"/>
                  </a:lnTo>
                  <a:lnTo>
                    <a:pt x="0" y="418"/>
                  </a:lnTo>
                  <a:lnTo>
                    <a:pt x="0" y="416"/>
                  </a:lnTo>
                  <a:lnTo>
                    <a:pt x="0" y="418"/>
                  </a:lnTo>
                  <a:lnTo>
                    <a:pt x="2" y="418"/>
                  </a:lnTo>
                  <a:lnTo>
                    <a:pt x="2" y="416"/>
                  </a:lnTo>
                  <a:lnTo>
                    <a:pt x="0" y="416"/>
                  </a:lnTo>
                  <a:lnTo>
                    <a:pt x="2" y="416"/>
                  </a:lnTo>
                  <a:lnTo>
                    <a:pt x="0" y="416"/>
                  </a:lnTo>
                  <a:lnTo>
                    <a:pt x="0" y="414"/>
                  </a:lnTo>
                  <a:lnTo>
                    <a:pt x="0" y="412"/>
                  </a:lnTo>
                  <a:lnTo>
                    <a:pt x="0" y="414"/>
                  </a:lnTo>
                  <a:lnTo>
                    <a:pt x="2" y="414"/>
                  </a:lnTo>
                  <a:lnTo>
                    <a:pt x="0" y="414"/>
                  </a:lnTo>
                  <a:lnTo>
                    <a:pt x="2" y="412"/>
                  </a:lnTo>
                  <a:lnTo>
                    <a:pt x="0" y="412"/>
                  </a:lnTo>
                  <a:lnTo>
                    <a:pt x="2" y="414"/>
                  </a:lnTo>
                  <a:lnTo>
                    <a:pt x="2" y="412"/>
                  </a:lnTo>
                  <a:lnTo>
                    <a:pt x="4" y="412"/>
                  </a:lnTo>
                  <a:lnTo>
                    <a:pt x="4" y="410"/>
                  </a:lnTo>
                  <a:lnTo>
                    <a:pt x="4" y="408"/>
                  </a:lnTo>
                  <a:lnTo>
                    <a:pt x="2" y="408"/>
                  </a:lnTo>
                  <a:lnTo>
                    <a:pt x="2" y="406"/>
                  </a:lnTo>
                  <a:lnTo>
                    <a:pt x="2" y="404"/>
                  </a:lnTo>
                  <a:lnTo>
                    <a:pt x="2" y="406"/>
                  </a:lnTo>
                  <a:lnTo>
                    <a:pt x="4" y="406"/>
                  </a:lnTo>
                  <a:lnTo>
                    <a:pt x="4" y="404"/>
                  </a:lnTo>
                  <a:lnTo>
                    <a:pt x="6" y="404"/>
                  </a:lnTo>
                  <a:lnTo>
                    <a:pt x="8" y="402"/>
                  </a:lnTo>
                  <a:lnTo>
                    <a:pt x="6" y="402"/>
                  </a:lnTo>
                  <a:lnTo>
                    <a:pt x="8" y="402"/>
                  </a:lnTo>
                  <a:lnTo>
                    <a:pt x="8" y="400"/>
                  </a:lnTo>
                  <a:lnTo>
                    <a:pt x="8" y="398"/>
                  </a:lnTo>
                  <a:lnTo>
                    <a:pt x="10" y="398"/>
                  </a:lnTo>
                  <a:lnTo>
                    <a:pt x="10" y="396"/>
                  </a:lnTo>
                  <a:lnTo>
                    <a:pt x="8" y="396"/>
                  </a:lnTo>
                  <a:lnTo>
                    <a:pt x="8" y="394"/>
                  </a:lnTo>
                  <a:lnTo>
                    <a:pt x="10" y="394"/>
                  </a:lnTo>
                  <a:lnTo>
                    <a:pt x="8" y="394"/>
                  </a:lnTo>
                  <a:lnTo>
                    <a:pt x="8" y="392"/>
                  </a:lnTo>
                  <a:lnTo>
                    <a:pt x="10" y="392"/>
                  </a:lnTo>
                  <a:lnTo>
                    <a:pt x="8" y="391"/>
                  </a:lnTo>
                  <a:lnTo>
                    <a:pt x="10" y="391"/>
                  </a:lnTo>
                  <a:lnTo>
                    <a:pt x="8" y="389"/>
                  </a:lnTo>
                  <a:lnTo>
                    <a:pt x="8" y="387"/>
                  </a:lnTo>
                  <a:lnTo>
                    <a:pt x="10" y="387"/>
                  </a:lnTo>
                  <a:lnTo>
                    <a:pt x="10" y="385"/>
                  </a:lnTo>
                  <a:lnTo>
                    <a:pt x="12" y="385"/>
                  </a:lnTo>
                  <a:lnTo>
                    <a:pt x="10" y="385"/>
                  </a:lnTo>
                  <a:lnTo>
                    <a:pt x="10" y="383"/>
                  </a:lnTo>
                  <a:lnTo>
                    <a:pt x="10" y="381"/>
                  </a:lnTo>
                  <a:lnTo>
                    <a:pt x="12" y="381"/>
                  </a:lnTo>
                  <a:lnTo>
                    <a:pt x="12" y="379"/>
                  </a:lnTo>
                  <a:lnTo>
                    <a:pt x="10" y="379"/>
                  </a:lnTo>
                  <a:lnTo>
                    <a:pt x="10" y="377"/>
                  </a:lnTo>
                  <a:lnTo>
                    <a:pt x="10" y="375"/>
                  </a:lnTo>
                  <a:lnTo>
                    <a:pt x="10" y="373"/>
                  </a:lnTo>
                  <a:lnTo>
                    <a:pt x="10" y="371"/>
                  </a:lnTo>
                  <a:lnTo>
                    <a:pt x="12" y="371"/>
                  </a:lnTo>
                  <a:lnTo>
                    <a:pt x="12" y="369"/>
                  </a:lnTo>
                  <a:lnTo>
                    <a:pt x="12" y="367"/>
                  </a:lnTo>
                  <a:lnTo>
                    <a:pt x="12" y="365"/>
                  </a:lnTo>
                  <a:lnTo>
                    <a:pt x="10" y="365"/>
                  </a:lnTo>
                  <a:lnTo>
                    <a:pt x="12" y="365"/>
                  </a:lnTo>
                  <a:lnTo>
                    <a:pt x="10" y="365"/>
                  </a:lnTo>
                  <a:lnTo>
                    <a:pt x="10" y="363"/>
                  </a:lnTo>
                  <a:lnTo>
                    <a:pt x="10" y="365"/>
                  </a:lnTo>
                  <a:lnTo>
                    <a:pt x="12" y="365"/>
                  </a:lnTo>
                  <a:lnTo>
                    <a:pt x="12" y="363"/>
                  </a:lnTo>
                  <a:lnTo>
                    <a:pt x="14" y="363"/>
                  </a:lnTo>
                  <a:lnTo>
                    <a:pt x="14" y="361"/>
                  </a:lnTo>
                  <a:lnTo>
                    <a:pt x="12" y="361"/>
                  </a:lnTo>
                  <a:lnTo>
                    <a:pt x="12" y="359"/>
                  </a:lnTo>
                  <a:lnTo>
                    <a:pt x="12" y="361"/>
                  </a:lnTo>
                  <a:lnTo>
                    <a:pt x="14" y="361"/>
                  </a:lnTo>
                  <a:lnTo>
                    <a:pt x="14" y="359"/>
                  </a:lnTo>
                  <a:lnTo>
                    <a:pt x="14" y="357"/>
                  </a:lnTo>
                  <a:lnTo>
                    <a:pt x="14" y="355"/>
                  </a:lnTo>
                  <a:lnTo>
                    <a:pt x="14" y="353"/>
                  </a:lnTo>
                  <a:lnTo>
                    <a:pt x="14" y="355"/>
                  </a:lnTo>
                  <a:lnTo>
                    <a:pt x="14" y="353"/>
                  </a:lnTo>
                  <a:lnTo>
                    <a:pt x="14" y="355"/>
                  </a:lnTo>
                  <a:lnTo>
                    <a:pt x="14" y="353"/>
                  </a:lnTo>
                  <a:lnTo>
                    <a:pt x="16" y="353"/>
                  </a:lnTo>
                  <a:lnTo>
                    <a:pt x="14" y="353"/>
                  </a:lnTo>
                  <a:lnTo>
                    <a:pt x="16" y="353"/>
                  </a:lnTo>
                  <a:lnTo>
                    <a:pt x="16" y="351"/>
                  </a:lnTo>
                  <a:lnTo>
                    <a:pt x="16" y="349"/>
                  </a:lnTo>
                  <a:lnTo>
                    <a:pt x="16" y="347"/>
                  </a:lnTo>
                  <a:lnTo>
                    <a:pt x="16" y="345"/>
                  </a:lnTo>
                  <a:lnTo>
                    <a:pt x="18" y="345"/>
                  </a:lnTo>
                  <a:lnTo>
                    <a:pt x="16" y="343"/>
                  </a:lnTo>
                  <a:lnTo>
                    <a:pt x="18" y="343"/>
                  </a:lnTo>
                  <a:lnTo>
                    <a:pt x="20" y="343"/>
                  </a:lnTo>
                  <a:lnTo>
                    <a:pt x="20" y="341"/>
                  </a:lnTo>
                  <a:lnTo>
                    <a:pt x="20" y="339"/>
                  </a:lnTo>
                  <a:lnTo>
                    <a:pt x="20" y="337"/>
                  </a:lnTo>
                  <a:lnTo>
                    <a:pt x="22" y="337"/>
                  </a:lnTo>
                  <a:lnTo>
                    <a:pt x="20" y="337"/>
                  </a:lnTo>
                  <a:lnTo>
                    <a:pt x="20" y="335"/>
                  </a:lnTo>
                  <a:lnTo>
                    <a:pt x="22" y="335"/>
                  </a:lnTo>
                  <a:lnTo>
                    <a:pt x="22" y="333"/>
                  </a:lnTo>
                  <a:lnTo>
                    <a:pt x="20" y="333"/>
                  </a:lnTo>
                  <a:lnTo>
                    <a:pt x="22" y="333"/>
                  </a:lnTo>
                  <a:lnTo>
                    <a:pt x="22" y="331"/>
                  </a:lnTo>
                  <a:lnTo>
                    <a:pt x="24" y="331"/>
                  </a:lnTo>
                  <a:lnTo>
                    <a:pt x="24" y="329"/>
                  </a:lnTo>
                  <a:lnTo>
                    <a:pt x="22" y="329"/>
                  </a:lnTo>
                  <a:lnTo>
                    <a:pt x="20" y="329"/>
                  </a:lnTo>
                  <a:lnTo>
                    <a:pt x="20" y="327"/>
                  </a:lnTo>
                  <a:lnTo>
                    <a:pt x="20" y="325"/>
                  </a:lnTo>
                  <a:lnTo>
                    <a:pt x="22" y="325"/>
                  </a:lnTo>
                  <a:lnTo>
                    <a:pt x="22" y="323"/>
                  </a:lnTo>
                  <a:lnTo>
                    <a:pt x="22" y="322"/>
                  </a:lnTo>
                  <a:lnTo>
                    <a:pt x="22" y="320"/>
                  </a:lnTo>
                  <a:lnTo>
                    <a:pt x="24" y="320"/>
                  </a:lnTo>
                  <a:lnTo>
                    <a:pt x="22" y="320"/>
                  </a:lnTo>
                  <a:lnTo>
                    <a:pt x="24" y="320"/>
                  </a:lnTo>
                  <a:lnTo>
                    <a:pt x="24" y="318"/>
                  </a:lnTo>
                  <a:lnTo>
                    <a:pt x="24" y="316"/>
                  </a:lnTo>
                  <a:lnTo>
                    <a:pt x="26" y="316"/>
                  </a:lnTo>
                  <a:lnTo>
                    <a:pt x="26" y="314"/>
                  </a:lnTo>
                  <a:lnTo>
                    <a:pt x="26" y="312"/>
                  </a:lnTo>
                  <a:lnTo>
                    <a:pt x="26" y="310"/>
                  </a:lnTo>
                  <a:lnTo>
                    <a:pt x="28" y="310"/>
                  </a:lnTo>
                  <a:lnTo>
                    <a:pt x="28" y="308"/>
                  </a:lnTo>
                  <a:lnTo>
                    <a:pt x="28" y="306"/>
                  </a:lnTo>
                  <a:lnTo>
                    <a:pt x="28" y="304"/>
                  </a:lnTo>
                  <a:lnTo>
                    <a:pt x="29" y="304"/>
                  </a:lnTo>
                  <a:lnTo>
                    <a:pt x="28" y="304"/>
                  </a:lnTo>
                  <a:lnTo>
                    <a:pt x="28" y="302"/>
                  </a:lnTo>
                  <a:lnTo>
                    <a:pt x="29" y="302"/>
                  </a:lnTo>
                  <a:lnTo>
                    <a:pt x="28" y="302"/>
                  </a:lnTo>
                  <a:lnTo>
                    <a:pt x="28" y="300"/>
                  </a:lnTo>
                  <a:lnTo>
                    <a:pt x="28" y="298"/>
                  </a:lnTo>
                  <a:lnTo>
                    <a:pt x="28" y="296"/>
                  </a:lnTo>
                  <a:lnTo>
                    <a:pt x="29" y="296"/>
                  </a:lnTo>
                  <a:lnTo>
                    <a:pt x="29" y="294"/>
                  </a:lnTo>
                  <a:lnTo>
                    <a:pt x="28" y="294"/>
                  </a:lnTo>
                  <a:lnTo>
                    <a:pt x="28" y="292"/>
                  </a:lnTo>
                  <a:lnTo>
                    <a:pt x="29" y="292"/>
                  </a:lnTo>
                  <a:lnTo>
                    <a:pt x="28" y="292"/>
                  </a:lnTo>
                  <a:lnTo>
                    <a:pt x="28" y="290"/>
                  </a:lnTo>
                  <a:lnTo>
                    <a:pt x="29" y="290"/>
                  </a:lnTo>
                  <a:lnTo>
                    <a:pt x="29" y="292"/>
                  </a:lnTo>
                  <a:lnTo>
                    <a:pt x="29" y="290"/>
                  </a:lnTo>
                  <a:lnTo>
                    <a:pt x="29" y="288"/>
                  </a:lnTo>
                  <a:lnTo>
                    <a:pt x="31" y="288"/>
                  </a:lnTo>
                  <a:lnTo>
                    <a:pt x="31" y="286"/>
                  </a:lnTo>
                  <a:lnTo>
                    <a:pt x="31" y="284"/>
                  </a:lnTo>
                  <a:lnTo>
                    <a:pt x="31" y="282"/>
                  </a:lnTo>
                  <a:lnTo>
                    <a:pt x="31" y="280"/>
                  </a:lnTo>
                  <a:lnTo>
                    <a:pt x="31" y="278"/>
                  </a:lnTo>
                  <a:lnTo>
                    <a:pt x="33" y="278"/>
                  </a:lnTo>
                  <a:lnTo>
                    <a:pt x="33" y="276"/>
                  </a:lnTo>
                  <a:lnTo>
                    <a:pt x="31" y="274"/>
                  </a:lnTo>
                  <a:lnTo>
                    <a:pt x="31" y="272"/>
                  </a:lnTo>
                  <a:lnTo>
                    <a:pt x="33" y="272"/>
                  </a:lnTo>
                  <a:lnTo>
                    <a:pt x="33" y="270"/>
                  </a:lnTo>
                  <a:lnTo>
                    <a:pt x="31" y="270"/>
                  </a:lnTo>
                  <a:lnTo>
                    <a:pt x="31" y="268"/>
                  </a:lnTo>
                  <a:lnTo>
                    <a:pt x="29" y="268"/>
                  </a:lnTo>
                  <a:lnTo>
                    <a:pt x="29" y="266"/>
                  </a:lnTo>
                  <a:lnTo>
                    <a:pt x="29" y="264"/>
                  </a:lnTo>
                  <a:lnTo>
                    <a:pt x="29" y="262"/>
                  </a:lnTo>
                  <a:lnTo>
                    <a:pt x="28" y="262"/>
                  </a:lnTo>
                  <a:lnTo>
                    <a:pt x="28" y="260"/>
                  </a:lnTo>
                  <a:lnTo>
                    <a:pt x="29" y="260"/>
                  </a:lnTo>
                  <a:lnTo>
                    <a:pt x="31" y="260"/>
                  </a:lnTo>
                  <a:lnTo>
                    <a:pt x="31" y="258"/>
                  </a:lnTo>
                  <a:lnTo>
                    <a:pt x="33" y="258"/>
                  </a:lnTo>
                  <a:lnTo>
                    <a:pt x="33" y="256"/>
                  </a:lnTo>
                  <a:lnTo>
                    <a:pt x="35" y="256"/>
                  </a:lnTo>
                  <a:lnTo>
                    <a:pt x="35" y="255"/>
                  </a:lnTo>
                  <a:lnTo>
                    <a:pt x="35" y="253"/>
                  </a:lnTo>
                  <a:lnTo>
                    <a:pt x="35" y="251"/>
                  </a:lnTo>
                  <a:lnTo>
                    <a:pt x="37" y="251"/>
                  </a:lnTo>
                  <a:lnTo>
                    <a:pt x="37" y="249"/>
                  </a:lnTo>
                  <a:lnTo>
                    <a:pt x="39" y="249"/>
                  </a:lnTo>
                  <a:lnTo>
                    <a:pt x="39" y="247"/>
                  </a:lnTo>
                  <a:lnTo>
                    <a:pt x="39" y="245"/>
                  </a:lnTo>
                  <a:lnTo>
                    <a:pt x="39" y="243"/>
                  </a:lnTo>
                  <a:lnTo>
                    <a:pt x="39" y="241"/>
                  </a:lnTo>
                  <a:lnTo>
                    <a:pt x="37" y="241"/>
                  </a:lnTo>
                  <a:lnTo>
                    <a:pt x="35" y="241"/>
                  </a:lnTo>
                  <a:lnTo>
                    <a:pt x="33" y="241"/>
                  </a:lnTo>
                  <a:lnTo>
                    <a:pt x="33" y="239"/>
                  </a:lnTo>
                  <a:lnTo>
                    <a:pt x="33" y="237"/>
                  </a:lnTo>
                  <a:lnTo>
                    <a:pt x="31" y="237"/>
                  </a:lnTo>
                  <a:lnTo>
                    <a:pt x="33" y="237"/>
                  </a:lnTo>
                  <a:lnTo>
                    <a:pt x="33" y="235"/>
                  </a:lnTo>
                  <a:lnTo>
                    <a:pt x="33" y="233"/>
                  </a:lnTo>
                  <a:lnTo>
                    <a:pt x="33" y="231"/>
                  </a:lnTo>
                  <a:lnTo>
                    <a:pt x="31" y="231"/>
                  </a:lnTo>
                  <a:lnTo>
                    <a:pt x="31" y="229"/>
                  </a:lnTo>
                  <a:lnTo>
                    <a:pt x="31" y="227"/>
                  </a:lnTo>
                  <a:lnTo>
                    <a:pt x="31" y="225"/>
                  </a:lnTo>
                  <a:lnTo>
                    <a:pt x="29" y="225"/>
                  </a:lnTo>
                  <a:lnTo>
                    <a:pt x="29" y="223"/>
                  </a:lnTo>
                  <a:lnTo>
                    <a:pt x="29" y="221"/>
                  </a:lnTo>
                  <a:lnTo>
                    <a:pt x="28" y="221"/>
                  </a:lnTo>
                  <a:lnTo>
                    <a:pt x="28" y="219"/>
                  </a:lnTo>
                  <a:lnTo>
                    <a:pt x="28" y="217"/>
                  </a:lnTo>
                  <a:lnTo>
                    <a:pt x="28" y="215"/>
                  </a:lnTo>
                  <a:lnTo>
                    <a:pt x="28" y="213"/>
                  </a:lnTo>
                  <a:lnTo>
                    <a:pt x="26" y="213"/>
                  </a:lnTo>
                  <a:lnTo>
                    <a:pt x="24" y="213"/>
                  </a:lnTo>
                  <a:lnTo>
                    <a:pt x="22" y="213"/>
                  </a:lnTo>
                  <a:lnTo>
                    <a:pt x="22" y="211"/>
                  </a:lnTo>
                  <a:lnTo>
                    <a:pt x="22" y="209"/>
                  </a:lnTo>
                  <a:lnTo>
                    <a:pt x="20" y="211"/>
                  </a:lnTo>
                  <a:lnTo>
                    <a:pt x="20" y="209"/>
                  </a:lnTo>
                  <a:lnTo>
                    <a:pt x="22" y="209"/>
                  </a:lnTo>
                  <a:lnTo>
                    <a:pt x="20" y="209"/>
                  </a:lnTo>
                  <a:lnTo>
                    <a:pt x="20" y="207"/>
                  </a:lnTo>
                  <a:lnTo>
                    <a:pt x="18" y="207"/>
                  </a:lnTo>
                  <a:lnTo>
                    <a:pt x="16" y="207"/>
                  </a:lnTo>
                  <a:lnTo>
                    <a:pt x="14" y="207"/>
                  </a:lnTo>
                  <a:lnTo>
                    <a:pt x="14" y="205"/>
                  </a:lnTo>
                  <a:lnTo>
                    <a:pt x="12" y="205"/>
                  </a:lnTo>
                  <a:lnTo>
                    <a:pt x="12" y="203"/>
                  </a:lnTo>
                  <a:lnTo>
                    <a:pt x="10" y="203"/>
                  </a:lnTo>
                  <a:lnTo>
                    <a:pt x="10" y="201"/>
                  </a:lnTo>
                  <a:lnTo>
                    <a:pt x="12" y="201"/>
                  </a:lnTo>
                  <a:lnTo>
                    <a:pt x="10" y="201"/>
                  </a:lnTo>
                  <a:lnTo>
                    <a:pt x="12" y="199"/>
                  </a:lnTo>
                  <a:lnTo>
                    <a:pt x="10" y="199"/>
                  </a:lnTo>
                  <a:lnTo>
                    <a:pt x="10" y="197"/>
                  </a:lnTo>
                  <a:lnTo>
                    <a:pt x="10" y="195"/>
                  </a:lnTo>
                  <a:lnTo>
                    <a:pt x="12" y="197"/>
                  </a:lnTo>
                  <a:lnTo>
                    <a:pt x="12" y="195"/>
                  </a:lnTo>
                  <a:lnTo>
                    <a:pt x="10" y="195"/>
                  </a:lnTo>
                  <a:lnTo>
                    <a:pt x="10" y="193"/>
                  </a:lnTo>
                  <a:lnTo>
                    <a:pt x="10" y="195"/>
                  </a:lnTo>
                  <a:lnTo>
                    <a:pt x="10" y="193"/>
                  </a:lnTo>
                  <a:lnTo>
                    <a:pt x="12" y="193"/>
                  </a:lnTo>
                  <a:lnTo>
                    <a:pt x="12" y="191"/>
                  </a:lnTo>
                  <a:lnTo>
                    <a:pt x="14" y="191"/>
                  </a:lnTo>
                  <a:lnTo>
                    <a:pt x="14" y="189"/>
                  </a:lnTo>
                  <a:lnTo>
                    <a:pt x="16" y="189"/>
                  </a:lnTo>
                  <a:lnTo>
                    <a:pt x="14" y="188"/>
                  </a:lnTo>
                  <a:lnTo>
                    <a:pt x="14" y="186"/>
                  </a:lnTo>
                  <a:lnTo>
                    <a:pt x="14" y="184"/>
                  </a:lnTo>
                  <a:lnTo>
                    <a:pt x="14" y="182"/>
                  </a:lnTo>
                  <a:lnTo>
                    <a:pt x="16" y="180"/>
                  </a:lnTo>
                  <a:lnTo>
                    <a:pt x="16" y="178"/>
                  </a:lnTo>
                  <a:lnTo>
                    <a:pt x="16" y="176"/>
                  </a:lnTo>
                  <a:lnTo>
                    <a:pt x="16" y="174"/>
                  </a:lnTo>
                  <a:lnTo>
                    <a:pt x="16" y="172"/>
                  </a:lnTo>
                  <a:lnTo>
                    <a:pt x="16" y="170"/>
                  </a:lnTo>
                  <a:lnTo>
                    <a:pt x="16" y="168"/>
                  </a:lnTo>
                  <a:lnTo>
                    <a:pt x="18" y="168"/>
                  </a:lnTo>
                  <a:lnTo>
                    <a:pt x="18" y="166"/>
                  </a:lnTo>
                  <a:lnTo>
                    <a:pt x="20" y="166"/>
                  </a:lnTo>
                  <a:lnTo>
                    <a:pt x="18" y="166"/>
                  </a:lnTo>
                  <a:lnTo>
                    <a:pt x="18" y="164"/>
                  </a:lnTo>
                  <a:lnTo>
                    <a:pt x="16" y="164"/>
                  </a:lnTo>
                  <a:lnTo>
                    <a:pt x="18" y="164"/>
                  </a:lnTo>
                  <a:lnTo>
                    <a:pt x="18" y="162"/>
                  </a:lnTo>
                  <a:lnTo>
                    <a:pt x="18" y="164"/>
                  </a:lnTo>
                  <a:lnTo>
                    <a:pt x="20" y="164"/>
                  </a:lnTo>
                  <a:lnTo>
                    <a:pt x="18" y="164"/>
                  </a:lnTo>
                  <a:lnTo>
                    <a:pt x="18" y="162"/>
                  </a:lnTo>
                  <a:lnTo>
                    <a:pt x="18" y="160"/>
                  </a:lnTo>
                  <a:lnTo>
                    <a:pt x="16" y="160"/>
                  </a:lnTo>
                  <a:lnTo>
                    <a:pt x="16" y="158"/>
                  </a:lnTo>
                  <a:lnTo>
                    <a:pt x="16" y="156"/>
                  </a:lnTo>
                  <a:lnTo>
                    <a:pt x="18" y="156"/>
                  </a:lnTo>
                  <a:lnTo>
                    <a:pt x="16" y="154"/>
                  </a:lnTo>
                  <a:lnTo>
                    <a:pt x="18" y="154"/>
                  </a:lnTo>
                  <a:lnTo>
                    <a:pt x="18" y="152"/>
                  </a:lnTo>
                  <a:lnTo>
                    <a:pt x="20" y="152"/>
                  </a:lnTo>
                  <a:lnTo>
                    <a:pt x="22" y="152"/>
                  </a:lnTo>
                  <a:lnTo>
                    <a:pt x="22" y="150"/>
                  </a:lnTo>
                  <a:lnTo>
                    <a:pt x="22" y="148"/>
                  </a:lnTo>
                  <a:lnTo>
                    <a:pt x="22" y="146"/>
                  </a:lnTo>
                  <a:lnTo>
                    <a:pt x="22" y="144"/>
                  </a:lnTo>
                  <a:lnTo>
                    <a:pt x="22" y="142"/>
                  </a:lnTo>
                  <a:lnTo>
                    <a:pt x="22" y="140"/>
                  </a:lnTo>
                  <a:lnTo>
                    <a:pt x="22" y="138"/>
                  </a:lnTo>
                  <a:lnTo>
                    <a:pt x="22" y="136"/>
                  </a:lnTo>
                  <a:lnTo>
                    <a:pt x="22" y="134"/>
                  </a:lnTo>
                  <a:lnTo>
                    <a:pt x="22" y="132"/>
                  </a:lnTo>
                  <a:lnTo>
                    <a:pt x="22" y="130"/>
                  </a:lnTo>
                  <a:lnTo>
                    <a:pt x="24" y="130"/>
                  </a:lnTo>
                  <a:lnTo>
                    <a:pt x="22" y="128"/>
                  </a:lnTo>
                  <a:lnTo>
                    <a:pt x="22" y="126"/>
                  </a:lnTo>
                  <a:lnTo>
                    <a:pt x="24" y="124"/>
                  </a:lnTo>
                  <a:lnTo>
                    <a:pt x="24" y="122"/>
                  </a:lnTo>
                  <a:lnTo>
                    <a:pt x="24" y="121"/>
                  </a:lnTo>
                  <a:lnTo>
                    <a:pt x="26" y="119"/>
                  </a:lnTo>
                  <a:lnTo>
                    <a:pt x="26" y="117"/>
                  </a:lnTo>
                  <a:lnTo>
                    <a:pt x="28" y="115"/>
                  </a:lnTo>
                  <a:lnTo>
                    <a:pt x="28" y="113"/>
                  </a:lnTo>
                  <a:lnTo>
                    <a:pt x="28" y="111"/>
                  </a:lnTo>
                  <a:lnTo>
                    <a:pt x="28" y="109"/>
                  </a:lnTo>
                  <a:lnTo>
                    <a:pt x="28" y="107"/>
                  </a:lnTo>
                  <a:lnTo>
                    <a:pt x="29" y="107"/>
                  </a:lnTo>
                  <a:lnTo>
                    <a:pt x="29" y="105"/>
                  </a:lnTo>
                  <a:lnTo>
                    <a:pt x="29" y="103"/>
                  </a:lnTo>
                  <a:lnTo>
                    <a:pt x="31" y="101"/>
                  </a:lnTo>
                  <a:lnTo>
                    <a:pt x="31" y="97"/>
                  </a:lnTo>
                  <a:lnTo>
                    <a:pt x="31" y="95"/>
                  </a:lnTo>
                  <a:lnTo>
                    <a:pt x="31" y="93"/>
                  </a:lnTo>
                  <a:lnTo>
                    <a:pt x="33" y="93"/>
                  </a:lnTo>
                  <a:lnTo>
                    <a:pt x="33" y="91"/>
                  </a:lnTo>
                  <a:lnTo>
                    <a:pt x="33" y="85"/>
                  </a:lnTo>
                  <a:lnTo>
                    <a:pt x="33" y="83"/>
                  </a:lnTo>
                  <a:lnTo>
                    <a:pt x="33" y="81"/>
                  </a:lnTo>
                  <a:lnTo>
                    <a:pt x="33" y="79"/>
                  </a:lnTo>
                  <a:lnTo>
                    <a:pt x="33" y="77"/>
                  </a:lnTo>
                  <a:lnTo>
                    <a:pt x="33" y="75"/>
                  </a:lnTo>
                  <a:lnTo>
                    <a:pt x="33" y="73"/>
                  </a:lnTo>
                  <a:lnTo>
                    <a:pt x="33" y="71"/>
                  </a:lnTo>
                  <a:lnTo>
                    <a:pt x="33" y="69"/>
                  </a:lnTo>
                  <a:lnTo>
                    <a:pt x="35" y="67"/>
                  </a:lnTo>
                  <a:lnTo>
                    <a:pt x="35" y="65"/>
                  </a:lnTo>
                  <a:lnTo>
                    <a:pt x="35" y="63"/>
                  </a:lnTo>
                  <a:lnTo>
                    <a:pt x="37" y="63"/>
                  </a:lnTo>
                  <a:lnTo>
                    <a:pt x="37" y="61"/>
                  </a:lnTo>
                  <a:lnTo>
                    <a:pt x="35" y="61"/>
                  </a:lnTo>
                  <a:lnTo>
                    <a:pt x="35" y="59"/>
                  </a:lnTo>
                  <a:lnTo>
                    <a:pt x="33" y="59"/>
                  </a:lnTo>
                  <a:lnTo>
                    <a:pt x="33" y="57"/>
                  </a:lnTo>
                  <a:lnTo>
                    <a:pt x="33" y="55"/>
                  </a:lnTo>
                  <a:lnTo>
                    <a:pt x="33" y="54"/>
                  </a:lnTo>
                  <a:lnTo>
                    <a:pt x="33" y="52"/>
                  </a:lnTo>
                  <a:lnTo>
                    <a:pt x="33" y="50"/>
                  </a:lnTo>
                  <a:lnTo>
                    <a:pt x="31" y="52"/>
                  </a:lnTo>
                  <a:lnTo>
                    <a:pt x="31" y="50"/>
                  </a:lnTo>
                  <a:lnTo>
                    <a:pt x="31" y="52"/>
                  </a:lnTo>
                  <a:lnTo>
                    <a:pt x="31" y="50"/>
                  </a:lnTo>
                  <a:lnTo>
                    <a:pt x="31" y="48"/>
                  </a:lnTo>
                  <a:lnTo>
                    <a:pt x="33" y="48"/>
                  </a:lnTo>
                  <a:lnTo>
                    <a:pt x="33" y="46"/>
                  </a:lnTo>
                  <a:lnTo>
                    <a:pt x="31" y="46"/>
                  </a:lnTo>
                  <a:lnTo>
                    <a:pt x="29" y="46"/>
                  </a:lnTo>
                  <a:lnTo>
                    <a:pt x="29" y="44"/>
                  </a:lnTo>
                  <a:lnTo>
                    <a:pt x="29" y="42"/>
                  </a:lnTo>
                  <a:lnTo>
                    <a:pt x="29" y="40"/>
                  </a:lnTo>
                  <a:lnTo>
                    <a:pt x="31" y="40"/>
                  </a:lnTo>
                  <a:lnTo>
                    <a:pt x="31" y="38"/>
                  </a:lnTo>
                  <a:lnTo>
                    <a:pt x="33" y="38"/>
                  </a:lnTo>
                  <a:lnTo>
                    <a:pt x="31" y="38"/>
                  </a:lnTo>
                  <a:lnTo>
                    <a:pt x="31" y="36"/>
                  </a:lnTo>
                  <a:lnTo>
                    <a:pt x="33" y="36"/>
                  </a:lnTo>
                  <a:lnTo>
                    <a:pt x="33" y="34"/>
                  </a:lnTo>
                  <a:lnTo>
                    <a:pt x="31" y="34"/>
                  </a:lnTo>
                  <a:lnTo>
                    <a:pt x="31" y="32"/>
                  </a:lnTo>
                  <a:lnTo>
                    <a:pt x="33" y="32"/>
                  </a:lnTo>
                  <a:lnTo>
                    <a:pt x="33" y="30"/>
                  </a:lnTo>
                  <a:lnTo>
                    <a:pt x="31" y="30"/>
                  </a:lnTo>
                  <a:lnTo>
                    <a:pt x="31" y="28"/>
                  </a:lnTo>
                  <a:lnTo>
                    <a:pt x="31" y="26"/>
                  </a:lnTo>
                  <a:lnTo>
                    <a:pt x="33" y="26"/>
                  </a:lnTo>
                  <a:lnTo>
                    <a:pt x="31" y="26"/>
                  </a:lnTo>
                  <a:lnTo>
                    <a:pt x="33" y="26"/>
                  </a:lnTo>
                  <a:lnTo>
                    <a:pt x="33" y="24"/>
                  </a:lnTo>
                  <a:lnTo>
                    <a:pt x="31" y="24"/>
                  </a:lnTo>
                  <a:lnTo>
                    <a:pt x="33" y="24"/>
                  </a:lnTo>
                  <a:lnTo>
                    <a:pt x="33" y="22"/>
                  </a:lnTo>
                  <a:lnTo>
                    <a:pt x="33" y="20"/>
                  </a:lnTo>
                  <a:lnTo>
                    <a:pt x="33" y="18"/>
                  </a:lnTo>
                  <a:lnTo>
                    <a:pt x="33" y="16"/>
                  </a:lnTo>
                  <a:lnTo>
                    <a:pt x="31" y="14"/>
                  </a:lnTo>
                  <a:lnTo>
                    <a:pt x="33" y="14"/>
                  </a:lnTo>
                  <a:lnTo>
                    <a:pt x="31" y="14"/>
                  </a:lnTo>
                  <a:lnTo>
                    <a:pt x="33" y="14"/>
                  </a:lnTo>
                  <a:lnTo>
                    <a:pt x="31" y="12"/>
                  </a:lnTo>
                  <a:lnTo>
                    <a:pt x="31" y="10"/>
                  </a:lnTo>
                  <a:lnTo>
                    <a:pt x="31" y="8"/>
                  </a:lnTo>
                  <a:lnTo>
                    <a:pt x="31" y="6"/>
                  </a:lnTo>
                  <a:lnTo>
                    <a:pt x="31" y="4"/>
                  </a:lnTo>
                  <a:lnTo>
                    <a:pt x="31" y="2"/>
                  </a:lnTo>
                  <a:lnTo>
                    <a:pt x="29" y="2"/>
                  </a:lnTo>
                  <a:lnTo>
                    <a:pt x="2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5" name="Freeform 51"/>
            <xdr:cNvSpPr>
              <a:spLocks/>
            </xdr:cNvSpPr>
          </xdr:nvSpPr>
          <xdr:spPr bwMode="auto">
            <a:xfrm>
              <a:off x="3028950" y="3278188"/>
              <a:ext cx="554038" cy="1582738"/>
            </a:xfrm>
            <a:custGeom>
              <a:avLst/>
              <a:gdLst>
                <a:gd name="T0" fmla="*/ 130 w 349"/>
                <a:gd name="T1" fmla="*/ 978 h 997"/>
                <a:gd name="T2" fmla="*/ 127 w 349"/>
                <a:gd name="T3" fmla="*/ 958 h 997"/>
                <a:gd name="T4" fmla="*/ 121 w 349"/>
                <a:gd name="T5" fmla="*/ 938 h 997"/>
                <a:gd name="T6" fmla="*/ 115 w 349"/>
                <a:gd name="T7" fmla="*/ 924 h 997"/>
                <a:gd name="T8" fmla="*/ 97 w 349"/>
                <a:gd name="T9" fmla="*/ 917 h 997"/>
                <a:gd name="T10" fmla="*/ 75 w 349"/>
                <a:gd name="T11" fmla="*/ 913 h 997"/>
                <a:gd name="T12" fmla="*/ 63 w 349"/>
                <a:gd name="T13" fmla="*/ 924 h 997"/>
                <a:gd name="T14" fmla="*/ 63 w 349"/>
                <a:gd name="T15" fmla="*/ 913 h 997"/>
                <a:gd name="T16" fmla="*/ 60 w 349"/>
                <a:gd name="T17" fmla="*/ 901 h 997"/>
                <a:gd name="T18" fmla="*/ 38 w 349"/>
                <a:gd name="T19" fmla="*/ 893 h 997"/>
                <a:gd name="T20" fmla="*/ 28 w 349"/>
                <a:gd name="T21" fmla="*/ 895 h 997"/>
                <a:gd name="T22" fmla="*/ 22 w 349"/>
                <a:gd name="T23" fmla="*/ 895 h 997"/>
                <a:gd name="T24" fmla="*/ 22 w 349"/>
                <a:gd name="T25" fmla="*/ 899 h 997"/>
                <a:gd name="T26" fmla="*/ 26 w 349"/>
                <a:gd name="T27" fmla="*/ 875 h 997"/>
                <a:gd name="T28" fmla="*/ 32 w 349"/>
                <a:gd name="T29" fmla="*/ 871 h 997"/>
                <a:gd name="T30" fmla="*/ 38 w 349"/>
                <a:gd name="T31" fmla="*/ 867 h 997"/>
                <a:gd name="T32" fmla="*/ 50 w 349"/>
                <a:gd name="T33" fmla="*/ 851 h 997"/>
                <a:gd name="T34" fmla="*/ 61 w 349"/>
                <a:gd name="T35" fmla="*/ 832 h 997"/>
                <a:gd name="T36" fmla="*/ 71 w 349"/>
                <a:gd name="T37" fmla="*/ 810 h 997"/>
                <a:gd name="T38" fmla="*/ 79 w 349"/>
                <a:gd name="T39" fmla="*/ 790 h 997"/>
                <a:gd name="T40" fmla="*/ 87 w 349"/>
                <a:gd name="T41" fmla="*/ 771 h 997"/>
                <a:gd name="T42" fmla="*/ 95 w 349"/>
                <a:gd name="T43" fmla="*/ 753 h 997"/>
                <a:gd name="T44" fmla="*/ 103 w 349"/>
                <a:gd name="T45" fmla="*/ 733 h 997"/>
                <a:gd name="T46" fmla="*/ 111 w 349"/>
                <a:gd name="T47" fmla="*/ 712 h 997"/>
                <a:gd name="T48" fmla="*/ 117 w 349"/>
                <a:gd name="T49" fmla="*/ 690 h 997"/>
                <a:gd name="T50" fmla="*/ 123 w 349"/>
                <a:gd name="T51" fmla="*/ 670 h 997"/>
                <a:gd name="T52" fmla="*/ 130 w 349"/>
                <a:gd name="T53" fmla="*/ 650 h 997"/>
                <a:gd name="T54" fmla="*/ 134 w 349"/>
                <a:gd name="T55" fmla="*/ 629 h 997"/>
                <a:gd name="T56" fmla="*/ 140 w 349"/>
                <a:gd name="T57" fmla="*/ 607 h 997"/>
                <a:gd name="T58" fmla="*/ 144 w 349"/>
                <a:gd name="T59" fmla="*/ 585 h 997"/>
                <a:gd name="T60" fmla="*/ 150 w 349"/>
                <a:gd name="T61" fmla="*/ 566 h 997"/>
                <a:gd name="T62" fmla="*/ 152 w 349"/>
                <a:gd name="T63" fmla="*/ 542 h 997"/>
                <a:gd name="T64" fmla="*/ 156 w 349"/>
                <a:gd name="T65" fmla="*/ 516 h 997"/>
                <a:gd name="T66" fmla="*/ 158 w 349"/>
                <a:gd name="T67" fmla="*/ 493 h 997"/>
                <a:gd name="T68" fmla="*/ 158 w 349"/>
                <a:gd name="T69" fmla="*/ 467 h 997"/>
                <a:gd name="T70" fmla="*/ 158 w 349"/>
                <a:gd name="T71" fmla="*/ 442 h 997"/>
                <a:gd name="T72" fmla="*/ 158 w 349"/>
                <a:gd name="T73" fmla="*/ 416 h 997"/>
                <a:gd name="T74" fmla="*/ 156 w 349"/>
                <a:gd name="T75" fmla="*/ 392 h 997"/>
                <a:gd name="T76" fmla="*/ 152 w 349"/>
                <a:gd name="T77" fmla="*/ 361 h 997"/>
                <a:gd name="T78" fmla="*/ 146 w 349"/>
                <a:gd name="T79" fmla="*/ 325 h 997"/>
                <a:gd name="T80" fmla="*/ 140 w 349"/>
                <a:gd name="T81" fmla="*/ 292 h 997"/>
                <a:gd name="T82" fmla="*/ 132 w 349"/>
                <a:gd name="T83" fmla="*/ 270 h 997"/>
                <a:gd name="T84" fmla="*/ 125 w 349"/>
                <a:gd name="T85" fmla="*/ 248 h 997"/>
                <a:gd name="T86" fmla="*/ 115 w 349"/>
                <a:gd name="T87" fmla="*/ 223 h 997"/>
                <a:gd name="T88" fmla="*/ 101 w 349"/>
                <a:gd name="T89" fmla="*/ 195 h 997"/>
                <a:gd name="T90" fmla="*/ 85 w 349"/>
                <a:gd name="T91" fmla="*/ 176 h 997"/>
                <a:gd name="T92" fmla="*/ 65 w 349"/>
                <a:gd name="T93" fmla="*/ 156 h 997"/>
                <a:gd name="T94" fmla="*/ 48 w 349"/>
                <a:gd name="T95" fmla="*/ 138 h 997"/>
                <a:gd name="T96" fmla="*/ 30 w 349"/>
                <a:gd name="T97" fmla="*/ 120 h 997"/>
                <a:gd name="T98" fmla="*/ 10 w 349"/>
                <a:gd name="T99" fmla="*/ 101 h 997"/>
                <a:gd name="T100" fmla="*/ 4 w 349"/>
                <a:gd name="T101" fmla="*/ 69 h 997"/>
                <a:gd name="T102" fmla="*/ 56 w 349"/>
                <a:gd name="T103" fmla="*/ 95 h 997"/>
                <a:gd name="T104" fmla="*/ 130 w 349"/>
                <a:gd name="T105" fmla="*/ 132 h 997"/>
                <a:gd name="T106" fmla="*/ 213 w 349"/>
                <a:gd name="T107" fmla="*/ 53 h 997"/>
                <a:gd name="T108" fmla="*/ 233 w 349"/>
                <a:gd name="T109" fmla="*/ 55 h 997"/>
                <a:gd name="T110" fmla="*/ 245 w 349"/>
                <a:gd name="T111" fmla="*/ 49 h 997"/>
                <a:gd name="T112" fmla="*/ 255 w 349"/>
                <a:gd name="T113" fmla="*/ 38 h 997"/>
                <a:gd name="T114" fmla="*/ 268 w 349"/>
                <a:gd name="T115" fmla="*/ 24 h 997"/>
                <a:gd name="T116" fmla="*/ 282 w 349"/>
                <a:gd name="T117" fmla="*/ 12 h 997"/>
                <a:gd name="T118" fmla="*/ 302 w 349"/>
                <a:gd name="T119" fmla="*/ 6 h 997"/>
                <a:gd name="T120" fmla="*/ 322 w 349"/>
                <a:gd name="T121" fmla="*/ 4 h 997"/>
                <a:gd name="T122" fmla="*/ 343 w 349"/>
                <a:gd name="T123" fmla="*/ 0 h 9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49" h="997">
                  <a:moveTo>
                    <a:pt x="130" y="997"/>
                  </a:move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71" name="nomes4"/>
          <xdr:cNvGrpSpPr/>
        </xdr:nvGrpSpPr>
        <xdr:grpSpPr>
          <a:xfrm>
            <a:off x="9728216" y="11846836"/>
            <a:ext cx="1301826" cy="2154035"/>
            <a:chOff x="3492502" y="1717673"/>
            <a:chExt cx="2021873" cy="3345437"/>
          </a:xfrm>
        </xdr:grpSpPr>
        <xdr:sp macro="" textlink="">
          <xdr:nvSpPr>
            <xdr:cNvPr id="73" name="T403"/>
            <xdr:cNvSpPr>
              <a:spLocks noChangeArrowheads="1"/>
            </xdr:cNvSpPr>
          </xdr:nvSpPr>
          <xdr:spPr bwMode="auto">
            <a:xfrm>
              <a:off x="4935540" y="48799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5,2</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4" name="T401"/>
            <xdr:cNvSpPr>
              <a:spLocks noChangeArrowheads="1"/>
            </xdr:cNvSpPr>
          </xdr:nvSpPr>
          <xdr:spPr bwMode="auto">
            <a:xfrm>
              <a:off x="4681539" y="3159121"/>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3,1</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5" name="T402"/>
            <xdr:cNvSpPr>
              <a:spLocks noChangeArrowheads="1"/>
            </xdr:cNvSpPr>
          </xdr:nvSpPr>
          <xdr:spPr bwMode="auto">
            <a:xfrm>
              <a:off x="5119691" y="17176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1,3</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6" name="T404"/>
            <xdr:cNvSpPr>
              <a:spLocks noChangeArrowheads="1"/>
            </xdr:cNvSpPr>
          </xdr:nvSpPr>
          <xdr:spPr bwMode="auto">
            <a:xfrm>
              <a:off x="3492502" y="4538660"/>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8,3</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72" name="seta4"/>
          <xdr:cNvSpPr>
            <a:spLocks noEditPoints="1"/>
          </xdr:cNvSpPr>
        </xdr:nvSpPr>
        <xdr:spPr bwMode="auto">
          <a:xfrm>
            <a:off x="11632474" y="11125201"/>
            <a:ext cx="126745" cy="294378"/>
          </a:xfrm>
          <a:custGeom>
            <a:avLst/>
            <a:gdLst>
              <a:gd name="T0" fmla="*/ 63 w 124"/>
              <a:gd name="T1" fmla="*/ 213 h 288"/>
              <a:gd name="T2" fmla="*/ 124 w 124"/>
              <a:gd name="T3" fmla="*/ 288 h 288"/>
              <a:gd name="T4" fmla="*/ 63 w 124"/>
              <a:gd name="T5" fmla="*/ 77 h 288"/>
              <a:gd name="T6" fmla="*/ 0 w 124"/>
              <a:gd name="T7" fmla="*/ 288 h 288"/>
              <a:gd name="T8" fmla="*/ 63 w 124"/>
              <a:gd name="T9" fmla="*/ 213 h 288"/>
              <a:gd name="T10" fmla="*/ 63 w 124"/>
              <a:gd name="T11" fmla="*/ 97 h 288"/>
              <a:gd name="T12" fmla="*/ 109 w 124"/>
              <a:gd name="T13" fmla="*/ 258 h 288"/>
              <a:gd name="T14" fmla="*/ 63 w 124"/>
              <a:gd name="T15" fmla="*/ 203 h 288"/>
              <a:gd name="T16" fmla="*/ 63 w 124"/>
              <a:gd name="T17" fmla="*/ 97 h 288"/>
              <a:gd name="T18" fmla="*/ 40 w 124"/>
              <a:gd name="T19" fmla="*/ 0 h 288"/>
              <a:gd name="T20" fmla="*/ 40 w 124"/>
              <a:gd name="T21" fmla="*/ 61 h 288"/>
              <a:gd name="T22" fmla="*/ 47 w 124"/>
              <a:gd name="T23" fmla="*/ 61 h 288"/>
              <a:gd name="T24" fmla="*/ 47 w 124"/>
              <a:gd name="T25" fmla="*/ 12 h 288"/>
              <a:gd name="T26" fmla="*/ 81 w 124"/>
              <a:gd name="T27" fmla="*/ 61 h 288"/>
              <a:gd name="T28" fmla="*/ 89 w 124"/>
              <a:gd name="T29" fmla="*/ 61 h 288"/>
              <a:gd name="T30" fmla="*/ 89 w 124"/>
              <a:gd name="T31" fmla="*/ 0 h 288"/>
              <a:gd name="T32" fmla="*/ 81 w 124"/>
              <a:gd name="T33" fmla="*/ 0 h 288"/>
              <a:gd name="T34" fmla="*/ 81 w 124"/>
              <a:gd name="T35" fmla="*/ 48 h 288"/>
              <a:gd name="T36" fmla="*/ 49 w 124"/>
              <a:gd name="T37" fmla="*/ 0 h 288"/>
              <a:gd name="T38" fmla="*/ 40 w 124"/>
              <a:gd name="T39" fmla="*/ 0 h 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124" h="288">
                <a:moveTo>
                  <a:pt x="63" y="213"/>
                </a:moveTo>
                <a:lnTo>
                  <a:pt x="124" y="288"/>
                </a:lnTo>
                <a:lnTo>
                  <a:pt x="63" y="77"/>
                </a:lnTo>
                <a:lnTo>
                  <a:pt x="0" y="288"/>
                </a:lnTo>
                <a:lnTo>
                  <a:pt x="63" y="213"/>
                </a:lnTo>
                <a:close/>
                <a:moveTo>
                  <a:pt x="63" y="97"/>
                </a:moveTo>
                <a:lnTo>
                  <a:pt x="109" y="258"/>
                </a:lnTo>
                <a:lnTo>
                  <a:pt x="63" y="203"/>
                </a:lnTo>
                <a:lnTo>
                  <a:pt x="63" y="97"/>
                </a:lnTo>
                <a:close/>
                <a:moveTo>
                  <a:pt x="40" y="0"/>
                </a:moveTo>
                <a:lnTo>
                  <a:pt x="40" y="61"/>
                </a:lnTo>
                <a:lnTo>
                  <a:pt x="47" y="61"/>
                </a:lnTo>
                <a:lnTo>
                  <a:pt x="47" y="12"/>
                </a:lnTo>
                <a:lnTo>
                  <a:pt x="81" y="61"/>
                </a:lnTo>
                <a:lnTo>
                  <a:pt x="89" y="61"/>
                </a:lnTo>
                <a:lnTo>
                  <a:pt x="89" y="0"/>
                </a:lnTo>
                <a:lnTo>
                  <a:pt x="81" y="0"/>
                </a:lnTo>
                <a:lnTo>
                  <a:pt x="81" y="48"/>
                </a:lnTo>
                <a:lnTo>
                  <a:pt x="49" y="0"/>
                </a:lnTo>
                <a:lnTo>
                  <a:pt x="40" y="0"/>
                </a:lnTo>
                <a:close/>
              </a:path>
            </a:pathLst>
          </a:custGeom>
          <a:solidFill>
            <a:srgbClr val="686868"/>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clientData/>
  </xdr:twoCellAnchor>
  <xdr:twoCellAnchor>
    <xdr:from>
      <xdr:col>8</xdr:col>
      <xdr:colOff>0</xdr:colOff>
      <xdr:row>98</xdr:row>
      <xdr:rowOff>0</xdr:rowOff>
    </xdr:from>
    <xdr:to>
      <xdr:col>11</xdr:col>
      <xdr:colOff>598707</xdr:colOff>
      <xdr:row>118</xdr:row>
      <xdr:rowOff>75750</xdr:rowOff>
    </xdr:to>
    <xdr:grpSp>
      <xdr:nvGrpSpPr>
        <xdr:cNvPr id="124" name="R4_I52"/>
        <xdr:cNvGrpSpPr>
          <a:grpSpLocks noChangeAspect="1"/>
        </xdr:cNvGrpSpPr>
      </xdr:nvGrpSpPr>
      <xdr:grpSpPr>
        <a:xfrm>
          <a:off x="5206253" y="17700812"/>
          <a:ext cx="2472891" cy="3428550"/>
          <a:chOff x="9429759" y="11125201"/>
          <a:chExt cx="2483684" cy="3772113"/>
        </a:xfrm>
      </xdr:grpSpPr>
      <xdr:grpSp>
        <xdr:nvGrpSpPr>
          <xdr:cNvPr id="125" name="ACeS_R4"/>
          <xdr:cNvGrpSpPr/>
        </xdr:nvGrpSpPr>
        <xdr:grpSpPr>
          <a:xfrm>
            <a:off x="9748921" y="11165895"/>
            <a:ext cx="2164522" cy="3731414"/>
            <a:chOff x="6639933" y="13040812"/>
            <a:chExt cx="2590735" cy="4466162"/>
          </a:xfrm>
        </xdr:grpSpPr>
        <xdr:sp macro="" textlink="">
          <xdr:nvSpPr>
            <xdr:cNvPr id="178" name="A401"/>
            <xdr:cNvSpPr>
              <a:spLocks/>
            </xdr:cNvSpPr>
          </xdr:nvSpPr>
          <xdr:spPr bwMode="auto">
            <a:xfrm>
              <a:off x="6639933" y="14256060"/>
              <a:ext cx="2327943" cy="1651095"/>
            </a:xfrm>
            <a:custGeom>
              <a:avLst/>
              <a:gdLst>
                <a:gd name="T0" fmla="*/ 629 w 1816"/>
                <a:gd name="T1" fmla="*/ 45 h 1288"/>
                <a:gd name="T2" fmla="*/ 676 w 1816"/>
                <a:gd name="T3" fmla="*/ 19 h 1288"/>
                <a:gd name="T4" fmla="*/ 749 w 1816"/>
                <a:gd name="T5" fmla="*/ 104 h 1288"/>
                <a:gd name="T6" fmla="*/ 816 w 1816"/>
                <a:gd name="T7" fmla="*/ 92 h 1288"/>
                <a:gd name="T8" fmla="*/ 879 w 1816"/>
                <a:gd name="T9" fmla="*/ 112 h 1288"/>
                <a:gd name="T10" fmla="*/ 944 w 1816"/>
                <a:gd name="T11" fmla="*/ 183 h 1288"/>
                <a:gd name="T12" fmla="*/ 1043 w 1816"/>
                <a:gd name="T13" fmla="*/ 183 h 1288"/>
                <a:gd name="T14" fmla="*/ 1128 w 1816"/>
                <a:gd name="T15" fmla="*/ 151 h 1288"/>
                <a:gd name="T16" fmla="*/ 1195 w 1816"/>
                <a:gd name="T17" fmla="*/ 145 h 1288"/>
                <a:gd name="T18" fmla="*/ 1287 w 1816"/>
                <a:gd name="T19" fmla="*/ 92 h 1288"/>
                <a:gd name="T20" fmla="*/ 1317 w 1816"/>
                <a:gd name="T21" fmla="*/ 39 h 1288"/>
                <a:gd name="T22" fmla="*/ 1386 w 1816"/>
                <a:gd name="T23" fmla="*/ 80 h 1288"/>
                <a:gd name="T24" fmla="*/ 1396 w 1816"/>
                <a:gd name="T25" fmla="*/ 153 h 1288"/>
                <a:gd name="T26" fmla="*/ 1439 w 1816"/>
                <a:gd name="T27" fmla="*/ 238 h 1288"/>
                <a:gd name="T28" fmla="*/ 1461 w 1816"/>
                <a:gd name="T29" fmla="*/ 289 h 1288"/>
                <a:gd name="T30" fmla="*/ 1520 w 1816"/>
                <a:gd name="T31" fmla="*/ 325 h 1288"/>
                <a:gd name="T32" fmla="*/ 1569 w 1816"/>
                <a:gd name="T33" fmla="*/ 289 h 1288"/>
                <a:gd name="T34" fmla="*/ 1646 w 1816"/>
                <a:gd name="T35" fmla="*/ 262 h 1288"/>
                <a:gd name="T36" fmla="*/ 1682 w 1816"/>
                <a:gd name="T37" fmla="*/ 323 h 1288"/>
                <a:gd name="T38" fmla="*/ 1680 w 1816"/>
                <a:gd name="T39" fmla="*/ 388 h 1288"/>
                <a:gd name="T40" fmla="*/ 1632 w 1816"/>
                <a:gd name="T41" fmla="*/ 461 h 1288"/>
                <a:gd name="T42" fmla="*/ 1625 w 1816"/>
                <a:gd name="T43" fmla="*/ 589 h 1288"/>
                <a:gd name="T44" fmla="*/ 1599 w 1816"/>
                <a:gd name="T45" fmla="*/ 687 h 1288"/>
                <a:gd name="T46" fmla="*/ 1585 w 1816"/>
                <a:gd name="T47" fmla="*/ 804 h 1288"/>
                <a:gd name="T48" fmla="*/ 1569 w 1816"/>
                <a:gd name="T49" fmla="*/ 871 h 1288"/>
                <a:gd name="T50" fmla="*/ 1626 w 1816"/>
                <a:gd name="T51" fmla="*/ 944 h 1288"/>
                <a:gd name="T52" fmla="*/ 1731 w 1816"/>
                <a:gd name="T53" fmla="*/ 1085 h 1288"/>
                <a:gd name="T54" fmla="*/ 1774 w 1816"/>
                <a:gd name="T55" fmla="*/ 1158 h 1288"/>
                <a:gd name="T56" fmla="*/ 1794 w 1816"/>
                <a:gd name="T57" fmla="*/ 1259 h 1288"/>
                <a:gd name="T58" fmla="*/ 1733 w 1816"/>
                <a:gd name="T59" fmla="*/ 1235 h 1288"/>
                <a:gd name="T60" fmla="*/ 1682 w 1816"/>
                <a:gd name="T61" fmla="*/ 1141 h 1288"/>
                <a:gd name="T62" fmla="*/ 1613 w 1816"/>
                <a:gd name="T63" fmla="*/ 1042 h 1288"/>
                <a:gd name="T64" fmla="*/ 1528 w 1816"/>
                <a:gd name="T65" fmla="*/ 1064 h 1288"/>
                <a:gd name="T66" fmla="*/ 1465 w 1816"/>
                <a:gd name="T67" fmla="*/ 1107 h 1288"/>
                <a:gd name="T68" fmla="*/ 1392 w 1816"/>
                <a:gd name="T69" fmla="*/ 1204 h 1288"/>
                <a:gd name="T70" fmla="*/ 1281 w 1816"/>
                <a:gd name="T71" fmla="*/ 1239 h 1288"/>
                <a:gd name="T72" fmla="*/ 1147 w 1816"/>
                <a:gd name="T73" fmla="*/ 1221 h 1288"/>
                <a:gd name="T74" fmla="*/ 1035 w 1816"/>
                <a:gd name="T75" fmla="*/ 1154 h 1288"/>
                <a:gd name="T76" fmla="*/ 935 w 1816"/>
                <a:gd name="T77" fmla="*/ 1133 h 1288"/>
                <a:gd name="T78" fmla="*/ 830 w 1816"/>
                <a:gd name="T79" fmla="*/ 1072 h 1288"/>
                <a:gd name="T80" fmla="*/ 724 w 1816"/>
                <a:gd name="T81" fmla="*/ 1054 h 1288"/>
                <a:gd name="T82" fmla="*/ 619 w 1816"/>
                <a:gd name="T83" fmla="*/ 1060 h 1288"/>
                <a:gd name="T84" fmla="*/ 532 w 1816"/>
                <a:gd name="T85" fmla="*/ 1014 h 1288"/>
                <a:gd name="T86" fmla="*/ 394 w 1816"/>
                <a:gd name="T87" fmla="*/ 969 h 1288"/>
                <a:gd name="T88" fmla="*/ 416 w 1816"/>
                <a:gd name="T89" fmla="*/ 875 h 1288"/>
                <a:gd name="T90" fmla="*/ 361 w 1816"/>
                <a:gd name="T91" fmla="*/ 754 h 1288"/>
                <a:gd name="T92" fmla="*/ 223 w 1816"/>
                <a:gd name="T93" fmla="*/ 756 h 1288"/>
                <a:gd name="T94" fmla="*/ 154 w 1816"/>
                <a:gd name="T95" fmla="*/ 764 h 1288"/>
                <a:gd name="T96" fmla="*/ 22 w 1816"/>
                <a:gd name="T97" fmla="*/ 683 h 1288"/>
                <a:gd name="T98" fmla="*/ 53 w 1816"/>
                <a:gd name="T99" fmla="*/ 567 h 1288"/>
                <a:gd name="T100" fmla="*/ 164 w 1816"/>
                <a:gd name="T101" fmla="*/ 473 h 1288"/>
                <a:gd name="T102" fmla="*/ 154 w 1816"/>
                <a:gd name="T103" fmla="*/ 392 h 1288"/>
                <a:gd name="T104" fmla="*/ 233 w 1816"/>
                <a:gd name="T105" fmla="*/ 333 h 1288"/>
                <a:gd name="T106" fmla="*/ 321 w 1816"/>
                <a:gd name="T107" fmla="*/ 279 h 1288"/>
                <a:gd name="T108" fmla="*/ 398 w 1816"/>
                <a:gd name="T109" fmla="*/ 256 h 1288"/>
                <a:gd name="T110" fmla="*/ 459 w 1816"/>
                <a:gd name="T111" fmla="*/ 283 h 1288"/>
                <a:gd name="T112" fmla="*/ 534 w 1816"/>
                <a:gd name="T113" fmla="*/ 333 h 1288"/>
                <a:gd name="T114" fmla="*/ 603 w 1816"/>
                <a:gd name="T115" fmla="*/ 374 h 1288"/>
                <a:gd name="T116" fmla="*/ 578 w 1816"/>
                <a:gd name="T117" fmla="*/ 309 h 1288"/>
                <a:gd name="T118" fmla="*/ 574 w 1816"/>
                <a:gd name="T119" fmla="*/ 234 h 1288"/>
                <a:gd name="T120" fmla="*/ 487 w 1816"/>
                <a:gd name="T121" fmla="*/ 195 h 1288"/>
                <a:gd name="T122" fmla="*/ 493 w 1816"/>
                <a:gd name="T123" fmla="*/ 106 h 1288"/>
                <a:gd name="T124" fmla="*/ 540 w 1816"/>
                <a:gd name="T125" fmla="*/ 37 h 1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16" h="1288">
                  <a:moveTo>
                    <a:pt x="603" y="17"/>
                  </a:moveTo>
                  <a:lnTo>
                    <a:pt x="603" y="19"/>
                  </a:lnTo>
                  <a:lnTo>
                    <a:pt x="605" y="21"/>
                  </a:lnTo>
                  <a:lnTo>
                    <a:pt x="607" y="21"/>
                  </a:lnTo>
                  <a:lnTo>
                    <a:pt x="609" y="21"/>
                  </a:lnTo>
                  <a:lnTo>
                    <a:pt x="611" y="21"/>
                  </a:lnTo>
                  <a:lnTo>
                    <a:pt x="613" y="23"/>
                  </a:lnTo>
                  <a:lnTo>
                    <a:pt x="615" y="23"/>
                  </a:lnTo>
                  <a:lnTo>
                    <a:pt x="619" y="21"/>
                  </a:lnTo>
                  <a:lnTo>
                    <a:pt x="617" y="21"/>
                  </a:lnTo>
                  <a:lnTo>
                    <a:pt x="617" y="19"/>
                  </a:lnTo>
                  <a:lnTo>
                    <a:pt x="617" y="17"/>
                  </a:lnTo>
                  <a:lnTo>
                    <a:pt x="617" y="15"/>
                  </a:lnTo>
                  <a:lnTo>
                    <a:pt x="617" y="13"/>
                  </a:lnTo>
                  <a:lnTo>
                    <a:pt x="617" y="11"/>
                  </a:lnTo>
                  <a:lnTo>
                    <a:pt x="617" y="9"/>
                  </a:lnTo>
                  <a:lnTo>
                    <a:pt x="617" y="7"/>
                  </a:lnTo>
                  <a:lnTo>
                    <a:pt x="615" y="7"/>
                  </a:lnTo>
                  <a:lnTo>
                    <a:pt x="615" y="5"/>
                  </a:lnTo>
                  <a:lnTo>
                    <a:pt x="617" y="5"/>
                  </a:lnTo>
                  <a:lnTo>
                    <a:pt x="619" y="5"/>
                  </a:lnTo>
                  <a:lnTo>
                    <a:pt x="621" y="5"/>
                  </a:lnTo>
                  <a:lnTo>
                    <a:pt x="623" y="5"/>
                  </a:lnTo>
                  <a:lnTo>
                    <a:pt x="625" y="5"/>
                  </a:lnTo>
                  <a:lnTo>
                    <a:pt x="627" y="5"/>
                  </a:lnTo>
                  <a:lnTo>
                    <a:pt x="629" y="7"/>
                  </a:lnTo>
                  <a:lnTo>
                    <a:pt x="631" y="7"/>
                  </a:lnTo>
                  <a:lnTo>
                    <a:pt x="633" y="7"/>
                  </a:lnTo>
                  <a:lnTo>
                    <a:pt x="635" y="7"/>
                  </a:lnTo>
                  <a:lnTo>
                    <a:pt x="637" y="7"/>
                  </a:lnTo>
                  <a:lnTo>
                    <a:pt x="639" y="7"/>
                  </a:lnTo>
                  <a:lnTo>
                    <a:pt x="641" y="7"/>
                  </a:lnTo>
                  <a:lnTo>
                    <a:pt x="643" y="7"/>
                  </a:lnTo>
                  <a:lnTo>
                    <a:pt x="645" y="7"/>
                  </a:lnTo>
                  <a:lnTo>
                    <a:pt x="647" y="7"/>
                  </a:lnTo>
                  <a:lnTo>
                    <a:pt x="647" y="9"/>
                  </a:lnTo>
                  <a:lnTo>
                    <a:pt x="649" y="9"/>
                  </a:lnTo>
                  <a:lnTo>
                    <a:pt x="649" y="11"/>
                  </a:lnTo>
                  <a:lnTo>
                    <a:pt x="649" y="13"/>
                  </a:lnTo>
                  <a:lnTo>
                    <a:pt x="651" y="13"/>
                  </a:lnTo>
                  <a:lnTo>
                    <a:pt x="651" y="15"/>
                  </a:lnTo>
                  <a:lnTo>
                    <a:pt x="651" y="17"/>
                  </a:lnTo>
                  <a:lnTo>
                    <a:pt x="653" y="17"/>
                  </a:lnTo>
                  <a:lnTo>
                    <a:pt x="653" y="19"/>
                  </a:lnTo>
                  <a:lnTo>
                    <a:pt x="653" y="21"/>
                  </a:lnTo>
                  <a:lnTo>
                    <a:pt x="653" y="23"/>
                  </a:lnTo>
                  <a:lnTo>
                    <a:pt x="651" y="23"/>
                  </a:lnTo>
                  <a:lnTo>
                    <a:pt x="649" y="23"/>
                  </a:lnTo>
                  <a:lnTo>
                    <a:pt x="649" y="21"/>
                  </a:lnTo>
                  <a:lnTo>
                    <a:pt x="647" y="21"/>
                  </a:lnTo>
                  <a:lnTo>
                    <a:pt x="645" y="21"/>
                  </a:lnTo>
                  <a:lnTo>
                    <a:pt x="643" y="21"/>
                  </a:lnTo>
                  <a:lnTo>
                    <a:pt x="641" y="21"/>
                  </a:lnTo>
                  <a:lnTo>
                    <a:pt x="641" y="23"/>
                  </a:lnTo>
                  <a:lnTo>
                    <a:pt x="639" y="21"/>
                  </a:lnTo>
                  <a:lnTo>
                    <a:pt x="639" y="19"/>
                  </a:lnTo>
                  <a:lnTo>
                    <a:pt x="637" y="19"/>
                  </a:lnTo>
                  <a:lnTo>
                    <a:pt x="637" y="21"/>
                  </a:lnTo>
                  <a:lnTo>
                    <a:pt x="635" y="21"/>
                  </a:lnTo>
                  <a:lnTo>
                    <a:pt x="635" y="23"/>
                  </a:lnTo>
                  <a:lnTo>
                    <a:pt x="633" y="23"/>
                  </a:lnTo>
                  <a:lnTo>
                    <a:pt x="633" y="25"/>
                  </a:lnTo>
                  <a:lnTo>
                    <a:pt x="631" y="25"/>
                  </a:lnTo>
                  <a:lnTo>
                    <a:pt x="631" y="27"/>
                  </a:lnTo>
                  <a:lnTo>
                    <a:pt x="633" y="27"/>
                  </a:lnTo>
                  <a:lnTo>
                    <a:pt x="633" y="29"/>
                  </a:lnTo>
                  <a:lnTo>
                    <a:pt x="631" y="29"/>
                  </a:lnTo>
                  <a:lnTo>
                    <a:pt x="631" y="31"/>
                  </a:lnTo>
                  <a:lnTo>
                    <a:pt x="629" y="33"/>
                  </a:lnTo>
                  <a:lnTo>
                    <a:pt x="629" y="35"/>
                  </a:lnTo>
                  <a:lnTo>
                    <a:pt x="629" y="37"/>
                  </a:lnTo>
                  <a:lnTo>
                    <a:pt x="631" y="37"/>
                  </a:lnTo>
                  <a:lnTo>
                    <a:pt x="631" y="39"/>
                  </a:lnTo>
                  <a:lnTo>
                    <a:pt x="631" y="41"/>
                  </a:lnTo>
                  <a:lnTo>
                    <a:pt x="629" y="41"/>
                  </a:lnTo>
                  <a:lnTo>
                    <a:pt x="629" y="43"/>
                  </a:lnTo>
                  <a:lnTo>
                    <a:pt x="629" y="45"/>
                  </a:lnTo>
                  <a:lnTo>
                    <a:pt x="629" y="47"/>
                  </a:lnTo>
                  <a:lnTo>
                    <a:pt x="629" y="49"/>
                  </a:lnTo>
                  <a:lnTo>
                    <a:pt x="631" y="49"/>
                  </a:lnTo>
                  <a:lnTo>
                    <a:pt x="633" y="49"/>
                  </a:lnTo>
                  <a:lnTo>
                    <a:pt x="633" y="51"/>
                  </a:lnTo>
                  <a:lnTo>
                    <a:pt x="635" y="51"/>
                  </a:lnTo>
                  <a:lnTo>
                    <a:pt x="635" y="53"/>
                  </a:lnTo>
                  <a:lnTo>
                    <a:pt x="637" y="53"/>
                  </a:lnTo>
                  <a:lnTo>
                    <a:pt x="637" y="55"/>
                  </a:lnTo>
                  <a:lnTo>
                    <a:pt x="637" y="57"/>
                  </a:lnTo>
                  <a:lnTo>
                    <a:pt x="639" y="59"/>
                  </a:lnTo>
                  <a:lnTo>
                    <a:pt x="639" y="61"/>
                  </a:lnTo>
                  <a:lnTo>
                    <a:pt x="639" y="63"/>
                  </a:lnTo>
                  <a:lnTo>
                    <a:pt x="641" y="63"/>
                  </a:lnTo>
                  <a:lnTo>
                    <a:pt x="641" y="65"/>
                  </a:lnTo>
                  <a:lnTo>
                    <a:pt x="641" y="67"/>
                  </a:lnTo>
                  <a:lnTo>
                    <a:pt x="641" y="69"/>
                  </a:lnTo>
                  <a:lnTo>
                    <a:pt x="643" y="69"/>
                  </a:lnTo>
                  <a:lnTo>
                    <a:pt x="643" y="71"/>
                  </a:lnTo>
                  <a:lnTo>
                    <a:pt x="643" y="72"/>
                  </a:lnTo>
                  <a:lnTo>
                    <a:pt x="645" y="74"/>
                  </a:lnTo>
                  <a:lnTo>
                    <a:pt x="643" y="74"/>
                  </a:lnTo>
                  <a:lnTo>
                    <a:pt x="643" y="76"/>
                  </a:lnTo>
                  <a:lnTo>
                    <a:pt x="643" y="78"/>
                  </a:lnTo>
                  <a:lnTo>
                    <a:pt x="645" y="80"/>
                  </a:lnTo>
                  <a:lnTo>
                    <a:pt x="647" y="80"/>
                  </a:lnTo>
                  <a:lnTo>
                    <a:pt x="647" y="82"/>
                  </a:lnTo>
                  <a:lnTo>
                    <a:pt x="647" y="84"/>
                  </a:lnTo>
                  <a:lnTo>
                    <a:pt x="649" y="86"/>
                  </a:lnTo>
                  <a:lnTo>
                    <a:pt x="651" y="86"/>
                  </a:lnTo>
                  <a:lnTo>
                    <a:pt x="651" y="84"/>
                  </a:lnTo>
                  <a:lnTo>
                    <a:pt x="653" y="84"/>
                  </a:lnTo>
                  <a:lnTo>
                    <a:pt x="653" y="82"/>
                  </a:lnTo>
                  <a:lnTo>
                    <a:pt x="655" y="82"/>
                  </a:lnTo>
                  <a:lnTo>
                    <a:pt x="657" y="82"/>
                  </a:lnTo>
                  <a:lnTo>
                    <a:pt x="659" y="82"/>
                  </a:lnTo>
                  <a:lnTo>
                    <a:pt x="659" y="80"/>
                  </a:lnTo>
                  <a:lnTo>
                    <a:pt x="660" y="80"/>
                  </a:lnTo>
                  <a:lnTo>
                    <a:pt x="660" y="78"/>
                  </a:lnTo>
                  <a:lnTo>
                    <a:pt x="662" y="78"/>
                  </a:lnTo>
                  <a:lnTo>
                    <a:pt x="664" y="78"/>
                  </a:lnTo>
                  <a:lnTo>
                    <a:pt x="664" y="76"/>
                  </a:lnTo>
                  <a:lnTo>
                    <a:pt x="666" y="76"/>
                  </a:lnTo>
                  <a:lnTo>
                    <a:pt x="666" y="74"/>
                  </a:lnTo>
                  <a:lnTo>
                    <a:pt x="666" y="72"/>
                  </a:lnTo>
                  <a:lnTo>
                    <a:pt x="666" y="71"/>
                  </a:lnTo>
                  <a:lnTo>
                    <a:pt x="666" y="69"/>
                  </a:lnTo>
                  <a:lnTo>
                    <a:pt x="666" y="67"/>
                  </a:lnTo>
                  <a:lnTo>
                    <a:pt x="666" y="65"/>
                  </a:lnTo>
                  <a:lnTo>
                    <a:pt x="666" y="63"/>
                  </a:lnTo>
                  <a:lnTo>
                    <a:pt x="666" y="61"/>
                  </a:lnTo>
                  <a:lnTo>
                    <a:pt x="666" y="59"/>
                  </a:lnTo>
                  <a:lnTo>
                    <a:pt x="664" y="59"/>
                  </a:lnTo>
                  <a:lnTo>
                    <a:pt x="664" y="57"/>
                  </a:lnTo>
                  <a:lnTo>
                    <a:pt x="662" y="55"/>
                  </a:lnTo>
                  <a:lnTo>
                    <a:pt x="662" y="53"/>
                  </a:lnTo>
                  <a:lnTo>
                    <a:pt x="664" y="51"/>
                  </a:lnTo>
                  <a:lnTo>
                    <a:pt x="664" y="49"/>
                  </a:lnTo>
                  <a:lnTo>
                    <a:pt x="664" y="47"/>
                  </a:lnTo>
                  <a:lnTo>
                    <a:pt x="666" y="45"/>
                  </a:lnTo>
                  <a:lnTo>
                    <a:pt x="668" y="43"/>
                  </a:lnTo>
                  <a:lnTo>
                    <a:pt x="668" y="41"/>
                  </a:lnTo>
                  <a:lnTo>
                    <a:pt x="668" y="39"/>
                  </a:lnTo>
                  <a:lnTo>
                    <a:pt x="670" y="39"/>
                  </a:lnTo>
                  <a:lnTo>
                    <a:pt x="670" y="37"/>
                  </a:lnTo>
                  <a:lnTo>
                    <a:pt x="668" y="35"/>
                  </a:lnTo>
                  <a:lnTo>
                    <a:pt x="668" y="33"/>
                  </a:lnTo>
                  <a:lnTo>
                    <a:pt x="668" y="31"/>
                  </a:lnTo>
                  <a:lnTo>
                    <a:pt x="668" y="29"/>
                  </a:lnTo>
                  <a:lnTo>
                    <a:pt x="670" y="29"/>
                  </a:lnTo>
                  <a:lnTo>
                    <a:pt x="670" y="27"/>
                  </a:lnTo>
                  <a:lnTo>
                    <a:pt x="672" y="25"/>
                  </a:lnTo>
                  <a:lnTo>
                    <a:pt x="674" y="25"/>
                  </a:lnTo>
                  <a:lnTo>
                    <a:pt x="674" y="23"/>
                  </a:lnTo>
                  <a:lnTo>
                    <a:pt x="676" y="23"/>
                  </a:lnTo>
                  <a:lnTo>
                    <a:pt x="676" y="21"/>
                  </a:lnTo>
                  <a:lnTo>
                    <a:pt x="676" y="19"/>
                  </a:lnTo>
                  <a:lnTo>
                    <a:pt x="678" y="19"/>
                  </a:lnTo>
                  <a:lnTo>
                    <a:pt x="680" y="19"/>
                  </a:lnTo>
                  <a:lnTo>
                    <a:pt x="682" y="19"/>
                  </a:lnTo>
                  <a:lnTo>
                    <a:pt x="684" y="17"/>
                  </a:lnTo>
                  <a:lnTo>
                    <a:pt x="686" y="17"/>
                  </a:lnTo>
                  <a:lnTo>
                    <a:pt x="688" y="17"/>
                  </a:lnTo>
                  <a:lnTo>
                    <a:pt x="690" y="19"/>
                  </a:lnTo>
                  <a:lnTo>
                    <a:pt x="692" y="19"/>
                  </a:lnTo>
                  <a:lnTo>
                    <a:pt x="694" y="21"/>
                  </a:lnTo>
                  <a:lnTo>
                    <a:pt x="696" y="23"/>
                  </a:lnTo>
                  <a:lnTo>
                    <a:pt x="696" y="25"/>
                  </a:lnTo>
                  <a:lnTo>
                    <a:pt x="698" y="27"/>
                  </a:lnTo>
                  <a:lnTo>
                    <a:pt x="700" y="27"/>
                  </a:lnTo>
                  <a:lnTo>
                    <a:pt x="702" y="29"/>
                  </a:lnTo>
                  <a:lnTo>
                    <a:pt x="704" y="29"/>
                  </a:lnTo>
                  <a:lnTo>
                    <a:pt x="706" y="29"/>
                  </a:lnTo>
                  <a:lnTo>
                    <a:pt x="706" y="27"/>
                  </a:lnTo>
                  <a:lnTo>
                    <a:pt x="708" y="27"/>
                  </a:lnTo>
                  <a:lnTo>
                    <a:pt x="710" y="27"/>
                  </a:lnTo>
                  <a:lnTo>
                    <a:pt x="712" y="27"/>
                  </a:lnTo>
                  <a:lnTo>
                    <a:pt x="714" y="29"/>
                  </a:lnTo>
                  <a:lnTo>
                    <a:pt x="714" y="31"/>
                  </a:lnTo>
                  <a:lnTo>
                    <a:pt x="716" y="31"/>
                  </a:lnTo>
                  <a:lnTo>
                    <a:pt x="718" y="33"/>
                  </a:lnTo>
                  <a:lnTo>
                    <a:pt x="718" y="35"/>
                  </a:lnTo>
                  <a:lnTo>
                    <a:pt x="718" y="37"/>
                  </a:lnTo>
                  <a:lnTo>
                    <a:pt x="718" y="39"/>
                  </a:lnTo>
                  <a:lnTo>
                    <a:pt x="718" y="41"/>
                  </a:lnTo>
                  <a:lnTo>
                    <a:pt x="718" y="43"/>
                  </a:lnTo>
                  <a:lnTo>
                    <a:pt x="718" y="45"/>
                  </a:lnTo>
                  <a:lnTo>
                    <a:pt x="720" y="45"/>
                  </a:lnTo>
                  <a:lnTo>
                    <a:pt x="720" y="47"/>
                  </a:lnTo>
                  <a:lnTo>
                    <a:pt x="722" y="47"/>
                  </a:lnTo>
                  <a:lnTo>
                    <a:pt x="724" y="49"/>
                  </a:lnTo>
                  <a:lnTo>
                    <a:pt x="724" y="51"/>
                  </a:lnTo>
                  <a:lnTo>
                    <a:pt x="726" y="53"/>
                  </a:lnTo>
                  <a:lnTo>
                    <a:pt x="728" y="55"/>
                  </a:lnTo>
                  <a:lnTo>
                    <a:pt x="729" y="55"/>
                  </a:lnTo>
                  <a:lnTo>
                    <a:pt x="729" y="57"/>
                  </a:lnTo>
                  <a:lnTo>
                    <a:pt x="731" y="57"/>
                  </a:lnTo>
                  <a:lnTo>
                    <a:pt x="733" y="57"/>
                  </a:lnTo>
                  <a:lnTo>
                    <a:pt x="735" y="57"/>
                  </a:lnTo>
                  <a:lnTo>
                    <a:pt x="737" y="57"/>
                  </a:lnTo>
                  <a:lnTo>
                    <a:pt x="739" y="59"/>
                  </a:lnTo>
                  <a:lnTo>
                    <a:pt x="741" y="61"/>
                  </a:lnTo>
                  <a:lnTo>
                    <a:pt x="743" y="63"/>
                  </a:lnTo>
                  <a:lnTo>
                    <a:pt x="745" y="65"/>
                  </a:lnTo>
                  <a:lnTo>
                    <a:pt x="747" y="65"/>
                  </a:lnTo>
                  <a:lnTo>
                    <a:pt x="749" y="67"/>
                  </a:lnTo>
                  <a:lnTo>
                    <a:pt x="751" y="69"/>
                  </a:lnTo>
                  <a:lnTo>
                    <a:pt x="751" y="71"/>
                  </a:lnTo>
                  <a:lnTo>
                    <a:pt x="751" y="72"/>
                  </a:lnTo>
                  <a:lnTo>
                    <a:pt x="751" y="74"/>
                  </a:lnTo>
                  <a:lnTo>
                    <a:pt x="751" y="76"/>
                  </a:lnTo>
                  <a:lnTo>
                    <a:pt x="749" y="76"/>
                  </a:lnTo>
                  <a:lnTo>
                    <a:pt x="749" y="78"/>
                  </a:lnTo>
                  <a:lnTo>
                    <a:pt x="749" y="80"/>
                  </a:lnTo>
                  <a:lnTo>
                    <a:pt x="747" y="82"/>
                  </a:lnTo>
                  <a:lnTo>
                    <a:pt x="747" y="84"/>
                  </a:lnTo>
                  <a:lnTo>
                    <a:pt x="745" y="84"/>
                  </a:lnTo>
                  <a:lnTo>
                    <a:pt x="747" y="84"/>
                  </a:lnTo>
                  <a:lnTo>
                    <a:pt x="747" y="86"/>
                  </a:lnTo>
                  <a:lnTo>
                    <a:pt x="747" y="88"/>
                  </a:lnTo>
                  <a:lnTo>
                    <a:pt x="747" y="90"/>
                  </a:lnTo>
                  <a:lnTo>
                    <a:pt x="745" y="90"/>
                  </a:lnTo>
                  <a:lnTo>
                    <a:pt x="745" y="92"/>
                  </a:lnTo>
                  <a:lnTo>
                    <a:pt x="743" y="94"/>
                  </a:lnTo>
                  <a:lnTo>
                    <a:pt x="745" y="94"/>
                  </a:lnTo>
                  <a:lnTo>
                    <a:pt x="745" y="96"/>
                  </a:lnTo>
                  <a:lnTo>
                    <a:pt x="747" y="96"/>
                  </a:lnTo>
                  <a:lnTo>
                    <a:pt x="747" y="98"/>
                  </a:lnTo>
                  <a:lnTo>
                    <a:pt x="749" y="98"/>
                  </a:lnTo>
                  <a:lnTo>
                    <a:pt x="749" y="100"/>
                  </a:lnTo>
                  <a:lnTo>
                    <a:pt x="751" y="100"/>
                  </a:lnTo>
                  <a:lnTo>
                    <a:pt x="751" y="102"/>
                  </a:lnTo>
                  <a:lnTo>
                    <a:pt x="749" y="102"/>
                  </a:lnTo>
                  <a:lnTo>
                    <a:pt x="749" y="104"/>
                  </a:lnTo>
                  <a:lnTo>
                    <a:pt x="747" y="104"/>
                  </a:lnTo>
                  <a:lnTo>
                    <a:pt x="745" y="106"/>
                  </a:lnTo>
                  <a:lnTo>
                    <a:pt x="745" y="108"/>
                  </a:lnTo>
                  <a:lnTo>
                    <a:pt x="745" y="110"/>
                  </a:lnTo>
                  <a:lnTo>
                    <a:pt x="743" y="110"/>
                  </a:lnTo>
                  <a:lnTo>
                    <a:pt x="743" y="112"/>
                  </a:lnTo>
                  <a:lnTo>
                    <a:pt x="741" y="112"/>
                  </a:lnTo>
                  <a:lnTo>
                    <a:pt x="741" y="114"/>
                  </a:lnTo>
                  <a:lnTo>
                    <a:pt x="741" y="116"/>
                  </a:lnTo>
                  <a:lnTo>
                    <a:pt x="739" y="116"/>
                  </a:lnTo>
                  <a:lnTo>
                    <a:pt x="739" y="118"/>
                  </a:lnTo>
                  <a:lnTo>
                    <a:pt x="739" y="120"/>
                  </a:lnTo>
                  <a:lnTo>
                    <a:pt x="741" y="120"/>
                  </a:lnTo>
                  <a:lnTo>
                    <a:pt x="741" y="122"/>
                  </a:lnTo>
                  <a:lnTo>
                    <a:pt x="741" y="124"/>
                  </a:lnTo>
                  <a:lnTo>
                    <a:pt x="743" y="124"/>
                  </a:lnTo>
                  <a:lnTo>
                    <a:pt x="743" y="126"/>
                  </a:lnTo>
                  <a:lnTo>
                    <a:pt x="741" y="128"/>
                  </a:lnTo>
                  <a:lnTo>
                    <a:pt x="743" y="128"/>
                  </a:lnTo>
                  <a:lnTo>
                    <a:pt x="745" y="128"/>
                  </a:lnTo>
                  <a:lnTo>
                    <a:pt x="747" y="128"/>
                  </a:lnTo>
                  <a:lnTo>
                    <a:pt x="749" y="128"/>
                  </a:lnTo>
                  <a:lnTo>
                    <a:pt x="749" y="126"/>
                  </a:lnTo>
                  <a:lnTo>
                    <a:pt x="751" y="126"/>
                  </a:lnTo>
                  <a:lnTo>
                    <a:pt x="751" y="124"/>
                  </a:lnTo>
                  <a:lnTo>
                    <a:pt x="753" y="124"/>
                  </a:lnTo>
                  <a:lnTo>
                    <a:pt x="755" y="124"/>
                  </a:lnTo>
                  <a:lnTo>
                    <a:pt x="755" y="122"/>
                  </a:lnTo>
                  <a:lnTo>
                    <a:pt x="757" y="122"/>
                  </a:lnTo>
                  <a:lnTo>
                    <a:pt x="759" y="122"/>
                  </a:lnTo>
                  <a:lnTo>
                    <a:pt x="761" y="122"/>
                  </a:lnTo>
                  <a:lnTo>
                    <a:pt x="761" y="124"/>
                  </a:lnTo>
                  <a:lnTo>
                    <a:pt x="763" y="124"/>
                  </a:lnTo>
                  <a:lnTo>
                    <a:pt x="765" y="124"/>
                  </a:lnTo>
                  <a:lnTo>
                    <a:pt x="767" y="124"/>
                  </a:lnTo>
                  <a:lnTo>
                    <a:pt x="767" y="122"/>
                  </a:lnTo>
                  <a:lnTo>
                    <a:pt x="769" y="122"/>
                  </a:lnTo>
                  <a:lnTo>
                    <a:pt x="769" y="124"/>
                  </a:lnTo>
                  <a:lnTo>
                    <a:pt x="771" y="124"/>
                  </a:lnTo>
                  <a:lnTo>
                    <a:pt x="771" y="126"/>
                  </a:lnTo>
                  <a:lnTo>
                    <a:pt x="773" y="126"/>
                  </a:lnTo>
                  <a:lnTo>
                    <a:pt x="775" y="126"/>
                  </a:lnTo>
                  <a:lnTo>
                    <a:pt x="777" y="124"/>
                  </a:lnTo>
                  <a:lnTo>
                    <a:pt x="779" y="124"/>
                  </a:lnTo>
                  <a:lnTo>
                    <a:pt x="781" y="124"/>
                  </a:lnTo>
                  <a:lnTo>
                    <a:pt x="783" y="124"/>
                  </a:lnTo>
                  <a:lnTo>
                    <a:pt x="783" y="122"/>
                  </a:lnTo>
                  <a:lnTo>
                    <a:pt x="785" y="122"/>
                  </a:lnTo>
                  <a:lnTo>
                    <a:pt x="785" y="120"/>
                  </a:lnTo>
                  <a:lnTo>
                    <a:pt x="785" y="118"/>
                  </a:lnTo>
                  <a:lnTo>
                    <a:pt x="787" y="118"/>
                  </a:lnTo>
                  <a:lnTo>
                    <a:pt x="789" y="118"/>
                  </a:lnTo>
                  <a:lnTo>
                    <a:pt x="789" y="116"/>
                  </a:lnTo>
                  <a:lnTo>
                    <a:pt x="789" y="118"/>
                  </a:lnTo>
                  <a:lnTo>
                    <a:pt x="791" y="118"/>
                  </a:lnTo>
                  <a:lnTo>
                    <a:pt x="793" y="116"/>
                  </a:lnTo>
                  <a:lnTo>
                    <a:pt x="795" y="116"/>
                  </a:lnTo>
                  <a:lnTo>
                    <a:pt x="795" y="114"/>
                  </a:lnTo>
                  <a:lnTo>
                    <a:pt x="797" y="114"/>
                  </a:lnTo>
                  <a:lnTo>
                    <a:pt x="798" y="114"/>
                  </a:lnTo>
                  <a:lnTo>
                    <a:pt x="800" y="112"/>
                  </a:lnTo>
                  <a:lnTo>
                    <a:pt x="802" y="112"/>
                  </a:lnTo>
                  <a:lnTo>
                    <a:pt x="804" y="112"/>
                  </a:lnTo>
                  <a:lnTo>
                    <a:pt x="806" y="110"/>
                  </a:lnTo>
                  <a:lnTo>
                    <a:pt x="806" y="108"/>
                  </a:lnTo>
                  <a:lnTo>
                    <a:pt x="806" y="106"/>
                  </a:lnTo>
                  <a:lnTo>
                    <a:pt x="808" y="106"/>
                  </a:lnTo>
                  <a:lnTo>
                    <a:pt x="808" y="104"/>
                  </a:lnTo>
                  <a:lnTo>
                    <a:pt x="808" y="102"/>
                  </a:lnTo>
                  <a:lnTo>
                    <a:pt x="810" y="102"/>
                  </a:lnTo>
                  <a:lnTo>
                    <a:pt x="812" y="102"/>
                  </a:lnTo>
                  <a:lnTo>
                    <a:pt x="814" y="100"/>
                  </a:lnTo>
                  <a:lnTo>
                    <a:pt x="814" y="98"/>
                  </a:lnTo>
                  <a:lnTo>
                    <a:pt x="814" y="96"/>
                  </a:lnTo>
                  <a:lnTo>
                    <a:pt x="814" y="94"/>
                  </a:lnTo>
                  <a:lnTo>
                    <a:pt x="816" y="94"/>
                  </a:lnTo>
                  <a:lnTo>
                    <a:pt x="816" y="92"/>
                  </a:lnTo>
                  <a:lnTo>
                    <a:pt x="818" y="90"/>
                  </a:lnTo>
                  <a:lnTo>
                    <a:pt x="820" y="90"/>
                  </a:lnTo>
                  <a:lnTo>
                    <a:pt x="820" y="88"/>
                  </a:lnTo>
                  <a:lnTo>
                    <a:pt x="822" y="88"/>
                  </a:lnTo>
                  <a:lnTo>
                    <a:pt x="822" y="86"/>
                  </a:lnTo>
                  <a:lnTo>
                    <a:pt x="824" y="86"/>
                  </a:lnTo>
                  <a:lnTo>
                    <a:pt x="824" y="84"/>
                  </a:lnTo>
                  <a:lnTo>
                    <a:pt x="826" y="84"/>
                  </a:lnTo>
                  <a:lnTo>
                    <a:pt x="826" y="82"/>
                  </a:lnTo>
                  <a:lnTo>
                    <a:pt x="828" y="82"/>
                  </a:lnTo>
                  <a:lnTo>
                    <a:pt x="830" y="82"/>
                  </a:lnTo>
                  <a:lnTo>
                    <a:pt x="830" y="84"/>
                  </a:lnTo>
                  <a:lnTo>
                    <a:pt x="830" y="86"/>
                  </a:lnTo>
                  <a:lnTo>
                    <a:pt x="830" y="88"/>
                  </a:lnTo>
                  <a:lnTo>
                    <a:pt x="832" y="88"/>
                  </a:lnTo>
                  <a:lnTo>
                    <a:pt x="832" y="86"/>
                  </a:lnTo>
                  <a:lnTo>
                    <a:pt x="834" y="86"/>
                  </a:lnTo>
                  <a:lnTo>
                    <a:pt x="836" y="84"/>
                  </a:lnTo>
                  <a:lnTo>
                    <a:pt x="838" y="84"/>
                  </a:lnTo>
                  <a:lnTo>
                    <a:pt x="840" y="84"/>
                  </a:lnTo>
                  <a:lnTo>
                    <a:pt x="842" y="84"/>
                  </a:lnTo>
                  <a:lnTo>
                    <a:pt x="844" y="84"/>
                  </a:lnTo>
                  <a:lnTo>
                    <a:pt x="846" y="84"/>
                  </a:lnTo>
                  <a:lnTo>
                    <a:pt x="846" y="82"/>
                  </a:lnTo>
                  <a:lnTo>
                    <a:pt x="846" y="80"/>
                  </a:lnTo>
                  <a:lnTo>
                    <a:pt x="848" y="80"/>
                  </a:lnTo>
                  <a:lnTo>
                    <a:pt x="848" y="82"/>
                  </a:lnTo>
                  <a:lnTo>
                    <a:pt x="848" y="84"/>
                  </a:lnTo>
                  <a:lnTo>
                    <a:pt x="850" y="84"/>
                  </a:lnTo>
                  <a:lnTo>
                    <a:pt x="850" y="82"/>
                  </a:lnTo>
                  <a:lnTo>
                    <a:pt x="852" y="82"/>
                  </a:lnTo>
                  <a:lnTo>
                    <a:pt x="852" y="80"/>
                  </a:lnTo>
                  <a:lnTo>
                    <a:pt x="854" y="80"/>
                  </a:lnTo>
                  <a:lnTo>
                    <a:pt x="854" y="78"/>
                  </a:lnTo>
                  <a:lnTo>
                    <a:pt x="856" y="78"/>
                  </a:lnTo>
                  <a:lnTo>
                    <a:pt x="858" y="78"/>
                  </a:lnTo>
                  <a:lnTo>
                    <a:pt x="858" y="80"/>
                  </a:lnTo>
                  <a:lnTo>
                    <a:pt x="858" y="82"/>
                  </a:lnTo>
                  <a:lnTo>
                    <a:pt x="856" y="82"/>
                  </a:lnTo>
                  <a:lnTo>
                    <a:pt x="858" y="82"/>
                  </a:lnTo>
                  <a:lnTo>
                    <a:pt x="858" y="84"/>
                  </a:lnTo>
                  <a:lnTo>
                    <a:pt x="860" y="84"/>
                  </a:lnTo>
                  <a:lnTo>
                    <a:pt x="862" y="82"/>
                  </a:lnTo>
                  <a:lnTo>
                    <a:pt x="864" y="82"/>
                  </a:lnTo>
                  <a:lnTo>
                    <a:pt x="864" y="84"/>
                  </a:lnTo>
                  <a:lnTo>
                    <a:pt x="864" y="86"/>
                  </a:lnTo>
                  <a:lnTo>
                    <a:pt x="862" y="86"/>
                  </a:lnTo>
                  <a:lnTo>
                    <a:pt x="862" y="88"/>
                  </a:lnTo>
                  <a:lnTo>
                    <a:pt x="864" y="88"/>
                  </a:lnTo>
                  <a:lnTo>
                    <a:pt x="864" y="90"/>
                  </a:lnTo>
                  <a:lnTo>
                    <a:pt x="866" y="90"/>
                  </a:lnTo>
                  <a:lnTo>
                    <a:pt x="866" y="88"/>
                  </a:lnTo>
                  <a:lnTo>
                    <a:pt x="867" y="88"/>
                  </a:lnTo>
                  <a:lnTo>
                    <a:pt x="867" y="90"/>
                  </a:lnTo>
                  <a:lnTo>
                    <a:pt x="866" y="92"/>
                  </a:lnTo>
                  <a:lnTo>
                    <a:pt x="867" y="92"/>
                  </a:lnTo>
                  <a:lnTo>
                    <a:pt x="869" y="92"/>
                  </a:lnTo>
                  <a:lnTo>
                    <a:pt x="869" y="94"/>
                  </a:lnTo>
                  <a:lnTo>
                    <a:pt x="867" y="94"/>
                  </a:lnTo>
                  <a:lnTo>
                    <a:pt x="867" y="96"/>
                  </a:lnTo>
                  <a:lnTo>
                    <a:pt x="867" y="98"/>
                  </a:lnTo>
                  <a:lnTo>
                    <a:pt x="869" y="98"/>
                  </a:lnTo>
                  <a:lnTo>
                    <a:pt x="869" y="100"/>
                  </a:lnTo>
                  <a:lnTo>
                    <a:pt x="871" y="100"/>
                  </a:lnTo>
                  <a:lnTo>
                    <a:pt x="873" y="100"/>
                  </a:lnTo>
                  <a:lnTo>
                    <a:pt x="873" y="102"/>
                  </a:lnTo>
                  <a:lnTo>
                    <a:pt x="873" y="104"/>
                  </a:lnTo>
                  <a:lnTo>
                    <a:pt x="875" y="104"/>
                  </a:lnTo>
                  <a:lnTo>
                    <a:pt x="875" y="102"/>
                  </a:lnTo>
                  <a:lnTo>
                    <a:pt x="877" y="102"/>
                  </a:lnTo>
                  <a:lnTo>
                    <a:pt x="877" y="104"/>
                  </a:lnTo>
                  <a:lnTo>
                    <a:pt x="875" y="106"/>
                  </a:lnTo>
                  <a:lnTo>
                    <a:pt x="875" y="108"/>
                  </a:lnTo>
                  <a:lnTo>
                    <a:pt x="877" y="108"/>
                  </a:lnTo>
                  <a:lnTo>
                    <a:pt x="877" y="110"/>
                  </a:lnTo>
                  <a:lnTo>
                    <a:pt x="879" y="110"/>
                  </a:lnTo>
                  <a:lnTo>
                    <a:pt x="879" y="112"/>
                  </a:lnTo>
                  <a:lnTo>
                    <a:pt x="879" y="114"/>
                  </a:lnTo>
                  <a:lnTo>
                    <a:pt x="879" y="116"/>
                  </a:lnTo>
                  <a:lnTo>
                    <a:pt x="881" y="116"/>
                  </a:lnTo>
                  <a:lnTo>
                    <a:pt x="883" y="116"/>
                  </a:lnTo>
                  <a:lnTo>
                    <a:pt x="883" y="118"/>
                  </a:lnTo>
                  <a:lnTo>
                    <a:pt x="883" y="120"/>
                  </a:lnTo>
                  <a:lnTo>
                    <a:pt x="885" y="120"/>
                  </a:lnTo>
                  <a:lnTo>
                    <a:pt x="885" y="118"/>
                  </a:lnTo>
                  <a:lnTo>
                    <a:pt x="887" y="118"/>
                  </a:lnTo>
                  <a:lnTo>
                    <a:pt x="887" y="120"/>
                  </a:lnTo>
                  <a:lnTo>
                    <a:pt x="887" y="122"/>
                  </a:lnTo>
                  <a:lnTo>
                    <a:pt x="885" y="124"/>
                  </a:lnTo>
                  <a:lnTo>
                    <a:pt x="885" y="126"/>
                  </a:lnTo>
                  <a:lnTo>
                    <a:pt x="883" y="130"/>
                  </a:lnTo>
                  <a:lnTo>
                    <a:pt x="885" y="132"/>
                  </a:lnTo>
                  <a:lnTo>
                    <a:pt x="885" y="134"/>
                  </a:lnTo>
                  <a:lnTo>
                    <a:pt x="887" y="136"/>
                  </a:lnTo>
                  <a:lnTo>
                    <a:pt x="887" y="138"/>
                  </a:lnTo>
                  <a:lnTo>
                    <a:pt x="887" y="139"/>
                  </a:lnTo>
                  <a:lnTo>
                    <a:pt x="889" y="139"/>
                  </a:lnTo>
                  <a:lnTo>
                    <a:pt x="889" y="141"/>
                  </a:lnTo>
                  <a:lnTo>
                    <a:pt x="891" y="143"/>
                  </a:lnTo>
                  <a:lnTo>
                    <a:pt x="893" y="145"/>
                  </a:lnTo>
                  <a:lnTo>
                    <a:pt x="895" y="145"/>
                  </a:lnTo>
                  <a:lnTo>
                    <a:pt x="895" y="147"/>
                  </a:lnTo>
                  <a:lnTo>
                    <a:pt x="897" y="149"/>
                  </a:lnTo>
                  <a:lnTo>
                    <a:pt x="899" y="149"/>
                  </a:lnTo>
                  <a:lnTo>
                    <a:pt x="899" y="151"/>
                  </a:lnTo>
                  <a:lnTo>
                    <a:pt x="901" y="151"/>
                  </a:lnTo>
                  <a:lnTo>
                    <a:pt x="901" y="149"/>
                  </a:lnTo>
                  <a:lnTo>
                    <a:pt x="903" y="149"/>
                  </a:lnTo>
                  <a:lnTo>
                    <a:pt x="903" y="147"/>
                  </a:lnTo>
                  <a:lnTo>
                    <a:pt x="903" y="149"/>
                  </a:lnTo>
                  <a:lnTo>
                    <a:pt x="905" y="149"/>
                  </a:lnTo>
                  <a:lnTo>
                    <a:pt x="907" y="149"/>
                  </a:lnTo>
                  <a:lnTo>
                    <a:pt x="909" y="149"/>
                  </a:lnTo>
                  <a:lnTo>
                    <a:pt x="911" y="149"/>
                  </a:lnTo>
                  <a:lnTo>
                    <a:pt x="911" y="151"/>
                  </a:lnTo>
                  <a:lnTo>
                    <a:pt x="911" y="153"/>
                  </a:lnTo>
                  <a:lnTo>
                    <a:pt x="913" y="153"/>
                  </a:lnTo>
                  <a:lnTo>
                    <a:pt x="911" y="153"/>
                  </a:lnTo>
                  <a:lnTo>
                    <a:pt x="911" y="155"/>
                  </a:lnTo>
                  <a:lnTo>
                    <a:pt x="911" y="157"/>
                  </a:lnTo>
                  <a:lnTo>
                    <a:pt x="911" y="159"/>
                  </a:lnTo>
                  <a:lnTo>
                    <a:pt x="913" y="161"/>
                  </a:lnTo>
                  <a:lnTo>
                    <a:pt x="913" y="163"/>
                  </a:lnTo>
                  <a:lnTo>
                    <a:pt x="913" y="165"/>
                  </a:lnTo>
                  <a:lnTo>
                    <a:pt x="913" y="167"/>
                  </a:lnTo>
                  <a:lnTo>
                    <a:pt x="911" y="169"/>
                  </a:lnTo>
                  <a:lnTo>
                    <a:pt x="911" y="171"/>
                  </a:lnTo>
                  <a:lnTo>
                    <a:pt x="911" y="173"/>
                  </a:lnTo>
                  <a:lnTo>
                    <a:pt x="911" y="175"/>
                  </a:lnTo>
                  <a:lnTo>
                    <a:pt x="913" y="175"/>
                  </a:lnTo>
                  <a:lnTo>
                    <a:pt x="915" y="175"/>
                  </a:lnTo>
                  <a:lnTo>
                    <a:pt x="917" y="175"/>
                  </a:lnTo>
                  <a:lnTo>
                    <a:pt x="919" y="175"/>
                  </a:lnTo>
                  <a:lnTo>
                    <a:pt x="921" y="175"/>
                  </a:lnTo>
                  <a:lnTo>
                    <a:pt x="923" y="175"/>
                  </a:lnTo>
                  <a:lnTo>
                    <a:pt x="925" y="175"/>
                  </a:lnTo>
                  <a:lnTo>
                    <a:pt x="927" y="177"/>
                  </a:lnTo>
                  <a:lnTo>
                    <a:pt x="929" y="177"/>
                  </a:lnTo>
                  <a:lnTo>
                    <a:pt x="929" y="179"/>
                  </a:lnTo>
                  <a:lnTo>
                    <a:pt x="931" y="179"/>
                  </a:lnTo>
                  <a:lnTo>
                    <a:pt x="931" y="181"/>
                  </a:lnTo>
                  <a:lnTo>
                    <a:pt x="933" y="181"/>
                  </a:lnTo>
                  <a:lnTo>
                    <a:pt x="933" y="179"/>
                  </a:lnTo>
                  <a:lnTo>
                    <a:pt x="935" y="179"/>
                  </a:lnTo>
                  <a:lnTo>
                    <a:pt x="935" y="181"/>
                  </a:lnTo>
                  <a:lnTo>
                    <a:pt x="936" y="181"/>
                  </a:lnTo>
                  <a:lnTo>
                    <a:pt x="936" y="183"/>
                  </a:lnTo>
                  <a:lnTo>
                    <a:pt x="936" y="185"/>
                  </a:lnTo>
                  <a:lnTo>
                    <a:pt x="938" y="185"/>
                  </a:lnTo>
                  <a:lnTo>
                    <a:pt x="938" y="187"/>
                  </a:lnTo>
                  <a:lnTo>
                    <a:pt x="940" y="187"/>
                  </a:lnTo>
                  <a:lnTo>
                    <a:pt x="942" y="187"/>
                  </a:lnTo>
                  <a:lnTo>
                    <a:pt x="944" y="185"/>
                  </a:lnTo>
                  <a:lnTo>
                    <a:pt x="944" y="183"/>
                  </a:lnTo>
                  <a:lnTo>
                    <a:pt x="946" y="183"/>
                  </a:lnTo>
                  <a:lnTo>
                    <a:pt x="948" y="183"/>
                  </a:lnTo>
                  <a:lnTo>
                    <a:pt x="948" y="185"/>
                  </a:lnTo>
                  <a:lnTo>
                    <a:pt x="950" y="185"/>
                  </a:lnTo>
                  <a:lnTo>
                    <a:pt x="952" y="185"/>
                  </a:lnTo>
                  <a:lnTo>
                    <a:pt x="952" y="187"/>
                  </a:lnTo>
                  <a:lnTo>
                    <a:pt x="954" y="185"/>
                  </a:lnTo>
                  <a:lnTo>
                    <a:pt x="956" y="185"/>
                  </a:lnTo>
                  <a:lnTo>
                    <a:pt x="958" y="185"/>
                  </a:lnTo>
                  <a:lnTo>
                    <a:pt x="960" y="185"/>
                  </a:lnTo>
                  <a:lnTo>
                    <a:pt x="962" y="185"/>
                  </a:lnTo>
                  <a:lnTo>
                    <a:pt x="964" y="187"/>
                  </a:lnTo>
                  <a:lnTo>
                    <a:pt x="966" y="185"/>
                  </a:lnTo>
                  <a:lnTo>
                    <a:pt x="968" y="185"/>
                  </a:lnTo>
                  <a:lnTo>
                    <a:pt x="970" y="185"/>
                  </a:lnTo>
                  <a:lnTo>
                    <a:pt x="970" y="187"/>
                  </a:lnTo>
                  <a:lnTo>
                    <a:pt x="972" y="187"/>
                  </a:lnTo>
                  <a:lnTo>
                    <a:pt x="972" y="189"/>
                  </a:lnTo>
                  <a:lnTo>
                    <a:pt x="974" y="189"/>
                  </a:lnTo>
                  <a:lnTo>
                    <a:pt x="974" y="191"/>
                  </a:lnTo>
                  <a:lnTo>
                    <a:pt x="976" y="191"/>
                  </a:lnTo>
                  <a:lnTo>
                    <a:pt x="978" y="191"/>
                  </a:lnTo>
                  <a:lnTo>
                    <a:pt x="978" y="189"/>
                  </a:lnTo>
                  <a:lnTo>
                    <a:pt x="980" y="189"/>
                  </a:lnTo>
                  <a:lnTo>
                    <a:pt x="982" y="189"/>
                  </a:lnTo>
                  <a:lnTo>
                    <a:pt x="984" y="191"/>
                  </a:lnTo>
                  <a:lnTo>
                    <a:pt x="984" y="189"/>
                  </a:lnTo>
                  <a:lnTo>
                    <a:pt x="986" y="189"/>
                  </a:lnTo>
                  <a:lnTo>
                    <a:pt x="988" y="189"/>
                  </a:lnTo>
                  <a:lnTo>
                    <a:pt x="988" y="191"/>
                  </a:lnTo>
                  <a:lnTo>
                    <a:pt x="990" y="191"/>
                  </a:lnTo>
                  <a:lnTo>
                    <a:pt x="992" y="191"/>
                  </a:lnTo>
                  <a:lnTo>
                    <a:pt x="992" y="189"/>
                  </a:lnTo>
                  <a:lnTo>
                    <a:pt x="994" y="189"/>
                  </a:lnTo>
                  <a:lnTo>
                    <a:pt x="996" y="189"/>
                  </a:lnTo>
                  <a:lnTo>
                    <a:pt x="998" y="189"/>
                  </a:lnTo>
                  <a:lnTo>
                    <a:pt x="998" y="191"/>
                  </a:lnTo>
                  <a:lnTo>
                    <a:pt x="1000" y="191"/>
                  </a:lnTo>
                  <a:lnTo>
                    <a:pt x="1002" y="191"/>
                  </a:lnTo>
                  <a:lnTo>
                    <a:pt x="1002" y="189"/>
                  </a:lnTo>
                  <a:lnTo>
                    <a:pt x="1002" y="191"/>
                  </a:lnTo>
                  <a:lnTo>
                    <a:pt x="1004" y="191"/>
                  </a:lnTo>
                  <a:lnTo>
                    <a:pt x="1004" y="193"/>
                  </a:lnTo>
                  <a:lnTo>
                    <a:pt x="1005" y="193"/>
                  </a:lnTo>
                  <a:lnTo>
                    <a:pt x="1007" y="193"/>
                  </a:lnTo>
                  <a:lnTo>
                    <a:pt x="1009" y="193"/>
                  </a:lnTo>
                  <a:lnTo>
                    <a:pt x="1009" y="195"/>
                  </a:lnTo>
                  <a:lnTo>
                    <a:pt x="1011" y="195"/>
                  </a:lnTo>
                  <a:lnTo>
                    <a:pt x="1011" y="193"/>
                  </a:lnTo>
                  <a:lnTo>
                    <a:pt x="1013" y="193"/>
                  </a:lnTo>
                  <a:lnTo>
                    <a:pt x="1013" y="191"/>
                  </a:lnTo>
                  <a:lnTo>
                    <a:pt x="1015" y="189"/>
                  </a:lnTo>
                  <a:lnTo>
                    <a:pt x="1015" y="187"/>
                  </a:lnTo>
                  <a:lnTo>
                    <a:pt x="1015" y="185"/>
                  </a:lnTo>
                  <a:lnTo>
                    <a:pt x="1015" y="183"/>
                  </a:lnTo>
                  <a:lnTo>
                    <a:pt x="1015" y="181"/>
                  </a:lnTo>
                  <a:lnTo>
                    <a:pt x="1017" y="181"/>
                  </a:lnTo>
                  <a:lnTo>
                    <a:pt x="1017" y="179"/>
                  </a:lnTo>
                  <a:lnTo>
                    <a:pt x="1017" y="177"/>
                  </a:lnTo>
                  <a:lnTo>
                    <a:pt x="1017" y="179"/>
                  </a:lnTo>
                  <a:lnTo>
                    <a:pt x="1019" y="179"/>
                  </a:lnTo>
                  <a:lnTo>
                    <a:pt x="1021" y="179"/>
                  </a:lnTo>
                  <a:lnTo>
                    <a:pt x="1023" y="179"/>
                  </a:lnTo>
                  <a:lnTo>
                    <a:pt x="1023" y="181"/>
                  </a:lnTo>
                  <a:lnTo>
                    <a:pt x="1025" y="181"/>
                  </a:lnTo>
                  <a:lnTo>
                    <a:pt x="1027" y="181"/>
                  </a:lnTo>
                  <a:lnTo>
                    <a:pt x="1027" y="183"/>
                  </a:lnTo>
                  <a:lnTo>
                    <a:pt x="1029" y="183"/>
                  </a:lnTo>
                  <a:lnTo>
                    <a:pt x="1031" y="185"/>
                  </a:lnTo>
                  <a:lnTo>
                    <a:pt x="1031" y="187"/>
                  </a:lnTo>
                  <a:lnTo>
                    <a:pt x="1033" y="187"/>
                  </a:lnTo>
                  <a:lnTo>
                    <a:pt x="1035" y="185"/>
                  </a:lnTo>
                  <a:lnTo>
                    <a:pt x="1037" y="185"/>
                  </a:lnTo>
                  <a:lnTo>
                    <a:pt x="1039" y="185"/>
                  </a:lnTo>
                  <a:lnTo>
                    <a:pt x="1039" y="183"/>
                  </a:lnTo>
                  <a:lnTo>
                    <a:pt x="1041" y="183"/>
                  </a:lnTo>
                  <a:lnTo>
                    <a:pt x="1043" y="183"/>
                  </a:lnTo>
                  <a:lnTo>
                    <a:pt x="1045" y="181"/>
                  </a:lnTo>
                  <a:lnTo>
                    <a:pt x="1047" y="181"/>
                  </a:lnTo>
                  <a:lnTo>
                    <a:pt x="1049" y="181"/>
                  </a:lnTo>
                  <a:lnTo>
                    <a:pt x="1049" y="179"/>
                  </a:lnTo>
                  <a:lnTo>
                    <a:pt x="1051" y="179"/>
                  </a:lnTo>
                  <a:lnTo>
                    <a:pt x="1053" y="177"/>
                  </a:lnTo>
                  <a:lnTo>
                    <a:pt x="1055" y="177"/>
                  </a:lnTo>
                  <a:lnTo>
                    <a:pt x="1055" y="175"/>
                  </a:lnTo>
                  <a:lnTo>
                    <a:pt x="1057" y="175"/>
                  </a:lnTo>
                  <a:lnTo>
                    <a:pt x="1057" y="173"/>
                  </a:lnTo>
                  <a:lnTo>
                    <a:pt x="1059" y="171"/>
                  </a:lnTo>
                  <a:lnTo>
                    <a:pt x="1061" y="169"/>
                  </a:lnTo>
                  <a:lnTo>
                    <a:pt x="1061" y="167"/>
                  </a:lnTo>
                  <a:lnTo>
                    <a:pt x="1063" y="167"/>
                  </a:lnTo>
                  <a:lnTo>
                    <a:pt x="1063" y="165"/>
                  </a:lnTo>
                  <a:lnTo>
                    <a:pt x="1065" y="165"/>
                  </a:lnTo>
                  <a:lnTo>
                    <a:pt x="1065" y="163"/>
                  </a:lnTo>
                  <a:lnTo>
                    <a:pt x="1067" y="161"/>
                  </a:lnTo>
                  <a:lnTo>
                    <a:pt x="1069" y="159"/>
                  </a:lnTo>
                  <a:lnTo>
                    <a:pt x="1067" y="159"/>
                  </a:lnTo>
                  <a:lnTo>
                    <a:pt x="1067" y="157"/>
                  </a:lnTo>
                  <a:lnTo>
                    <a:pt x="1067" y="155"/>
                  </a:lnTo>
                  <a:lnTo>
                    <a:pt x="1067" y="153"/>
                  </a:lnTo>
                  <a:lnTo>
                    <a:pt x="1067" y="151"/>
                  </a:lnTo>
                  <a:lnTo>
                    <a:pt x="1069" y="151"/>
                  </a:lnTo>
                  <a:lnTo>
                    <a:pt x="1069" y="149"/>
                  </a:lnTo>
                  <a:lnTo>
                    <a:pt x="1069" y="147"/>
                  </a:lnTo>
                  <a:lnTo>
                    <a:pt x="1071" y="145"/>
                  </a:lnTo>
                  <a:lnTo>
                    <a:pt x="1071" y="143"/>
                  </a:lnTo>
                  <a:lnTo>
                    <a:pt x="1071" y="141"/>
                  </a:lnTo>
                  <a:lnTo>
                    <a:pt x="1073" y="141"/>
                  </a:lnTo>
                  <a:lnTo>
                    <a:pt x="1073" y="139"/>
                  </a:lnTo>
                  <a:lnTo>
                    <a:pt x="1074" y="138"/>
                  </a:lnTo>
                  <a:lnTo>
                    <a:pt x="1074" y="136"/>
                  </a:lnTo>
                  <a:lnTo>
                    <a:pt x="1074" y="134"/>
                  </a:lnTo>
                  <a:lnTo>
                    <a:pt x="1076" y="134"/>
                  </a:lnTo>
                  <a:lnTo>
                    <a:pt x="1076" y="132"/>
                  </a:lnTo>
                  <a:lnTo>
                    <a:pt x="1076" y="130"/>
                  </a:lnTo>
                  <a:lnTo>
                    <a:pt x="1078" y="130"/>
                  </a:lnTo>
                  <a:lnTo>
                    <a:pt x="1078" y="132"/>
                  </a:lnTo>
                  <a:lnTo>
                    <a:pt x="1080" y="134"/>
                  </a:lnTo>
                  <a:lnTo>
                    <a:pt x="1082" y="136"/>
                  </a:lnTo>
                  <a:lnTo>
                    <a:pt x="1084" y="138"/>
                  </a:lnTo>
                  <a:lnTo>
                    <a:pt x="1084" y="139"/>
                  </a:lnTo>
                  <a:lnTo>
                    <a:pt x="1086" y="139"/>
                  </a:lnTo>
                  <a:lnTo>
                    <a:pt x="1086" y="141"/>
                  </a:lnTo>
                  <a:lnTo>
                    <a:pt x="1088" y="143"/>
                  </a:lnTo>
                  <a:lnTo>
                    <a:pt x="1090" y="145"/>
                  </a:lnTo>
                  <a:lnTo>
                    <a:pt x="1090" y="147"/>
                  </a:lnTo>
                  <a:lnTo>
                    <a:pt x="1092" y="147"/>
                  </a:lnTo>
                  <a:lnTo>
                    <a:pt x="1092" y="149"/>
                  </a:lnTo>
                  <a:lnTo>
                    <a:pt x="1094" y="149"/>
                  </a:lnTo>
                  <a:lnTo>
                    <a:pt x="1094" y="151"/>
                  </a:lnTo>
                  <a:lnTo>
                    <a:pt x="1096" y="151"/>
                  </a:lnTo>
                  <a:lnTo>
                    <a:pt x="1098" y="155"/>
                  </a:lnTo>
                  <a:lnTo>
                    <a:pt x="1100" y="157"/>
                  </a:lnTo>
                  <a:lnTo>
                    <a:pt x="1102" y="159"/>
                  </a:lnTo>
                  <a:lnTo>
                    <a:pt x="1104" y="161"/>
                  </a:lnTo>
                  <a:lnTo>
                    <a:pt x="1106" y="161"/>
                  </a:lnTo>
                  <a:lnTo>
                    <a:pt x="1106" y="163"/>
                  </a:lnTo>
                  <a:lnTo>
                    <a:pt x="1108" y="163"/>
                  </a:lnTo>
                  <a:lnTo>
                    <a:pt x="1110" y="165"/>
                  </a:lnTo>
                  <a:lnTo>
                    <a:pt x="1112" y="167"/>
                  </a:lnTo>
                  <a:lnTo>
                    <a:pt x="1116" y="167"/>
                  </a:lnTo>
                  <a:lnTo>
                    <a:pt x="1118" y="169"/>
                  </a:lnTo>
                  <a:lnTo>
                    <a:pt x="1120" y="167"/>
                  </a:lnTo>
                  <a:lnTo>
                    <a:pt x="1120" y="165"/>
                  </a:lnTo>
                  <a:lnTo>
                    <a:pt x="1122" y="165"/>
                  </a:lnTo>
                  <a:lnTo>
                    <a:pt x="1122" y="163"/>
                  </a:lnTo>
                  <a:lnTo>
                    <a:pt x="1124" y="163"/>
                  </a:lnTo>
                  <a:lnTo>
                    <a:pt x="1122" y="159"/>
                  </a:lnTo>
                  <a:lnTo>
                    <a:pt x="1122" y="157"/>
                  </a:lnTo>
                  <a:lnTo>
                    <a:pt x="1124" y="157"/>
                  </a:lnTo>
                  <a:lnTo>
                    <a:pt x="1124" y="155"/>
                  </a:lnTo>
                  <a:lnTo>
                    <a:pt x="1126" y="155"/>
                  </a:lnTo>
                  <a:lnTo>
                    <a:pt x="1128" y="153"/>
                  </a:lnTo>
                  <a:lnTo>
                    <a:pt x="1128" y="151"/>
                  </a:lnTo>
                  <a:lnTo>
                    <a:pt x="1130" y="151"/>
                  </a:lnTo>
                  <a:lnTo>
                    <a:pt x="1132" y="149"/>
                  </a:lnTo>
                  <a:lnTo>
                    <a:pt x="1132" y="147"/>
                  </a:lnTo>
                  <a:lnTo>
                    <a:pt x="1134" y="145"/>
                  </a:lnTo>
                  <a:lnTo>
                    <a:pt x="1136" y="143"/>
                  </a:lnTo>
                  <a:lnTo>
                    <a:pt x="1136" y="145"/>
                  </a:lnTo>
                  <a:lnTo>
                    <a:pt x="1138" y="145"/>
                  </a:lnTo>
                  <a:lnTo>
                    <a:pt x="1140" y="145"/>
                  </a:lnTo>
                  <a:lnTo>
                    <a:pt x="1140" y="147"/>
                  </a:lnTo>
                  <a:lnTo>
                    <a:pt x="1142" y="147"/>
                  </a:lnTo>
                  <a:lnTo>
                    <a:pt x="1143" y="149"/>
                  </a:lnTo>
                  <a:lnTo>
                    <a:pt x="1145" y="149"/>
                  </a:lnTo>
                  <a:lnTo>
                    <a:pt x="1145" y="151"/>
                  </a:lnTo>
                  <a:lnTo>
                    <a:pt x="1147" y="151"/>
                  </a:lnTo>
                  <a:lnTo>
                    <a:pt x="1149" y="151"/>
                  </a:lnTo>
                  <a:lnTo>
                    <a:pt x="1149" y="153"/>
                  </a:lnTo>
                  <a:lnTo>
                    <a:pt x="1151" y="153"/>
                  </a:lnTo>
                  <a:lnTo>
                    <a:pt x="1153" y="153"/>
                  </a:lnTo>
                  <a:lnTo>
                    <a:pt x="1153" y="155"/>
                  </a:lnTo>
                  <a:lnTo>
                    <a:pt x="1155" y="155"/>
                  </a:lnTo>
                  <a:lnTo>
                    <a:pt x="1155" y="153"/>
                  </a:lnTo>
                  <a:lnTo>
                    <a:pt x="1155" y="155"/>
                  </a:lnTo>
                  <a:lnTo>
                    <a:pt x="1157" y="155"/>
                  </a:lnTo>
                  <a:lnTo>
                    <a:pt x="1159" y="157"/>
                  </a:lnTo>
                  <a:lnTo>
                    <a:pt x="1161" y="157"/>
                  </a:lnTo>
                  <a:lnTo>
                    <a:pt x="1163" y="159"/>
                  </a:lnTo>
                  <a:lnTo>
                    <a:pt x="1165" y="161"/>
                  </a:lnTo>
                  <a:lnTo>
                    <a:pt x="1167" y="161"/>
                  </a:lnTo>
                  <a:lnTo>
                    <a:pt x="1169" y="163"/>
                  </a:lnTo>
                  <a:lnTo>
                    <a:pt x="1169" y="165"/>
                  </a:lnTo>
                  <a:lnTo>
                    <a:pt x="1169" y="167"/>
                  </a:lnTo>
                  <a:lnTo>
                    <a:pt x="1171" y="167"/>
                  </a:lnTo>
                  <a:lnTo>
                    <a:pt x="1171" y="169"/>
                  </a:lnTo>
                  <a:lnTo>
                    <a:pt x="1173" y="169"/>
                  </a:lnTo>
                  <a:lnTo>
                    <a:pt x="1175" y="169"/>
                  </a:lnTo>
                  <a:lnTo>
                    <a:pt x="1177" y="169"/>
                  </a:lnTo>
                  <a:lnTo>
                    <a:pt x="1179" y="169"/>
                  </a:lnTo>
                  <a:lnTo>
                    <a:pt x="1181" y="169"/>
                  </a:lnTo>
                  <a:lnTo>
                    <a:pt x="1181" y="167"/>
                  </a:lnTo>
                  <a:lnTo>
                    <a:pt x="1183" y="167"/>
                  </a:lnTo>
                  <a:lnTo>
                    <a:pt x="1185" y="167"/>
                  </a:lnTo>
                  <a:lnTo>
                    <a:pt x="1187" y="169"/>
                  </a:lnTo>
                  <a:lnTo>
                    <a:pt x="1189" y="169"/>
                  </a:lnTo>
                  <a:lnTo>
                    <a:pt x="1189" y="171"/>
                  </a:lnTo>
                  <a:lnTo>
                    <a:pt x="1189" y="169"/>
                  </a:lnTo>
                  <a:lnTo>
                    <a:pt x="1189" y="167"/>
                  </a:lnTo>
                  <a:lnTo>
                    <a:pt x="1189" y="165"/>
                  </a:lnTo>
                  <a:lnTo>
                    <a:pt x="1189" y="163"/>
                  </a:lnTo>
                  <a:lnTo>
                    <a:pt x="1187" y="163"/>
                  </a:lnTo>
                  <a:lnTo>
                    <a:pt x="1187" y="161"/>
                  </a:lnTo>
                  <a:lnTo>
                    <a:pt x="1185" y="161"/>
                  </a:lnTo>
                  <a:lnTo>
                    <a:pt x="1185" y="159"/>
                  </a:lnTo>
                  <a:lnTo>
                    <a:pt x="1185" y="157"/>
                  </a:lnTo>
                  <a:lnTo>
                    <a:pt x="1187" y="157"/>
                  </a:lnTo>
                  <a:lnTo>
                    <a:pt x="1187" y="155"/>
                  </a:lnTo>
                  <a:lnTo>
                    <a:pt x="1189" y="155"/>
                  </a:lnTo>
                  <a:lnTo>
                    <a:pt x="1189" y="153"/>
                  </a:lnTo>
                  <a:lnTo>
                    <a:pt x="1191" y="153"/>
                  </a:lnTo>
                  <a:lnTo>
                    <a:pt x="1191" y="155"/>
                  </a:lnTo>
                  <a:lnTo>
                    <a:pt x="1193" y="153"/>
                  </a:lnTo>
                  <a:lnTo>
                    <a:pt x="1195" y="153"/>
                  </a:lnTo>
                  <a:lnTo>
                    <a:pt x="1195" y="151"/>
                  </a:lnTo>
                  <a:lnTo>
                    <a:pt x="1197" y="149"/>
                  </a:lnTo>
                  <a:lnTo>
                    <a:pt x="1197" y="151"/>
                  </a:lnTo>
                  <a:lnTo>
                    <a:pt x="1199" y="151"/>
                  </a:lnTo>
                  <a:lnTo>
                    <a:pt x="1199" y="153"/>
                  </a:lnTo>
                  <a:lnTo>
                    <a:pt x="1201" y="153"/>
                  </a:lnTo>
                  <a:lnTo>
                    <a:pt x="1201" y="155"/>
                  </a:lnTo>
                  <a:lnTo>
                    <a:pt x="1203" y="153"/>
                  </a:lnTo>
                  <a:lnTo>
                    <a:pt x="1203" y="151"/>
                  </a:lnTo>
                  <a:lnTo>
                    <a:pt x="1201" y="149"/>
                  </a:lnTo>
                  <a:lnTo>
                    <a:pt x="1201" y="147"/>
                  </a:lnTo>
                  <a:lnTo>
                    <a:pt x="1203" y="145"/>
                  </a:lnTo>
                  <a:lnTo>
                    <a:pt x="1201" y="145"/>
                  </a:lnTo>
                  <a:lnTo>
                    <a:pt x="1199" y="145"/>
                  </a:lnTo>
                  <a:lnTo>
                    <a:pt x="1197" y="145"/>
                  </a:lnTo>
                  <a:lnTo>
                    <a:pt x="1195" y="145"/>
                  </a:lnTo>
                  <a:lnTo>
                    <a:pt x="1193" y="145"/>
                  </a:lnTo>
                  <a:lnTo>
                    <a:pt x="1193" y="143"/>
                  </a:lnTo>
                  <a:lnTo>
                    <a:pt x="1193" y="141"/>
                  </a:lnTo>
                  <a:lnTo>
                    <a:pt x="1195" y="141"/>
                  </a:lnTo>
                  <a:lnTo>
                    <a:pt x="1195" y="139"/>
                  </a:lnTo>
                  <a:lnTo>
                    <a:pt x="1197" y="139"/>
                  </a:lnTo>
                  <a:lnTo>
                    <a:pt x="1197" y="138"/>
                  </a:lnTo>
                  <a:lnTo>
                    <a:pt x="1197" y="136"/>
                  </a:lnTo>
                  <a:lnTo>
                    <a:pt x="1199" y="136"/>
                  </a:lnTo>
                  <a:lnTo>
                    <a:pt x="1201" y="138"/>
                  </a:lnTo>
                  <a:lnTo>
                    <a:pt x="1201" y="136"/>
                  </a:lnTo>
                  <a:lnTo>
                    <a:pt x="1203" y="138"/>
                  </a:lnTo>
                  <a:lnTo>
                    <a:pt x="1203" y="136"/>
                  </a:lnTo>
                  <a:lnTo>
                    <a:pt x="1205" y="138"/>
                  </a:lnTo>
                  <a:lnTo>
                    <a:pt x="1205" y="136"/>
                  </a:lnTo>
                  <a:lnTo>
                    <a:pt x="1205" y="134"/>
                  </a:lnTo>
                  <a:lnTo>
                    <a:pt x="1207" y="132"/>
                  </a:lnTo>
                  <a:lnTo>
                    <a:pt x="1209" y="130"/>
                  </a:lnTo>
                  <a:lnTo>
                    <a:pt x="1209" y="128"/>
                  </a:lnTo>
                  <a:lnTo>
                    <a:pt x="1209" y="126"/>
                  </a:lnTo>
                  <a:lnTo>
                    <a:pt x="1209" y="124"/>
                  </a:lnTo>
                  <a:lnTo>
                    <a:pt x="1209" y="122"/>
                  </a:lnTo>
                  <a:lnTo>
                    <a:pt x="1211" y="122"/>
                  </a:lnTo>
                  <a:lnTo>
                    <a:pt x="1212" y="120"/>
                  </a:lnTo>
                  <a:lnTo>
                    <a:pt x="1214" y="118"/>
                  </a:lnTo>
                  <a:lnTo>
                    <a:pt x="1216" y="118"/>
                  </a:lnTo>
                  <a:lnTo>
                    <a:pt x="1216" y="116"/>
                  </a:lnTo>
                  <a:lnTo>
                    <a:pt x="1218" y="116"/>
                  </a:lnTo>
                  <a:lnTo>
                    <a:pt x="1220" y="114"/>
                  </a:lnTo>
                  <a:lnTo>
                    <a:pt x="1222" y="112"/>
                  </a:lnTo>
                  <a:lnTo>
                    <a:pt x="1224" y="110"/>
                  </a:lnTo>
                  <a:lnTo>
                    <a:pt x="1226" y="108"/>
                  </a:lnTo>
                  <a:lnTo>
                    <a:pt x="1228" y="106"/>
                  </a:lnTo>
                  <a:lnTo>
                    <a:pt x="1230" y="106"/>
                  </a:lnTo>
                  <a:lnTo>
                    <a:pt x="1232" y="104"/>
                  </a:lnTo>
                  <a:lnTo>
                    <a:pt x="1234" y="104"/>
                  </a:lnTo>
                  <a:lnTo>
                    <a:pt x="1236" y="104"/>
                  </a:lnTo>
                  <a:lnTo>
                    <a:pt x="1238" y="106"/>
                  </a:lnTo>
                  <a:lnTo>
                    <a:pt x="1240" y="106"/>
                  </a:lnTo>
                  <a:lnTo>
                    <a:pt x="1242" y="106"/>
                  </a:lnTo>
                  <a:lnTo>
                    <a:pt x="1244" y="106"/>
                  </a:lnTo>
                  <a:lnTo>
                    <a:pt x="1246" y="106"/>
                  </a:lnTo>
                  <a:lnTo>
                    <a:pt x="1248" y="106"/>
                  </a:lnTo>
                  <a:lnTo>
                    <a:pt x="1250" y="106"/>
                  </a:lnTo>
                  <a:lnTo>
                    <a:pt x="1252" y="106"/>
                  </a:lnTo>
                  <a:lnTo>
                    <a:pt x="1254" y="106"/>
                  </a:lnTo>
                  <a:lnTo>
                    <a:pt x="1256" y="106"/>
                  </a:lnTo>
                  <a:lnTo>
                    <a:pt x="1258" y="108"/>
                  </a:lnTo>
                  <a:lnTo>
                    <a:pt x="1260" y="108"/>
                  </a:lnTo>
                  <a:lnTo>
                    <a:pt x="1262" y="108"/>
                  </a:lnTo>
                  <a:lnTo>
                    <a:pt x="1264" y="108"/>
                  </a:lnTo>
                  <a:lnTo>
                    <a:pt x="1266" y="108"/>
                  </a:lnTo>
                  <a:lnTo>
                    <a:pt x="1268" y="108"/>
                  </a:lnTo>
                  <a:lnTo>
                    <a:pt x="1270" y="108"/>
                  </a:lnTo>
                  <a:lnTo>
                    <a:pt x="1272" y="108"/>
                  </a:lnTo>
                  <a:lnTo>
                    <a:pt x="1272" y="106"/>
                  </a:lnTo>
                  <a:lnTo>
                    <a:pt x="1270" y="104"/>
                  </a:lnTo>
                  <a:lnTo>
                    <a:pt x="1270" y="102"/>
                  </a:lnTo>
                  <a:lnTo>
                    <a:pt x="1270" y="100"/>
                  </a:lnTo>
                  <a:lnTo>
                    <a:pt x="1270" y="98"/>
                  </a:lnTo>
                  <a:lnTo>
                    <a:pt x="1272" y="98"/>
                  </a:lnTo>
                  <a:lnTo>
                    <a:pt x="1274" y="98"/>
                  </a:lnTo>
                  <a:lnTo>
                    <a:pt x="1274" y="100"/>
                  </a:lnTo>
                  <a:lnTo>
                    <a:pt x="1276" y="100"/>
                  </a:lnTo>
                  <a:lnTo>
                    <a:pt x="1278" y="100"/>
                  </a:lnTo>
                  <a:lnTo>
                    <a:pt x="1278" y="98"/>
                  </a:lnTo>
                  <a:lnTo>
                    <a:pt x="1280" y="98"/>
                  </a:lnTo>
                  <a:lnTo>
                    <a:pt x="1280" y="100"/>
                  </a:lnTo>
                  <a:lnTo>
                    <a:pt x="1281" y="100"/>
                  </a:lnTo>
                  <a:lnTo>
                    <a:pt x="1283" y="100"/>
                  </a:lnTo>
                  <a:lnTo>
                    <a:pt x="1281" y="100"/>
                  </a:lnTo>
                  <a:lnTo>
                    <a:pt x="1281" y="98"/>
                  </a:lnTo>
                  <a:lnTo>
                    <a:pt x="1281" y="96"/>
                  </a:lnTo>
                  <a:lnTo>
                    <a:pt x="1281" y="94"/>
                  </a:lnTo>
                  <a:lnTo>
                    <a:pt x="1283" y="94"/>
                  </a:lnTo>
                  <a:lnTo>
                    <a:pt x="1285" y="94"/>
                  </a:lnTo>
                  <a:lnTo>
                    <a:pt x="1287" y="92"/>
                  </a:lnTo>
                  <a:lnTo>
                    <a:pt x="1289" y="92"/>
                  </a:lnTo>
                  <a:lnTo>
                    <a:pt x="1289" y="90"/>
                  </a:lnTo>
                  <a:lnTo>
                    <a:pt x="1291" y="90"/>
                  </a:lnTo>
                  <a:lnTo>
                    <a:pt x="1291" y="88"/>
                  </a:lnTo>
                  <a:lnTo>
                    <a:pt x="1293" y="88"/>
                  </a:lnTo>
                  <a:lnTo>
                    <a:pt x="1295" y="88"/>
                  </a:lnTo>
                  <a:lnTo>
                    <a:pt x="1295" y="86"/>
                  </a:lnTo>
                  <a:lnTo>
                    <a:pt x="1297" y="86"/>
                  </a:lnTo>
                  <a:lnTo>
                    <a:pt x="1299" y="86"/>
                  </a:lnTo>
                  <a:lnTo>
                    <a:pt x="1299" y="84"/>
                  </a:lnTo>
                  <a:lnTo>
                    <a:pt x="1299" y="82"/>
                  </a:lnTo>
                  <a:lnTo>
                    <a:pt x="1301" y="82"/>
                  </a:lnTo>
                  <a:lnTo>
                    <a:pt x="1301" y="80"/>
                  </a:lnTo>
                  <a:lnTo>
                    <a:pt x="1299" y="80"/>
                  </a:lnTo>
                  <a:lnTo>
                    <a:pt x="1299" y="78"/>
                  </a:lnTo>
                  <a:lnTo>
                    <a:pt x="1299" y="76"/>
                  </a:lnTo>
                  <a:lnTo>
                    <a:pt x="1299" y="74"/>
                  </a:lnTo>
                  <a:lnTo>
                    <a:pt x="1301" y="74"/>
                  </a:lnTo>
                  <a:lnTo>
                    <a:pt x="1301" y="72"/>
                  </a:lnTo>
                  <a:lnTo>
                    <a:pt x="1301" y="71"/>
                  </a:lnTo>
                  <a:lnTo>
                    <a:pt x="1299" y="71"/>
                  </a:lnTo>
                  <a:lnTo>
                    <a:pt x="1299" y="69"/>
                  </a:lnTo>
                  <a:lnTo>
                    <a:pt x="1299" y="67"/>
                  </a:lnTo>
                  <a:lnTo>
                    <a:pt x="1301" y="67"/>
                  </a:lnTo>
                  <a:lnTo>
                    <a:pt x="1301" y="65"/>
                  </a:lnTo>
                  <a:lnTo>
                    <a:pt x="1299" y="65"/>
                  </a:lnTo>
                  <a:lnTo>
                    <a:pt x="1297" y="65"/>
                  </a:lnTo>
                  <a:lnTo>
                    <a:pt x="1297" y="63"/>
                  </a:lnTo>
                  <a:lnTo>
                    <a:pt x="1295" y="63"/>
                  </a:lnTo>
                  <a:lnTo>
                    <a:pt x="1295" y="61"/>
                  </a:lnTo>
                  <a:lnTo>
                    <a:pt x="1293" y="61"/>
                  </a:lnTo>
                  <a:lnTo>
                    <a:pt x="1293" y="59"/>
                  </a:lnTo>
                  <a:lnTo>
                    <a:pt x="1293" y="57"/>
                  </a:lnTo>
                  <a:lnTo>
                    <a:pt x="1291" y="57"/>
                  </a:lnTo>
                  <a:lnTo>
                    <a:pt x="1291" y="55"/>
                  </a:lnTo>
                  <a:lnTo>
                    <a:pt x="1289" y="55"/>
                  </a:lnTo>
                  <a:lnTo>
                    <a:pt x="1287" y="53"/>
                  </a:lnTo>
                  <a:lnTo>
                    <a:pt x="1285" y="51"/>
                  </a:lnTo>
                  <a:lnTo>
                    <a:pt x="1285" y="49"/>
                  </a:lnTo>
                  <a:lnTo>
                    <a:pt x="1287" y="47"/>
                  </a:lnTo>
                  <a:lnTo>
                    <a:pt x="1287" y="45"/>
                  </a:lnTo>
                  <a:lnTo>
                    <a:pt x="1289" y="45"/>
                  </a:lnTo>
                  <a:lnTo>
                    <a:pt x="1291" y="45"/>
                  </a:lnTo>
                  <a:lnTo>
                    <a:pt x="1291" y="47"/>
                  </a:lnTo>
                  <a:lnTo>
                    <a:pt x="1293" y="47"/>
                  </a:lnTo>
                  <a:lnTo>
                    <a:pt x="1295" y="47"/>
                  </a:lnTo>
                  <a:lnTo>
                    <a:pt x="1297" y="47"/>
                  </a:lnTo>
                  <a:lnTo>
                    <a:pt x="1299" y="47"/>
                  </a:lnTo>
                  <a:lnTo>
                    <a:pt x="1297" y="47"/>
                  </a:lnTo>
                  <a:lnTo>
                    <a:pt x="1297" y="45"/>
                  </a:lnTo>
                  <a:lnTo>
                    <a:pt x="1297" y="43"/>
                  </a:lnTo>
                  <a:lnTo>
                    <a:pt x="1297" y="41"/>
                  </a:lnTo>
                  <a:lnTo>
                    <a:pt x="1295" y="41"/>
                  </a:lnTo>
                  <a:lnTo>
                    <a:pt x="1295" y="39"/>
                  </a:lnTo>
                  <a:lnTo>
                    <a:pt x="1295" y="37"/>
                  </a:lnTo>
                  <a:lnTo>
                    <a:pt x="1295" y="35"/>
                  </a:lnTo>
                  <a:lnTo>
                    <a:pt x="1295" y="33"/>
                  </a:lnTo>
                  <a:lnTo>
                    <a:pt x="1297" y="33"/>
                  </a:lnTo>
                  <a:lnTo>
                    <a:pt x="1299" y="33"/>
                  </a:lnTo>
                  <a:lnTo>
                    <a:pt x="1299" y="31"/>
                  </a:lnTo>
                  <a:lnTo>
                    <a:pt x="1301" y="31"/>
                  </a:lnTo>
                  <a:lnTo>
                    <a:pt x="1301" y="29"/>
                  </a:lnTo>
                  <a:lnTo>
                    <a:pt x="1303" y="29"/>
                  </a:lnTo>
                  <a:lnTo>
                    <a:pt x="1305" y="27"/>
                  </a:lnTo>
                  <a:lnTo>
                    <a:pt x="1307" y="27"/>
                  </a:lnTo>
                  <a:lnTo>
                    <a:pt x="1307" y="25"/>
                  </a:lnTo>
                  <a:lnTo>
                    <a:pt x="1309" y="25"/>
                  </a:lnTo>
                  <a:lnTo>
                    <a:pt x="1309" y="27"/>
                  </a:lnTo>
                  <a:lnTo>
                    <a:pt x="1311" y="27"/>
                  </a:lnTo>
                  <a:lnTo>
                    <a:pt x="1311" y="29"/>
                  </a:lnTo>
                  <a:lnTo>
                    <a:pt x="1313" y="31"/>
                  </a:lnTo>
                  <a:lnTo>
                    <a:pt x="1313" y="33"/>
                  </a:lnTo>
                  <a:lnTo>
                    <a:pt x="1315" y="33"/>
                  </a:lnTo>
                  <a:lnTo>
                    <a:pt x="1315" y="35"/>
                  </a:lnTo>
                  <a:lnTo>
                    <a:pt x="1315" y="37"/>
                  </a:lnTo>
                  <a:lnTo>
                    <a:pt x="1315" y="39"/>
                  </a:lnTo>
                  <a:lnTo>
                    <a:pt x="1317" y="39"/>
                  </a:lnTo>
                  <a:lnTo>
                    <a:pt x="1317" y="41"/>
                  </a:lnTo>
                  <a:lnTo>
                    <a:pt x="1319" y="41"/>
                  </a:lnTo>
                  <a:lnTo>
                    <a:pt x="1321" y="43"/>
                  </a:lnTo>
                  <a:lnTo>
                    <a:pt x="1321" y="45"/>
                  </a:lnTo>
                  <a:lnTo>
                    <a:pt x="1323" y="45"/>
                  </a:lnTo>
                  <a:lnTo>
                    <a:pt x="1323" y="47"/>
                  </a:lnTo>
                  <a:lnTo>
                    <a:pt x="1325" y="47"/>
                  </a:lnTo>
                  <a:lnTo>
                    <a:pt x="1325" y="49"/>
                  </a:lnTo>
                  <a:lnTo>
                    <a:pt x="1325" y="51"/>
                  </a:lnTo>
                  <a:lnTo>
                    <a:pt x="1327" y="51"/>
                  </a:lnTo>
                  <a:lnTo>
                    <a:pt x="1327" y="53"/>
                  </a:lnTo>
                  <a:lnTo>
                    <a:pt x="1329" y="53"/>
                  </a:lnTo>
                  <a:lnTo>
                    <a:pt x="1329" y="55"/>
                  </a:lnTo>
                  <a:lnTo>
                    <a:pt x="1329" y="53"/>
                  </a:lnTo>
                  <a:lnTo>
                    <a:pt x="1331" y="53"/>
                  </a:lnTo>
                  <a:lnTo>
                    <a:pt x="1331" y="55"/>
                  </a:lnTo>
                  <a:lnTo>
                    <a:pt x="1331" y="57"/>
                  </a:lnTo>
                  <a:lnTo>
                    <a:pt x="1333" y="57"/>
                  </a:lnTo>
                  <a:lnTo>
                    <a:pt x="1333" y="59"/>
                  </a:lnTo>
                  <a:lnTo>
                    <a:pt x="1335" y="59"/>
                  </a:lnTo>
                  <a:lnTo>
                    <a:pt x="1335" y="57"/>
                  </a:lnTo>
                  <a:lnTo>
                    <a:pt x="1337" y="57"/>
                  </a:lnTo>
                  <a:lnTo>
                    <a:pt x="1337" y="55"/>
                  </a:lnTo>
                  <a:lnTo>
                    <a:pt x="1339" y="55"/>
                  </a:lnTo>
                  <a:lnTo>
                    <a:pt x="1339" y="53"/>
                  </a:lnTo>
                  <a:lnTo>
                    <a:pt x="1341" y="53"/>
                  </a:lnTo>
                  <a:lnTo>
                    <a:pt x="1341" y="55"/>
                  </a:lnTo>
                  <a:lnTo>
                    <a:pt x="1341" y="57"/>
                  </a:lnTo>
                  <a:lnTo>
                    <a:pt x="1343" y="57"/>
                  </a:lnTo>
                  <a:lnTo>
                    <a:pt x="1343" y="59"/>
                  </a:lnTo>
                  <a:lnTo>
                    <a:pt x="1345" y="59"/>
                  </a:lnTo>
                  <a:lnTo>
                    <a:pt x="1345" y="61"/>
                  </a:lnTo>
                  <a:lnTo>
                    <a:pt x="1347" y="61"/>
                  </a:lnTo>
                  <a:lnTo>
                    <a:pt x="1347" y="59"/>
                  </a:lnTo>
                  <a:lnTo>
                    <a:pt x="1349" y="59"/>
                  </a:lnTo>
                  <a:lnTo>
                    <a:pt x="1350" y="59"/>
                  </a:lnTo>
                  <a:lnTo>
                    <a:pt x="1352" y="57"/>
                  </a:lnTo>
                  <a:lnTo>
                    <a:pt x="1354" y="57"/>
                  </a:lnTo>
                  <a:lnTo>
                    <a:pt x="1354" y="55"/>
                  </a:lnTo>
                  <a:lnTo>
                    <a:pt x="1356" y="55"/>
                  </a:lnTo>
                  <a:lnTo>
                    <a:pt x="1358" y="55"/>
                  </a:lnTo>
                  <a:lnTo>
                    <a:pt x="1360" y="55"/>
                  </a:lnTo>
                  <a:lnTo>
                    <a:pt x="1362" y="55"/>
                  </a:lnTo>
                  <a:lnTo>
                    <a:pt x="1362" y="57"/>
                  </a:lnTo>
                  <a:lnTo>
                    <a:pt x="1364" y="57"/>
                  </a:lnTo>
                  <a:lnTo>
                    <a:pt x="1366" y="57"/>
                  </a:lnTo>
                  <a:lnTo>
                    <a:pt x="1366" y="59"/>
                  </a:lnTo>
                  <a:lnTo>
                    <a:pt x="1366" y="61"/>
                  </a:lnTo>
                  <a:lnTo>
                    <a:pt x="1364" y="61"/>
                  </a:lnTo>
                  <a:lnTo>
                    <a:pt x="1364" y="63"/>
                  </a:lnTo>
                  <a:lnTo>
                    <a:pt x="1364" y="65"/>
                  </a:lnTo>
                  <a:lnTo>
                    <a:pt x="1364" y="67"/>
                  </a:lnTo>
                  <a:lnTo>
                    <a:pt x="1364" y="69"/>
                  </a:lnTo>
                  <a:lnTo>
                    <a:pt x="1364" y="71"/>
                  </a:lnTo>
                  <a:lnTo>
                    <a:pt x="1362" y="71"/>
                  </a:lnTo>
                  <a:lnTo>
                    <a:pt x="1362" y="72"/>
                  </a:lnTo>
                  <a:lnTo>
                    <a:pt x="1360" y="74"/>
                  </a:lnTo>
                  <a:lnTo>
                    <a:pt x="1362" y="74"/>
                  </a:lnTo>
                  <a:lnTo>
                    <a:pt x="1364" y="76"/>
                  </a:lnTo>
                  <a:lnTo>
                    <a:pt x="1366" y="76"/>
                  </a:lnTo>
                  <a:lnTo>
                    <a:pt x="1366" y="74"/>
                  </a:lnTo>
                  <a:lnTo>
                    <a:pt x="1366" y="72"/>
                  </a:lnTo>
                  <a:lnTo>
                    <a:pt x="1368" y="72"/>
                  </a:lnTo>
                  <a:lnTo>
                    <a:pt x="1370" y="72"/>
                  </a:lnTo>
                  <a:lnTo>
                    <a:pt x="1372" y="72"/>
                  </a:lnTo>
                  <a:lnTo>
                    <a:pt x="1372" y="74"/>
                  </a:lnTo>
                  <a:lnTo>
                    <a:pt x="1374" y="74"/>
                  </a:lnTo>
                  <a:lnTo>
                    <a:pt x="1374" y="72"/>
                  </a:lnTo>
                  <a:lnTo>
                    <a:pt x="1376" y="72"/>
                  </a:lnTo>
                  <a:lnTo>
                    <a:pt x="1378" y="72"/>
                  </a:lnTo>
                  <a:lnTo>
                    <a:pt x="1380" y="72"/>
                  </a:lnTo>
                  <a:lnTo>
                    <a:pt x="1380" y="74"/>
                  </a:lnTo>
                  <a:lnTo>
                    <a:pt x="1382" y="74"/>
                  </a:lnTo>
                  <a:lnTo>
                    <a:pt x="1382" y="76"/>
                  </a:lnTo>
                  <a:lnTo>
                    <a:pt x="1384" y="76"/>
                  </a:lnTo>
                  <a:lnTo>
                    <a:pt x="1386" y="78"/>
                  </a:lnTo>
                  <a:lnTo>
                    <a:pt x="1386" y="80"/>
                  </a:lnTo>
                  <a:lnTo>
                    <a:pt x="1388" y="80"/>
                  </a:lnTo>
                  <a:lnTo>
                    <a:pt x="1388" y="82"/>
                  </a:lnTo>
                  <a:lnTo>
                    <a:pt x="1390" y="82"/>
                  </a:lnTo>
                  <a:lnTo>
                    <a:pt x="1388" y="82"/>
                  </a:lnTo>
                  <a:lnTo>
                    <a:pt x="1388" y="84"/>
                  </a:lnTo>
                  <a:lnTo>
                    <a:pt x="1390" y="84"/>
                  </a:lnTo>
                  <a:lnTo>
                    <a:pt x="1392" y="84"/>
                  </a:lnTo>
                  <a:lnTo>
                    <a:pt x="1392" y="86"/>
                  </a:lnTo>
                  <a:lnTo>
                    <a:pt x="1394" y="86"/>
                  </a:lnTo>
                  <a:lnTo>
                    <a:pt x="1396" y="86"/>
                  </a:lnTo>
                  <a:lnTo>
                    <a:pt x="1396" y="88"/>
                  </a:lnTo>
                  <a:lnTo>
                    <a:pt x="1398" y="88"/>
                  </a:lnTo>
                  <a:lnTo>
                    <a:pt x="1400" y="88"/>
                  </a:lnTo>
                  <a:lnTo>
                    <a:pt x="1400" y="90"/>
                  </a:lnTo>
                  <a:lnTo>
                    <a:pt x="1402" y="90"/>
                  </a:lnTo>
                  <a:lnTo>
                    <a:pt x="1402" y="92"/>
                  </a:lnTo>
                  <a:lnTo>
                    <a:pt x="1402" y="94"/>
                  </a:lnTo>
                  <a:lnTo>
                    <a:pt x="1400" y="94"/>
                  </a:lnTo>
                  <a:lnTo>
                    <a:pt x="1400" y="96"/>
                  </a:lnTo>
                  <a:lnTo>
                    <a:pt x="1398" y="96"/>
                  </a:lnTo>
                  <a:lnTo>
                    <a:pt x="1398" y="98"/>
                  </a:lnTo>
                  <a:lnTo>
                    <a:pt x="1396" y="98"/>
                  </a:lnTo>
                  <a:lnTo>
                    <a:pt x="1394" y="98"/>
                  </a:lnTo>
                  <a:lnTo>
                    <a:pt x="1396" y="100"/>
                  </a:lnTo>
                  <a:lnTo>
                    <a:pt x="1396" y="102"/>
                  </a:lnTo>
                  <a:lnTo>
                    <a:pt x="1394" y="104"/>
                  </a:lnTo>
                  <a:lnTo>
                    <a:pt x="1394" y="102"/>
                  </a:lnTo>
                  <a:lnTo>
                    <a:pt x="1392" y="102"/>
                  </a:lnTo>
                  <a:lnTo>
                    <a:pt x="1392" y="100"/>
                  </a:lnTo>
                  <a:lnTo>
                    <a:pt x="1392" y="102"/>
                  </a:lnTo>
                  <a:lnTo>
                    <a:pt x="1390" y="104"/>
                  </a:lnTo>
                  <a:lnTo>
                    <a:pt x="1390" y="106"/>
                  </a:lnTo>
                  <a:lnTo>
                    <a:pt x="1390" y="108"/>
                  </a:lnTo>
                  <a:lnTo>
                    <a:pt x="1392" y="108"/>
                  </a:lnTo>
                  <a:lnTo>
                    <a:pt x="1392" y="106"/>
                  </a:lnTo>
                  <a:lnTo>
                    <a:pt x="1392" y="108"/>
                  </a:lnTo>
                  <a:lnTo>
                    <a:pt x="1390" y="108"/>
                  </a:lnTo>
                  <a:lnTo>
                    <a:pt x="1390" y="110"/>
                  </a:lnTo>
                  <a:lnTo>
                    <a:pt x="1390" y="112"/>
                  </a:lnTo>
                  <a:lnTo>
                    <a:pt x="1390" y="114"/>
                  </a:lnTo>
                  <a:lnTo>
                    <a:pt x="1392" y="114"/>
                  </a:lnTo>
                  <a:lnTo>
                    <a:pt x="1392" y="116"/>
                  </a:lnTo>
                  <a:lnTo>
                    <a:pt x="1392" y="118"/>
                  </a:lnTo>
                  <a:lnTo>
                    <a:pt x="1390" y="118"/>
                  </a:lnTo>
                  <a:lnTo>
                    <a:pt x="1390" y="120"/>
                  </a:lnTo>
                  <a:lnTo>
                    <a:pt x="1388" y="120"/>
                  </a:lnTo>
                  <a:lnTo>
                    <a:pt x="1388" y="122"/>
                  </a:lnTo>
                  <a:lnTo>
                    <a:pt x="1388" y="124"/>
                  </a:lnTo>
                  <a:lnTo>
                    <a:pt x="1388" y="126"/>
                  </a:lnTo>
                  <a:lnTo>
                    <a:pt x="1390" y="126"/>
                  </a:lnTo>
                  <a:lnTo>
                    <a:pt x="1390" y="128"/>
                  </a:lnTo>
                  <a:lnTo>
                    <a:pt x="1392" y="128"/>
                  </a:lnTo>
                  <a:lnTo>
                    <a:pt x="1394" y="128"/>
                  </a:lnTo>
                  <a:lnTo>
                    <a:pt x="1394" y="130"/>
                  </a:lnTo>
                  <a:lnTo>
                    <a:pt x="1396" y="130"/>
                  </a:lnTo>
                  <a:lnTo>
                    <a:pt x="1398" y="130"/>
                  </a:lnTo>
                  <a:lnTo>
                    <a:pt x="1398" y="132"/>
                  </a:lnTo>
                  <a:lnTo>
                    <a:pt x="1400" y="132"/>
                  </a:lnTo>
                  <a:lnTo>
                    <a:pt x="1400" y="134"/>
                  </a:lnTo>
                  <a:lnTo>
                    <a:pt x="1400" y="136"/>
                  </a:lnTo>
                  <a:lnTo>
                    <a:pt x="1400" y="138"/>
                  </a:lnTo>
                  <a:lnTo>
                    <a:pt x="1398" y="138"/>
                  </a:lnTo>
                  <a:lnTo>
                    <a:pt x="1398" y="139"/>
                  </a:lnTo>
                  <a:lnTo>
                    <a:pt x="1396" y="139"/>
                  </a:lnTo>
                  <a:lnTo>
                    <a:pt x="1394" y="141"/>
                  </a:lnTo>
                  <a:lnTo>
                    <a:pt x="1392" y="143"/>
                  </a:lnTo>
                  <a:lnTo>
                    <a:pt x="1390" y="143"/>
                  </a:lnTo>
                  <a:lnTo>
                    <a:pt x="1390" y="145"/>
                  </a:lnTo>
                  <a:lnTo>
                    <a:pt x="1388" y="145"/>
                  </a:lnTo>
                  <a:lnTo>
                    <a:pt x="1388" y="147"/>
                  </a:lnTo>
                  <a:lnTo>
                    <a:pt x="1388" y="149"/>
                  </a:lnTo>
                  <a:lnTo>
                    <a:pt x="1390" y="149"/>
                  </a:lnTo>
                  <a:lnTo>
                    <a:pt x="1390" y="151"/>
                  </a:lnTo>
                  <a:lnTo>
                    <a:pt x="1392" y="151"/>
                  </a:lnTo>
                  <a:lnTo>
                    <a:pt x="1392" y="153"/>
                  </a:lnTo>
                  <a:lnTo>
                    <a:pt x="1394" y="153"/>
                  </a:lnTo>
                  <a:lnTo>
                    <a:pt x="1396" y="153"/>
                  </a:lnTo>
                  <a:lnTo>
                    <a:pt x="1396" y="155"/>
                  </a:lnTo>
                  <a:lnTo>
                    <a:pt x="1398" y="155"/>
                  </a:lnTo>
                  <a:lnTo>
                    <a:pt x="1400" y="155"/>
                  </a:lnTo>
                  <a:lnTo>
                    <a:pt x="1402" y="155"/>
                  </a:lnTo>
                  <a:lnTo>
                    <a:pt x="1404" y="155"/>
                  </a:lnTo>
                  <a:lnTo>
                    <a:pt x="1404" y="157"/>
                  </a:lnTo>
                  <a:lnTo>
                    <a:pt x="1406" y="157"/>
                  </a:lnTo>
                  <a:lnTo>
                    <a:pt x="1408" y="157"/>
                  </a:lnTo>
                  <a:lnTo>
                    <a:pt x="1408" y="159"/>
                  </a:lnTo>
                  <a:lnTo>
                    <a:pt x="1410" y="159"/>
                  </a:lnTo>
                  <a:lnTo>
                    <a:pt x="1412" y="159"/>
                  </a:lnTo>
                  <a:lnTo>
                    <a:pt x="1412" y="161"/>
                  </a:lnTo>
                  <a:lnTo>
                    <a:pt x="1414" y="161"/>
                  </a:lnTo>
                  <a:lnTo>
                    <a:pt x="1414" y="163"/>
                  </a:lnTo>
                  <a:lnTo>
                    <a:pt x="1416" y="163"/>
                  </a:lnTo>
                  <a:lnTo>
                    <a:pt x="1416" y="165"/>
                  </a:lnTo>
                  <a:lnTo>
                    <a:pt x="1418" y="165"/>
                  </a:lnTo>
                  <a:lnTo>
                    <a:pt x="1418" y="167"/>
                  </a:lnTo>
                  <a:lnTo>
                    <a:pt x="1419" y="167"/>
                  </a:lnTo>
                  <a:lnTo>
                    <a:pt x="1419" y="169"/>
                  </a:lnTo>
                  <a:lnTo>
                    <a:pt x="1421" y="169"/>
                  </a:lnTo>
                  <a:lnTo>
                    <a:pt x="1423" y="169"/>
                  </a:lnTo>
                  <a:lnTo>
                    <a:pt x="1423" y="171"/>
                  </a:lnTo>
                  <a:lnTo>
                    <a:pt x="1425" y="171"/>
                  </a:lnTo>
                  <a:lnTo>
                    <a:pt x="1425" y="173"/>
                  </a:lnTo>
                  <a:lnTo>
                    <a:pt x="1427" y="173"/>
                  </a:lnTo>
                  <a:lnTo>
                    <a:pt x="1429" y="173"/>
                  </a:lnTo>
                  <a:lnTo>
                    <a:pt x="1429" y="175"/>
                  </a:lnTo>
                  <a:lnTo>
                    <a:pt x="1431" y="175"/>
                  </a:lnTo>
                  <a:lnTo>
                    <a:pt x="1431" y="177"/>
                  </a:lnTo>
                  <a:lnTo>
                    <a:pt x="1433" y="177"/>
                  </a:lnTo>
                  <a:lnTo>
                    <a:pt x="1435" y="179"/>
                  </a:lnTo>
                  <a:lnTo>
                    <a:pt x="1437" y="179"/>
                  </a:lnTo>
                  <a:lnTo>
                    <a:pt x="1437" y="181"/>
                  </a:lnTo>
                  <a:lnTo>
                    <a:pt x="1437" y="183"/>
                  </a:lnTo>
                  <a:lnTo>
                    <a:pt x="1437" y="185"/>
                  </a:lnTo>
                  <a:lnTo>
                    <a:pt x="1439" y="185"/>
                  </a:lnTo>
                  <a:lnTo>
                    <a:pt x="1439" y="187"/>
                  </a:lnTo>
                  <a:lnTo>
                    <a:pt x="1437" y="189"/>
                  </a:lnTo>
                  <a:lnTo>
                    <a:pt x="1437" y="191"/>
                  </a:lnTo>
                  <a:lnTo>
                    <a:pt x="1435" y="191"/>
                  </a:lnTo>
                  <a:lnTo>
                    <a:pt x="1435" y="193"/>
                  </a:lnTo>
                  <a:lnTo>
                    <a:pt x="1435" y="195"/>
                  </a:lnTo>
                  <a:lnTo>
                    <a:pt x="1435" y="197"/>
                  </a:lnTo>
                  <a:lnTo>
                    <a:pt x="1433" y="197"/>
                  </a:lnTo>
                  <a:lnTo>
                    <a:pt x="1433" y="199"/>
                  </a:lnTo>
                  <a:lnTo>
                    <a:pt x="1433" y="201"/>
                  </a:lnTo>
                  <a:lnTo>
                    <a:pt x="1433" y="203"/>
                  </a:lnTo>
                  <a:lnTo>
                    <a:pt x="1431" y="203"/>
                  </a:lnTo>
                  <a:lnTo>
                    <a:pt x="1431" y="205"/>
                  </a:lnTo>
                  <a:lnTo>
                    <a:pt x="1433" y="205"/>
                  </a:lnTo>
                  <a:lnTo>
                    <a:pt x="1433" y="207"/>
                  </a:lnTo>
                  <a:lnTo>
                    <a:pt x="1433" y="208"/>
                  </a:lnTo>
                  <a:lnTo>
                    <a:pt x="1433" y="210"/>
                  </a:lnTo>
                  <a:lnTo>
                    <a:pt x="1435" y="210"/>
                  </a:lnTo>
                  <a:lnTo>
                    <a:pt x="1435" y="212"/>
                  </a:lnTo>
                  <a:lnTo>
                    <a:pt x="1435" y="214"/>
                  </a:lnTo>
                  <a:lnTo>
                    <a:pt x="1437" y="214"/>
                  </a:lnTo>
                  <a:lnTo>
                    <a:pt x="1437" y="216"/>
                  </a:lnTo>
                  <a:lnTo>
                    <a:pt x="1435" y="216"/>
                  </a:lnTo>
                  <a:lnTo>
                    <a:pt x="1435" y="218"/>
                  </a:lnTo>
                  <a:lnTo>
                    <a:pt x="1435" y="220"/>
                  </a:lnTo>
                  <a:lnTo>
                    <a:pt x="1433" y="220"/>
                  </a:lnTo>
                  <a:lnTo>
                    <a:pt x="1431" y="220"/>
                  </a:lnTo>
                  <a:lnTo>
                    <a:pt x="1433" y="220"/>
                  </a:lnTo>
                  <a:lnTo>
                    <a:pt x="1433" y="222"/>
                  </a:lnTo>
                  <a:lnTo>
                    <a:pt x="1435" y="222"/>
                  </a:lnTo>
                  <a:lnTo>
                    <a:pt x="1435" y="224"/>
                  </a:lnTo>
                  <a:lnTo>
                    <a:pt x="1435" y="226"/>
                  </a:lnTo>
                  <a:lnTo>
                    <a:pt x="1437" y="226"/>
                  </a:lnTo>
                  <a:lnTo>
                    <a:pt x="1437" y="228"/>
                  </a:lnTo>
                  <a:lnTo>
                    <a:pt x="1437" y="230"/>
                  </a:lnTo>
                  <a:lnTo>
                    <a:pt x="1437" y="232"/>
                  </a:lnTo>
                  <a:lnTo>
                    <a:pt x="1437" y="234"/>
                  </a:lnTo>
                  <a:lnTo>
                    <a:pt x="1439" y="234"/>
                  </a:lnTo>
                  <a:lnTo>
                    <a:pt x="1439" y="236"/>
                  </a:lnTo>
                  <a:lnTo>
                    <a:pt x="1439" y="238"/>
                  </a:lnTo>
                  <a:lnTo>
                    <a:pt x="1439" y="236"/>
                  </a:lnTo>
                  <a:lnTo>
                    <a:pt x="1441" y="236"/>
                  </a:lnTo>
                  <a:lnTo>
                    <a:pt x="1441" y="234"/>
                  </a:lnTo>
                  <a:lnTo>
                    <a:pt x="1443" y="234"/>
                  </a:lnTo>
                  <a:lnTo>
                    <a:pt x="1443" y="232"/>
                  </a:lnTo>
                  <a:lnTo>
                    <a:pt x="1443" y="234"/>
                  </a:lnTo>
                  <a:lnTo>
                    <a:pt x="1445" y="234"/>
                  </a:lnTo>
                  <a:lnTo>
                    <a:pt x="1445" y="236"/>
                  </a:lnTo>
                  <a:lnTo>
                    <a:pt x="1445" y="238"/>
                  </a:lnTo>
                  <a:lnTo>
                    <a:pt x="1447" y="238"/>
                  </a:lnTo>
                  <a:lnTo>
                    <a:pt x="1447" y="240"/>
                  </a:lnTo>
                  <a:lnTo>
                    <a:pt x="1449" y="240"/>
                  </a:lnTo>
                  <a:lnTo>
                    <a:pt x="1451" y="240"/>
                  </a:lnTo>
                  <a:lnTo>
                    <a:pt x="1451" y="242"/>
                  </a:lnTo>
                  <a:lnTo>
                    <a:pt x="1453" y="242"/>
                  </a:lnTo>
                  <a:lnTo>
                    <a:pt x="1455" y="242"/>
                  </a:lnTo>
                  <a:lnTo>
                    <a:pt x="1455" y="244"/>
                  </a:lnTo>
                  <a:lnTo>
                    <a:pt x="1457" y="244"/>
                  </a:lnTo>
                  <a:lnTo>
                    <a:pt x="1455" y="246"/>
                  </a:lnTo>
                  <a:lnTo>
                    <a:pt x="1455" y="248"/>
                  </a:lnTo>
                  <a:lnTo>
                    <a:pt x="1453" y="248"/>
                  </a:lnTo>
                  <a:lnTo>
                    <a:pt x="1455" y="248"/>
                  </a:lnTo>
                  <a:lnTo>
                    <a:pt x="1455" y="250"/>
                  </a:lnTo>
                  <a:lnTo>
                    <a:pt x="1455" y="252"/>
                  </a:lnTo>
                  <a:lnTo>
                    <a:pt x="1457" y="254"/>
                  </a:lnTo>
                  <a:lnTo>
                    <a:pt x="1457" y="256"/>
                  </a:lnTo>
                  <a:lnTo>
                    <a:pt x="1459" y="256"/>
                  </a:lnTo>
                  <a:lnTo>
                    <a:pt x="1459" y="258"/>
                  </a:lnTo>
                  <a:lnTo>
                    <a:pt x="1459" y="260"/>
                  </a:lnTo>
                  <a:lnTo>
                    <a:pt x="1459" y="262"/>
                  </a:lnTo>
                  <a:lnTo>
                    <a:pt x="1457" y="262"/>
                  </a:lnTo>
                  <a:lnTo>
                    <a:pt x="1455" y="262"/>
                  </a:lnTo>
                  <a:lnTo>
                    <a:pt x="1455" y="260"/>
                  </a:lnTo>
                  <a:lnTo>
                    <a:pt x="1453" y="260"/>
                  </a:lnTo>
                  <a:lnTo>
                    <a:pt x="1451" y="260"/>
                  </a:lnTo>
                  <a:lnTo>
                    <a:pt x="1451" y="258"/>
                  </a:lnTo>
                  <a:lnTo>
                    <a:pt x="1451" y="256"/>
                  </a:lnTo>
                  <a:lnTo>
                    <a:pt x="1451" y="258"/>
                  </a:lnTo>
                  <a:lnTo>
                    <a:pt x="1449" y="258"/>
                  </a:lnTo>
                  <a:lnTo>
                    <a:pt x="1449" y="260"/>
                  </a:lnTo>
                  <a:lnTo>
                    <a:pt x="1447" y="260"/>
                  </a:lnTo>
                  <a:lnTo>
                    <a:pt x="1445" y="260"/>
                  </a:lnTo>
                  <a:lnTo>
                    <a:pt x="1445" y="262"/>
                  </a:lnTo>
                  <a:lnTo>
                    <a:pt x="1443" y="262"/>
                  </a:lnTo>
                  <a:lnTo>
                    <a:pt x="1441" y="262"/>
                  </a:lnTo>
                  <a:lnTo>
                    <a:pt x="1439" y="262"/>
                  </a:lnTo>
                  <a:lnTo>
                    <a:pt x="1437" y="262"/>
                  </a:lnTo>
                  <a:lnTo>
                    <a:pt x="1437" y="264"/>
                  </a:lnTo>
                  <a:lnTo>
                    <a:pt x="1439" y="264"/>
                  </a:lnTo>
                  <a:lnTo>
                    <a:pt x="1439" y="266"/>
                  </a:lnTo>
                  <a:lnTo>
                    <a:pt x="1441" y="266"/>
                  </a:lnTo>
                  <a:lnTo>
                    <a:pt x="1443" y="266"/>
                  </a:lnTo>
                  <a:lnTo>
                    <a:pt x="1443" y="268"/>
                  </a:lnTo>
                  <a:lnTo>
                    <a:pt x="1445" y="268"/>
                  </a:lnTo>
                  <a:lnTo>
                    <a:pt x="1447" y="268"/>
                  </a:lnTo>
                  <a:lnTo>
                    <a:pt x="1449" y="268"/>
                  </a:lnTo>
                  <a:lnTo>
                    <a:pt x="1449" y="270"/>
                  </a:lnTo>
                  <a:lnTo>
                    <a:pt x="1451" y="270"/>
                  </a:lnTo>
                  <a:lnTo>
                    <a:pt x="1451" y="272"/>
                  </a:lnTo>
                  <a:lnTo>
                    <a:pt x="1453" y="272"/>
                  </a:lnTo>
                  <a:lnTo>
                    <a:pt x="1453" y="274"/>
                  </a:lnTo>
                  <a:lnTo>
                    <a:pt x="1455" y="274"/>
                  </a:lnTo>
                  <a:lnTo>
                    <a:pt x="1455" y="275"/>
                  </a:lnTo>
                  <a:lnTo>
                    <a:pt x="1457" y="275"/>
                  </a:lnTo>
                  <a:lnTo>
                    <a:pt x="1457" y="277"/>
                  </a:lnTo>
                  <a:lnTo>
                    <a:pt x="1459" y="277"/>
                  </a:lnTo>
                  <a:lnTo>
                    <a:pt x="1459" y="279"/>
                  </a:lnTo>
                  <a:lnTo>
                    <a:pt x="1459" y="281"/>
                  </a:lnTo>
                  <a:lnTo>
                    <a:pt x="1461" y="281"/>
                  </a:lnTo>
                  <a:lnTo>
                    <a:pt x="1461" y="283"/>
                  </a:lnTo>
                  <a:lnTo>
                    <a:pt x="1459" y="283"/>
                  </a:lnTo>
                  <a:lnTo>
                    <a:pt x="1459" y="285"/>
                  </a:lnTo>
                  <a:lnTo>
                    <a:pt x="1461" y="285"/>
                  </a:lnTo>
                  <a:lnTo>
                    <a:pt x="1459" y="285"/>
                  </a:lnTo>
                  <a:lnTo>
                    <a:pt x="1459" y="287"/>
                  </a:lnTo>
                  <a:lnTo>
                    <a:pt x="1461" y="287"/>
                  </a:lnTo>
                  <a:lnTo>
                    <a:pt x="1461" y="289"/>
                  </a:lnTo>
                  <a:lnTo>
                    <a:pt x="1463" y="289"/>
                  </a:lnTo>
                  <a:lnTo>
                    <a:pt x="1463" y="291"/>
                  </a:lnTo>
                  <a:lnTo>
                    <a:pt x="1463" y="293"/>
                  </a:lnTo>
                  <a:lnTo>
                    <a:pt x="1463" y="295"/>
                  </a:lnTo>
                  <a:lnTo>
                    <a:pt x="1463" y="297"/>
                  </a:lnTo>
                  <a:lnTo>
                    <a:pt x="1465" y="297"/>
                  </a:lnTo>
                  <a:lnTo>
                    <a:pt x="1467" y="297"/>
                  </a:lnTo>
                  <a:lnTo>
                    <a:pt x="1469" y="297"/>
                  </a:lnTo>
                  <a:lnTo>
                    <a:pt x="1469" y="299"/>
                  </a:lnTo>
                  <a:lnTo>
                    <a:pt x="1469" y="301"/>
                  </a:lnTo>
                  <a:lnTo>
                    <a:pt x="1469" y="303"/>
                  </a:lnTo>
                  <a:lnTo>
                    <a:pt x="1469" y="305"/>
                  </a:lnTo>
                  <a:lnTo>
                    <a:pt x="1471" y="305"/>
                  </a:lnTo>
                  <a:lnTo>
                    <a:pt x="1469" y="305"/>
                  </a:lnTo>
                  <a:lnTo>
                    <a:pt x="1471" y="305"/>
                  </a:lnTo>
                  <a:lnTo>
                    <a:pt x="1469" y="305"/>
                  </a:lnTo>
                  <a:lnTo>
                    <a:pt x="1471" y="307"/>
                  </a:lnTo>
                  <a:lnTo>
                    <a:pt x="1471" y="309"/>
                  </a:lnTo>
                  <a:lnTo>
                    <a:pt x="1471" y="311"/>
                  </a:lnTo>
                  <a:lnTo>
                    <a:pt x="1471" y="313"/>
                  </a:lnTo>
                  <a:lnTo>
                    <a:pt x="1471" y="315"/>
                  </a:lnTo>
                  <a:lnTo>
                    <a:pt x="1471" y="317"/>
                  </a:lnTo>
                  <a:lnTo>
                    <a:pt x="1471" y="319"/>
                  </a:lnTo>
                  <a:lnTo>
                    <a:pt x="1473" y="319"/>
                  </a:lnTo>
                  <a:lnTo>
                    <a:pt x="1473" y="321"/>
                  </a:lnTo>
                  <a:lnTo>
                    <a:pt x="1473" y="323"/>
                  </a:lnTo>
                  <a:lnTo>
                    <a:pt x="1473" y="325"/>
                  </a:lnTo>
                  <a:lnTo>
                    <a:pt x="1473" y="327"/>
                  </a:lnTo>
                  <a:lnTo>
                    <a:pt x="1475" y="327"/>
                  </a:lnTo>
                  <a:lnTo>
                    <a:pt x="1475" y="329"/>
                  </a:lnTo>
                  <a:lnTo>
                    <a:pt x="1475" y="331"/>
                  </a:lnTo>
                  <a:lnTo>
                    <a:pt x="1475" y="333"/>
                  </a:lnTo>
                  <a:lnTo>
                    <a:pt x="1475" y="331"/>
                  </a:lnTo>
                  <a:lnTo>
                    <a:pt x="1477" y="331"/>
                  </a:lnTo>
                  <a:lnTo>
                    <a:pt x="1479" y="331"/>
                  </a:lnTo>
                  <a:lnTo>
                    <a:pt x="1481" y="329"/>
                  </a:lnTo>
                  <a:lnTo>
                    <a:pt x="1483" y="327"/>
                  </a:lnTo>
                  <a:lnTo>
                    <a:pt x="1485" y="325"/>
                  </a:lnTo>
                  <a:lnTo>
                    <a:pt x="1487" y="325"/>
                  </a:lnTo>
                  <a:lnTo>
                    <a:pt x="1487" y="323"/>
                  </a:lnTo>
                  <a:lnTo>
                    <a:pt x="1488" y="323"/>
                  </a:lnTo>
                  <a:lnTo>
                    <a:pt x="1490" y="321"/>
                  </a:lnTo>
                  <a:lnTo>
                    <a:pt x="1494" y="321"/>
                  </a:lnTo>
                  <a:lnTo>
                    <a:pt x="1494" y="319"/>
                  </a:lnTo>
                  <a:lnTo>
                    <a:pt x="1496" y="319"/>
                  </a:lnTo>
                  <a:lnTo>
                    <a:pt x="1498" y="319"/>
                  </a:lnTo>
                  <a:lnTo>
                    <a:pt x="1500" y="319"/>
                  </a:lnTo>
                  <a:lnTo>
                    <a:pt x="1500" y="317"/>
                  </a:lnTo>
                  <a:lnTo>
                    <a:pt x="1502" y="317"/>
                  </a:lnTo>
                  <a:lnTo>
                    <a:pt x="1504" y="317"/>
                  </a:lnTo>
                  <a:lnTo>
                    <a:pt x="1502" y="317"/>
                  </a:lnTo>
                  <a:lnTo>
                    <a:pt x="1502" y="319"/>
                  </a:lnTo>
                  <a:lnTo>
                    <a:pt x="1500" y="319"/>
                  </a:lnTo>
                  <a:lnTo>
                    <a:pt x="1500" y="321"/>
                  </a:lnTo>
                  <a:lnTo>
                    <a:pt x="1498" y="321"/>
                  </a:lnTo>
                  <a:lnTo>
                    <a:pt x="1498" y="323"/>
                  </a:lnTo>
                  <a:lnTo>
                    <a:pt x="1498" y="325"/>
                  </a:lnTo>
                  <a:lnTo>
                    <a:pt x="1496" y="325"/>
                  </a:lnTo>
                  <a:lnTo>
                    <a:pt x="1496" y="327"/>
                  </a:lnTo>
                  <a:lnTo>
                    <a:pt x="1498" y="327"/>
                  </a:lnTo>
                  <a:lnTo>
                    <a:pt x="1498" y="329"/>
                  </a:lnTo>
                  <a:lnTo>
                    <a:pt x="1500" y="329"/>
                  </a:lnTo>
                  <a:lnTo>
                    <a:pt x="1500" y="331"/>
                  </a:lnTo>
                  <a:lnTo>
                    <a:pt x="1500" y="333"/>
                  </a:lnTo>
                  <a:lnTo>
                    <a:pt x="1502" y="333"/>
                  </a:lnTo>
                  <a:lnTo>
                    <a:pt x="1504" y="333"/>
                  </a:lnTo>
                  <a:lnTo>
                    <a:pt x="1506" y="331"/>
                  </a:lnTo>
                  <a:lnTo>
                    <a:pt x="1508" y="331"/>
                  </a:lnTo>
                  <a:lnTo>
                    <a:pt x="1508" y="329"/>
                  </a:lnTo>
                  <a:lnTo>
                    <a:pt x="1510" y="329"/>
                  </a:lnTo>
                  <a:lnTo>
                    <a:pt x="1512" y="329"/>
                  </a:lnTo>
                  <a:lnTo>
                    <a:pt x="1512" y="327"/>
                  </a:lnTo>
                  <a:lnTo>
                    <a:pt x="1514" y="327"/>
                  </a:lnTo>
                  <a:lnTo>
                    <a:pt x="1516" y="327"/>
                  </a:lnTo>
                  <a:lnTo>
                    <a:pt x="1518" y="327"/>
                  </a:lnTo>
                  <a:lnTo>
                    <a:pt x="1518" y="325"/>
                  </a:lnTo>
                  <a:lnTo>
                    <a:pt x="1520" y="325"/>
                  </a:lnTo>
                  <a:lnTo>
                    <a:pt x="1520" y="327"/>
                  </a:lnTo>
                  <a:lnTo>
                    <a:pt x="1520" y="329"/>
                  </a:lnTo>
                  <a:lnTo>
                    <a:pt x="1520" y="331"/>
                  </a:lnTo>
                  <a:lnTo>
                    <a:pt x="1520" y="333"/>
                  </a:lnTo>
                  <a:lnTo>
                    <a:pt x="1518" y="333"/>
                  </a:lnTo>
                  <a:lnTo>
                    <a:pt x="1518" y="335"/>
                  </a:lnTo>
                  <a:lnTo>
                    <a:pt x="1518" y="337"/>
                  </a:lnTo>
                  <a:lnTo>
                    <a:pt x="1520" y="337"/>
                  </a:lnTo>
                  <a:lnTo>
                    <a:pt x="1522" y="337"/>
                  </a:lnTo>
                  <a:lnTo>
                    <a:pt x="1524" y="337"/>
                  </a:lnTo>
                  <a:lnTo>
                    <a:pt x="1526" y="337"/>
                  </a:lnTo>
                  <a:lnTo>
                    <a:pt x="1528" y="337"/>
                  </a:lnTo>
                  <a:lnTo>
                    <a:pt x="1528" y="335"/>
                  </a:lnTo>
                  <a:lnTo>
                    <a:pt x="1530" y="335"/>
                  </a:lnTo>
                  <a:lnTo>
                    <a:pt x="1532" y="335"/>
                  </a:lnTo>
                  <a:lnTo>
                    <a:pt x="1532" y="333"/>
                  </a:lnTo>
                  <a:lnTo>
                    <a:pt x="1534" y="333"/>
                  </a:lnTo>
                  <a:lnTo>
                    <a:pt x="1536" y="333"/>
                  </a:lnTo>
                  <a:lnTo>
                    <a:pt x="1536" y="331"/>
                  </a:lnTo>
                  <a:lnTo>
                    <a:pt x="1538" y="331"/>
                  </a:lnTo>
                  <a:lnTo>
                    <a:pt x="1540" y="329"/>
                  </a:lnTo>
                  <a:lnTo>
                    <a:pt x="1542" y="329"/>
                  </a:lnTo>
                  <a:lnTo>
                    <a:pt x="1542" y="327"/>
                  </a:lnTo>
                  <a:lnTo>
                    <a:pt x="1544" y="327"/>
                  </a:lnTo>
                  <a:lnTo>
                    <a:pt x="1544" y="325"/>
                  </a:lnTo>
                  <a:lnTo>
                    <a:pt x="1546" y="327"/>
                  </a:lnTo>
                  <a:lnTo>
                    <a:pt x="1546" y="329"/>
                  </a:lnTo>
                  <a:lnTo>
                    <a:pt x="1548" y="329"/>
                  </a:lnTo>
                  <a:lnTo>
                    <a:pt x="1548" y="327"/>
                  </a:lnTo>
                  <a:lnTo>
                    <a:pt x="1550" y="327"/>
                  </a:lnTo>
                  <a:lnTo>
                    <a:pt x="1552" y="327"/>
                  </a:lnTo>
                  <a:lnTo>
                    <a:pt x="1552" y="325"/>
                  </a:lnTo>
                  <a:lnTo>
                    <a:pt x="1550" y="325"/>
                  </a:lnTo>
                  <a:lnTo>
                    <a:pt x="1552" y="325"/>
                  </a:lnTo>
                  <a:lnTo>
                    <a:pt x="1552" y="323"/>
                  </a:lnTo>
                  <a:lnTo>
                    <a:pt x="1554" y="323"/>
                  </a:lnTo>
                  <a:lnTo>
                    <a:pt x="1556" y="321"/>
                  </a:lnTo>
                  <a:lnTo>
                    <a:pt x="1557" y="321"/>
                  </a:lnTo>
                  <a:lnTo>
                    <a:pt x="1557" y="319"/>
                  </a:lnTo>
                  <a:lnTo>
                    <a:pt x="1559" y="319"/>
                  </a:lnTo>
                  <a:lnTo>
                    <a:pt x="1557" y="319"/>
                  </a:lnTo>
                  <a:lnTo>
                    <a:pt x="1557" y="317"/>
                  </a:lnTo>
                  <a:lnTo>
                    <a:pt x="1556" y="319"/>
                  </a:lnTo>
                  <a:lnTo>
                    <a:pt x="1554" y="319"/>
                  </a:lnTo>
                  <a:lnTo>
                    <a:pt x="1552" y="319"/>
                  </a:lnTo>
                  <a:lnTo>
                    <a:pt x="1554" y="317"/>
                  </a:lnTo>
                  <a:lnTo>
                    <a:pt x="1556" y="317"/>
                  </a:lnTo>
                  <a:lnTo>
                    <a:pt x="1556" y="315"/>
                  </a:lnTo>
                  <a:lnTo>
                    <a:pt x="1557" y="315"/>
                  </a:lnTo>
                  <a:lnTo>
                    <a:pt x="1559" y="313"/>
                  </a:lnTo>
                  <a:lnTo>
                    <a:pt x="1557" y="313"/>
                  </a:lnTo>
                  <a:lnTo>
                    <a:pt x="1557" y="311"/>
                  </a:lnTo>
                  <a:lnTo>
                    <a:pt x="1557" y="309"/>
                  </a:lnTo>
                  <a:lnTo>
                    <a:pt x="1556" y="309"/>
                  </a:lnTo>
                  <a:lnTo>
                    <a:pt x="1556" y="307"/>
                  </a:lnTo>
                  <a:lnTo>
                    <a:pt x="1554" y="307"/>
                  </a:lnTo>
                  <a:lnTo>
                    <a:pt x="1554" y="305"/>
                  </a:lnTo>
                  <a:lnTo>
                    <a:pt x="1554" y="303"/>
                  </a:lnTo>
                  <a:lnTo>
                    <a:pt x="1552" y="303"/>
                  </a:lnTo>
                  <a:lnTo>
                    <a:pt x="1554" y="301"/>
                  </a:lnTo>
                  <a:lnTo>
                    <a:pt x="1556" y="299"/>
                  </a:lnTo>
                  <a:lnTo>
                    <a:pt x="1556" y="297"/>
                  </a:lnTo>
                  <a:lnTo>
                    <a:pt x="1554" y="297"/>
                  </a:lnTo>
                  <a:lnTo>
                    <a:pt x="1552" y="297"/>
                  </a:lnTo>
                  <a:lnTo>
                    <a:pt x="1552" y="295"/>
                  </a:lnTo>
                  <a:lnTo>
                    <a:pt x="1554" y="295"/>
                  </a:lnTo>
                  <a:lnTo>
                    <a:pt x="1556" y="295"/>
                  </a:lnTo>
                  <a:lnTo>
                    <a:pt x="1556" y="293"/>
                  </a:lnTo>
                  <a:lnTo>
                    <a:pt x="1557" y="293"/>
                  </a:lnTo>
                  <a:lnTo>
                    <a:pt x="1559" y="293"/>
                  </a:lnTo>
                  <a:lnTo>
                    <a:pt x="1559" y="291"/>
                  </a:lnTo>
                  <a:lnTo>
                    <a:pt x="1561" y="291"/>
                  </a:lnTo>
                  <a:lnTo>
                    <a:pt x="1563" y="291"/>
                  </a:lnTo>
                  <a:lnTo>
                    <a:pt x="1565" y="291"/>
                  </a:lnTo>
                  <a:lnTo>
                    <a:pt x="1567" y="291"/>
                  </a:lnTo>
                  <a:lnTo>
                    <a:pt x="1567" y="289"/>
                  </a:lnTo>
                  <a:lnTo>
                    <a:pt x="1569" y="289"/>
                  </a:lnTo>
                  <a:lnTo>
                    <a:pt x="1571" y="289"/>
                  </a:lnTo>
                  <a:lnTo>
                    <a:pt x="1573" y="289"/>
                  </a:lnTo>
                  <a:lnTo>
                    <a:pt x="1573" y="287"/>
                  </a:lnTo>
                  <a:lnTo>
                    <a:pt x="1573" y="285"/>
                  </a:lnTo>
                  <a:lnTo>
                    <a:pt x="1575" y="285"/>
                  </a:lnTo>
                  <a:lnTo>
                    <a:pt x="1575" y="283"/>
                  </a:lnTo>
                  <a:lnTo>
                    <a:pt x="1577" y="283"/>
                  </a:lnTo>
                  <a:lnTo>
                    <a:pt x="1577" y="281"/>
                  </a:lnTo>
                  <a:lnTo>
                    <a:pt x="1577" y="279"/>
                  </a:lnTo>
                  <a:lnTo>
                    <a:pt x="1577" y="277"/>
                  </a:lnTo>
                  <a:lnTo>
                    <a:pt x="1579" y="277"/>
                  </a:lnTo>
                  <a:lnTo>
                    <a:pt x="1579" y="275"/>
                  </a:lnTo>
                  <a:lnTo>
                    <a:pt x="1581" y="275"/>
                  </a:lnTo>
                  <a:lnTo>
                    <a:pt x="1583" y="275"/>
                  </a:lnTo>
                  <a:lnTo>
                    <a:pt x="1583" y="274"/>
                  </a:lnTo>
                  <a:lnTo>
                    <a:pt x="1585" y="274"/>
                  </a:lnTo>
                  <a:lnTo>
                    <a:pt x="1587" y="274"/>
                  </a:lnTo>
                  <a:lnTo>
                    <a:pt x="1589" y="274"/>
                  </a:lnTo>
                  <a:lnTo>
                    <a:pt x="1589" y="275"/>
                  </a:lnTo>
                  <a:lnTo>
                    <a:pt x="1589" y="277"/>
                  </a:lnTo>
                  <a:lnTo>
                    <a:pt x="1591" y="277"/>
                  </a:lnTo>
                  <a:lnTo>
                    <a:pt x="1591" y="279"/>
                  </a:lnTo>
                  <a:lnTo>
                    <a:pt x="1593" y="279"/>
                  </a:lnTo>
                  <a:lnTo>
                    <a:pt x="1593" y="281"/>
                  </a:lnTo>
                  <a:lnTo>
                    <a:pt x="1595" y="281"/>
                  </a:lnTo>
                  <a:lnTo>
                    <a:pt x="1595" y="283"/>
                  </a:lnTo>
                  <a:lnTo>
                    <a:pt x="1597" y="283"/>
                  </a:lnTo>
                  <a:lnTo>
                    <a:pt x="1597" y="285"/>
                  </a:lnTo>
                  <a:lnTo>
                    <a:pt x="1599" y="285"/>
                  </a:lnTo>
                  <a:lnTo>
                    <a:pt x="1599" y="287"/>
                  </a:lnTo>
                  <a:lnTo>
                    <a:pt x="1601" y="287"/>
                  </a:lnTo>
                  <a:lnTo>
                    <a:pt x="1601" y="289"/>
                  </a:lnTo>
                  <a:lnTo>
                    <a:pt x="1603" y="289"/>
                  </a:lnTo>
                  <a:lnTo>
                    <a:pt x="1603" y="291"/>
                  </a:lnTo>
                  <a:lnTo>
                    <a:pt x="1605" y="291"/>
                  </a:lnTo>
                  <a:lnTo>
                    <a:pt x="1607" y="291"/>
                  </a:lnTo>
                  <a:lnTo>
                    <a:pt x="1607" y="289"/>
                  </a:lnTo>
                  <a:lnTo>
                    <a:pt x="1607" y="287"/>
                  </a:lnTo>
                  <a:lnTo>
                    <a:pt x="1609" y="287"/>
                  </a:lnTo>
                  <a:lnTo>
                    <a:pt x="1609" y="285"/>
                  </a:lnTo>
                  <a:lnTo>
                    <a:pt x="1611" y="285"/>
                  </a:lnTo>
                  <a:lnTo>
                    <a:pt x="1611" y="283"/>
                  </a:lnTo>
                  <a:lnTo>
                    <a:pt x="1613" y="283"/>
                  </a:lnTo>
                  <a:lnTo>
                    <a:pt x="1613" y="281"/>
                  </a:lnTo>
                  <a:lnTo>
                    <a:pt x="1613" y="279"/>
                  </a:lnTo>
                  <a:lnTo>
                    <a:pt x="1611" y="279"/>
                  </a:lnTo>
                  <a:lnTo>
                    <a:pt x="1613" y="279"/>
                  </a:lnTo>
                  <a:lnTo>
                    <a:pt x="1613" y="277"/>
                  </a:lnTo>
                  <a:lnTo>
                    <a:pt x="1615" y="277"/>
                  </a:lnTo>
                  <a:lnTo>
                    <a:pt x="1615" y="279"/>
                  </a:lnTo>
                  <a:lnTo>
                    <a:pt x="1617" y="279"/>
                  </a:lnTo>
                  <a:lnTo>
                    <a:pt x="1619" y="279"/>
                  </a:lnTo>
                  <a:lnTo>
                    <a:pt x="1619" y="277"/>
                  </a:lnTo>
                  <a:lnTo>
                    <a:pt x="1621" y="277"/>
                  </a:lnTo>
                  <a:lnTo>
                    <a:pt x="1623" y="275"/>
                  </a:lnTo>
                  <a:lnTo>
                    <a:pt x="1625" y="275"/>
                  </a:lnTo>
                  <a:lnTo>
                    <a:pt x="1625" y="277"/>
                  </a:lnTo>
                  <a:lnTo>
                    <a:pt x="1626" y="277"/>
                  </a:lnTo>
                  <a:lnTo>
                    <a:pt x="1628" y="277"/>
                  </a:lnTo>
                  <a:lnTo>
                    <a:pt x="1628" y="275"/>
                  </a:lnTo>
                  <a:lnTo>
                    <a:pt x="1628" y="274"/>
                  </a:lnTo>
                  <a:lnTo>
                    <a:pt x="1628" y="272"/>
                  </a:lnTo>
                  <a:lnTo>
                    <a:pt x="1628" y="270"/>
                  </a:lnTo>
                  <a:lnTo>
                    <a:pt x="1628" y="268"/>
                  </a:lnTo>
                  <a:lnTo>
                    <a:pt x="1628" y="266"/>
                  </a:lnTo>
                  <a:lnTo>
                    <a:pt x="1628" y="264"/>
                  </a:lnTo>
                  <a:lnTo>
                    <a:pt x="1630" y="264"/>
                  </a:lnTo>
                  <a:lnTo>
                    <a:pt x="1630" y="262"/>
                  </a:lnTo>
                  <a:lnTo>
                    <a:pt x="1632" y="262"/>
                  </a:lnTo>
                  <a:lnTo>
                    <a:pt x="1634" y="264"/>
                  </a:lnTo>
                  <a:lnTo>
                    <a:pt x="1634" y="262"/>
                  </a:lnTo>
                  <a:lnTo>
                    <a:pt x="1636" y="262"/>
                  </a:lnTo>
                  <a:lnTo>
                    <a:pt x="1638" y="262"/>
                  </a:lnTo>
                  <a:lnTo>
                    <a:pt x="1640" y="262"/>
                  </a:lnTo>
                  <a:lnTo>
                    <a:pt x="1642" y="262"/>
                  </a:lnTo>
                  <a:lnTo>
                    <a:pt x="1644" y="262"/>
                  </a:lnTo>
                  <a:lnTo>
                    <a:pt x="1646" y="262"/>
                  </a:lnTo>
                  <a:lnTo>
                    <a:pt x="1646" y="264"/>
                  </a:lnTo>
                  <a:lnTo>
                    <a:pt x="1648" y="264"/>
                  </a:lnTo>
                  <a:lnTo>
                    <a:pt x="1650" y="266"/>
                  </a:lnTo>
                  <a:lnTo>
                    <a:pt x="1652" y="266"/>
                  </a:lnTo>
                  <a:lnTo>
                    <a:pt x="1652" y="268"/>
                  </a:lnTo>
                  <a:lnTo>
                    <a:pt x="1652" y="270"/>
                  </a:lnTo>
                  <a:lnTo>
                    <a:pt x="1652" y="272"/>
                  </a:lnTo>
                  <a:lnTo>
                    <a:pt x="1654" y="272"/>
                  </a:lnTo>
                  <a:lnTo>
                    <a:pt x="1656" y="272"/>
                  </a:lnTo>
                  <a:lnTo>
                    <a:pt x="1656" y="274"/>
                  </a:lnTo>
                  <a:lnTo>
                    <a:pt x="1658" y="274"/>
                  </a:lnTo>
                  <a:lnTo>
                    <a:pt x="1658" y="275"/>
                  </a:lnTo>
                  <a:lnTo>
                    <a:pt x="1658" y="277"/>
                  </a:lnTo>
                  <a:lnTo>
                    <a:pt x="1660" y="277"/>
                  </a:lnTo>
                  <a:lnTo>
                    <a:pt x="1660" y="279"/>
                  </a:lnTo>
                  <a:lnTo>
                    <a:pt x="1662" y="281"/>
                  </a:lnTo>
                  <a:lnTo>
                    <a:pt x="1662" y="283"/>
                  </a:lnTo>
                  <a:lnTo>
                    <a:pt x="1664" y="283"/>
                  </a:lnTo>
                  <a:lnTo>
                    <a:pt x="1664" y="285"/>
                  </a:lnTo>
                  <a:lnTo>
                    <a:pt x="1664" y="287"/>
                  </a:lnTo>
                  <a:lnTo>
                    <a:pt x="1666" y="287"/>
                  </a:lnTo>
                  <a:lnTo>
                    <a:pt x="1666" y="289"/>
                  </a:lnTo>
                  <a:lnTo>
                    <a:pt x="1668" y="289"/>
                  </a:lnTo>
                  <a:lnTo>
                    <a:pt x="1668" y="287"/>
                  </a:lnTo>
                  <a:lnTo>
                    <a:pt x="1670" y="287"/>
                  </a:lnTo>
                  <a:lnTo>
                    <a:pt x="1670" y="285"/>
                  </a:lnTo>
                  <a:lnTo>
                    <a:pt x="1672" y="283"/>
                  </a:lnTo>
                  <a:lnTo>
                    <a:pt x="1672" y="281"/>
                  </a:lnTo>
                  <a:lnTo>
                    <a:pt x="1674" y="281"/>
                  </a:lnTo>
                  <a:lnTo>
                    <a:pt x="1676" y="279"/>
                  </a:lnTo>
                  <a:lnTo>
                    <a:pt x="1678" y="279"/>
                  </a:lnTo>
                  <a:lnTo>
                    <a:pt x="1678" y="281"/>
                  </a:lnTo>
                  <a:lnTo>
                    <a:pt x="1680" y="281"/>
                  </a:lnTo>
                  <a:lnTo>
                    <a:pt x="1680" y="283"/>
                  </a:lnTo>
                  <a:lnTo>
                    <a:pt x="1680" y="281"/>
                  </a:lnTo>
                  <a:lnTo>
                    <a:pt x="1682" y="281"/>
                  </a:lnTo>
                  <a:lnTo>
                    <a:pt x="1682" y="283"/>
                  </a:lnTo>
                  <a:lnTo>
                    <a:pt x="1684" y="285"/>
                  </a:lnTo>
                  <a:lnTo>
                    <a:pt x="1686" y="285"/>
                  </a:lnTo>
                  <a:lnTo>
                    <a:pt x="1688" y="285"/>
                  </a:lnTo>
                  <a:lnTo>
                    <a:pt x="1690" y="285"/>
                  </a:lnTo>
                  <a:lnTo>
                    <a:pt x="1690" y="287"/>
                  </a:lnTo>
                  <a:lnTo>
                    <a:pt x="1688" y="287"/>
                  </a:lnTo>
                  <a:lnTo>
                    <a:pt x="1688" y="289"/>
                  </a:lnTo>
                  <a:lnTo>
                    <a:pt x="1688" y="287"/>
                  </a:lnTo>
                  <a:lnTo>
                    <a:pt x="1686" y="287"/>
                  </a:lnTo>
                  <a:lnTo>
                    <a:pt x="1684" y="285"/>
                  </a:lnTo>
                  <a:lnTo>
                    <a:pt x="1682" y="285"/>
                  </a:lnTo>
                  <a:lnTo>
                    <a:pt x="1680" y="285"/>
                  </a:lnTo>
                  <a:lnTo>
                    <a:pt x="1680" y="287"/>
                  </a:lnTo>
                  <a:lnTo>
                    <a:pt x="1680" y="289"/>
                  </a:lnTo>
                  <a:lnTo>
                    <a:pt x="1680" y="291"/>
                  </a:lnTo>
                  <a:lnTo>
                    <a:pt x="1680" y="293"/>
                  </a:lnTo>
                  <a:lnTo>
                    <a:pt x="1680" y="295"/>
                  </a:lnTo>
                  <a:lnTo>
                    <a:pt x="1682" y="295"/>
                  </a:lnTo>
                  <a:lnTo>
                    <a:pt x="1680" y="295"/>
                  </a:lnTo>
                  <a:lnTo>
                    <a:pt x="1678" y="297"/>
                  </a:lnTo>
                  <a:lnTo>
                    <a:pt x="1676" y="297"/>
                  </a:lnTo>
                  <a:lnTo>
                    <a:pt x="1676" y="299"/>
                  </a:lnTo>
                  <a:lnTo>
                    <a:pt x="1676" y="301"/>
                  </a:lnTo>
                  <a:lnTo>
                    <a:pt x="1676" y="303"/>
                  </a:lnTo>
                  <a:lnTo>
                    <a:pt x="1678" y="303"/>
                  </a:lnTo>
                  <a:lnTo>
                    <a:pt x="1678" y="305"/>
                  </a:lnTo>
                  <a:lnTo>
                    <a:pt x="1680" y="305"/>
                  </a:lnTo>
                  <a:lnTo>
                    <a:pt x="1680" y="307"/>
                  </a:lnTo>
                  <a:lnTo>
                    <a:pt x="1682" y="307"/>
                  </a:lnTo>
                  <a:lnTo>
                    <a:pt x="1680" y="309"/>
                  </a:lnTo>
                  <a:lnTo>
                    <a:pt x="1682" y="311"/>
                  </a:lnTo>
                  <a:lnTo>
                    <a:pt x="1682" y="313"/>
                  </a:lnTo>
                  <a:lnTo>
                    <a:pt x="1684" y="313"/>
                  </a:lnTo>
                  <a:lnTo>
                    <a:pt x="1684" y="315"/>
                  </a:lnTo>
                  <a:lnTo>
                    <a:pt x="1684" y="317"/>
                  </a:lnTo>
                  <a:lnTo>
                    <a:pt x="1684" y="319"/>
                  </a:lnTo>
                  <a:lnTo>
                    <a:pt x="1686" y="319"/>
                  </a:lnTo>
                  <a:lnTo>
                    <a:pt x="1686" y="321"/>
                  </a:lnTo>
                  <a:lnTo>
                    <a:pt x="1684" y="321"/>
                  </a:lnTo>
                  <a:lnTo>
                    <a:pt x="1682" y="323"/>
                  </a:lnTo>
                  <a:lnTo>
                    <a:pt x="1680" y="323"/>
                  </a:lnTo>
                  <a:lnTo>
                    <a:pt x="1680" y="325"/>
                  </a:lnTo>
                  <a:lnTo>
                    <a:pt x="1678" y="325"/>
                  </a:lnTo>
                  <a:lnTo>
                    <a:pt x="1678" y="327"/>
                  </a:lnTo>
                  <a:lnTo>
                    <a:pt x="1676" y="327"/>
                  </a:lnTo>
                  <a:lnTo>
                    <a:pt x="1676" y="329"/>
                  </a:lnTo>
                  <a:lnTo>
                    <a:pt x="1678" y="329"/>
                  </a:lnTo>
                  <a:lnTo>
                    <a:pt x="1678" y="331"/>
                  </a:lnTo>
                  <a:lnTo>
                    <a:pt x="1678" y="333"/>
                  </a:lnTo>
                  <a:lnTo>
                    <a:pt x="1680" y="333"/>
                  </a:lnTo>
                  <a:lnTo>
                    <a:pt x="1680" y="335"/>
                  </a:lnTo>
                  <a:lnTo>
                    <a:pt x="1678" y="335"/>
                  </a:lnTo>
                  <a:lnTo>
                    <a:pt x="1678" y="337"/>
                  </a:lnTo>
                  <a:lnTo>
                    <a:pt x="1678" y="335"/>
                  </a:lnTo>
                  <a:lnTo>
                    <a:pt x="1676" y="335"/>
                  </a:lnTo>
                  <a:lnTo>
                    <a:pt x="1676" y="337"/>
                  </a:lnTo>
                  <a:lnTo>
                    <a:pt x="1674" y="337"/>
                  </a:lnTo>
                  <a:lnTo>
                    <a:pt x="1672" y="339"/>
                  </a:lnTo>
                  <a:lnTo>
                    <a:pt x="1672" y="341"/>
                  </a:lnTo>
                  <a:lnTo>
                    <a:pt x="1670" y="341"/>
                  </a:lnTo>
                  <a:lnTo>
                    <a:pt x="1670" y="342"/>
                  </a:lnTo>
                  <a:lnTo>
                    <a:pt x="1668" y="342"/>
                  </a:lnTo>
                  <a:lnTo>
                    <a:pt x="1668" y="344"/>
                  </a:lnTo>
                  <a:lnTo>
                    <a:pt x="1666" y="344"/>
                  </a:lnTo>
                  <a:lnTo>
                    <a:pt x="1666" y="346"/>
                  </a:lnTo>
                  <a:lnTo>
                    <a:pt x="1668" y="346"/>
                  </a:lnTo>
                  <a:lnTo>
                    <a:pt x="1668" y="348"/>
                  </a:lnTo>
                  <a:lnTo>
                    <a:pt x="1666" y="348"/>
                  </a:lnTo>
                  <a:lnTo>
                    <a:pt x="1666" y="350"/>
                  </a:lnTo>
                  <a:lnTo>
                    <a:pt x="1666" y="352"/>
                  </a:lnTo>
                  <a:lnTo>
                    <a:pt x="1664" y="352"/>
                  </a:lnTo>
                  <a:lnTo>
                    <a:pt x="1664" y="354"/>
                  </a:lnTo>
                  <a:lnTo>
                    <a:pt x="1662" y="354"/>
                  </a:lnTo>
                  <a:lnTo>
                    <a:pt x="1660" y="354"/>
                  </a:lnTo>
                  <a:lnTo>
                    <a:pt x="1660" y="356"/>
                  </a:lnTo>
                  <a:lnTo>
                    <a:pt x="1660" y="358"/>
                  </a:lnTo>
                  <a:lnTo>
                    <a:pt x="1660" y="360"/>
                  </a:lnTo>
                  <a:lnTo>
                    <a:pt x="1662" y="360"/>
                  </a:lnTo>
                  <a:lnTo>
                    <a:pt x="1662" y="362"/>
                  </a:lnTo>
                  <a:lnTo>
                    <a:pt x="1662" y="364"/>
                  </a:lnTo>
                  <a:lnTo>
                    <a:pt x="1664" y="364"/>
                  </a:lnTo>
                  <a:lnTo>
                    <a:pt x="1664" y="362"/>
                  </a:lnTo>
                  <a:lnTo>
                    <a:pt x="1666" y="362"/>
                  </a:lnTo>
                  <a:lnTo>
                    <a:pt x="1668" y="362"/>
                  </a:lnTo>
                  <a:lnTo>
                    <a:pt x="1668" y="360"/>
                  </a:lnTo>
                  <a:lnTo>
                    <a:pt x="1668" y="362"/>
                  </a:lnTo>
                  <a:lnTo>
                    <a:pt x="1670" y="362"/>
                  </a:lnTo>
                  <a:lnTo>
                    <a:pt x="1672" y="362"/>
                  </a:lnTo>
                  <a:lnTo>
                    <a:pt x="1674" y="364"/>
                  </a:lnTo>
                  <a:lnTo>
                    <a:pt x="1672" y="364"/>
                  </a:lnTo>
                  <a:lnTo>
                    <a:pt x="1672" y="366"/>
                  </a:lnTo>
                  <a:lnTo>
                    <a:pt x="1670" y="366"/>
                  </a:lnTo>
                  <a:lnTo>
                    <a:pt x="1668" y="366"/>
                  </a:lnTo>
                  <a:lnTo>
                    <a:pt x="1668" y="368"/>
                  </a:lnTo>
                  <a:lnTo>
                    <a:pt x="1666" y="368"/>
                  </a:lnTo>
                  <a:lnTo>
                    <a:pt x="1666" y="370"/>
                  </a:lnTo>
                  <a:lnTo>
                    <a:pt x="1666" y="372"/>
                  </a:lnTo>
                  <a:lnTo>
                    <a:pt x="1666" y="374"/>
                  </a:lnTo>
                  <a:lnTo>
                    <a:pt x="1666" y="376"/>
                  </a:lnTo>
                  <a:lnTo>
                    <a:pt x="1666" y="378"/>
                  </a:lnTo>
                  <a:lnTo>
                    <a:pt x="1666" y="380"/>
                  </a:lnTo>
                  <a:lnTo>
                    <a:pt x="1666" y="382"/>
                  </a:lnTo>
                  <a:lnTo>
                    <a:pt x="1668" y="382"/>
                  </a:lnTo>
                  <a:lnTo>
                    <a:pt x="1668" y="380"/>
                  </a:lnTo>
                  <a:lnTo>
                    <a:pt x="1670" y="380"/>
                  </a:lnTo>
                  <a:lnTo>
                    <a:pt x="1672" y="382"/>
                  </a:lnTo>
                  <a:lnTo>
                    <a:pt x="1672" y="384"/>
                  </a:lnTo>
                  <a:lnTo>
                    <a:pt x="1672" y="386"/>
                  </a:lnTo>
                  <a:lnTo>
                    <a:pt x="1670" y="386"/>
                  </a:lnTo>
                  <a:lnTo>
                    <a:pt x="1670" y="388"/>
                  </a:lnTo>
                  <a:lnTo>
                    <a:pt x="1672" y="388"/>
                  </a:lnTo>
                  <a:lnTo>
                    <a:pt x="1674" y="388"/>
                  </a:lnTo>
                  <a:lnTo>
                    <a:pt x="1674" y="386"/>
                  </a:lnTo>
                  <a:lnTo>
                    <a:pt x="1676" y="386"/>
                  </a:lnTo>
                  <a:lnTo>
                    <a:pt x="1678" y="386"/>
                  </a:lnTo>
                  <a:lnTo>
                    <a:pt x="1680" y="386"/>
                  </a:lnTo>
                  <a:lnTo>
                    <a:pt x="1680" y="388"/>
                  </a:lnTo>
                  <a:lnTo>
                    <a:pt x="1680" y="390"/>
                  </a:lnTo>
                  <a:lnTo>
                    <a:pt x="1680" y="392"/>
                  </a:lnTo>
                  <a:lnTo>
                    <a:pt x="1682" y="392"/>
                  </a:lnTo>
                  <a:lnTo>
                    <a:pt x="1682" y="394"/>
                  </a:lnTo>
                  <a:lnTo>
                    <a:pt x="1682" y="396"/>
                  </a:lnTo>
                  <a:lnTo>
                    <a:pt x="1684" y="396"/>
                  </a:lnTo>
                  <a:lnTo>
                    <a:pt x="1684" y="398"/>
                  </a:lnTo>
                  <a:lnTo>
                    <a:pt x="1686" y="398"/>
                  </a:lnTo>
                  <a:lnTo>
                    <a:pt x="1686" y="400"/>
                  </a:lnTo>
                  <a:lnTo>
                    <a:pt x="1688" y="400"/>
                  </a:lnTo>
                  <a:lnTo>
                    <a:pt x="1690" y="400"/>
                  </a:lnTo>
                  <a:lnTo>
                    <a:pt x="1690" y="402"/>
                  </a:lnTo>
                  <a:lnTo>
                    <a:pt x="1692" y="402"/>
                  </a:lnTo>
                  <a:lnTo>
                    <a:pt x="1692" y="404"/>
                  </a:lnTo>
                  <a:lnTo>
                    <a:pt x="1694" y="404"/>
                  </a:lnTo>
                  <a:lnTo>
                    <a:pt x="1694" y="406"/>
                  </a:lnTo>
                  <a:lnTo>
                    <a:pt x="1692" y="406"/>
                  </a:lnTo>
                  <a:lnTo>
                    <a:pt x="1692" y="408"/>
                  </a:lnTo>
                  <a:lnTo>
                    <a:pt x="1690" y="408"/>
                  </a:lnTo>
                  <a:lnTo>
                    <a:pt x="1690" y="409"/>
                  </a:lnTo>
                  <a:lnTo>
                    <a:pt x="1688" y="409"/>
                  </a:lnTo>
                  <a:lnTo>
                    <a:pt x="1688" y="411"/>
                  </a:lnTo>
                  <a:lnTo>
                    <a:pt x="1686" y="411"/>
                  </a:lnTo>
                  <a:lnTo>
                    <a:pt x="1686" y="413"/>
                  </a:lnTo>
                  <a:lnTo>
                    <a:pt x="1684" y="413"/>
                  </a:lnTo>
                  <a:lnTo>
                    <a:pt x="1682" y="415"/>
                  </a:lnTo>
                  <a:lnTo>
                    <a:pt x="1680" y="415"/>
                  </a:lnTo>
                  <a:lnTo>
                    <a:pt x="1680" y="417"/>
                  </a:lnTo>
                  <a:lnTo>
                    <a:pt x="1678" y="417"/>
                  </a:lnTo>
                  <a:lnTo>
                    <a:pt x="1676" y="419"/>
                  </a:lnTo>
                  <a:lnTo>
                    <a:pt x="1674" y="419"/>
                  </a:lnTo>
                  <a:lnTo>
                    <a:pt x="1672" y="421"/>
                  </a:lnTo>
                  <a:lnTo>
                    <a:pt x="1670" y="421"/>
                  </a:lnTo>
                  <a:lnTo>
                    <a:pt x="1670" y="423"/>
                  </a:lnTo>
                  <a:lnTo>
                    <a:pt x="1668" y="423"/>
                  </a:lnTo>
                  <a:lnTo>
                    <a:pt x="1668" y="425"/>
                  </a:lnTo>
                  <a:lnTo>
                    <a:pt x="1666" y="425"/>
                  </a:lnTo>
                  <a:lnTo>
                    <a:pt x="1664" y="425"/>
                  </a:lnTo>
                  <a:lnTo>
                    <a:pt x="1662" y="425"/>
                  </a:lnTo>
                  <a:lnTo>
                    <a:pt x="1660" y="425"/>
                  </a:lnTo>
                  <a:lnTo>
                    <a:pt x="1658" y="425"/>
                  </a:lnTo>
                  <a:lnTo>
                    <a:pt x="1658" y="427"/>
                  </a:lnTo>
                  <a:lnTo>
                    <a:pt x="1656" y="427"/>
                  </a:lnTo>
                  <a:lnTo>
                    <a:pt x="1656" y="425"/>
                  </a:lnTo>
                  <a:lnTo>
                    <a:pt x="1658" y="425"/>
                  </a:lnTo>
                  <a:lnTo>
                    <a:pt x="1656" y="425"/>
                  </a:lnTo>
                  <a:lnTo>
                    <a:pt x="1654" y="425"/>
                  </a:lnTo>
                  <a:lnTo>
                    <a:pt x="1652" y="427"/>
                  </a:lnTo>
                  <a:lnTo>
                    <a:pt x="1650" y="427"/>
                  </a:lnTo>
                  <a:lnTo>
                    <a:pt x="1648" y="429"/>
                  </a:lnTo>
                  <a:lnTo>
                    <a:pt x="1646" y="429"/>
                  </a:lnTo>
                  <a:lnTo>
                    <a:pt x="1646" y="431"/>
                  </a:lnTo>
                  <a:lnTo>
                    <a:pt x="1644" y="431"/>
                  </a:lnTo>
                  <a:lnTo>
                    <a:pt x="1642" y="433"/>
                  </a:lnTo>
                  <a:lnTo>
                    <a:pt x="1640" y="435"/>
                  </a:lnTo>
                  <a:lnTo>
                    <a:pt x="1638" y="435"/>
                  </a:lnTo>
                  <a:lnTo>
                    <a:pt x="1638" y="437"/>
                  </a:lnTo>
                  <a:lnTo>
                    <a:pt x="1636" y="437"/>
                  </a:lnTo>
                  <a:lnTo>
                    <a:pt x="1636" y="439"/>
                  </a:lnTo>
                  <a:lnTo>
                    <a:pt x="1634" y="439"/>
                  </a:lnTo>
                  <a:lnTo>
                    <a:pt x="1634" y="441"/>
                  </a:lnTo>
                  <a:lnTo>
                    <a:pt x="1632" y="441"/>
                  </a:lnTo>
                  <a:lnTo>
                    <a:pt x="1632" y="443"/>
                  </a:lnTo>
                  <a:lnTo>
                    <a:pt x="1630" y="443"/>
                  </a:lnTo>
                  <a:lnTo>
                    <a:pt x="1630" y="445"/>
                  </a:lnTo>
                  <a:lnTo>
                    <a:pt x="1628" y="445"/>
                  </a:lnTo>
                  <a:lnTo>
                    <a:pt x="1628" y="447"/>
                  </a:lnTo>
                  <a:lnTo>
                    <a:pt x="1628" y="449"/>
                  </a:lnTo>
                  <a:lnTo>
                    <a:pt x="1628" y="451"/>
                  </a:lnTo>
                  <a:lnTo>
                    <a:pt x="1628" y="453"/>
                  </a:lnTo>
                  <a:lnTo>
                    <a:pt x="1630" y="453"/>
                  </a:lnTo>
                  <a:lnTo>
                    <a:pt x="1630" y="451"/>
                  </a:lnTo>
                  <a:lnTo>
                    <a:pt x="1630" y="453"/>
                  </a:lnTo>
                  <a:lnTo>
                    <a:pt x="1630" y="455"/>
                  </a:lnTo>
                  <a:lnTo>
                    <a:pt x="1630" y="457"/>
                  </a:lnTo>
                  <a:lnTo>
                    <a:pt x="1632" y="459"/>
                  </a:lnTo>
                  <a:lnTo>
                    <a:pt x="1632" y="461"/>
                  </a:lnTo>
                  <a:lnTo>
                    <a:pt x="1630" y="461"/>
                  </a:lnTo>
                  <a:lnTo>
                    <a:pt x="1630" y="463"/>
                  </a:lnTo>
                  <a:lnTo>
                    <a:pt x="1630" y="465"/>
                  </a:lnTo>
                  <a:lnTo>
                    <a:pt x="1628" y="465"/>
                  </a:lnTo>
                  <a:lnTo>
                    <a:pt x="1628" y="467"/>
                  </a:lnTo>
                  <a:lnTo>
                    <a:pt x="1628" y="469"/>
                  </a:lnTo>
                  <a:lnTo>
                    <a:pt x="1626" y="471"/>
                  </a:lnTo>
                  <a:lnTo>
                    <a:pt x="1626" y="473"/>
                  </a:lnTo>
                  <a:lnTo>
                    <a:pt x="1625" y="473"/>
                  </a:lnTo>
                  <a:lnTo>
                    <a:pt x="1625" y="475"/>
                  </a:lnTo>
                  <a:lnTo>
                    <a:pt x="1625" y="476"/>
                  </a:lnTo>
                  <a:lnTo>
                    <a:pt x="1625" y="478"/>
                  </a:lnTo>
                  <a:lnTo>
                    <a:pt x="1623" y="478"/>
                  </a:lnTo>
                  <a:lnTo>
                    <a:pt x="1623" y="480"/>
                  </a:lnTo>
                  <a:lnTo>
                    <a:pt x="1621" y="480"/>
                  </a:lnTo>
                  <a:lnTo>
                    <a:pt x="1621" y="482"/>
                  </a:lnTo>
                  <a:lnTo>
                    <a:pt x="1621" y="484"/>
                  </a:lnTo>
                  <a:lnTo>
                    <a:pt x="1621" y="486"/>
                  </a:lnTo>
                  <a:lnTo>
                    <a:pt x="1621" y="488"/>
                  </a:lnTo>
                  <a:lnTo>
                    <a:pt x="1621" y="490"/>
                  </a:lnTo>
                  <a:lnTo>
                    <a:pt x="1621" y="492"/>
                  </a:lnTo>
                  <a:lnTo>
                    <a:pt x="1621" y="494"/>
                  </a:lnTo>
                  <a:lnTo>
                    <a:pt x="1621" y="496"/>
                  </a:lnTo>
                  <a:lnTo>
                    <a:pt x="1621" y="498"/>
                  </a:lnTo>
                  <a:lnTo>
                    <a:pt x="1619" y="498"/>
                  </a:lnTo>
                  <a:lnTo>
                    <a:pt x="1619" y="500"/>
                  </a:lnTo>
                  <a:lnTo>
                    <a:pt x="1621" y="500"/>
                  </a:lnTo>
                  <a:lnTo>
                    <a:pt x="1621" y="502"/>
                  </a:lnTo>
                  <a:lnTo>
                    <a:pt x="1621" y="504"/>
                  </a:lnTo>
                  <a:lnTo>
                    <a:pt x="1623" y="504"/>
                  </a:lnTo>
                  <a:lnTo>
                    <a:pt x="1623" y="506"/>
                  </a:lnTo>
                  <a:lnTo>
                    <a:pt x="1623" y="508"/>
                  </a:lnTo>
                  <a:lnTo>
                    <a:pt x="1623" y="510"/>
                  </a:lnTo>
                  <a:lnTo>
                    <a:pt x="1623" y="512"/>
                  </a:lnTo>
                  <a:lnTo>
                    <a:pt x="1621" y="512"/>
                  </a:lnTo>
                  <a:lnTo>
                    <a:pt x="1623" y="512"/>
                  </a:lnTo>
                  <a:lnTo>
                    <a:pt x="1621" y="514"/>
                  </a:lnTo>
                  <a:lnTo>
                    <a:pt x="1623" y="516"/>
                  </a:lnTo>
                  <a:lnTo>
                    <a:pt x="1621" y="516"/>
                  </a:lnTo>
                  <a:lnTo>
                    <a:pt x="1621" y="518"/>
                  </a:lnTo>
                  <a:lnTo>
                    <a:pt x="1621" y="520"/>
                  </a:lnTo>
                  <a:lnTo>
                    <a:pt x="1621" y="522"/>
                  </a:lnTo>
                  <a:lnTo>
                    <a:pt x="1619" y="524"/>
                  </a:lnTo>
                  <a:lnTo>
                    <a:pt x="1619" y="526"/>
                  </a:lnTo>
                  <a:lnTo>
                    <a:pt x="1619" y="528"/>
                  </a:lnTo>
                  <a:lnTo>
                    <a:pt x="1619" y="530"/>
                  </a:lnTo>
                  <a:lnTo>
                    <a:pt x="1619" y="532"/>
                  </a:lnTo>
                  <a:lnTo>
                    <a:pt x="1619" y="534"/>
                  </a:lnTo>
                  <a:lnTo>
                    <a:pt x="1619" y="538"/>
                  </a:lnTo>
                  <a:lnTo>
                    <a:pt x="1619" y="540"/>
                  </a:lnTo>
                  <a:lnTo>
                    <a:pt x="1619" y="542"/>
                  </a:lnTo>
                  <a:lnTo>
                    <a:pt x="1619" y="543"/>
                  </a:lnTo>
                  <a:lnTo>
                    <a:pt x="1619" y="545"/>
                  </a:lnTo>
                  <a:lnTo>
                    <a:pt x="1619" y="547"/>
                  </a:lnTo>
                  <a:lnTo>
                    <a:pt x="1619" y="549"/>
                  </a:lnTo>
                  <a:lnTo>
                    <a:pt x="1619" y="551"/>
                  </a:lnTo>
                  <a:lnTo>
                    <a:pt x="1619" y="553"/>
                  </a:lnTo>
                  <a:lnTo>
                    <a:pt x="1619" y="555"/>
                  </a:lnTo>
                  <a:lnTo>
                    <a:pt x="1619" y="557"/>
                  </a:lnTo>
                  <a:lnTo>
                    <a:pt x="1619" y="559"/>
                  </a:lnTo>
                  <a:lnTo>
                    <a:pt x="1619" y="561"/>
                  </a:lnTo>
                  <a:lnTo>
                    <a:pt x="1617" y="563"/>
                  </a:lnTo>
                  <a:lnTo>
                    <a:pt x="1617" y="565"/>
                  </a:lnTo>
                  <a:lnTo>
                    <a:pt x="1617" y="567"/>
                  </a:lnTo>
                  <a:lnTo>
                    <a:pt x="1617" y="569"/>
                  </a:lnTo>
                  <a:lnTo>
                    <a:pt x="1617" y="571"/>
                  </a:lnTo>
                  <a:lnTo>
                    <a:pt x="1617" y="573"/>
                  </a:lnTo>
                  <a:lnTo>
                    <a:pt x="1617" y="575"/>
                  </a:lnTo>
                  <a:lnTo>
                    <a:pt x="1617" y="577"/>
                  </a:lnTo>
                  <a:lnTo>
                    <a:pt x="1619" y="577"/>
                  </a:lnTo>
                  <a:lnTo>
                    <a:pt x="1619" y="579"/>
                  </a:lnTo>
                  <a:lnTo>
                    <a:pt x="1619" y="581"/>
                  </a:lnTo>
                  <a:lnTo>
                    <a:pt x="1621" y="583"/>
                  </a:lnTo>
                  <a:lnTo>
                    <a:pt x="1621" y="585"/>
                  </a:lnTo>
                  <a:lnTo>
                    <a:pt x="1623" y="587"/>
                  </a:lnTo>
                  <a:lnTo>
                    <a:pt x="1623" y="589"/>
                  </a:lnTo>
                  <a:lnTo>
                    <a:pt x="1625" y="589"/>
                  </a:lnTo>
                  <a:lnTo>
                    <a:pt x="1626" y="589"/>
                  </a:lnTo>
                  <a:lnTo>
                    <a:pt x="1628" y="589"/>
                  </a:lnTo>
                  <a:lnTo>
                    <a:pt x="1630" y="589"/>
                  </a:lnTo>
                  <a:lnTo>
                    <a:pt x="1632" y="589"/>
                  </a:lnTo>
                  <a:lnTo>
                    <a:pt x="1634" y="589"/>
                  </a:lnTo>
                  <a:lnTo>
                    <a:pt x="1636" y="589"/>
                  </a:lnTo>
                  <a:lnTo>
                    <a:pt x="1638" y="587"/>
                  </a:lnTo>
                  <a:lnTo>
                    <a:pt x="1640" y="587"/>
                  </a:lnTo>
                  <a:lnTo>
                    <a:pt x="1642" y="587"/>
                  </a:lnTo>
                  <a:lnTo>
                    <a:pt x="1642" y="589"/>
                  </a:lnTo>
                  <a:lnTo>
                    <a:pt x="1642" y="587"/>
                  </a:lnTo>
                  <a:lnTo>
                    <a:pt x="1644" y="589"/>
                  </a:lnTo>
                  <a:lnTo>
                    <a:pt x="1646" y="589"/>
                  </a:lnTo>
                  <a:lnTo>
                    <a:pt x="1648" y="589"/>
                  </a:lnTo>
                  <a:lnTo>
                    <a:pt x="1648" y="591"/>
                  </a:lnTo>
                  <a:lnTo>
                    <a:pt x="1650" y="593"/>
                  </a:lnTo>
                  <a:lnTo>
                    <a:pt x="1650" y="595"/>
                  </a:lnTo>
                  <a:lnTo>
                    <a:pt x="1648" y="595"/>
                  </a:lnTo>
                  <a:lnTo>
                    <a:pt x="1648" y="597"/>
                  </a:lnTo>
                  <a:lnTo>
                    <a:pt x="1646" y="597"/>
                  </a:lnTo>
                  <a:lnTo>
                    <a:pt x="1644" y="599"/>
                  </a:lnTo>
                  <a:lnTo>
                    <a:pt x="1644" y="601"/>
                  </a:lnTo>
                  <a:lnTo>
                    <a:pt x="1642" y="601"/>
                  </a:lnTo>
                  <a:lnTo>
                    <a:pt x="1640" y="601"/>
                  </a:lnTo>
                  <a:lnTo>
                    <a:pt x="1640" y="603"/>
                  </a:lnTo>
                  <a:lnTo>
                    <a:pt x="1638" y="603"/>
                  </a:lnTo>
                  <a:lnTo>
                    <a:pt x="1638" y="605"/>
                  </a:lnTo>
                  <a:lnTo>
                    <a:pt x="1636" y="605"/>
                  </a:lnTo>
                  <a:lnTo>
                    <a:pt x="1634" y="607"/>
                  </a:lnTo>
                  <a:lnTo>
                    <a:pt x="1634" y="609"/>
                  </a:lnTo>
                  <a:lnTo>
                    <a:pt x="1632" y="610"/>
                  </a:lnTo>
                  <a:lnTo>
                    <a:pt x="1632" y="612"/>
                  </a:lnTo>
                  <a:lnTo>
                    <a:pt x="1630" y="612"/>
                  </a:lnTo>
                  <a:lnTo>
                    <a:pt x="1630" y="614"/>
                  </a:lnTo>
                  <a:lnTo>
                    <a:pt x="1630" y="616"/>
                  </a:lnTo>
                  <a:lnTo>
                    <a:pt x="1630" y="618"/>
                  </a:lnTo>
                  <a:lnTo>
                    <a:pt x="1630" y="620"/>
                  </a:lnTo>
                  <a:lnTo>
                    <a:pt x="1632" y="620"/>
                  </a:lnTo>
                  <a:lnTo>
                    <a:pt x="1632" y="624"/>
                  </a:lnTo>
                  <a:lnTo>
                    <a:pt x="1630" y="624"/>
                  </a:lnTo>
                  <a:lnTo>
                    <a:pt x="1630" y="626"/>
                  </a:lnTo>
                  <a:lnTo>
                    <a:pt x="1628" y="628"/>
                  </a:lnTo>
                  <a:lnTo>
                    <a:pt x="1628" y="630"/>
                  </a:lnTo>
                  <a:lnTo>
                    <a:pt x="1630" y="632"/>
                  </a:lnTo>
                  <a:lnTo>
                    <a:pt x="1628" y="636"/>
                  </a:lnTo>
                  <a:lnTo>
                    <a:pt x="1626" y="638"/>
                  </a:lnTo>
                  <a:lnTo>
                    <a:pt x="1626" y="640"/>
                  </a:lnTo>
                  <a:lnTo>
                    <a:pt x="1626" y="642"/>
                  </a:lnTo>
                  <a:lnTo>
                    <a:pt x="1626" y="644"/>
                  </a:lnTo>
                  <a:lnTo>
                    <a:pt x="1626" y="646"/>
                  </a:lnTo>
                  <a:lnTo>
                    <a:pt x="1626" y="648"/>
                  </a:lnTo>
                  <a:lnTo>
                    <a:pt x="1625" y="648"/>
                  </a:lnTo>
                  <a:lnTo>
                    <a:pt x="1623" y="650"/>
                  </a:lnTo>
                  <a:lnTo>
                    <a:pt x="1621" y="652"/>
                  </a:lnTo>
                  <a:lnTo>
                    <a:pt x="1619" y="654"/>
                  </a:lnTo>
                  <a:lnTo>
                    <a:pt x="1619" y="656"/>
                  </a:lnTo>
                  <a:lnTo>
                    <a:pt x="1619" y="658"/>
                  </a:lnTo>
                  <a:lnTo>
                    <a:pt x="1619" y="660"/>
                  </a:lnTo>
                  <a:lnTo>
                    <a:pt x="1615" y="664"/>
                  </a:lnTo>
                  <a:lnTo>
                    <a:pt x="1615" y="666"/>
                  </a:lnTo>
                  <a:lnTo>
                    <a:pt x="1613" y="666"/>
                  </a:lnTo>
                  <a:lnTo>
                    <a:pt x="1611" y="666"/>
                  </a:lnTo>
                  <a:lnTo>
                    <a:pt x="1607" y="666"/>
                  </a:lnTo>
                  <a:lnTo>
                    <a:pt x="1605" y="664"/>
                  </a:lnTo>
                  <a:lnTo>
                    <a:pt x="1605" y="666"/>
                  </a:lnTo>
                  <a:lnTo>
                    <a:pt x="1603" y="666"/>
                  </a:lnTo>
                  <a:lnTo>
                    <a:pt x="1603" y="668"/>
                  </a:lnTo>
                  <a:lnTo>
                    <a:pt x="1601" y="670"/>
                  </a:lnTo>
                  <a:lnTo>
                    <a:pt x="1601" y="672"/>
                  </a:lnTo>
                  <a:lnTo>
                    <a:pt x="1601" y="674"/>
                  </a:lnTo>
                  <a:lnTo>
                    <a:pt x="1601" y="676"/>
                  </a:lnTo>
                  <a:lnTo>
                    <a:pt x="1601" y="679"/>
                  </a:lnTo>
                  <a:lnTo>
                    <a:pt x="1601" y="681"/>
                  </a:lnTo>
                  <a:lnTo>
                    <a:pt x="1601" y="683"/>
                  </a:lnTo>
                  <a:lnTo>
                    <a:pt x="1601" y="685"/>
                  </a:lnTo>
                  <a:lnTo>
                    <a:pt x="1599" y="685"/>
                  </a:lnTo>
                  <a:lnTo>
                    <a:pt x="1599" y="687"/>
                  </a:lnTo>
                  <a:lnTo>
                    <a:pt x="1599" y="689"/>
                  </a:lnTo>
                  <a:lnTo>
                    <a:pt x="1597" y="691"/>
                  </a:lnTo>
                  <a:lnTo>
                    <a:pt x="1597" y="693"/>
                  </a:lnTo>
                  <a:lnTo>
                    <a:pt x="1593" y="699"/>
                  </a:lnTo>
                  <a:lnTo>
                    <a:pt x="1591" y="701"/>
                  </a:lnTo>
                  <a:lnTo>
                    <a:pt x="1589" y="703"/>
                  </a:lnTo>
                  <a:lnTo>
                    <a:pt x="1587" y="707"/>
                  </a:lnTo>
                  <a:lnTo>
                    <a:pt x="1585" y="709"/>
                  </a:lnTo>
                  <a:lnTo>
                    <a:pt x="1583" y="711"/>
                  </a:lnTo>
                  <a:lnTo>
                    <a:pt x="1581" y="715"/>
                  </a:lnTo>
                  <a:lnTo>
                    <a:pt x="1581" y="717"/>
                  </a:lnTo>
                  <a:lnTo>
                    <a:pt x="1581" y="723"/>
                  </a:lnTo>
                  <a:lnTo>
                    <a:pt x="1581" y="725"/>
                  </a:lnTo>
                  <a:lnTo>
                    <a:pt x="1583" y="727"/>
                  </a:lnTo>
                  <a:lnTo>
                    <a:pt x="1583" y="729"/>
                  </a:lnTo>
                  <a:lnTo>
                    <a:pt x="1583" y="733"/>
                  </a:lnTo>
                  <a:lnTo>
                    <a:pt x="1583" y="735"/>
                  </a:lnTo>
                  <a:lnTo>
                    <a:pt x="1585" y="739"/>
                  </a:lnTo>
                  <a:lnTo>
                    <a:pt x="1583" y="741"/>
                  </a:lnTo>
                  <a:lnTo>
                    <a:pt x="1583" y="743"/>
                  </a:lnTo>
                  <a:lnTo>
                    <a:pt x="1583" y="745"/>
                  </a:lnTo>
                  <a:lnTo>
                    <a:pt x="1583" y="746"/>
                  </a:lnTo>
                  <a:lnTo>
                    <a:pt x="1581" y="748"/>
                  </a:lnTo>
                  <a:lnTo>
                    <a:pt x="1581" y="750"/>
                  </a:lnTo>
                  <a:lnTo>
                    <a:pt x="1577" y="752"/>
                  </a:lnTo>
                  <a:lnTo>
                    <a:pt x="1575" y="752"/>
                  </a:lnTo>
                  <a:lnTo>
                    <a:pt x="1573" y="754"/>
                  </a:lnTo>
                  <a:lnTo>
                    <a:pt x="1571" y="754"/>
                  </a:lnTo>
                  <a:lnTo>
                    <a:pt x="1569" y="756"/>
                  </a:lnTo>
                  <a:lnTo>
                    <a:pt x="1569" y="758"/>
                  </a:lnTo>
                  <a:lnTo>
                    <a:pt x="1567" y="760"/>
                  </a:lnTo>
                  <a:lnTo>
                    <a:pt x="1569" y="760"/>
                  </a:lnTo>
                  <a:lnTo>
                    <a:pt x="1569" y="762"/>
                  </a:lnTo>
                  <a:lnTo>
                    <a:pt x="1569" y="764"/>
                  </a:lnTo>
                  <a:lnTo>
                    <a:pt x="1569" y="766"/>
                  </a:lnTo>
                  <a:lnTo>
                    <a:pt x="1569" y="768"/>
                  </a:lnTo>
                  <a:lnTo>
                    <a:pt x="1569" y="772"/>
                  </a:lnTo>
                  <a:lnTo>
                    <a:pt x="1569" y="774"/>
                  </a:lnTo>
                  <a:lnTo>
                    <a:pt x="1567" y="774"/>
                  </a:lnTo>
                  <a:lnTo>
                    <a:pt x="1567" y="776"/>
                  </a:lnTo>
                  <a:lnTo>
                    <a:pt x="1567" y="778"/>
                  </a:lnTo>
                  <a:lnTo>
                    <a:pt x="1567" y="780"/>
                  </a:lnTo>
                  <a:lnTo>
                    <a:pt x="1567" y="782"/>
                  </a:lnTo>
                  <a:lnTo>
                    <a:pt x="1567" y="784"/>
                  </a:lnTo>
                  <a:lnTo>
                    <a:pt x="1567" y="786"/>
                  </a:lnTo>
                  <a:lnTo>
                    <a:pt x="1567" y="788"/>
                  </a:lnTo>
                  <a:lnTo>
                    <a:pt x="1565" y="790"/>
                  </a:lnTo>
                  <a:lnTo>
                    <a:pt x="1565" y="792"/>
                  </a:lnTo>
                  <a:lnTo>
                    <a:pt x="1563" y="794"/>
                  </a:lnTo>
                  <a:lnTo>
                    <a:pt x="1563" y="796"/>
                  </a:lnTo>
                  <a:lnTo>
                    <a:pt x="1563" y="798"/>
                  </a:lnTo>
                  <a:lnTo>
                    <a:pt x="1561" y="798"/>
                  </a:lnTo>
                  <a:lnTo>
                    <a:pt x="1561" y="800"/>
                  </a:lnTo>
                  <a:lnTo>
                    <a:pt x="1561" y="802"/>
                  </a:lnTo>
                  <a:lnTo>
                    <a:pt x="1561" y="804"/>
                  </a:lnTo>
                  <a:lnTo>
                    <a:pt x="1561" y="806"/>
                  </a:lnTo>
                  <a:lnTo>
                    <a:pt x="1561" y="808"/>
                  </a:lnTo>
                  <a:lnTo>
                    <a:pt x="1561" y="810"/>
                  </a:lnTo>
                  <a:lnTo>
                    <a:pt x="1561" y="812"/>
                  </a:lnTo>
                  <a:lnTo>
                    <a:pt x="1561" y="815"/>
                  </a:lnTo>
                  <a:lnTo>
                    <a:pt x="1563" y="815"/>
                  </a:lnTo>
                  <a:lnTo>
                    <a:pt x="1565" y="817"/>
                  </a:lnTo>
                  <a:lnTo>
                    <a:pt x="1567" y="817"/>
                  </a:lnTo>
                  <a:lnTo>
                    <a:pt x="1569" y="817"/>
                  </a:lnTo>
                  <a:lnTo>
                    <a:pt x="1571" y="817"/>
                  </a:lnTo>
                  <a:lnTo>
                    <a:pt x="1571" y="815"/>
                  </a:lnTo>
                  <a:lnTo>
                    <a:pt x="1571" y="813"/>
                  </a:lnTo>
                  <a:lnTo>
                    <a:pt x="1573" y="813"/>
                  </a:lnTo>
                  <a:lnTo>
                    <a:pt x="1573" y="812"/>
                  </a:lnTo>
                  <a:lnTo>
                    <a:pt x="1575" y="810"/>
                  </a:lnTo>
                  <a:lnTo>
                    <a:pt x="1575" y="808"/>
                  </a:lnTo>
                  <a:lnTo>
                    <a:pt x="1577" y="808"/>
                  </a:lnTo>
                  <a:lnTo>
                    <a:pt x="1577" y="806"/>
                  </a:lnTo>
                  <a:lnTo>
                    <a:pt x="1579" y="806"/>
                  </a:lnTo>
                  <a:lnTo>
                    <a:pt x="1581" y="804"/>
                  </a:lnTo>
                  <a:lnTo>
                    <a:pt x="1583" y="804"/>
                  </a:lnTo>
                  <a:lnTo>
                    <a:pt x="1585" y="804"/>
                  </a:lnTo>
                  <a:lnTo>
                    <a:pt x="1587" y="804"/>
                  </a:lnTo>
                  <a:lnTo>
                    <a:pt x="1589" y="806"/>
                  </a:lnTo>
                  <a:lnTo>
                    <a:pt x="1589" y="808"/>
                  </a:lnTo>
                  <a:lnTo>
                    <a:pt x="1591" y="808"/>
                  </a:lnTo>
                  <a:lnTo>
                    <a:pt x="1591" y="810"/>
                  </a:lnTo>
                  <a:lnTo>
                    <a:pt x="1591" y="812"/>
                  </a:lnTo>
                  <a:lnTo>
                    <a:pt x="1591" y="813"/>
                  </a:lnTo>
                  <a:lnTo>
                    <a:pt x="1589" y="815"/>
                  </a:lnTo>
                  <a:lnTo>
                    <a:pt x="1589" y="817"/>
                  </a:lnTo>
                  <a:lnTo>
                    <a:pt x="1589" y="819"/>
                  </a:lnTo>
                  <a:lnTo>
                    <a:pt x="1589" y="821"/>
                  </a:lnTo>
                  <a:lnTo>
                    <a:pt x="1587" y="823"/>
                  </a:lnTo>
                  <a:lnTo>
                    <a:pt x="1587" y="825"/>
                  </a:lnTo>
                  <a:lnTo>
                    <a:pt x="1585" y="825"/>
                  </a:lnTo>
                  <a:lnTo>
                    <a:pt x="1585" y="827"/>
                  </a:lnTo>
                  <a:lnTo>
                    <a:pt x="1583" y="829"/>
                  </a:lnTo>
                  <a:lnTo>
                    <a:pt x="1581" y="831"/>
                  </a:lnTo>
                  <a:lnTo>
                    <a:pt x="1581" y="833"/>
                  </a:lnTo>
                  <a:lnTo>
                    <a:pt x="1579" y="833"/>
                  </a:lnTo>
                  <a:lnTo>
                    <a:pt x="1577" y="835"/>
                  </a:lnTo>
                  <a:lnTo>
                    <a:pt x="1575" y="835"/>
                  </a:lnTo>
                  <a:lnTo>
                    <a:pt x="1573" y="835"/>
                  </a:lnTo>
                  <a:lnTo>
                    <a:pt x="1571" y="835"/>
                  </a:lnTo>
                  <a:lnTo>
                    <a:pt x="1571" y="837"/>
                  </a:lnTo>
                  <a:lnTo>
                    <a:pt x="1569" y="839"/>
                  </a:lnTo>
                  <a:lnTo>
                    <a:pt x="1569" y="841"/>
                  </a:lnTo>
                  <a:lnTo>
                    <a:pt x="1571" y="843"/>
                  </a:lnTo>
                  <a:lnTo>
                    <a:pt x="1571" y="845"/>
                  </a:lnTo>
                  <a:lnTo>
                    <a:pt x="1571" y="847"/>
                  </a:lnTo>
                  <a:lnTo>
                    <a:pt x="1571" y="849"/>
                  </a:lnTo>
                  <a:lnTo>
                    <a:pt x="1569" y="849"/>
                  </a:lnTo>
                  <a:lnTo>
                    <a:pt x="1569" y="851"/>
                  </a:lnTo>
                  <a:lnTo>
                    <a:pt x="1569" y="853"/>
                  </a:lnTo>
                  <a:lnTo>
                    <a:pt x="1569" y="855"/>
                  </a:lnTo>
                  <a:lnTo>
                    <a:pt x="1567" y="855"/>
                  </a:lnTo>
                  <a:lnTo>
                    <a:pt x="1565" y="855"/>
                  </a:lnTo>
                  <a:lnTo>
                    <a:pt x="1565" y="857"/>
                  </a:lnTo>
                  <a:lnTo>
                    <a:pt x="1563" y="857"/>
                  </a:lnTo>
                  <a:lnTo>
                    <a:pt x="1561" y="857"/>
                  </a:lnTo>
                  <a:lnTo>
                    <a:pt x="1561" y="859"/>
                  </a:lnTo>
                  <a:lnTo>
                    <a:pt x="1559" y="859"/>
                  </a:lnTo>
                  <a:lnTo>
                    <a:pt x="1557" y="859"/>
                  </a:lnTo>
                  <a:lnTo>
                    <a:pt x="1556" y="859"/>
                  </a:lnTo>
                  <a:lnTo>
                    <a:pt x="1554" y="859"/>
                  </a:lnTo>
                  <a:lnTo>
                    <a:pt x="1554" y="861"/>
                  </a:lnTo>
                  <a:lnTo>
                    <a:pt x="1552" y="861"/>
                  </a:lnTo>
                  <a:lnTo>
                    <a:pt x="1550" y="863"/>
                  </a:lnTo>
                  <a:lnTo>
                    <a:pt x="1550" y="865"/>
                  </a:lnTo>
                  <a:lnTo>
                    <a:pt x="1550" y="867"/>
                  </a:lnTo>
                  <a:lnTo>
                    <a:pt x="1548" y="869"/>
                  </a:lnTo>
                  <a:lnTo>
                    <a:pt x="1548" y="871"/>
                  </a:lnTo>
                  <a:lnTo>
                    <a:pt x="1546" y="873"/>
                  </a:lnTo>
                  <a:lnTo>
                    <a:pt x="1544" y="875"/>
                  </a:lnTo>
                  <a:lnTo>
                    <a:pt x="1546" y="875"/>
                  </a:lnTo>
                  <a:lnTo>
                    <a:pt x="1548" y="877"/>
                  </a:lnTo>
                  <a:lnTo>
                    <a:pt x="1548" y="875"/>
                  </a:lnTo>
                  <a:lnTo>
                    <a:pt x="1548" y="873"/>
                  </a:lnTo>
                  <a:lnTo>
                    <a:pt x="1550" y="873"/>
                  </a:lnTo>
                  <a:lnTo>
                    <a:pt x="1550" y="871"/>
                  </a:lnTo>
                  <a:lnTo>
                    <a:pt x="1552" y="871"/>
                  </a:lnTo>
                  <a:lnTo>
                    <a:pt x="1552" y="873"/>
                  </a:lnTo>
                  <a:lnTo>
                    <a:pt x="1554" y="873"/>
                  </a:lnTo>
                  <a:lnTo>
                    <a:pt x="1554" y="871"/>
                  </a:lnTo>
                  <a:lnTo>
                    <a:pt x="1554" y="869"/>
                  </a:lnTo>
                  <a:lnTo>
                    <a:pt x="1556" y="869"/>
                  </a:lnTo>
                  <a:lnTo>
                    <a:pt x="1557" y="869"/>
                  </a:lnTo>
                  <a:lnTo>
                    <a:pt x="1559" y="869"/>
                  </a:lnTo>
                  <a:lnTo>
                    <a:pt x="1559" y="867"/>
                  </a:lnTo>
                  <a:lnTo>
                    <a:pt x="1561" y="867"/>
                  </a:lnTo>
                  <a:lnTo>
                    <a:pt x="1561" y="869"/>
                  </a:lnTo>
                  <a:lnTo>
                    <a:pt x="1563" y="869"/>
                  </a:lnTo>
                  <a:lnTo>
                    <a:pt x="1565" y="869"/>
                  </a:lnTo>
                  <a:lnTo>
                    <a:pt x="1565" y="867"/>
                  </a:lnTo>
                  <a:lnTo>
                    <a:pt x="1567" y="867"/>
                  </a:lnTo>
                  <a:lnTo>
                    <a:pt x="1567" y="869"/>
                  </a:lnTo>
                  <a:lnTo>
                    <a:pt x="1569" y="869"/>
                  </a:lnTo>
                  <a:lnTo>
                    <a:pt x="1569" y="871"/>
                  </a:lnTo>
                  <a:lnTo>
                    <a:pt x="1569" y="873"/>
                  </a:lnTo>
                  <a:lnTo>
                    <a:pt x="1569" y="875"/>
                  </a:lnTo>
                  <a:lnTo>
                    <a:pt x="1571" y="875"/>
                  </a:lnTo>
                  <a:lnTo>
                    <a:pt x="1573" y="875"/>
                  </a:lnTo>
                  <a:lnTo>
                    <a:pt x="1573" y="873"/>
                  </a:lnTo>
                  <a:lnTo>
                    <a:pt x="1575" y="875"/>
                  </a:lnTo>
                  <a:lnTo>
                    <a:pt x="1573" y="877"/>
                  </a:lnTo>
                  <a:lnTo>
                    <a:pt x="1575" y="877"/>
                  </a:lnTo>
                  <a:lnTo>
                    <a:pt x="1577" y="877"/>
                  </a:lnTo>
                  <a:lnTo>
                    <a:pt x="1577" y="879"/>
                  </a:lnTo>
                  <a:lnTo>
                    <a:pt x="1579" y="879"/>
                  </a:lnTo>
                  <a:lnTo>
                    <a:pt x="1577" y="879"/>
                  </a:lnTo>
                  <a:lnTo>
                    <a:pt x="1577" y="880"/>
                  </a:lnTo>
                  <a:lnTo>
                    <a:pt x="1579" y="880"/>
                  </a:lnTo>
                  <a:lnTo>
                    <a:pt x="1581" y="879"/>
                  </a:lnTo>
                  <a:lnTo>
                    <a:pt x="1583" y="879"/>
                  </a:lnTo>
                  <a:lnTo>
                    <a:pt x="1583" y="880"/>
                  </a:lnTo>
                  <a:lnTo>
                    <a:pt x="1583" y="882"/>
                  </a:lnTo>
                  <a:lnTo>
                    <a:pt x="1585" y="882"/>
                  </a:lnTo>
                  <a:lnTo>
                    <a:pt x="1587" y="882"/>
                  </a:lnTo>
                  <a:lnTo>
                    <a:pt x="1587" y="884"/>
                  </a:lnTo>
                  <a:lnTo>
                    <a:pt x="1587" y="886"/>
                  </a:lnTo>
                  <a:lnTo>
                    <a:pt x="1587" y="888"/>
                  </a:lnTo>
                  <a:lnTo>
                    <a:pt x="1589" y="888"/>
                  </a:lnTo>
                  <a:lnTo>
                    <a:pt x="1591" y="888"/>
                  </a:lnTo>
                  <a:lnTo>
                    <a:pt x="1593" y="888"/>
                  </a:lnTo>
                  <a:lnTo>
                    <a:pt x="1593" y="886"/>
                  </a:lnTo>
                  <a:lnTo>
                    <a:pt x="1593" y="884"/>
                  </a:lnTo>
                  <a:lnTo>
                    <a:pt x="1595" y="884"/>
                  </a:lnTo>
                  <a:lnTo>
                    <a:pt x="1597" y="884"/>
                  </a:lnTo>
                  <a:lnTo>
                    <a:pt x="1597" y="886"/>
                  </a:lnTo>
                  <a:lnTo>
                    <a:pt x="1595" y="886"/>
                  </a:lnTo>
                  <a:lnTo>
                    <a:pt x="1595" y="888"/>
                  </a:lnTo>
                  <a:lnTo>
                    <a:pt x="1597" y="888"/>
                  </a:lnTo>
                  <a:lnTo>
                    <a:pt x="1597" y="890"/>
                  </a:lnTo>
                  <a:lnTo>
                    <a:pt x="1595" y="890"/>
                  </a:lnTo>
                  <a:lnTo>
                    <a:pt x="1597" y="890"/>
                  </a:lnTo>
                  <a:lnTo>
                    <a:pt x="1599" y="890"/>
                  </a:lnTo>
                  <a:lnTo>
                    <a:pt x="1601" y="888"/>
                  </a:lnTo>
                  <a:lnTo>
                    <a:pt x="1601" y="890"/>
                  </a:lnTo>
                  <a:lnTo>
                    <a:pt x="1601" y="892"/>
                  </a:lnTo>
                  <a:lnTo>
                    <a:pt x="1603" y="892"/>
                  </a:lnTo>
                  <a:lnTo>
                    <a:pt x="1603" y="890"/>
                  </a:lnTo>
                  <a:lnTo>
                    <a:pt x="1605" y="892"/>
                  </a:lnTo>
                  <a:lnTo>
                    <a:pt x="1605" y="894"/>
                  </a:lnTo>
                  <a:lnTo>
                    <a:pt x="1607" y="894"/>
                  </a:lnTo>
                  <a:lnTo>
                    <a:pt x="1607" y="896"/>
                  </a:lnTo>
                  <a:lnTo>
                    <a:pt x="1605" y="896"/>
                  </a:lnTo>
                  <a:lnTo>
                    <a:pt x="1605" y="898"/>
                  </a:lnTo>
                  <a:lnTo>
                    <a:pt x="1607" y="898"/>
                  </a:lnTo>
                  <a:lnTo>
                    <a:pt x="1609" y="898"/>
                  </a:lnTo>
                  <a:lnTo>
                    <a:pt x="1609" y="896"/>
                  </a:lnTo>
                  <a:lnTo>
                    <a:pt x="1611" y="896"/>
                  </a:lnTo>
                  <a:lnTo>
                    <a:pt x="1611" y="898"/>
                  </a:lnTo>
                  <a:lnTo>
                    <a:pt x="1611" y="900"/>
                  </a:lnTo>
                  <a:lnTo>
                    <a:pt x="1611" y="902"/>
                  </a:lnTo>
                  <a:lnTo>
                    <a:pt x="1609" y="904"/>
                  </a:lnTo>
                  <a:lnTo>
                    <a:pt x="1611" y="904"/>
                  </a:lnTo>
                  <a:lnTo>
                    <a:pt x="1611" y="906"/>
                  </a:lnTo>
                  <a:lnTo>
                    <a:pt x="1611" y="908"/>
                  </a:lnTo>
                  <a:lnTo>
                    <a:pt x="1611" y="910"/>
                  </a:lnTo>
                  <a:lnTo>
                    <a:pt x="1613" y="912"/>
                  </a:lnTo>
                  <a:lnTo>
                    <a:pt x="1613" y="914"/>
                  </a:lnTo>
                  <a:lnTo>
                    <a:pt x="1613" y="916"/>
                  </a:lnTo>
                  <a:lnTo>
                    <a:pt x="1615" y="918"/>
                  </a:lnTo>
                  <a:lnTo>
                    <a:pt x="1615" y="920"/>
                  </a:lnTo>
                  <a:lnTo>
                    <a:pt x="1617" y="922"/>
                  </a:lnTo>
                  <a:lnTo>
                    <a:pt x="1617" y="924"/>
                  </a:lnTo>
                  <a:lnTo>
                    <a:pt x="1617" y="926"/>
                  </a:lnTo>
                  <a:lnTo>
                    <a:pt x="1617" y="928"/>
                  </a:lnTo>
                  <a:lnTo>
                    <a:pt x="1619" y="932"/>
                  </a:lnTo>
                  <a:lnTo>
                    <a:pt x="1621" y="934"/>
                  </a:lnTo>
                  <a:lnTo>
                    <a:pt x="1623" y="936"/>
                  </a:lnTo>
                  <a:lnTo>
                    <a:pt x="1623" y="938"/>
                  </a:lnTo>
                  <a:lnTo>
                    <a:pt x="1625" y="940"/>
                  </a:lnTo>
                  <a:lnTo>
                    <a:pt x="1626" y="942"/>
                  </a:lnTo>
                  <a:lnTo>
                    <a:pt x="1626" y="944"/>
                  </a:lnTo>
                  <a:lnTo>
                    <a:pt x="1628" y="944"/>
                  </a:lnTo>
                  <a:lnTo>
                    <a:pt x="1628" y="946"/>
                  </a:lnTo>
                  <a:lnTo>
                    <a:pt x="1630" y="947"/>
                  </a:lnTo>
                  <a:lnTo>
                    <a:pt x="1632" y="949"/>
                  </a:lnTo>
                  <a:lnTo>
                    <a:pt x="1632" y="951"/>
                  </a:lnTo>
                  <a:lnTo>
                    <a:pt x="1634" y="951"/>
                  </a:lnTo>
                  <a:lnTo>
                    <a:pt x="1634" y="953"/>
                  </a:lnTo>
                  <a:lnTo>
                    <a:pt x="1636" y="955"/>
                  </a:lnTo>
                  <a:lnTo>
                    <a:pt x="1638" y="955"/>
                  </a:lnTo>
                  <a:lnTo>
                    <a:pt x="1638" y="957"/>
                  </a:lnTo>
                  <a:lnTo>
                    <a:pt x="1642" y="961"/>
                  </a:lnTo>
                  <a:lnTo>
                    <a:pt x="1642" y="963"/>
                  </a:lnTo>
                  <a:lnTo>
                    <a:pt x="1644" y="965"/>
                  </a:lnTo>
                  <a:lnTo>
                    <a:pt x="1644" y="967"/>
                  </a:lnTo>
                  <a:lnTo>
                    <a:pt x="1646" y="967"/>
                  </a:lnTo>
                  <a:lnTo>
                    <a:pt x="1646" y="969"/>
                  </a:lnTo>
                  <a:lnTo>
                    <a:pt x="1648" y="971"/>
                  </a:lnTo>
                  <a:lnTo>
                    <a:pt x="1650" y="973"/>
                  </a:lnTo>
                  <a:lnTo>
                    <a:pt x="1652" y="975"/>
                  </a:lnTo>
                  <a:lnTo>
                    <a:pt x="1654" y="977"/>
                  </a:lnTo>
                  <a:lnTo>
                    <a:pt x="1654" y="979"/>
                  </a:lnTo>
                  <a:lnTo>
                    <a:pt x="1656" y="981"/>
                  </a:lnTo>
                  <a:lnTo>
                    <a:pt x="1658" y="983"/>
                  </a:lnTo>
                  <a:lnTo>
                    <a:pt x="1662" y="985"/>
                  </a:lnTo>
                  <a:lnTo>
                    <a:pt x="1664" y="987"/>
                  </a:lnTo>
                  <a:lnTo>
                    <a:pt x="1666" y="989"/>
                  </a:lnTo>
                  <a:lnTo>
                    <a:pt x="1668" y="991"/>
                  </a:lnTo>
                  <a:lnTo>
                    <a:pt x="1668" y="993"/>
                  </a:lnTo>
                  <a:lnTo>
                    <a:pt x="1670" y="995"/>
                  </a:lnTo>
                  <a:lnTo>
                    <a:pt x="1672" y="997"/>
                  </a:lnTo>
                  <a:lnTo>
                    <a:pt x="1674" y="999"/>
                  </a:lnTo>
                  <a:lnTo>
                    <a:pt x="1674" y="1001"/>
                  </a:lnTo>
                  <a:lnTo>
                    <a:pt x="1676" y="1003"/>
                  </a:lnTo>
                  <a:lnTo>
                    <a:pt x="1678" y="1005"/>
                  </a:lnTo>
                  <a:lnTo>
                    <a:pt x="1680" y="1009"/>
                  </a:lnTo>
                  <a:lnTo>
                    <a:pt x="1682" y="1011"/>
                  </a:lnTo>
                  <a:lnTo>
                    <a:pt x="1684" y="1013"/>
                  </a:lnTo>
                  <a:lnTo>
                    <a:pt x="1686" y="1013"/>
                  </a:lnTo>
                  <a:lnTo>
                    <a:pt x="1688" y="1013"/>
                  </a:lnTo>
                  <a:lnTo>
                    <a:pt x="1690" y="1016"/>
                  </a:lnTo>
                  <a:lnTo>
                    <a:pt x="1692" y="1018"/>
                  </a:lnTo>
                  <a:lnTo>
                    <a:pt x="1694" y="1020"/>
                  </a:lnTo>
                  <a:lnTo>
                    <a:pt x="1695" y="1022"/>
                  </a:lnTo>
                  <a:lnTo>
                    <a:pt x="1697" y="1024"/>
                  </a:lnTo>
                  <a:lnTo>
                    <a:pt x="1697" y="1026"/>
                  </a:lnTo>
                  <a:lnTo>
                    <a:pt x="1699" y="1028"/>
                  </a:lnTo>
                  <a:lnTo>
                    <a:pt x="1701" y="1030"/>
                  </a:lnTo>
                  <a:lnTo>
                    <a:pt x="1703" y="1032"/>
                  </a:lnTo>
                  <a:lnTo>
                    <a:pt x="1703" y="1034"/>
                  </a:lnTo>
                  <a:lnTo>
                    <a:pt x="1705" y="1034"/>
                  </a:lnTo>
                  <a:lnTo>
                    <a:pt x="1705" y="1036"/>
                  </a:lnTo>
                  <a:lnTo>
                    <a:pt x="1705" y="1038"/>
                  </a:lnTo>
                  <a:lnTo>
                    <a:pt x="1705" y="1040"/>
                  </a:lnTo>
                  <a:lnTo>
                    <a:pt x="1705" y="1042"/>
                  </a:lnTo>
                  <a:lnTo>
                    <a:pt x="1707" y="1044"/>
                  </a:lnTo>
                  <a:lnTo>
                    <a:pt x="1707" y="1046"/>
                  </a:lnTo>
                  <a:lnTo>
                    <a:pt x="1709" y="1048"/>
                  </a:lnTo>
                  <a:lnTo>
                    <a:pt x="1709" y="1050"/>
                  </a:lnTo>
                  <a:lnTo>
                    <a:pt x="1711" y="1052"/>
                  </a:lnTo>
                  <a:lnTo>
                    <a:pt x="1711" y="1054"/>
                  </a:lnTo>
                  <a:lnTo>
                    <a:pt x="1713" y="1058"/>
                  </a:lnTo>
                  <a:lnTo>
                    <a:pt x="1713" y="1060"/>
                  </a:lnTo>
                  <a:lnTo>
                    <a:pt x="1715" y="1060"/>
                  </a:lnTo>
                  <a:lnTo>
                    <a:pt x="1715" y="1062"/>
                  </a:lnTo>
                  <a:lnTo>
                    <a:pt x="1717" y="1064"/>
                  </a:lnTo>
                  <a:lnTo>
                    <a:pt x="1719" y="1066"/>
                  </a:lnTo>
                  <a:lnTo>
                    <a:pt x="1719" y="1068"/>
                  </a:lnTo>
                  <a:lnTo>
                    <a:pt x="1721" y="1070"/>
                  </a:lnTo>
                  <a:lnTo>
                    <a:pt x="1723" y="1072"/>
                  </a:lnTo>
                  <a:lnTo>
                    <a:pt x="1723" y="1074"/>
                  </a:lnTo>
                  <a:lnTo>
                    <a:pt x="1723" y="1076"/>
                  </a:lnTo>
                  <a:lnTo>
                    <a:pt x="1725" y="1078"/>
                  </a:lnTo>
                  <a:lnTo>
                    <a:pt x="1727" y="1080"/>
                  </a:lnTo>
                  <a:lnTo>
                    <a:pt x="1727" y="1081"/>
                  </a:lnTo>
                  <a:lnTo>
                    <a:pt x="1729" y="1083"/>
                  </a:lnTo>
                  <a:lnTo>
                    <a:pt x="1731" y="1083"/>
                  </a:lnTo>
                  <a:lnTo>
                    <a:pt x="1731" y="1085"/>
                  </a:lnTo>
                  <a:lnTo>
                    <a:pt x="1733" y="1087"/>
                  </a:lnTo>
                  <a:lnTo>
                    <a:pt x="1733" y="1089"/>
                  </a:lnTo>
                  <a:lnTo>
                    <a:pt x="1735" y="1091"/>
                  </a:lnTo>
                  <a:lnTo>
                    <a:pt x="1737" y="1093"/>
                  </a:lnTo>
                  <a:lnTo>
                    <a:pt x="1739" y="1095"/>
                  </a:lnTo>
                  <a:lnTo>
                    <a:pt x="1739" y="1097"/>
                  </a:lnTo>
                  <a:lnTo>
                    <a:pt x="1741" y="1097"/>
                  </a:lnTo>
                  <a:lnTo>
                    <a:pt x="1743" y="1097"/>
                  </a:lnTo>
                  <a:lnTo>
                    <a:pt x="1743" y="1099"/>
                  </a:lnTo>
                  <a:lnTo>
                    <a:pt x="1741" y="1103"/>
                  </a:lnTo>
                  <a:lnTo>
                    <a:pt x="1741" y="1105"/>
                  </a:lnTo>
                  <a:lnTo>
                    <a:pt x="1743" y="1105"/>
                  </a:lnTo>
                  <a:lnTo>
                    <a:pt x="1745" y="1103"/>
                  </a:lnTo>
                  <a:lnTo>
                    <a:pt x="1747" y="1101"/>
                  </a:lnTo>
                  <a:lnTo>
                    <a:pt x="1749" y="1101"/>
                  </a:lnTo>
                  <a:lnTo>
                    <a:pt x="1751" y="1103"/>
                  </a:lnTo>
                  <a:lnTo>
                    <a:pt x="1751" y="1105"/>
                  </a:lnTo>
                  <a:lnTo>
                    <a:pt x="1751" y="1103"/>
                  </a:lnTo>
                  <a:lnTo>
                    <a:pt x="1751" y="1105"/>
                  </a:lnTo>
                  <a:lnTo>
                    <a:pt x="1753" y="1105"/>
                  </a:lnTo>
                  <a:lnTo>
                    <a:pt x="1753" y="1103"/>
                  </a:lnTo>
                  <a:lnTo>
                    <a:pt x="1755" y="1103"/>
                  </a:lnTo>
                  <a:lnTo>
                    <a:pt x="1757" y="1105"/>
                  </a:lnTo>
                  <a:lnTo>
                    <a:pt x="1759" y="1105"/>
                  </a:lnTo>
                  <a:lnTo>
                    <a:pt x="1759" y="1107"/>
                  </a:lnTo>
                  <a:lnTo>
                    <a:pt x="1757" y="1109"/>
                  </a:lnTo>
                  <a:lnTo>
                    <a:pt x="1759" y="1109"/>
                  </a:lnTo>
                  <a:lnTo>
                    <a:pt x="1761" y="1109"/>
                  </a:lnTo>
                  <a:lnTo>
                    <a:pt x="1763" y="1109"/>
                  </a:lnTo>
                  <a:lnTo>
                    <a:pt x="1764" y="1109"/>
                  </a:lnTo>
                  <a:lnTo>
                    <a:pt x="1763" y="1109"/>
                  </a:lnTo>
                  <a:lnTo>
                    <a:pt x="1763" y="1111"/>
                  </a:lnTo>
                  <a:lnTo>
                    <a:pt x="1761" y="1111"/>
                  </a:lnTo>
                  <a:lnTo>
                    <a:pt x="1761" y="1113"/>
                  </a:lnTo>
                  <a:lnTo>
                    <a:pt x="1761" y="1115"/>
                  </a:lnTo>
                  <a:lnTo>
                    <a:pt x="1763" y="1115"/>
                  </a:lnTo>
                  <a:lnTo>
                    <a:pt x="1761" y="1115"/>
                  </a:lnTo>
                  <a:lnTo>
                    <a:pt x="1761" y="1117"/>
                  </a:lnTo>
                  <a:lnTo>
                    <a:pt x="1761" y="1119"/>
                  </a:lnTo>
                  <a:lnTo>
                    <a:pt x="1761" y="1121"/>
                  </a:lnTo>
                  <a:lnTo>
                    <a:pt x="1763" y="1121"/>
                  </a:lnTo>
                  <a:lnTo>
                    <a:pt x="1764" y="1121"/>
                  </a:lnTo>
                  <a:lnTo>
                    <a:pt x="1764" y="1119"/>
                  </a:lnTo>
                  <a:lnTo>
                    <a:pt x="1764" y="1117"/>
                  </a:lnTo>
                  <a:lnTo>
                    <a:pt x="1766" y="1117"/>
                  </a:lnTo>
                  <a:lnTo>
                    <a:pt x="1766" y="1119"/>
                  </a:lnTo>
                  <a:lnTo>
                    <a:pt x="1768" y="1119"/>
                  </a:lnTo>
                  <a:lnTo>
                    <a:pt x="1766" y="1119"/>
                  </a:lnTo>
                  <a:lnTo>
                    <a:pt x="1766" y="1121"/>
                  </a:lnTo>
                  <a:lnTo>
                    <a:pt x="1768" y="1121"/>
                  </a:lnTo>
                  <a:lnTo>
                    <a:pt x="1766" y="1123"/>
                  </a:lnTo>
                  <a:lnTo>
                    <a:pt x="1768" y="1123"/>
                  </a:lnTo>
                  <a:lnTo>
                    <a:pt x="1768" y="1125"/>
                  </a:lnTo>
                  <a:lnTo>
                    <a:pt x="1768" y="1127"/>
                  </a:lnTo>
                  <a:lnTo>
                    <a:pt x="1768" y="1129"/>
                  </a:lnTo>
                  <a:lnTo>
                    <a:pt x="1770" y="1129"/>
                  </a:lnTo>
                  <a:lnTo>
                    <a:pt x="1770" y="1127"/>
                  </a:lnTo>
                  <a:lnTo>
                    <a:pt x="1770" y="1129"/>
                  </a:lnTo>
                  <a:lnTo>
                    <a:pt x="1772" y="1129"/>
                  </a:lnTo>
                  <a:lnTo>
                    <a:pt x="1772" y="1131"/>
                  </a:lnTo>
                  <a:lnTo>
                    <a:pt x="1772" y="1133"/>
                  </a:lnTo>
                  <a:lnTo>
                    <a:pt x="1770" y="1133"/>
                  </a:lnTo>
                  <a:lnTo>
                    <a:pt x="1770" y="1135"/>
                  </a:lnTo>
                  <a:lnTo>
                    <a:pt x="1770" y="1137"/>
                  </a:lnTo>
                  <a:lnTo>
                    <a:pt x="1772" y="1139"/>
                  </a:lnTo>
                  <a:lnTo>
                    <a:pt x="1772" y="1141"/>
                  </a:lnTo>
                  <a:lnTo>
                    <a:pt x="1772" y="1143"/>
                  </a:lnTo>
                  <a:lnTo>
                    <a:pt x="1772" y="1145"/>
                  </a:lnTo>
                  <a:lnTo>
                    <a:pt x="1770" y="1145"/>
                  </a:lnTo>
                  <a:lnTo>
                    <a:pt x="1770" y="1147"/>
                  </a:lnTo>
                  <a:lnTo>
                    <a:pt x="1770" y="1149"/>
                  </a:lnTo>
                  <a:lnTo>
                    <a:pt x="1772" y="1149"/>
                  </a:lnTo>
                  <a:lnTo>
                    <a:pt x="1772" y="1150"/>
                  </a:lnTo>
                  <a:lnTo>
                    <a:pt x="1772" y="1152"/>
                  </a:lnTo>
                  <a:lnTo>
                    <a:pt x="1772" y="1154"/>
                  </a:lnTo>
                  <a:lnTo>
                    <a:pt x="1772" y="1158"/>
                  </a:lnTo>
                  <a:lnTo>
                    <a:pt x="1774" y="1158"/>
                  </a:lnTo>
                  <a:lnTo>
                    <a:pt x="1772" y="1160"/>
                  </a:lnTo>
                  <a:lnTo>
                    <a:pt x="1772" y="1162"/>
                  </a:lnTo>
                  <a:lnTo>
                    <a:pt x="1774" y="1162"/>
                  </a:lnTo>
                  <a:lnTo>
                    <a:pt x="1774" y="1164"/>
                  </a:lnTo>
                  <a:lnTo>
                    <a:pt x="1776" y="1166"/>
                  </a:lnTo>
                  <a:lnTo>
                    <a:pt x="1776" y="1168"/>
                  </a:lnTo>
                  <a:lnTo>
                    <a:pt x="1778" y="1168"/>
                  </a:lnTo>
                  <a:lnTo>
                    <a:pt x="1776" y="1168"/>
                  </a:lnTo>
                  <a:lnTo>
                    <a:pt x="1778" y="1172"/>
                  </a:lnTo>
                  <a:lnTo>
                    <a:pt x="1780" y="1176"/>
                  </a:lnTo>
                  <a:lnTo>
                    <a:pt x="1782" y="1178"/>
                  </a:lnTo>
                  <a:lnTo>
                    <a:pt x="1782" y="1180"/>
                  </a:lnTo>
                  <a:lnTo>
                    <a:pt x="1784" y="1182"/>
                  </a:lnTo>
                  <a:lnTo>
                    <a:pt x="1784" y="1184"/>
                  </a:lnTo>
                  <a:lnTo>
                    <a:pt x="1786" y="1184"/>
                  </a:lnTo>
                  <a:lnTo>
                    <a:pt x="1788" y="1188"/>
                  </a:lnTo>
                  <a:lnTo>
                    <a:pt x="1792" y="1190"/>
                  </a:lnTo>
                  <a:lnTo>
                    <a:pt x="1792" y="1192"/>
                  </a:lnTo>
                  <a:lnTo>
                    <a:pt x="1794" y="1194"/>
                  </a:lnTo>
                  <a:lnTo>
                    <a:pt x="1796" y="1196"/>
                  </a:lnTo>
                  <a:lnTo>
                    <a:pt x="1796" y="1200"/>
                  </a:lnTo>
                  <a:lnTo>
                    <a:pt x="1798" y="1200"/>
                  </a:lnTo>
                  <a:lnTo>
                    <a:pt x="1798" y="1202"/>
                  </a:lnTo>
                  <a:lnTo>
                    <a:pt x="1798" y="1204"/>
                  </a:lnTo>
                  <a:lnTo>
                    <a:pt x="1800" y="1204"/>
                  </a:lnTo>
                  <a:lnTo>
                    <a:pt x="1802" y="1204"/>
                  </a:lnTo>
                  <a:lnTo>
                    <a:pt x="1804" y="1204"/>
                  </a:lnTo>
                  <a:lnTo>
                    <a:pt x="1804" y="1206"/>
                  </a:lnTo>
                  <a:lnTo>
                    <a:pt x="1804" y="1208"/>
                  </a:lnTo>
                  <a:lnTo>
                    <a:pt x="1804" y="1210"/>
                  </a:lnTo>
                  <a:lnTo>
                    <a:pt x="1804" y="1212"/>
                  </a:lnTo>
                  <a:lnTo>
                    <a:pt x="1806" y="1212"/>
                  </a:lnTo>
                  <a:lnTo>
                    <a:pt x="1808" y="1212"/>
                  </a:lnTo>
                  <a:lnTo>
                    <a:pt x="1810" y="1212"/>
                  </a:lnTo>
                  <a:lnTo>
                    <a:pt x="1810" y="1214"/>
                  </a:lnTo>
                  <a:lnTo>
                    <a:pt x="1810" y="1216"/>
                  </a:lnTo>
                  <a:lnTo>
                    <a:pt x="1808" y="1216"/>
                  </a:lnTo>
                  <a:lnTo>
                    <a:pt x="1808" y="1217"/>
                  </a:lnTo>
                  <a:lnTo>
                    <a:pt x="1810" y="1217"/>
                  </a:lnTo>
                  <a:lnTo>
                    <a:pt x="1810" y="1219"/>
                  </a:lnTo>
                  <a:lnTo>
                    <a:pt x="1810" y="1221"/>
                  </a:lnTo>
                  <a:lnTo>
                    <a:pt x="1812" y="1221"/>
                  </a:lnTo>
                  <a:lnTo>
                    <a:pt x="1812" y="1223"/>
                  </a:lnTo>
                  <a:lnTo>
                    <a:pt x="1812" y="1225"/>
                  </a:lnTo>
                  <a:lnTo>
                    <a:pt x="1812" y="1227"/>
                  </a:lnTo>
                  <a:lnTo>
                    <a:pt x="1812" y="1229"/>
                  </a:lnTo>
                  <a:lnTo>
                    <a:pt x="1814" y="1229"/>
                  </a:lnTo>
                  <a:lnTo>
                    <a:pt x="1812" y="1231"/>
                  </a:lnTo>
                  <a:lnTo>
                    <a:pt x="1814" y="1231"/>
                  </a:lnTo>
                  <a:lnTo>
                    <a:pt x="1816" y="1231"/>
                  </a:lnTo>
                  <a:lnTo>
                    <a:pt x="1816" y="1233"/>
                  </a:lnTo>
                  <a:lnTo>
                    <a:pt x="1816" y="1235"/>
                  </a:lnTo>
                  <a:lnTo>
                    <a:pt x="1816" y="1237"/>
                  </a:lnTo>
                  <a:lnTo>
                    <a:pt x="1816" y="1239"/>
                  </a:lnTo>
                  <a:lnTo>
                    <a:pt x="1814" y="1239"/>
                  </a:lnTo>
                  <a:lnTo>
                    <a:pt x="1812" y="1239"/>
                  </a:lnTo>
                  <a:lnTo>
                    <a:pt x="1812" y="1241"/>
                  </a:lnTo>
                  <a:lnTo>
                    <a:pt x="1810" y="1241"/>
                  </a:lnTo>
                  <a:lnTo>
                    <a:pt x="1810" y="1243"/>
                  </a:lnTo>
                  <a:lnTo>
                    <a:pt x="1808" y="1243"/>
                  </a:lnTo>
                  <a:lnTo>
                    <a:pt x="1806" y="1243"/>
                  </a:lnTo>
                  <a:lnTo>
                    <a:pt x="1804" y="1243"/>
                  </a:lnTo>
                  <a:lnTo>
                    <a:pt x="1802" y="1243"/>
                  </a:lnTo>
                  <a:lnTo>
                    <a:pt x="1802" y="1241"/>
                  </a:lnTo>
                  <a:lnTo>
                    <a:pt x="1800" y="1241"/>
                  </a:lnTo>
                  <a:lnTo>
                    <a:pt x="1798" y="1241"/>
                  </a:lnTo>
                  <a:lnTo>
                    <a:pt x="1798" y="1243"/>
                  </a:lnTo>
                  <a:lnTo>
                    <a:pt x="1796" y="1243"/>
                  </a:lnTo>
                  <a:lnTo>
                    <a:pt x="1796" y="1245"/>
                  </a:lnTo>
                  <a:lnTo>
                    <a:pt x="1796" y="1247"/>
                  </a:lnTo>
                  <a:lnTo>
                    <a:pt x="1794" y="1247"/>
                  </a:lnTo>
                  <a:lnTo>
                    <a:pt x="1794" y="1249"/>
                  </a:lnTo>
                  <a:lnTo>
                    <a:pt x="1794" y="1251"/>
                  </a:lnTo>
                  <a:lnTo>
                    <a:pt x="1794" y="1253"/>
                  </a:lnTo>
                  <a:lnTo>
                    <a:pt x="1794" y="1255"/>
                  </a:lnTo>
                  <a:lnTo>
                    <a:pt x="1794" y="1257"/>
                  </a:lnTo>
                  <a:lnTo>
                    <a:pt x="1794" y="1259"/>
                  </a:lnTo>
                  <a:lnTo>
                    <a:pt x="1794" y="1261"/>
                  </a:lnTo>
                  <a:lnTo>
                    <a:pt x="1792" y="1261"/>
                  </a:lnTo>
                  <a:lnTo>
                    <a:pt x="1792" y="1263"/>
                  </a:lnTo>
                  <a:lnTo>
                    <a:pt x="1790" y="1263"/>
                  </a:lnTo>
                  <a:lnTo>
                    <a:pt x="1790" y="1265"/>
                  </a:lnTo>
                  <a:lnTo>
                    <a:pt x="1788" y="1265"/>
                  </a:lnTo>
                  <a:lnTo>
                    <a:pt x="1786" y="1265"/>
                  </a:lnTo>
                  <a:lnTo>
                    <a:pt x="1784" y="1265"/>
                  </a:lnTo>
                  <a:lnTo>
                    <a:pt x="1782" y="1265"/>
                  </a:lnTo>
                  <a:lnTo>
                    <a:pt x="1780" y="1265"/>
                  </a:lnTo>
                  <a:lnTo>
                    <a:pt x="1780" y="1263"/>
                  </a:lnTo>
                  <a:lnTo>
                    <a:pt x="1778" y="1265"/>
                  </a:lnTo>
                  <a:lnTo>
                    <a:pt x="1778" y="1263"/>
                  </a:lnTo>
                  <a:lnTo>
                    <a:pt x="1776" y="1263"/>
                  </a:lnTo>
                  <a:lnTo>
                    <a:pt x="1774" y="1263"/>
                  </a:lnTo>
                  <a:lnTo>
                    <a:pt x="1774" y="1261"/>
                  </a:lnTo>
                  <a:lnTo>
                    <a:pt x="1772" y="1261"/>
                  </a:lnTo>
                  <a:lnTo>
                    <a:pt x="1770" y="1261"/>
                  </a:lnTo>
                  <a:lnTo>
                    <a:pt x="1770" y="1259"/>
                  </a:lnTo>
                  <a:lnTo>
                    <a:pt x="1768" y="1259"/>
                  </a:lnTo>
                  <a:lnTo>
                    <a:pt x="1766" y="1259"/>
                  </a:lnTo>
                  <a:lnTo>
                    <a:pt x="1766" y="1261"/>
                  </a:lnTo>
                  <a:lnTo>
                    <a:pt x="1764" y="1261"/>
                  </a:lnTo>
                  <a:lnTo>
                    <a:pt x="1763" y="1261"/>
                  </a:lnTo>
                  <a:lnTo>
                    <a:pt x="1763" y="1263"/>
                  </a:lnTo>
                  <a:lnTo>
                    <a:pt x="1763" y="1265"/>
                  </a:lnTo>
                  <a:lnTo>
                    <a:pt x="1763" y="1267"/>
                  </a:lnTo>
                  <a:lnTo>
                    <a:pt x="1763" y="1269"/>
                  </a:lnTo>
                  <a:lnTo>
                    <a:pt x="1761" y="1269"/>
                  </a:lnTo>
                  <a:lnTo>
                    <a:pt x="1761" y="1271"/>
                  </a:lnTo>
                  <a:lnTo>
                    <a:pt x="1761" y="1273"/>
                  </a:lnTo>
                  <a:lnTo>
                    <a:pt x="1761" y="1275"/>
                  </a:lnTo>
                  <a:lnTo>
                    <a:pt x="1761" y="1277"/>
                  </a:lnTo>
                  <a:lnTo>
                    <a:pt x="1761" y="1279"/>
                  </a:lnTo>
                  <a:lnTo>
                    <a:pt x="1763" y="1279"/>
                  </a:lnTo>
                  <a:lnTo>
                    <a:pt x="1763" y="1281"/>
                  </a:lnTo>
                  <a:lnTo>
                    <a:pt x="1764" y="1281"/>
                  </a:lnTo>
                  <a:lnTo>
                    <a:pt x="1764" y="1283"/>
                  </a:lnTo>
                  <a:lnTo>
                    <a:pt x="1766" y="1283"/>
                  </a:lnTo>
                  <a:lnTo>
                    <a:pt x="1766" y="1284"/>
                  </a:lnTo>
                  <a:lnTo>
                    <a:pt x="1766" y="1286"/>
                  </a:lnTo>
                  <a:lnTo>
                    <a:pt x="1764" y="1286"/>
                  </a:lnTo>
                  <a:lnTo>
                    <a:pt x="1764" y="1288"/>
                  </a:lnTo>
                  <a:lnTo>
                    <a:pt x="1763" y="1288"/>
                  </a:lnTo>
                  <a:lnTo>
                    <a:pt x="1763" y="1286"/>
                  </a:lnTo>
                  <a:lnTo>
                    <a:pt x="1761" y="1286"/>
                  </a:lnTo>
                  <a:lnTo>
                    <a:pt x="1759" y="1284"/>
                  </a:lnTo>
                  <a:lnTo>
                    <a:pt x="1757" y="1283"/>
                  </a:lnTo>
                  <a:lnTo>
                    <a:pt x="1755" y="1283"/>
                  </a:lnTo>
                  <a:lnTo>
                    <a:pt x="1755" y="1281"/>
                  </a:lnTo>
                  <a:lnTo>
                    <a:pt x="1755" y="1279"/>
                  </a:lnTo>
                  <a:lnTo>
                    <a:pt x="1753" y="1279"/>
                  </a:lnTo>
                  <a:lnTo>
                    <a:pt x="1753" y="1277"/>
                  </a:lnTo>
                  <a:lnTo>
                    <a:pt x="1753" y="1275"/>
                  </a:lnTo>
                  <a:lnTo>
                    <a:pt x="1751" y="1275"/>
                  </a:lnTo>
                  <a:lnTo>
                    <a:pt x="1751" y="1273"/>
                  </a:lnTo>
                  <a:lnTo>
                    <a:pt x="1751" y="1271"/>
                  </a:lnTo>
                  <a:lnTo>
                    <a:pt x="1749" y="1271"/>
                  </a:lnTo>
                  <a:lnTo>
                    <a:pt x="1749" y="1269"/>
                  </a:lnTo>
                  <a:lnTo>
                    <a:pt x="1749" y="1267"/>
                  </a:lnTo>
                  <a:lnTo>
                    <a:pt x="1747" y="1265"/>
                  </a:lnTo>
                  <a:lnTo>
                    <a:pt x="1747" y="1263"/>
                  </a:lnTo>
                  <a:lnTo>
                    <a:pt x="1747" y="1261"/>
                  </a:lnTo>
                  <a:lnTo>
                    <a:pt x="1745" y="1259"/>
                  </a:lnTo>
                  <a:lnTo>
                    <a:pt x="1745" y="1257"/>
                  </a:lnTo>
                  <a:lnTo>
                    <a:pt x="1743" y="1255"/>
                  </a:lnTo>
                  <a:lnTo>
                    <a:pt x="1743" y="1251"/>
                  </a:lnTo>
                  <a:lnTo>
                    <a:pt x="1741" y="1249"/>
                  </a:lnTo>
                  <a:lnTo>
                    <a:pt x="1741" y="1247"/>
                  </a:lnTo>
                  <a:lnTo>
                    <a:pt x="1741" y="1245"/>
                  </a:lnTo>
                  <a:lnTo>
                    <a:pt x="1739" y="1243"/>
                  </a:lnTo>
                  <a:lnTo>
                    <a:pt x="1739" y="1241"/>
                  </a:lnTo>
                  <a:lnTo>
                    <a:pt x="1737" y="1239"/>
                  </a:lnTo>
                  <a:lnTo>
                    <a:pt x="1737" y="1237"/>
                  </a:lnTo>
                  <a:lnTo>
                    <a:pt x="1735" y="1237"/>
                  </a:lnTo>
                  <a:lnTo>
                    <a:pt x="1735" y="1235"/>
                  </a:lnTo>
                  <a:lnTo>
                    <a:pt x="1733" y="1235"/>
                  </a:lnTo>
                  <a:lnTo>
                    <a:pt x="1733" y="1233"/>
                  </a:lnTo>
                  <a:lnTo>
                    <a:pt x="1731" y="1233"/>
                  </a:lnTo>
                  <a:lnTo>
                    <a:pt x="1731" y="1231"/>
                  </a:lnTo>
                  <a:lnTo>
                    <a:pt x="1731" y="1229"/>
                  </a:lnTo>
                  <a:lnTo>
                    <a:pt x="1731" y="1227"/>
                  </a:lnTo>
                  <a:lnTo>
                    <a:pt x="1729" y="1227"/>
                  </a:lnTo>
                  <a:lnTo>
                    <a:pt x="1729" y="1225"/>
                  </a:lnTo>
                  <a:lnTo>
                    <a:pt x="1729" y="1223"/>
                  </a:lnTo>
                  <a:lnTo>
                    <a:pt x="1729" y="1221"/>
                  </a:lnTo>
                  <a:lnTo>
                    <a:pt x="1727" y="1221"/>
                  </a:lnTo>
                  <a:lnTo>
                    <a:pt x="1727" y="1219"/>
                  </a:lnTo>
                  <a:lnTo>
                    <a:pt x="1727" y="1217"/>
                  </a:lnTo>
                  <a:lnTo>
                    <a:pt x="1727" y="1216"/>
                  </a:lnTo>
                  <a:lnTo>
                    <a:pt x="1727" y="1214"/>
                  </a:lnTo>
                  <a:lnTo>
                    <a:pt x="1725" y="1214"/>
                  </a:lnTo>
                  <a:lnTo>
                    <a:pt x="1725" y="1212"/>
                  </a:lnTo>
                  <a:lnTo>
                    <a:pt x="1723" y="1210"/>
                  </a:lnTo>
                  <a:lnTo>
                    <a:pt x="1723" y="1208"/>
                  </a:lnTo>
                  <a:lnTo>
                    <a:pt x="1721" y="1208"/>
                  </a:lnTo>
                  <a:lnTo>
                    <a:pt x="1721" y="1206"/>
                  </a:lnTo>
                  <a:lnTo>
                    <a:pt x="1719" y="1206"/>
                  </a:lnTo>
                  <a:lnTo>
                    <a:pt x="1719" y="1204"/>
                  </a:lnTo>
                  <a:lnTo>
                    <a:pt x="1719" y="1202"/>
                  </a:lnTo>
                  <a:lnTo>
                    <a:pt x="1717" y="1202"/>
                  </a:lnTo>
                  <a:lnTo>
                    <a:pt x="1717" y="1200"/>
                  </a:lnTo>
                  <a:lnTo>
                    <a:pt x="1715" y="1200"/>
                  </a:lnTo>
                  <a:lnTo>
                    <a:pt x="1715" y="1198"/>
                  </a:lnTo>
                  <a:lnTo>
                    <a:pt x="1713" y="1198"/>
                  </a:lnTo>
                  <a:lnTo>
                    <a:pt x="1713" y="1196"/>
                  </a:lnTo>
                  <a:lnTo>
                    <a:pt x="1711" y="1194"/>
                  </a:lnTo>
                  <a:lnTo>
                    <a:pt x="1711" y="1192"/>
                  </a:lnTo>
                  <a:lnTo>
                    <a:pt x="1709" y="1192"/>
                  </a:lnTo>
                  <a:lnTo>
                    <a:pt x="1709" y="1190"/>
                  </a:lnTo>
                  <a:lnTo>
                    <a:pt x="1707" y="1188"/>
                  </a:lnTo>
                  <a:lnTo>
                    <a:pt x="1707" y="1186"/>
                  </a:lnTo>
                  <a:lnTo>
                    <a:pt x="1707" y="1184"/>
                  </a:lnTo>
                  <a:lnTo>
                    <a:pt x="1707" y="1182"/>
                  </a:lnTo>
                  <a:lnTo>
                    <a:pt x="1707" y="1180"/>
                  </a:lnTo>
                  <a:lnTo>
                    <a:pt x="1707" y="1178"/>
                  </a:lnTo>
                  <a:lnTo>
                    <a:pt x="1709" y="1178"/>
                  </a:lnTo>
                  <a:lnTo>
                    <a:pt x="1709" y="1176"/>
                  </a:lnTo>
                  <a:lnTo>
                    <a:pt x="1709" y="1174"/>
                  </a:lnTo>
                  <a:lnTo>
                    <a:pt x="1709" y="1172"/>
                  </a:lnTo>
                  <a:lnTo>
                    <a:pt x="1711" y="1172"/>
                  </a:lnTo>
                  <a:lnTo>
                    <a:pt x="1711" y="1170"/>
                  </a:lnTo>
                  <a:lnTo>
                    <a:pt x="1711" y="1168"/>
                  </a:lnTo>
                  <a:lnTo>
                    <a:pt x="1711" y="1166"/>
                  </a:lnTo>
                  <a:lnTo>
                    <a:pt x="1713" y="1166"/>
                  </a:lnTo>
                  <a:lnTo>
                    <a:pt x="1713" y="1164"/>
                  </a:lnTo>
                  <a:lnTo>
                    <a:pt x="1713" y="1162"/>
                  </a:lnTo>
                  <a:lnTo>
                    <a:pt x="1713" y="1160"/>
                  </a:lnTo>
                  <a:lnTo>
                    <a:pt x="1715" y="1158"/>
                  </a:lnTo>
                  <a:lnTo>
                    <a:pt x="1717" y="1156"/>
                  </a:lnTo>
                  <a:lnTo>
                    <a:pt x="1717" y="1154"/>
                  </a:lnTo>
                  <a:lnTo>
                    <a:pt x="1717" y="1152"/>
                  </a:lnTo>
                  <a:lnTo>
                    <a:pt x="1715" y="1152"/>
                  </a:lnTo>
                  <a:lnTo>
                    <a:pt x="1713" y="1152"/>
                  </a:lnTo>
                  <a:lnTo>
                    <a:pt x="1711" y="1152"/>
                  </a:lnTo>
                  <a:lnTo>
                    <a:pt x="1711" y="1150"/>
                  </a:lnTo>
                  <a:lnTo>
                    <a:pt x="1709" y="1150"/>
                  </a:lnTo>
                  <a:lnTo>
                    <a:pt x="1707" y="1150"/>
                  </a:lnTo>
                  <a:lnTo>
                    <a:pt x="1705" y="1150"/>
                  </a:lnTo>
                  <a:lnTo>
                    <a:pt x="1705" y="1149"/>
                  </a:lnTo>
                  <a:lnTo>
                    <a:pt x="1703" y="1149"/>
                  </a:lnTo>
                  <a:lnTo>
                    <a:pt x="1701" y="1149"/>
                  </a:lnTo>
                  <a:lnTo>
                    <a:pt x="1699" y="1147"/>
                  </a:lnTo>
                  <a:lnTo>
                    <a:pt x="1697" y="1147"/>
                  </a:lnTo>
                  <a:lnTo>
                    <a:pt x="1695" y="1147"/>
                  </a:lnTo>
                  <a:lnTo>
                    <a:pt x="1695" y="1145"/>
                  </a:lnTo>
                  <a:lnTo>
                    <a:pt x="1694" y="1145"/>
                  </a:lnTo>
                  <a:lnTo>
                    <a:pt x="1692" y="1145"/>
                  </a:lnTo>
                  <a:lnTo>
                    <a:pt x="1690" y="1145"/>
                  </a:lnTo>
                  <a:lnTo>
                    <a:pt x="1688" y="1143"/>
                  </a:lnTo>
                  <a:lnTo>
                    <a:pt x="1686" y="1143"/>
                  </a:lnTo>
                  <a:lnTo>
                    <a:pt x="1684" y="1143"/>
                  </a:lnTo>
                  <a:lnTo>
                    <a:pt x="1684" y="1141"/>
                  </a:lnTo>
                  <a:lnTo>
                    <a:pt x="1682" y="1141"/>
                  </a:lnTo>
                  <a:lnTo>
                    <a:pt x="1680" y="1139"/>
                  </a:lnTo>
                  <a:lnTo>
                    <a:pt x="1678" y="1139"/>
                  </a:lnTo>
                  <a:lnTo>
                    <a:pt x="1676" y="1139"/>
                  </a:lnTo>
                  <a:lnTo>
                    <a:pt x="1674" y="1139"/>
                  </a:lnTo>
                  <a:lnTo>
                    <a:pt x="1672" y="1139"/>
                  </a:lnTo>
                  <a:lnTo>
                    <a:pt x="1670" y="1139"/>
                  </a:lnTo>
                  <a:lnTo>
                    <a:pt x="1668" y="1139"/>
                  </a:lnTo>
                  <a:lnTo>
                    <a:pt x="1666" y="1139"/>
                  </a:lnTo>
                  <a:lnTo>
                    <a:pt x="1664" y="1137"/>
                  </a:lnTo>
                  <a:lnTo>
                    <a:pt x="1662" y="1135"/>
                  </a:lnTo>
                  <a:lnTo>
                    <a:pt x="1660" y="1133"/>
                  </a:lnTo>
                  <a:lnTo>
                    <a:pt x="1658" y="1133"/>
                  </a:lnTo>
                  <a:lnTo>
                    <a:pt x="1658" y="1131"/>
                  </a:lnTo>
                  <a:lnTo>
                    <a:pt x="1656" y="1131"/>
                  </a:lnTo>
                  <a:lnTo>
                    <a:pt x="1654" y="1129"/>
                  </a:lnTo>
                  <a:lnTo>
                    <a:pt x="1654" y="1127"/>
                  </a:lnTo>
                  <a:lnTo>
                    <a:pt x="1652" y="1127"/>
                  </a:lnTo>
                  <a:lnTo>
                    <a:pt x="1652" y="1125"/>
                  </a:lnTo>
                  <a:lnTo>
                    <a:pt x="1650" y="1123"/>
                  </a:lnTo>
                  <a:lnTo>
                    <a:pt x="1650" y="1121"/>
                  </a:lnTo>
                  <a:lnTo>
                    <a:pt x="1648" y="1121"/>
                  </a:lnTo>
                  <a:lnTo>
                    <a:pt x="1648" y="1119"/>
                  </a:lnTo>
                  <a:lnTo>
                    <a:pt x="1646" y="1117"/>
                  </a:lnTo>
                  <a:lnTo>
                    <a:pt x="1646" y="1115"/>
                  </a:lnTo>
                  <a:lnTo>
                    <a:pt x="1644" y="1113"/>
                  </a:lnTo>
                  <a:lnTo>
                    <a:pt x="1644" y="1111"/>
                  </a:lnTo>
                  <a:lnTo>
                    <a:pt x="1642" y="1109"/>
                  </a:lnTo>
                  <a:lnTo>
                    <a:pt x="1642" y="1107"/>
                  </a:lnTo>
                  <a:lnTo>
                    <a:pt x="1640" y="1107"/>
                  </a:lnTo>
                  <a:lnTo>
                    <a:pt x="1640" y="1105"/>
                  </a:lnTo>
                  <a:lnTo>
                    <a:pt x="1638" y="1105"/>
                  </a:lnTo>
                  <a:lnTo>
                    <a:pt x="1638" y="1103"/>
                  </a:lnTo>
                  <a:lnTo>
                    <a:pt x="1636" y="1101"/>
                  </a:lnTo>
                  <a:lnTo>
                    <a:pt x="1634" y="1101"/>
                  </a:lnTo>
                  <a:lnTo>
                    <a:pt x="1634" y="1099"/>
                  </a:lnTo>
                  <a:lnTo>
                    <a:pt x="1634" y="1097"/>
                  </a:lnTo>
                  <a:lnTo>
                    <a:pt x="1634" y="1095"/>
                  </a:lnTo>
                  <a:lnTo>
                    <a:pt x="1636" y="1095"/>
                  </a:lnTo>
                  <a:lnTo>
                    <a:pt x="1636" y="1093"/>
                  </a:lnTo>
                  <a:lnTo>
                    <a:pt x="1636" y="1091"/>
                  </a:lnTo>
                  <a:lnTo>
                    <a:pt x="1634" y="1091"/>
                  </a:lnTo>
                  <a:lnTo>
                    <a:pt x="1634" y="1089"/>
                  </a:lnTo>
                  <a:lnTo>
                    <a:pt x="1634" y="1087"/>
                  </a:lnTo>
                  <a:lnTo>
                    <a:pt x="1634" y="1085"/>
                  </a:lnTo>
                  <a:lnTo>
                    <a:pt x="1634" y="1083"/>
                  </a:lnTo>
                  <a:lnTo>
                    <a:pt x="1634" y="1081"/>
                  </a:lnTo>
                  <a:lnTo>
                    <a:pt x="1634" y="1080"/>
                  </a:lnTo>
                  <a:lnTo>
                    <a:pt x="1634" y="1078"/>
                  </a:lnTo>
                  <a:lnTo>
                    <a:pt x="1632" y="1078"/>
                  </a:lnTo>
                  <a:lnTo>
                    <a:pt x="1632" y="1076"/>
                  </a:lnTo>
                  <a:lnTo>
                    <a:pt x="1632" y="1074"/>
                  </a:lnTo>
                  <a:lnTo>
                    <a:pt x="1630" y="1072"/>
                  </a:lnTo>
                  <a:lnTo>
                    <a:pt x="1630" y="1070"/>
                  </a:lnTo>
                  <a:lnTo>
                    <a:pt x="1632" y="1070"/>
                  </a:lnTo>
                  <a:lnTo>
                    <a:pt x="1632" y="1068"/>
                  </a:lnTo>
                  <a:lnTo>
                    <a:pt x="1630" y="1070"/>
                  </a:lnTo>
                  <a:lnTo>
                    <a:pt x="1630" y="1068"/>
                  </a:lnTo>
                  <a:lnTo>
                    <a:pt x="1628" y="1066"/>
                  </a:lnTo>
                  <a:lnTo>
                    <a:pt x="1628" y="1064"/>
                  </a:lnTo>
                  <a:lnTo>
                    <a:pt x="1626" y="1062"/>
                  </a:lnTo>
                  <a:lnTo>
                    <a:pt x="1626" y="1060"/>
                  </a:lnTo>
                  <a:lnTo>
                    <a:pt x="1625" y="1060"/>
                  </a:lnTo>
                  <a:lnTo>
                    <a:pt x="1625" y="1058"/>
                  </a:lnTo>
                  <a:lnTo>
                    <a:pt x="1623" y="1058"/>
                  </a:lnTo>
                  <a:lnTo>
                    <a:pt x="1621" y="1058"/>
                  </a:lnTo>
                  <a:lnTo>
                    <a:pt x="1621" y="1056"/>
                  </a:lnTo>
                  <a:lnTo>
                    <a:pt x="1621" y="1054"/>
                  </a:lnTo>
                  <a:lnTo>
                    <a:pt x="1619" y="1054"/>
                  </a:lnTo>
                  <a:lnTo>
                    <a:pt x="1619" y="1052"/>
                  </a:lnTo>
                  <a:lnTo>
                    <a:pt x="1619" y="1050"/>
                  </a:lnTo>
                  <a:lnTo>
                    <a:pt x="1617" y="1050"/>
                  </a:lnTo>
                  <a:lnTo>
                    <a:pt x="1617" y="1048"/>
                  </a:lnTo>
                  <a:lnTo>
                    <a:pt x="1615" y="1048"/>
                  </a:lnTo>
                  <a:lnTo>
                    <a:pt x="1615" y="1046"/>
                  </a:lnTo>
                  <a:lnTo>
                    <a:pt x="1613" y="1046"/>
                  </a:lnTo>
                  <a:lnTo>
                    <a:pt x="1613" y="1044"/>
                  </a:lnTo>
                  <a:lnTo>
                    <a:pt x="1613" y="1042"/>
                  </a:lnTo>
                  <a:lnTo>
                    <a:pt x="1613" y="1040"/>
                  </a:lnTo>
                  <a:lnTo>
                    <a:pt x="1615" y="1040"/>
                  </a:lnTo>
                  <a:lnTo>
                    <a:pt x="1615" y="1038"/>
                  </a:lnTo>
                  <a:lnTo>
                    <a:pt x="1615" y="1036"/>
                  </a:lnTo>
                  <a:lnTo>
                    <a:pt x="1615" y="1034"/>
                  </a:lnTo>
                  <a:lnTo>
                    <a:pt x="1613" y="1034"/>
                  </a:lnTo>
                  <a:lnTo>
                    <a:pt x="1613" y="1032"/>
                  </a:lnTo>
                  <a:lnTo>
                    <a:pt x="1613" y="1030"/>
                  </a:lnTo>
                  <a:lnTo>
                    <a:pt x="1611" y="1030"/>
                  </a:lnTo>
                  <a:lnTo>
                    <a:pt x="1609" y="1030"/>
                  </a:lnTo>
                  <a:lnTo>
                    <a:pt x="1607" y="1030"/>
                  </a:lnTo>
                  <a:lnTo>
                    <a:pt x="1605" y="1030"/>
                  </a:lnTo>
                  <a:lnTo>
                    <a:pt x="1605" y="1028"/>
                  </a:lnTo>
                  <a:lnTo>
                    <a:pt x="1603" y="1028"/>
                  </a:lnTo>
                  <a:lnTo>
                    <a:pt x="1601" y="1028"/>
                  </a:lnTo>
                  <a:lnTo>
                    <a:pt x="1601" y="1030"/>
                  </a:lnTo>
                  <a:lnTo>
                    <a:pt x="1599" y="1030"/>
                  </a:lnTo>
                  <a:lnTo>
                    <a:pt x="1599" y="1032"/>
                  </a:lnTo>
                  <a:lnTo>
                    <a:pt x="1597" y="1032"/>
                  </a:lnTo>
                  <a:lnTo>
                    <a:pt x="1597" y="1034"/>
                  </a:lnTo>
                  <a:lnTo>
                    <a:pt x="1595" y="1034"/>
                  </a:lnTo>
                  <a:lnTo>
                    <a:pt x="1595" y="1036"/>
                  </a:lnTo>
                  <a:lnTo>
                    <a:pt x="1593" y="1036"/>
                  </a:lnTo>
                  <a:lnTo>
                    <a:pt x="1591" y="1036"/>
                  </a:lnTo>
                  <a:lnTo>
                    <a:pt x="1589" y="1036"/>
                  </a:lnTo>
                  <a:lnTo>
                    <a:pt x="1587" y="1036"/>
                  </a:lnTo>
                  <a:lnTo>
                    <a:pt x="1585" y="1036"/>
                  </a:lnTo>
                  <a:lnTo>
                    <a:pt x="1585" y="1038"/>
                  </a:lnTo>
                  <a:lnTo>
                    <a:pt x="1583" y="1038"/>
                  </a:lnTo>
                  <a:lnTo>
                    <a:pt x="1581" y="1038"/>
                  </a:lnTo>
                  <a:lnTo>
                    <a:pt x="1579" y="1038"/>
                  </a:lnTo>
                  <a:lnTo>
                    <a:pt x="1579" y="1036"/>
                  </a:lnTo>
                  <a:lnTo>
                    <a:pt x="1577" y="1038"/>
                  </a:lnTo>
                  <a:lnTo>
                    <a:pt x="1575" y="1038"/>
                  </a:lnTo>
                  <a:lnTo>
                    <a:pt x="1573" y="1038"/>
                  </a:lnTo>
                  <a:lnTo>
                    <a:pt x="1573" y="1040"/>
                  </a:lnTo>
                  <a:lnTo>
                    <a:pt x="1573" y="1042"/>
                  </a:lnTo>
                  <a:lnTo>
                    <a:pt x="1571" y="1042"/>
                  </a:lnTo>
                  <a:lnTo>
                    <a:pt x="1571" y="1044"/>
                  </a:lnTo>
                  <a:lnTo>
                    <a:pt x="1569" y="1044"/>
                  </a:lnTo>
                  <a:lnTo>
                    <a:pt x="1569" y="1046"/>
                  </a:lnTo>
                  <a:lnTo>
                    <a:pt x="1567" y="1046"/>
                  </a:lnTo>
                  <a:lnTo>
                    <a:pt x="1567" y="1048"/>
                  </a:lnTo>
                  <a:lnTo>
                    <a:pt x="1565" y="1048"/>
                  </a:lnTo>
                  <a:lnTo>
                    <a:pt x="1565" y="1050"/>
                  </a:lnTo>
                  <a:lnTo>
                    <a:pt x="1563" y="1050"/>
                  </a:lnTo>
                  <a:lnTo>
                    <a:pt x="1561" y="1050"/>
                  </a:lnTo>
                  <a:lnTo>
                    <a:pt x="1559" y="1050"/>
                  </a:lnTo>
                  <a:lnTo>
                    <a:pt x="1557" y="1050"/>
                  </a:lnTo>
                  <a:lnTo>
                    <a:pt x="1556" y="1050"/>
                  </a:lnTo>
                  <a:lnTo>
                    <a:pt x="1554" y="1050"/>
                  </a:lnTo>
                  <a:lnTo>
                    <a:pt x="1552" y="1050"/>
                  </a:lnTo>
                  <a:lnTo>
                    <a:pt x="1552" y="1048"/>
                  </a:lnTo>
                  <a:lnTo>
                    <a:pt x="1550" y="1048"/>
                  </a:lnTo>
                  <a:lnTo>
                    <a:pt x="1550" y="1046"/>
                  </a:lnTo>
                  <a:lnTo>
                    <a:pt x="1548" y="1046"/>
                  </a:lnTo>
                  <a:lnTo>
                    <a:pt x="1548" y="1044"/>
                  </a:lnTo>
                  <a:lnTo>
                    <a:pt x="1546" y="1044"/>
                  </a:lnTo>
                  <a:lnTo>
                    <a:pt x="1544" y="1044"/>
                  </a:lnTo>
                  <a:lnTo>
                    <a:pt x="1544" y="1046"/>
                  </a:lnTo>
                  <a:lnTo>
                    <a:pt x="1544" y="1048"/>
                  </a:lnTo>
                  <a:lnTo>
                    <a:pt x="1542" y="1048"/>
                  </a:lnTo>
                  <a:lnTo>
                    <a:pt x="1542" y="1050"/>
                  </a:lnTo>
                  <a:lnTo>
                    <a:pt x="1540" y="1050"/>
                  </a:lnTo>
                  <a:lnTo>
                    <a:pt x="1540" y="1052"/>
                  </a:lnTo>
                  <a:lnTo>
                    <a:pt x="1538" y="1052"/>
                  </a:lnTo>
                  <a:lnTo>
                    <a:pt x="1538" y="1054"/>
                  </a:lnTo>
                  <a:lnTo>
                    <a:pt x="1538" y="1056"/>
                  </a:lnTo>
                  <a:lnTo>
                    <a:pt x="1536" y="1056"/>
                  </a:lnTo>
                  <a:lnTo>
                    <a:pt x="1536" y="1058"/>
                  </a:lnTo>
                  <a:lnTo>
                    <a:pt x="1534" y="1058"/>
                  </a:lnTo>
                  <a:lnTo>
                    <a:pt x="1534" y="1060"/>
                  </a:lnTo>
                  <a:lnTo>
                    <a:pt x="1532" y="1060"/>
                  </a:lnTo>
                  <a:lnTo>
                    <a:pt x="1532" y="1062"/>
                  </a:lnTo>
                  <a:lnTo>
                    <a:pt x="1530" y="1062"/>
                  </a:lnTo>
                  <a:lnTo>
                    <a:pt x="1530" y="1064"/>
                  </a:lnTo>
                  <a:lnTo>
                    <a:pt x="1528" y="1064"/>
                  </a:lnTo>
                  <a:lnTo>
                    <a:pt x="1528" y="1066"/>
                  </a:lnTo>
                  <a:lnTo>
                    <a:pt x="1526" y="1066"/>
                  </a:lnTo>
                  <a:lnTo>
                    <a:pt x="1526" y="1068"/>
                  </a:lnTo>
                  <a:lnTo>
                    <a:pt x="1526" y="1070"/>
                  </a:lnTo>
                  <a:lnTo>
                    <a:pt x="1526" y="1072"/>
                  </a:lnTo>
                  <a:lnTo>
                    <a:pt x="1524" y="1074"/>
                  </a:lnTo>
                  <a:lnTo>
                    <a:pt x="1524" y="1076"/>
                  </a:lnTo>
                  <a:lnTo>
                    <a:pt x="1524" y="1078"/>
                  </a:lnTo>
                  <a:lnTo>
                    <a:pt x="1522" y="1078"/>
                  </a:lnTo>
                  <a:lnTo>
                    <a:pt x="1520" y="1078"/>
                  </a:lnTo>
                  <a:lnTo>
                    <a:pt x="1518" y="1078"/>
                  </a:lnTo>
                  <a:lnTo>
                    <a:pt x="1516" y="1078"/>
                  </a:lnTo>
                  <a:lnTo>
                    <a:pt x="1514" y="1078"/>
                  </a:lnTo>
                  <a:lnTo>
                    <a:pt x="1514" y="1076"/>
                  </a:lnTo>
                  <a:lnTo>
                    <a:pt x="1512" y="1076"/>
                  </a:lnTo>
                  <a:lnTo>
                    <a:pt x="1510" y="1076"/>
                  </a:lnTo>
                  <a:lnTo>
                    <a:pt x="1508" y="1078"/>
                  </a:lnTo>
                  <a:lnTo>
                    <a:pt x="1506" y="1078"/>
                  </a:lnTo>
                  <a:lnTo>
                    <a:pt x="1504" y="1078"/>
                  </a:lnTo>
                  <a:lnTo>
                    <a:pt x="1502" y="1078"/>
                  </a:lnTo>
                  <a:lnTo>
                    <a:pt x="1500" y="1078"/>
                  </a:lnTo>
                  <a:lnTo>
                    <a:pt x="1498" y="1078"/>
                  </a:lnTo>
                  <a:lnTo>
                    <a:pt x="1496" y="1078"/>
                  </a:lnTo>
                  <a:lnTo>
                    <a:pt x="1496" y="1076"/>
                  </a:lnTo>
                  <a:lnTo>
                    <a:pt x="1494" y="1076"/>
                  </a:lnTo>
                  <a:lnTo>
                    <a:pt x="1494" y="1074"/>
                  </a:lnTo>
                  <a:lnTo>
                    <a:pt x="1492" y="1074"/>
                  </a:lnTo>
                  <a:lnTo>
                    <a:pt x="1490" y="1074"/>
                  </a:lnTo>
                  <a:lnTo>
                    <a:pt x="1488" y="1074"/>
                  </a:lnTo>
                  <a:lnTo>
                    <a:pt x="1487" y="1074"/>
                  </a:lnTo>
                  <a:lnTo>
                    <a:pt x="1487" y="1076"/>
                  </a:lnTo>
                  <a:lnTo>
                    <a:pt x="1485" y="1076"/>
                  </a:lnTo>
                  <a:lnTo>
                    <a:pt x="1485" y="1078"/>
                  </a:lnTo>
                  <a:lnTo>
                    <a:pt x="1485" y="1080"/>
                  </a:lnTo>
                  <a:lnTo>
                    <a:pt x="1483" y="1080"/>
                  </a:lnTo>
                  <a:lnTo>
                    <a:pt x="1483" y="1081"/>
                  </a:lnTo>
                  <a:lnTo>
                    <a:pt x="1481" y="1081"/>
                  </a:lnTo>
                  <a:lnTo>
                    <a:pt x="1481" y="1083"/>
                  </a:lnTo>
                  <a:lnTo>
                    <a:pt x="1479" y="1083"/>
                  </a:lnTo>
                  <a:lnTo>
                    <a:pt x="1477" y="1083"/>
                  </a:lnTo>
                  <a:lnTo>
                    <a:pt x="1475" y="1083"/>
                  </a:lnTo>
                  <a:lnTo>
                    <a:pt x="1475" y="1081"/>
                  </a:lnTo>
                  <a:lnTo>
                    <a:pt x="1475" y="1080"/>
                  </a:lnTo>
                  <a:lnTo>
                    <a:pt x="1477" y="1080"/>
                  </a:lnTo>
                  <a:lnTo>
                    <a:pt x="1477" y="1078"/>
                  </a:lnTo>
                  <a:lnTo>
                    <a:pt x="1475" y="1078"/>
                  </a:lnTo>
                  <a:lnTo>
                    <a:pt x="1473" y="1078"/>
                  </a:lnTo>
                  <a:lnTo>
                    <a:pt x="1471" y="1078"/>
                  </a:lnTo>
                  <a:lnTo>
                    <a:pt x="1469" y="1078"/>
                  </a:lnTo>
                  <a:lnTo>
                    <a:pt x="1467" y="1078"/>
                  </a:lnTo>
                  <a:lnTo>
                    <a:pt x="1465" y="1078"/>
                  </a:lnTo>
                  <a:lnTo>
                    <a:pt x="1463" y="1078"/>
                  </a:lnTo>
                  <a:lnTo>
                    <a:pt x="1463" y="1080"/>
                  </a:lnTo>
                  <a:lnTo>
                    <a:pt x="1463" y="1081"/>
                  </a:lnTo>
                  <a:lnTo>
                    <a:pt x="1463" y="1083"/>
                  </a:lnTo>
                  <a:lnTo>
                    <a:pt x="1465" y="1083"/>
                  </a:lnTo>
                  <a:lnTo>
                    <a:pt x="1465" y="1085"/>
                  </a:lnTo>
                  <a:lnTo>
                    <a:pt x="1467" y="1085"/>
                  </a:lnTo>
                  <a:lnTo>
                    <a:pt x="1469" y="1085"/>
                  </a:lnTo>
                  <a:lnTo>
                    <a:pt x="1471" y="1085"/>
                  </a:lnTo>
                  <a:lnTo>
                    <a:pt x="1473" y="1085"/>
                  </a:lnTo>
                  <a:lnTo>
                    <a:pt x="1473" y="1087"/>
                  </a:lnTo>
                  <a:lnTo>
                    <a:pt x="1475" y="1087"/>
                  </a:lnTo>
                  <a:lnTo>
                    <a:pt x="1475" y="1089"/>
                  </a:lnTo>
                  <a:lnTo>
                    <a:pt x="1475" y="1091"/>
                  </a:lnTo>
                  <a:lnTo>
                    <a:pt x="1473" y="1091"/>
                  </a:lnTo>
                  <a:lnTo>
                    <a:pt x="1471" y="1093"/>
                  </a:lnTo>
                  <a:lnTo>
                    <a:pt x="1471" y="1095"/>
                  </a:lnTo>
                  <a:lnTo>
                    <a:pt x="1471" y="1097"/>
                  </a:lnTo>
                  <a:lnTo>
                    <a:pt x="1471" y="1099"/>
                  </a:lnTo>
                  <a:lnTo>
                    <a:pt x="1471" y="1101"/>
                  </a:lnTo>
                  <a:lnTo>
                    <a:pt x="1471" y="1103"/>
                  </a:lnTo>
                  <a:lnTo>
                    <a:pt x="1469" y="1103"/>
                  </a:lnTo>
                  <a:lnTo>
                    <a:pt x="1469" y="1105"/>
                  </a:lnTo>
                  <a:lnTo>
                    <a:pt x="1467" y="1105"/>
                  </a:lnTo>
                  <a:lnTo>
                    <a:pt x="1465" y="1105"/>
                  </a:lnTo>
                  <a:lnTo>
                    <a:pt x="1465" y="1107"/>
                  </a:lnTo>
                  <a:lnTo>
                    <a:pt x="1463" y="1107"/>
                  </a:lnTo>
                  <a:lnTo>
                    <a:pt x="1463" y="1109"/>
                  </a:lnTo>
                  <a:lnTo>
                    <a:pt x="1463" y="1111"/>
                  </a:lnTo>
                  <a:lnTo>
                    <a:pt x="1461" y="1111"/>
                  </a:lnTo>
                  <a:lnTo>
                    <a:pt x="1463" y="1111"/>
                  </a:lnTo>
                  <a:lnTo>
                    <a:pt x="1461" y="1111"/>
                  </a:lnTo>
                  <a:lnTo>
                    <a:pt x="1461" y="1113"/>
                  </a:lnTo>
                  <a:lnTo>
                    <a:pt x="1463" y="1113"/>
                  </a:lnTo>
                  <a:lnTo>
                    <a:pt x="1463" y="1115"/>
                  </a:lnTo>
                  <a:lnTo>
                    <a:pt x="1463" y="1117"/>
                  </a:lnTo>
                  <a:lnTo>
                    <a:pt x="1463" y="1119"/>
                  </a:lnTo>
                  <a:lnTo>
                    <a:pt x="1463" y="1123"/>
                  </a:lnTo>
                  <a:lnTo>
                    <a:pt x="1461" y="1125"/>
                  </a:lnTo>
                  <a:lnTo>
                    <a:pt x="1459" y="1125"/>
                  </a:lnTo>
                  <a:lnTo>
                    <a:pt x="1459" y="1127"/>
                  </a:lnTo>
                  <a:lnTo>
                    <a:pt x="1457" y="1127"/>
                  </a:lnTo>
                  <a:lnTo>
                    <a:pt x="1457" y="1129"/>
                  </a:lnTo>
                  <a:lnTo>
                    <a:pt x="1455" y="1129"/>
                  </a:lnTo>
                  <a:lnTo>
                    <a:pt x="1455" y="1131"/>
                  </a:lnTo>
                  <a:lnTo>
                    <a:pt x="1453" y="1131"/>
                  </a:lnTo>
                  <a:lnTo>
                    <a:pt x="1451" y="1131"/>
                  </a:lnTo>
                  <a:lnTo>
                    <a:pt x="1449" y="1131"/>
                  </a:lnTo>
                  <a:lnTo>
                    <a:pt x="1447" y="1131"/>
                  </a:lnTo>
                  <a:lnTo>
                    <a:pt x="1445" y="1131"/>
                  </a:lnTo>
                  <a:lnTo>
                    <a:pt x="1445" y="1133"/>
                  </a:lnTo>
                  <a:lnTo>
                    <a:pt x="1443" y="1133"/>
                  </a:lnTo>
                  <a:lnTo>
                    <a:pt x="1441" y="1133"/>
                  </a:lnTo>
                  <a:lnTo>
                    <a:pt x="1439" y="1133"/>
                  </a:lnTo>
                  <a:lnTo>
                    <a:pt x="1437" y="1133"/>
                  </a:lnTo>
                  <a:lnTo>
                    <a:pt x="1435" y="1133"/>
                  </a:lnTo>
                  <a:lnTo>
                    <a:pt x="1435" y="1135"/>
                  </a:lnTo>
                  <a:lnTo>
                    <a:pt x="1433" y="1135"/>
                  </a:lnTo>
                  <a:lnTo>
                    <a:pt x="1433" y="1137"/>
                  </a:lnTo>
                  <a:lnTo>
                    <a:pt x="1433" y="1139"/>
                  </a:lnTo>
                  <a:lnTo>
                    <a:pt x="1431" y="1139"/>
                  </a:lnTo>
                  <a:lnTo>
                    <a:pt x="1431" y="1141"/>
                  </a:lnTo>
                  <a:lnTo>
                    <a:pt x="1431" y="1143"/>
                  </a:lnTo>
                  <a:lnTo>
                    <a:pt x="1431" y="1145"/>
                  </a:lnTo>
                  <a:lnTo>
                    <a:pt x="1431" y="1147"/>
                  </a:lnTo>
                  <a:lnTo>
                    <a:pt x="1431" y="1149"/>
                  </a:lnTo>
                  <a:lnTo>
                    <a:pt x="1429" y="1149"/>
                  </a:lnTo>
                  <a:lnTo>
                    <a:pt x="1429" y="1150"/>
                  </a:lnTo>
                  <a:lnTo>
                    <a:pt x="1429" y="1152"/>
                  </a:lnTo>
                  <a:lnTo>
                    <a:pt x="1429" y="1154"/>
                  </a:lnTo>
                  <a:lnTo>
                    <a:pt x="1429" y="1156"/>
                  </a:lnTo>
                  <a:lnTo>
                    <a:pt x="1429" y="1158"/>
                  </a:lnTo>
                  <a:lnTo>
                    <a:pt x="1427" y="1158"/>
                  </a:lnTo>
                  <a:lnTo>
                    <a:pt x="1427" y="1160"/>
                  </a:lnTo>
                  <a:lnTo>
                    <a:pt x="1427" y="1162"/>
                  </a:lnTo>
                  <a:lnTo>
                    <a:pt x="1425" y="1162"/>
                  </a:lnTo>
                  <a:lnTo>
                    <a:pt x="1425" y="1164"/>
                  </a:lnTo>
                  <a:lnTo>
                    <a:pt x="1423" y="1164"/>
                  </a:lnTo>
                  <a:lnTo>
                    <a:pt x="1423" y="1166"/>
                  </a:lnTo>
                  <a:lnTo>
                    <a:pt x="1421" y="1166"/>
                  </a:lnTo>
                  <a:lnTo>
                    <a:pt x="1419" y="1166"/>
                  </a:lnTo>
                  <a:lnTo>
                    <a:pt x="1419" y="1168"/>
                  </a:lnTo>
                  <a:lnTo>
                    <a:pt x="1418" y="1168"/>
                  </a:lnTo>
                  <a:lnTo>
                    <a:pt x="1416" y="1168"/>
                  </a:lnTo>
                  <a:lnTo>
                    <a:pt x="1414" y="1170"/>
                  </a:lnTo>
                  <a:lnTo>
                    <a:pt x="1414" y="1172"/>
                  </a:lnTo>
                  <a:lnTo>
                    <a:pt x="1412" y="1172"/>
                  </a:lnTo>
                  <a:lnTo>
                    <a:pt x="1410" y="1172"/>
                  </a:lnTo>
                  <a:lnTo>
                    <a:pt x="1410" y="1174"/>
                  </a:lnTo>
                  <a:lnTo>
                    <a:pt x="1408" y="1174"/>
                  </a:lnTo>
                  <a:lnTo>
                    <a:pt x="1408" y="1176"/>
                  </a:lnTo>
                  <a:lnTo>
                    <a:pt x="1408" y="1178"/>
                  </a:lnTo>
                  <a:lnTo>
                    <a:pt x="1406" y="1178"/>
                  </a:lnTo>
                  <a:lnTo>
                    <a:pt x="1406" y="1180"/>
                  </a:lnTo>
                  <a:lnTo>
                    <a:pt x="1406" y="1182"/>
                  </a:lnTo>
                  <a:lnTo>
                    <a:pt x="1406" y="1184"/>
                  </a:lnTo>
                  <a:lnTo>
                    <a:pt x="1404" y="1188"/>
                  </a:lnTo>
                  <a:lnTo>
                    <a:pt x="1402" y="1192"/>
                  </a:lnTo>
                  <a:lnTo>
                    <a:pt x="1400" y="1196"/>
                  </a:lnTo>
                  <a:lnTo>
                    <a:pt x="1398" y="1200"/>
                  </a:lnTo>
                  <a:lnTo>
                    <a:pt x="1396" y="1202"/>
                  </a:lnTo>
                  <a:lnTo>
                    <a:pt x="1394" y="1202"/>
                  </a:lnTo>
                  <a:lnTo>
                    <a:pt x="1392" y="1204"/>
                  </a:lnTo>
                  <a:lnTo>
                    <a:pt x="1390" y="1204"/>
                  </a:lnTo>
                  <a:lnTo>
                    <a:pt x="1388" y="1204"/>
                  </a:lnTo>
                  <a:lnTo>
                    <a:pt x="1386" y="1204"/>
                  </a:lnTo>
                  <a:lnTo>
                    <a:pt x="1384" y="1204"/>
                  </a:lnTo>
                  <a:lnTo>
                    <a:pt x="1382" y="1204"/>
                  </a:lnTo>
                  <a:lnTo>
                    <a:pt x="1382" y="1206"/>
                  </a:lnTo>
                  <a:lnTo>
                    <a:pt x="1380" y="1206"/>
                  </a:lnTo>
                  <a:lnTo>
                    <a:pt x="1378" y="1206"/>
                  </a:lnTo>
                  <a:lnTo>
                    <a:pt x="1376" y="1206"/>
                  </a:lnTo>
                  <a:lnTo>
                    <a:pt x="1374" y="1208"/>
                  </a:lnTo>
                  <a:lnTo>
                    <a:pt x="1372" y="1208"/>
                  </a:lnTo>
                  <a:lnTo>
                    <a:pt x="1370" y="1208"/>
                  </a:lnTo>
                  <a:lnTo>
                    <a:pt x="1368" y="1210"/>
                  </a:lnTo>
                  <a:lnTo>
                    <a:pt x="1366" y="1210"/>
                  </a:lnTo>
                  <a:lnTo>
                    <a:pt x="1360" y="1216"/>
                  </a:lnTo>
                  <a:lnTo>
                    <a:pt x="1358" y="1216"/>
                  </a:lnTo>
                  <a:lnTo>
                    <a:pt x="1358" y="1217"/>
                  </a:lnTo>
                  <a:lnTo>
                    <a:pt x="1358" y="1219"/>
                  </a:lnTo>
                  <a:lnTo>
                    <a:pt x="1356" y="1221"/>
                  </a:lnTo>
                  <a:lnTo>
                    <a:pt x="1356" y="1223"/>
                  </a:lnTo>
                  <a:lnTo>
                    <a:pt x="1356" y="1225"/>
                  </a:lnTo>
                  <a:lnTo>
                    <a:pt x="1358" y="1225"/>
                  </a:lnTo>
                  <a:lnTo>
                    <a:pt x="1358" y="1227"/>
                  </a:lnTo>
                  <a:lnTo>
                    <a:pt x="1358" y="1229"/>
                  </a:lnTo>
                  <a:lnTo>
                    <a:pt x="1360" y="1231"/>
                  </a:lnTo>
                  <a:lnTo>
                    <a:pt x="1360" y="1233"/>
                  </a:lnTo>
                  <a:lnTo>
                    <a:pt x="1362" y="1233"/>
                  </a:lnTo>
                  <a:lnTo>
                    <a:pt x="1362" y="1235"/>
                  </a:lnTo>
                  <a:lnTo>
                    <a:pt x="1362" y="1237"/>
                  </a:lnTo>
                  <a:lnTo>
                    <a:pt x="1364" y="1239"/>
                  </a:lnTo>
                  <a:lnTo>
                    <a:pt x="1364" y="1241"/>
                  </a:lnTo>
                  <a:lnTo>
                    <a:pt x="1362" y="1241"/>
                  </a:lnTo>
                  <a:lnTo>
                    <a:pt x="1358" y="1243"/>
                  </a:lnTo>
                  <a:lnTo>
                    <a:pt x="1356" y="1243"/>
                  </a:lnTo>
                  <a:lnTo>
                    <a:pt x="1354" y="1241"/>
                  </a:lnTo>
                  <a:lnTo>
                    <a:pt x="1352" y="1241"/>
                  </a:lnTo>
                  <a:lnTo>
                    <a:pt x="1350" y="1241"/>
                  </a:lnTo>
                  <a:lnTo>
                    <a:pt x="1349" y="1241"/>
                  </a:lnTo>
                  <a:lnTo>
                    <a:pt x="1347" y="1241"/>
                  </a:lnTo>
                  <a:lnTo>
                    <a:pt x="1343" y="1241"/>
                  </a:lnTo>
                  <a:lnTo>
                    <a:pt x="1341" y="1241"/>
                  </a:lnTo>
                  <a:lnTo>
                    <a:pt x="1339" y="1241"/>
                  </a:lnTo>
                  <a:lnTo>
                    <a:pt x="1337" y="1241"/>
                  </a:lnTo>
                  <a:lnTo>
                    <a:pt x="1337" y="1239"/>
                  </a:lnTo>
                  <a:lnTo>
                    <a:pt x="1335" y="1239"/>
                  </a:lnTo>
                  <a:lnTo>
                    <a:pt x="1333" y="1239"/>
                  </a:lnTo>
                  <a:lnTo>
                    <a:pt x="1331" y="1239"/>
                  </a:lnTo>
                  <a:lnTo>
                    <a:pt x="1329" y="1239"/>
                  </a:lnTo>
                  <a:lnTo>
                    <a:pt x="1327" y="1239"/>
                  </a:lnTo>
                  <a:lnTo>
                    <a:pt x="1325" y="1237"/>
                  </a:lnTo>
                  <a:lnTo>
                    <a:pt x="1323" y="1237"/>
                  </a:lnTo>
                  <a:lnTo>
                    <a:pt x="1321" y="1237"/>
                  </a:lnTo>
                  <a:lnTo>
                    <a:pt x="1319" y="1237"/>
                  </a:lnTo>
                  <a:lnTo>
                    <a:pt x="1317" y="1237"/>
                  </a:lnTo>
                  <a:lnTo>
                    <a:pt x="1317" y="1235"/>
                  </a:lnTo>
                  <a:lnTo>
                    <a:pt x="1315" y="1235"/>
                  </a:lnTo>
                  <a:lnTo>
                    <a:pt x="1313" y="1235"/>
                  </a:lnTo>
                  <a:lnTo>
                    <a:pt x="1311" y="1235"/>
                  </a:lnTo>
                  <a:lnTo>
                    <a:pt x="1309" y="1235"/>
                  </a:lnTo>
                  <a:lnTo>
                    <a:pt x="1307" y="1235"/>
                  </a:lnTo>
                  <a:lnTo>
                    <a:pt x="1305" y="1235"/>
                  </a:lnTo>
                  <a:lnTo>
                    <a:pt x="1303" y="1235"/>
                  </a:lnTo>
                  <a:lnTo>
                    <a:pt x="1303" y="1233"/>
                  </a:lnTo>
                  <a:lnTo>
                    <a:pt x="1301" y="1233"/>
                  </a:lnTo>
                  <a:lnTo>
                    <a:pt x="1299" y="1235"/>
                  </a:lnTo>
                  <a:lnTo>
                    <a:pt x="1297" y="1235"/>
                  </a:lnTo>
                  <a:lnTo>
                    <a:pt x="1295" y="1235"/>
                  </a:lnTo>
                  <a:lnTo>
                    <a:pt x="1293" y="1235"/>
                  </a:lnTo>
                  <a:lnTo>
                    <a:pt x="1291" y="1235"/>
                  </a:lnTo>
                  <a:lnTo>
                    <a:pt x="1289" y="1235"/>
                  </a:lnTo>
                  <a:lnTo>
                    <a:pt x="1289" y="1233"/>
                  </a:lnTo>
                  <a:lnTo>
                    <a:pt x="1287" y="1233"/>
                  </a:lnTo>
                  <a:lnTo>
                    <a:pt x="1287" y="1235"/>
                  </a:lnTo>
                  <a:lnTo>
                    <a:pt x="1285" y="1235"/>
                  </a:lnTo>
                  <a:lnTo>
                    <a:pt x="1285" y="1237"/>
                  </a:lnTo>
                  <a:lnTo>
                    <a:pt x="1283" y="1237"/>
                  </a:lnTo>
                  <a:lnTo>
                    <a:pt x="1281" y="1239"/>
                  </a:lnTo>
                  <a:lnTo>
                    <a:pt x="1280" y="1241"/>
                  </a:lnTo>
                  <a:lnTo>
                    <a:pt x="1278" y="1243"/>
                  </a:lnTo>
                  <a:lnTo>
                    <a:pt x="1276" y="1241"/>
                  </a:lnTo>
                  <a:lnTo>
                    <a:pt x="1274" y="1239"/>
                  </a:lnTo>
                  <a:lnTo>
                    <a:pt x="1272" y="1239"/>
                  </a:lnTo>
                  <a:lnTo>
                    <a:pt x="1270" y="1239"/>
                  </a:lnTo>
                  <a:lnTo>
                    <a:pt x="1270" y="1237"/>
                  </a:lnTo>
                  <a:lnTo>
                    <a:pt x="1268" y="1237"/>
                  </a:lnTo>
                  <a:lnTo>
                    <a:pt x="1266" y="1235"/>
                  </a:lnTo>
                  <a:lnTo>
                    <a:pt x="1266" y="1237"/>
                  </a:lnTo>
                  <a:lnTo>
                    <a:pt x="1264" y="1235"/>
                  </a:lnTo>
                  <a:lnTo>
                    <a:pt x="1262" y="1235"/>
                  </a:lnTo>
                  <a:lnTo>
                    <a:pt x="1260" y="1233"/>
                  </a:lnTo>
                  <a:lnTo>
                    <a:pt x="1260" y="1231"/>
                  </a:lnTo>
                  <a:lnTo>
                    <a:pt x="1258" y="1231"/>
                  </a:lnTo>
                  <a:lnTo>
                    <a:pt x="1260" y="1231"/>
                  </a:lnTo>
                  <a:lnTo>
                    <a:pt x="1260" y="1229"/>
                  </a:lnTo>
                  <a:lnTo>
                    <a:pt x="1258" y="1229"/>
                  </a:lnTo>
                  <a:lnTo>
                    <a:pt x="1258" y="1227"/>
                  </a:lnTo>
                  <a:lnTo>
                    <a:pt x="1256" y="1227"/>
                  </a:lnTo>
                  <a:lnTo>
                    <a:pt x="1254" y="1227"/>
                  </a:lnTo>
                  <a:lnTo>
                    <a:pt x="1254" y="1225"/>
                  </a:lnTo>
                  <a:lnTo>
                    <a:pt x="1252" y="1225"/>
                  </a:lnTo>
                  <a:lnTo>
                    <a:pt x="1252" y="1223"/>
                  </a:lnTo>
                  <a:lnTo>
                    <a:pt x="1252" y="1221"/>
                  </a:lnTo>
                  <a:lnTo>
                    <a:pt x="1250" y="1221"/>
                  </a:lnTo>
                  <a:lnTo>
                    <a:pt x="1248" y="1221"/>
                  </a:lnTo>
                  <a:lnTo>
                    <a:pt x="1248" y="1219"/>
                  </a:lnTo>
                  <a:lnTo>
                    <a:pt x="1246" y="1219"/>
                  </a:lnTo>
                  <a:lnTo>
                    <a:pt x="1244" y="1219"/>
                  </a:lnTo>
                  <a:lnTo>
                    <a:pt x="1242" y="1219"/>
                  </a:lnTo>
                  <a:lnTo>
                    <a:pt x="1240" y="1221"/>
                  </a:lnTo>
                  <a:lnTo>
                    <a:pt x="1238" y="1221"/>
                  </a:lnTo>
                  <a:lnTo>
                    <a:pt x="1236" y="1221"/>
                  </a:lnTo>
                  <a:lnTo>
                    <a:pt x="1232" y="1221"/>
                  </a:lnTo>
                  <a:lnTo>
                    <a:pt x="1228" y="1221"/>
                  </a:lnTo>
                  <a:lnTo>
                    <a:pt x="1226" y="1221"/>
                  </a:lnTo>
                  <a:lnTo>
                    <a:pt x="1222" y="1219"/>
                  </a:lnTo>
                  <a:lnTo>
                    <a:pt x="1220" y="1219"/>
                  </a:lnTo>
                  <a:lnTo>
                    <a:pt x="1220" y="1217"/>
                  </a:lnTo>
                  <a:lnTo>
                    <a:pt x="1218" y="1217"/>
                  </a:lnTo>
                  <a:lnTo>
                    <a:pt x="1218" y="1216"/>
                  </a:lnTo>
                  <a:lnTo>
                    <a:pt x="1216" y="1216"/>
                  </a:lnTo>
                  <a:lnTo>
                    <a:pt x="1212" y="1216"/>
                  </a:lnTo>
                  <a:lnTo>
                    <a:pt x="1211" y="1216"/>
                  </a:lnTo>
                  <a:lnTo>
                    <a:pt x="1207" y="1214"/>
                  </a:lnTo>
                  <a:lnTo>
                    <a:pt x="1203" y="1214"/>
                  </a:lnTo>
                  <a:lnTo>
                    <a:pt x="1201" y="1214"/>
                  </a:lnTo>
                  <a:lnTo>
                    <a:pt x="1199" y="1214"/>
                  </a:lnTo>
                  <a:lnTo>
                    <a:pt x="1197" y="1212"/>
                  </a:lnTo>
                  <a:lnTo>
                    <a:pt x="1195" y="1214"/>
                  </a:lnTo>
                  <a:lnTo>
                    <a:pt x="1193" y="1214"/>
                  </a:lnTo>
                  <a:lnTo>
                    <a:pt x="1193" y="1216"/>
                  </a:lnTo>
                  <a:lnTo>
                    <a:pt x="1191" y="1216"/>
                  </a:lnTo>
                  <a:lnTo>
                    <a:pt x="1189" y="1216"/>
                  </a:lnTo>
                  <a:lnTo>
                    <a:pt x="1187" y="1216"/>
                  </a:lnTo>
                  <a:lnTo>
                    <a:pt x="1187" y="1217"/>
                  </a:lnTo>
                  <a:lnTo>
                    <a:pt x="1185" y="1217"/>
                  </a:lnTo>
                  <a:lnTo>
                    <a:pt x="1185" y="1219"/>
                  </a:lnTo>
                  <a:lnTo>
                    <a:pt x="1183" y="1219"/>
                  </a:lnTo>
                  <a:lnTo>
                    <a:pt x="1181" y="1219"/>
                  </a:lnTo>
                  <a:lnTo>
                    <a:pt x="1179" y="1219"/>
                  </a:lnTo>
                  <a:lnTo>
                    <a:pt x="1177" y="1221"/>
                  </a:lnTo>
                  <a:lnTo>
                    <a:pt x="1175" y="1221"/>
                  </a:lnTo>
                  <a:lnTo>
                    <a:pt x="1173" y="1221"/>
                  </a:lnTo>
                  <a:lnTo>
                    <a:pt x="1169" y="1223"/>
                  </a:lnTo>
                  <a:lnTo>
                    <a:pt x="1167" y="1223"/>
                  </a:lnTo>
                  <a:lnTo>
                    <a:pt x="1165" y="1225"/>
                  </a:lnTo>
                  <a:lnTo>
                    <a:pt x="1163" y="1225"/>
                  </a:lnTo>
                  <a:lnTo>
                    <a:pt x="1161" y="1225"/>
                  </a:lnTo>
                  <a:lnTo>
                    <a:pt x="1157" y="1225"/>
                  </a:lnTo>
                  <a:lnTo>
                    <a:pt x="1155" y="1225"/>
                  </a:lnTo>
                  <a:lnTo>
                    <a:pt x="1153" y="1223"/>
                  </a:lnTo>
                  <a:lnTo>
                    <a:pt x="1151" y="1223"/>
                  </a:lnTo>
                  <a:lnTo>
                    <a:pt x="1151" y="1221"/>
                  </a:lnTo>
                  <a:lnTo>
                    <a:pt x="1149" y="1221"/>
                  </a:lnTo>
                  <a:lnTo>
                    <a:pt x="1147" y="1221"/>
                  </a:lnTo>
                  <a:lnTo>
                    <a:pt x="1145" y="1219"/>
                  </a:lnTo>
                  <a:lnTo>
                    <a:pt x="1143" y="1219"/>
                  </a:lnTo>
                  <a:lnTo>
                    <a:pt x="1145" y="1219"/>
                  </a:lnTo>
                  <a:lnTo>
                    <a:pt x="1145" y="1217"/>
                  </a:lnTo>
                  <a:lnTo>
                    <a:pt x="1143" y="1217"/>
                  </a:lnTo>
                  <a:lnTo>
                    <a:pt x="1142" y="1217"/>
                  </a:lnTo>
                  <a:lnTo>
                    <a:pt x="1142" y="1216"/>
                  </a:lnTo>
                  <a:lnTo>
                    <a:pt x="1140" y="1216"/>
                  </a:lnTo>
                  <a:lnTo>
                    <a:pt x="1138" y="1216"/>
                  </a:lnTo>
                  <a:lnTo>
                    <a:pt x="1136" y="1216"/>
                  </a:lnTo>
                  <a:lnTo>
                    <a:pt x="1134" y="1214"/>
                  </a:lnTo>
                  <a:lnTo>
                    <a:pt x="1134" y="1212"/>
                  </a:lnTo>
                  <a:lnTo>
                    <a:pt x="1132" y="1212"/>
                  </a:lnTo>
                  <a:lnTo>
                    <a:pt x="1130" y="1212"/>
                  </a:lnTo>
                  <a:lnTo>
                    <a:pt x="1130" y="1210"/>
                  </a:lnTo>
                  <a:lnTo>
                    <a:pt x="1128" y="1210"/>
                  </a:lnTo>
                  <a:lnTo>
                    <a:pt x="1126" y="1210"/>
                  </a:lnTo>
                  <a:lnTo>
                    <a:pt x="1124" y="1210"/>
                  </a:lnTo>
                  <a:lnTo>
                    <a:pt x="1122" y="1210"/>
                  </a:lnTo>
                  <a:lnTo>
                    <a:pt x="1120" y="1210"/>
                  </a:lnTo>
                  <a:lnTo>
                    <a:pt x="1118" y="1210"/>
                  </a:lnTo>
                  <a:lnTo>
                    <a:pt x="1116" y="1210"/>
                  </a:lnTo>
                  <a:lnTo>
                    <a:pt x="1116" y="1208"/>
                  </a:lnTo>
                  <a:lnTo>
                    <a:pt x="1114" y="1208"/>
                  </a:lnTo>
                  <a:lnTo>
                    <a:pt x="1112" y="1208"/>
                  </a:lnTo>
                  <a:lnTo>
                    <a:pt x="1110" y="1206"/>
                  </a:lnTo>
                  <a:lnTo>
                    <a:pt x="1108" y="1206"/>
                  </a:lnTo>
                  <a:lnTo>
                    <a:pt x="1106" y="1206"/>
                  </a:lnTo>
                  <a:lnTo>
                    <a:pt x="1106" y="1204"/>
                  </a:lnTo>
                  <a:lnTo>
                    <a:pt x="1104" y="1204"/>
                  </a:lnTo>
                  <a:lnTo>
                    <a:pt x="1102" y="1202"/>
                  </a:lnTo>
                  <a:lnTo>
                    <a:pt x="1100" y="1200"/>
                  </a:lnTo>
                  <a:lnTo>
                    <a:pt x="1098" y="1198"/>
                  </a:lnTo>
                  <a:lnTo>
                    <a:pt x="1096" y="1198"/>
                  </a:lnTo>
                  <a:lnTo>
                    <a:pt x="1096" y="1196"/>
                  </a:lnTo>
                  <a:lnTo>
                    <a:pt x="1094" y="1196"/>
                  </a:lnTo>
                  <a:lnTo>
                    <a:pt x="1092" y="1194"/>
                  </a:lnTo>
                  <a:lnTo>
                    <a:pt x="1090" y="1192"/>
                  </a:lnTo>
                  <a:lnTo>
                    <a:pt x="1088" y="1190"/>
                  </a:lnTo>
                  <a:lnTo>
                    <a:pt x="1088" y="1188"/>
                  </a:lnTo>
                  <a:lnTo>
                    <a:pt x="1086" y="1188"/>
                  </a:lnTo>
                  <a:lnTo>
                    <a:pt x="1084" y="1186"/>
                  </a:lnTo>
                  <a:lnTo>
                    <a:pt x="1084" y="1184"/>
                  </a:lnTo>
                  <a:lnTo>
                    <a:pt x="1082" y="1184"/>
                  </a:lnTo>
                  <a:lnTo>
                    <a:pt x="1082" y="1182"/>
                  </a:lnTo>
                  <a:lnTo>
                    <a:pt x="1080" y="1182"/>
                  </a:lnTo>
                  <a:lnTo>
                    <a:pt x="1082" y="1180"/>
                  </a:lnTo>
                  <a:lnTo>
                    <a:pt x="1080" y="1178"/>
                  </a:lnTo>
                  <a:lnTo>
                    <a:pt x="1078" y="1176"/>
                  </a:lnTo>
                  <a:lnTo>
                    <a:pt x="1076" y="1176"/>
                  </a:lnTo>
                  <a:lnTo>
                    <a:pt x="1074" y="1176"/>
                  </a:lnTo>
                  <a:lnTo>
                    <a:pt x="1073" y="1174"/>
                  </a:lnTo>
                  <a:lnTo>
                    <a:pt x="1073" y="1172"/>
                  </a:lnTo>
                  <a:lnTo>
                    <a:pt x="1071" y="1172"/>
                  </a:lnTo>
                  <a:lnTo>
                    <a:pt x="1071" y="1170"/>
                  </a:lnTo>
                  <a:lnTo>
                    <a:pt x="1069" y="1170"/>
                  </a:lnTo>
                  <a:lnTo>
                    <a:pt x="1067" y="1170"/>
                  </a:lnTo>
                  <a:lnTo>
                    <a:pt x="1065" y="1170"/>
                  </a:lnTo>
                  <a:lnTo>
                    <a:pt x="1065" y="1168"/>
                  </a:lnTo>
                  <a:lnTo>
                    <a:pt x="1063" y="1166"/>
                  </a:lnTo>
                  <a:lnTo>
                    <a:pt x="1061" y="1166"/>
                  </a:lnTo>
                  <a:lnTo>
                    <a:pt x="1059" y="1164"/>
                  </a:lnTo>
                  <a:lnTo>
                    <a:pt x="1057" y="1162"/>
                  </a:lnTo>
                  <a:lnTo>
                    <a:pt x="1055" y="1162"/>
                  </a:lnTo>
                  <a:lnTo>
                    <a:pt x="1055" y="1160"/>
                  </a:lnTo>
                  <a:lnTo>
                    <a:pt x="1053" y="1160"/>
                  </a:lnTo>
                  <a:lnTo>
                    <a:pt x="1053" y="1158"/>
                  </a:lnTo>
                  <a:lnTo>
                    <a:pt x="1051" y="1158"/>
                  </a:lnTo>
                  <a:lnTo>
                    <a:pt x="1049" y="1156"/>
                  </a:lnTo>
                  <a:lnTo>
                    <a:pt x="1047" y="1156"/>
                  </a:lnTo>
                  <a:lnTo>
                    <a:pt x="1045" y="1156"/>
                  </a:lnTo>
                  <a:lnTo>
                    <a:pt x="1043" y="1156"/>
                  </a:lnTo>
                  <a:lnTo>
                    <a:pt x="1041" y="1156"/>
                  </a:lnTo>
                  <a:lnTo>
                    <a:pt x="1039" y="1156"/>
                  </a:lnTo>
                  <a:lnTo>
                    <a:pt x="1037" y="1156"/>
                  </a:lnTo>
                  <a:lnTo>
                    <a:pt x="1035" y="1156"/>
                  </a:lnTo>
                  <a:lnTo>
                    <a:pt x="1035" y="1154"/>
                  </a:lnTo>
                  <a:lnTo>
                    <a:pt x="1033" y="1154"/>
                  </a:lnTo>
                  <a:lnTo>
                    <a:pt x="1031" y="1154"/>
                  </a:lnTo>
                  <a:lnTo>
                    <a:pt x="1031" y="1156"/>
                  </a:lnTo>
                  <a:lnTo>
                    <a:pt x="1029" y="1154"/>
                  </a:lnTo>
                  <a:lnTo>
                    <a:pt x="1027" y="1154"/>
                  </a:lnTo>
                  <a:lnTo>
                    <a:pt x="1025" y="1154"/>
                  </a:lnTo>
                  <a:lnTo>
                    <a:pt x="1025" y="1152"/>
                  </a:lnTo>
                  <a:lnTo>
                    <a:pt x="1023" y="1152"/>
                  </a:lnTo>
                  <a:lnTo>
                    <a:pt x="1021" y="1150"/>
                  </a:lnTo>
                  <a:lnTo>
                    <a:pt x="1019" y="1150"/>
                  </a:lnTo>
                  <a:lnTo>
                    <a:pt x="1019" y="1149"/>
                  </a:lnTo>
                  <a:lnTo>
                    <a:pt x="1017" y="1149"/>
                  </a:lnTo>
                  <a:lnTo>
                    <a:pt x="1017" y="1147"/>
                  </a:lnTo>
                  <a:lnTo>
                    <a:pt x="1015" y="1147"/>
                  </a:lnTo>
                  <a:lnTo>
                    <a:pt x="1013" y="1147"/>
                  </a:lnTo>
                  <a:lnTo>
                    <a:pt x="1013" y="1149"/>
                  </a:lnTo>
                  <a:lnTo>
                    <a:pt x="1011" y="1149"/>
                  </a:lnTo>
                  <a:lnTo>
                    <a:pt x="1009" y="1150"/>
                  </a:lnTo>
                  <a:lnTo>
                    <a:pt x="1007" y="1150"/>
                  </a:lnTo>
                  <a:lnTo>
                    <a:pt x="1007" y="1152"/>
                  </a:lnTo>
                  <a:lnTo>
                    <a:pt x="1007" y="1154"/>
                  </a:lnTo>
                  <a:lnTo>
                    <a:pt x="1005" y="1154"/>
                  </a:lnTo>
                  <a:lnTo>
                    <a:pt x="1005" y="1152"/>
                  </a:lnTo>
                  <a:lnTo>
                    <a:pt x="1004" y="1152"/>
                  </a:lnTo>
                  <a:lnTo>
                    <a:pt x="1004" y="1154"/>
                  </a:lnTo>
                  <a:lnTo>
                    <a:pt x="1002" y="1154"/>
                  </a:lnTo>
                  <a:lnTo>
                    <a:pt x="1000" y="1154"/>
                  </a:lnTo>
                  <a:lnTo>
                    <a:pt x="1000" y="1156"/>
                  </a:lnTo>
                  <a:lnTo>
                    <a:pt x="1000" y="1158"/>
                  </a:lnTo>
                  <a:lnTo>
                    <a:pt x="998" y="1158"/>
                  </a:lnTo>
                  <a:lnTo>
                    <a:pt x="998" y="1160"/>
                  </a:lnTo>
                  <a:lnTo>
                    <a:pt x="996" y="1160"/>
                  </a:lnTo>
                  <a:lnTo>
                    <a:pt x="994" y="1160"/>
                  </a:lnTo>
                  <a:lnTo>
                    <a:pt x="992" y="1160"/>
                  </a:lnTo>
                  <a:lnTo>
                    <a:pt x="990" y="1160"/>
                  </a:lnTo>
                  <a:lnTo>
                    <a:pt x="988" y="1160"/>
                  </a:lnTo>
                  <a:lnTo>
                    <a:pt x="986" y="1160"/>
                  </a:lnTo>
                  <a:lnTo>
                    <a:pt x="984" y="1160"/>
                  </a:lnTo>
                  <a:lnTo>
                    <a:pt x="982" y="1160"/>
                  </a:lnTo>
                  <a:lnTo>
                    <a:pt x="982" y="1158"/>
                  </a:lnTo>
                  <a:lnTo>
                    <a:pt x="982" y="1156"/>
                  </a:lnTo>
                  <a:lnTo>
                    <a:pt x="980" y="1156"/>
                  </a:lnTo>
                  <a:lnTo>
                    <a:pt x="980" y="1154"/>
                  </a:lnTo>
                  <a:lnTo>
                    <a:pt x="980" y="1152"/>
                  </a:lnTo>
                  <a:lnTo>
                    <a:pt x="980" y="1150"/>
                  </a:lnTo>
                  <a:lnTo>
                    <a:pt x="978" y="1150"/>
                  </a:lnTo>
                  <a:lnTo>
                    <a:pt x="978" y="1149"/>
                  </a:lnTo>
                  <a:lnTo>
                    <a:pt x="976" y="1149"/>
                  </a:lnTo>
                  <a:lnTo>
                    <a:pt x="974" y="1147"/>
                  </a:lnTo>
                  <a:lnTo>
                    <a:pt x="972" y="1147"/>
                  </a:lnTo>
                  <a:lnTo>
                    <a:pt x="970" y="1147"/>
                  </a:lnTo>
                  <a:lnTo>
                    <a:pt x="970" y="1149"/>
                  </a:lnTo>
                  <a:lnTo>
                    <a:pt x="970" y="1150"/>
                  </a:lnTo>
                  <a:lnTo>
                    <a:pt x="968" y="1149"/>
                  </a:lnTo>
                  <a:lnTo>
                    <a:pt x="968" y="1150"/>
                  </a:lnTo>
                  <a:lnTo>
                    <a:pt x="966" y="1150"/>
                  </a:lnTo>
                  <a:lnTo>
                    <a:pt x="964" y="1150"/>
                  </a:lnTo>
                  <a:lnTo>
                    <a:pt x="962" y="1149"/>
                  </a:lnTo>
                  <a:lnTo>
                    <a:pt x="960" y="1149"/>
                  </a:lnTo>
                  <a:lnTo>
                    <a:pt x="958" y="1150"/>
                  </a:lnTo>
                  <a:lnTo>
                    <a:pt x="956" y="1150"/>
                  </a:lnTo>
                  <a:lnTo>
                    <a:pt x="956" y="1149"/>
                  </a:lnTo>
                  <a:lnTo>
                    <a:pt x="954" y="1149"/>
                  </a:lnTo>
                  <a:lnTo>
                    <a:pt x="954" y="1147"/>
                  </a:lnTo>
                  <a:lnTo>
                    <a:pt x="952" y="1145"/>
                  </a:lnTo>
                  <a:lnTo>
                    <a:pt x="950" y="1143"/>
                  </a:lnTo>
                  <a:lnTo>
                    <a:pt x="948" y="1141"/>
                  </a:lnTo>
                  <a:lnTo>
                    <a:pt x="946" y="1141"/>
                  </a:lnTo>
                  <a:lnTo>
                    <a:pt x="944" y="1141"/>
                  </a:lnTo>
                  <a:lnTo>
                    <a:pt x="942" y="1141"/>
                  </a:lnTo>
                  <a:lnTo>
                    <a:pt x="940" y="1139"/>
                  </a:lnTo>
                  <a:lnTo>
                    <a:pt x="938" y="1139"/>
                  </a:lnTo>
                  <a:lnTo>
                    <a:pt x="938" y="1137"/>
                  </a:lnTo>
                  <a:lnTo>
                    <a:pt x="938" y="1135"/>
                  </a:lnTo>
                  <a:lnTo>
                    <a:pt x="936" y="1135"/>
                  </a:lnTo>
                  <a:lnTo>
                    <a:pt x="936" y="1133"/>
                  </a:lnTo>
                  <a:lnTo>
                    <a:pt x="935" y="1133"/>
                  </a:lnTo>
                  <a:lnTo>
                    <a:pt x="933" y="1133"/>
                  </a:lnTo>
                  <a:lnTo>
                    <a:pt x="931" y="1131"/>
                  </a:lnTo>
                  <a:lnTo>
                    <a:pt x="929" y="1131"/>
                  </a:lnTo>
                  <a:lnTo>
                    <a:pt x="927" y="1133"/>
                  </a:lnTo>
                  <a:lnTo>
                    <a:pt x="925" y="1133"/>
                  </a:lnTo>
                  <a:lnTo>
                    <a:pt x="923" y="1133"/>
                  </a:lnTo>
                  <a:lnTo>
                    <a:pt x="923" y="1131"/>
                  </a:lnTo>
                  <a:lnTo>
                    <a:pt x="921" y="1131"/>
                  </a:lnTo>
                  <a:lnTo>
                    <a:pt x="921" y="1129"/>
                  </a:lnTo>
                  <a:lnTo>
                    <a:pt x="919" y="1127"/>
                  </a:lnTo>
                  <a:lnTo>
                    <a:pt x="919" y="1125"/>
                  </a:lnTo>
                  <a:lnTo>
                    <a:pt x="917" y="1123"/>
                  </a:lnTo>
                  <a:lnTo>
                    <a:pt x="915" y="1123"/>
                  </a:lnTo>
                  <a:lnTo>
                    <a:pt x="915" y="1121"/>
                  </a:lnTo>
                  <a:lnTo>
                    <a:pt x="913" y="1121"/>
                  </a:lnTo>
                  <a:lnTo>
                    <a:pt x="911" y="1121"/>
                  </a:lnTo>
                  <a:lnTo>
                    <a:pt x="909" y="1119"/>
                  </a:lnTo>
                  <a:lnTo>
                    <a:pt x="905" y="1115"/>
                  </a:lnTo>
                  <a:lnTo>
                    <a:pt x="903" y="1115"/>
                  </a:lnTo>
                  <a:lnTo>
                    <a:pt x="901" y="1113"/>
                  </a:lnTo>
                  <a:lnTo>
                    <a:pt x="897" y="1113"/>
                  </a:lnTo>
                  <a:lnTo>
                    <a:pt x="897" y="1111"/>
                  </a:lnTo>
                  <a:lnTo>
                    <a:pt x="895" y="1111"/>
                  </a:lnTo>
                  <a:lnTo>
                    <a:pt x="895" y="1109"/>
                  </a:lnTo>
                  <a:lnTo>
                    <a:pt x="893" y="1109"/>
                  </a:lnTo>
                  <a:lnTo>
                    <a:pt x="891" y="1107"/>
                  </a:lnTo>
                  <a:lnTo>
                    <a:pt x="889" y="1107"/>
                  </a:lnTo>
                  <a:lnTo>
                    <a:pt x="889" y="1105"/>
                  </a:lnTo>
                  <a:lnTo>
                    <a:pt x="887" y="1103"/>
                  </a:lnTo>
                  <a:lnTo>
                    <a:pt x="885" y="1101"/>
                  </a:lnTo>
                  <a:lnTo>
                    <a:pt x="883" y="1101"/>
                  </a:lnTo>
                  <a:lnTo>
                    <a:pt x="883" y="1103"/>
                  </a:lnTo>
                  <a:lnTo>
                    <a:pt x="881" y="1103"/>
                  </a:lnTo>
                  <a:lnTo>
                    <a:pt x="881" y="1105"/>
                  </a:lnTo>
                  <a:lnTo>
                    <a:pt x="879" y="1105"/>
                  </a:lnTo>
                  <a:lnTo>
                    <a:pt x="879" y="1107"/>
                  </a:lnTo>
                  <a:lnTo>
                    <a:pt x="879" y="1109"/>
                  </a:lnTo>
                  <a:lnTo>
                    <a:pt x="877" y="1109"/>
                  </a:lnTo>
                  <a:lnTo>
                    <a:pt x="877" y="1107"/>
                  </a:lnTo>
                  <a:lnTo>
                    <a:pt x="875" y="1107"/>
                  </a:lnTo>
                  <a:lnTo>
                    <a:pt x="875" y="1105"/>
                  </a:lnTo>
                  <a:lnTo>
                    <a:pt x="873" y="1105"/>
                  </a:lnTo>
                  <a:lnTo>
                    <a:pt x="873" y="1103"/>
                  </a:lnTo>
                  <a:lnTo>
                    <a:pt x="873" y="1101"/>
                  </a:lnTo>
                  <a:lnTo>
                    <a:pt x="875" y="1101"/>
                  </a:lnTo>
                  <a:lnTo>
                    <a:pt x="875" y="1099"/>
                  </a:lnTo>
                  <a:lnTo>
                    <a:pt x="877" y="1099"/>
                  </a:lnTo>
                  <a:lnTo>
                    <a:pt x="875" y="1097"/>
                  </a:lnTo>
                  <a:lnTo>
                    <a:pt x="873" y="1097"/>
                  </a:lnTo>
                  <a:lnTo>
                    <a:pt x="873" y="1095"/>
                  </a:lnTo>
                  <a:lnTo>
                    <a:pt x="871" y="1095"/>
                  </a:lnTo>
                  <a:lnTo>
                    <a:pt x="869" y="1093"/>
                  </a:lnTo>
                  <a:lnTo>
                    <a:pt x="867" y="1093"/>
                  </a:lnTo>
                  <a:lnTo>
                    <a:pt x="866" y="1093"/>
                  </a:lnTo>
                  <a:lnTo>
                    <a:pt x="866" y="1091"/>
                  </a:lnTo>
                  <a:lnTo>
                    <a:pt x="864" y="1091"/>
                  </a:lnTo>
                  <a:lnTo>
                    <a:pt x="862" y="1091"/>
                  </a:lnTo>
                  <a:lnTo>
                    <a:pt x="860" y="1089"/>
                  </a:lnTo>
                  <a:lnTo>
                    <a:pt x="858" y="1089"/>
                  </a:lnTo>
                  <a:lnTo>
                    <a:pt x="856" y="1087"/>
                  </a:lnTo>
                  <a:lnTo>
                    <a:pt x="854" y="1087"/>
                  </a:lnTo>
                  <a:lnTo>
                    <a:pt x="852" y="1087"/>
                  </a:lnTo>
                  <a:lnTo>
                    <a:pt x="852" y="1085"/>
                  </a:lnTo>
                  <a:lnTo>
                    <a:pt x="850" y="1085"/>
                  </a:lnTo>
                  <a:lnTo>
                    <a:pt x="850" y="1083"/>
                  </a:lnTo>
                  <a:lnTo>
                    <a:pt x="848" y="1083"/>
                  </a:lnTo>
                  <a:lnTo>
                    <a:pt x="848" y="1081"/>
                  </a:lnTo>
                  <a:lnTo>
                    <a:pt x="846" y="1080"/>
                  </a:lnTo>
                  <a:lnTo>
                    <a:pt x="844" y="1080"/>
                  </a:lnTo>
                  <a:lnTo>
                    <a:pt x="844" y="1078"/>
                  </a:lnTo>
                  <a:lnTo>
                    <a:pt x="842" y="1076"/>
                  </a:lnTo>
                  <a:lnTo>
                    <a:pt x="840" y="1074"/>
                  </a:lnTo>
                  <a:lnTo>
                    <a:pt x="838" y="1074"/>
                  </a:lnTo>
                  <a:lnTo>
                    <a:pt x="836" y="1072"/>
                  </a:lnTo>
                  <a:lnTo>
                    <a:pt x="834" y="1072"/>
                  </a:lnTo>
                  <a:lnTo>
                    <a:pt x="832" y="1072"/>
                  </a:lnTo>
                  <a:lnTo>
                    <a:pt x="830" y="1072"/>
                  </a:lnTo>
                  <a:lnTo>
                    <a:pt x="828" y="1072"/>
                  </a:lnTo>
                  <a:lnTo>
                    <a:pt x="826" y="1070"/>
                  </a:lnTo>
                  <a:lnTo>
                    <a:pt x="824" y="1070"/>
                  </a:lnTo>
                  <a:lnTo>
                    <a:pt x="822" y="1070"/>
                  </a:lnTo>
                  <a:lnTo>
                    <a:pt x="820" y="1070"/>
                  </a:lnTo>
                  <a:lnTo>
                    <a:pt x="820" y="1068"/>
                  </a:lnTo>
                  <a:lnTo>
                    <a:pt x="818" y="1068"/>
                  </a:lnTo>
                  <a:lnTo>
                    <a:pt x="816" y="1066"/>
                  </a:lnTo>
                  <a:lnTo>
                    <a:pt x="814" y="1066"/>
                  </a:lnTo>
                  <a:lnTo>
                    <a:pt x="812" y="1066"/>
                  </a:lnTo>
                  <a:lnTo>
                    <a:pt x="812" y="1064"/>
                  </a:lnTo>
                  <a:lnTo>
                    <a:pt x="810" y="1064"/>
                  </a:lnTo>
                  <a:lnTo>
                    <a:pt x="808" y="1062"/>
                  </a:lnTo>
                  <a:lnTo>
                    <a:pt x="806" y="1060"/>
                  </a:lnTo>
                  <a:lnTo>
                    <a:pt x="804" y="1060"/>
                  </a:lnTo>
                  <a:lnTo>
                    <a:pt x="804" y="1058"/>
                  </a:lnTo>
                  <a:lnTo>
                    <a:pt x="802" y="1058"/>
                  </a:lnTo>
                  <a:lnTo>
                    <a:pt x="802" y="1056"/>
                  </a:lnTo>
                  <a:lnTo>
                    <a:pt x="800" y="1056"/>
                  </a:lnTo>
                  <a:lnTo>
                    <a:pt x="797" y="1056"/>
                  </a:lnTo>
                  <a:lnTo>
                    <a:pt x="795" y="1054"/>
                  </a:lnTo>
                  <a:lnTo>
                    <a:pt x="793" y="1054"/>
                  </a:lnTo>
                  <a:lnTo>
                    <a:pt x="791" y="1052"/>
                  </a:lnTo>
                  <a:lnTo>
                    <a:pt x="791" y="1054"/>
                  </a:lnTo>
                  <a:lnTo>
                    <a:pt x="791" y="1056"/>
                  </a:lnTo>
                  <a:lnTo>
                    <a:pt x="789" y="1056"/>
                  </a:lnTo>
                  <a:lnTo>
                    <a:pt x="787" y="1058"/>
                  </a:lnTo>
                  <a:lnTo>
                    <a:pt x="785" y="1058"/>
                  </a:lnTo>
                  <a:lnTo>
                    <a:pt x="785" y="1060"/>
                  </a:lnTo>
                  <a:lnTo>
                    <a:pt x="783" y="1060"/>
                  </a:lnTo>
                  <a:lnTo>
                    <a:pt x="783" y="1062"/>
                  </a:lnTo>
                  <a:lnTo>
                    <a:pt x="781" y="1062"/>
                  </a:lnTo>
                  <a:lnTo>
                    <a:pt x="781" y="1064"/>
                  </a:lnTo>
                  <a:lnTo>
                    <a:pt x="779" y="1064"/>
                  </a:lnTo>
                  <a:lnTo>
                    <a:pt x="779" y="1066"/>
                  </a:lnTo>
                  <a:lnTo>
                    <a:pt x="777" y="1066"/>
                  </a:lnTo>
                  <a:lnTo>
                    <a:pt x="777" y="1068"/>
                  </a:lnTo>
                  <a:lnTo>
                    <a:pt x="777" y="1070"/>
                  </a:lnTo>
                  <a:lnTo>
                    <a:pt x="775" y="1070"/>
                  </a:lnTo>
                  <a:lnTo>
                    <a:pt x="775" y="1072"/>
                  </a:lnTo>
                  <a:lnTo>
                    <a:pt x="775" y="1074"/>
                  </a:lnTo>
                  <a:lnTo>
                    <a:pt x="775" y="1076"/>
                  </a:lnTo>
                  <a:lnTo>
                    <a:pt x="773" y="1076"/>
                  </a:lnTo>
                  <a:lnTo>
                    <a:pt x="771" y="1076"/>
                  </a:lnTo>
                  <a:lnTo>
                    <a:pt x="771" y="1078"/>
                  </a:lnTo>
                  <a:lnTo>
                    <a:pt x="769" y="1078"/>
                  </a:lnTo>
                  <a:lnTo>
                    <a:pt x="767" y="1078"/>
                  </a:lnTo>
                  <a:lnTo>
                    <a:pt x="765" y="1078"/>
                  </a:lnTo>
                  <a:lnTo>
                    <a:pt x="763" y="1080"/>
                  </a:lnTo>
                  <a:lnTo>
                    <a:pt x="761" y="1080"/>
                  </a:lnTo>
                  <a:lnTo>
                    <a:pt x="759" y="1080"/>
                  </a:lnTo>
                  <a:lnTo>
                    <a:pt x="757" y="1080"/>
                  </a:lnTo>
                  <a:lnTo>
                    <a:pt x="757" y="1078"/>
                  </a:lnTo>
                  <a:lnTo>
                    <a:pt x="757" y="1076"/>
                  </a:lnTo>
                  <a:lnTo>
                    <a:pt x="755" y="1076"/>
                  </a:lnTo>
                  <a:lnTo>
                    <a:pt x="755" y="1078"/>
                  </a:lnTo>
                  <a:lnTo>
                    <a:pt x="753" y="1078"/>
                  </a:lnTo>
                  <a:lnTo>
                    <a:pt x="751" y="1078"/>
                  </a:lnTo>
                  <a:lnTo>
                    <a:pt x="749" y="1078"/>
                  </a:lnTo>
                  <a:lnTo>
                    <a:pt x="747" y="1078"/>
                  </a:lnTo>
                  <a:lnTo>
                    <a:pt x="745" y="1078"/>
                  </a:lnTo>
                  <a:lnTo>
                    <a:pt x="743" y="1076"/>
                  </a:lnTo>
                  <a:lnTo>
                    <a:pt x="741" y="1074"/>
                  </a:lnTo>
                  <a:lnTo>
                    <a:pt x="739" y="1072"/>
                  </a:lnTo>
                  <a:lnTo>
                    <a:pt x="737" y="1070"/>
                  </a:lnTo>
                  <a:lnTo>
                    <a:pt x="735" y="1068"/>
                  </a:lnTo>
                  <a:lnTo>
                    <a:pt x="733" y="1068"/>
                  </a:lnTo>
                  <a:lnTo>
                    <a:pt x="735" y="1066"/>
                  </a:lnTo>
                  <a:lnTo>
                    <a:pt x="733" y="1066"/>
                  </a:lnTo>
                  <a:lnTo>
                    <a:pt x="733" y="1064"/>
                  </a:lnTo>
                  <a:lnTo>
                    <a:pt x="731" y="1064"/>
                  </a:lnTo>
                  <a:lnTo>
                    <a:pt x="731" y="1062"/>
                  </a:lnTo>
                  <a:lnTo>
                    <a:pt x="729" y="1060"/>
                  </a:lnTo>
                  <a:lnTo>
                    <a:pt x="728" y="1058"/>
                  </a:lnTo>
                  <a:lnTo>
                    <a:pt x="726" y="1056"/>
                  </a:lnTo>
                  <a:lnTo>
                    <a:pt x="726" y="1054"/>
                  </a:lnTo>
                  <a:lnTo>
                    <a:pt x="724" y="1054"/>
                  </a:lnTo>
                  <a:lnTo>
                    <a:pt x="724" y="1052"/>
                  </a:lnTo>
                  <a:lnTo>
                    <a:pt x="724" y="1050"/>
                  </a:lnTo>
                  <a:lnTo>
                    <a:pt x="722" y="1050"/>
                  </a:lnTo>
                  <a:lnTo>
                    <a:pt x="722" y="1048"/>
                  </a:lnTo>
                  <a:lnTo>
                    <a:pt x="722" y="1046"/>
                  </a:lnTo>
                  <a:lnTo>
                    <a:pt x="720" y="1046"/>
                  </a:lnTo>
                  <a:lnTo>
                    <a:pt x="720" y="1044"/>
                  </a:lnTo>
                  <a:lnTo>
                    <a:pt x="718" y="1044"/>
                  </a:lnTo>
                  <a:lnTo>
                    <a:pt x="718" y="1042"/>
                  </a:lnTo>
                  <a:lnTo>
                    <a:pt x="718" y="1040"/>
                  </a:lnTo>
                  <a:lnTo>
                    <a:pt x="716" y="1040"/>
                  </a:lnTo>
                  <a:lnTo>
                    <a:pt x="716" y="1042"/>
                  </a:lnTo>
                  <a:lnTo>
                    <a:pt x="714" y="1042"/>
                  </a:lnTo>
                  <a:lnTo>
                    <a:pt x="712" y="1042"/>
                  </a:lnTo>
                  <a:lnTo>
                    <a:pt x="710" y="1042"/>
                  </a:lnTo>
                  <a:lnTo>
                    <a:pt x="708" y="1042"/>
                  </a:lnTo>
                  <a:lnTo>
                    <a:pt x="708" y="1040"/>
                  </a:lnTo>
                  <a:lnTo>
                    <a:pt x="706" y="1040"/>
                  </a:lnTo>
                  <a:lnTo>
                    <a:pt x="706" y="1038"/>
                  </a:lnTo>
                  <a:lnTo>
                    <a:pt x="704" y="1038"/>
                  </a:lnTo>
                  <a:lnTo>
                    <a:pt x="702" y="1040"/>
                  </a:lnTo>
                  <a:lnTo>
                    <a:pt x="700" y="1040"/>
                  </a:lnTo>
                  <a:lnTo>
                    <a:pt x="698" y="1042"/>
                  </a:lnTo>
                  <a:lnTo>
                    <a:pt x="698" y="1044"/>
                  </a:lnTo>
                  <a:lnTo>
                    <a:pt x="696" y="1044"/>
                  </a:lnTo>
                  <a:lnTo>
                    <a:pt x="696" y="1046"/>
                  </a:lnTo>
                  <a:lnTo>
                    <a:pt x="694" y="1046"/>
                  </a:lnTo>
                  <a:lnTo>
                    <a:pt x="694" y="1048"/>
                  </a:lnTo>
                  <a:lnTo>
                    <a:pt x="692" y="1048"/>
                  </a:lnTo>
                  <a:lnTo>
                    <a:pt x="692" y="1050"/>
                  </a:lnTo>
                  <a:lnTo>
                    <a:pt x="690" y="1050"/>
                  </a:lnTo>
                  <a:lnTo>
                    <a:pt x="688" y="1052"/>
                  </a:lnTo>
                  <a:lnTo>
                    <a:pt x="686" y="1052"/>
                  </a:lnTo>
                  <a:lnTo>
                    <a:pt x="684" y="1052"/>
                  </a:lnTo>
                  <a:lnTo>
                    <a:pt x="682" y="1050"/>
                  </a:lnTo>
                  <a:lnTo>
                    <a:pt x="680" y="1050"/>
                  </a:lnTo>
                  <a:lnTo>
                    <a:pt x="680" y="1048"/>
                  </a:lnTo>
                  <a:lnTo>
                    <a:pt x="678" y="1048"/>
                  </a:lnTo>
                  <a:lnTo>
                    <a:pt x="678" y="1046"/>
                  </a:lnTo>
                  <a:lnTo>
                    <a:pt x="676" y="1046"/>
                  </a:lnTo>
                  <a:lnTo>
                    <a:pt x="676" y="1048"/>
                  </a:lnTo>
                  <a:lnTo>
                    <a:pt x="674" y="1048"/>
                  </a:lnTo>
                  <a:lnTo>
                    <a:pt x="672" y="1048"/>
                  </a:lnTo>
                  <a:lnTo>
                    <a:pt x="670" y="1048"/>
                  </a:lnTo>
                  <a:lnTo>
                    <a:pt x="670" y="1050"/>
                  </a:lnTo>
                  <a:lnTo>
                    <a:pt x="668" y="1050"/>
                  </a:lnTo>
                  <a:lnTo>
                    <a:pt x="666" y="1050"/>
                  </a:lnTo>
                  <a:lnTo>
                    <a:pt x="664" y="1050"/>
                  </a:lnTo>
                  <a:lnTo>
                    <a:pt x="662" y="1050"/>
                  </a:lnTo>
                  <a:lnTo>
                    <a:pt x="660" y="1050"/>
                  </a:lnTo>
                  <a:lnTo>
                    <a:pt x="659" y="1048"/>
                  </a:lnTo>
                  <a:lnTo>
                    <a:pt x="657" y="1048"/>
                  </a:lnTo>
                  <a:lnTo>
                    <a:pt x="655" y="1048"/>
                  </a:lnTo>
                  <a:lnTo>
                    <a:pt x="653" y="1048"/>
                  </a:lnTo>
                  <a:lnTo>
                    <a:pt x="651" y="1048"/>
                  </a:lnTo>
                  <a:lnTo>
                    <a:pt x="649" y="1050"/>
                  </a:lnTo>
                  <a:lnTo>
                    <a:pt x="647" y="1050"/>
                  </a:lnTo>
                  <a:lnTo>
                    <a:pt x="645" y="1050"/>
                  </a:lnTo>
                  <a:lnTo>
                    <a:pt x="643" y="1050"/>
                  </a:lnTo>
                  <a:lnTo>
                    <a:pt x="641" y="1050"/>
                  </a:lnTo>
                  <a:lnTo>
                    <a:pt x="641" y="1052"/>
                  </a:lnTo>
                  <a:lnTo>
                    <a:pt x="639" y="1052"/>
                  </a:lnTo>
                  <a:lnTo>
                    <a:pt x="639" y="1050"/>
                  </a:lnTo>
                  <a:lnTo>
                    <a:pt x="637" y="1052"/>
                  </a:lnTo>
                  <a:lnTo>
                    <a:pt x="635" y="1052"/>
                  </a:lnTo>
                  <a:lnTo>
                    <a:pt x="635" y="1054"/>
                  </a:lnTo>
                  <a:lnTo>
                    <a:pt x="633" y="1054"/>
                  </a:lnTo>
                  <a:lnTo>
                    <a:pt x="631" y="1054"/>
                  </a:lnTo>
                  <a:lnTo>
                    <a:pt x="631" y="1056"/>
                  </a:lnTo>
                  <a:lnTo>
                    <a:pt x="629" y="1056"/>
                  </a:lnTo>
                  <a:lnTo>
                    <a:pt x="629" y="1058"/>
                  </a:lnTo>
                  <a:lnTo>
                    <a:pt x="627" y="1058"/>
                  </a:lnTo>
                  <a:lnTo>
                    <a:pt x="625" y="1058"/>
                  </a:lnTo>
                  <a:lnTo>
                    <a:pt x="623" y="1058"/>
                  </a:lnTo>
                  <a:lnTo>
                    <a:pt x="621" y="1058"/>
                  </a:lnTo>
                  <a:lnTo>
                    <a:pt x="619" y="1058"/>
                  </a:lnTo>
                  <a:lnTo>
                    <a:pt x="619" y="1060"/>
                  </a:lnTo>
                  <a:lnTo>
                    <a:pt x="617" y="1060"/>
                  </a:lnTo>
                  <a:lnTo>
                    <a:pt x="615" y="1060"/>
                  </a:lnTo>
                  <a:lnTo>
                    <a:pt x="613" y="1060"/>
                  </a:lnTo>
                  <a:lnTo>
                    <a:pt x="611" y="1060"/>
                  </a:lnTo>
                  <a:lnTo>
                    <a:pt x="611" y="1058"/>
                  </a:lnTo>
                  <a:lnTo>
                    <a:pt x="609" y="1058"/>
                  </a:lnTo>
                  <a:lnTo>
                    <a:pt x="607" y="1058"/>
                  </a:lnTo>
                  <a:lnTo>
                    <a:pt x="605" y="1058"/>
                  </a:lnTo>
                  <a:lnTo>
                    <a:pt x="603" y="1058"/>
                  </a:lnTo>
                  <a:lnTo>
                    <a:pt x="603" y="1056"/>
                  </a:lnTo>
                  <a:lnTo>
                    <a:pt x="601" y="1056"/>
                  </a:lnTo>
                  <a:lnTo>
                    <a:pt x="601" y="1054"/>
                  </a:lnTo>
                  <a:lnTo>
                    <a:pt x="599" y="1054"/>
                  </a:lnTo>
                  <a:lnTo>
                    <a:pt x="599" y="1052"/>
                  </a:lnTo>
                  <a:lnTo>
                    <a:pt x="599" y="1050"/>
                  </a:lnTo>
                  <a:lnTo>
                    <a:pt x="599" y="1048"/>
                  </a:lnTo>
                  <a:lnTo>
                    <a:pt x="597" y="1048"/>
                  </a:lnTo>
                  <a:lnTo>
                    <a:pt x="597" y="1046"/>
                  </a:lnTo>
                  <a:lnTo>
                    <a:pt x="597" y="1044"/>
                  </a:lnTo>
                  <a:lnTo>
                    <a:pt x="595" y="1044"/>
                  </a:lnTo>
                  <a:lnTo>
                    <a:pt x="595" y="1042"/>
                  </a:lnTo>
                  <a:lnTo>
                    <a:pt x="595" y="1040"/>
                  </a:lnTo>
                  <a:lnTo>
                    <a:pt x="593" y="1040"/>
                  </a:lnTo>
                  <a:lnTo>
                    <a:pt x="593" y="1038"/>
                  </a:lnTo>
                  <a:lnTo>
                    <a:pt x="593" y="1036"/>
                  </a:lnTo>
                  <a:lnTo>
                    <a:pt x="591" y="1036"/>
                  </a:lnTo>
                  <a:lnTo>
                    <a:pt x="590" y="1036"/>
                  </a:lnTo>
                  <a:lnTo>
                    <a:pt x="588" y="1036"/>
                  </a:lnTo>
                  <a:lnTo>
                    <a:pt x="586" y="1036"/>
                  </a:lnTo>
                  <a:lnTo>
                    <a:pt x="586" y="1038"/>
                  </a:lnTo>
                  <a:lnTo>
                    <a:pt x="584" y="1038"/>
                  </a:lnTo>
                  <a:lnTo>
                    <a:pt x="582" y="1038"/>
                  </a:lnTo>
                  <a:lnTo>
                    <a:pt x="580" y="1038"/>
                  </a:lnTo>
                  <a:lnTo>
                    <a:pt x="580" y="1040"/>
                  </a:lnTo>
                  <a:lnTo>
                    <a:pt x="580" y="1042"/>
                  </a:lnTo>
                  <a:lnTo>
                    <a:pt x="580" y="1044"/>
                  </a:lnTo>
                  <a:lnTo>
                    <a:pt x="582" y="1044"/>
                  </a:lnTo>
                  <a:lnTo>
                    <a:pt x="582" y="1046"/>
                  </a:lnTo>
                  <a:lnTo>
                    <a:pt x="582" y="1048"/>
                  </a:lnTo>
                  <a:lnTo>
                    <a:pt x="582" y="1050"/>
                  </a:lnTo>
                  <a:lnTo>
                    <a:pt x="580" y="1050"/>
                  </a:lnTo>
                  <a:lnTo>
                    <a:pt x="578" y="1050"/>
                  </a:lnTo>
                  <a:lnTo>
                    <a:pt x="576" y="1050"/>
                  </a:lnTo>
                  <a:lnTo>
                    <a:pt x="574" y="1050"/>
                  </a:lnTo>
                  <a:lnTo>
                    <a:pt x="572" y="1050"/>
                  </a:lnTo>
                  <a:lnTo>
                    <a:pt x="570" y="1050"/>
                  </a:lnTo>
                  <a:lnTo>
                    <a:pt x="568" y="1050"/>
                  </a:lnTo>
                  <a:lnTo>
                    <a:pt x="568" y="1048"/>
                  </a:lnTo>
                  <a:lnTo>
                    <a:pt x="566" y="1048"/>
                  </a:lnTo>
                  <a:lnTo>
                    <a:pt x="566" y="1046"/>
                  </a:lnTo>
                  <a:lnTo>
                    <a:pt x="564" y="1046"/>
                  </a:lnTo>
                  <a:lnTo>
                    <a:pt x="564" y="1044"/>
                  </a:lnTo>
                  <a:lnTo>
                    <a:pt x="562" y="1042"/>
                  </a:lnTo>
                  <a:lnTo>
                    <a:pt x="560" y="1042"/>
                  </a:lnTo>
                  <a:lnTo>
                    <a:pt x="560" y="1040"/>
                  </a:lnTo>
                  <a:lnTo>
                    <a:pt x="560" y="1038"/>
                  </a:lnTo>
                  <a:lnTo>
                    <a:pt x="558" y="1038"/>
                  </a:lnTo>
                  <a:lnTo>
                    <a:pt x="558" y="1036"/>
                  </a:lnTo>
                  <a:lnTo>
                    <a:pt x="556" y="1036"/>
                  </a:lnTo>
                  <a:lnTo>
                    <a:pt x="556" y="1034"/>
                  </a:lnTo>
                  <a:lnTo>
                    <a:pt x="554" y="1034"/>
                  </a:lnTo>
                  <a:lnTo>
                    <a:pt x="554" y="1032"/>
                  </a:lnTo>
                  <a:lnTo>
                    <a:pt x="552" y="1032"/>
                  </a:lnTo>
                  <a:lnTo>
                    <a:pt x="550" y="1030"/>
                  </a:lnTo>
                  <a:lnTo>
                    <a:pt x="548" y="1028"/>
                  </a:lnTo>
                  <a:lnTo>
                    <a:pt x="546" y="1028"/>
                  </a:lnTo>
                  <a:lnTo>
                    <a:pt x="546" y="1026"/>
                  </a:lnTo>
                  <a:lnTo>
                    <a:pt x="544" y="1026"/>
                  </a:lnTo>
                  <a:lnTo>
                    <a:pt x="544" y="1024"/>
                  </a:lnTo>
                  <a:lnTo>
                    <a:pt x="542" y="1024"/>
                  </a:lnTo>
                  <a:lnTo>
                    <a:pt x="542" y="1022"/>
                  </a:lnTo>
                  <a:lnTo>
                    <a:pt x="540" y="1020"/>
                  </a:lnTo>
                  <a:lnTo>
                    <a:pt x="538" y="1018"/>
                  </a:lnTo>
                  <a:lnTo>
                    <a:pt x="538" y="1016"/>
                  </a:lnTo>
                  <a:lnTo>
                    <a:pt x="536" y="1016"/>
                  </a:lnTo>
                  <a:lnTo>
                    <a:pt x="534" y="1014"/>
                  </a:lnTo>
                  <a:lnTo>
                    <a:pt x="532" y="1014"/>
                  </a:lnTo>
                  <a:lnTo>
                    <a:pt x="530" y="1014"/>
                  </a:lnTo>
                  <a:lnTo>
                    <a:pt x="530" y="1013"/>
                  </a:lnTo>
                  <a:lnTo>
                    <a:pt x="528" y="1013"/>
                  </a:lnTo>
                  <a:lnTo>
                    <a:pt x="526" y="1013"/>
                  </a:lnTo>
                  <a:lnTo>
                    <a:pt x="524" y="1013"/>
                  </a:lnTo>
                  <a:lnTo>
                    <a:pt x="522" y="1013"/>
                  </a:lnTo>
                  <a:lnTo>
                    <a:pt x="521" y="1013"/>
                  </a:lnTo>
                  <a:lnTo>
                    <a:pt x="519" y="1013"/>
                  </a:lnTo>
                  <a:lnTo>
                    <a:pt x="517" y="1013"/>
                  </a:lnTo>
                  <a:lnTo>
                    <a:pt x="515" y="1013"/>
                  </a:lnTo>
                  <a:lnTo>
                    <a:pt x="513" y="1013"/>
                  </a:lnTo>
                  <a:lnTo>
                    <a:pt x="513" y="1011"/>
                  </a:lnTo>
                  <a:lnTo>
                    <a:pt x="509" y="1011"/>
                  </a:lnTo>
                  <a:lnTo>
                    <a:pt x="507" y="1011"/>
                  </a:lnTo>
                  <a:lnTo>
                    <a:pt x="505" y="1011"/>
                  </a:lnTo>
                  <a:lnTo>
                    <a:pt x="503" y="1011"/>
                  </a:lnTo>
                  <a:lnTo>
                    <a:pt x="501" y="1011"/>
                  </a:lnTo>
                  <a:lnTo>
                    <a:pt x="499" y="1011"/>
                  </a:lnTo>
                  <a:lnTo>
                    <a:pt x="497" y="1011"/>
                  </a:lnTo>
                  <a:lnTo>
                    <a:pt x="495" y="1011"/>
                  </a:lnTo>
                  <a:lnTo>
                    <a:pt x="493" y="1011"/>
                  </a:lnTo>
                  <a:lnTo>
                    <a:pt x="491" y="1011"/>
                  </a:lnTo>
                  <a:lnTo>
                    <a:pt x="487" y="1011"/>
                  </a:lnTo>
                  <a:lnTo>
                    <a:pt x="485" y="1009"/>
                  </a:lnTo>
                  <a:lnTo>
                    <a:pt x="481" y="1009"/>
                  </a:lnTo>
                  <a:lnTo>
                    <a:pt x="479" y="1009"/>
                  </a:lnTo>
                  <a:lnTo>
                    <a:pt x="479" y="1007"/>
                  </a:lnTo>
                  <a:lnTo>
                    <a:pt x="477" y="1007"/>
                  </a:lnTo>
                  <a:lnTo>
                    <a:pt x="475" y="1005"/>
                  </a:lnTo>
                  <a:lnTo>
                    <a:pt x="473" y="1003"/>
                  </a:lnTo>
                  <a:lnTo>
                    <a:pt x="471" y="1003"/>
                  </a:lnTo>
                  <a:lnTo>
                    <a:pt x="469" y="1003"/>
                  </a:lnTo>
                  <a:lnTo>
                    <a:pt x="469" y="1001"/>
                  </a:lnTo>
                  <a:lnTo>
                    <a:pt x="467" y="1001"/>
                  </a:lnTo>
                  <a:lnTo>
                    <a:pt x="465" y="1001"/>
                  </a:lnTo>
                  <a:lnTo>
                    <a:pt x="463" y="1001"/>
                  </a:lnTo>
                  <a:lnTo>
                    <a:pt x="461" y="1001"/>
                  </a:lnTo>
                  <a:lnTo>
                    <a:pt x="459" y="1001"/>
                  </a:lnTo>
                  <a:lnTo>
                    <a:pt x="457" y="1001"/>
                  </a:lnTo>
                  <a:lnTo>
                    <a:pt x="455" y="1001"/>
                  </a:lnTo>
                  <a:lnTo>
                    <a:pt x="453" y="1001"/>
                  </a:lnTo>
                  <a:lnTo>
                    <a:pt x="453" y="999"/>
                  </a:lnTo>
                  <a:lnTo>
                    <a:pt x="453" y="997"/>
                  </a:lnTo>
                  <a:lnTo>
                    <a:pt x="453" y="995"/>
                  </a:lnTo>
                  <a:lnTo>
                    <a:pt x="453" y="993"/>
                  </a:lnTo>
                  <a:lnTo>
                    <a:pt x="453" y="991"/>
                  </a:lnTo>
                  <a:lnTo>
                    <a:pt x="452" y="991"/>
                  </a:lnTo>
                  <a:lnTo>
                    <a:pt x="452" y="989"/>
                  </a:lnTo>
                  <a:lnTo>
                    <a:pt x="450" y="987"/>
                  </a:lnTo>
                  <a:lnTo>
                    <a:pt x="450" y="985"/>
                  </a:lnTo>
                  <a:lnTo>
                    <a:pt x="448" y="983"/>
                  </a:lnTo>
                  <a:lnTo>
                    <a:pt x="448" y="981"/>
                  </a:lnTo>
                  <a:lnTo>
                    <a:pt x="448" y="979"/>
                  </a:lnTo>
                  <a:lnTo>
                    <a:pt x="446" y="977"/>
                  </a:lnTo>
                  <a:lnTo>
                    <a:pt x="446" y="975"/>
                  </a:lnTo>
                  <a:lnTo>
                    <a:pt x="446" y="973"/>
                  </a:lnTo>
                  <a:lnTo>
                    <a:pt x="444" y="973"/>
                  </a:lnTo>
                  <a:lnTo>
                    <a:pt x="432" y="971"/>
                  </a:lnTo>
                  <a:lnTo>
                    <a:pt x="430" y="971"/>
                  </a:lnTo>
                  <a:lnTo>
                    <a:pt x="428" y="969"/>
                  </a:lnTo>
                  <a:lnTo>
                    <a:pt x="426" y="969"/>
                  </a:lnTo>
                  <a:lnTo>
                    <a:pt x="424" y="969"/>
                  </a:lnTo>
                  <a:lnTo>
                    <a:pt x="422" y="969"/>
                  </a:lnTo>
                  <a:lnTo>
                    <a:pt x="422" y="967"/>
                  </a:lnTo>
                  <a:lnTo>
                    <a:pt x="420" y="967"/>
                  </a:lnTo>
                  <a:lnTo>
                    <a:pt x="418" y="967"/>
                  </a:lnTo>
                  <a:lnTo>
                    <a:pt x="416" y="967"/>
                  </a:lnTo>
                  <a:lnTo>
                    <a:pt x="414" y="967"/>
                  </a:lnTo>
                  <a:lnTo>
                    <a:pt x="410" y="969"/>
                  </a:lnTo>
                  <a:lnTo>
                    <a:pt x="408" y="969"/>
                  </a:lnTo>
                  <a:lnTo>
                    <a:pt x="406" y="969"/>
                  </a:lnTo>
                  <a:lnTo>
                    <a:pt x="402" y="971"/>
                  </a:lnTo>
                  <a:lnTo>
                    <a:pt x="400" y="971"/>
                  </a:lnTo>
                  <a:lnTo>
                    <a:pt x="396" y="971"/>
                  </a:lnTo>
                  <a:lnTo>
                    <a:pt x="392" y="973"/>
                  </a:lnTo>
                  <a:lnTo>
                    <a:pt x="392" y="971"/>
                  </a:lnTo>
                  <a:lnTo>
                    <a:pt x="394" y="969"/>
                  </a:lnTo>
                  <a:lnTo>
                    <a:pt x="394" y="967"/>
                  </a:lnTo>
                  <a:lnTo>
                    <a:pt x="396" y="967"/>
                  </a:lnTo>
                  <a:lnTo>
                    <a:pt x="396" y="965"/>
                  </a:lnTo>
                  <a:lnTo>
                    <a:pt x="396" y="963"/>
                  </a:lnTo>
                  <a:lnTo>
                    <a:pt x="398" y="963"/>
                  </a:lnTo>
                  <a:lnTo>
                    <a:pt x="398" y="961"/>
                  </a:lnTo>
                  <a:lnTo>
                    <a:pt x="400" y="959"/>
                  </a:lnTo>
                  <a:lnTo>
                    <a:pt x="400" y="957"/>
                  </a:lnTo>
                  <a:lnTo>
                    <a:pt x="402" y="955"/>
                  </a:lnTo>
                  <a:lnTo>
                    <a:pt x="402" y="953"/>
                  </a:lnTo>
                  <a:lnTo>
                    <a:pt x="404" y="951"/>
                  </a:lnTo>
                  <a:lnTo>
                    <a:pt x="406" y="949"/>
                  </a:lnTo>
                  <a:lnTo>
                    <a:pt x="408" y="947"/>
                  </a:lnTo>
                  <a:lnTo>
                    <a:pt x="410" y="944"/>
                  </a:lnTo>
                  <a:lnTo>
                    <a:pt x="412" y="944"/>
                  </a:lnTo>
                  <a:lnTo>
                    <a:pt x="412" y="942"/>
                  </a:lnTo>
                  <a:lnTo>
                    <a:pt x="414" y="938"/>
                  </a:lnTo>
                  <a:lnTo>
                    <a:pt x="414" y="936"/>
                  </a:lnTo>
                  <a:lnTo>
                    <a:pt x="416" y="934"/>
                  </a:lnTo>
                  <a:lnTo>
                    <a:pt x="416" y="932"/>
                  </a:lnTo>
                  <a:lnTo>
                    <a:pt x="418" y="932"/>
                  </a:lnTo>
                  <a:lnTo>
                    <a:pt x="418" y="930"/>
                  </a:lnTo>
                  <a:lnTo>
                    <a:pt x="420" y="928"/>
                  </a:lnTo>
                  <a:lnTo>
                    <a:pt x="422" y="928"/>
                  </a:lnTo>
                  <a:lnTo>
                    <a:pt x="424" y="926"/>
                  </a:lnTo>
                  <a:lnTo>
                    <a:pt x="426" y="924"/>
                  </a:lnTo>
                  <a:lnTo>
                    <a:pt x="426" y="922"/>
                  </a:lnTo>
                  <a:lnTo>
                    <a:pt x="426" y="920"/>
                  </a:lnTo>
                  <a:lnTo>
                    <a:pt x="432" y="918"/>
                  </a:lnTo>
                  <a:lnTo>
                    <a:pt x="432" y="916"/>
                  </a:lnTo>
                  <a:lnTo>
                    <a:pt x="436" y="916"/>
                  </a:lnTo>
                  <a:lnTo>
                    <a:pt x="438" y="914"/>
                  </a:lnTo>
                  <a:lnTo>
                    <a:pt x="436" y="910"/>
                  </a:lnTo>
                  <a:lnTo>
                    <a:pt x="436" y="908"/>
                  </a:lnTo>
                  <a:lnTo>
                    <a:pt x="434" y="906"/>
                  </a:lnTo>
                  <a:lnTo>
                    <a:pt x="432" y="904"/>
                  </a:lnTo>
                  <a:lnTo>
                    <a:pt x="430" y="904"/>
                  </a:lnTo>
                  <a:lnTo>
                    <a:pt x="428" y="902"/>
                  </a:lnTo>
                  <a:lnTo>
                    <a:pt x="426" y="902"/>
                  </a:lnTo>
                  <a:lnTo>
                    <a:pt x="424" y="900"/>
                  </a:lnTo>
                  <a:lnTo>
                    <a:pt x="420" y="898"/>
                  </a:lnTo>
                  <a:lnTo>
                    <a:pt x="418" y="898"/>
                  </a:lnTo>
                  <a:lnTo>
                    <a:pt x="416" y="896"/>
                  </a:lnTo>
                  <a:lnTo>
                    <a:pt x="416" y="894"/>
                  </a:lnTo>
                  <a:lnTo>
                    <a:pt x="418" y="894"/>
                  </a:lnTo>
                  <a:lnTo>
                    <a:pt x="420" y="894"/>
                  </a:lnTo>
                  <a:lnTo>
                    <a:pt x="422" y="894"/>
                  </a:lnTo>
                  <a:lnTo>
                    <a:pt x="424" y="894"/>
                  </a:lnTo>
                  <a:lnTo>
                    <a:pt x="426" y="894"/>
                  </a:lnTo>
                  <a:lnTo>
                    <a:pt x="426" y="892"/>
                  </a:lnTo>
                  <a:lnTo>
                    <a:pt x="428" y="892"/>
                  </a:lnTo>
                  <a:lnTo>
                    <a:pt x="430" y="892"/>
                  </a:lnTo>
                  <a:lnTo>
                    <a:pt x="430" y="894"/>
                  </a:lnTo>
                  <a:lnTo>
                    <a:pt x="432" y="894"/>
                  </a:lnTo>
                  <a:lnTo>
                    <a:pt x="434" y="896"/>
                  </a:lnTo>
                  <a:lnTo>
                    <a:pt x="436" y="894"/>
                  </a:lnTo>
                  <a:lnTo>
                    <a:pt x="436" y="892"/>
                  </a:lnTo>
                  <a:lnTo>
                    <a:pt x="436" y="890"/>
                  </a:lnTo>
                  <a:lnTo>
                    <a:pt x="434" y="890"/>
                  </a:lnTo>
                  <a:lnTo>
                    <a:pt x="434" y="888"/>
                  </a:lnTo>
                  <a:lnTo>
                    <a:pt x="434" y="886"/>
                  </a:lnTo>
                  <a:lnTo>
                    <a:pt x="434" y="884"/>
                  </a:lnTo>
                  <a:lnTo>
                    <a:pt x="432" y="882"/>
                  </a:lnTo>
                  <a:lnTo>
                    <a:pt x="432" y="880"/>
                  </a:lnTo>
                  <a:lnTo>
                    <a:pt x="432" y="879"/>
                  </a:lnTo>
                  <a:lnTo>
                    <a:pt x="432" y="877"/>
                  </a:lnTo>
                  <a:lnTo>
                    <a:pt x="432" y="875"/>
                  </a:lnTo>
                  <a:lnTo>
                    <a:pt x="430" y="875"/>
                  </a:lnTo>
                  <a:lnTo>
                    <a:pt x="430" y="873"/>
                  </a:lnTo>
                  <a:lnTo>
                    <a:pt x="428" y="873"/>
                  </a:lnTo>
                  <a:lnTo>
                    <a:pt x="428" y="875"/>
                  </a:lnTo>
                  <a:lnTo>
                    <a:pt x="426" y="875"/>
                  </a:lnTo>
                  <a:lnTo>
                    <a:pt x="424" y="875"/>
                  </a:lnTo>
                  <a:lnTo>
                    <a:pt x="422" y="875"/>
                  </a:lnTo>
                  <a:lnTo>
                    <a:pt x="420" y="875"/>
                  </a:lnTo>
                  <a:lnTo>
                    <a:pt x="418" y="875"/>
                  </a:lnTo>
                  <a:lnTo>
                    <a:pt x="416" y="875"/>
                  </a:lnTo>
                  <a:lnTo>
                    <a:pt x="414" y="875"/>
                  </a:lnTo>
                  <a:lnTo>
                    <a:pt x="414" y="877"/>
                  </a:lnTo>
                  <a:lnTo>
                    <a:pt x="412" y="877"/>
                  </a:lnTo>
                  <a:lnTo>
                    <a:pt x="408" y="877"/>
                  </a:lnTo>
                  <a:lnTo>
                    <a:pt x="408" y="875"/>
                  </a:lnTo>
                  <a:lnTo>
                    <a:pt x="406" y="875"/>
                  </a:lnTo>
                  <a:lnTo>
                    <a:pt x="404" y="875"/>
                  </a:lnTo>
                  <a:lnTo>
                    <a:pt x="402" y="875"/>
                  </a:lnTo>
                  <a:lnTo>
                    <a:pt x="400" y="873"/>
                  </a:lnTo>
                  <a:lnTo>
                    <a:pt x="398" y="873"/>
                  </a:lnTo>
                  <a:lnTo>
                    <a:pt x="396" y="875"/>
                  </a:lnTo>
                  <a:lnTo>
                    <a:pt x="394" y="875"/>
                  </a:lnTo>
                  <a:lnTo>
                    <a:pt x="394" y="877"/>
                  </a:lnTo>
                  <a:lnTo>
                    <a:pt x="392" y="877"/>
                  </a:lnTo>
                  <a:lnTo>
                    <a:pt x="390" y="875"/>
                  </a:lnTo>
                  <a:lnTo>
                    <a:pt x="390" y="873"/>
                  </a:lnTo>
                  <a:lnTo>
                    <a:pt x="390" y="871"/>
                  </a:lnTo>
                  <a:lnTo>
                    <a:pt x="390" y="869"/>
                  </a:lnTo>
                  <a:lnTo>
                    <a:pt x="388" y="867"/>
                  </a:lnTo>
                  <a:lnTo>
                    <a:pt x="390" y="865"/>
                  </a:lnTo>
                  <a:lnTo>
                    <a:pt x="388" y="863"/>
                  </a:lnTo>
                  <a:lnTo>
                    <a:pt x="390" y="863"/>
                  </a:lnTo>
                  <a:lnTo>
                    <a:pt x="392" y="861"/>
                  </a:lnTo>
                  <a:lnTo>
                    <a:pt x="392" y="859"/>
                  </a:lnTo>
                  <a:lnTo>
                    <a:pt x="392" y="857"/>
                  </a:lnTo>
                  <a:lnTo>
                    <a:pt x="390" y="855"/>
                  </a:lnTo>
                  <a:lnTo>
                    <a:pt x="390" y="853"/>
                  </a:lnTo>
                  <a:lnTo>
                    <a:pt x="392" y="851"/>
                  </a:lnTo>
                  <a:lnTo>
                    <a:pt x="396" y="849"/>
                  </a:lnTo>
                  <a:lnTo>
                    <a:pt x="398" y="847"/>
                  </a:lnTo>
                  <a:lnTo>
                    <a:pt x="400" y="847"/>
                  </a:lnTo>
                  <a:lnTo>
                    <a:pt x="400" y="845"/>
                  </a:lnTo>
                  <a:lnTo>
                    <a:pt x="402" y="845"/>
                  </a:lnTo>
                  <a:lnTo>
                    <a:pt x="406" y="843"/>
                  </a:lnTo>
                  <a:lnTo>
                    <a:pt x="402" y="839"/>
                  </a:lnTo>
                  <a:lnTo>
                    <a:pt x="402" y="837"/>
                  </a:lnTo>
                  <a:lnTo>
                    <a:pt x="402" y="835"/>
                  </a:lnTo>
                  <a:lnTo>
                    <a:pt x="400" y="833"/>
                  </a:lnTo>
                  <a:lnTo>
                    <a:pt x="400" y="831"/>
                  </a:lnTo>
                  <a:lnTo>
                    <a:pt x="400" y="829"/>
                  </a:lnTo>
                  <a:lnTo>
                    <a:pt x="398" y="829"/>
                  </a:lnTo>
                  <a:lnTo>
                    <a:pt x="398" y="827"/>
                  </a:lnTo>
                  <a:lnTo>
                    <a:pt x="398" y="825"/>
                  </a:lnTo>
                  <a:lnTo>
                    <a:pt x="396" y="825"/>
                  </a:lnTo>
                  <a:lnTo>
                    <a:pt x="396" y="823"/>
                  </a:lnTo>
                  <a:lnTo>
                    <a:pt x="396" y="821"/>
                  </a:lnTo>
                  <a:lnTo>
                    <a:pt x="396" y="819"/>
                  </a:lnTo>
                  <a:lnTo>
                    <a:pt x="394" y="815"/>
                  </a:lnTo>
                  <a:lnTo>
                    <a:pt x="392" y="813"/>
                  </a:lnTo>
                  <a:lnTo>
                    <a:pt x="392" y="812"/>
                  </a:lnTo>
                  <a:lnTo>
                    <a:pt x="392" y="810"/>
                  </a:lnTo>
                  <a:lnTo>
                    <a:pt x="392" y="808"/>
                  </a:lnTo>
                  <a:lnTo>
                    <a:pt x="390" y="806"/>
                  </a:lnTo>
                  <a:lnTo>
                    <a:pt x="390" y="804"/>
                  </a:lnTo>
                  <a:lnTo>
                    <a:pt x="388" y="804"/>
                  </a:lnTo>
                  <a:lnTo>
                    <a:pt x="386" y="802"/>
                  </a:lnTo>
                  <a:lnTo>
                    <a:pt x="384" y="800"/>
                  </a:lnTo>
                  <a:lnTo>
                    <a:pt x="384" y="798"/>
                  </a:lnTo>
                  <a:lnTo>
                    <a:pt x="384" y="796"/>
                  </a:lnTo>
                  <a:lnTo>
                    <a:pt x="383" y="794"/>
                  </a:lnTo>
                  <a:lnTo>
                    <a:pt x="383" y="792"/>
                  </a:lnTo>
                  <a:lnTo>
                    <a:pt x="383" y="790"/>
                  </a:lnTo>
                  <a:lnTo>
                    <a:pt x="381" y="786"/>
                  </a:lnTo>
                  <a:lnTo>
                    <a:pt x="381" y="784"/>
                  </a:lnTo>
                  <a:lnTo>
                    <a:pt x="379" y="782"/>
                  </a:lnTo>
                  <a:lnTo>
                    <a:pt x="377" y="774"/>
                  </a:lnTo>
                  <a:lnTo>
                    <a:pt x="377" y="772"/>
                  </a:lnTo>
                  <a:lnTo>
                    <a:pt x="373" y="768"/>
                  </a:lnTo>
                  <a:lnTo>
                    <a:pt x="371" y="766"/>
                  </a:lnTo>
                  <a:lnTo>
                    <a:pt x="371" y="764"/>
                  </a:lnTo>
                  <a:lnTo>
                    <a:pt x="369" y="762"/>
                  </a:lnTo>
                  <a:lnTo>
                    <a:pt x="367" y="760"/>
                  </a:lnTo>
                  <a:lnTo>
                    <a:pt x="365" y="758"/>
                  </a:lnTo>
                  <a:lnTo>
                    <a:pt x="365" y="756"/>
                  </a:lnTo>
                  <a:lnTo>
                    <a:pt x="363" y="756"/>
                  </a:lnTo>
                  <a:lnTo>
                    <a:pt x="363" y="754"/>
                  </a:lnTo>
                  <a:lnTo>
                    <a:pt x="361" y="754"/>
                  </a:lnTo>
                  <a:lnTo>
                    <a:pt x="361" y="752"/>
                  </a:lnTo>
                  <a:lnTo>
                    <a:pt x="359" y="750"/>
                  </a:lnTo>
                  <a:lnTo>
                    <a:pt x="357" y="750"/>
                  </a:lnTo>
                  <a:lnTo>
                    <a:pt x="355" y="748"/>
                  </a:lnTo>
                  <a:lnTo>
                    <a:pt x="353" y="746"/>
                  </a:lnTo>
                  <a:lnTo>
                    <a:pt x="351" y="746"/>
                  </a:lnTo>
                  <a:lnTo>
                    <a:pt x="349" y="745"/>
                  </a:lnTo>
                  <a:lnTo>
                    <a:pt x="349" y="743"/>
                  </a:lnTo>
                  <a:lnTo>
                    <a:pt x="349" y="741"/>
                  </a:lnTo>
                  <a:lnTo>
                    <a:pt x="349" y="739"/>
                  </a:lnTo>
                  <a:lnTo>
                    <a:pt x="349" y="737"/>
                  </a:lnTo>
                  <a:lnTo>
                    <a:pt x="347" y="737"/>
                  </a:lnTo>
                  <a:lnTo>
                    <a:pt x="347" y="735"/>
                  </a:lnTo>
                  <a:lnTo>
                    <a:pt x="345" y="733"/>
                  </a:lnTo>
                  <a:lnTo>
                    <a:pt x="345" y="731"/>
                  </a:lnTo>
                  <a:lnTo>
                    <a:pt x="343" y="729"/>
                  </a:lnTo>
                  <a:lnTo>
                    <a:pt x="343" y="727"/>
                  </a:lnTo>
                  <a:lnTo>
                    <a:pt x="343" y="725"/>
                  </a:lnTo>
                  <a:lnTo>
                    <a:pt x="341" y="723"/>
                  </a:lnTo>
                  <a:lnTo>
                    <a:pt x="341" y="719"/>
                  </a:lnTo>
                  <a:lnTo>
                    <a:pt x="339" y="717"/>
                  </a:lnTo>
                  <a:lnTo>
                    <a:pt x="339" y="715"/>
                  </a:lnTo>
                  <a:lnTo>
                    <a:pt x="337" y="715"/>
                  </a:lnTo>
                  <a:lnTo>
                    <a:pt x="335" y="715"/>
                  </a:lnTo>
                  <a:lnTo>
                    <a:pt x="333" y="715"/>
                  </a:lnTo>
                  <a:lnTo>
                    <a:pt x="331" y="715"/>
                  </a:lnTo>
                  <a:lnTo>
                    <a:pt x="329" y="715"/>
                  </a:lnTo>
                  <a:lnTo>
                    <a:pt x="327" y="715"/>
                  </a:lnTo>
                  <a:lnTo>
                    <a:pt x="325" y="715"/>
                  </a:lnTo>
                  <a:lnTo>
                    <a:pt x="325" y="717"/>
                  </a:lnTo>
                  <a:lnTo>
                    <a:pt x="323" y="717"/>
                  </a:lnTo>
                  <a:lnTo>
                    <a:pt x="321" y="719"/>
                  </a:lnTo>
                  <a:lnTo>
                    <a:pt x="319" y="719"/>
                  </a:lnTo>
                  <a:lnTo>
                    <a:pt x="317" y="719"/>
                  </a:lnTo>
                  <a:lnTo>
                    <a:pt x="315" y="721"/>
                  </a:lnTo>
                  <a:lnTo>
                    <a:pt x="314" y="721"/>
                  </a:lnTo>
                  <a:lnTo>
                    <a:pt x="312" y="721"/>
                  </a:lnTo>
                  <a:lnTo>
                    <a:pt x="312" y="723"/>
                  </a:lnTo>
                  <a:lnTo>
                    <a:pt x="310" y="723"/>
                  </a:lnTo>
                  <a:lnTo>
                    <a:pt x="310" y="725"/>
                  </a:lnTo>
                  <a:lnTo>
                    <a:pt x="308" y="725"/>
                  </a:lnTo>
                  <a:lnTo>
                    <a:pt x="306" y="725"/>
                  </a:lnTo>
                  <a:lnTo>
                    <a:pt x="304" y="727"/>
                  </a:lnTo>
                  <a:lnTo>
                    <a:pt x="302" y="727"/>
                  </a:lnTo>
                  <a:lnTo>
                    <a:pt x="300" y="729"/>
                  </a:lnTo>
                  <a:lnTo>
                    <a:pt x="298" y="731"/>
                  </a:lnTo>
                  <a:lnTo>
                    <a:pt x="298" y="733"/>
                  </a:lnTo>
                  <a:lnTo>
                    <a:pt x="296" y="735"/>
                  </a:lnTo>
                  <a:lnTo>
                    <a:pt x="294" y="741"/>
                  </a:lnTo>
                  <a:lnTo>
                    <a:pt x="290" y="745"/>
                  </a:lnTo>
                  <a:lnTo>
                    <a:pt x="282" y="748"/>
                  </a:lnTo>
                  <a:lnTo>
                    <a:pt x="280" y="748"/>
                  </a:lnTo>
                  <a:lnTo>
                    <a:pt x="278" y="750"/>
                  </a:lnTo>
                  <a:lnTo>
                    <a:pt x="276" y="750"/>
                  </a:lnTo>
                  <a:lnTo>
                    <a:pt x="274" y="750"/>
                  </a:lnTo>
                  <a:lnTo>
                    <a:pt x="270" y="750"/>
                  </a:lnTo>
                  <a:lnTo>
                    <a:pt x="268" y="750"/>
                  </a:lnTo>
                  <a:lnTo>
                    <a:pt x="264" y="750"/>
                  </a:lnTo>
                  <a:lnTo>
                    <a:pt x="260" y="750"/>
                  </a:lnTo>
                  <a:lnTo>
                    <a:pt x="256" y="750"/>
                  </a:lnTo>
                  <a:lnTo>
                    <a:pt x="254" y="750"/>
                  </a:lnTo>
                  <a:lnTo>
                    <a:pt x="254" y="748"/>
                  </a:lnTo>
                  <a:lnTo>
                    <a:pt x="252" y="748"/>
                  </a:lnTo>
                  <a:lnTo>
                    <a:pt x="250" y="746"/>
                  </a:lnTo>
                  <a:lnTo>
                    <a:pt x="250" y="745"/>
                  </a:lnTo>
                  <a:lnTo>
                    <a:pt x="248" y="741"/>
                  </a:lnTo>
                  <a:lnTo>
                    <a:pt x="248" y="743"/>
                  </a:lnTo>
                  <a:lnTo>
                    <a:pt x="246" y="745"/>
                  </a:lnTo>
                  <a:lnTo>
                    <a:pt x="245" y="746"/>
                  </a:lnTo>
                  <a:lnTo>
                    <a:pt x="243" y="746"/>
                  </a:lnTo>
                  <a:lnTo>
                    <a:pt x="241" y="746"/>
                  </a:lnTo>
                  <a:lnTo>
                    <a:pt x="239" y="746"/>
                  </a:lnTo>
                  <a:lnTo>
                    <a:pt x="235" y="748"/>
                  </a:lnTo>
                  <a:lnTo>
                    <a:pt x="233" y="748"/>
                  </a:lnTo>
                  <a:lnTo>
                    <a:pt x="231" y="748"/>
                  </a:lnTo>
                  <a:lnTo>
                    <a:pt x="225" y="754"/>
                  </a:lnTo>
                  <a:lnTo>
                    <a:pt x="223" y="756"/>
                  </a:lnTo>
                  <a:lnTo>
                    <a:pt x="219" y="756"/>
                  </a:lnTo>
                  <a:lnTo>
                    <a:pt x="213" y="756"/>
                  </a:lnTo>
                  <a:lnTo>
                    <a:pt x="213" y="754"/>
                  </a:lnTo>
                  <a:lnTo>
                    <a:pt x="213" y="750"/>
                  </a:lnTo>
                  <a:lnTo>
                    <a:pt x="213" y="748"/>
                  </a:lnTo>
                  <a:lnTo>
                    <a:pt x="211" y="746"/>
                  </a:lnTo>
                  <a:lnTo>
                    <a:pt x="211" y="745"/>
                  </a:lnTo>
                  <a:lnTo>
                    <a:pt x="211" y="743"/>
                  </a:lnTo>
                  <a:lnTo>
                    <a:pt x="211" y="741"/>
                  </a:lnTo>
                  <a:lnTo>
                    <a:pt x="211" y="739"/>
                  </a:lnTo>
                  <a:lnTo>
                    <a:pt x="209" y="737"/>
                  </a:lnTo>
                  <a:lnTo>
                    <a:pt x="209" y="735"/>
                  </a:lnTo>
                  <a:lnTo>
                    <a:pt x="209" y="733"/>
                  </a:lnTo>
                  <a:lnTo>
                    <a:pt x="207" y="733"/>
                  </a:lnTo>
                  <a:lnTo>
                    <a:pt x="205" y="735"/>
                  </a:lnTo>
                  <a:lnTo>
                    <a:pt x="203" y="735"/>
                  </a:lnTo>
                  <a:lnTo>
                    <a:pt x="201" y="735"/>
                  </a:lnTo>
                  <a:lnTo>
                    <a:pt x="201" y="737"/>
                  </a:lnTo>
                  <a:lnTo>
                    <a:pt x="199" y="737"/>
                  </a:lnTo>
                  <a:lnTo>
                    <a:pt x="197" y="737"/>
                  </a:lnTo>
                  <a:lnTo>
                    <a:pt x="197" y="739"/>
                  </a:lnTo>
                  <a:lnTo>
                    <a:pt x="195" y="739"/>
                  </a:lnTo>
                  <a:lnTo>
                    <a:pt x="193" y="739"/>
                  </a:lnTo>
                  <a:lnTo>
                    <a:pt x="193" y="737"/>
                  </a:lnTo>
                  <a:lnTo>
                    <a:pt x="193" y="735"/>
                  </a:lnTo>
                  <a:lnTo>
                    <a:pt x="193" y="733"/>
                  </a:lnTo>
                  <a:lnTo>
                    <a:pt x="193" y="731"/>
                  </a:lnTo>
                  <a:lnTo>
                    <a:pt x="193" y="729"/>
                  </a:lnTo>
                  <a:lnTo>
                    <a:pt x="193" y="725"/>
                  </a:lnTo>
                  <a:lnTo>
                    <a:pt x="193" y="723"/>
                  </a:lnTo>
                  <a:lnTo>
                    <a:pt x="191" y="719"/>
                  </a:lnTo>
                  <a:lnTo>
                    <a:pt x="191" y="717"/>
                  </a:lnTo>
                  <a:lnTo>
                    <a:pt x="191" y="711"/>
                  </a:lnTo>
                  <a:lnTo>
                    <a:pt x="187" y="709"/>
                  </a:lnTo>
                  <a:lnTo>
                    <a:pt x="185" y="709"/>
                  </a:lnTo>
                  <a:lnTo>
                    <a:pt x="183" y="711"/>
                  </a:lnTo>
                  <a:lnTo>
                    <a:pt x="181" y="711"/>
                  </a:lnTo>
                  <a:lnTo>
                    <a:pt x="179" y="711"/>
                  </a:lnTo>
                  <a:lnTo>
                    <a:pt x="177" y="711"/>
                  </a:lnTo>
                  <a:lnTo>
                    <a:pt x="176" y="713"/>
                  </a:lnTo>
                  <a:lnTo>
                    <a:pt x="174" y="713"/>
                  </a:lnTo>
                  <a:lnTo>
                    <a:pt x="172" y="715"/>
                  </a:lnTo>
                  <a:lnTo>
                    <a:pt x="170" y="715"/>
                  </a:lnTo>
                  <a:lnTo>
                    <a:pt x="166" y="717"/>
                  </a:lnTo>
                  <a:lnTo>
                    <a:pt x="164" y="717"/>
                  </a:lnTo>
                  <a:lnTo>
                    <a:pt x="162" y="717"/>
                  </a:lnTo>
                  <a:lnTo>
                    <a:pt x="162" y="719"/>
                  </a:lnTo>
                  <a:lnTo>
                    <a:pt x="164" y="719"/>
                  </a:lnTo>
                  <a:lnTo>
                    <a:pt x="164" y="721"/>
                  </a:lnTo>
                  <a:lnTo>
                    <a:pt x="168" y="725"/>
                  </a:lnTo>
                  <a:lnTo>
                    <a:pt x="168" y="727"/>
                  </a:lnTo>
                  <a:lnTo>
                    <a:pt x="170" y="729"/>
                  </a:lnTo>
                  <a:lnTo>
                    <a:pt x="174" y="733"/>
                  </a:lnTo>
                  <a:lnTo>
                    <a:pt x="174" y="735"/>
                  </a:lnTo>
                  <a:lnTo>
                    <a:pt x="176" y="737"/>
                  </a:lnTo>
                  <a:lnTo>
                    <a:pt x="177" y="743"/>
                  </a:lnTo>
                  <a:lnTo>
                    <a:pt x="177" y="746"/>
                  </a:lnTo>
                  <a:lnTo>
                    <a:pt x="177" y="748"/>
                  </a:lnTo>
                  <a:lnTo>
                    <a:pt x="177" y="752"/>
                  </a:lnTo>
                  <a:lnTo>
                    <a:pt x="177" y="754"/>
                  </a:lnTo>
                  <a:lnTo>
                    <a:pt x="176" y="754"/>
                  </a:lnTo>
                  <a:lnTo>
                    <a:pt x="174" y="756"/>
                  </a:lnTo>
                  <a:lnTo>
                    <a:pt x="172" y="756"/>
                  </a:lnTo>
                  <a:lnTo>
                    <a:pt x="172" y="758"/>
                  </a:lnTo>
                  <a:lnTo>
                    <a:pt x="172" y="760"/>
                  </a:lnTo>
                  <a:lnTo>
                    <a:pt x="170" y="760"/>
                  </a:lnTo>
                  <a:lnTo>
                    <a:pt x="168" y="760"/>
                  </a:lnTo>
                  <a:lnTo>
                    <a:pt x="166" y="760"/>
                  </a:lnTo>
                  <a:lnTo>
                    <a:pt x="166" y="762"/>
                  </a:lnTo>
                  <a:lnTo>
                    <a:pt x="164" y="762"/>
                  </a:lnTo>
                  <a:lnTo>
                    <a:pt x="162" y="762"/>
                  </a:lnTo>
                  <a:lnTo>
                    <a:pt x="162" y="764"/>
                  </a:lnTo>
                  <a:lnTo>
                    <a:pt x="162" y="762"/>
                  </a:lnTo>
                  <a:lnTo>
                    <a:pt x="160" y="764"/>
                  </a:lnTo>
                  <a:lnTo>
                    <a:pt x="158" y="764"/>
                  </a:lnTo>
                  <a:lnTo>
                    <a:pt x="156" y="764"/>
                  </a:lnTo>
                  <a:lnTo>
                    <a:pt x="154" y="764"/>
                  </a:lnTo>
                  <a:lnTo>
                    <a:pt x="152" y="764"/>
                  </a:lnTo>
                  <a:lnTo>
                    <a:pt x="152" y="762"/>
                  </a:lnTo>
                  <a:lnTo>
                    <a:pt x="150" y="760"/>
                  </a:lnTo>
                  <a:lnTo>
                    <a:pt x="150" y="758"/>
                  </a:lnTo>
                  <a:lnTo>
                    <a:pt x="150" y="754"/>
                  </a:lnTo>
                  <a:lnTo>
                    <a:pt x="150" y="752"/>
                  </a:lnTo>
                  <a:lnTo>
                    <a:pt x="150" y="750"/>
                  </a:lnTo>
                  <a:lnTo>
                    <a:pt x="150" y="748"/>
                  </a:lnTo>
                  <a:lnTo>
                    <a:pt x="150" y="746"/>
                  </a:lnTo>
                  <a:lnTo>
                    <a:pt x="148" y="745"/>
                  </a:lnTo>
                  <a:lnTo>
                    <a:pt x="148" y="743"/>
                  </a:lnTo>
                  <a:lnTo>
                    <a:pt x="148" y="741"/>
                  </a:lnTo>
                  <a:lnTo>
                    <a:pt x="144" y="739"/>
                  </a:lnTo>
                  <a:lnTo>
                    <a:pt x="142" y="739"/>
                  </a:lnTo>
                  <a:lnTo>
                    <a:pt x="136" y="739"/>
                  </a:lnTo>
                  <a:lnTo>
                    <a:pt x="130" y="739"/>
                  </a:lnTo>
                  <a:lnTo>
                    <a:pt x="124" y="737"/>
                  </a:lnTo>
                  <a:lnTo>
                    <a:pt x="116" y="737"/>
                  </a:lnTo>
                  <a:lnTo>
                    <a:pt x="112" y="737"/>
                  </a:lnTo>
                  <a:lnTo>
                    <a:pt x="108" y="735"/>
                  </a:lnTo>
                  <a:lnTo>
                    <a:pt x="107" y="735"/>
                  </a:lnTo>
                  <a:lnTo>
                    <a:pt x="103" y="735"/>
                  </a:lnTo>
                  <a:lnTo>
                    <a:pt x="101" y="735"/>
                  </a:lnTo>
                  <a:lnTo>
                    <a:pt x="101" y="733"/>
                  </a:lnTo>
                  <a:lnTo>
                    <a:pt x="101" y="731"/>
                  </a:lnTo>
                  <a:lnTo>
                    <a:pt x="101" y="729"/>
                  </a:lnTo>
                  <a:lnTo>
                    <a:pt x="99" y="723"/>
                  </a:lnTo>
                  <a:lnTo>
                    <a:pt x="99" y="721"/>
                  </a:lnTo>
                  <a:lnTo>
                    <a:pt x="99" y="719"/>
                  </a:lnTo>
                  <a:lnTo>
                    <a:pt x="99" y="717"/>
                  </a:lnTo>
                  <a:lnTo>
                    <a:pt x="99" y="715"/>
                  </a:lnTo>
                  <a:lnTo>
                    <a:pt x="99" y="713"/>
                  </a:lnTo>
                  <a:lnTo>
                    <a:pt x="99" y="711"/>
                  </a:lnTo>
                  <a:lnTo>
                    <a:pt x="95" y="713"/>
                  </a:lnTo>
                  <a:lnTo>
                    <a:pt x="93" y="715"/>
                  </a:lnTo>
                  <a:lnTo>
                    <a:pt x="89" y="717"/>
                  </a:lnTo>
                  <a:lnTo>
                    <a:pt x="87" y="717"/>
                  </a:lnTo>
                  <a:lnTo>
                    <a:pt x="85" y="717"/>
                  </a:lnTo>
                  <a:lnTo>
                    <a:pt x="81" y="719"/>
                  </a:lnTo>
                  <a:lnTo>
                    <a:pt x="73" y="713"/>
                  </a:lnTo>
                  <a:lnTo>
                    <a:pt x="71" y="713"/>
                  </a:lnTo>
                  <a:lnTo>
                    <a:pt x="67" y="711"/>
                  </a:lnTo>
                  <a:lnTo>
                    <a:pt x="67" y="709"/>
                  </a:lnTo>
                  <a:lnTo>
                    <a:pt x="65" y="709"/>
                  </a:lnTo>
                  <a:lnTo>
                    <a:pt x="61" y="707"/>
                  </a:lnTo>
                  <a:lnTo>
                    <a:pt x="59" y="707"/>
                  </a:lnTo>
                  <a:lnTo>
                    <a:pt x="57" y="707"/>
                  </a:lnTo>
                  <a:lnTo>
                    <a:pt x="57" y="705"/>
                  </a:lnTo>
                  <a:lnTo>
                    <a:pt x="55" y="705"/>
                  </a:lnTo>
                  <a:lnTo>
                    <a:pt x="53" y="705"/>
                  </a:lnTo>
                  <a:lnTo>
                    <a:pt x="53" y="703"/>
                  </a:lnTo>
                  <a:lnTo>
                    <a:pt x="51" y="703"/>
                  </a:lnTo>
                  <a:lnTo>
                    <a:pt x="49" y="703"/>
                  </a:lnTo>
                  <a:lnTo>
                    <a:pt x="47" y="703"/>
                  </a:lnTo>
                  <a:lnTo>
                    <a:pt x="45" y="703"/>
                  </a:lnTo>
                  <a:lnTo>
                    <a:pt x="43" y="703"/>
                  </a:lnTo>
                  <a:lnTo>
                    <a:pt x="43" y="705"/>
                  </a:lnTo>
                  <a:lnTo>
                    <a:pt x="41" y="705"/>
                  </a:lnTo>
                  <a:lnTo>
                    <a:pt x="39" y="705"/>
                  </a:lnTo>
                  <a:lnTo>
                    <a:pt x="38" y="705"/>
                  </a:lnTo>
                  <a:lnTo>
                    <a:pt x="36" y="705"/>
                  </a:lnTo>
                  <a:lnTo>
                    <a:pt x="36" y="707"/>
                  </a:lnTo>
                  <a:lnTo>
                    <a:pt x="34" y="707"/>
                  </a:lnTo>
                  <a:lnTo>
                    <a:pt x="32" y="707"/>
                  </a:lnTo>
                  <a:lnTo>
                    <a:pt x="30" y="707"/>
                  </a:lnTo>
                  <a:lnTo>
                    <a:pt x="28" y="707"/>
                  </a:lnTo>
                  <a:lnTo>
                    <a:pt x="26" y="707"/>
                  </a:lnTo>
                  <a:lnTo>
                    <a:pt x="24" y="707"/>
                  </a:lnTo>
                  <a:lnTo>
                    <a:pt x="22" y="705"/>
                  </a:lnTo>
                  <a:lnTo>
                    <a:pt x="22" y="703"/>
                  </a:lnTo>
                  <a:lnTo>
                    <a:pt x="22" y="701"/>
                  </a:lnTo>
                  <a:lnTo>
                    <a:pt x="22" y="699"/>
                  </a:lnTo>
                  <a:lnTo>
                    <a:pt x="22" y="695"/>
                  </a:lnTo>
                  <a:lnTo>
                    <a:pt x="22" y="691"/>
                  </a:lnTo>
                  <a:lnTo>
                    <a:pt x="22" y="687"/>
                  </a:lnTo>
                  <a:lnTo>
                    <a:pt x="22" y="685"/>
                  </a:lnTo>
                  <a:lnTo>
                    <a:pt x="22" y="683"/>
                  </a:lnTo>
                  <a:lnTo>
                    <a:pt x="22" y="681"/>
                  </a:lnTo>
                  <a:lnTo>
                    <a:pt x="20" y="678"/>
                  </a:lnTo>
                  <a:lnTo>
                    <a:pt x="16" y="672"/>
                  </a:lnTo>
                  <a:lnTo>
                    <a:pt x="12" y="666"/>
                  </a:lnTo>
                  <a:lnTo>
                    <a:pt x="12" y="662"/>
                  </a:lnTo>
                  <a:lnTo>
                    <a:pt x="12" y="658"/>
                  </a:lnTo>
                  <a:lnTo>
                    <a:pt x="10" y="652"/>
                  </a:lnTo>
                  <a:lnTo>
                    <a:pt x="10" y="648"/>
                  </a:lnTo>
                  <a:lnTo>
                    <a:pt x="10" y="646"/>
                  </a:lnTo>
                  <a:lnTo>
                    <a:pt x="10" y="644"/>
                  </a:lnTo>
                  <a:lnTo>
                    <a:pt x="10" y="642"/>
                  </a:lnTo>
                  <a:lnTo>
                    <a:pt x="8" y="642"/>
                  </a:lnTo>
                  <a:lnTo>
                    <a:pt x="8" y="640"/>
                  </a:lnTo>
                  <a:lnTo>
                    <a:pt x="6" y="640"/>
                  </a:lnTo>
                  <a:lnTo>
                    <a:pt x="6" y="638"/>
                  </a:lnTo>
                  <a:lnTo>
                    <a:pt x="6" y="636"/>
                  </a:lnTo>
                  <a:lnTo>
                    <a:pt x="6" y="634"/>
                  </a:lnTo>
                  <a:lnTo>
                    <a:pt x="4" y="634"/>
                  </a:lnTo>
                  <a:lnTo>
                    <a:pt x="4" y="632"/>
                  </a:lnTo>
                  <a:lnTo>
                    <a:pt x="2" y="630"/>
                  </a:lnTo>
                  <a:lnTo>
                    <a:pt x="2" y="628"/>
                  </a:lnTo>
                  <a:lnTo>
                    <a:pt x="0" y="628"/>
                  </a:lnTo>
                  <a:lnTo>
                    <a:pt x="2" y="628"/>
                  </a:lnTo>
                  <a:lnTo>
                    <a:pt x="2" y="626"/>
                  </a:lnTo>
                  <a:lnTo>
                    <a:pt x="2" y="624"/>
                  </a:lnTo>
                  <a:lnTo>
                    <a:pt x="4" y="624"/>
                  </a:lnTo>
                  <a:lnTo>
                    <a:pt x="4" y="622"/>
                  </a:lnTo>
                  <a:lnTo>
                    <a:pt x="4" y="620"/>
                  </a:lnTo>
                  <a:lnTo>
                    <a:pt x="4" y="618"/>
                  </a:lnTo>
                  <a:lnTo>
                    <a:pt x="6" y="618"/>
                  </a:lnTo>
                  <a:lnTo>
                    <a:pt x="6" y="616"/>
                  </a:lnTo>
                  <a:lnTo>
                    <a:pt x="8" y="616"/>
                  </a:lnTo>
                  <a:lnTo>
                    <a:pt x="8" y="614"/>
                  </a:lnTo>
                  <a:lnTo>
                    <a:pt x="6" y="614"/>
                  </a:lnTo>
                  <a:lnTo>
                    <a:pt x="8" y="614"/>
                  </a:lnTo>
                  <a:lnTo>
                    <a:pt x="10" y="614"/>
                  </a:lnTo>
                  <a:lnTo>
                    <a:pt x="12" y="614"/>
                  </a:lnTo>
                  <a:lnTo>
                    <a:pt x="12" y="612"/>
                  </a:lnTo>
                  <a:lnTo>
                    <a:pt x="14" y="612"/>
                  </a:lnTo>
                  <a:lnTo>
                    <a:pt x="16" y="612"/>
                  </a:lnTo>
                  <a:lnTo>
                    <a:pt x="16" y="610"/>
                  </a:lnTo>
                  <a:lnTo>
                    <a:pt x="18" y="610"/>
                  </a:lnTo>
                  <a:lnTo>
                    <a:pt x="18" y="609"/>
                  </a:lnTo>
                  <a:lnTo>
                    <a:pt x="20" y="609"/>
                  </a:lnTo>
                  <a:lnTo>
                    <a:pt x="20" y="607"/>
                  </a:lnTo>
                  <a:lnTo>
                    <a:pt x="22" y="607"/>
                  </a:lnTo>
                  <a:lnTo>
                    <a:pt x="22" y="605"/>
                  </a:lnTo>
                  <a:lnTo>
                    <a:pt x="24" y="605"/>
                  </a:lnTo>
                  <a:lnTo>
                    <a:pt x="26" y="603"/>
                  </a:lnTo>
                  <a:lnTo>
                    <a:pt x="28" y="603"/>
                  </a:lnTo>
                  <a:lnTo>
                    <a:pt x="28" y="601"/>
                  </a:lnTo>
                  <a:lnTo>
                    <a:pt x="28" y="599"/>
                  </a:lnTo>
                  <a:lnTo>
                    <a:pt x="30" y="599"/>
                  </a:lnTo>
                  <a:lnTo>
                    <a:pt x="28" y="599"/>
                  </a:lnTo>
                  <a:lnTo>
                    <a:pt x="30" y="597"/>
                  </a:lnTo>
                  <a:lnTo>
                    <a:pt x="30" y="595"/>
                  </a:lnTo>
                  <a:lnTo>
                    <a:pt x="32" y="593"/>
                  </a:lnTo>
                  <a:lnTo>
                    <a:pt x="32" y="591"/>
                  </a:lnTo>
                  <a:lnTo>
                    <a:pt x="34" y="591"/>
                  </a:lnTo>
                  <a:lnTo>
                    <a:pt x="34" y="589"/>
                  </a:lnTo>
                  <a:lnTo>
                    <a:pt x="36" y="589"/>
                  </a:lnTo>
                  <a:lnTo>
                    <a:pt x="36" y="587"/>
                  </a:lnTo>
                  <a:lnTo>
                    <a:pt x="38" y="587"/>
                  </a:lnTo>
                  <a:lnTo>
                    <a:pt x="39" y="587"/>
                  </a:lnTo>
                  <a:lnTo>
                    <a:pt x="41" y="585"/>
                  </a:lnTo>
                  <a:lnTo>
                    <a:pt x="43" y="583"/>
                  </a:lnTo>
                  <a:lnTo>
                    <a:pt x="45" y="583"/>
                  </a:lnTo>
                  <a:lnTo>
                    <a:pt x="45" y="581"/>
                  </a:lnTo>
                  <a:lnTo>
                    <a:pt x="47" y="579"/>
                  </a:lnTo>
                  <a:lnTo>
                    <a:pt x="47" y="577"/>
                  </a:lnTo>
                  <a:lnTo>
                    <a:pt x="49" y="575"/>
                  </a:lnTo>
                  <a:lnTo>
                    <a:pt x="49" y="573"/>
                  </a:lnTo>
                  <a:lnTo>
                    <a:pt x="51" y="573"/>
                  </a:lnTo>
                  <a:lnTo>
                    <a:pt x="51" y="571"/>
                  </a:lnTo>
                  <a:lnTo>
                    <a:pt x="53" y="571"/>
                  </a:lnTo>
                  <a:lnTo>
                    <a:pt x="53" y="569"/>
                  </a:lnTo>
                  <a:lnTo>
                    <a:pt x="53" y="567"/>
                  </a:lnTo>
                  <a:lnTo>
                    <a:pt x="55" y="567"/>
                  </a:lnTo>
                  <a:lnTo>
                    <a:pt x="57" y="567"/>
                  </a:lnTo>
                  <a:lnTo>
                    <a:pt x="59" y="565"/>
                  </a:lnTo>
                  <a:lnTo>
                    <a:pt x="61" y="565"/>
                  </a:lnTo>
                  <a:lnTo>
                    <a:pt x="63" y="565"/>
                  </a:lnTo>
                  <a:lnTo>
                    <a:pt x="65" y="565"/>
                  </a:lnTo>
                  <a:lnTo>
                    <a:pt x="67" y="565"/>
                  </a:lnTo>
                  <a:lnTo>
                    <a:pt x="69" y="563"/>
                  </a:lnTo>
                  <a:lnTo>
                    <a:pt x="71" y="563"/>
                  </a:lnTo>
                  <a:lnTo>
                    <a:pt x="71" y="561"/>
                  </a:lnTo>
                  <a:lnTo>
                    <a:pt x="73" y="561"/>
                  </a:lnTo>
                  <a:lnTo>
                    <a:pt x="73" y="559"/>
                  </a:lnTo>
                  <a:lnTo>
                    <a:pt x="75" y="559"/>
                  </a:lnTo>
                  <a:lnTo>
                    <a:pt x="75" y="557"/>
                  </a:lnTo>
                  <a:lnTo>
                    <a:pt x="77" y="557"/>
                  </a:lnTo>
                  <a:lnTo>
                    <a:pt x="77" y="555"/>
                  </a:lnTo>
                  <a:lnTo>
                    <a:pt x="79" y="555"/>
                  </a:lnTo>
                  <a:lnTo>
                    <a:pt x="79" y="553"/>
                  </a:lnTo>
                  <a:lnTo>
                    <a:pt x="81" y="553"/>
                  </a:lnTo>
                  <a:lnTo>
                    <a:pt x="81" y="551"/>
                  </a:lnTo>
                  <a:lnTo>
                    <a:pt x="83" y="549"/>
                  </a:lnTo>
                  <a:lnTo>
                    <a:pt x="83" y="547"/>
                  </a:lnTo>
                  <a:lnTo>
                    <a:pt x="85" y="547"/>
                  </a:lnTo>
                  <a:lnTo>
                    <a:pt x="85" y="545"/>
                  </a:lnTo>
                  <a:lnTo>
                    <a:pt x="85" y="543"/>
                  </a:lnTo>
                  <a:lnTo>
                    <a:pt x="87" y="543"/>
                  </a:lnTo>
                  <a:lnTo>
                    <a:pt x="87" y="542"/>
                  </a:lnTo>
                  <a:lnTo>
                    <a:pt x="89" y="542"/>
                  </a:lnTo>
                  <a:lnTo>
                    <a:pt x="89" y="540"/>
                  </a:lnTo>
                  <a:lnTo>
                    <a:pt x="91" y="538"/>
                  </a:lnTo>
                  <a:lnTo>
                    <a:pt x="93" y="536"/>
                  </a:lnTo>
                  <a:lnTo>
                    <a:pt x="95" y="534"/>
                  </a:lnTo>
                  <a:lnTo>
                    <a:pt x="97" y="532"/>
                  </a:lnTo>
                  <a:lnTo>
                    <a:pt x="95" y="530"/>
                  </a:lnTo>
                  <a:lnTo>
                    <a:pt x="95" y="526"/>
                  </a:lnTo>
                  <a:lnTo>
                    <a:pt x="97" y="526"/>
                  </a:lnTo>
                  <a:lnTo>
                    <a:pt x="99" y="524"/>
                  </a:lnTo>
                  <a:lnTo>
                    <a:pt x="101" y="522"/>
                  </a:lnTo>
                  <a:lnTo>
                    <a:pt x="103" y="520"/>
                  </a:lnTo>
                  <a:lnTo>
                    <a:pt x="105" y="520"/>
                  </a:lnTo>
                  <a:lnTo>
                    <a:pt x="107" y="518"/>
                  </a:lnTo>
                  <a:lnTo>
                    <a:pt x="108" y="518"/>
                  </a:lnTo>
                  <a:lnTo>
                    <a:pt x="110" y="518"/>
                  </a:lnTo>
                  <a:lnTo>
                    <a:pt x="112" y="518"/>
                  </a:lnTo>
                  <a:lnTo>
                    <a:pt x="114" y="518"/>
                  </a:lnTo>
                  <a:lnTo>
                    <a:pt x="116" y="518"/>
                  </a:lnTo>
                  <a:lnTo>
                    <a:pt x="118" y="518"/>
                  </a:lnTo>
                  <a:lnTo>
                    <a:pt x="118" y="516"/>
                  </a:lnTo>
                  <a:lnTo>
                    <a:pt x="120" y="516"/>
                  </a:lnTo>
                  <a:lnTo>
                    <a:pt x="122" y="514"/>
                  </a:lnTo>
                  <a:lnTo>
                    <a:pt x="122" y="512"/>
                  </a:lnTo>
                  <a:lnTo>
                    <a:pt x="124" y="512"/>
                  </a:lnTo>
                  <a:lnTo>
                    <a:pt x="126" y="512"/>
                  </a:lnTo>
                  <a:lnTo>
                    <a:pt x="126" y="510"/>
                  </a:lnTo>
                  <a:lnTo>
                    <a:pt x="128" y="510"/>
                  </a:lnTo>
                  <a:lnTo>
                    <a:pt x="128" y="508"/>
                  </a:lnTo>
                  <a:lnTo>
                    <a:pt x="130" y="508"/>
                  </a:lnTo>
                  <a:lnTo>
                    <a:pt x="132" y="508"/>
                  </a:lnTo>
                  <a:lnTo>
                    <a:pt x="134" y="508"/>
                  </a:lnTo>
                  <a:lnTo>
                    <a:pt x="136" y="508"/>
                  </a:lnTo>
                  <a:lnTo>
                    <a:pt x="136" y="506"/>
                  </a:lnTo>
                  <a:lnTo>
                    <a:pt x="138" y="506"/>
                  </a:lnTo>
                  <a:lnTo>
                    <a:pt x="140" y="504"/>
                  </a:lnTo>
                  <a:lnTo>
                    <a:pt x="140" y="502"/>
                  </a:lnTo>
                  <a:lnTo>
                    <a:pt x="142" y="500"/>
                  </a:lnTo>
                  <a:lnTo>
                    <a:pt x="148" y="498"/>
                  </a:lnTo>
                  <a:lnTo>
                    <a:pt x="150" y="496"/>
                  </a:lnTo>
                  <a:lnTo>
                    <a:pt x="152" y="494"/>
                  </a:lnTo>
                  <a:lnTo>
                    <a:pt x="154" y="490"/>
                  </a:lnTo>
                  <a:lnTo>
                    <a:pt x="156" y="486"/>
                  </a:lnTo>
                  <a:lnTo>
                    <a:pt x="156" y="484"/>
                  </a:lnTo>
                  <a:lnTo>
                    <a:pt x="158" y="482"/>
                  </a:lnTo>
                  <a:lnTo>
                    <a:pt x="160" y="480"/>
                  </a:lnTo>
                  <a:lnTo>
                    <a:pt x="160" y="478"/>
                  </a:lnTo>
                  <a:lnTo>
                    <a:pt x="160" y="476"/>
                  </a:lnTo>
                  <a:lnTo>
                    <a:pt x="162" y="475"/>
                  </a:lnTo>
                  <a:lnTo>
                    <a:pt x="164" y="473"/>
                  </a:lnTo>
                  <a:lnTo>
                    <a:pt x="164" y="471"/>
                  </a:lnTo>
                  <a:lnTo>
                    <a:pt x="166" y="471"/>
                  </a:lnTo>
                  <a:lnTo>
                    <a:pt x="168" y="469"/>
                  </a:lnTo>
                  <a:lnTo>
                    <a:pt x="170" y="469"/>
                  </a:lnTo>
                  <a:lnTo>
                    <a:pt x="172" y="469"/>
                  </a:lnTo>
                  <a:lnTo>
                    <a:pt x="174" y="467"/>
                  </a:lnTo>
                  <a:lnTo>
                    <a:pt x="176" y="467"/>
                  </a:lnTo>
                  <a:lnTo>
                    <a:pt x="177" y="465"/>
                  </a:lnTo>
                  <a:lnTo>
                    <a:pt x="181" y="465"/>
                  </a:lnTo>
                  <a:lnTo>
                    <a:pt x="183" y="463"/>
                  </a:lnTo>
                  <a:lnTo>
                    <a:pt x="185" y="463"/>
                  </a:lnTo>
                  <a:lnTo>
                    <a:pt x="185" y="461"/>
                  </a:lnTo>
                  <a:lnTo>
                    <a:pt x="183" y="459"/>
                  </a:lnTo>
                  <a:lnTo>
                    <a:pt x="183" y="457"/>
                  </a:lnTo>
                  <a:lnTo>
                    <a:pt x="183" y="455"/>
                  </a:lnTo>
                  <a:lnTo>
                    <a:pt x="185" y="455"/>
                  </a:lnTo>
                  <a:lnTo>
                    <a:pt x="185" y="453"/>
                  </a:lnTo>
                  <a:lnTo>
                    <a:pt x="185" y="451"/>
                  </a:lnTo>
                  <a:lnTo>
                    <a:pt x="183" y="451"/>
                  </a:lnTo>
                  <a:lnTo>
                    <a:pt x="183" y="449"/>
                  </a:lnTo>
                  <a:lnTo>
                    <a:pt x="181" y="449"/>
                  </a:lnTo>
                  <a:lnTo>
                    <a:pt x="181" y="447"/>
                  </a:lnTo>
                  <a:lnTo>
                    <a:pt x="179" y="445"/>
                  </a:lnTo>
                  <a:lnTo>
                    <a:pt x="179" y="443"/>
                  </a:lnTo>
                  <a:lnTo>
                    <a:pt x="177" y="443"/>
                  </a:lnTo>
                  <a:lnTo>
                    <a:pt x="176" y="443"/>
                  </a:lnTo>
                  <a:lnTo>
                    <a:pt x="176" y="441"/>
                  </a:lnTo>
                  <a:lnTo>
                    <a:pt x="174" y="439"/>
                  </a:lnTo>
                  <a:lnTo>
                    <a:pt x="174" y="437"/>
                  </a:lnTo>
                  <a:lnTo>
                    <a:pt x="174" y="433"/>
                  </a:lnTo>
                  <a:lnTo>
                    <a:pt x="174" y="431"/>
                  </a:lnTo>
                  <a:lnTo>
                    <a:pt x="174" y="429"/>
                  </a:lnTo>
                  <a:lnTo>
                    <a:pt x="176" y="429"/>
                  </a:lnTo>
                  <a:lnTo>
                    <a:pt x="176" y="427"/>
                  </a:lnTo>
                  <a:lnTo>
                    <a:pt x="177" y="425"/>
                  </a:lnTo>
                  <a:lnTo>
                    <a:pt x="177" y="423"/>
                  </a:lnTo>
                  <a:lnTo>
                    <a:pt x="177" y="421"/>
                  </a:lnTo>
                  <a:lnTo>
                    <a:pt x="179" y="421"/>
                  </a:lnTo>
                  <a:lnTo>
                    <a:pt x="179" y="419"/>
                  </a:lnTo>
                  <a:lnTo>
                    <a:pt x="179" y="417"/>
                  </a:lnTo>
                  <a:lnTo>
                    <a:pt x="181" y="415"/>
                  </a:lnTo>
                  <a:lnTo>
                    <a:pt x="185" y="411"/>
                  </a:lnTo>
                  <a:lnTo>
                    <a:pt x="187" y="409"/>
                  </a:lnTo>
                  <a:lnTo>
                    <a:pt x="189" y="409"/>
                  </a:lnTo>
                  <a:lnTo>
                    <a:pt x="191" y="408"/>
                  </a:lnTo>
                  <a:lnTo>
                    <a:pt x="195" y="406"/>
                  </a:lnTo>
                  <a:lnTo>
                    <a:pt x="197" y="404"/>
                  </a:lnTo>
                  <a:lnTo>
                    <a:pt x="195" y="404"/>
                  </a:lnTo>
                  <a:lnTo>
                    <a:pt x="195" y="402"/>
                  </a:lnTo>
                  <a:lnTo>
                    <a:pt x="195" y="400"/>
                  </a:lnTo>
                  <a:lnTo>
                    <a:pt x="195" y="398"/>
                  </a:lnTo>
                  <a:lnTo>
                    <a:pt x="197" y="396"/>
                  </a:lnTo>
                  <a:lnTo>
                    <a:pt x="197" y="394"/>
                  </a:lnTo>
                  <a:lnTo>
                    <a:pt x="193" y="394"/>
                  </a:lnTo>
                  <a:lnTo>
                    <a:pt x="191" y="392"/>
                  </a:lnTo>
                  <a:lnTo>
                    <a:pt x="189" y="392"/>
                  </a:lnTo>
                  <a:lnTo>
                    <a:pt x="185" y="392"/>
                  </a:lnTo>
                  <a:lnTo>
                    <a:pt x="183" y="390"/>
                  </a:lnTo>
                  <a:lnTo>
                    <a:pt x="181" y="390"/>
                  </a:lnTo>
                  <a:lnTo>
                    <a:pt x="179" y="390"/>
                  </a:lnTo>
                  <a:lnTo>
                    <a:pt x="177" y="390"/>
                  </a:lnTo>
                  <a:lnTo>
                    <a:pt x="176" y="390"/>
                  </a:lnTo>
                  <a:lnTo>
                    <a:pt x="174" y="390"/>
                  </a:lnTo>
                  <a:lnTo>
                    <a:pt x="172" y="390"/>
                  </a:lnTo>
                  <a:lnTo>
                    <a:pt x="170" y="388"/>
                  </a:lnTo>
                  <a:lnTo>
                    <a:pt x="170" y="390"/>
                  </a:lnTo>
                  <a:lnTo>
                    <a:pt x="168" y="390"/>
                  </a:lnTo>
                  <a:lnTo>
                    <a:pt x="166" y="390"/>
                  </a:lnTo>
                  <a:lnTo>
                    <a:pt x="166" y="392"/>
                  </a:lnTo>
                  <a:lnTo>
                    <a:pt x="164" y="392"/>
                  </a:lnTo>
                  <a:lnTo>
                    <a:pt x="162" y="392"/>
                  </a:lnTo>
                  <a:lnTo>
                    <a:pt x="160" y="392"/>
                  </a:lnTo>
                  <a:lnTo>
                    <a:pt x="160" y="394"/>
                  </a:lnTo>
                  <a:lnTo>
                    <a:pt x="158" y="394"/>
                  </a:lnTo>
                  <a:lnTo>
                    <a:pt x="156" y="394"/>
                  </a:lnTo>
                  <a:lnTo>
                    <a:pt x="156" y="392"/>
                  </a:lnTo>
                  <a:lnTo>
                    <a:pt x="154" y="392"/>
                  </a:lnTo>
                  <a:lnTo>
                    <a:pt x="152" y="392"/>
                  </a:lnTo>
                  <a:lnTo>
                    <a:pt x="150" y="392"/>
                  </a:lnTo>
                  <a:lnTo>
                    <a:pt x="148" y="392"/>
                  </a:lnTo>
                  <a:lnTo>
                    <a:pt x="146" y="392"/>
                  </a:lnTo>
                  <a:lnTo>
                    <a:pt x="144" y="392"/>
                  </a:lnTo>
                  <a:lnTo>
                    <a:pt x="142" y="392"/>
                  </a:lnTo>
                  <a:lnTo>
                    <a:pt x="140" y="392"/>
                  </a:lnTo>
                  <a:lnTo>
                    <a:pt x="138" y="392"/>
                  </a:lnTo>
                  <a:lnTo>
                    <a:pt x="136" y="390"/>
                  </a:lnTo>
                  <a:lnTo>
                    <a:pt x="134" y="390"/>
                  </a:lnTo>
                  <a:lnTo>
                    <a:pt x="132" y="390"/>
                  </a:lnTo>
                  <a:lnTo>
                    <a:pt x="134" y="390"/>
                  </a:lnTo>
                  <a:lnTo>
                    <a:pt x="136" y="388"/>
                  </a:lnTo>
                  <a:lnTo>
                    <a:pt x="136" y="386"/>
                  </a:lnTo>
                  <a:lnTo>
                    <a:pt x="138" y="384"/>
                  </a:lnTo>
                  <a:lnTo>
                    <a:pt x="140" y="382"/>
                  </a:lnTo>
                  <a:lnTo>
                    <a:pt x="140" y="380"/>
                  </a:lnTo>
                  <a:lnTo>
                    <a:pt x="142" y="380"/>
                  </a:lnTo>
                  <a:lnTo>
                    <a:pt x="142" y="378"/>
                  </a:lnTo>
                  <a:lnTo>
                    <a:pt x="144" y="378"/>
                  </a:lnTo>
                  <a:lnTo>
                    <a:pt x="144" y="376"/>
                  </a:lnTo>
                  <a:lnTo>
                    <a:pt x="146" y="374"/>
                  </a:lnTo>
                  <a:lnTo>
                    <a:pt x="148" y="372"/>
                  </a:lnTo>
                  <a:lnTo>
                    <a:pt x="150" y="370"/>
                  </a:lnTo>
                  <a:lnTo>
                    <a:pt x="152" y="366"/>
                  </a:lnTo>
                  <a:lnTo>
                    <a:pt x="154" y="364"/>
                  </a:lnTo>
                  <a:lnTo>
                    <a:pt x="156" y="362"/>
                  </a:lnTo>
                  <a:lnTo>
                    <a:pt x="158" y="360"/>
                  </a:lnTo>
                  <a:lnTo>
                    <a:pt x="158" y="358"/>
                  </a:lnTo>
                  <a:lnTo>
                    <a:pt x="160" y="356"/>
                  </a:lnTo>
                  <a:lnTo>
                    <a:pt x="160" y="354"/>
                  </a:lnTo>
                  <a:lnTo>
                    <a:pt x="160" y="352"/>
                  </a:lnTo>
                  <a:lnTo>
                    <a:pt x="162" y="352"/>
                  </a:lnTo>
                  <a:lnTo>
                    <a:pt x="166" y="350"/>
                  </a:lnTo>
                  <a:lnTo>
                    <a:pt x="170" y="348"/>
                  </a:lnTo>
                  <a:lnTo>
                    <a:pt x="170" y="346"/>
                  </a:lnTo>
                  <a:lnTo>
                    <a:pt x="172" y="344"/>
                  </a:lnTo>
                  <a:lnTo>
                    <a:pt x="174" y="342"/>
                  </a:lnTo>
                  <a:lnTo>
                    <a:pt x="174" y="341"/>
                  </a:lnTo>
                  <a:lnTo>
                    <a:pt x="176" y="339"/>
                  </a:lnTo>
                  <a:lnTo>
                    <a:pt x="177" y="339"/>
                  </a:lnTo>
                  <a:lnTo>
                    <a:pt x="179" y="337"/>
                  </a:lnTo>
                  <a:lnTo>
                    <a:pt x="179" y="335"/>
                  </a:lnTo>
                  <a:lnTo>
                    <a:pt x="181" y="333"/>
                  </a:lnTo>
                  <a:lnTo>
                    <a:pt x="183" y="331"/>
                  </a:lnTo>
                  <a:lnTo>
                    <a:pt x="183" y="329"/>
                  </a:lnTo>
                  <a:lnTo>
                    <a:pt x="185" y="329"/>
                  </a:lnTo>
                  <a:lnTo>
                    <a:pt x="185" y="327"/>
                  </a:lnTo>
                  <a:lnTo>
                    <a:pt x="187" y="325"/>
                  </a:lnTo>
                  <a:lnTo>
                    <a:pt x="195" y="327"/>
                  </a:lnTo>
                  <a:lnTo>
                    <a:pt x="195" y="329"/>
                  </a:lnTo>
                  <a:lnTo>
                    <a:pt x="197" y="329"/>
                  </a:lnTo>
                  <a:lnTo>
                    <a:pt x="201" y="329"/>
                  </a:lnTo>
                  <a:lnTo>
                    <a:pt x="203" y="329"/>
                  </a:lnTo>
                  <a:lnTo>
                    <a:pt x="205" y="331"/>
                  </a:lnTo>
                  <a:lnTo>
                    <a:pt x="207" y="331"/>
                  </a:lnTo>
                  <a:lnTo>
                    <a:pt x="209" y="333"/>
                  </a:lnTo>
                  <a:lnTo>
                    <a:pt x="211" y="333"/>
                  </a:lnTo>
                  <a:lnTo>
                    <a:pt x="213" y="335"/>
                  </a:lnTo>
                  <a:lnTo>
                    <a:pt x="213" y="337"/>
                  </a:lnTo>
                  <a:lnTo>
                    <a:pt x="215" y="339"/>
                  </a:lnTo>
                  <a:lnTo>
                    <a:pt x="217" y="341"/>
                  </a:lnTo>
                  <a:lnTo>
                    <a:pt x="219" y="342"/>
                  </a:lnTo>
                  <a:lnTo>
                    <a:pt x="219" y="344"/>
                  </a:lnTo>
                  <a:lnTo>
                    <a:pt x="221" y="344"/>
                  </a:lnTo>
                  <a:lnTo>
                    <a:pt x="221" y="346"/>
                  </a:lnTo>
                  <a:lnTo>
                    <a:pt x="221" y="344"/>
                  </a:lnTo>
                  <a:lnTo>
                    <a:pt x="223" y="342"/>
                  </a:lnTo>
                  <a:lnTo>
                    <a:pt x="223" y="341"/>
                  </a:lnTo>
                  <a:lnTo>
                    <a:pt x="225" y="341"/>
                  </a:lnTo>
                  <a:lnTo>
                    <a:pt x="225" y="339"/>
                  </a:lnTo>
                  <a:lnTo>
                    <a:pt x="227" y="339"/>
                  </a:lnTo>
                  <a:lnTo>
                    <a:pt x="227" y="337"/>
                  </a:lnTo>
                  <a:lnTo>
                    <a:pt x="229" y="337"/>
                  </a:lnTo>
                  <a:lnTo>
                    <a:pt x="229" y="335"/>
                  </a:lnTo>
                  <a:lnTo>
                    <a:pt x="231" y="335"/>
                  </a:lnTo>
                  <a:lnTo>
                    <a:pt x="233" y="333"/>
                  </a:lnTo>
                  <a:lnTo>
                    <a:pt x="235" y="333"/>
                  </a:lnTo>
                  <a:lnTo>
                    <a:pt x="237" y="333"/>
                  </a:lnTo>
                  <a:lnTo>
                    <a:pt x="239" y="333"/>
                  </a:lnTo>
                  <a:lnTo>
                    <a:pt x="241" y="331"/>
                  </a:lnTo>
                  <a:lnTo>
                    <a:pt x="243" y="329"/>
                  </a:lnTo>
                  <a:lnTo>
                    <a:pt x="245" y="327"/>
                  </a:lnTo>
                  <a:lnTo>
                    <a:pt x="245" y="325"/>
                  </a:lnTo>
                  <a:lnTo>
                    <a:pt x="246" y="325"/>
                  </a:lnTo>
                  <a:lnTo>
                    <a:pt x="246" y="323"/>
                  </a:lnTo>
                  <a:lnTo>
                    <a:pt x="248" y="323"/>
                  </a:lnTo>
                  <a:lnTo>
                    <a:pt x="248" y="321"/>
                  </a:lnTo>
                  <a:lnTo>
                    <a:pt x="248" y="319"/>
                  </a:lnTo>
                  <a:lnTo>
                    <a:pt x="250" y="319"/>
                  </a:lnTo>
                  <a:lnTo>
                    <a:pt x="250" y="317"/>
                  </a:lnTo>
                  <a:lnTo>
                    <a:pt x="252" y="317"/>
                  </a:lnTo>
                  <a:lnTo>
                    <a:pt x="252" y="315"/>
                  </a:lnTo>
                  <a:lnTo>
                    <a:pt x="252" y="313"/>
                  </a:lnTo>
                  <a:lnTo>
                    <a:pt x="252" y="311"/>
                  </a:lnTo>
                  <a:lnTo>
                    <a:pt x="254" y="311"/>
                  </a:lnTo>
                  <a:lnTo>
                    <a:pt x="254" y="309"/>
                  </a:lnTo>
                  <a:lnTo>
                    <a:pt x="254" y="307"/>
                  </a:lnTo>
                  <a:lnTo>
                    <a:pt x="254" y="305"/>
                  </a:lnTo>
                  <a:lnTo>
                    <a:pt x="254" y="303"/>
                  </a:lnTo>
                  <a:lnTo>
                    <a:pt x="256" y="301"/>
                  </a:lnTo>
                  <a:lnTo>
                    <a:pt x="256" y="299"/>
                  </a:lnTo>
                  <a:lnTo>
                    <a:pt x="258" y="297"/>
                  </a:lnTo>
                  <a:lnTo>
                    <a:pt x="258" y="295"/>
                  </a:lnTo>
                  <a:lnTo>
                    <a:pt x="260" y="293"/>
                  </a:lnTo>
                  <a:lnTo>
                    <a:pt x="262" y="293"/>
                  </a:lnTo>
                  <a:lnTo>
                    <a:pt x="264" y="293"/>
                  </a:lnTo>
                  <a:lnTo>
                    <a:pt x="266" y="291"/>
                  </a:lnTo>
                  <a:lnTo>
                    <a:pt x="266" y="289"/>
                  </a:lnTo>
                  <a:lnTo>
                    <a:pt x="268" y="289"/>
                  </a:lnTo>
                  <a:lnTo>
                    <a:pt x="268" y="287"/>
                  </a:lnTo>
                  <a:lnTo>
                    <a:pt x="268" y="285"/>
                  </a:lnTo>
                  <a:lnTo>
                    <a:pt x="270" y="285"/>
                  </a:lnTo>
                  <a:lnTo>
                    <a:pt x="274" y="285"/>
                  </a:lnTo>
                  <a:lnTo>
                    <a:pt x="274" y="283"/>
                  </a:lnTo>
                  <a:lnTo>
                    <a:pt x="276" y="283"/>
                  </a:lnTo>
                  <a:lnTo>
                    <a:pt x="280" y="281"/>
                  </a:lnTo>
                  <a:lnTo>
                    <a:pt x="282" y="281"/>
                  </a:lnTo>
                  <a:lnTo>
                    <a:pt x="282" y="285"/>
                  </a:lnTo>
                  <a:lnTo>
                    <a:pt x="282" y="287"/>
                  </a:lnTo>
                  <a:lnTo>
                    <a:pt x="282" y="289"/>
                  </a:lnTo>
                  <a:lnTo>
                    <a:pt x="282" y="291"/>
                  </a:lnTo>
                  <a:lnTo>
                    <a:pt x="282" y="293"/>
                  </a:lnTo>
                  <a:lnTo>
                    <a:pt x="282" y="295"/>
                  </a:lnTo>
                  <a:lnTo>
                    <a:pt x="282" y="297"/>
                  </a:lnTo>
                  <a:lnTo>
                    <a:pt x="284" y="297"/>
                  </a:lnTo>
                  <a:lnTo>
                    <a:pt x="286" y="297"/>
                  </a:lnTo>
                  <a:lnTo>
                    <a:pt x="288" y="297"/>
                  </a:lnTo>
                  <a:lnTo>
                    <a:pt x="290" y="297"/>
                  </a:lnTo>
                  <a:lnTo>
                    <a:pt x="290" y="299"/>
                  </a:lnTo>
                  <a:lnTo>
                    <a:pt x="292" y="301"/>
                  </a:lnTo>
                  <a:lnTo>
                    <a:pt x="292" y="303"/>
                  </a:lnTo>
                  <a:lnTo>
                    <a:pt x="294" y="301"/>
                  </a:lnTo>
                  <a:lnTo>
                    <a:pt x="294" y="299"/>
                  </a:lnTo>
                  <a:lnTo>
                    <a:pt x="296" y="299"/>
                  </a:lnTo>
                  <a:lnTo>
                    <a:pt x="296" y="297"/>
                  </a:lnTo>
                  <a:lnTo>
                    <a:pt x="298" y="297"/>
                  </a:lnTo>
                  <a:lnTo>
                    <a:pt x="298" y="295"/>
                  </a:lnTo>
                  <a:lnTo>
                    <a:pt x="300" y="295"/>
                  </a:lnTo>
                  <a:lnTo>
                    <a:pt x="300" y="293"/>
                  </a:lnTo>
                  <a:lnTo>
                    <a:pt x="302" y="291"/>
                  </a:lnTo>
                  <a:lnTo>
                    <a:pt x="304" y="291"/>
                  </a:lnTo>
                  <a:lnTo>
                    <a:pt x="304" y="289"/>
                  </a:lnTo>
                  <a:lnTo>
                    <a:pt x="306" y="289"/>
                  </a:lnTo>
                  <a:lnTo>
                    <a:pt x="308" y="287"/>
                  </a:lnTo>
                  <a:lnTo>
                    <a:pt x="310" y="285"/>
                  </a:lnTo>
                  <a:lnTo>
                    <a:pt x="312" y="285"/>
                  </a:lnTo>
                  <a:lnTo>
                    <a:pt x="312" y="283"/>
                  </a:lnTo>
                  <a:lnTo>
                    <a:pt x="314" y="283"/>
                  </a:lnTo>
                  <a:lnTo>
                    <a:pt x="314" y="281"/>
                  </a:lnTo>
                  <a:lnTo>
                    <a:pt x="315" y="281"/>
                  </a:lnTo>
                  <a:lnTo>
                    <a:pt x="317" y="281"/>
                  </a:lnTo>
                  <a:lnTo>
                    <a:pt x="319" y="279"/>
                  </a:lnTo>
                  <a:lnTo>
                    <a:pt x="321" y="279"/>
                  </a:lnTo>
                  <a:lnTo>
                    <a:pt x="321" y="277"/>
                  </a:lnTo>
                  <a:lnTo>
                    <a:pt x="323" y="275"/>
                  </a:lnTo>
                  <a:lnTo>
                    <a:pt x="325" y="275"/>
                  </a:lnTo>
                  <a:lnTo>
                    <a:pt x="323" y="275"/>
                  </a:lnTo>
                  <a:lnTo>
                    <a:pt x="321" y="274"/>
                  </a:lnTo>
                  <a:lnTo>
                    <a:pt x="319" y="272"/>
                  </a:lnTo>
                  <a:lnTo>
                    <a:pt x="319" y="270"/>
                  </a:lnTo>
                  <a:lnTo>
                    <a:pt x="317" y="270"/>
                  </a:lnTo>
                  <a:lnTo>
                    <a:pt x="317" y="268"/>
                  </a:lnTo>
                  <a:lnTo>
                    <a:pt x="315" y="268"/>
                  </a:lnTo>
                  <a:lnTo>
                    <a:pt x="315" y="266"/>
                  </a:lnTo>
                  <a:lnTo>
                    <a:pt x="317" y="266"/>
                  </a:lnTo>
                  <a:lnTo>
                    <a:pt x="319" y="264"/>
                  </a:lnTo>
                  <a:lnTo>
                    <a:pt x="321" y="264"/>
                  </a:lnTo>
                  <a:lnTo>
                    <a:pt x="321" y="262"/>
                  </a:lnTo>
                  <a:lnTo>
                    <a:pt x="323" y="262"/>
                  </a:lnTo>
                  <a:lnTo>
                    <a:pt x="323" y="260"/>
                  </a:lnTo>
                  <a:lnTo>
                    <a:pt x="325" y="260"/>
                  </a:lnTo>
                  <a:lnTo>
                    <a:pt x="325" y="258"/>
                  </a:lnTo>
                  <a:lnTo>
                    <a:pt x="327" y="258"/>
                  </a:lnTo>
                  <a:lnTo>
                    <a:pt x="327" y="256"/>
                  </a:lnTo>
                  <a:lnTo>
                    <a:pt x="327" y="254"/>
                  </a:lnTo>
                  <a:lnTo>
                    <a:pt x="329" y="254"/>
                  </a:lnTo>
                  <a:lnTo>
                    <a:pt x="331" y="254"/>
                  </a:lnTo>
                  <a:lnTo>
                    <a:pt x="331" y="256"/>
                  </a:lnTo>
                  <a:lnTo>
                    <a:pt x="333" y="258"/>
                  </a:lnTo>
                  <a:lnTo>
                    <a:pt x="335" y="258"/>
                  </a:lnTo>
                  <a:lnTo>
                    <a:pt x="337" y="258"/>
                  </a:lnTo>
                  <a:lnTo>
                    <a:pt x="339" y="256"/>
                  </a:lnTo>
                  <a:lnTo>
                    <a:pt x="341" y="256"/>
                  </a:lnTo>
                  <a:lnTo>
                    <a:pt x="341" y="258"/>
                  </a:lnTo>
                  <a:lnTo>
                    <a:pt x="341" y="260"/>
                  </a:lnTo>
                  <a:lnTo>
                    <a:pt x="341" y="262"/>
                  </a:lnTo>
                  <a:lnTo>
                    <a:pt x="343" y="262"/>
                  </a:lnTo>
                  <a:lnTo>
                    <a:pt x="343" y="264"/>
                  </a:lnTo>
                  <a:lnTo>
                    <a:pt x="345" y="264"/>
                  </a:lnTo>
                  <a:lnTo>
                    <a:pt x="347" y="264"/>
                  </a:lnTo>
                  <a:lnTo>
                    <a:pt x="347" y="266"/>
                  </a:lnTo>
                  <a:lnTo>
                    <a:pt x="349" y="268"/>
                  </a:lnTo>
                  <a:lnTo>
                    <a:pt x="351" y="268"/>
                  </a:lnTo>
                  <a:lnTo>
                    <a:pt x="353" y="270"/>
                  </a:lnTo>
                  <a:lnTo>
                    <a:pt x="353" y="272"/>
                  </a:lnTo>
                  <a:lnTo>
                    <a:pt x="355" y="272"/>
                  </a:lnTo>
                  <a:lnTo>
                    <a:pt x="355" y="274"/>
                  </a:lnTo>
                  <a:lnTo>
                    <a:pt x="357" y="274"/>
                  </a:lnTo>
                  <a:lnTo>
                    <a:pt x="359" y="274"/>
                  </a:lnTo>
                  <a:lnTo>
                    <a:pt x="359" y="275"/>
                  </a:lnTo>
                  <a:lnTo>
                    <a:pt x="361" y="275"/>
                  </a:lnTo>
                  <a:lnTo>
                    <a:pt x="363" y="277"/>
                  </a:lnTo>
                  <a:lnTo>
                    <a:pt x="365" y="279"/>
                  </a:lnTo>
                  <a:lnTo>
                    <a:pt x="367" y="279"/>
                  </a:lnTo>
                  <a:lnTo>
                    <a:pt x="369" y="279"/>
                  </a:lnTo>
                  <a:lnTo>
                    <a:pt x="371" y="279"/>
                  </a:lnTo>
                  <a:lnTo>
                    <a:pt x="373" y="279"/>
                  </a:lnTo>
                  <a:lnTo>
                    <a:pt x="375" y="277"/>
                  </a:lnTo>
                  <a:lnTo>
                    <a:pt x="377" y="275"/>
                  </a:lnTo>
                  <a:lnTo>
                    <a:pt x="379" y="274"/>
                  </a:lnTo>
                  <a:lnTo>
                    <a:pt x="379" y="272"/>
                  </a:lnTo>
                  <a:lnTo>
                    <a:pt x="379" y="270"/>
                  </a:lnTo>
                  <a:lnTo>
                    <a:pt x="381" y="270"/>
                  </a:lnTo>
                  <a:lnTo>
                    <a:pt x="381" y="268"/>
                  </a:lnTo>
                  <a:lnTo>
                    <a:pt x="381" y="266"/>
                  </a:lnTo>
                  <a:lnTo>
                    <a:pt x="383" y="266"/>
                  </a:lnTo>
                  <a:lnTo>
                    <a:pt x="383" y="264"/>
                  </a:lnTo>
                  <a:lnTo>
                    <a:pt x="384" y="262"/>
                  </a:lnTo>
                  <a:lnTo>
                    <a:pt x="386" y="260"/>
                  </a:lnTo>
                  <a:lnTo>
                    <a:pt x="388" y="258"/>
                  </a:lnTo>
                  <a:lnTo>
                    <a:pt x="388" y="256"/>
                  </a:lnTo>
                  <a:lnTo>
                    <a:pt x="390" y="256"/>
                  </a:lnTo>
                  <a:lnTo>
                    <a:pt x="390" y="254"/>
                  </a:lnTo>
                  <a:lnTo>
                    <a:pt x="392" y="254"/>
                  </a:lnTo>
                  <a:lnTo>
                    <a:pt x="392" y="252"/>
                  </a:lnTo>
                  <a:lnTo>
                    <a:pt x="394" y="250"/>
                  </a:lnTo>
                  <a:lnTo>
                    <a:pt x="396" y="250"/>
                  </a:lnTo>
                  <a:lnTo>
                    <a:pt x="396" y="252"/>
                  </a:lnTo>
                  <a:lnTo>
                    <a:pt x="398" y="254"/>
                  </a:lnTo>
                  <a:lnTo>
                    <a:pt x="398" y="256"/>
                  </a:lnTo>
                  <a:lnTo>
                    <a:pt x="400" y="258"/>
                  </a:lnTo>
                  <a:lnTo>
                    <a:pt x="402" y="260"/>
                  </a:lnTo>
                  <a:lnTo>
                    <a:pt x="402" y="262"/>
                  </a:lnTo>
                  <a:lnTo>
                    <a:pt x="404" y="264"/>
                  </a:lnTo>
                  <a:lnTo>
                    <a:pt x="404" y="266"/>
                  </a:lnTo>
                  <a:lnTo>
                    <a:pt x="406" y="270"/>
                  </a:lnTo>
                  <a:lnTo>
                    <a:pt x="408" y="270"/>
                  </a:lnTo>
                  <a:lnTo>
                    <a:pt x="408" y="268"/>
                  </a:lnTo>
                  <a:lnTo>
                    <a:pt x="408" y="266"/>
                  </a:lnTo>
                  <a:lnTo>
                    <a:pt x="408" y="264"/>
                  </a:lnTo>
                  <a:lnTo>
                    <a:pt x="408" y="262"/>
                  </a:lnTo>
                  <a:lnTo>
                    <a:pt x="410" y="260"/>
                  </a:lnTo>
                  <a:lnTo>
                    <a:pt x="410" y="258"/>
                  </a:lnTo>
                  <a:lnTo>
                    <a:pt x="410" y="256"/>
                  </a:lnTo>
                  <a:lnTo>
                    <a:pt x="410" y="254"/>
                  </a:lnTo>
                  <a:lnTo>
                    <a:pt x="412" y="254"/>
                  </a:lnTo>
                  <a:lnTo>
                    <a:pt x="412" y="250"/>
                  </a:lnTo>
                  <a:lnTo>
                    <a:pt x="412" y="248"/>
                  </a:lnTo>
                  <a:lnTo>
                    <a:pt x="414" y="246"/>
                  </a:lnTo>
                  <a:lnTo>
                    <a:pt x="414" y="244"/>
                  </a:lnTo>
                  <a:lnTo>
                    <a:pt x="414" y="242"/>
                  </a:lnTo>
                  <a:lnTo>
                    <a:pt x="416" y="240"/>
                  </a:lnTo>
                  <a:lnTo>
                    <a:pt x="416" y="238"/>
                  </a:lnTo>
                  <a:lnTo>
                    <a:pt x="416" y="236"/>
                  </a:lnTo>
                  <a:lnTo>
                    <a:pt x="418" y="234"/>
                  </a:lnTo>
                  <a:lnTo>
                    <a:pt x="418" y="236"/>
                  </a:lnTo>
                  <a:lnTo>
                    <a:pt x="418" y="238"/>
                  </a:lnTo>
                  <a:lnTo>
                    <a:pt x="420" y="238"/>
                  </a:lnTo>
                  <a:lnTo>
                    <a:pt x="420" y="240"/>
                  </a:lnTo>
                  <a:lnTo>
                    <a:pt x="420" y="242"/>
                  </a:lnTo>
                  <a:lnTo>
                    <a:pt x="420" y="244"/>
                  </a:lnTo>
                  <a:lnTo>
                    <a:pt x="418" y="244"/>
                  </a:lnTo>
                  <a:lnTo>
                    <a:pt x="418" y="246"/>
                  </a:lnTo>
                  <a:lnTo>
                    <a:pt x="418" y="248"/>
                  </a:lnTo>
                  <a:lnTo>
                    <a:pt x="420" y="248"/>
                  </a:lnTo>
                  <a:lnTo>
                    <a:pt x="422" y="246"/>
                  </a:lnTo>
                  <a:lnTo>
                    <a:pt x="424" y="246"/>
                  </a:lnTo>
                  <a:lnTo>
                    <a:pt x="424" y="248"/>
                  </a:lnTo>
                  <a:lnTo>
                    <a:pt x="424" y="250"/>
                  </a:lnTo>
                  <a:lnTo>
                    <a:pt x="426" y="252"/>
                  </a:lnTo>
                  <a:lnTo>
                    <a:pt x="428" y="252"/>
                  </a:lnTo>
                  <a:lnTo>
                    <a:pt x="428" y="254"/>
                  </a:lnTo>
                  <a:lnTo>
                    <a:pt x="428" y="256"/>
                  </a:lnTo>
                  <a:lnTo>
                    <a:pt x="430" y="256"/>
                  </a:lnTo>
                  <a:lnTo>
                    <a:pt x="430" y="258"/>
                  </a:lnTo>
                  <a:lnTo>
                    <a:pt x="432" y="260"/>
                  </a:lnTo>
                  <a:lnTo>
                    <a:pt x="434" y="260"/>
                  </a:lnTo>
                  <a:lnTo>
                    <a:pt x="436" y="260"/>
                  </a:lnTo>
                  <a:lnTo>
                    <a:pt x="436" y="262"/>
                  </a:lnTo>
                  <a:lnTo>
                    <a:pt x="438" y="262"/>
                  </a:lnTo>
                  <a:lnTo>
                    <a:pt x="438" y="264"/>
                  </a:lnTo>
                  <a:lnTo>
                    <a:pt x="440" y="266"/>
                  </a:lnTo>
                  <a:lnTo>
                    <a:pt x="442" y="266"/>
                  </a:lnTo>
                  <a:lnTo>
                    <a:pt x="444" y="266"/>
                  </a:lnTo>
                  <a:lnTo>
                    <a:pt x="444" y="268"/>
                  </a:lnTo>
                  <a:lnTo>
                    <a:pt x="446" y="268"/>
                  </a:lnTo>
                  <a:lnTo>
                    <a:pt x="446" y="270"/>
                  </a:lnTo>
                  <a:lnTo>
                    <a:pt x="448" y="270"/>
                  </a:lnTo>
                  <a:lnTo>
                    <a:pt x="450" y="270"/>
                  </a:lnTo>
                  <a:lnTo>
                    <a:pt x="450" y="272"/>
                  </a:lnTo>
                  <a:lnTo>
                    <a:pt x="452" y="272"/>
                  </a:lnTo>
                  <a:lnTo>
                    <a:pt x="452" y="274"/>
                  </a:lnTo>
                  <a:lnTo>
                    <a:pt x="453" y="274"/>
                  </a:lnTo>
                  <a:lnTo>
                    <a:pt x="455" y="274"/>
                  </a:lnTo>
                  <a:lnTo>
                    <a:pt x="457" y="274"/>
                  </a:lnTo>
                  <a:lnTo>
                    <a:pt x="459" y="274"/>
                  </a:lnTo>
                  <a:lnTo>
                    <a:pt x="461" y="274"/>
                  </a:lnTo>
                  <a:lnTo>
                    <a:pt x="463" y="274"/>
                  </a:lnTo>
                  <a:lnTo>
                    <a:pt x="463" y="272"/>
                  </a:lnTo>
                  <a:lnTo>
                    <a:pt x="465" y="274"/>
                  </a:lnTo>
                  <a:lnTo>
                    <a:pt x="465" y="275"/>
                  </a:lnTo>
                  <a:lnTo>
                    <a:pt x="463" y="275"/>
                  </a:lnTo>
                  <a:lnTo>
                    <a:pt x="463" y="277"/>
                  </a:lnTo>
                  <a:lnTo>
                    <a:pt x="461" y="279"/>
                  </a:lnTo>
                  <a:lnTo>
                    <a:pt x="461" y="281"/>
                  </a:lnTo>
                  <a:lnTo>
                    <a:pt x="459" y="281"/>
                  </a:lnTo>
                  <a:lnTo>
                    <a:pt x="459" y="283"/>
                  </a:lnTo>
                  <a:lnTo>
                    <a:pt x="457" y="283"/>
                  </a:lnTo>
                  <a:lnTo>
                    <a:pt x="457" y="285"/>
                  </a:lnTo>
                  <a:lnTo>
                    <a:pt x="457" y="287"/>
                  </a:lnTo>
                  <a:lnTo>
                    <a:pt x="455" y="287"/>
                  </a:lnTo>
                  <a:lnTo>
                    <a:pt x="455" y="289"/>
                  </a:lnTo>
                  <a:lnTo>
                    <a:pt x="455" y="291"/>
                  </a:lnTo>
                  <a:lnTo>
                    <a:pt x="457" y="291"/>
                  </a:lnTo>
                  <a:lnTo>
                    <a:pt x="457" y="293"/>
                  </a:lnTo>
                  <a:lnTo>
                    <a:pt x="459" y="293"/>
                  </a:lnTo>
                  <a:lnTo>
                    <a:pt x="459" y="295"/>
                  </a:lnTo>
                  <a:lnTo>
                    <a:pt x="461" y="295"/>
                  </a:lnTo>
                  <a:lnTo>
                    <a:pt x="463" y="295"/>
                  </a:lnTo>
                  <a:lnTo>
                    <a:pt x="463" y="297"/>
                  </a:lnTo>
                  <a:lnTo>
                    <a:pt x="463" y="295"/>
                  </a:lnTo>
                  <a:lnTo>
                    <a:pt x="465" y="295"/>
                  </a:lnTo>
                  <a:lnTo>
                    <a:pt x="465" y="297"/>
                  </a:lnTo>
                  <a:lnTo>
                    <a:pt x="467" y="297"/>
                  </a:lnTo>
                  <a:lnTo>
                    <a:pt x="467" y="299"/>
                  </a:lnTo>
                  <a:lnTo>
                    <a:pt x="469" y="299"/>
                  </a:lnTo>
                  <a:lnTo>
                    <a:pt x="469" y="301"/>
                  </a:lnTo>
                  <a:lnTo>
                    <a:pt x="469" y="303"/>
                  </a:lnTo>
                  <a:lnTo>
                    <a:pt x="471" y="303"/>
                  </a:lnTo>
                  <a:lnTo>
                    <a:pt x="471" y="305"/>
                  </a:lnTo>
                  <a:lnTo>
                    <a:pt x="473" y="305"/>
                  </a:lnTo>
                  <a:lnTo>
                    <a:pt x="473" y="307"/>
                  </a:lnTo>
                  <a:lnTo>
                    <a:pt x="475" y="307"/>
                  </a:lnTo>
                  <a:lnTo>
                    <a:pt x="475" y="309"/>
                  </a:lnTo>
                  <a:lnTo>
                    <a:pt x="477" y="309"/>
                  </a:lnTo>
                  <a:lnTo>
                    <a:pt x="477" y="311"/>
                  </a:lnTo>
                  <a:lnTo>
                    <a:pt x="479" y="311"/>
                  </a:lnTo>
                  <a:lnTo>
                    <a:pt x="481" y="311"/>
                  </a:lnTo>
                  <a:lnTo>
                    <a:pt x="483" y="311"/>
                  </a:lnTo>
                  <a:lnTo>
                    <a:pt x="483" y="313"/>
                  </a:lnTo>
                  <a:lnTo>
                    <a:pt x="485" y="311"/>
                  </a:lnTo>
                  <a:lnTo>
                    <a:pt x="487" y="311"/>
                  </a:lnTo>
                  <a:lnTo>
                    <a:pt x="489" y="309"/>
                  </a:lnTo>
                  <a:lnTo>
                    <a:pt x="489" y="307"/>
                  </a:lnTo>
                  <a:lnTo>
                    <a:pt x="493" y="307"/>
                  </a:lnTo>
                  <a:lnTo>
                    <a:pt x="495" y="305"/>
                  </a:lnTo>
                  <a:lnTo>
                    <a:pt x="497" y="305"/>
                  </a:lnTo>
                  <a:lnTo>
                    <a:pt x="499" y="305"/>
                  </a:lnTo>
                  <a:lnTo>
                    <a:pt x="501" y="305"/>
                  </a:lnTo>
                  <a:lnTo>
                    <a:pt x="501" y="303"/>
                  </a:lnTo>
                  <a:lnTo>
                    <a:pt x="503" y="301"/>
                  </a:lnTo>
                  <a:lnTo>
                    <a:pt x="505" y="299"/>
                  </a:lnTo>
                  <a:lnTo>
                    <a:pt x="507" y="299"/>
                  </a:lnTo>
                  <a:lnTo>
                    <a:pt x="507" y="297"/>
                  </a:lnTo>
                  <a:lnTo>
                    <a:pt x="509" y="295"/>
                  </a:lnTo>
                  <a:lnTo>
                    <a:pt x="509" y="293"/>
                  </a:lnTo>
                  <a:lnTo>
                    <a:pt x="511" y="293"/>
                  </a:lnTo>
                  <a:lnTo>
                    <a:pt x="511" y="295"/>
                  </a:lnTo>
                  <a:lnTo>
                    <a:pt x="513" y="297"/>
                  </a:lnTo>
                  <a:lnTo>
                    <a:pt x="515" y="299"/>
                  </a:lnTo>
                  <a:lnTo>
                    <a:pt x="517" y="301"/>
                  </a:lnTo>
                  <a:lnTo>
                    <a:pt x="519" y="301"/>
                  </a:lnTo>
                  <a:lnTo>
                    <a:pt x="519" y="303"/>
                  </a:lnTo>
                  <a:lnTo>
                    <a:pt x="521" y="303"/>
                  </a:lnTo>
                  <a:lnTo>
                    <a:pt x="521" y="305"/>
                  </a:lnTo>
                  <a:lnTo>
                    <a:pt x="521" y="307"/>
                  </a:lnTo>
                  <a:lnTo>
                    <a:pt x="522" y="307"/>
                  </a:lnTo>
                  <a:lnTo>
                    <a:pt x="522" y="309"/>
                  </a:lnTo>
                  <a:lnTo>
                    <a:pt x="522" y="311"/>
                  </a:lnTo>
                  <a:lnTo>
                    <a:pt x="524" y="311"/>
                  </a:lnTo>
                  <a:lnTo>
                    <a:pt x="526" y="313"/>
                  </a:lnTo>
                  <a:lnTo>
                    <a:pt x="528" y="313"/>
                  </a:lnTo>
                  <a:lnTo>
                    <a:pt x="530" y="315"/>
                  </a:lnTo>
                  <a:lnTo>
                    <a:pt x="532" y="317"/>
                  </a:lnTo>
                  <a:lnTo>
                    <a:pt x="532" y="319"/>
                  </a:lnTo>
                  <a:lnTo>
                    <a:pt x="534" y="321"/>
                  </a:lnTo>
                  <a:lnTo>
                    <a:pt x="536" y="323"/>
                  </a:lnTo>
                  <a:lnTo>
                    <a:pt x="536" y="325"/>
                  </a:lnTo>
                  <a:lnTo>
                    <a:pt x="538" y="325"/>
                  </a:lnTo>
                  <a:lnTo>
                    <a:pt x="538" y="327"/>
                  </a:lnTo>
                  <a:lnTo>
                    <a:pt x="536" y="329"/>
                  </a:lnTo>
                  <a:lnTo>
                    <a:pt x="536" y="331"/>
                  </a:lnTo>
                  <a:lnTo>
                    <a:pt x="534" y="331"/>
                  </a:lnTo>
                  <a:lnTo>
                    <a:pt x="534" y="333"/>
                  </a:lnTo>
                  <a:lnTo>
                    <a:pt x="532" y="333"/>
                  </a:lnTo>
                  <a:lnTo>
                    <a:pt x="532" y="335"/>
                  </a:lnTo>
                  <a:lnTo>
                    <a:pt x="530" y="337"/>
                  </a:lnTo>
                  <a:lnTo>
                    <a:pt x="530" y="339"/>
                  </a:lnTo>
                  <a:lnTo>
                    <a:pt x="534" y="341"/>
                  </a:lnTo>
                  <a:lnTo>
                    <a:pt x="536" y="341"/>
                  </a:lnTo>
                  <a:lnTo>
                    <a:pt x="538" y="342"/>
                  </a:lnTo>
                  <a:lnTo>
                    <a:pt x="540" y="342"/>
                  </a:lnTo>
                  <a:lnTo>
                    <a:pt x="542" y="344"/>
                  </a:lnTo>
                  <a:lnTo>
                    <a:pt x="544" y="346"/>
                  </a:lnTo>
                  <a:lnTo>
                    <a:pt x="544" y="344"/>
                  </a:lnTo>
                  <a:lnTo>
                    <a:pt x="546" y="344"/>
                  </a:lnTo>
                  <a:lnTo>
                    <a:pt x="546" y="342"/>
                  </a:lnTo>
                  <a:lnTo>
                    <a:pt x="548" y="341"/>
                  </a:lnTo>
                  <a:lnTo>
                    <a:pt x="548" y="339"/>
                  </a:lnTo>
                  <a:lnTo>
                    <a:pt x="548" y="337"/>
                  </a:lnTo>
                  <a:lnTo>
                    <a:pt x="550" y="335"/>
                  </a:lnTo>
                  <a:lnTo>
                    <a:pt x="552" y="335"/>
                  </a:lnTo>
                  <a:lnTo>
                    <a:pt x="552" y="333"/>
                  </a:lnTo>
                  <a:lnTo>
                    <a:pt x="554" y="333"/>
                  </a:lnTo>
                  <a:lnTo>
                    <a:pt x="556" y="333"/>
                  </a:lnTo>
                  <a:lnTo>
                    <a:pt x="558" y="333"/>
                  </a:lnTo>
                  <a:lnTo>
                    <a:pt x="560" y="333"/>
                  </a:lnTo>
                  <a:lnTo>
                    <a:pt x="562" y="333"/>
                  </a:lnTo>
                  <a:lnTo>
                    <a:pt x="562" y="335"/>
                  </a:lnTo>
                  <a:lnTo>
                    <a:pt x="564" y="335"/>
                  </a:lnTo>
                  <a:lnTo>
                    <a:pt x="566" y="335"/>
                  </a:lnTo>
                  <a:lnTo>
                    <a:pt x="566" y="337"/>
                  </a:lnTo>
                  <a:lnTo>
                    <a:pt x="566" y="339"/>
                  </a:lnTo>
                  <a:lnTo>
                    <a:pt x="564" y="339"/>
                  </a:lnTo>
                  <a:lnTo>
                    <a:pt x="564" y="341"/>
                  </a:lnTo>
                  <a:lnTo>
                    <a:pt x="564" y="342"/>
                  </a:lnTo>
                  <a:lnTo>
                    <a:pt x="562" y="342"/>
                  </a:lnTo>
                  <a:lnTo>
                    <a:pt x="562" y="344"/>
                  </a:lnTo>
                  <a:lnTo>
                    <a:pt x="562" y="346"/>
                  </a:lnTo>
                  <a:lnTo>
                    <a:pt x="562" y="348"/>
                  </a:lnTo>
                  <a:lnTo>
                    <a:pt x="562" y="350"/>
                  </a:lnTo>
                  <a:lnTo>
                    <a:pt x="560" y="350"/>
                  </a:lnTo>
                  <a:lnTo>
                    <a:pt x="562" y="352"/>
                  </a:lnTo>
                  <a:lnTo>
                    <a:pt x="560" y="352"/>
                  </a:lnTo>
                  <a:lnTo>
                    <a:pt x="562" y="354"/>
                  </a:lnTo>
                  <a:lnTo>
                    <a:pt x="562" y="356"/>
                  </a:lnTo>
                  <a:lnTo>
                    <a:pt x="560" y="356"/>
                  </a:lnTo>
                  <a:lnTo>
                    <a:pt x="562" y="358"/>
                  </a:lnTo>
                  <a:lnTo>
                    <a:pt x="562" y="360"/>
                  </a:lnTo>
                  <a:lnTo>
                    <a:pt x="564" y="362"/>
                  </a:lnTo>
                  <a:lnTo>
                    <a:pt x="564" y="364"/>
                  </a:lnTo>
                  <a:lnTo>
                    <a:pt x="566" y="364"/>
                  </a:lnTo>
                  <a:lnTo>
                    <a:pt x="568" y="366"/>
                  </a:lnTo>
                  <a:lnTo>
                    <a:pt x="568" y="364"/>
                  </a:lnTo>
                  <a:lnTo>
                    <a:pt x="570" y="366"/>
                  </a:lnTo>
                  <a:lnTo>
                    <a:pt x="572" y="366"/>
                  </a:lnTo>
                  <a:lnTo>
                    <a:pt x="572" y="368"/>
                  </a:lnTo>
                  <a:lnTo>
                    <a:pt x="574" y="368"/>
                  </a:lnTo>
                  <a:lnTo>
                    <a:pt x="574" y="370"/>
                  </a:lnTo>
                  <a:lnTo>
                    <a:pt x="576" y="370"/>
                  </a:lnTo>
                  <a:lnTo>
                    <a:pt x="576" y="372"/>
                  </a:lnTo>
                  <a:lnTo>
                    <a:pt x="578" y="372"/>
                  </a:lnTo>
                  <a:lnTo>
                    <a:pt x="580" y="372"/>
                  </a:lnTo>
                  <a:lnTo>
                    <a:pt x="582" y="372"/>
                  </a:lnTo>
                  <a:lnTo>
                    <a:pt x="584" y="372"/>
                  </a:lnTo>
                  <a:lnTo>
                    <a:pt x="584" y="374"/>
                  </a:lnTo>
                  <a:lnTo>
                    <a:pt x="586" y="374"/>
                  </a:lnTo>
                  <a:lnTo>
                    <a:pt x="588" y="376"/>
                  </a:lnTo>
                  <a:lnTo>
                    <a:pt x="590" y="376"/>
                  </a:lnTo>
                  <a:lnTo>
                    <a:pt x="591" y="376"/>
                  </a:lnTo>
                  <a:lnTo>
                    <a:pt x="591" y="378"/>
                  </a:lnTo>
                  <a:lnTo>
                    <a:pt x="593" y="378"/>
                  </a:lnTo>
                  <a:lnTo>
                    <a:pt x="595" y="378"/>
                  </a:lnTo>
                  <a:lnTo>
                    <a:pt x="597" y="378"/>
                  </a:lnTo>
                  <a:lnTo>
                    <a:pt x="599" y="378"/>
                  </a:lnTo>
                  <a:lnTo>
                    <a:pt x="599" y="380"/>
                  </a:lnTo>
                  <a:lnTo>
                    <a:pt x="599" y="378"/>
                  </a:lnTo>
                  <a:lnTo>
                    <a:pt x="601" y="378"/>
                  </a:lnTo>
                  <a:lnTo>
                    <a:pt x="603" y="378"/>
                  </a:lnTo>
                  <a:lnTo>
                    <a:pt x="603" y="376"/>
                  </a:lnTo>
                  <a:lnTo>
                    <a:pt x="603" y="374"/>
                  </a:lnTo>
                  <a:lnTo>
                    <a:pt x="603" y="372"/>
                  </a:lnTo>
                  <a:lnTo>
                    <a:pt x="603" y="370"/>
                  </a:lnTo>
                  <a:lnTo>
                    <a:pt x="603" y="368"/>
                  </a:lnTo>
                  <a:lnTo>
                    <a:pt x="605" y="366"/>
                  </a:lnTo>
                  <a:lnTo>
                    <a:pt x="605" y="364"/>
                  </a:lnTo>
                  <a:lnTo>
                    <a:pt x="603" y="360"/>
                  </a:lnTo>
                  <a:lnTo>
                    <a:pt x="603" y="358"/>
                  </a:lnTo>
                  <a:lnTo>
                    <a:pt x="605" y="358"/>
                  </a:lnTo>
                  <a:lnTo>
                    <a:pt x="605" y="356"/>
                  </a:lnTo>
                  <a:lnTo>
                    <a:pt x="605" y="354"/>
                  </a:lnTo>
                  <a:lnTo>
                    <a:pt x="607" y="352"/>
                  </a:lnTo>
                  <a:lnTo>
                    <a:pt x="609" y="350"/>
                  </a:lnTo>
                  <a:lnTo>
                    <a:pt x="611" y="348"/>
                  </a:lnTo>
                  <a:lnTo>
                    <a:pt x="613" y="348"/>
                  </a:lnTo>
                  <a:lnTo>
                    <a:pt x="613" y="346"/>
                  </a:lnTo>
                  <a:lnTo>
                    <a:pt x="613" y="344"/>
                  </a:lnTo>
                  <a:lnTo>
                    <a:pt x="613" y="342"/>
                  </a:lnTo>
                  <a:lnTo>
                    <a:pt x="613" y="341"/>
                  </a:lnTo>
                  <a:lnTo>
                    <a:pt x="615" y="341"/>
                  </a:lnTo>
                  <a:lnTo>
                    <a:pt x="617" y="339"/>
                  </a:lnTo>
                  <a:lnTo>
                    <a:pt x="619" y="339"/>
                  </a:lnTo>
                  <a:lnTo>
                    <a:pt x="619" y="337"/>
                  </a:lnTo>
                  <a:lnTo>
                    <a:pt x="621" y="335"/>
                  </a:lnTo>
                  <a:lnTo>
                    <a:pt x="621" y="333"/>
                  </a:lnTo>
                  <a:lnTo>
                    <a:pt x="623" y="333"/>
                  </a:lnTo>
                  <a:lnTo>
                    <a:pt x="623" y="331"/>
                  </a:lnTo>
                  <a:lnTo>
                    <a:pt x="623" y="329"/>
                  </a:lnTo>
                  <a:lnTo>
                    <a:pt x="621" y="329"/>
                  </a:lnTo>
                  <a:lnTo>
                    <a:pt x="619" y="327"/>
                  </a:lnTo>
                  <a:lnTo>
                    <a:pt x="619" y="325"/>
                  </a:lnTo>
                  <a:lnTo>
                    <a:pt x="617" y="325"/>
                  </a:lnTo>
                  <a:lnTo>
                    <a:pt x="617" y="323"/>
                  </a:lnTo>
                  <a:lnTo>
                    <a:pt x="615" y="323"/>
                  </a:lnTo>
                  <a:lnTo>
                    <a:pt x="615" y="321"/>
                  </a:lnTo>
                  <a:lnTo>
                    <a:pt x="615" y="319"/>
                  </a:lnTo>
                  <a:lnTo>
                    <a:pt x="613" y="319"/>
                  </a:lnTo>
                  <a:lnTo>
                    <a:pt x="613" y="317"/>
                  </a:lnTo>
                  <a:lnTo>
                    <a:pt x="611" y="317"/>
                  </a:lnTo>
                  <a:lnTo>
                    <a:pt x="611" y="315"/>
                  </a:lnTo>
                  <a:lnTo>
                    <a:pt x="609" y="315"/>
                  </a:lnTo>
                  <a:lnTo>
                    <a:pt x="609" y="313"/>
                  </a:lnTo>
                  <a:lnTo>
                    <a:pt x="607" y="313"/>
                  </a:lnTo>
                  <a:lnTo>
                    <a:pt x="605" y="311"/>
                  </a:lnTo>
                  <a:lnTo>
                    <a:pt x="603" y="311"/>
                  </a:lnTo>
                  <a:lnTo>
                    <a:pt x="601" y="311"/>
                  </a:lnTo>
                  <a:lnTo>
                    <a:pt x="599" y="311"/>
                  </a:lnTo>
                  <a:lnTo>
                    <a:pt x="599" y="309"/>
                  </a:lnTo>
                  <a:lnTo>
                    <a:pt x="597" y="309"/>
                  </a:lnTo>
                  <a:lnTo>
                    <a:pt x="595" y="309"/>
                  </a:lnTo>
                  <a:lnTo>
                    <a:pt x="593" y="309"/>
                  </a:lnTo>
                  <a:lnTo>
                    <a:pt x="593" y="307"/>
                  </a:lnTo>
                  <a:lnTo>
                    <a:pt x="593" y="309"/>
                  </a:lnTo>
                  <a:lnTo>
                    <a:pt x="593" y="311"/>
                  </a:lnTo>
                  <a:lnTo>
                    <a:pt x="593" y="313"/>
                  </a:lnTo>
                  <a:lnTo>
                    <a:pt x="593" y="315"/>
                  </a:lnTo>
                  <a:lnTo>
                    <a:pt x="591" y="317"/>
                  </a:lnTo>
                  <a:lnTo>
                    <a:pt x="591" y="319"/>
                  </a:lnTo>
                  <a:lnTo>
                    <a:pt x="590" y="321"/>
                  </a:lnTo>
                  <a:lnTo>
                    <a:pt x="590" y="323"/>
                  </a:lnTo>
                  <a:lnTo>
                    <a:pt x="588" y="323"/>
                  </a:lnTo>
                  <a:lnTo>
                    <a:pt x="588" y="325"/>
                  </a:lnTo>
                  <a:lnTo>
                    <a:pt x="586" y="325"/>
                  </a:lnTo>
                  <a:lnTo>
                    <a:pt x="586" y="327"/>
                  </a:lnTo>
                  <a:lnTo>
                    <a:pt x="584" y="327"/>
                  </a:lnTo>
                  <a:lnTo>
                    <a:pt x="582" y="327"/>
                  </a:lnTo>
                  <a:lnTo>
                    <a:pt x="582" y="325"/>
                  </a:lnTo>
                  <a:lnTo>
                    <a:pt x="582" y="323"/>
                  </a:lnTo>
                  <a:lnTo>
                    <a:pt x="584" y="323"/>
                  </a:lnTo>
                  <a:lnTo>
                    <a:pt x="584" y="321"/>
                  </a:lnTo>
                  <a:lnTo>
                    <a:pt x="584" y="319"/>
                  </a:lnTo>
                  <a:lnTo>
                    <a:pt x="584" y="317"/>
                  </a:lnTo>
                  <a:lnTo>
                    <a:pt x="582" y="317"/>
                  </a:lnTo>
                  <a:lnTo>
                    <a:pt x="582" y="315"/>
                  </a:lnTo>
                  <a:lnTo>
                    <a:pt x="582" y="313"/>
                  </a:lnTo>
                  <a:lnTo>
                    <a:pt x="580" y="311"/>
                  </a:lnTo>
                  <a:lnTo>
                    <a:pt x="580" y="309"/>
                  </a:lnTo>
                  <a:lnTo>
                    <a:pt x="578" y="309"/>
                  </a:lnTo>
                  <a:lnTo>
                    <a:pt x="578" y="307"/>
                  </a:lnTo>
                  <a:lnTo>
                    <a:pt x="578" y="305"/>
                  </a:lnTo>
                  <a:lnTo>
                    <a:pt x="576" y="305"/>
                  </a:lnTo>
                  <a:lnTo>
                    <a:pt x="576" y="303"/>
                  </a:lnTo>
                  <a:lnTo>
                    <a:pt x="578" y="303"/>
                  </a:lnTo>
                  <a:lnTo>
                    <a:pt x="578" y="301"/>
                  </a:lnTo>
                  <a:lnTo>
                    <a:pt x="576" y="301"/>
                  </a:lnTo>
                  <a:lnTo>
                    <a:pt x="576" y="299"/>
                  </a:lnTo>
                  <a:lnTo>
                    <a:pt x="576" y="297"/>
                  </a:lnTo>
                  <a:lnTo>
                    <a:pt x="576" y="295"/>
                  </a:lnTo>
                  <a:lnTo>
                    <a:pt x="574" y="295"/>
                  </a:lnTo>
                  <a:lnTo>
                    <a:pt x="574" y="293"/>
                  </a:lnTo>
                  <a:lnTo>
                    <a:pt x="572" y="293"/>
                  </a:lnTo>
                  <a:lnTo>
                    <a:pt x="572" y="291"/>
                  </a:lnTo>
                  <a:lnTo>
                    <a:pt x="570" y="291"/>
                  </a:lnTo>
                  <a:lnTo>
                    <a:pt x="568" y="291"/>
                  </a:lnTo>
                  <a:lnTo>
                    <a:pt x="566" y="291"/>
                  </a:lnTo>
                  <a:lnTo>
                    <a:pt x="566" y="289"/>
                  </a:lnTo>
                  <a:lnTo>
                    <a:pt x="566" y="287"/>
                  </a:lnTo>
                  <a:lnTo>
                    <a:pt x="564" y="287"/>
                  </a:lnTo>
                  <a:lnTo>
                    <a:pt x="564" y="289"/>
                  </a:lnTo>
                  <a:lnTo>
                    <a:pt x="562" y="289"/>
                  </a:lnTo>
                  <a:lnTo>
                    <a:pt x="560" y="289"/>
                  </a:lnTo>
                  <a:lnTo>
                    <a:pt x="558" y="289"/>
                  </a:lnTo>
                  <a:lnTo>
                    <a:pt x="556" y="289"/>
                  </a:lnTo>
                  <a:lnTo>
                    <a:pt x="556" y="287"/>
                  </a:lnTo>
                  <a:lnTo>
                    <a:pt x="556" y="285"/>
                  </a:lnTo>
                  <a:lnTo>
                    <a:pt x="554" y="285"/>
                  </a:lnTo>
                  <a:lnTo>
                    <a:pt x="554" y="283"/>
                  </a:lnTo>
                  <a:lnTo>
                    <a:pt x="552" y="283"/>
                  </a:lnTo>
                  <a:lnTo>
                    <a:pt x="550" y="283"/>
                  </a:lnTo>
                  <a:lnTo>
                    <a:pt x="550" y="281"/>
                  </a:lnTo>
                  <a:lnTo>
                    <a:pt x="550" y="279"/>
                  </a:lnTo>
                  <a:lnTo>
                    <a:pt x="552" y="277"/>
                  </a:lnTo>
                  <a:lnTo>
                    <a:pt x="552" y="275"/>
                  </a:lnTo>
                  <a:lnTo>
                    <a:pt x="552" y="274"/>
                  </a:lnTo>
                  <a:lnTo>
                    <a:pt x="552" y="272"/>
                  </a:lnTo>
                  <a:lnTo>
                    <a:pt x="554" y="270"/>
                  </a:lnTo>
                  <a:lnTo>
                    <a:pt x="554" y="268"/>
                  </a:lnTo>
                  <a:lnTo>
                    <a:pt x="554" y="266"/>
                  </a:lnTo>
                  <a:lnTo>
                    <a:pt x="554" y="264"/>
                  </a:lnTo>
                  <a:lnTo>
                    <a:pt x="552" y="264"/>
                  </a:lnTo>
                  <a:lnTo>
                    <a:pt x="552" y="262"/>
                  </a:lnTo>
                  <a:lnTo>
                    <a:pt x="554" y="262"/>
                  </a:lnTo>
                  <a:lnTo>
                    <a:pt x="554" y="260"/>
                  </a:lnTo>
                  <a:lnTo>
                    <a:pt x="556" y="260"/>
                  </a:lnTo>
                  <a:lnTo>
                    <a:pt x="558" y="260"/>
                  </a:lnTo>
                  <a:lnTo>
                    <a:pt x="558" y="258"/>
                  </a:lnTo>
                  <a:lnTo>
                    <a:pt x="560" y="258"/>
                  </a:lnTo>
                  <a:lnTo>
                    <a:pt x="562" y="258"/>
                  </a:lnTo>
                  <a:lnTo>
                    <a:pt x="564" y="258"/>
                  </a:lnTo>
                  <a:lnTo>
                    <a:pt x="564" y="256"/>
                  </a:lnTo>
                  <a:lnTo>
                    <a:pt x="566" y="256"/>
                  </a:lnTo>
                  <a:lnTo>
                    <a:pt x="566" y="254"/>
                  </a:lnTo>
                  <a:lnTo>
                    <a:pt x="568" y="252"/>
                  </a:lnTo>
                  <a:lnTo>
                    <a:pt x="570" y="252"/>
                  </a:lnTo>
                  <a:lnTo>
                    <a:pt x="570" y="250"/>
                  </a:lnTo>
                  <a:lnTo>
                    <a:pt x="572" y="250"/>
                  </a:lnTo>
                  <a:lnTo>
                    <a:pt x="574" y="250"/>
                  </a:lnTo>
                  <a:lnTo>
                    <a:pt x="574" y="248"/>
                  </a:lnTo>
                  <a:lnTo>
                    <a:pt x="576" y="248"/>
                  </a:lnTo>
                  <a:lnTo>
                    <a:pt x="576" y="246"/>
                  </a:lnTo>
                  <a:lnTo>
                    <a:pt x="578" y="246"/>
                  </a:lnTo>
                  <a:lnTo>
                    <a:pt x="578" y="244"/>
                  </a:lnTo>
                  <a:lnTo>
                    <a:pt x="580" y="244"/>
                  </a:lnTo>
                  <a:lnTo>
                    <a:pt x="580" y="242"/>
                  </a:lnTo>
                  <a:lnTo>
                    <a:pt x="582" y="242"/>
                  </a:lnTo>
                  <a:lnTo>
                    <a:pt x="582" y="240"/>
                  </a:lnTo>
                  <a:lnTo>
                    <a:pt x="584" y="240"/>
                  </a:lnTo>
                  <a:lnTo>
                    <a:pt x="584" y="238"/>
                  </a:lnTo>
                  <a:lnTo>
                    <a:pt x="582" y="238"/>
                  </a:lnTo>
                  <a:lnTo>
                    <a:pt x="580" y="238"/>
                  </a:lnTo>
                  <a:lnTo>
                    <a:pt x="580" y="236"/>
                  </a:lnTo>
                  <a:lnTo>
                    <a:pt x="578" y="236"/>
                  </a:lnTo>
                  <a:lnTo>
                    <a:pt x="578" y="234"/>
                  </a:lnTo>
                  <a:lnTo>
                    <a:pt x="576" y="234"/>
                  </a:lnTo>
                  <a:lnTo>
                    <a:pt x="574" y="234"/>
                  </a:lnTo>
                  <a:lnTo>
                    <a:pt x="572" y="234"/>
                  </a:lnTo>
                  <a:lnTo>
                    <a:pt x="572" y="232"/>
                  </a:lnTo>
                  <a:lnTo>
                    <a:pt x="570" y="232"/>
                  </a:lnTo>
                  <a:lnTo>
                    <a:pt x="568" y="232"/>
                  </a:lnTo>
                  <a:lnTo>
                    <a:pt x="568" y="230"/>
                  </a:lnTo>
                  <a:lnTo>
                    <a:pt x="566" y="230"/>
                  </a:lnTo>
                  <a:lnTo>
                    <a:pt x="566" y="228"/>
                  </a:lnTo>
                  <a:lnTo>
                    <a:pt x="564" y="228"/>
                  </a:lnTo>
                  <a:lnTo>
                    <a:pt x="562" y="226"/>
                  </a:lnTo>
                  <a:lnTo>
                    <a:pt x="562" y="224"/>
                  </a:lnTo>
                  <a:lnTo>
                    <a:pt x="560" y="224"/>
                  </a:lnTo>
                  <a:lnTo>
                    <a:pt x="560" y="222"/>
                  </a:lnTo>
                  <a:lnTo>
                    <a:pt x="558" y="220"/>
                  </a:lnTo>
                  <a:lnTo>
                    <a:pt x="558" y="218"/>
                  </a:lnTo>
                  <a:lnTo>
                    <a:pt x="556" y="218"/>
                  </a:lnTo>
                  <a:lnTo>
                    <a:pt x="556" y="220"/>
                  </a:lnTo>
                  <a:lnTo>
                    <a:pt x="554" y="220"/>
                  </a:lnTo>
                  <a:lnTo>
                    <a:pt x="554" y="222"/>
                  </a:lnTo>
                  <a:lnTo>
                    <a:pt x="552" y="222"/>
                  </a:lnTo>
                  <a:lnTo>
                    <a:pt x="552" y="224"/>
                  </a:lnTo>
                  <a:lnTo>
                    <a:pt x="550" y="224"/>
                  </a:lnTo>
                  <a:lnTo>
                    <a:pt x="550" y="226"/>
                  </a:lnTo>
                  <a:lnTo>
                    <a:pt x="548" y="226"/>
                  </a:lnTo>
                  <a:lnTo>
                    <a:pt x="548" y="228"/>
                  </a:lnTo>
                  <a:lnTo>
                    <a:pt x="546" y="228"/>
                  </a:lnTo>
                  <a:lnTo>
                    <a:pt x="544" y="228"/>
                  </a:lnTo>
                  <a:lnTo>
                    <a:pt x="542" y="228"/>
                  </a:lnTo>
                  <a:lnTo>
                    <a:pt x="540" y="228"/>
                  </a:lnTo>
                  <a:lnTo>
                    <a:pt x="540" y="226"/>
                  </a:lnTo>
                  <a:lnTo>
                    <a:pt x="540" y="224"/>
                  </a:lnTo>
                  <a:lnTo>
                    <a:pt x="540" y="222"/>
                  </a:lnTo>
                  <a:lnTo>
                    <a:pt x="540" y="220"/>
                  </a:lnTo>
                  <a:lnTo>
                    <a:pt x="538" y="220"/>
                  </a:lnTo>
                  <a:lnTo>
                    <a:pt x="536" y="220"/>
                  </a:lnTo>
                  <a:lnTo>
                    <a:pt x="534" y="220"/>
                  </a:lnTo>
                  <a:lnTo>
                    <a:pt x="532" y="220"/>
                  </a:lnTo>
                  <a:lnTo>
                    <a:pt x="532" y="222"/>
                  </a:lnTo>
                  <a:lnTo>
                    <a:pt x="530" y="222"/>
                  </a:lnTo>
                  <a:lnTo>
                    <a:pt x="530" y="224"/>
                  </a:lnTo>
                  <a:lnTo>
                    <a:pt x="528" y="224"/>
                  </a:lnTo>
                  <a:lnTo>
                    <a:pt x="528" y="226"/>
                  </a:lnTo>
                  <a:lnTo>
                    <a:pt x="526" y="226"/>
                  </a:lnTo>
                  <a:lnTo>
                    <a:pt x="524" y="226"/>
                  </a:lnTo>
                  <a:lnTo>
                    <a:pt x="524" y="224"/>
                  </a:lnTo>
                  <a:lnTo>
                    <a:pt x="524" y="222"/>
                  </a:lnTo>
                  <a:lnTo>
                    <a:pt x="522" y="220"/>
                  </a:lnTo>
                  <a:lnTo>
                    <a:pt x="524" y="220"/>
                  </a:lnTo>
                  <a:lnTo>
                    <a:pt x="524" y="218"/>
                  </a:lnTo>
                  <a:lnTo>
                    <a:pt x="524" y="216"/>
                  </a:lnTo>
                  <a:lnTo>
                    <a:pt x="524" y="214"/>
                  </a:lnTo>
                  <a:lnTo>
                    <a:pt x="524" y="212"/>
                  </a:lnTo>
                  <a:lnTo>
                    <a:pt x="524" y="210"/>
                  </a:lnTo>
                  <a:lnTo>
                    <a:pt x="522" y="210"/>
                  </a:lnTo>
                  <a:lnTo>
                    <a:pt x="521" y="210"/>
                  </a:lnTo>
                  <a:lnTo>
                    <a:pt x="519" y="210"/>
                  </a:lnTo>
                  <a:lnTo>
                    <a:pt x="519" y="208"/>
                  </a:lnTo>
                  <a:lnTo>
                    <a:pt x="517" y="208"/>
                  </a:lnTo>
                  <a:lnTo>
                    <a:pt x="515" y="208"/>
                  </a:lnTo>
                  <a:lnTo>
                    <a:pt x="515" y="207"/>
                  </a:lnTo>
                  <a:lnTo>
                    <a:pt x="513" y="207"/>
                  </a:lnTo>
                  <a:lnTo>
                    <a:pt x="511" y="207"/>
                  </a:lnTo>
                  <a:lnTo>
                    <a:pt x="509" y="205"/>
                  </a:lnTo>
                  <a:lnTo>
                    <a:pt x="507" y="205"/>
                  </a:lnTo>
                  <a:lnTo>
                    <a:pt x="505" y="205"/>
                  </a:lnTo>
                  <a:lnTo>
                    <a:pt x="505" y="203"/>
                  </a:lnTo>
                  <a:lnTo>
                    <a:pt x="503" y="203"/>
                  </a:lnTo>
                  <a:lnTo>
                    <a:pt x="503" y="201"/>
                  </a:lnTo>
                  <a:lnTo>
                    <a:pt x="501" y="201"/>
                  </a:lnTo>
                  <a:lnTo>
                    <a:pt x="501" y="199"/>
                  </a:lnTo>
                  <a:lnTo>
                    <a:pt x="499" y="199"/>
                  </a:lnTo>
                  <a:lnTo>
                    <a:pt x="497" y="199"/>
                  </a:lnTo>
                  <a:lnTo>
                    <a:pt x="495" y="199"/>
                  </a:lnTo>
                  <a:lnTo>
                    <a:pt x="493" y="199"/>
                  </a:lnTo>
                  <a:lnTo>
                    <a:pt x="493" y="197"/>
                  </a:lnTo>
                  <a:lnTo>
                    <a:pt x="491" y="197"/>
                  </a:lnTo>
                  <a:lnTo>
                    <a:pt x="489" y="197"/>
                  </a:lnTo>
                  <a:lnTo>
                    <a:pt x="487" y="195"/>
                  </a:lnTo>
                  <a:lnTo>
                    <a:pt x="485" y="195"/>
                  </a:lnTo>
                  <a:lnTo>
                    <a:pt x="485" y="193"/>
                  </a:lnTo>
                  <a:lnTo>
                    <a:pt x="483" y="193"/>
                  </a:lnTo>
                  <a:lnTo>
                    <a:pt x="481" y="193"/>
                  </a:lnTo>
                  <a:lnTo>
                    <a:pt x="479" y="193"/>
                  </a:lnTo>
                  <a:lnTo>
                    <a:pt x="479" y="191"/>
                  </a:lnTo>
                  <a:lnTo>
                    <a:pt x="477" y="191"/>
                  </a:lnTo>
                  <a:lnTo>
                    <a:pt x="475" y="191"/>
                  </a:lnTo>
                  <a:lnTo>
                    <a:pt x="473" y="191"/>
                  </a:lnTo>
                  <a:lnTo>
                    <a:pt x="471" y="189"/>
                  </a:lnTo>
                  <a:lnTo>
                    <a:pt x="469" y="189"/>
                  </a:lnTo>
                  <a:lnTo>
                    <a:pt x="467" y="187"/>
                  </a:lnTo>
                  <a:lnTo>
                    <a:pt x="465" y="185"/>
                  </a:lnTo>
                  <a:lnTo>
                    <a:pt x="463" y="185"/>
                  </a:lnTo>
                  <a:lnTo>
                    <a:pt x="463" y="183"/>
                  </a:lnTo>
                  <a:lnTo>
                    <a:pt x="461" y="183"/>
                  </a:lnTo>
                  <a:lnTo>
                    <a:pt x="459" y="183"/>
                  </a:lnTo>
                  <a:lnTo>
                    <a:pt x="459" y="181"/>
                  </a:lnTo>
                  <a:lnTo>
                    <a:pt x="457" y="181"/>
                  </a:lnTo>
                  <a:lnTo>
                    <a:pt x="457" y="179"/>
                  </a:lnTo>
                  <a:lnTo>
                    <a:pt x="455" y="179"/>
                  </a:lnTo>
                  <a:lnTo>
                    <a:pt x="453" y="177"/>
                  </a:lnTo>
                  <a:lnTo>
                    <a:pt x="452" y="177"/>
                  </a:lnTo>
                  <a:lnTo>
                    <a:pt x="453" y="175"/>
                  </a:lnTo>
                  <a:lnTo>
                    <a:pt x="453" y="173"/>
                  </a:lnTo>
                  <a:lnTo>
                    <a:pt x="453" y="171"/>
                  </a:lnTo>
                  <a:lnTo>
                    <a:pt x="455" y="171"/>
                  </a:lnTo>
                  <a:lnTo>
                    <a:pt x="455" y="169"/>
                  </a:lnTo>
                  <a:lnTo>
                    <a:pt x="457" y="167"/>
                  </a:lnTo>
                  <a:lnTo>
                    <a:pt x="457" y="165"/>
                  </a:lnTo>
                  <a:lnTo>
                    <a:pt x="459" y="165"/>
                  </a:lnTo>
                  <a:lnTo>
                    <a:pt x="459" y="163"/>
                  </a:lnTo>
                  <a:lnTo>
                    <a:pt x="461" y="163"/>
                  </a:lnTo>
                  <a:lnTo>
                    <a:pt x="461" y="161"/>
                  </a:lnTo>
                  <a:lnTo>
                    <a:pt x="463" y="159"/>
                  </a:lnTo>
                  <a:lnTo>
                    <a:pt x="463" y="157"/>
                  </a:lnTo>
                  <a:lnTo>
                    <a:pt x="465" y="157"/>
                  </a:lnTo>
                  <a:lnTo>
                    <a:pt x="467" y="157"/>
                  </a:lnTo>
                  <a:lnTo>
                    <a:pt x="467" y="155"/>
                  </a:lnTo>
                  <a:lnTo>
                    <a:pt x="469" y="155"/>
                  </a:lnTo>
                  <a:lnTo>
                    <a:pt x="469" y="153"/>
                  </a:lnTo>
                  <a:lnTo>
                    <a:pt x="471" y="153"/>
                  </a:lnTo>
                  <a:lnTo>
                    <a:pt x="471" y="151"/>
                  </a:lnTo>
                  <a:lnTo>
                    <a:pt x="473" y="151"/>
                  </a:lnTo>
                  <a:lnTo>
                    <a:pt x="475" y="149"/>
                  </a:lnTo>
                  <a:lnTo>
                    <a:pt x="475" y="147"/>
                  </a:lnTo>
                  <a:lnTo>
                    <a:pt x="477" y="147"/>
                  </a:lnTo>
                  <a:lnTo>
                    <a:pt x="477" y="145"/>
                  </a:lnTo>
                  <a:lnTo>
                    <a:pt x="479" y="145"/>
                  </a:lnTo>
                  <a:lnTo>
                    <a:pt x="479" y="143"/>
                  </a:lnTo>
                  <a:lnTo>
                    <a:pt x="479" y="141"/>
                  </a:lnTo>
                  <a:lnTo>
                    <a:pt x="479" y="139"/>
                  </a:lnTo>
                  <a:lnTo>
                    <a:pt x="481" y="139"/>
                  </a:lnTo>
                  <a:lnTo>
                    <a:pt x="481" y="138"/>
                  </a:lnTo>
                  <a:lnTo>
                    <a:pt x="481" y="136"/>
                  </a:lnTo>
                  <a:lnTo>
                    <a:pt x="483" y="136"/>
                  </a:lnTo>
                  <a:lnTo>
                    <a:pt x="483" y="134"/>
                  </a:lnTo>
                  <a:lnTo>
                    <a:pt x="485" y="134"/>
                  </a:lnTo>
                  <a:lnTo>
                    <a:pt x="485" y="132"/>
                  </a:lnTo>
                  <a:lnTo>
                    <a:pt x="487" y="132"/>
                  </a:lnTo>
                  <a:lnTo>
                    <a:pt x="487" y="130"/>
                  </a:lnTo>
                  <a:lnTo>
                    <a:pt x="487" y="128"/>
                  </a:lnTo>
                  <a:lnTo>
                    <a:pt x="487" y="126"/>
                  </a:lnTo>
                  <a:lnTo>
                    <a:pt x="487" y="124"/>
                  </a:lnTo>
                  <a:lnTo>
                    <a:pt x="489" y="124"/>
                  </a:lnTo>
                  <a:lnTo>
                    <a:pt x="487" y="124"/>
                  </a:lnTo>
                  <a:lnTo>
                    <a:pt x="489" y="122"/>
                  </a:lnTo>
                  <a:lnTo>
                    <a:pt x="489" y="120"/>
                  </a:lnTo>
                  <a:lnTo>
                    <a:pt x="489" y="118"/>
                  </a:lnTo>
                  <a:lnTo>
                    <a:pt x="489" y="116"/>
                  </a:lnTo>
                  <a:lnTo>
                    <a:pt x="489" y="114"/>
                  </a:lnTo>
                  <a:lnTo>
                    <a:pt x="489" y="112"/>
                  </a:lnTo>
                  <a:lnTo>
                    <a:pt x="489" y="110"/>
                  </a:lnTo>
                  <a:lnTo>
                    <a:pt x="491" y="110"/>
                  </a:lnTo>
                  <a:lnTo>
                    <a:pt x="491" y="108"/>
                  </a:lnTo>
                  <a:lnTo>
                    <a:pt x="493" y="108"/>
                  </a:lnTo>
                  <a:lnTo>
                    <a:pt x="493" y="106"/>
                  </a:lnTo>
                  <a:lnTo>
                    <a:pt x="493" y="104"/>
                  </a:lnTo>
                  <a:lnTo>
                    <a:pt x="495" y="104"/>
                  </a:lnTo>
                  <a:lnTo>
                    <a:pt x="495" y="102"/>
                  </a:lnTo>
                  <a:lnTo>
                    <a:pt x="493" y="102"/>
                  </a:lnTo>
                  <a:lnTo>
                    <a:pt x="495" y="102"/>
                  </a:lnTo>
                  <a:lnTo>
                    <a:pt x="495" y="100"/>
                  </a:lnTo>
                  <a:lnTo>
                    <a:pt x="495" y="98"/>
                  </a:lnTo>
                  <a:lnTo>
                    <a:pt x="495" y="96"/>
                  </a:lnTo>
                  <a:lnTo>
                    <a:pt x="495" y="94"/>
                  </a:lnTo>
                  <a:lnTo>
                    <a:pt x="495" y="92"/>
                  </a:lnTo>
                  <a:lnTo>
                    <a:pt x="495" y="90"/>
                  </a:lnTo>
                  <a:lnTo>
                    <a:pt x="495" y="88"/>
                  </a:lnTo>
                  <a:lnTo>
                    <a:pt x="495" y="86"/>
                  </a:lnTo>
                  <a:lnTo>
                    <a:pt x="495" y="84"/>
                  </a:lnTo>
                  <a:lnTo>
                    <a:pt x="493" y="84"/>
                  </a:lnTo>
                  <a:lnTo>
                    <a:pt x="493" y="82"/>
                  </a:lnTo>
                  <a:lnTo>
                    <a:pt x="491" y="82"/>
                  </a:lnTo>
                  <a:lnTo>
                    <a:pt x="491" y="80"/>
                  </a:lnTo>
                  <a:lnTo>
                    <a:pt x="489" y="80"/>
                  </a:lnTo>
                  <a:lnTo>
                    <a:pt x="487" y="80"/>
                  </a:lnTo>
                  <a:lnTo>
                    <a:pt x="487" y="78"/>
                  </a:lnTo>
                  <a:lnTo>
                    <a:pt x="489" y="76"/>
                  </a:lnTo>
                  <a:lnTo>
                    <a:pt x="491" y="74"/>
                  </a:lnTo>
                  <a:lnTo>
                    <a:pt x="491" y="72"/>
                  </a:lnTo>
                  <a:lnTo>
                    <a:pt x="493" y="71"/>
                  </a:lnTo>
                  <a:lnTo>
                    <a:pt x="495" y="69"/>
                  </a:lnTo>
                  <a:lnTo>
                    <a:pt x="495" y="67"/>
                  </a:lnTo>
                  <a:lnTo>
                    <a:pt x="497" y="67"/>
                  </a:lnTo>
                  <a:lnTo>
                    <a:pt x="497" y="65"/>
                  </a:lnTo>
                  <a:lnTo>
                    <a:pt x="499" y="65"/>
                  </a:lnTo>
                  <a:lnTo>
                    <a:pt x="499" y="63"/>
                  </a:lnTo>
                  <a:lnTo>
                    <a:pt x="501" y="63"/>
                  </a:lnTo>
                  <a:lnTo>
                    <a:pt x="501" y="61"/>
                  </a:lnTo>
                  <a:lnTo>
                    <a:pt x="503" y="61"/>
                  </a:lnTo>
                  <a:lnTo>
                    <a:pt x="503" y="59"/>
                  </a:lnTo>
                  <a:lnTo>
                    <a:pt x="505" y="59"/>
                  </a:lnTo>
                  <a:lnTo>
                    <a:pt x="505" y="61"/>
                  </a:lnTo>
                  <a:lnTo>
                    <a:pt x="505" y="63"/>
                  </a:lnTo>
                  <a:lnTo>
                    <a:pt x="507" y="63"/>
                  </a:lnTo>
                  <a:lnTo>
                    <a:pt x="507" y="65"/>
                  </a:lnTo>
                  <a:lnTo>
                    <a:pt x="509" y="65"/>
                  </a:lnTo>
                  <a:lnTo>
                    <a:pt x="509" y="67"/>
                  </a:lnTo>
                  <a:lnTo>
                    <a:pt x="511" y="67"/>
                  </a:lnTo>
                  <a:lnTo>
                    <a:pt x="511" y="69"/>
                  </a:lnTo>
                  <a:lnTo>
                    <a:pt x="513" y="69"/>
                  </a:lnTo>
                  <a:lnTo>
                    <a:pt x="513" y="71"/>
                  </a:lnTo>
                  <a:lnTo>
                    <a:pt x="513" y="72"/>
                  </a:lnTo>
                  <a:lnTo>
                    <a:pt x="515" y="72"/>
                  </a:lnTo>
                  <a:lnTo>
                    <a:pt x="515" y="71"/>
                  </a:lnTo>
                  <a:lnTo>
                    <a:pt x="515" y="69"/>
                  </a:lnTo>
                  <a:lnTo>
                    <a:pt x="517" y="69"/>
                  </a:lnTo>
                  <a:lnTo>
                    <a:pt x="517" y="67"/>
                  </a:lnTo>
                  <a:lnTo>
                    <a:pt x="519" y="67"/>
                  </a:lnTo>
                  <a:lnTo>
                    <a:pt x="519" y="65"/>
                  </a:lnTo>
                  <a:lnTo>
                    <a:pt x="521" y="65"/>
                  </a:lnTo>
                  <a:lnTo>
                    <a:pt x="522" y="65"/>
                  </a:lnTo>
                  <a:lnTo>
                    <a:pt x="522" y="63"/>
                  </a:lnTo>
                  <a:lnTo>
                    <a:pt x="524" y="63"/>
                  </a:lnTo>
                  <a:lnTo>
                    <a:pt x="526" y="61"/>
                  </a:lnTo>
                  <a:lnTo>
                    <a:pt x="526" y="59"/>
                  </a:lnTo>
                  <a:lnTo>
                    <a:pt x="528" y="57"/>
                  </a:lnTo>
                  <a:lnTo>
                    <a:pt x="528" y="55"/>
                  </a:lnTo>
                  <a:lnTo>
                    <a:pt x="530" y="55"/>
                  </a:lnTo>
                  <a:lnTo>
                    <a:pt x="528" y="55"/>
                  </a:lnTo>
                  <a:lnTo>
                    <a:pt x="530" y="55"/>
                  </a:lnTo>
                  <a:lnTo>
                    <a:pt x="530" y="53"/>
                  </a:lnTo>
                  <a:lnTo>
                    <a:pt x="530" y="51"/>
                  </a:lnTo>
                  <a:lnTo>
                    <a:pt x="532" y="49"/>
                  </a:lnTo>
                  <a:lnTo>
                    <a:pt x="532" y="47"/>
                  </a:lnTo>
                  <a:lnTo>
                    <a:pt x="532" y="45"/>
                  </a:lnTo>
                  <a:lnTo>
                    <a:pt x="534" y="45"/>
                  </a:lnTo>
                  <a:lnTo>
                    <a:pt x="534" y="43"/>
                  </a:lnTo>
                  <a:lnTo>
                    <a:pt x="536" y="43"/>
                  </a:lnTo>
                  <a:lnTo>
                    <a:pt x="536" y="41"/>
                  </a:lnTo>
                  <a:lnTo>
                    <a:pt x="538" y="39"/>
                  </a:lnTo>
                  <a:lnTo>
                    <a:pt x="538" y="37"/>
                  </a:lnTo>
                  <a:lnTo>
                    <a:pt x="540" y="37"/>
                  </a:lnTo>
                  <a:lnTo>
                    <a:pt x="540" y="35"/>
                  </a:lnTo>
                  <a:lnTo>
                    <a:pt x="542" y="35"/>
                  </a:lnTo>
                  <a:lnTo>
                    <a:pt x="542" y="33"/>
                  </a:lnTo>
                  <a:lnTo>
                    <a:pt x="544" y="31"/>
                  </a:lnTo>
                  <a:lnTo>
                    <a:pt x="544" y="29"/>
                  </a:lnTo>
                  <a:lnTo>
                    <a:pt x="546" y="29"/>
                  </a:lnTo>
                  <a:lnTo>
                    <a:pt x="546" y="27"/>
                  </a:lnTo>
                  <a:lnTo>
                    <a:pt x="548" y="27"/>
                  </a:lnTo>
                  <a:lnTo>
                    <a:pt x="548" y="25"/>
                  </a:lnTo>
                  <a:lnTo>
                    <a:pt x="550" y="25"/>
                  </a:lnTo>
                  <a:lnTo>
                    <a:pt x="550" y="23"/>
                  </a:lnTo>
                  <a:lnTo>
                    <a:pt x="552" y="23"/>
                  </a:lnTo>
                  <a:lnTo>
                    <a:pt x="554" y="21"/>
                  </a:lnTo>
                  <a:lnTo>
                    <a:pt x="556" y="21"/>
                  </a:lnTo>
                  <a:lnTo>
                    <a:pt x="556" y="19"/>
                  </a:lnTo>
                  <a:lnTo>
                    <a:pt x="558" y="19"/>
                  </a:lnTo>
                  <a:lnTo>
                    <a:pt x="558" y="17"/>
                  </a:lnTo>
                  <a:lnTo>
                    <a:pt x="560" y="17"/>
                  </a:lnTo>
                  <a:lnTo>
                    <a:pt x="560" y="15"/>
                  </a:lnTo>
                  <a:lnTo>
                    <a:pt x="562" y="13"/>
                  </a:lnTo>
                  <a:lnTo>
                    <a:pt x="564" y="13"/>
                  </a:lnTo>
                  <a:lnTo>
                    <a:pt x="564" y="11"/>
                  </a:lnTo>
                  <a:lnTo>
                    <a:pt x="564" y="9"/>
                  </a:lnTo>
                  <a:lnTo>
                    <a:pt x="566" y="9"/>
                  </a:lnTo>
                  <a:lnTo>
                    <a:pt x="566" y="11"/>
                  </a:lnTo>
                  <a:lnTo>
                    <a:pt x="568" y="13"/>
                  </a:lnTo>
                  <a:lnTo>
                    <a:pt x="570" y="13"/>
                  </a:lnTo>
                  <a:lnTo>
                    <a:pt x="572" y="13"/>
                  </a:lnTo>
                  <a:lnTo>
                    <a:pt x="574" y="13"/>
                  </a:lnTo>
                  <a:lnTo>
                    <a:pt x="576" y="15"/>
                  </a:lnTo>
                  <a:lnTo>
                    <a:pt x="576" y="17"/>
                  </a:lnTo>
                  <a:lnTo>
                    <a:pt x="578" y="17"/>
                  </a:lnTo>
                  <a:lnTo>
                    <a:pt x="580" y="17"/>
                  </a:lnTo>
                  <a:lnTo>
                    <a:pt x="580" y="15"/>
                  </a:lnTo>
                  <a:lnTo>
                    <a:pt x="582" y="13"/>
                  </a:lnTo>
                  <a:lnTo>
                    <a:pt x="582" y="11"/>
                  </a:lnTo>
                  <a:lnTo>
                    <a:pt x="584" y="11"/>
                  </a:lnTo>
                  <a:lnTo>
                    <a:pt x="584" y="9"/>
                  </a:lnTo>
                  <a:lnTo>
                    <a:pt x="586" y="9"/>
                  </a:lnTo>
                  <a:lnTo>
                    <a:pt x="586" y="7"/>
                  </a:lnTo>
                  <a:lnTo>
                    <a:pt x="588" y="7"/>
                  </a:lnTo>
                  <a:lnTo>
                    <a:pt x="588" y="5"/>
                  </a:lnTo>
                  <a:lnTo>
                    <a:pt x="590" y="4"/>
                  </a:lnTo>
                  <a:lnTo>
                    <a:pt x="590" y="2"/>
                  </a:lnTo>
                  <a:lnTo>
                    <a:pt x="591" y="0"/>
                  </a:lnTo>
                  <a:lnTo>
                    <a:pt x="591" y="2"/>
                  </a:lnTo>
                  <a:lnTo>
                    <a:pt x="593" y="2"/>
                  </a:lnTo>
                  <a:lnTo>
                    <a:pt x="595" y="2"/>
                  </a:lnTo>
                  <a:lnTo>
                    <a:pt x="595" y="4"/>
                  </a:lnTo>
                  <a:lnTo>
                    <a:pt x="597" y="4"/>
                  </a:lnTo>
                  <a:lnTo>
                    <a:pt x="597" y="5"/>
                  </a:lnTo>
                  <a:lnTo>
                    <a:pt x="599" y="5"/>
                  </a:lnTo>
                  <a:lnTo>
                    <a:pt x="599" y="7"/>
                  </a:lnTo>
                  <a:lnTo>
                    <a:pt x="599" y="9"/>
                  </a:lnTo>
                  <a:lnTo>
                    <a:pt x="599" y="11"/>
                  </a:lnTo>
                  <a:lnTo>
                    <a:pt x="601" y="13"/>
                  </a:lnTo>
                  <a:lnTo>
                    <a:pt x="601" y="15"/>
                  </a:lnTo>
                  <a:lnTo>
                    <a:pt x="603" y="17"/>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9" name="A402"/>
            <xdr:cNvSpPr>
              <a:spLocks/>
            </xdr:cNvSpPr>
          </xdr:nvSpPr>
          <xdr:spPr bwMode="auto">
            <a:xfrm>
              <a:off x="7112957" y="13040812"/>
              <a:ext cx="2068998" cy="1733137"/>
            </a:xfrm>
            <a:custGeom>
              <a:avLst/>
              <a:gdLst>
                <a:gd name="T0" fmla="*/ 968 w 1614"/>
                <a:gd name="T1" fmla="*/ 94 h 1352"/>
                <a:gd name="T2" fmla="*/ 1037 w 1614"/>
                <a:gd name="T3" fmla="*/ 167 h 1352"/>
                <a:gd name="T4" fmla="*/ 1102 w 1614"/>
                <a:gd name="T5" fmla="*/ 214 h 1352"/>
                <a:gd name="T6" fmla="*/ 1149 w 1614"/>
                <a:gd name="T7" fmla="*/ 268 h 1352"/>
                <a:gd name="T8" fmla="*/ 1196 w 1614"/>
                <a:gd name="T9" fmla="*/ 325 h 1352"/>
                <a:gd name="T10" fmla="*/ 1179 w 1614"/>
                <a:gd name="T11" fmla="*/ 412 h 1352"/>
                <a:gd name="T12" fmla="*/ 1230 w 1614"/>
                <a:gd name="T13" fmla="*/ 510 h 1352"/>
                <a:gd name="T14" fmla="*/ 1271 w 1614"/>
                <a:gd name="T15" fmla="*/ 620 h 1352"/>
                <a:gd name="T16" fmla="*/ 1326 w 1614"/>
                <a:gd name="T17" fmla="*/ 705 h 1352"/>
                <a:gd name="T18" fmla="*/ 1401 w 1614"/>
                <a:gd name="T19" fmla="*/ 745 h 1352"/>
                <a:gd name="T20" fmla="*/ 1401 w 1614"/>
                <a:gd name="T21" fmla="*/ 825 h 1352"/>
                <a:gd name="T22" fmla="*/ 1524 w 1614"/>
                <a:gd name="T23" fmla="*/ 810 h 1352"/>
                <a:gd name="T24" fmla="*/ 1601 w 1614"/>
                <a:gd name="T25" fmla="*/ 890 h 1352"/>
                <a:gd name="T26" fmla="*/ 1585 w 1614"/>
                <a:gd name="T27" fmla="*/ 991 h 1352"/>
                <a:gd name="T28" fmla="*/ 1520 w 1614"/>
                <a:gd name="T29" fmla="*/ 1103 h 1352"/>
                <a:gd name="T30" fmla="*/ 1508 w 1614"/>
                <a:gd name="T31" fmla="*/ 1184 h 1352"/>
                <a:gd name="T32" fmla="*/ 1413 w 1614"/>
                <a:gd name="T33" fmla="*/ 1257 h 1352"/>
                <a:gd name="T34" fmla="*/ 1330 w 1614"/>
                <a:gd name="T35" fmla="*/ 1346 h 1352"/>
                <a:gd name="T36" fmla="*/ 1295 w 1614"/>
                <a:gd name="T37" fmla="*/ 1302 h 1352"/>
                <a:gd name="T38" fmla="*/ 1319 w 1614"/>
                <a:gd name="T39" fmla="*/ 1235 h 1352"/>
                <a:gd name="T40" fmla="*/ 1252 w 1614"/>
                <a:gd name="T41" fmla="*/ 1225 h 1352"/>
                <a:gd name="T42" fmla="*/ 1183 w 1614"/>
                <a:gd name="T43" fmla="*/ 1243 h 1352"/>
                <a:gd name="T44" fmla="*/ 1149 w 1614"/>
                <a:gd name="T45" fmla="*/ 1273 h 1352"/>
                <a:gd name="T46" fmla="*/ 1100 w 1614"/>
                <a:gd name="T47" fmla="*/ 1249 h 1352"/>
                <a:gd name="T48" fmla="*/ 1084 w 1614"/>
                <a:gd name="T49" fmla="*/ 1196 h 1352"/>
                <a:gd name="T50" fmla="*/ 1066 w 1614"/>
                <a:gd name="T51" fmla="*/ 1127 h 1352"/>
                <a:gd name="T52" fmla="*/ 1023 w 1614"/>
                <a:gd name="T53" fmla="*/ 1066 h 1352"/>
                <a:gd name="T54" fmla="*/ 995 w 1614"/>
                <a:gd name="T55" fmla="*/ 1019 h 1352"/>
                <a:gd name="T56" fmla="*/ 938 w 1614"/>
                <a:gd name="T57" fmla="*/ 975 h 1352"/>
                <a:gd name="T58" fmla="*/ 916 w 1614"/>
                <a:gd name="T59" fmla="*/ 1042 h 1352"/>
                <a:gd name="T60" fmla="*/ 832 w 1614"/>
                <a:gd name="T61" fmla="*/ 1086 h 1352"/>
                <a:gd name="T62" fmla="*/ 786 w 1614"/>
                <a:gd name="T63" fmla="*/ 1101 h 1352"/>
                <a:gd name="T64" fmla="*/ 704 w 1614"/>
                <a:gd name="T65" fmla="*/ 1087 h 1352"/>
                <a:gd name="T66" fmla="*/ 635 w 1614"/>
                <a:gd name="T67" fmla="*/ 1141 h 1352"/>
                <a:gd name="T68" fmla="*/ 546 w 1614"/>
                <a:gd name="T69" fmla="*/ 1123 h 1352"/>
                <a:gd name="T70" fmla="*/ 504 w 1614"/>
                <a:gd name="T71" fmla="*/ 1048 h 1352"/>
                <a:gd name="T72" fmla="*/ 447 w 1614"/>
                <a:gd name="T73" fmla="*/ 1042 h 1352"/>
                <a:gd name="T74" fmla="*/ 370 w 1614"/>
                <a:gd name="T75" fmla="*/ 1064 h 1352"/>
                <a:gd name="T76" fmla="*/ 345 w 1614"/>
                <a:gd name="T77" fmla="*/ 977 h 1352"/>
                <a:gd name="T78" fmla="*/ 284 w 1614"/>
                <a:gd name="T79" fmla="*/ 1032 h 1352"/>
                <a:gd name="T80" fmla="*/ 284 w 1614"/>
                <a:gd name="T81" fmla="*/ 965 h 1352"/>
                <a:gd name="T82" fmla="*/ 211 w 1614"/>
                <a:gd name="T83" fmla="*/ 963 h 1352"/>
                <a:gd name="T84" fmla="*/ 144 w 1614"/>
                <a:gd name="T85" fmla="*/ 1017 h 1352"/>
                <a:gd name="T86" fmla="*/ 94 w 1614"/>
                <a:gd name="T87" fmla="*/ 965 h 1352"/>
                <a:gd name="T88" fmla="*/ 63 w 1614"/>
                <a:gd name="T89" fmla="*/ 881 h 1352"/>
                <a:gd name="T90" fmla="*/ 4 w 1614"/>
                <a:gd name="T91" fmla="*/ 823 h 1352"/>
                <a:gd name="T92" fmla="*/ 61 w 1614"/>
                <a:gd name="T93" fmla="*/ 747 h 1352"/>
                <a:gd name="T94" fmla="*/ 138 w 1614"/>
                <a:gd name="T95" fmla="*/ 699 h 1352"/>
                <a:gd name="T96" fmla="*/ 203 w 1614"/>
                <a:gd name="T97" fmla="*/ 638 h 1352"/>
                <a:gd name="T98" fmla="*/ 246 w 1614"/>
                <a:gd name="T99" fmla="*/ 561 h 1352"/>
                <a:gd name="T100" fmla="*/ 313 w 1614"/>
                <a:gd name="T101" fmla="*/ 553 h 1352"/>
                <a:gd name="T102" fmla="*/ 364 w 1614"/>
                <a:gd name="T103" fmla="*/ 477 h 1352"/>
                <a:gd name="T104" fmla="*/ 420 w 1614"/>
                <a:gd name="T105" fmla="*/ 417 h 1352"/>
                <a:gd name="T106" fmla="*/ 457 w 1614"/>
                <a:gd name="T107" fmla="*/ 358 h 1352"/>
                <a:gd name="T108" fmla="*/ 394 w 1614"/>
                <a:gd name="T109" fmla="*/ 307 h 1352"/>
                <a:gd name="T110" fmla="*/ 404 w 1614"/>
                <a:gd name="T111" fmla="*/ 228 h 1352"/>
                <a:gd name="T112" fmla="*/ 439 w 1614"/>
                <a:gd name="T113" fmla="*/ 165 h 1352"/>
                <a:gd name="T114" fmla="*/ 506 w 1614"/>
                <a:gd name="T115" fmla="*/ 185 h 1352"/>
                <a:gd name="T116" fmla="*/ 577 w 1614"/>
                <a:gd name="T117" fmla="*/ 226 h 1352"/>
                <a:gd name="T118" fmla="*/ 648 w 1614"/>
                <a:gd name="T119" fmla="*/ 157 h 1352"/>
                <a:gd name="T120" fmla="*/ 723 w 1614"/>
                <a:gd name="T121" fmla="*/ 90 h 1352"/>
                <a:gd name="T122" fmla="*/ 782 w 1614"/>
                <a:gd name="T123" fmla="*/ 33 h 1352"/>
                <a:gd name="T124" fmla="*/ 863 w 1614"/>
                <a:gd name="T125" fmla="*/ 29 h 135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614" h="1352">
                  <a:moveTo>
                    <a:pt x="928" y="4"/>
                  </a:moveTo>
                  <a:lnTo>
                    <a:pt x="930" y="4"/>
                  </a:lnTo>
                  <a:lnTo>
                    <a:pt x="932" y="4"/>
                  </a:lnTo>
                  <a:lnTo>
                    <a:pt x="934" y="2"/>
                  </a:lnTo>
                  <a:lnTo>
                    <a:pt x="934" y="4"/>
                  </a:lnTo>
                  <a:lnTo>
                    <a:pt x="934" y="6"/>
                  </a:lnTo>
                  <a:lnTo>
                    <a:pt x="934" y="8"/>
                  </a:lnTo>
                  <a:lnTo>
                    <a:pt x="934" y="10"/>
                  </a:lnTo>
                  <a:lnTo>
                    <a:pt x="936" y="10"/>
                  </a:lnTo>
                  <a:lnTo>
                    <a:pt x="938" y="10"/>
                  </a:lnTo>
                  <a:lnTo>
                    <a:pt x="938" y="11"/>
                  </a:lnTo>
                  <a:lnTo>
                    <a:pt x="940" y="11"/>
                  </a:lnTo>
                  <a:lnTo>
                    <a:pt x="940" y="13"/>
                  </a:lnTo>
                  <a:lnTo>
                    <a:pt x="940" y="15"/>
                  </a:lnTo>
                  <a:lnTo>
                    <a:pt x="940" y="17"/>
                  </a:lnTo>
                  <a:lnTo>
                    <a:pt x="940" y="19"/>
                  </a:lnTo>
                  <a:lnTo>
                    <a:pt x="940" y="21"/>
                  </a:lnTo>
                  <a:lnTo>
                    <a:pt x="940" y="23"/>
                  </a:lnTo>
                  <a:lnTo>
                    <a:pt x="940" y="25"/>
                  </a:lnTo>
                  <a:lnTo>
                    <a:pt x="940" y="27"/>
                  </a:lnTo>
                  <a:lnTo>
                    <a:pt x="940" y="29"/>
                  </a:lnTo>
                  <a:lnTo>
                    <a:pt x="942" y="29"/>
                  </a:lnTo>
                  <a:lnTo>
                    <a:pt x="942" y="31"/>
                  </a:lnTo>
                  <a:lnTo>
                    <a:pt x="942" y="33"/>
                  </a:lnTo>
                  <a:lnTo>
                    <a:pt x="942" y="35"/>
                  </a:lnTo>
                  <a:lnTo>
                    <a:pt x="942" y="37"/>
                  </a:lnTo>
                  <a:lnTo>
                    <a:pt x="940" y="37"/>
                  </a:lnTo>
                  <a:lnTo>
                    <a:pt x="940" y="39"/>
                  </a:lnTo>
                  <a:lnTo>
                    <a:pt x="940" y="41"/>
                  </a:lnTo>
                  <a:lnTo>
                    <a:pt x="940" y="43"/>
                  </a:lnTo>
                  <a:lnTo>
                    <a:pt x="940" y="45"/>
                  </a:lnTo>
                  <a:lnTo>
                    <a:pt x="942" y="45"/>
                  </a:lnTo>
                  <a:lnTo>
                    <a:pt x="942" y="47"/>
                  </a:lnTo>
                  <a:lnTo>
                    <a:pt x="944" y="47"/>
                  </a:lnTo>
                  <a:lnTo>
                    <a:pt x="944" y="49"/>
                  </a:lnTo>
                  <a:lnTo>
                    <a:pt x="944" y="51"/>
                  </a:lnTo>
                  <a:lnTo>
                    <a:pt x="944" y="53"/>
                  </a:lnTo>
                  <a:lnTo>
                    <a:pt x="946" y="53"/>
                  </a:lnTo>
                  <a:lnTo>
                    <a:pt x="946" y="55"/>
                  </a:lnTo>
                  <a:lnTo>
                    <a:pt x="948" y="55"/>
                  </a:lnTo>
                  <a:lnTo>
                    <a:pt x="948" y="57"/>
                  </a:lnTo>
                  <a:lnTo>
                    <a:pt x="950" y="57"/>
                  </a:lnTo>
                  <a:lnTo>
                    <a:pt x="952" y="59"/>
                  </a:lnTo>
                  <a:lnTo>
                    <a:pt x="954" y="59"/>
                  </a:lnTo>
                  <a:lnTo>
                    <a:pt x="954" y="61"/>
                  </a:lnTo>
                  <a:lnTo>
                    <a:pt x="956" y="63"/>
                  </a:lnTo>
                  <a:lnTo>
                    <a:pt x="956" y="65"/>
                  </a:lnTo>
                  <a:lnTo>
                    <a:pt x="958" y="65"/>
                  </a:lnTo>
                  <a:lnTo>
                    <a:pt x="960" y="67"/>
                  </a:lnTo>
                  <a:lnTo>
                    <a:pt x="960" y="71"/>
                  </a:lnTo>
                  <a:lnTo>
                    <a:pt x="962" y="73"/>
                  </a:lnTo>
                  <a:lnTo>
                    <a:pt x="962" y="75"/>
                  </a:lnTo>
                  <a:lnTo>
                    <a:pt x="962" y="77"/>
                  </a:lnTo>
                  <a:lnTo>
                    <a:pt x="962" y="78"/>
                  </a:lnTo>
                  <a:lnTo>
                    <a:pt x="962" y="80"/>
                  </a:lnTo>
                  <a:lnTo>
                    <a:pt x="962" y="82"/>
                  </a:lnTo>
                  <a:lnTo>
                    <a:pt x="964" y="84"/>
                  </a:lnTo>
                  <a:lnTo>
                    <a:pt x="962" y="84"/>
                  </a:lnTo>
                  <a:lnTo>
                    <a:pt x="964" y="84"/>
                  </a:lnTo>
                  <a:lnTo>
                    <a:pt x="964" y="86"/>
                  </a:lnTo>
                  <a:lnTo>
                    <a:pt x="966" y="86"/>
                  </a:lnTo>
                  <a:lnTo>
                    <a:pt x="966" y="88"/>
                  </a:lnTo>
                  <a:lnTo>
                    <a:pt x="968" y="88"/>
                  </a:lnTo>
                  <a:lnTo>
                    <a:pt x="968" y="90"/>
                  </a:lnTo>
                  <a:lnTo>
                    <a:pt x="968" y="92"/>
                  </a:lnTo>
                  <a:lnTo>
                    <a:pt x="968" y="94"/>
                  </a:lnTo>
                  <a:lnTo>
                    <a:pt x="970" y="94"/>
                  </a:lnTo>
                  <a:lnTo>
                    <a:pt x="972" y="96"/>
                  </a:lnTo>
                  <a:lnTo>
                    <a:pt x="972" y="98"/>
                  </a:lnTo>
                  <a:lnTo>
                    <a:pt x="972" y="100"/>
                  </a:lnTo>
                  <a:lnTo>
                    <a:pt x="972" y="102"/>
                  </a:lnTo>
                  <a:lnTo>
                    <a:pt x="972" y="104"/>
                  </a:lnTo>
                  <a:lnTo>
                    <a:pt x="974" y="104"/>
                  </a:lnTo>
                  <a:lnTo>
                    <a:pt x="974" y="106"/>
                  </a:lnTo>
                  <a:lnTo>
                    <a:pt x="972" y="108"/>
                  </a:lnTo>
                  <a:lnTo>
                    <a:pt x="972" y="110"/>
                  </a:lnTo>
                  <a:lnTo>
                    <a:pt x="974" y="110"/>
                  </a:lnTo>
                  <a:lnTo>
                    <a:pt x="976" y="112"/>
                  </a:lnTo>
                  <a:lnTo>
                    <a:pt x="978" y="114"/>
                  </a:lnTo>
                  <a:lnTo>
                    <a:pt x="978" y="116"/>
                  </a:lnTo>
                  <a:lnTo>
                    <a:pt x="980" y="116"/>
                  </a:lnTo>
                  <a:lnTo>
                    <a:pt x="981" y="116"/>
                  </a:lnTo>
                  <a:lnTo>
                    <a:pt x="981" y="114"/>
                  </a:lnTo>
                  <a:lnTo>
                    <a:pt x="983" y="114"/>
                  </a:lnTo>
                  <a:lnTo>
                    <a:pt x="985" y="114"/>
                  </a:lnTo>
                  <a:lnTo>
                    <a:pt x="985" y="116"/>
                  </a:lnTo>
                  <a:lnTo>
                    <a:pt x="987" y="116"/>
                  </a:lnTo>
                  <a:lnTo>
                    <a:pt x="987" y="118"/>
                  </a:lnTo>
                  <a:lnTo>
                    <a:pt x="989" y="118"/>
                  </a:lnTo>
                  <a:lnTo>
                    <a:pt x="989" y="120"/>
                  </a:lnTo>
                  <a:lnTo>
                    <a:pt x="991" y="120"/>
                  </a:lnTo>
                  <a:lnTo>
                    <a:pt x="991" y="122"/>
                  </a:lnTo>
                  <a:lnTo>
                    <a:pt x="993" y="124"/>
                  </a:lnTo>
                  <a:lnTo>
                    <a:pt x="995" y="124"/>
                  </a:lnTo>
                  <a:lnTo>
                    <a:pt x="995" y="126"/>
                  </a:lnTo>
                  <a:lnTo>
                    <a:pt x="997" y="126"/>
                  </a:lnTo>
                  <a:lnTo>
                    <a:pt x="999" y="126"/>
                  </a:lnTo>
                  <a:lnTo>
                    <a:pt x="1001" y="126"/>
                  </a:lnTo>
                  <a:lnTo>
                    <a:pt x="1003" y="126"/>
                  </a:lnTo>
                  <a:lnTo>
                    <a:pt x="1005" y="126"/>
                  </a:lnTo>
                  <a:lnTo>
                    <a:pt x="1007" y="128"/>
                  </a:lnTo>
                  <a:lnTo>
                    <a:pt x="1009" y="128"/>
                  </a:lnTo>
                  <a:lnTo>
                    <a:pt x="1011" y="130"/>
                  </a:lnTo>
                  <a:lnTo>
                    <a:pt x="1011" y="132"/>
                  </a:lnTo>
                  <a:lnTo>
                    <a:pt x="1011" y="134"/>
                  </a:lnTo>
                  <a:lnTo>
                    <a:pt x="1013" y="134"/>
                  </a:lnTo>
                  <a:lnTo>
                    <a:pt x="1015" y="134"/>
                  </a:lnTo>
                  <a:lnTo>
                    <a:pt x="1017" y="134"/>
                  </a:lnTo>
                  <a:lnTo>
                    <a:pt x="1017" y="136"/>
                  </a:lnTo>
                  <a:lnTo>
                    <a:pt x="1017" y="138"/>
                  </a:lnTo>
                  <a:lnTo>
                    <a:pt x="1017" y="140"/>
                  </a:lnTo>
                  <a:lnTo>
                    <a:pt x="1019" y="140"/>
                  </a:lnTo>
                  <a:lnTo>
                    <a:pt x="1019" y="142"/>
                  </a:lnTo>
                  <a:lnTo>
                    <a:pt x="1019" y="144"/>
                  </a:lnTo>
                  <a:lnTo>
                    <a:pt x="1019" y="145"/>
                  </a:lnTo>
                  <a:lnTo>
                    <a:pt x="1021" y="145"/>
                  </a:lnTo>
                  <a:lnTo>
                    <a:pt x="1023" y="147"/>
                  </a:lnTo>
                  <a:lnTo>
                    <a:pt x="1025" y="147"/>
                  </a:lnTo>
                  <a:lnTo>
                    <a:pt x="1027" y="149"/>
                  </a:lnTo>
                  <a:lnTo>
                    <a:pt x="1027" y="151"/>
                  </a:lnTo>
                  <a:lnTo>
                    <a:pt x="1029" y="151"/>
                  </a:lnTo>
                  <a:lnTo>
                    <a:pt x="1029" y="153"/>
                  </a:lnTo>
                  <a:lnTo>
                    <a:pt x="1029" y="155"/>
                  </a:lnTo>
                  <a:lnTo>
                    <a:pt x="1029" y="157"/>
                  </a:lnTo>
                  <a:lnTo>
                    <a:pt x="1031" y="157"/>
                  </a:lnTo>
                  <a:lnTo>
                    <a:pt x="1031" y="161"/>
                  </a:lnTo>
                  <a:lnTo>
                    <a:pt x="1031" y="163"/>
                  </a:lnTo>
                  <a:lnTo>
                    <a:pt x="1033" y="163"/>
                  </a:lnTo>
                  <a:lnTo>
                    <a:pt x="1033" y="165"/>
                  </a:lnTo>
                  <a:lnTo>
                    <a:pt x="1033" y="167"/>
                  </a:lnTo>
                  <a:lnTo>
                    <a:pt x="1035" y="167"/>
                  </a:lnTo>
                  <a:lnTo>
                    <a:pt x="1037" y="167"/>
                  </a:lnTo>
                  <a:lnTo>
                    <a:pt x="1035" y="169"/>
                  </a:lnTo>
                  <a:lnTo>
                    <a:pt x="1035" y="171"/>
                  </a:lnTo>
                  <a:lnTo>
                    <a:pt x="1035" y="173"/>
                  </a:lnTo>
                  <a:lnTo>
                    <a:pt x="1037" y="173"/>
                  </a:lnTo>
                  <a:lnTo>
                    <a:pt x="1039" y="173"/>
                  </a:lnTo>
                  <a:lnTo>
                    <a:pt x="1039" y="175"/>
                  </a:lnTo>
                  <a:lnTo>
                    <a:pt x="1039" y="177"/>
                  </a:lnTo>
                  <a:lnTo>
                    <a:pt x="1039" y="179"/>
                  </a:lnTo>
                  <a:lnTo>
                    <a:pt x="1041" y="179"/>
                  </a:lnTo>
                  <a:lnTo>
                    <a:pt x="1041" y="181"/>
                  </a:lnTo>
                  <a:lnTo>
                    <a:pt x="1043" y="181"/>
                  </a:lnTo>
                  <a:lnTo>
                    <a:pt x="1043" y="183"/>
                  </a:lnTo>
                  <a:lnTo>
                    <a:pt x="1045" y="183"/>
                  </a:lnTo>
                  <a:lnTo>
                    <a:pt x="1045" y="185"/>
                  </a:lnTo>
                  <a:lnTo>
                    <a:pt x="1047" y="185"/>
                  </a:lnTo>
                  <a:lnTo>
                    <a:pt x="1049" y="185"/>
                  </a:lnTo>
                  <a:lnTo>
                    <a:pt x="1049" y="187"/>
                  </a:lnTo>
                  <a:lnTo>
                    <a:pt x="1050" y="189"/>
                  </a:lnTo>
                  <a:lnTo>
                    <a:pt x="1052" y="189"/>
                  </a:lnTo>
                  <a:lnTo>
                    <a:pt x="1052" y="191"/>
                  </a:lnTo>
                  <a:lnTo>
                    <a:pt x="1052" y="193"/>
                  </a:lnTo>
                  <a:lnTo>
                    <a:pt x="1054" y="193"/>
                  </a:lnTo>
                  <a:lnTo>
                    <a:pt x="1056" y="193"/>
                  </a:lnTo>
                  <a:lnTo>
                    <a:pt x="1056" y="195"/>
                  </a:lnTo>
                  <a:lnTo>
                    <a:pt x="1058" y="195"/>
                  </a:lnTo>
                  <a:lnTo>
                    <a:pt x="1058" y="193"/>
                  </a:lnTo>
                  <a:lnTo>
                    <a:pt x="1060" y="193"/>
                  </a:lnTo>
                  <a:lnTo>
                    <a:pt x="1060" y="191"/>
                  </a:lnTo>
                  <a:lnTo>
                    <a:pt x="1062" y="191"/>
                  </a:lnTo>
                  <a:lnTo>
                    <a:pt x="1064" y="193"/>
                  </a:lnTo>
                  <a:lnTo>
                    <a:pt x="1066" y="193"/>
                  </a:lnTo>
                  <a:lnTo>
                    <a:pt x="1066" y="195"/>
                  </a:lnTo>
                  <a:lnTo>
                    <a:pt x="1066" y="197"/>
                  </a:lnTo>
                  <a:lnTo>
                    <a:pt x="1066" y="195"/>
                  </a:lnTo>
                  <a:lnTo>
                    <a:pt x="1068" y="195"/>
                  </a:lnTo>
                  <a:lnTo>
                    <a:pt x="1070" y="195"/>
                  </a:lnTo>
                  <a:lnTo>
                    <a:pt x="1072" y="195"/>
                  </a:lnTo>
                  <a:lnTo>
                    <a:pt x="1074" y="195"/>
                  </a:lnTo>
                  <a:lnTo>
                    <a:pt x="1076" y="195"/>
                  </a:lnTo>
                  <a:lnTo>
                    <a:pt x="1078" y="195"/>
                  </a:lnTo>
                  <a:lnTo>
                    <a:pt x="1078" y="197"/>
                  </a:lnTo>
                  <a:lnTo>
                    <a:pt x="1080" y="197"/>
                  </a:lnTo>
                  <a:lnTo>
                    <a:pt x="1082" y="197"/>
                  </a:lnTo>
                  <a:lnTo>
                    <a:pt x="1082" y="195"/>
                  </a:lnTo>
                  <a:lnTo>
                    <a:pt x="1084" y="195"/>
                  </a:lnTo>
                  <a:lnTo>
                    <a:pt x="1086" y="193"/>
                  </a:lnTo>
                  <a:lnTo>
                    <a:pt x="1088" y="193"/>
                  </a:lnTo>
                  <a:lnTo>
                    <a:pt x="1090" y="193"/>
                  </a:lnTo>
                  <a:lnTo>
                    <a:pt x="1092" y="195"/>
                  </a:lnTo>
                  <a:lnTo>
                    <a:pt x="1094" y="195"/>
                  </a:lnTo>
                  <a:lnTo>
                    <a:pt x="1094" y="197"/>
                  </a:lnTo>
                  <a:lnTo>
                    <a:pt x="1096" y="197"/>
                  </a:lnTo>
                  <a:lnTo>
                    <a:pt x="1098" y="197"/>
                  </a:lnTo>
                  <a:lnTo>
                    <a:pt x="1098" y="199"/>
                  </a:lnTo>
                  <a:lnTo>
                    <a:pt x="1098" y="201"/>
                  </a:lnTo>
                  <a:lnTo>
                    <a:pt x="1096" y="201"/>
                  </a:lnTo>
                  <a:lnTo>
                    <a:pt x="1096" y="203"/>
                  </a:lnTo>
                  <a:lnTo>
                    <a:pt x="1098" y="203"/>
                  </a:lnTo>
                  <a:lnTo>
                    <a:pt x="1098" y="205"/>
                  </a:lnTo>
                  <a:lnTo>
                    <a:pt x="1100" y="205"/>
                  </a:lnTo>
                  <a:lnTo>
                    <a:pt x="1100" y="207"/>
                  </a:lnTo>
                  <a:lnTo>
                    <a:pt x="1102" y="207"/>
                  </a:lnTo>
                  <a:lnTo>
                    <a:pt x="1102" y="209"/>
                  </a:lnTo>
                  <a:lnTo>
                    <a:pt x="1102" y="211"/>
                  </a:lnTo>
                  <a:lnTo>
                    <a:pt x="1100" y="213"/>
                  </a:lnTo>
                  <a:lnTo>
                    <a:pt x="1102" y="214"/>
                  </a:lnTo>
                  <a:lnTo>
                    <a:pt x="1102" y="216"/>
                  </a:lnTo>
                  <a:lnTo>
                    <a:pt x="1102" y="218"/>
                  </a:lnTo>
                  <a:lnTo>
                    <a:pt x="1102" y="220"/>
                  </a:lnTo>
                  <a:lnTo>
                    <a:pt x="1100" y="220"/>
                  </a:lnTo>
                  <a:lnTo>
                    <a:pt x="1100" y="222"/>
                  </a:lnTo>
                  <a:lnTo>
                    <a:pt x="1102" y="224"/>
                  </a:lnTo>
                  <a:lnTo>
                    <a:pt x="1102" y="226"/>
                  </a:lnTo>
                  <a:lnTo>
                    <a:pt x="1102" y="228"/>
                  </a:lnTo>
                  <a:lnTo>
                    <a:pt x="1100" y="228"/>
                  </a:lnTo>
                  <a:lnTo>
                    <a:pt x="1100" y="230"/>
                  </a:lnTo>
                  <a:lnTo>
                    <a:pt x="1100" y="232"/>
                  </a:lnTo>
                  <a:lnTo>
                    <a:pt x="1100" y="234"/>
                  </a:lnTo>
                  <a:lnTo>
                    <a:pt x="1100" y="236"/>
                  </a:lnTo>
                  <a:lnTo>
                    <a:pt x="1100" y="238"/>
                  </a:lnTo>
                  <a:lnTo>
                    <a:pt x="1102" y="240"/>
                  </a:lnTo>
                  <a:lnTo>
                    <a:pt x="1104" y="240"/>
                  </a:lnTo>
                  <a:lnTo>
                    <a:pt x="1104" y="242"/>
                  </a:lnTo>
                  <a:lnTo>
                    <a:pt x="1104" y="244"/>
                  </a:lnTo>
                  <a:lnTo>
                    <a:pt x="1106" y="244"/>
                  </a:lnTo>
                  <a:lnTo>
                    <a:pt x="1108" y="244"/>
                  </a:lnTo>
                  <a:lnTo>
                    <a:pt x="1110" y="246"/>
                  </a:lnTo>
                  <a:lnTo>
                    <a:pt x="1112" y="246"/>
                  </a:lnTo>
                  <a:lnTo>
                    <a:pt x="1112" y="248"/>
                  </a:lnTo>
                  <a:lnTo>
                    <a:pt x="1112" y="250"/>
                  </a:lnTo>
                  <a:lnTo>
                    <a:pt x="1112" y="252"/>
                  </a:lnTo>
                  <a:lnTo>
                    <a:pt x="1110" y="252"/>
                  </a:lnTo>
                  <a:lnTo>
                    <a:pt x="1110" y="254"/>
                  </a:lnTo>
                  <a:lnTo>
                    <a:pt x="1108" y="254"/>
                  </a:lnTo>
                  <a:lnTo>
                    <a:pt x="1110" y="254"/>
                  </a:lnTo>
                  <a:lnTo>
                    <a:pt x="1110" y="256"/>
                  </a:lnTo>
                  <a:lnTo>
                    <a:pt x="1112" y="256"/>
                  </a:lnTo>
                  <a:lnTo>
                    <a:pt x="1114" y="256"/>
                  </a:lnTo>
                  <a:lnTo>
                    <a:pt x="1114" y="258"/>
                  </a:lnTo>
                  <a:lnTo>
                    <a:pt x="1116" y="258"/>
                  </a:lnTo>
                  <a:lnTo>
                    <a:pt x="1118" y="258"/>
                  </a:lnTo>
                  <a:lnTo>
                    <a:pt x="1119" y="260"/>
                  </a:lnTo>
                  <a:lnTo>
                    <a:pt x="1121" y="260"/>
                  </a:lnTo>
                  <a:lnTo>
                    <a:pt x="1123" y="260"/>
                  </a:lnTo>
                  <a:lnTo>
                    <a:pt x="1123" y="262"/>
                  </a:lnTo>
                  <a:lnTo>
                    <a:pt x="1125" y="262"/>
                  </a:lnTo>
                  <a:lnTo>
                    <a:pt x="1127" y="262"/>
                  </a:lnTo>
                  <a:lnTo>
                    <a:pt x="1127" y="264"/>
                  </a:lnTo>
                  <a:lnTo>
                    <a:pt x="1127" y="262"/>
                  </a:lnTo>
                  <a:lnTo>
                    <a:pt x="1129" y="262"/>
                  </a:lnTo>
                  <a:lnTo>
                    <a:pt x="1129" y="264"/>
                  </a:lnTo>
                  <a:lnTo>
                    <a:pt x="1129" y="266"/>
                  </a:lnTo>
                  <a:lnTo>
                    <a:pt x="1129" y="268"/>
                  </a:lnTo>
                  <a:lnTo>
                    <a:pt x="1129" y="270"/>
                  </a:lnTo>
                  <a:lnTo>
                    <a:pt x="1131" y="270"/>
                  </a:lnTo>
                  <a:lnTo>
                    <a:pt x="1133" y="268"/>
                  </a:lnTo>
                  <a:lnTo>
                    <a:pt x="1133" y="266"/>
                  </a:lnTo>
                  <a:lnTo>
                    <a:pt x="1135" y="266"/>
                  </a:lnTo>
                  <a:lnTo>
                    <a:pt x="1137" y="266"/>
                  </a:lnTo>
                  <a:lnTo>
                    <a:pt x="1139" y="266"/>
                  </a:lnTo>
                  <a:lnTo>
                    <a:pt x="1141" y="264"/>
                  </a:lnTo>
                  <a:lnTo>
                    <a:pt x="1141" y="262"/>
                  </a:lnTo>
                  <a:lnTo>
                    <a:pt x="1143" y="262"/>
                  </a:lnTo>
                  <a:lnTo>
                    <a:pt x="1145" y="260"/>
                  </a:lnTo>
                  <a:lnTo>
                    <a:pt x="1147" y="260"/>
                  </a:lnTo>
                  <a:lnTo>
                    <a:pt x="1149" y="260"/>
                  </a:lnTo>
                  <a:lnTo>
                    <a:pt x="1149" y="262"/>
                  </a:lnTo>
                  <a:lnTo>
                    <a:pt x="1149" y="264"/>
                  </a:lnTo>
                  <a:lnTo>
                    <a:pt x="1147" y="264"/>
                  </a:lnTo>
                  <a:lnTo>
                    <a:pt x="1149" y="264"/>
                  </a:lnTo>
                  <a:lnTo>
                    <a:pt x="1149" y="266"/>
                  </a:lnTo>
                  <a:lnTo>
                    <a:pt x="1149" y="268"/>
                  </a:lnTo>
                  <a:lnTo>
                    <a:pt x="1151" y="268"/>
                  </a:lnTo>
                  <a:lnTo>
                    <a:pt x="1151" y="270"/>
                  </a:lnTo>
                  <a:lnTo>
                    <a:pt x="1151" y="272"/>
                  </a:lnTo>
                  <a:lnTo>
                    <a:pt x="1151" y="274"/>
                  </a:lnTo>
                  <a:lnTo>
                    <a:pt x="1153" y="274"/>
                  </a:lnTo>
                  <a:lnTo>
                    <a:pt x="1155" y="274"/>
                  </a:lnTo>
                  <a:lnTo>
                    <a:pt x="1157" y="274"/>
                  </a:lnTo>
                  <a:lnTo>
                    <a:pt x="1159" y="274"/>
                  </a:lnTo>
                  <a:lnTo>
                    <a:pt x="1161" y="274"/>
                  </a:lnTo>
                  <a:lnTo>
                    <a:pt x="1163" y="276"/>
                  </a:lnTo>
                  <a:lnTo>
                    <a:pt x="1165" y="276"/>
                  </a:lnTo>
                  <a:lnTo>
                    <a:pt x="1165" y="278"/>
                  </a:lnTo>
                  <a:lnTo>
                    <a:pt x="1167" y="278"/>
                  </a:lnTo>
                  <a:lnTo>
                    <a:pt x="1169" y="278"/>
                  </a:lnTo>
                  <a:lnTo>
                    <a:pt x="1171" y="278"/>
                  </a:lnTo>
                  <a:lnTo>
                    <a:pt x="1173" y="278"/>
                  </a:lnTo>
                  <a:lnTo>
                    <a:pt x="1173" y="280"/>
                  </a:lnTo>
                  <a:lnTo>
                    <a:pt x="1175" y="280"/>
                  </a:lnTo>
                  <a:lnTo>
                    <a:pt x="1175" y="278"/>
                  </a:lnTo>
                  <a:lnTo>
                    <a:pt x="1175" y="280"/>
                  </a:lnTo>
                  <a:lnTo>
                    <a:pt x="1177" y="280"/>
                  </a:lnTo>
                  <a:lnTo>
                    <a:pt x="1179" y="280"/>
                  </a:lnTo>
                  <a:lnTo>
                    <a:pt x="1179" y="281"/>
                  </a:lnTo>
                  <a:lnTo>
                    <a:pt x="1181" y="281"/>
                  </a:lnTo>
                  <a:lnTo>
                    <a:pt x="1181" y="283"/>
                  </a:lnTo>
                  <a:lnTo>
                    <a:pt x="1181" y="285"/>
                  </a:lnTo>
                  <a:lnTo>
                    <a:pt x="1183" y="287"/>
                  </a:lnTo>
                  <a:lnTo>
                    <a:pt x="1185" y="287"/>
                  </a:lnTo>
                  <a:lnTo>
                    <a:pt x="1187" y="287"/>
                  </a:lnTo>
                  <a:lnTo>
                    <a:pt x="1187" y="289"/>
                  </a:lnTo>
                  <a:lnTo>
                    <a:pt x="1188" y="289"/>
                  </a:lnTo>
                  <a:lnTo>
                    <a:pt x="1190" y="289"/>
                  </a:lnTo>
                  <a:lnTo>
                    <a:pt x="1192" y="289"/>
                  </a:lnTo>
                  <a:lnTo>
                    <a:pt x="1194" y="289"/>
                  </a:lnTo>
                  <a:lnTo>
                    <a:pt x="1194" y="291"/>
                  </a:lnTo>
                  <a:lnTo>
                    <a:pt x="1196" y="293"/>
                  </a:lnTo>
                  <a:lnTo>
                    <a:pt x="1198" y="295"/>
                  </a:lnTo>
                  <a:lnTo>
                    <a:pt x="1200" y="295"/>
                  </a:lnTo>
                  <a:lnTo>
                    <a:pt x="1200" y="297"/>
                  </a:lnTo>
                  <a:lnTo>
                    <a:pt x="1202" y="297"/>
                  </a:lnTo>
                  <a:lnTo>
                    <a:pt x="1202" y="295"/>
                  </a:lnTo>
                  <a:lnTo>
                    <a:pt x="1204" y="295"/>
                  </a:lnTo>
                  <a:lnTo>
                    <a:pt x="1204" y="297"/>
                  </a:lnTo>
                  <a:lnTo>
                    <a:pt x="1204" y="299"/>
                  </a:lnTo>
                  <a:lnTo>
                    <a:pt x="1206" y="299"/>
                  </a:lnTo>
                  <a:lnTo>
                    <a:pt x="1206" y="301"/>
                  </a:lnTo>
                  <a:lnTo>
                    <a:pt x="1208" y="301"/>
                  </a:lnTo>
                  <a:lnTo>
                    <a:pt x="1208" y="303"/>
                  </a:lnTo>
                  <a:lnTo>
                    <a:pt x="1210" y="305"/>
                  </a:lnTo>
                  <a:lnTo>
                    <a:pt x="1210" y="307"/>
                  </a:lnTo>
                  <a:lnTo>
                    <a:pt x="1208" y="307"/>
                  </a:lnTo>
                  <a:lnTo>
                    <a:pt x="1208" y="309"/>
                  </a:lnTo>
                  <a:lnTo>
                    <a:pt x="1208" y="311"/>
                  </a:lnTo>
                  <a:lnTo>
                    <a:pt x="1206" y="311"/>
                  </a:lnTo>
                  <a:lnTo>
                    <a:pt x="1204" y="313"/>
                  </a:lnTo>
                  <a:lnTo>
                    <a:pt x="1204" y="315"/>
                  </a:lnTo>
                  <a:lnTo>
                    <a:pt x="1202" y="315"/>
                  </a:lnTo>
                  <a:lnTo>
                    <a:pt x="1202" y="317"/>
                  </a:lnTo>
                  <a:lnTo>
                    <a:pt x="1200" y="317"/>
                  </a:lnTo>
                  <a:lnTo>
                    <a:pt x="1200" y="319"/>
                  </a:lnTo>
                  <a:lnTo>
                    <a:pt x="1198" y="319"/>
                  </a:lnTo>
                  <a:lnTo>
                    <a:pt x="1198" y="321"/>
                  </a:lnTo>
                  <a:lnTo>
                    <a:pt x="1196" y="323"/>
                  </a:lnTo>
                  <a:lnTo>
                    <a:pt x="1198" y="323"/>
                  </a:lnTo>
                  <a:lnTo>
                    <a:pt x="1198" y="325"/>
                  </a:lnTo>
                  <a:lnTo>
                    <a:pt x="1196" y="325"/>
                  </a:lnTo>
                  <a:lnTo>
                    <a:pt x="1196" y="327"/>
                  </a:lnTo>
                  <a:lnTo>
                    <a:pt x="1198" y="327"/>
                  </a:lnTo>
                  <a:lnTo>
                    <a:pt x="1198" y="329"/>
                  </a:lnTo>
                  <a:lnTo>
                    <a:pt x="1198" y="331"/>
                  </a:lnTo>
                  <a:lnTo>
                    <a:pt x="1196" y="331"/>
                  </a:lnTo>
                  <a:lnTo>
                    <a:pt x="1196" y="333"/>
                  </a:lnTo>
                  <a:lnTo>
                    <a:pt x="1198" y="333"/>
                  </a:lnTo>
                  <a:lnTo>
                    <a:pt x="1198" y="335"/>
                  </a:lnTo>
                  <a:lnTo>
                    <a:pt x="1198" y="337"/>
                  </a:lnTo>
                  <a:lnTo>
                    <a:pt x="1196" y="337"/>
                  </a:lnTo>
                  <a:lnTo>
                    <a:pt x="1196" y="339"/>
                  </a:lnTo>
                  <a:lnTo>
                    <a:pt x="1196" y="341"/>
                  </a:lnTo>
                  <a:lnTo>
                    <a:pt x="1196" y="343"/>
                  </a:lnTo>
                  <a:lnTo>
                    <a:pt x="1194" y="343"/>
                  </a:lnTo>
                  <a:lnTo>
                    <a:pt x="1194" y="345"/>
                  </a:lnTo>
                  <a:lnTo>
                    <a:pt x="1194" y="347"/>
                  </a:lnTo>
                  <a:lnTo>
                    <a:pt x="1196" y="347"/>
                  </a:lnTo>
                  <a:lnTo>
                    <a:pt x="1196" y="348"/>
                  </a:lnTo>
                  <a:lnTo>
                    <a:pt x="1198" y="350"/>
                  </a:lnTo>
                  <a:lnTo>
                    <a:pt x="1198" y="352"/>
                  </a:lnTo>
                  <a:lnTo>
                    <a:pt x="1200" y="352"/>
                  </a:lnTo>
                  <a:lnTo>
                    <a:pt x="1200" y="354"/>
                  </a:lnTo>
                  <a:lnTo>
                    <a:pt x="1202" y="354"/>
                  </a:lnTo>
                  <a:lnTo>
                    <a:pt x="1202" y="356"/>
                  </a:lnTo>
                  <a:lnTo>
                    <a:pt x="1202" y="358"/>
                  </a:lnTo>
                  <a:lnTo>
                    <a:pt x="1200" y="358"/>
                  </a:lnTo>
                  <a:lnTo>
                    <a:pt x="1200" y="360"/>
                  </a:lnTo>
                  <a:lnTo>
                    <a:pt x="1200" y="362"/>
                  </a:lnTo>
                  <a:lnTo>
                    <a:pt x="1202" y="362"/>
                  </a:lnTo>
                  <a:lnTo>
                    <a:pt x="1202" y="364"/>
                  </a:lnTo>
                  <a:lnTo>
                    <a:pt x="1202" y="366"/>
                  </a:lnTo>
                  <a:lnTo>
                    <a:pt x="1200" y="366"/>
                  </a:lnTo>
                  <a:lnTo>
                    <a:pt x="1200" y="368"/>
                  </a:lnTo>
                  <a:lnTo>
                    <a:pt x="1200" y="370"/>
                  </a:lnTo>
                  <a:lnTo>
                    <a:pt x="1200" y="372"/>
                  </a:lnTo>
                  <a:lnTo>
                    <a:pt x="1198" y="372"/>
                  </a:lnTo>
                  <a:lnTo>
                    <a:pt x="1198" y="374"/>
                  </a:lnTo>
                  <a:lnTo>
                    <a:pt x="1198" y="376"/>
                  </a:lnTo>
                  <a:lnTo>
                    <a:pt x="1196" y="376"/>
                  </a:lnTo>
                  <a:lnTo>
                    <a:pt x="1196" y="378"/>
                  </a:lnTo>
                  <a:lnTo>
                    <a:pt x="1196" y="380"/>
                  </a:lnTo>
                  <a:lnTo>
                    <a:pt x="1194" y="382"/>
                  </a:lnTo>
                  <a:lnTo>
                    <a:pt x="1194" y="384"/>
                  </a:lnTo>
                  <a:lnTo>
                    <a:pt x="1196" y="384"/>
                  </a:lnTo>
                  <a:lnTo>
                    <a:pt x="1196" y="386"/>
                  </a:lnTo>
                  <a:lnTo>
                    <a:pt x="1194" y="386"/>
                  </a:lnTo>
                  <a:lnTo>
                    <a:pt x="1194" y="388"/>
                  </a:lnTo>
                  <a:lnTo>
                    <a:pt x="1194" y="390"/>
                  </a:lnTo>
                  <a:lnTo>
                    <a:pt x="1192" y="390"/>
                  </a:lnTo>
                  <a:lnTo>
                    <a:pt x="1192" y="392"/>
                  </a:lnTo>
                  <a:lnTo>
                    <a:pt x="1190" y="392"/>
                  </a:lnTo>
                  <a:lnTo>
                    <a:pt x="1188" y="392"/>
                  </a:lnTo>
                  <a:lnTo>
                    <a:pt x="1188" y="390"/>
                  </a:lnTo>
                  <a:lnTo>
                    <a:pt x="1188" y="392"/>
                  </a:lnTo>
                  <a:lnTo>
                    <a:pt x="1188" y="394"/>
                  </a:lnTo>
                  <a:lnTo>
                    <a:pt x="1188" y="396"/>
                  </a:lnTo>
                  <a:lnTo>
                    <a:pt x="1188" y="398"/>
                  </a:lnTo>
                  <a:lnTo>
                    <a:pt x="1187" y="400"/>
                  </a:lnTo>
                  <a:lnTo>
                    <a:pt x="1185" y="402"/>
                  </a:lnTo>
                  <a:lnTo>
                    <a:pt x="1185" y="404"/>
                  </a:lnTo>
                  <a:lnTo>
                    <a:pt x="1185" y="406"/>
                  </a:lnTo>
                  <a:lnTo>
                    <a:pt x="1183" y="406"/>
                  </a:lnTo>
                  <a:lnTo>
                    <a:pt x="1183" y="408"/>
                  </a:lnTo>
                  <a:lnTo>
                    <a:pt x="1181" y="410"/>
                  </a:lnTo>
                  <a:lnTo>
                    <a:pt x="1181" y="412"/>
                  </a:lnTo>
                  <a:lnTo>
                    <a:pt x="1179" y="412"/>
                  </a:lnTo>
                  <a:lnTo>
                    <a:pt x="1179" y="414"/>
                  </a:lnTo>
                  <a:lnTo>
                    <a:pt x="1179" y="415"/>
                  </a:lnTo>
                  <a:lnTo>
                    <a:pt x="1179" y="417"/>
                  </a:lnTo>
                  <a:lnTo>
                    <a:pt x="1179" y="419"/>
                  </a:lnTo>
                  <a:lnTo>
                    <a:pt x="1179" y="421"/>
                  </a:lnTo>
                  <a:lnTo>
                    <a:pt x="1181" y="421"/>
                  </a:lnTo>
                  <a:lnTo>
                    <a:pt x="1181" y="423"/>
                  </a:lnTo>
                  <a:lnTo>
                    <a:pt x="1181" y="421"/>
                  </a:lnTo>
                  <a:lnTo>
                    <a:pt x="1183" y="423"/>
                  </a:lnTo>
                  <a:lnTo>
                    <a:pt x="1183" y="421"/>
                  </a:lnTo>
                  <a:lnTo>
                    <a:pt x="1185" y="423"/>
                  </a:lnTo>
                  <a:lnTo>
                    <a:pt x="1185" y="425"/>
                  </a:lnTo>
                  <a:lnTo>
                    <a:pt x="1187" y="427"/>
                  </a:lnTo>
                  <a:lnTo>
                    <a:pt x="1187" y="429"/>
                  </a:lnTo>
                  <a:lnTo>
                    <a:pt x="1187" y="431"/>
                  </a:lnTo>
                  <a:lnTo>
                    <a:pt x="1188" y="431"/>
                  </a:lnTo>
                  <a:lnTo>
                    <a:pt x="1190" y="431"/>
                  </a:lnTo>
                  <a:lnTo>
                    <a:pt x="1190" y="433"/>
                  </a:lnTo>
                  <a:lnTo>
                    <a:pt x="1192" y="433"/>
                  </a:lnTo>
                  <a:lnTo>
                    <a:pt x="1192" y="435"/>
                  </a:lnTo>
                  <a:lnTo>
                    <a:pt x="1192" y="437"/>
                  </a:lnTo>
                  <a:lnTo>
                    <a:pt x="1192" y="439"/>
                  </a:lnTo>
                  <a:lnTo>
                    <a:pt x="1192" y="441"/>
                  </a:lnTo>
                  <a:lnTo>
                    <a:pt x="1192" y="443"/>
                  </a:lnTo>
                  <a:lnTo>
                    <a:pt x="1192" y="445"/>
                  </a:lnTo>
                  <a:lnTo>
                    <a:pt x="1192" y="447"/>
                  </a:lnTo>
                  <a:lnTo>
                    <a:pt x="1194" y="449"/>
                  </a:lnTo>
                  <a:lnTo>
                    <a:pt x="1194" y="451"/>
                  </a:lnTo>
                  <a:lnTo>
                    <a:pt x="1196" y="451"/>
                  </a:lnTo>
                  <a:lnTo>
                    <a:pt x="1196" y="453"/>
                  </a:lnTo>
                  <a:lnTo>
                    <a:pt x="1198" y="455"/>
                  </a:lnTo>
                  <a:lnTo>
                    <a:pt x="1198" y="457"/>
                  </a:lnTo>
                  <a:lnTo>
                    <a:pt x="1198" y="459"/>
                  </a:lnTo>
                  <a:lnTo>
                    <a:pt x="1198" y="461"/>
                  </a:lnTo>
                  <a:lnTo>
                    <a:pt x="1198" y="463"/>
                  </a:lnTo>
                  <a:lnTo>
                    <a:pt x="1196" y="467"/>
                  </a:lnTo>
                  <a:lnTo>
                    <a:pt x="1196" y="469"/>
                  </a:lnTo>
                  <a:lnTo>
                    <a:pt x="1196" y="473"/>
                  </a:lnTo>
                  <a:lnTo>
                    <a:pt x="1194" y="477"/>
                  </a:lnTo>
                  <a:lnTo>
                    <a:pt x="1192" y="479"/>
                  </a:lnTo>
                  <a:lnTo>
                    <a:pt x="1194" y="481"/>
                  </a:lnTo>
                  <a:lnTo>
                    <a:pt x="1196" y="482"/>
                  </a:lnTo>
                  <a:lnTo>
                    <a:pt x="1196" y="484"/>
                  </a:lnTo>
                  <a:lnTo>
                    <a:pt x="1198" y="486"/>
                  </a:lnTo>
                  <a:lnTo>
                    <a:pt x="1200" y="486"/>
                  </a:lnTo>
                  <a:lnTo>
                    <a:pt x="1200" y="488"/>
                  </a:lnTo>
                  <a:lnTo>
                    <a:pt x="1202" y="490"/>
                  </a:lnTo>
                  <a:lnTo>
                    <a:pt x="1204" y="492"/>
                  </a:lnTo>
                  <a:lnTo>
                    <a:pt x="1206" y="492"/>
                  </a:lnTo>
                  <a:lnTo>
                    <a:pt x="1206" y="494"/>
                  </a:lnTo>
                  <a:lnTo>
                    <a:pt x="1210" y="494"/>
                  </a:lnTo>
                  <a:lnTo>
                    <a:pt x="1212" y="494"/>
                  </a:lnTo>
                  <a:lnTo>
                    <a:pt x="1212" y="496"/>
                  </a:lnTo>
                  <a:lnTo>
                    <a:pt x="1214" y="496"/>
                  </a:lnTo>
                  <a:lnTo>
                    <a:pt x="1216" y="498"/>
                  </a:lnTo>
                  <a:lnTo>
                    <a:pt x="1216" y="500"/>
                  </a:lnTo>
                  <a:lnTo>
                    <a:pt x="1218" y="500"/>
                  </a:lnTo>
                  <a:lnTo>
                    <a:pt x="1220" y="502"/>
                  </a:lnTo>
                  <a:lnTo>
                    <a:pt x="1220" y="504"/>
                  </a:lnTo>
                  <a:lnTo>
                    <a:pt x="1222" y="504"/>
                  </a:lnTo>
                  <a:lnTo>
                    <a:pt x="1222" y="506"/>
                  </a:lnTo>
                  <a:lnTo>
                    <a:pt x="1224" y="506"/>
                  </a:lnTo>
                  <a:lnTo>
                    <a:pt x="1226" y="506"/>
                  </a:lnTo>
                  <a:lnTo>
                    <a:pt x="1226" y="508"/>
                  </a:lnTo>
                  <a:lnTo>
                    <a:pt x="1228" y="510"/>
                  </a:lnTo>
                  <a:lnTo>
                    <a:pt x="1230" y="510"/>
                  </a:lnTo>
                  <a:lnTo>
                    <a:pt x="1230" y="512"/>
                  </a:lnTo>
                  <a:lnTo>
                    <a:pt x="1232" y="514"/>
                  </a:lnTo>
                  <a:lnTo>
                    <a:pt x="1234" y="516"/>
                  </a:lnTo>
                  <a:lnTo>
                    <a:pt x="1236" y="518"/>
                  </a:lnTo>
                  <a:lnTo>
                    <a:pt x="1236" y="520"/>
                  </a:lnTo>
                  <a:lnTo>
                    <a:pt x="1238" y="522"/>
                  </a:lnTo>
                  <a:lnTo>
                    <a:pt x="1240" y="522"/>
                  </a:lnTo>
                  <a:lnTo>
                    <a:pt x="1240" y="524"/>
                  </a:lnTo>
                  <a:lnTo>
                    <a:pt x="1242" y="524"/>
                  </a:lnTo>
                  <a:lnTo>
                    <a:pt x="1242" y="526"/>
                  </a:lnTo>
                  <a:lnTo>
                    <a:pt x="1240" y="528"/>
                  </a:lnTo>
                  <a:lnTo>
                    <a:pt x="1240" y="530"/>
                  </a:lnTo>
                  <a:lnTo>
                    <a:pt x="1240" y="532"/>
                  </a:lnTo>
                  <a:lnTo>
                    <a:pt x="1242" y="534"/>
                  </a:lnTo>
                  <a:lnTo>
                    <a:pt x="1244" y="536"/>
                  </a:lnTo>
                  <a:lnTo>
                    <a:pt x="1246" y="538"/>
                  </a:lnTo>
                  <a:lnTo>
                    <a:pt x="1248" y="540"/>
                  </a:lnTo>
                  <a:lnTo>
                    <a:pt x="1250" y="540"/>
                  </a:lnTo>
                  <a:lnTo>
                    <a:pt x="1250" y="542"/>
                  </a:lnTo>
                  <a:lnTo>
                    <a:pt x="1252" y="544"/>
                  </a:lnTo>
                  <a:lnTo>
                    <a:pt x="1256" y="544"/>
                  </a:lnTo>
                  <a:lnTo>
                    <a:pt x="1256" y="546"/>
                  </a:lnTo>
                  <a:lnTo>
                    <a:pt x="1257" y="548"/>
                  </a:lnTo>
                  <a:lnTo>
                    <a:pt x="1259" y="549"/>
                  </a:lnTo>
                  <a:lnTo>
                    <a:pt x="1261" y="551"/>
                  </a:lnTo>
                  <a:lnTo>
                    <a:pt x="1263" y="553"/>
                  </a:lnTo>
                  <a:lnTo>
                    <a:pt x="1265" y="553"/>
                  </a:lnTo>
                  <a:lnTo>
                    <a:pt x="1267" y="555"/>
                  </a:lnTo>
                  <a:lnTo>
                    <a:pt x="1269" y="557"/>
                  </a:lnTo>
                  <a:lnTo>
                    <a:pt x="1271" y="559"/>
                  </a:lnTo>
                  <a:lnTo>
                    <a:pt x="1273" y="561"/>
                  </a:lnTo>
                  <a:lnTo>
                    <a:pt x="1273" y="563"/>
                  </a:lnTo>
                  <a:lnTo>
                    <a:pt x="1275" y="563"/>
                  </a:lnTo>
                  <a:lnTo>
                    <a:pt x="1277" y="563"/>
                  </a:lnTo>
                  <a:lnTo>
                    <a:pt x="1279" y="565"/>
                  </a:lnTo>
                  <a:lnTo>
                    <a:pt x="1279" y="567"/>
                  </a:lnTo>
                  <a:lnTo>
                    <a:pt x="1281" y="567"/>
                  </a:lnTo>
                  <a:lnTo>
                    <a:pt x="1283" y="567"/>
                  </a:lnTo>
                  <a:lnTo>
                    <a:pt x="1285" y="569"/>
                  </a:lnTo>
                  <a:lnTo>
                    <a:pt x="1285" y="571"/>
                  </a:lnTo>
                  <a:lnTo>
                    <a:pt x="1283" y="571"/>
                  </a:lnTo>
                  <a:lnTo>
                    <a:pt x="1283" y="573"/>
                  </a:lnTo>
                  <a:lnTo>
                    <a:pt x="1281" y="577"/>
                  </a:lnTo>
                  <a:lnTo>
                    <a:pt x="1279" y="581"/>
                  </a:lnTo>
                  <a:lnTo>
                    <a:pt x="1279" y="583"/>
                  </a:lnTo>
                  <a:lnTo>
                    <a:pt x="1277" y="583"/>
                  </a:lnTo>
                  <a:lnTo>
                    <a:pt x="1277" y="585"/>
                  </a:lnTo>
                  <a:lnTo>
                    <a:pt x="1275" y="587"/>
                  </a:lnTo>
                  <a:lnTo>
                    <a:pt x="1275" y="589"/>
                  </a:lnTo>
                  <a:lnTo>
                    <a:pt x="1275" y="591"/>
                  </a:lnTo>
                  <a:lnTo>
                    <a:pt x="1273" y="591"/>
                  </a:lnTo>
                  <a:lnTo>
                    <a:pt x="1273" y="593"/>
                  </a:lnTo>
                  <a:lnTo>
                    <a:pt x="1271" y="595"/>
                  </a:lnTo>
                  <a:lnTo>
                    <a:pt x="1271" y="597"/>
                  </a:lnTo>
                  <a:lnTo>
                    <a:pt x="1271" y="599"/>
                  </a:lnTo>
                  <a:lnTo>
                    <a:pt x="1269" y="601"/>
                  </a:lnTo>
                  <a:lnTo>
                    <a:pt x="1267" y="603"/>
                  </a:lnTo>
                  <a:lnTo>
                    <a:pt x="1267" y="605"/>
                  </a:lnTo>
                  <a:lnTo>
                    <a:pt x="1267" y="607"/>
                  </a:lnTo>
                  <a:lnTo>
                    <a:pt x="1267" y="609"/>
                  </a:lnTo>
                  <a:lnTo>
                    <a:pt x="1267" y="611"/>
                  </a:lnTo>
                  <a:lnTo>
                    <a:pt x="1267" y="613"/>
                  </a:lnTo>
                  <a:lnTo>
                    <a:pt x="1267" y="615"/>
                  </a:lnTo>
                  <a:lnTo>
                    <a:pt x="1269" y="616"/>
                  </a:lnTo>
                  <a:lnTo>
                    <a:pt x="1269" y="618"/>
                  </a:lnTo>
                  <a:lnTo>
                    <a:pt x="1271" y="620"/>
                  </a:lnTo>
                  <a:lnTo>
                    <a:pt x="1273" y="622"/>
                  </a:lnTo>
                  <a:lnTo>
                    <a:pt x="1273" y="624"/>
                  </a:lnTo>
                  <a:lnTo>
                    <a:pt x="1273" y="626"/>
                  </a:lnTo>
                  <a:lnTo>
                    <a:pt x="1273" y="628"/>
                  </a:lnTo>
                  <a:lnTo>
                    <a:pt x="1273" y="630"/>
                  </a:lnTo>
                  <a:lnTo>
                    <a:pt x="1273" y="632"/>
                  </a:lnTo>
                  <a:lnTo>
                    <a:pt x="1273" y="634"/>
                  </a:lnTo>
                  <a:lnTo>
                    <a:pt x="1273" y="636"/>
                  </a:lnTo>
                  <a:lnTo>
                    <a:pt x="1271" y="638"/>
                  </a:lnTo>
                  <a:lnTo>
                    <a:pt x="1271" y="640"/>
                  </a:lnTo>
                  <a:lnTo>
                    <a:pt x="1269" y="642"/>
                  </a:lnTo>
                  <a:lnTo>
                    <a:pt x="1269" y="646"/>
                  </a:lnTo>
                  <a:lnTo>
                    <a:pt x="1269" y="648"/>
                  </a:lnTo>
                  <a:lnTo>
                    <a:pt x="1271" y="650"/>
                  </a:lnTo>
                  <a:lnTo>
                    <a:pt x="1273" y="652"/>
                  </a:lnTo>
                  <a:lnTo>
                    <a:pt x="1273" y="654"/>
                  </a:lnTo>
                  <a:lnTo>
                    <a:pt x="1273" y="656"/>
                  </a:lnTo>
                  <a:lnTo>
                    <a:pt x="1275" y="658"/>
                  </a:lnTo>
                  <a:lnTo>
                    <a:pt x="1277" y="660"/>
                  </a:lnTo>
                  <a:lnTo>
                    <a:pt x="1275" y="662"/>
                  </a:lnTo>
                  <a:lnTo>
                    <a:pt x="1275" y="666"/>
                  </a:lnTo>
                  <a:lnTo>
                    <a:pt x="1275" y="668"/>
                  </a:lnTo>
                  <a:lnTo>
                    <a:pt x="1275" y="670"/>
                  </a:lnTo>
                  <a:lnTo>
                    <a:pt x="1275" y="672"/>
                  </a:lnTo>
                  <a:lnTo>
                    <a:pt x="1275" y="674"/>
                  </a:lnTo>
                  <a:lnTo>
                    <a:pt x="1275" y="676"/>
                  </a:lnTo>
                  <a:lnTo>
                    <a:pt x="1277" y="676"/>
                  </a:lnTo>
                  <a:lnTo>
                    <a:pt x="1279" y="676"/>
                  </a:lnTo>
                  <a:lnTo>
                    <a:pt x="1279" y="678"/>
                  </a:lnTo>
                  <a:lnTo>
                    <a:pt x="1281" y="678"/>
                  </a:lnTo>
                  <a:lnTo>
                    <a:pt x="1283" y="680"/>
                  </a:lnTo>
                  <a:lnTo>
                    <a:pt x="1285" y="682"/>
                  </a:lnTo>
                  <a:lnTo>
                    <a:pt x="1287" y="682"/>
                  </a:lnTo>
                  <a:lnTo>
                    <a:pt x="1287" y="684"/>
                  </a:lnTo>
                  <a:lnTo>
                    <a:pt x="1289" y="684"/>
                  </a:lnTo>
                  <a:lnTo>
                    <a:pt x="1289" y="685"/>
                  </a:lnTo>
                  <a:lnTo>
                    <a:pt x="1291" y="685"/>
                  </a:lnTo>
                  <a:lnTo>
                    <a:pt x="1291" y="687"/>
                  </a:lnTo>
                  <a:lnTo>
                    <a:pt x="1293" y="687"/>
                  </a:lnTo>
                  <a:lnTo>
                    <a:pt x="1293" y="689"/>
                  </a:lnTo>
                  <a:lnTo>
                    <a:pt x="1293" y="691"/>
                  </a:lnTo>
                  <a:lnTo>
                    <a:pt x="1295" y="691"/>
                  </a:lnTo>
                  <a:lnTo>
                    <a:pt x="1297" y="693"/>
                  </a:lnTo>
                  <a:lnTo>
                    <a:pt x="1299" y="695"/>
                  </a:lnTo>
                  <a:lnTo>
                    <a:pt x="1297" y="695"/>
                  </a:lnTo>
                  <a:lnTo>
                    <a:pt x="1299" y="695"/>
                  </a:lnTo>
                  <a:lnTo>
                    <a:pt x="1299" y="697"/>
                  </a:lnTo>
                  <a:lnTo>
                    <a:pt x="1301" y="697"/>
                  </a:lnTo>
                  <a:lnTo>
                    <a:pt x="1303" y="697"/>
                  </a:lnTo>
                  <a:lnTo>
                    <a:pt x="1305" y="699"/>
                  </a:lnTo>
                  <a:lnTo>
                    <a:pt x="1307" y="699"/>
                  </a:lnTo>
                  <a:lnTo>
                    <a:pt x="1307" y="701"/>
                  </a:lnTo>
                  <a:lnTo>
                    <a:pt x="1309" y="701"/>
                  </a:lnTo>
                  <a:lnTo>
                    <a:pt x="1311" y="701"/>
                  </a:lnTo>
                  <a:lnTo>
                    <a:pt x="1313" y="701"/>
                  </a:lnTo>
                  <a:lnTo>
                    <a:pt x="1313" y="703"/>
                  </a:lnTo>
                  <a:lnTo>
                    <a:pt x="1313" y="705"/>
                  </a:lnTo>
                  <a:lnTo>
                    <a:pt x="1315" y="705"/>
                  </a:lnTo>
                  <a:lnTo>
                    <a:pt x="1317" y="705"/>
                  </a:lnTo>
                  <a:lnTo>
                    <a:pt x="1319" y="705"/>
                  </a:lnTo>
                  <a:lnTo>
                    <a:pt x="1321" y="705"/>
                  </a:lnTo>
                  <a:lnTo>
                    <a:pt x="1321" y="707"/>
                  </a:lnTo>
                  <a:lnTo>
                    <a:pt x="1323" y="707"/>
                  </a:lnTo>
                  <a:lnTo>
                    <a:pt x="1325" y="707"/>
                  </a:lnTo>
                  <a:lnTo>
                    <a:pt x="1325" y="705"/>
                  </a:lnTo>
                  <a:lnTo>
                    <a:pt x="1326" y="705"/>
                  </a:lnTo>
                  <a:lnTo>
                    <a:pt x="1328" y="705"/>
                  </a:lnTo>
                  <a:lnTo>
                    <a:pt x="1330" y="705"/>
                  </a:lnTo>
                  <a:lnTo>
                    <a:pt x="1332" y="705"/>
                  </a:lnTo>
                  <a:lnTo>
                    <a:pt x="1332" y="707"/>
                  </a:lnTo>
                  <a:lnTo>
                    <a:pt x="1334" y="707"/>
                  </a:lnTo>
                  <a:lnTo>
                    <a:pt x="1334" y="709"/>
                  </a:lnTo>
                  <a:lnTo>
                    <a:pt x="1336" y="709"/>
                  </a:lnTo>
                  <a:lnTo>
                    <a:pt x="1336" y="711"/>
                  </a:lnTo>
                  <a:lnTo>
                    <a:pt x="1338" y="711"/>
                  </a:lnTo>
                  <a:lnTo>
                    <a:pt x="1340" y="711"/>
                  </a:lnTo>
                  <a:lnTo>
                    <a:pt x="1342" y="711"/>
                  </a:lnTo>
                  <a:lnTo>
                    <a:pt x="1342" y="713"/>
                  </a:lnTo>
                  <a:lnTo>
                    <a:pt x="1344" y="713"/>
                  </a:lnTo>
                  <a:lnTo>
                    <a:pt x="1346" y="713"/>
                  </a:lnTo>
                  <a:lnTo>
                    <a:pt x="1348" y="713"/>
                  </a:lnTo>
                  <a:lnTo>
                    <a:pt x="1348" y="715"/>
                  </a:lnTo>
                  <a:lnTo>
                    <a:pt x="1350" y="715"/>
                  </a:lnTo>
                  <a:lnTo>
                    <a:pt x="1352" y="715"/>
                  </a:lnTo>
                  <a:lnTo>
                    <a:pt x="1354" y="715"/>
                  </a:lnTo>
                  <a:lnTo>
                    <a:pt x="1356" y="715"/>
                  </a:lnTo>
                  <a:lnTo>
                    <a:pt x="1358" y="715"/>
                  </a:lnTo>
                  <a:lnTo>
                    <a:pt x="1358" y="713"/>
                  </a:lnTo>
                  <a:lnTo>
                    <a:pt x="1360" y="713"/>
                  </a:lnTo>
                  <a:lnTo>
                    <a:pt x="1362" y="713"/>
                  </a:lnTo>
                  <a:lnTo>
                    <a:pt x="1364" y="713"/>
                  </a:lnTo>
                  <a:lnTo>
                    <a:pt x="1364" y="715"/>
                  </a:lnTo>
                  <a:lnTo>
                    <a:pt x="1366" y="715"/>
                  </a:lnTo>
                  <a:lnTo>
                    <a:pt x="1366" y="717"/>
                  </a:lnTo>
                  <a:lnTo>
                    <a:pt x="1368" y="717"/>
                  </a:lnTo>
                  <a:lnTo>
                    <a:pt x="1370" y="719"/>
                  </a:lnTo>
                  <a:lnTo>
                    <a:pt x="1372" y="721"/>
                  </a:lnTo>
                  <a:lnTo>
                    <a:pt x="1374" y="721"/>
                  </a:lnTo>
                  <a:lnTo>
                    <a:pt x="1374" y="723"/>
                  </a:lnTo>
                  <a:lnTo>
                    <a:pt x="1376" y="723"/>
                  </a:lnTo>
                  <a:lnTo>
                    <a:pt x="1376" y="721"/>
                  </a:lnTo>
                  <a:lnTo>
                    <a:pt x="1378" y="721"/>
                  </a:lnTo>
                  <a:lnTo>
                    <a:pt x="1378" y="723"/>
                  </a:lnTo>
                  <a:lnTo>
                    <a:pt x="1380" y="723"/>
                  </a:lnTo>
                  <a:lnTo>
                    <a:pt x="1380" y="725"/>
                  </a:lnTo>
                  <a:lnTo>
                    <a:pt x="1382" y="725"/>
                  </a:lnTo>
                  <a:lnTo>
                    <a:pt x="1382" y="727"/>
                  </a:lnTo>
                  <a:lnTo>
                    <a:pt x="1384" y="727"/>
                  </a:lnTo>
                  <a:lnTo>
                    <a:pt x="1386" y="727"/>
                  </a:lnTo>
                  <a:lnTo>
                    <a:pt x="1386" y="725"/>
                  </a:lnTo>
                  <a:lnTo>
                    <a:pt x="1386" y="727"/>
                  </a:lnTo>
                  <a:lnTo>
                    <a:pt x="1388" y="727"/>
                  </a:lnTo>
                  <a:lnTo>
                    <a:pt x="1390" y="727"/>
                  </a:lnTo>
                  <a:lnTo>
                    <a:pt x="1390" y="725"/>
                  </a:lnTo>
                  <a:lnTo>
                    <a:pt x="1392" y="725"/>
                  </a:lnTo>
                  <a:lnTo>
                    <a:pt x="1392" y="727"/>
                  </a:lnTo>
                  <a:lnTo>
                    <a:pt x="1394" y="727"/>
                  </a:lnTo>
                  <a:lnTo>
                    <a:pt x="1395" y="727"/>
                  </a:lnTo>
                  <a:lnTo>
                    <a:pt x="1397" y="727"/>
                  </a:lnTo>
                  <a:lnTo>
                    <a:pt x="1399" y="727"/>
                  </a:lnTo>
                  <a:lnTo>
                    <a:pt x="1399" y="729"/>
                  </a:lnTo>
                  <a:lnTo>
                    <a:pt x="1399" y="731"/>
                  </a:lnTo>
                  <a:lnTo>
                    <a:pt x="1399" y="733"/>
                  </a:lnTo>
                  <a:lnTo>
                    <a:pt x="1399" y="735"/>
                  </a:lnTo>
                  <a:lnTo>
                    <a:pt x="1401" y="735"/>
                  </a:lnTo>
                  <a:lnTo>
                    <a:pt x="1401" y="737"/>
                  </a:lnTo>
                  <a:lnTo>
                    <a:pt x="1401" y="739"/>
                  </a:lnTo>
                  <a:lnTo>
                    <a:pt x="1399" y="739"/>
                  </a:lnTo>
                  <a:lnTo>
                    <a:pt x="1399" y="741"/>
                  </a:lnTo>
                  <a:lnTo>
                    <a:pt x="1401" y="741"/>
                  </a:lnTo>
                  <a:lnTo>
                    <a:pt x="1401" y="743"/>
                  </a:lnTo>
                  <a:lnTo>
                    <a:pt x="1401" y="745"/>
                  </a:lnTo>
                  <a:lnTo>
                    <a:pt x="1399" y="745"/>
                  </a:lnTo>
                  <a:lnTo>
                    <a:pt x="1399" y="747"/>
                  </a:lnTo>
                  <a:lnTo>
                    <a:pt x="1397" y="747"/>
                  </a:lnTo>
                  <a:lnTo>
                    <a:pt x="1397" y="749"/>
                  </a:lnTo>
                  <a:lnTo>
                    <a:pt x="1397" y="751"/>
                  </a:lnTo>
                  <a:lnTo>
                    <a:pt x="1397" y="752"/>
                  </a:lnTo>
                  <a:lnTo>
                    <a:pt x="1395" y="752"/>
                  </a:lnTo>
                  <a:lnTo>
                    <a:pt x="1395" y="754"/>
                  </a:lnTo>
                  <a:lnTo>
                    <a:pt x="1394" y="756"/>
                  </a:lnTo>
                  <a:lnTo>
                    <a:pt x="1394" y="758"/>
                  </a:lnTo>
                  <a:lnTo>
                    <a:pt x="1392" y="758"/>
                  </a:lnTo>
                  <a:lnTo>
                    <a:pt x="1392" y="760"/>
                  </a:lnTo>
                  <a:lnTo>
                    <a:pt x="1394" y="760"/>
                  </a:lnTo>
                  <a:lnTo>
                    <a:pt x="1394" y="762"/>
                  </a:lnTo>
                  <a:lnTo>
                    <a:pt x="1395" y="762"/>
                  </a:lnTo>
                  <a:lnTo>
                    <a:pt x="1395" y="764"/>
                  </a:lnTo>
                  <a:lnTo>
                    <a:pt x="1397" y="764"/>
                  </a:lnTo>
                  <a:lnTo>
                    <a:pt x="1397" y="766"/>
                  </a:lnTo>
                  <a:lnTo>
                    <a:pt x="1397" y="768"/>
                  </a:lnTo>
                  <a:lnTo>
                    <a:pt x="1395" y="768"/>
                  </a:lnTo>
                  <a:lnTo>
                    <a:pt x="1395" y="770"/>
                  </a:lnTo>
                  <a:lnTo>
                    <a:pt x="1395" y="772"/>
                  </a:lnTo>
                  <a:lnTo>
                    <a:pt x="1394" y="772"/>
                  </a:lnTo>
                  <a:lnTo>
                    <a:pt x="1394" y="774"/>
                  </a:lnTo>
                  <a:lnTo>
                    <a:pt x="1392" y="774"/>
                  </a:lnTo>
                  <a:lnTo>
                    <a:pt x="1392" y="776"/>
                  </a:lnTo>
                  <a:lnTo>
                    <a:pt x="1392" y="778"/>
                  </a:lnTo>
                  <a:lnTo>
                    <a:pt x="1392" y="780"/>
                  </a:lnTo>
                  <a:lnTo>
                    <a:pt x="1390" y="780"/>
                  </a:lnTo>
                  <a:lnTo>
                    <a:pt x="1390" y="782"/>
                  </a:lnTo>
                  <a:lnTo>
                    <a:pt x="1390" y="784"/>
                  </a:lnTo>
                  <a:lnTo>
                    <a:pt x="1392" y="784"/>
                  </a:lnTo>
                  <a:lnTo>
                    <a:pt x="1390" y="784"/>
                  </a:lnTo>
                  <a:lnTo>
                    <a:pt x="1390" y="786"/>
                  </a:lnTo>
                  <a:lnTo>
                    <a:pt x="1390" y="788"/>
                  </a:lnTo>
                  <a:lnTo>
                    <a:pt x="1388" y="788"/>
                  </a:lnTo>
                  <a:lnTo>
                    <a:pt x="1388" y="790"/>
                  </a:lnTo>
                  <a:lnTo>
                    <a:pt x="1388" y="792"/>
                  </a:lnTo>
                  <a:lnTo>
                    <a:pt x="1390" y="792"/>
                  </a:lnTo>
                  <a:lnTo>
                    <a:pt x="1390" y="794"/>
                  </a:lnTo>
                  <a:lnTo>
                    <a:pt x="1388" y="794"/>
                  </a:lnTo>
                  <a:lnTo>
                    <a:pt x="1388" y="796"/>
                  </a:lnTo>
                  <a:lnTo>
                    <a:pt x="1388" y="798"/>
                  </a:lnTo>
                  <a:lnTo>
                    <a:pt x="1386" y="798"/>
                  </a:lnTo>
                  <a:lnTo>
                    <a:pt x="1386" y="800"/>
                  </a:lnTo>
                  <a:lnTo>
                    <a:pt x="1384" y="800"/>
                  </a:lnTo>
                  <a:lnTo>
                    <a:pt x="1384" y="802"/>
                  </a:lnTo>
                  <a:lnTo>
                    <a:pt x="1382" y="802"/>
                  </a:lnTo>
                  <a:lnTo>
                    <a:pt x="1382" y="804"/>
                  </a:lnTo>
                  <a:lnTo>
                    <a:pt x="1384" y="804"/>
                  </a:lnTo>
                  <a:lnTo>
                    <a:pt x="1384" y="806"/>
                  </a:lnTo>
                  <a:lnTo>
                    <a:pt x="1384" y="808"/>
                  </a:lnTo>
                  <a:lnTo>
                    <a:pt x="1384" y="810"/>
                  </a:lnTo>
                  <a:lnTo>
                    <a:pt x="1384" y="812"/>
                  </a:lnTo>
                  <a:lnTo>
                    <a:pt x="1386" y="814"/>
                  </a:lnTo>
                  <a:lnTo>
                    <a:pt x="1388" y="816"/>
                  </a:lnTo>
                  <a:lnTo>
                    <a:pt x="1388" y="818"/>
                  </a:lnTo>
                  <a:lnTo>
                    <a:pt x="1388" y="819"/>
                  </a:lnTo>
                  <a:lnTo>
                    <a:pt x="1390" y="819"/>
                  </a:lnTo>
                  <a:lnTo>
                    <a:pt x="1390" y="821"/>
                  </a:lnTo>
                  <a:lnTo>
                    <a:pt x="1394" y="821"/>
                  </a:lnTo>
                  <a:lnTo>
                    <a:pt x="1395" y="823"/>
                  </a:lnTo>
                  <a:lnTo>
                    <a:pt x="1397" y="823"/>
                  </a:lnTo>
                  <a:lnTo>
                    <a:pt x="1399" y="823"/>
                  </a:lnTo>
                  <a:lnTo>
                    <a:pt x="1399" y="825"/>
                  </a:lnTo>
                  <a:lnTo>
                    <a:pt x="1401" y="825"/>
                  </a:lnTo>
                  <a:lnTo>
                    <a:pt x="1403" y="825"/>
                  </a:lnTo>
                  <a:lnTo>
                    <a:pt x="1405" y="825"/>
                  </a:lnTo>
                  <a:lnTo>
                    <a:pt x="1407" y="825"/>
                  </a:lnTo>
                  <a:lnTo>
                    <a:pt x="1409" y="827"/>
                  </a:lnTo>
                  <a:lnTo>
                    <a:pt x="1411" y="827"/>
                  </a:lnTo>
                  <a:lnTo>
                    <a:pt x="1415" y="827"/>
                  </a:lnTo>
                  <a:lnTo>
                    <a:pt x="1417" y="829"/>
                  </a:lnTo>
                  <a:lnTo>
                    <a:pt x="1419" y="829"/>
                  </a:lnTo>
                  <a:lnTo>
                    <a:pt x="1421" y="829"/>
                  </a:lnTo>
                  <a:lnTo>
                    <a:pt x="1423" y="829"/>
                  </a:lnTo>
                  <a:lnTo>
                    <a:pt x="1423" y="831"/>
                  </a:lnTo>
                  <a:lnTo>
                    <a:pt x="1425" y="831"/>
                  </a:lnTo>
                  <a:lnTo>
                    <a:pt x="1427" y="831"/>
                  </a:lnTo>
                  <a:lnTo>
                    <a:pt x="1429" y="831"/>
                  </a:lnTo>
                  <a:lnTo>
                    <a:pt x="1429" y="833"/>
                  </a:lnTo>
                  <a:lnTo>
                    <a:pt x="1431" y="833"/>
                  </a:lnTo>
                  <a:lnTo>
                    <a:pt x="1433" y="833"/>
                  </a:lnTo>
                  <a:lnTo>
                    <a:pt x="1435" y="833"/>
                  </a:lnTo>
                  <a:lnTo>
                    <a:pt x="1437" y="831"/>
                  </a:lnTo>
                  <a:lnTo>
                    <a:pt x="1437" y="829"/>
                  </a:lnTo>
                  <a:lnTo>
                    <a:pt x="1437" y="827"/>
                  </a:lnTo>
                  <a:lnTo>
                    <a:pt x="1439" y="827"/>
                  </a:lnTo>
                  <a:lnTo>
                    <a:pt x="1439" y="825"/>
                  </a:lnTo>
                  <a:lnTo>
                    <a:pt x="1441" y="825"/>
                  </a:lnTo>
                  <a:lnTo>
                    <a:pt x="1445" y="823"/>
                  </a:lnTo>
                  <a:lnTo>
                    <a:pt x="1447" y="823"/>
                  </a:lnTo>
                  <a:lnTo>
                    <a:pt x="1449" y="821"/>
                  </a:lnTo>
                  <a:lnTo>
                    <a:pt x="1451" y="821"/>
                  </a:lnTo>
                  <a:lnTo>
                    <a:pt x="1453" y="821"/>
                  </a:lnTo>
                  <a:lnTo>
                    <a:pt x="1455" y="821"/>
                  </a:lnTo>
                  <a:lnTo>
                    <a:pt x="1457" y="821"/>
                  </a:lnTo>
                  <a:lnTo>
                    <a:pt x="1459" y="821"/>
                  </a:lnTo>
                  <a:lnTo>
                    <a:pt x="1459" y="819"/>
                  </a:lnTo>
                  <a:lnTo>
                    <a:pt x="1461" y="819"/>
                  </a:lnTo>
                  <a:lnTo>
                    <a:pt x="1463" y="819"/>
                  </a:lnTo>
                  <a:lnTo>
                    <a:pt x="1464" y="819"/>
                  </a:lnTo>
                  <a:lnTo>
                    <a:pt x="1466" y="819"/>
                  </a:lnTo>
                  <a:lnTo>
                    <a:pt x="1466" y="818"/>
                  </a:lnTo>
                  <a:lnTo>
                    <a:pt x="1468" y="818"/>
                  </a:lnTo>
                  <a:lnTo>
                    <a:pt x="1470" y="816"/>
                  </a:lnTo>
                  <a:lnTo>
                    <a:pt x="1472" y="816"/>
                  </a:lnTo>
                  <a:lnTo>
                    <a:pt x="1474" y="814"/>
                  </a:lnTo>
                  <a:lnTo>
                    <a:pt x="1476" y="814"/>
                  </a:lnTo>
                  <a:lnTo>
                    <a:pt x="1478" y="814"/>
                  </a:lnTo>
                  <a:lnTo>
                    <a:pt x="1480" y="814"/>
                  </a:lnTo>
                  <a:lnTo>
                    <a:pt x="1482" y="814"/>
                  </a:lnTo>
                  <a:lnTo>
                    <a:pt x="1482" y="812"/>
                  </a:lnTo>
                  <a:lnTo>
                    <a:pt x="1484" y="812"/>
                  </a:lnTo>
                  <a:lnTo>
                    <a:pt x="1486" y="812"/>
                  </a:lnTo>
                  <a:lnTo>
                    <a:pt x="1488" y="812"/>
                  </a:lnTo>
                  <a:lnTo>
                    <a:pt x="1490" y="810"/>
                  </a:lnTo>
                  <a:lnTo>
                    <a:pt x="1492" y="808"/>
                  </a:lnTo>
                  <a:lnTo>
                    <a:pt x="1494" y="806"/>
                  </a:lnTo>
                  <a:lnTo>
                    <a:pt x="1496" y="806"/>
                  </a:lnTo>
                  <a:lnTo>
                    <a:pt x="1498" y="806"/>
                  </a:lnTo>
                  <a:lnTo>
                    <a:pt x="1502" y="806"/>
                  </a:lnTo>
                  <a:lnTo>
                    <a:pt x="1504" y="806"/>
                  </a:lnTo>
                  <a:lnTo>
                    <a:pt x="1508" y="806"/>
                  </a:lnTo>
                  <a:lnTo>
                    <a:pt x="1510" y="806"/>
                  </a:lnTo>
                  <a:lnTo>
                    <a:pt x="1512" y="806"/>
                  </a:lnTo>
                  <a:lnTo>
                    <a:pt x="1514" y="806"/>
                  </a:lnTo>
                  <a:lnTo>
                    <a:pt x="1516" y="806"/>
                  </a:lnTo>
                  <a:lnTo>
                    <a:pt x="1518" y="806"/>
                  </a:lnTo>
                  <a:lnTo>
                    <a:pt x="1520" y="808"/>
                  </a:lnTo>
                  <a:lnTo>
                    <a:pt x="1522" y="808"/>
                  </a:lnTo>
                  <a:lnTo>
                    <a:pt x="1524" y="810"/>
                  </a:lnTo>
                  <a:lnTo>
                    <a:pt x="1526" y="810"/>
                  </a:lnTo>
                  <a:lnTo>
                    <a:pt x="1526" y="812"/>
                  </a:lnTo>
                  <a:lnTo>
                    <a:pt x="1528" y="812"/>
                  </a:lnTo>
                  <a:lnTo>
                    <a:pt x="1530" y="814"/>
                  </a:lnTo>
                  <a:lnTo>
                    <a:pt x="1532" y="814"/>
                  </a:lnTo>
                  <a:lnTo>
                    <a:pt x="1532" y="816"/>
                  </a:lnTo>
                  <a:lnTo>
                    <a:pt x="1533" y="816"/>
                  </a:lnTo>
                  <a:lnTo>
                    <a:pt x="1533" y="818"/>
                  </a:lnTo>
                  <a:lnTo>
                    <a:pt x="1535" y="818"/>
                  </a:lnTo>
                  <a:lnTo>
                    <a:pt x="1537" y="818"/>
                  </a:lnTo>
                  <a:lnTo>
                    <a:pt x="1537" y="819"/>
                  </a:lnTo>
                  <a:lnTo>
                    <a:pt x="1539" y="819"/>
                  </a:lnTo>
                  <a:lnTo>
                    <a:pt x="1539" y="821"/>
                  </a:lnTo>
                  <a:lnTo>
                    <a:pt x="1541" y="821"/>
                  </a:lnTo>
                  <a:lnTo>
                    <a:pt x="1541" y="823"/>
                  </a:lnTo>
                  <a:lnTo>
                    <a:pt x="1543" y="823"/>
                  </a:lnTo>
                  <a:lnTo>
                    <a:pt x="1543" y="825"/>
                  </a:lnTo>
                  <a:lnTo>
                    <a:pt x="1545" y="825"/>
                  </a:lnTo>
                  <a:lnTo>
                    <a:pt x="1547" y="827"/>
                  </a:lnTo>
                  <a:lnTo>
                    <a:pt x="1549" y="827"/>
                  </a:lnTo>
                  <a:lnTo>
                    <a:pt x="1551" y="827"/>
                  </a:lnTo>
                  <a:lnTo>
                    <a:pt x="1551" y="829"/>
                  </a:lnTo>
                  <a:lnTo>
                    <a:pt x="1553" y="829"/>
                  </a:lnTo>
                  <a:lnTo>
                    <a:pt x="1555" y="829"/>
                  </a:lnTo>
                  <a:lnTo>
                    <a:pt x="1555" y="831"/>
                  </a:lnTo>
                  <a:lnTo>
                    <a:pt x="1557" y="831"/>
                  </a:lnTo>
                  <a:lnTo>
                    <a:pt x="1559" y="831"/>
                  </a:lnTo>
                  <a:lnTo>
                    <a:pt x="1561" y="833"/>
                  </a:lnTo>
                  <a:lnTo>
                    <a:pt x="1563" y="835"/>
                  </a:lnTo>
                  <a:lnTo>
                    <a:pt x="1565" y="837"/>
                  </a:lnTo>
                  <a:lnTo>
                    <a:pt x="1567" y="837"/>
                  </a:lnTo>
                  <a:lnTo>
                    <a:pt x="1567" y="839"/>
                  </a:lnTo>
                  <a:lnTo>
                    <a:pt x="1569" y="839"/>
                  </a:lnTo>
                  <a:lnTo>
                    <a:pt x="1569" y="841"/>
                  </a:lnTo>
                  <a:lnTo>
                    <a:pt x="1571" y="843"/>
                  </a:lnTo>
                  <a:lnTo>
                    <a:pt x="1573" y="843"/>
                  </a:lnTo>
                  <a:lnTo>
                    <a:pt x="1575" y="845"/>
                  </a:lnTo>
                  <a:lnTo>
                    <a:pt x="1575" y="847"/>
                  </a:lnTo>
                  <a:lnTo>
                    <a:pt x="1577" y="847"/>
                  </a:lnTo>
                  <a:lnTo>
                    <a:pt x="1577" y="849"/>
                  </a:lnTo>
                  <a:lnTo>
                    <a:pt x="1579" y="849"/>
                  </a:lnTo>
                  <a:lnTo>
                    <a:pt x="1579" y="851"/>
                  </a:lnTo>
                  <a:lnTo>
                    <a:pt x="1579" y="853"/>
                  </a:lnTo>
                  <a:lnTo>
                    <a:pt x="1581" y="855"/>
                  </a:lnTo>
                  <a:lnTo>
                    <a:pt x="1581" y="857"/>
                  </a:lnTo>
                  <a:lnTo>
                    <a:pt x="1583" y="859"/>
                  </a:lnTo>
                  <a:lnTo>
                    <a:pt x="1583" y="861"/>
                  </a:lnTo>
                  <a:lnTo>
                    <a:pt x="1583" y="863"/>
                  </a:lnTo>
                  <a:lnTo>
                    <a:pt x="1585" y="863"/>
                  </a:lnTo>
                  <a:lnTo>
                    <a:pt x="1587" y="865"/>
                  </a:lnTo>
                  <a:lnTo>
                    <a:pt x="1587" y="867"/>
                  </a:lnTo>
                  <a:lnTo>
                    <a:pt x="1589" y="869"/>
                  </a:lnTo>
                  <a:lnTo>
                    <a:pt x="1591" y="871"/>
                  </a:lnTo>
                  <a:lnTo>
                    <a:pt x="1591" y="873"/>
                  </a:lnTo>
                  <a:lnTo>
                    <a:pt x="1591" y="875"/>
                  </a:lnTo>
                  <a:lnTo>
                    <a:pt x="1591" y="877"/>
                  </a:lnTo>
                  <a:lnTo>
                    <a:pt x="1591" y="879"/>
                  </a:lnTo>
                  <a:lnTo>
                    <a:pt x="1593" y="879"/>
                  </a:lnTo>
                  <a:lnTo>
                    <a:pt x="1593" y="881"/>
                  </a:lnTo>
                  <a:lnTo>
                    <a:pt x="1595" y="883"/>
                  </a:lnTo>
                  <a:lnTo>
                    <a:pt x="1597" y="885"/>
                  </a:lnTo>
                  <a:lnTo>
                    <a:pt x="1597" y="886"/>
                  </a:lnTo>
                  <a:lnTo>
                    <a:pt x="1599" y="886"/>
                  </a:lnTo>
                  <a:lnTo>
                    <a:pt x="1599" y="888"/>
                  </a:lnTo>
                  <a:lnTo>
                    <a:pt x="1601" y="888"/>
                  </a:lnTo>
                  <a:lnTo>
                    <a:pt x="1601" y="890"/>
                  </a:lnTo>
                  <a:lnTo>
                    <a:pt x="1601" y="892"/>
                  </a:lnTo>
                  <a:lnTo>
                    <a:pt x="1602" y="894"/>
                  </a:lnTo>
                  <a:lnTo>
                    <a:pt x="1602" y="896"/>
                  </a:lnTo>
                  <a:lnTo>
                    <a:pt x="1604" y="898"/>
                  </a:lnTo>
                  <a:lnTo>
                    <a:pt x="1602" y="900"/>
                  </a:lnTo>
                  <a:lnTo>
                    <a:pt x="1602" y="902"/>
                  </a:lnTo>
                  <a:lnTo>
                    <a:pt x="1601" y="902"/>
                  </a:lnTo>
                  <a:lnTo>
                    <a:pt x="1601" y="904"/>
                  </a:lnTo>
                  <a:lnTo>
                    <a:pt x="1601" y="906"/>
                  </a:lnTo>
                  <a:lnTo>
                    <a:pt x="1601" y="908"/>
                  </a:lnTo>
                  <a:lnTo>
                    <a:pt x="1599" y="910"/>
                  </a:lnTo>
                  <a:lnTo>
                    <a:pt x="1599" y="912"/>
                  </a:lnTo>
                  <a:lnTo>
                    <a:pt x="1597" y="912"/>
                  </a:lnTo>
                  <a:lnTo>
                    <a:pt x="1599" y="914"/>
                  </a:lnTo>
                  <a:lnTo>
                    <a:pt x="1597" y="916"/>
                  </a:lnTo>
                  <a:lnTo>
                    <a:pt x="1597" y="918"/>
                  </a:lnTo>
                  <a:lnTo>
                    <a:pt x="1595" y="920"/>
                  </a:lnTo>
                  <a:lnTo>
                    <a:pt x="1595" y="922"/>
                  </a:lnTo>
                  <a:lnTo>
                    <a:pt x="1597" y="922"/>
                  </a:lnTo>
                  <a:lnTo>
                    <a:pt x="1597" y="924"/>
                  </a:lnTo>
                  <a:lnTo>
                    <a:pt x="1599" y="924"/>
                  </a:lnTo>
                  <a:lnTo>
                    <a:pt x="1599" y="926"/>
                  </a:lnTo>
                  <a:lnTo>
                    <a:pt x="1601" y="928"/>
                  </a:lnTo>
                  <a:lnTo>
                    <a:pt x="1601" y="930"/>
                  </a:lnTo>
                  <a:lnTo>
                    <a:pt x="1602" y="930"/>
                  </a:lnTo>
                  <a:lnTo>
                    <a:pt x="1602" y="932"/>
                  </a:lnTo>
                  <a:lnTo>
                    <a:pt x="1604" y="932"/>
                  </a:lnTo>
                  <a:lnTo>
                    <a:pt x="1604" y="934"/>
                  </a:lnTo>
                  <a:lnTo>
                    <a:pt x="1606" y="936"/>
                  </a:lnTo>
                  <a:lnTo>
                    <a:pt x="1608" y="936"/>
                  </a:lnTo>
                  <a:lnTo>
                    <a:pt x="1608" y="938"/>
                  </a:lnTo>
                  <a:lnTo>
                    <a:pt x="1610" y="940"/>
                  </a:lnTo>
                  <a:lnTo>
                    <a:pt x="1610" y="942"/>
                  </a:lnTo>
                  <a:lnTo>
                    <a:pt x="1612" y="944"/>
                  </a:lnTo>
                  <a:lnTo>
                    <a:pt x="1614" y="944"/>
                  </a:lnTo>
                  <a:lnTo>
                    <a:pt x="1612" y="946"/>
                  </a:lnTo>
                  <a:lnTo>
                    <a:pt x="1610" y="948"/>
                  </a:lnTo>
                  <a:lnTo>
                    <a:pt x="1608" y="950"/>
                  </a:lnTo>
                  <a:lnTo>
                    <a:pt x="1608" y="952"/>
                  </a:lnTo>
                  <a:lnTo>
                    <a:pt x="1606" y="952"/>
                  </a:lnTo>
                  <a:lnTo>
                    <a:pt x="1606" y="953"/>
                  </a:lnTo>
                  <a:lnTo>
                    <a:pt x="1604" y="953"/>
                  </a:lnTo>
                  <a:lnTo>
                    <a:pt x="1604" y="955"/>
                  </a:lnTo>
                  <a:lnTo>
                    <a:pt x="1602" y="955"/>
                  </a:lnTo>
                  <a:lnTo>
                    <a:pt x="1602" y="957"/>
                  </a:lnTo>
                  <a:lnTo>
                    <a:pt x="1602" y="959"/>
                  </a:lnTo>
                  <a:lnTo>
                    <a:pt x="1601" y="959"/>
                  </a:lnTo>
                  <a:lnTo>
                    <a:pt x="1601" y="961"/>
                  </a:lnTo>
                  <a:lnTo>
                    <a:pt x="1599" y="961"/>
                  </a:lnTo>
                  <a:lnTo>
                    <a:pt x="1599" y="963"/>
                  </a:lnTo>
                  <a:lnTo>
                    <a:pt x="1599" y="965"/>
                  </a:lnTo>
                  <a:lnTo>
                    <a:pt x="1597" y="967"/>
                  </a:lnTo>
                  <a:lnTo>
                    <a:pt x="1597" y="969"/>
                  </a:lnTo>
                  <a:lnTo>
                    <a:pt x="1595" y="971"/>
                  </a:lnTo>
                  <a:lnTo>
                    <a:pt x="1595" y="973"/>
                  </a:lnTo>
                  <a:lnTo>
                    <a:pt x="1593" y="973"/>
                  </a:lnTo>
                  <a:lnTo>
                    <a:pt x="1593" y="975"/>
                  </a:lnTo>
                  <a:lnTo>
                    <a:pt x="1593" y="977"/>
                  </a:lnTo>
                  <a:lnTo>
                    <a:pt x="1593" y="979"/>
                  </a:lnTo>
                  <a:lnTo>
                    <a:pt x="1591" y="979"/>
                  </a:lnTo>
                  <a:lnTo>
                    <a:pt x="1591" y="981"/>
                  </a:lnTo>
                  <a:lnTo>
                    <a:pt x="1591" y="983"/>
                  </a:lnTo>
                  <a:lnTo>
                    <a:pt x="1589" y="985"/>
                  </a:lnTo>
                  <a:lnTo>
                    <a:pt x="1587" y="987"/>
                  </a:lnTo>
                  <a:lnTo>
                    <a:pt x="1587" y="989"/>
                  </a:lnTo>
                  <a:lnTo>
                    <a:pt x="1585" y="991"/>
                  </a:lnTo>
                  <a:lnTo>
                    <a:pt x="1585" y="993"/>
                  </a:lnTo>
                  <a:lnTo>
                    <a:pt x="1585" y="995"/>
                  </a:lnTo>
                  <a:lnTo>
                    <a:pt x="1583" y="995"/>
                  </a:lnTo>
                  <a:lnTo>
                    <a:pt x="1583" y="997"/>
                  </a:lnTo>
                  <a:lnTo>
                    <a:pt x="1583" y="999"/>
                  </a:lnTo>
                  <a:lnTo>
                    <a:pt x="1581" y="999"/>
                  </a:lnTo>
                  <a:lnTo>
                    <a:pt x="1581" y="1001"/>
                  </a:lnTo>
                  <a:lnTo>
                    <a:pt x="1579" y="1001"/>
                  </a:lnTo>
                  <a:lnTo>
                    <a:pt x="1579" y="1003"/>
                  </a:lnTo>
                  <a:lnTo>
                    <a:pt x="1579" y="1005"/>
                  </a:lnTo>
                  <a:lnTo>
                    <a:pt x="1579" y="1007"/>
                  </a:lnTo>
                  <a:lnTo>
                    <a:pt x="1577" y="1009"/>
                  </a:lnTo>
                  <a:lnTo>
                    <a:pt x="1577" y="1011"/>
                  </a:lnTo>
                  <a:lnTo>
                    <a:pt x="1575" y="1011"/>
                  </a:lnTo>
                  <a:lnTo>
                    <a:pt x="1575" y="1013"/>
                  </a:lnTo>
                  <a:lnTo>
                    <a:pt x="1575" y="1015"/>
                  </a:lnTo>
                  <a:lnTo>
                    <a:pt x="1573" y="1015"/>
                  </a:lnTo>
                  <a:lnTo>
                    <a:pt x="1573" y="1017"/>
                  </a:lnTo>
                  <a:lnTo>
                    <a:pt x="1571" y="1017"/>
                  </a:lnTo>
                  <a:lnTo>
                    <a:pt x="1571" y="1019"/>
                  </a:lnTo>
                  <a:lnTo>
                    <a:pt x="1569" y="1019"/>
                  </a:lnTo>
                  <a:lnTo>
                    <a:pt x="1569" y="1020"/>
                  </a:lnTo>
                  <a:lnTo>
                    <a:pt x="1567" y="1020"/>
                  </a:lnTo>
                  <a:lnTo>
                    <a:pt x="1565" y="1024"/>
                  </a:lnTo>
                  <a:lnTo>
                    <a:pt x="1565" y="1026"/>
                  </a:lnTo>
                  <a:lnTo>
                    <a:pt x="1563" y="1028"/>
                  </a:lnTo>
                  <a:lnTo>
                    <a:pt x="1561" y="1030"/>
                  </a:lnTo>
                  <a:lnTo>
                    <a:pt x="1561" y="1032"/>
                  </a:lnTo>
                  <a:lnTo>
                    <a:pt x="1561" y="1034"/>
                  </a:lnTo>
                  <a:lnTo>
                    <a:pt x="1559" y="1036"/>
                  </a:lnTo>
                  <a:lnTo>
                    <a:pt x="1557" y="1038"/>
                  </a:lnTo>
                  <a:lnTo>
                    <a:pt x="1557" y="1040"/>
                  </a:lnTo>
                  <a:lnTo>
                    <a:pt x="1555" y="1042"/>
                  </a:lnTo>
                  <a:lnTo>
                    <a:pt x="1553" y="1044"/>
                  </a:lnTo>
                  <a:lnTo>
                    <a:pt x="1551" y="1044"/>
                  </a:lnTo>
                  <a:lnTo>
                    <a:pt x="1551" y="1046"/>
                  </a:lnTo>
                  <a:lnTo>
                    <a:pt x="1549" y="1046"/>
                  </a:lnTo>
                  <a:lnTo>
                    <a:pt x="1549" y="1048"/>
                  </a:lnTo>
                  <a:lnTo>
                    <a:pt x="1547" y="1050"/>
                  </a:lnTo>
                  <a:lnTo>
                    <a:pt x="1545" y="1052"/>
                  </a:lnTo>
                  <a:lnTo>
                    <a:pt x="1545" y="1054"/>
                  </a:lnTo>
                  <a:lnTo>
                    <a:pt x="1543" y="1056"/>
                  </a:lnTo>
                  <a:lnTo>
                    <a:pt x="1541" y="1058"/>
                  </a:lnTo>
                  <a:lnTo>
                    <a:pt x="1541" y="1060"/>
                  </a:lnTo>
                  <a:lnTo>
                    <a:pt x="1539" y="1062"/>
                  </a:lnTo>
                  <a:lnTo>
                    <a:pt x="1539" y="1064"/>
                  </a:lnTo>
                  <a:lnTo>
                    <a:pt x="1537" y="1066"/>
                  </a:lnTo>
                  <a:lnTo>
                    <a:pt x="1537" y="1068"/>
                  </a:lnTo>
                  <a:lnTo>
                    <a:pt x="1535" y="1068"/>
                  </a:lnTo>
                  <a:lnTo>
                    <a:pt x="1535" y="1070"/>
                  </a:lnTo>
                  <a:lnTo>
                    <a:pt x="1533" y="1072"/>
                  </a:lnTo>
                  <a:lnTo>
                    <a:pt x="1533" y="1076"/>
                  </a:lnTo>
                  <a:lnTo>
                    <a:pt x="1533" y="1078"/>
                  </a:lnTo>
                  <a:lnTo>
                    <a:pt x="1532" y="1080"/>
                  </a:lnTo>
                  <a:lnTo>
                    <a:pt x="1532" y="1082"/>
                  </a:lnTo>
                  <a:lnTo>
                    <a:pt x="1532" y="1084"/>
                  </a:lnTo>
                  <a:lnTo>
                    <a:pt x="1530" y="1087"/>
                  </a:lnTo>
                  <a:lnTo>
                    <a:pt x="1530" y="1089"/>
                  </a:lnTo>
                  <a:lnTo>
                    <a:pt x="1530" y="1091"/>
                  </a:lnTo>
                  <a:lnTo>
                    <a:pt x="1528" y="1093"/>
                  </a:lnTo>
                  <a:lnTo>
                    <a:pt x="1528" y="1095"/>
                  </a:lnTo>
                  <a:lnTo>
                    <a:pt x="1526" y="1097"/>
                  </a:lnTo>
                  <a:lnTo>
                    <a:pt x="1524" y="1099"/>
                  </a:lnTo>
                  <a:lnTo>
                    <a:pt x="1522" y="1101"/>
                  </a:lnTo>
                  <a:lnTo>
                    <a:pt x="1520" y="1101"/>
                  </a:lnTo>
                  <a:lnTo>
                    <a:pt x="1520" y="1103"/>
                  </a:lnTo>
                  <a:lnTo>
                    <a:pt x="1518" y="1103"/>
                  </a:lnTo>
                  <a:lnTo>
                    <a:pt x="1518" y="1105"/>
                  </a:lnTo>
                  <a:lnTo>
                    <a:pt x="1516" y="1105"/>
                  </a:lnTo>
                  <a:lnTo>
                    <a:pt x="1514" y="1107"/>
                  </a:lnTo>
                  <a:lnTo>
                    <a:pt x="1512" y="1109"/>
                  </a:lnTo>
                  <a:lnTo>
                    <a:pt x="1510" y="1109"/>
                  </a:lnTo>
                  <a:lnTo>
                    <a:pt x="1508" y="1111"/>
                  </a:lnTo>
                  <a:lnTo>
                    <a:pt x="1508" y="1113"/>
                  </a:lnTo>
                  <a:lnTo>
                    <a:pt x="1506" y="1113"/>
                  </a:lnTo>
                  <a:lnTo>
                    <a:pt x="1504" y="1115"/>
                  </a:lnTo>
                  <a:lnTo>
                    <a:pt x="1502" y="1117"/>
                  </a:lnTo>
                  <a:lnTo>
                    <a:pt x="1500" y="1117"/>
                  </a:lnTo>
                  <a:lnTo>
                    <a:pt x="1500" y="1119"/>
                  </a:lnTo>
                  <a:lnTo>
                    <a:pt x="1498" y="1119"/>
                  </a:lnTo>
                  <a:lnTo>
                    <a:pt x="1500" y="1119"/>
                  </a:lnTo>
                  <a:lnTo>
                    <a:pt x="1500" y="1121"/>
                  </a:lnTo>
                  <a:lnTo>
                    <a:pt x="1502" y="1123"/>
                  </a:lnTo>
                  <a:lnTo>
                    <a:pt x="1502" y="1125"/>
                  </a:lnTo>
                  <a:lnTo>
                    <a:pt x="1504" y="1125"/>
                  </a:lnTo>
                  <a:lnTo>
                    <a:pt x="1504" y="1127"/>
                  </a:lnTo>
                  <a:lnTo>
                    <a:pt x="1506" y="1127"/>
                  </a:lnTo>
                  <a:lnTo>
                    <a:pt x="1506" y="1125"/>
                  </a:lnTo>
                  <a:lnTo>
                    <a:pt x="1506" y="1127"/>
                  </a:lnTo>
                  <a:lnTo>
                    <a:pt x="1508" y="1127"/>
                  </a:lnTo>
                  <a:lnTo>
                    <a:pt x="1508" y="1129"/>
                  </a:lnTo>
                  <a:lnTo>
                    <a:pt x="1510" y="1129"/>
                  </a:lnTo>
                  <a:lnTo>
                    <a:pt x="1510" y="1131"/>
                  </a:lnTo>
                  <a:lnTo>
                    <a:pt x="1512" y="1133"/>
                  </a:lnTo>
                  <a:lnTo>
                    <a:pt x="1512" y="1135"/>
                  </a:lnTo>
                  <a:lnTo>
                    <a:pt x="1512" y="1137"/>
                  </a:lnTo>
                  <a:lnTo>
                    <a:pt x="1514" y="1139"/>
                  </a:lnTo>
                  <a:lnTo>
                    <a:pt x="1514" y="1141"/>
                  </a:lnTo>
                  <a:lnTo>
                    <a:pt x="1514" y="1143"/>
                  </a:lnTo>
                  <a:lnTo>
                    <a:pt x="1514" y="1145"/>
                  </a:lnTo>
                  <a:lnTo>
                    <a:pt x="1514" y="1147"/>
                  </a:lnTo>
                  <a:lnTo>
                    <a:pt x="1514" y="1149"/>
                  </a:lnTo>
                  <a:lnTo>
                    <a:pt x="1514" y="1151"/>
                  </a:lnTo>
                  <a:lnTo>
                    <a:pt x="1514" y="1153"/>
                  </a:lnTo>
                  <a:lnTo>
                    <a:pt x="1512" y="1153"/>
                  </a:lnTo>
                  <a:lnTo>
                    <a:pt x="1514" y="1155"/>
                  </a:lnTo>
                  <a:lnTo>
                    <a:pt x="1516" y="1155"/>
                  </a:lnTo>
                  <a:lnTo>
                    <a:pt x="1518" y="1153"/>
                  </a:lnTo>
                  <a:lnTo>
                    <a:pt x="1518" y="1155"/>
                  </a:lnTo>
                  <a:lnTo>
                    <a:pt x="1520" y="1155"/>
                  </a:lnTo>
                  <a:lnTo>
                    <a:pt x="1520" y="1156"/>
                  </a:lnTo>
                  <a:lnTo>
                    <a:pt x="1520" y="1158"/>
                  </a:lnTo>
                  <a:lnTo>
                    <a:pt x="1522" y="1160"/>
                  </a:lnTo>
                  <a:lnTo>
                    <a:pt x="1522" y="1162"/>
                  </a:lnTo>
                  <a:lnTo>
                    <a:pt x="1522" y="1164"/>
                  </a:lnTo>
                  <a:lnTo>
                    <a:pt x="1520" y="1164"/>
                  </a:lnTo>
                  <a:lnTo>
                    <a:pt x="1518" y="1164"/>
                  </a:lnTo>
                  <a:lnTo>
                    <a:pt x="1518" y="1166"/>
                  </a:lnTo>
                  <a:lnTo>
                    <a:pt x="1518" y="1170"/>
                  </a:lnTo>
                  <a:lnTo>
                    <a:pt x="1516" y="1170"/>
                  </a:lnTo>
                  <a:lnTo>
                    <a:pt x="1516" y="1172"/>
                  </a:lnTo>
                  <a:lnTo>
                    <a:pt x="1514" y="1172"/>
                  </a:lnTo>
                  <a:lnTo>
                    <a:pt x="1514" y="1174"/>
                  </a:lnTo>
                  <a:lnTo>
                    <a:pt x="1514" y="1176"/>
                  </a:lnTo>
                  <a:lnTo>
                    <a:pt x="1514" y="1178"/>
                  </a:lnTo>
                  <a:lnTo>
                    <a:pt x="1516" y="1178"/>
                  </a:lnTo>
                  <a:lnTo>
                    <a:pt x="1516" y="1180"/>
                  </a:lnTo>
                  <a:lnTo>
                    <a:pt x="1514" y="1180"/>
                  </a:lnTo>
                  <a:lnTo>
                    <a:pt x="1514" y="1182"/>
                  </a:lnTo>
                  <a:lnTo>
                    <a:pt x="1512" y="1184"/>
                  </a:lnTo>
                  <a:lnTo>
                    <a:pt x="1510" y="1184"/>
                  </a:lnTo>
                  <a:lnTo>
                    <a:pt x="1508" y="1184"/>
                  </a:lnTo>
                  <a:lnTo>
                    <a:pt x="1510" y="1182"/>
                  </a:lnTo>
                  <a:lnTo>
                    <a:pt x="1508" y="1182"/>
                  </a:lnTo>
                  <a:lnTo>
                    <a:pt x="1508" y="1180"/>
                  </a:lnTo>
                  <a:lnTo>
                    <a:pt x="1508" y="1182"/>
                  </a:lnTo>
                  <a:lnTo>
                    <a:pt x="1506" y="1182"/>
                  </a:lnTo>
                  <a:lnTo>
                    <a:pt x="1506" y="1184"/>
                  </a:lnTo>
                  <a:lnTo>
                    <a:pt x="1506" y="1186"/>
                  </a:lnTo>
                  <a:lnTo>
                    <a:pt x="1504" y="1186"/>
                  </a:lnTo>
                  <a:lnTo>
                    <a:pt x="1502" y="1188"/>
                  </a:lnTo>
                  <a:lnTo>
                    <a:pt x="1500" y="1188"/>
                  </a:lnTo>
                  <a:lnTo>
                    <a:pt x="1500" y="1190"/>
                  </a:lnTo>
                  <a:lnTo>
                    <a:pt x="1498" y="1190"/>
                  </a:lnTo>
                  <a:lnTo>
                    <a:pt x="1498" y="1192"/>
                  </a:lnTo>
                  <a:lnTo>
                    <a:pt x="1496" y="1192"/>
                  </a:lnTo>
                  <a:lnTo>
                    <a:pt x="1494" y="1192"/>
                  </a:lnTo>
                  <a:lnTo>
                    <a:pt x="1492" y="1192"/>
                  </a:lnTo>
                  <a:lnTo>
                    <a:pt x="1490" y="1192"/>
                  </a:lnTo>
                  <a:lnTo>
                    <a:pt x="1488" y="1192"/>
                  </a:lnTo>
                  <a:lnTo>
                    <a:pt x="1488" y="1194"/>
                  </a:lnTo>
                  <a:lnTo>
                    <a:pt x="1486" y="1194"/>
                  </a:lnTo>
                  <a:lnTo>
                    <a:pt x="1486" y="1196"/>
                  </a:lnTo>
                  <a:lnTo>
                    <a:pt x="1484" y="1198"/>
                  </a:lnTo>
                  <a:lnTo>
                    <a:pt x="1482" y="1198"/>
                  </a:lnTo>
                  <a:lnTo>
                    <a:pt x="1480" y="1198"/>
                  </a:lnTo>
                  <a:lnTo>
                    <a:pt x="1480" y="1200"/>
                  </a:lnTo>
                  <a:lnTo>
                    <a:pt x="1478" y="1200"/>
                  </a:lnTo>
                  <a:lnTo>
                    <a:pt x="1478" y="1202"/>
                  </a:lnTo>
                  <a:lnTo>
                    <a:pt x="1476" y="1204"/>
                  </a:lnTo>
                  <a:lnTo>
                    <a:pt x="1476" y="1206"/>
                  </a:lnTo>
                  <a:lnTo>
                    <a:pt x="1474" y="1206"/>
                  </a:lnTo>
                  <a:lnTo>
                    <a:pt x="1474" y="1208"/>
                  </a:lnTo>
                  <a:lnTo>
                    <a:pt x="1472" y="1210"/>
                  </a:lnTo>
                  <a:lnTo>
                    <a:pt x="1472" y="1212"/>
                  </a:lnTo>
                  <a:lnTo>
                    <a:pt x="1470" y="1216"/>
                  </a:lnTo>
                  <a:lnTo>
                    <a:pt x="1470" y="1218"/>
                  </a:lnTo>
                  <a:lnTo>
                    <a:pt x="1470" y="1220"/>
                  </a:lnTo>
                  <a:lnTo>
                    <a:pt x="1468" y="1222"/>
                  </a:lnTo>
                  <a:lnTo>
                    <a:pt x="1466" y="1225"/>
                  </a:lnTo>
                  <a:lnTo>
                    <a:pt x="1464" y="1227"/>
                  </a:lnTo>
                  <a:lnTo>
                    <a:pt x="1463" y="1229"/>
                  </a:lnTo>
                  <a:lnTo>
                    <a:pt x="1463" y="1231"/>
                  </a:lnTo>
                  <a:lnTo>
                    <a:pt x="1461" y="1233"/>
                  </a:lnTo>
                  <a:lnTo>
                    <a:pt x="1461" y="1235"/>
                  </a:lnTo>
                  <a:lnTo>
                    <a:pt x="1461" y="1237"/>
                  </a:lnTo>
                  <a:lnTo>
                    <a:pt x="1461" y="1239"/>
                  </a:lnTo>
                  <a:lnTo>
                    <a:pt x="1459" y="1243"/>
                  </a:lnTo>
                  <a:lnTo>
                    <a:pt x="1459" y="1245"/>
                  </a:lnTo>
                  <a:lnTo>
                    <a:pt x="1457" y="1247"/>
                  </a:lnTo>
                  <a:lnTo>
                    <a:pt x="1457" y="1249"/>
                  </a:lnTo>
                  <a:lnTo>
                    <a:pt x="1455" y="1249"/>
                  </a:lnTo>
                  <a:lnTo>
                    <a:pt x="1453" y="1251"/>
                  </a:lnTo>
                  <a:lnTo>
                    <a:pt x="1451" y="1253"/>
                  </a:lnTo>
                  <a:lnTo>
                    <a:pt x="1449" y="1255"/>
                  </a:lnTo>
                  <a:lnTo>
                    <a:pt x="1447" y="1255"/>
                  </a:lnTo>
                  <a:lnTo>
                    <a:pt x="1445" y="1255"/>
                  </a:lnTo>
                  <a:lnTo>
                    <a:pt x="1443" y="1255"/>
                  </a:lnTo>
                  <a:lnTo>
                    <a:pt x="1439" y="1253"/>
                  </a:lnTo>
                  <a:lnTo>
                    <a:pt x="1435" y="1253"/>
                  </a:lnTo>
                  <a:lnTo>
                    <a:pt x="1433" y="1255"/>
                  </a:lnTo>
                  <a:lnTo>
                    <a:pt x="1431" y="1255"/>
                  </a:lnTo>
                  <a:lnTo>
                    <a:pt x="1425" y="1255"/>
                  </a:lnTo>
                  <a:lnTo>
                    <a:pt x="1421" y="1255"/>
                  </a:lnTo>
                  <a:lnTo>
                    <a:pt x="1419" y="1255"/>
                  </a:lnTo>
                  <a:lnTo>
                    <a:pt x="1417" y="1255"/>
                  </a:lnTo>
                  <a:lnTo>
                    <a:pt x="1415" y="1257"/>
                  </a:lnTo>
                  <a:lnTo>
                    <a:pt x="1413" y="1257"/>
                  </a:lnTo>
                  <a:lnTo>
                    <a:pt x="1411" y="1259"/>
                  </a:lnTo>
                  <a:lnTo>
                    <a:pt x="1409" y="1261"/>
                  </a:lnTo>
                  <a:lnTo>
                    <a:pt x="1407" y="1263"/>
                  </a:lnTo>
                  <a:lnTo>
                    <a:pt x="1403" y="1267"/>
                  </a:lnTo>
                  <a:lnTo>
                    <a:pt x="1397" y="1271"/>
                  </a:lnTo>
                  <a:lnTo>
                    <a:pt x="1395" y="1273"/>
                  </a:lnTo>
                  <a:lnTo>
                    <a:pt x="1394" y="1275"/>
                  </a:lnTo>
                  <a:lnTo>
                    <a:pt x="1392" y="1277"/>
                  </a:lnTo>
                  <a:lnTo>
                    <a:pt x="1390" y="1279"/>
                  </a:lnTo>
                  <a:lnTo>
                    <a:pt x="1388" y="1281"/>
                  </a:lnTo>
                  <a:lnTo>
                    <a:pt x="1384" y="1287"/>
                  </a:lnTo>
                  <a:lnTo>
                    <a:pt x="1382" y="1289"/>
                  </a:lnTo>
                  <a:lnTo>
                    <a:pt x="1380" y="1290"/>
                  </a:lnTo>
                  <a:lnTo>
                    <a:pt x="1380" y="1292"/>
                  </a:lnTo>
                  <a:lnTo>
                    <a:pt x="1380" y="1294"/>
                  </a:lnTo>
                  <a:lnTo>
                    <a:pt x="1378" y="1298"/>
                  </a:lnTo>
                  <a:lnTo>
                    <a:pt x="1376" y="1302"/>
                  </a:lnTo>
                  <a:lnTo>
                    <a:pt x="1374" y="1304"/>
                  </a:lnTo>
                  <a:lnTo>
                    <a:pt x="1374" y="1306"/>
                  </a:lnTo>
                  <a:lnTo>
                    <a:pt x="1374" y="1308"/>
                  </a:lnTo>
                  <a:lnTo>
                    <a:pt x="1372" y="1308"/>
                  </a:lnTo>
                  <a:lnTo>
                    <a:pt x="1372" y="1310"/>
                  </a:lnTo>
                  <a:lnTo>
                    <a:pt x="1370" y="1310"/>
                  </a:lnTo>
                  <a:lnTo>
                    <a:pt x="1370" y="1312"/>
                  </a:lnTo>
                  <a:lnTo>
                    <a:pt x="1368" y="1312"/>
                  </a:lnTo>
                  <a:lnTo>
                    <a:pt x="1366" y="1312"/>
                  </a:lnTo>
                  <a:lnTo>
                    <a:pt x="1366" y="1314"/>
                  </a:lnTo>
                  <a:lnTo>
                    <a:pt x="1364" y="1314"/>
                  </a:lnTo>
                  <a:lnTo>
                    <a:pt x="1362" y="1314"/>
                  </a:lnTo>
                  <a:lnTo>
                    <a:pt x="1360" y="1316"/>
                  </a:lnTo>
                  <a:lnTo>
                    <a:pt x="1358" y="1316"/>
                  </a:lnTo>
                  <a:lnTo>
                    <a:pt x="1356" y="1316"/>
                  </a:lnTo>
                  <a:lnTo>
                    <a:pt x="1356" y="1318"/>
                  </a:lnTo>
                  <a:lnTo>
                    <a:pt x="1354" y="1318"/>
                  </a:lnTo>
                  <a:lnTo>
                    <a:pt x="1352" y="1318"/>
                  </a:lnTo>
                  <a:lnTo>
                    <a:pt x="1350" y="1318"/>
                  </a:lnTo>
                  <a:lnTo>
                    <a:pt x="1350" y="1320"/>
                  </a:lnTo>
                  <a:lnTo>
                    <a:pt x="1348" y="1320"/>
                  </a:lnTo>
                  <a:lnTo>
                    <a:pt x="1348" y="1322"/>
                  </a:lnTo>
                  <a:lnTo>
                    <a:pt x="1346" y="1322"/>
                  </a:lnTo>
                  <a:lnTo>
                    <a:pt x="1346" y="1324"/>
                  </a:lnTo>
                  <a:lnTo>
                    <a:pt x="1344" y="1322"/>
                  </a:lnTo>
                  <a:lnTo>
                    <a:pt x="1344" y="1324"/>
                  </a:lnTo>
                  <a:lnTo>
                    <a:pt x="1342" y="1324"/>
                  </a:lnTo>
                  <a:lnTo>
                    <a:pt x="1342" y="1322"/>
                  </a:lnTo>
                  <a:lnTo>
                    <a:pt x="1342" y="1324"/>
                  </a:lnTo>
                  <a:lnTo>
                    <a:pt x="1342" y="1326"/>
                  </a:lnTo>
                  <a:lnTo>
                    <a:pt x="1340" y="1326"/>
                  </a:lnTo>
                  <a:lnTo>
                    <a:pt x="1340" y="1324"/>
                  </a:lnTo>
                  <a:lnTo>
                    <a:pt x="1340" y="1326"/>
                  </a:lnTo>
                  <a:lnTo>
                    <a:pt x="1338" y="1326"/>
                  </a:lnTo>
                  <a:lnTo>
                    <a:pt x="1338" y="1328"/>
                  </a:lnTo>
                  <a:lnTo>
                    <a:pt x="1336" y="1328"/>
                  </a:lnTo>
                  <a:lnTo>
                    <a:pt x="1336" y="1330"/>
                  </a:lnTo>
                  <a:lnTo>
                    <a:pt x="1334" y="1330"/>
                  </a:lnTo>
                  <a:lnTo>
                    <a:pt x="1334" y="1332"/>
                  </a:lnTo>
                  <a:lnTo>
                    <a:pt x="1332" y="1332"/>
                  </a:lnTo>
                  <a:lnTo>
                    <a:pt x="1332" y="1334"/>
                  </a:lnTo>
                  <a:lnTo>
                    <a:pt x="1334" y="1334"/>
                  </a:lnTo>
                  <a:lnTo>
                    <a:pt x="1334" y="1336"/>
                  </a:lnTo>
                  <a:lnTo>
                    <a:pt x="1334" y="1338"/>
                  </a:lnTo>
                  <a:lnTo>
                    <a:pt x="1334" y="1340"/>
                  </a:lnTo>
                  <a:lnTo>
                    <a:pt x="1332" y="1340"/>
                  </a:lnTo>
                  <a:lnTo>
                    <a:pt x="1332" y="1342"/>
                  </a:lnTo>
                  <a:lnTo>
                    <a:pt x="1330" y="1344"/>
                  </a:lnTo>
                  <a:lnTo>
                    <a:pt x="1330" y="1346"/>
                  </a:lnTo>
                  <a:lnTo>
                    <a:pt x="1328" y="1346"/>
                  </a:lnTo>
                  <a:lnTo>
                    <a:pt x="1328" y="1348"/>
                  </a:lnTo>
                  <a:lnTo>
                    <a:pt x="1328" y="1350"/>
                  </a:lnTo>
                  <a:lnTo>
                    <a:pt x="1326" y="1350"/>
                  </a:lnTo>
                  <a:lnTo>
                    <a:pt x="1326" y="1352"/>
                  </a:lnTo>
                  <a:lnTo>
                    <a:pt x="1325" y="1352"/>
                  </a:lnTo>
                  <a:lnTo>
                    <a:pt x="1323" y="1352"/>
                  </a:lnTo>
                  <a:lnTo>
                    <a:pt x="1323" y="1350"/>
                  </a:lnTo>
                  <a:lnTo>
                    <a:pt x="1321" y="1350"/>
                  </a:lnTo>
                  <a:lnTo>
                    <a:pt x="1321" y="1348"/>
                  </a:lnTo>
                  <a:lnTo>
                    <a:pt x="1319" y="1348"/>
                  </a:lnTo>
                  <a:lnTo>
                    <a:pt x="1317" y="1348"/>
                  </a:lnTo>
                  <a:lnTo>
                    <a:pt x="1317" y="1346"/>
                  </a:lnTo>
                  <a:lnTo>
                    <a:pt x="1315" y="1346"/>
                  </a:lnTo>
                  <a:lnTo>
                    <a:pt x="1315" y="1344"/>
                  </a:lnTo>
                  <a:lnTo>
                    <a:pt x="1313" y="1344"/>
                  </a:lnTo>
                  <a:lnTo>
                    <a:pt x="1313" y="1342"/>
                  </a:lnTo>
                  <a:lnTo>
                    <a:pt x="1313" y="1340"/>
                  </a:lnTo>
                  <a:lnTo>
                    <a:pt x="1311" y="1340"/>
                  </a:lnTo>
                  <a:lnTo>
                    <a:pt x="1311" y="1338"/>
                  </a:lnTo>
                  <a:lnTo>
                    <a:pt x="1311" y="1336"/>
                  </a:lnTo>
                  <a:lnTo>
                    <a:pt x="1311" y="1334"/>
                  </a:lnTo>
                  <a:lnTo>
                    <a:pt x="1309" y="1334"/>
                  </a:lnTo>
                  <a:lnTo>
                    <a:pt x="1307" y="1334"/>
                  </a:lnTo>
                  <a:lnTo>
                    <a:pt x="1305" y="1334"/>
                  </a:lnTo>
                  <a:lnTo>
                    <a:pt x="1305" y="1336"/>
                  </a:lnTo>
                  <a:lnTo>
                    <a:pt x="1303" y="1336"/>
                  </a:lnTo>
                  <a:lnTo>
                    <a:pt x="1301" y="1336"/>
                  </a:lnTo>
                  <a:lnTo>
                    <a:pt x="1301" y="1334"/>
                  </a:lnTo>
                  <a:lnTo>
                    <a:pt x="1303" y="1334"/>
                  </a:lnTo>
                  <a:lnTo>
                    <a:pt x="1303" y="1332"/>
                  </a:lnTo>
                  <a:lnTo>
                    <a:pt x="1303" y="1330"/>
                  </a:lnTo>
                  <a:lnTo>
                    <a:pt x="1301" y="1328"/>
                  </a:lnTo>
                  <a:lnTo>
                    <a:pt x="1299" y="1328"/>
                  </a:lnTo>
                  <a:lnTo>
                    <a:pt x="1299" y="1330"/>
                  </a:lnTo>
                  <a:lnTo>
                    <a:pt x="1297" y="1330"/>
                  </a:lnTo>
                  <a:lnTo>
                    <a:pt x="1297" y="1328"/>
                  </a:lnTo>
                  <a:lnTo>
                    <a:pt x="1297" y="1326"/>
                  </a:lnTo>
                  <a:lnTo>
                    <a:pt x="1297" y="1324"/>
                  </a:lnTo>
                  <a:lnTo>
                    <a:pt x="1297" y="1322"/>
                  </a:lnTo>
                  <a:lnTo>
                    <a:pt x="1297" y="1320"/>
                  </a:lnTo>
                  <a:lnTo>
                    <a:pt x="1297" y="1318"/>
                  </a:lnTo>
                  <a:lnTo>
                    <a:pt x="1297" y="1316"/>
                  </a:lnTo>
                  <a:lnTo>
                    <a:pt x="1299" y="1316"/>
                  </a:lnTo>
                  <a:lnTo>
                    <a:pt x="1299" y="1314"/>
                  </a:lnTo>
                  <a:lnTo>
                    <a:pt x="1301" y="1314"/>
                  </a:lnTo>
                  <a:lnTo>
                    <a:pt x="1303" y="1314"/>
                  </a:lnTo>
                  <a:lnTo>
                    <a:pt x="1303" y="1312"/>
                  </a:lnTo>
                  <a:lnTo>
                    <a:pt x="1305" y="1312"/>
                  </a:lnTo>
                  <a:lnTo>
                    <a:pt x="1303" y="1310"/>
                  </a:lnTo>
                  <a:lnTo>
                    <a:pt x="1301" y="1310"/>
                  </a:lnTo>
                  <a:lnTo>
                    <a:pt x="1299" y="1310"/>
                  </a:lnTo>
                  <a:lnTo>
                    <a:pt x="1299" y="1308"/>
                  </a:lnTo>
                  <a:lnTo>
                    <a:pt x="1299" y="1310"/>
                  </a:lnTo>
                  <a:lnTo>
                    <a:pt x="1297" y="1310"/>
                  </a:lnTo>
                  <a:lnTo>
                    <a:pt x="1295" y="1310"/>
                  </a:lnTo>
                  <a:lnTo>
                    <a:pt x="1295" y="1312"/>
                  </a:lnTo>
                  <a:lnTo>
                    <a:pt x="1293" y="1312"/>
                  </a:lnTo>
                  <a:lnTo>
                    <a:pt x="1293" y="1310"/>
                  </a:lnTo>
                  <a:lnTo>
                    <a:pt x="1293" y="1308"/>
                  </a:lnTo>
                  <a:lnTo>
                    <a:pt x="1291" y="1308"/>
                  </a:lnTo>
                  <a:lnTo>
                    <a:pt x="1291" y="1306"/>
                  </a:lnTo>
                  <a:lnTo>
                    <a:pt x="1291" y="1304"/>
                  </a:lnTo>
                  <a:lnTo>
                    <a:pt x="1291" y="1302"/>
                  </a:lnTo>
                  <a:lnTo>
                    <a:pt x="1293" y="1302"/>
                  </a:lnTo>
                  <a:lnTo>
                    <a:pt x="1295" y="1302"/>
                  </a:lnTo>
                  <a:lnTo>
                    <a:pt x="1295" y="1300"/>
                  </a:lnTo>
                  <a:lnTo>
                    <a:pt x="1297" y="1300"/>
                  </a:lnTo>
                  <a:lnTo>
                    <a:pt x="1297" y="1298"/>
                  </a:lnTo>
                  <a:lnTo>
                    <a:pt x="1297" y="1296"/>
                  </a:lnTo>
                  <a:lnTo>
                    <a:pt x="1299" y="1296"/>
                  </a:lnTo>
                  <a:lnTo>
                    <a:pt x="1299" y="1294"/>
                  </a:lnTo>
                  <a:lnTo>
                    <a:pt x="1297" y="1294"/>
                  </a:lnTo>
                  <a:lnTo>
                    <a:pt x="1297" y="1292"/>
                  </a:lnTo>
                  <a:lnTo>
                    <a:pt x="1299" y="1292"/>
                  </a:lnTo>
                  <a:lnTo>
                    <a:pt x="1299" y="1290"/>
                  </a:lnTo>
                  <a:lnTo>
                    <a:pt x="1301" y="1290"/>
                  </a:lnTo>
                  <a:lnTo>
                    <a:pt x="1301" y="1289"/>
                  </a:lnTo>
                  <a:lnTo>
                    <a:pt x="1303" y="1289"/>
                  </a:lnTo>
                  <a:lnTo>
                    <a:pt x="1303" y="1287"/>
                  </a:lnTo>
                  <a:lnTo>
                    <a:pt x="1305" y="1285"/>
                  </a:lnTo>
                  <a:lnTo>
                    <a:pt x="1307" y="1285"/>
                  </a:lnTo>
                  <a:lnTo>
                    <a:pt x="1307" y="1283"/>
                  </a:lnTo>
                  <a:lnTo>
                    <a:pt x="1309" y="1283"/>
                  </a:lnTo>
                  <a:lnTo>
                    <a:pt x="1309" y="1285"/>
                  </a:lnTo>
                  <a:lnTo>
                    <a:pt x="1309" y="1283"/>
                  </a:lnTo>
                  <a:lnTo>
                    <a:pt x="1311" y="1283"/>
                  </a:lnTo>
                  <a:lnTo>
                    <a:pt x="1311" y="1281"/>
                  </a:lnTo>
                  <a:lnTo>
                    <a:pt x="1309" y="1281"/>
                  </a:lnTo>
                  <a:lnTo>
                    <a:pt x="1309" y="1279"/>
                  </a:lnTo>
                  <a:lnTo>
                    <a:pt x="1309" y="1277"/>
                  </a:lnTo>
                  <a:lnTo>
                    <a:pt x="1307" y="1277"/>
                  </a:lnTo>
                  <a:lnTo>
                    <a:pt x="1307" y="1275"/>
                  </a:lnTo>
                  <a:lnTo>
                    <a:pt x="1309" y="1275"/>
                  </a:lnTo>
                  <a:lnTo>
                    <a:pt x="1309" y="1273"/>
                  </a:lnTo>
                  <a:lnTo>
                    <a:pt x="1311" y="1273"/>
                  </a:lnTo>
                  <a:lnTo>
                    <a:pt x="1311" y="1271"/>
                  </a:lnTo>
                  <a:lnTo>
                    <a:pt x="1313" y="1271"/>
                  </a:lnTo>
                  <a:lnTo>
                    <a:pt x="1315" y="1269"/>
                  </a:lnTo>
                  <a:lnTo>
                    <a:pt x="1317" y="1269"/>
                  </a:lnTo>
                  <a:lnTo>
                    <a:pt x="1317" y="1267"/>
                  </a:lnTo>
                  <a:lnTo>
                    <a:pt x="1315" y="1267"/>
                  </a:lnTo>
                  <a:lnTo>
                    <a:pt x="1315" y="1265"/>
                  </a:lnTo>
                  <a:lnTo>
                    <a:pt x="1315" y="1263"/>
                  </a:lnTo>
                  <a:lnTo>
                    <a:pt x="1315" y="1261"/>
                  </a:lnTo>
                  <a:lnTo>
                    <a:pt x="1313" y="1261"/>
                  </a:lnTo>
                  <a:lnTo>
                    <a:pt x="1313" y="1259"/>
                  </a:lnTo>
                  <a:lnTo>
                    <a:pt x="1311" y="1257"/>
                  </a:lnTo>
                  <a:lnTo>
                    <a:pt x="1313" y="1255"/>
                  </a:lnTo>
                  <a:lnTo>
                    <a:pt x="1311" y="1255"/>
                  </a:lnTo>
                  <a:lnTo>
                    <a:pt x="1311" y="1253"/>
                  </a:lnTo>
                  <a:lnTo>
                    <a:pt x="1309" y="1253"/>
                  </a:lnTo>
                  <a:lnTo>
                    <a:pt x="1309" y="1251"/>
                  </a:lnTo>
                  <a:lnTo>
                    <a:pt x="1307" y="1251"/>
                  </a:lnTo>
                  <a:lnTo>
                    <a:pt x="1307" y="1249"/>
                  </a:lnTo>
                  <a:lnTo>
                    <a:pt x="1307" y="1247"/>
                  </a:lnTo>
                  <a:lnTo>
                    <a:pt x="1307" y="1245"/>
                  </a:lnTo>
                  <a:lnTo>
                    <a:pt x="1309" y="1245"/>
                  </a:lnTo>
                  <a:lnTo>
                    <a:pt x="1311" y="1243"/>
                  </a:lnTo>
                  <a:lnTo>
                    <a:pt x="1313" y="1243"/>
                  </a:lnTo>
                  <a:lnTo>
                    <a:pt x="1311" y="1243"/>
                  </a:lnTo>
                  <a:lnTo>
                    <a:pt x="1311" y="1241"/>
                  </a:lnTo>
                  <a:lnTo>
                    <a:pt x="1311" y="1239"/>
                  </a:lnTo>
                  <a:lnTo>
                    <a:pt x="1311" y="1237"/>
                  </a:lnTo>
                  <a:lnTo>
                    <a:pt x="1311" y="1235"/>
                  </a:lnTo>
                  <a:lnTo>
                    <a:pt x="1311" y="1233"/>
                  </a:lnTo>
                  <a:lnTo>
                    <a:pt x="1313" y="1233"/>
                  </a:lnTo>
                  <a:lnTo>
                    <a:pt x="1315" y="1233"/>
                  </a:lnTo>
                  <a:lnTo>
                    <a:pt x="1317" y="1235"/>
                  </a:lnTo>
                  <a:lnTo>
                    <a:pt x="1319" y="1235"/>
                  </a:lnTo>
                  <a:lnTo>
                    <a:pt x="1319" y="1237"/>
                  </a:lnTo>
                  <a:lnTo>
                    <a:pt x="1319" y="1235"/>
                  </a:lnTo>
                  <a:lnTo>
                    <a:pt x="1321" y="1235"/>
                  </a:lnTo>
                  <a:lnTo>
                    <a:pt x="1321" y="1233"/>
                  </a:lnTo>
                  <a:lnTo>
                    <a:pt x="1319" y="1233"/>
                  </a:lnTo>
                  <a:lnTo>
                    <a:pt x="1317" y="1233"/>
                  </a:lnTo>
                  <a:lnTo>
                    <a:pt x="1315" y="1233"/>
                  </a:lnTo>
                  <a:lnTo>
                    <a:pt x="1313" y="1231"/>
                  </a:lnTo>
                  <a:lnTo>
                    <a:pt x="1313" y="1229"/>
                  </a:lnTo>
                  <a:lnTo>
                    <a:pt x="1311" y="1229"/>
                  </a:lnTo>
                  <a:lnTo>
                    <a:pt x="1311" y="1231"/>
                  </a:lnTo>
                  <a:lnTo>
                    <a:pt x="1311" y="1229"/>
                  </a:lnTo>
                  <a:lnTo>
                    <a:pt x="1309" y="1229"/>
                  </a:lnTo>
                  <a:lnTo>
                    <a:pt x="1309" y="1227"/>
                  </a:lnTo>
                  <a:lnTo>
                    <a:pt x="1307" y="1227"/>
                  </a:lnTo>
                  <a:lnTo>
                    <a:pt x="1305" y="1229"/>
                  </a:lnTo>
                  <a:lnTo>
                    <a:pt x="1303" y="1229"/>
                  </a:lnTo>
                  <a:lnTo>
                    <a:pt x="1303" y="1231"/>
                  </a:lnTo>
                  <a:lnTo>
                    <a:pt x="1301" y="1233"/>
                  </a:lnTo>
                  <a:lnTo>
                    <a:pt x="1301" y="1235"/>
                  </a:lnTo>
                  <a:lnTo>
                    <a:pt x="1299" y="1235"/>
                  </a:lnTo>
                  <a:lnTo>
                    <a:pt x="1299" y="1237"/>
                  </a:lnTo>
                  <a:lnTo>
                    <a:pt x="1297" y="1237"/>
                  </a:lnTo>
                  <a:lnTo>
                    <a:pt x="1297" y="1235"/>
                  </a:lnTo>
                  <a:lnTo>
                    <a:pt x="1295" y="1235"/>
                  </a:lnTo>
                  <a:lnTo>
                    <a:pt x="1295" y="1233"/>
                  </a:lnTo>
                  <a:lnTo>
                    <a:pt x="1295" y="1231"/>
                  </a:lnTo>
                  <a:lnTo>
                    <a:pt x="1293" y="1231"/>
                  </a:lnTo>
                  <a:lnTo>
                    <a:pt x="1293" y="1229"/>
                  </a:lnTo>
                  <a:lnTo>
                    <a:pt x="1291" y="1227"/>
                  </a:lnTo>
                  <a:lnTo>
                    <a:pt x="1291" y="1225"/>
                  </a:lnTo>
                  <a:lnTo>
                    <a:pt x="1289" y="1225"/>
                  </a:lnTo>
                  <a:lnTo>
                    <a:pt x="1289" y="1223"/>
                  </a:lnTo>
                  <a:lnTo>
                    <a:pt x="1289" y="1222"/>
                  </a:lnTo>
                  <a:lnTo>
                    <a:pt x="1287" y="1222"/>
                  </a:lnTo>
                  <a:lnTo>
                    <a:pt x="1287" y="1220"/>
                  </a:lnTo>
                  <a:lnTo>
                    <a:pt x="1285" y="1220"/>
                  </a:lnTo>
                  <a:lnTo>
                    <a:pt x="1283" y="1220"/>
                  </a:lnTo>
                  <a:lnTo>
                    <a:pt x="1283" y="1218"/>
                  </a:lnTo>
                  <a:lnTo>
                    <a:pt x="1283" y="1216"/>
                  </a:lnTo>
                  <a:lnTo>
                    <a:pt x="1283" y="1214"/>
                  </a:lnTo>
                  <a:lnTo>
                    <a:pt x="1281" y="1214"/>
                  </a:lnTo>
                  <a:lnTo>
                    <a:pt x="1279" y="1212"/>
                  </a:lnTo>
                  <a:lnTo>
                    <a:pt x="1277" y="1212"/>
                  </a:lnTo>
                  <a:lnTo>
                    <a:pt x="1277" y="1210"/>
                  </a:lnTo>
                  <a:lnTo>
                    <a:pt x="1275" y="1210"/>
                  </a:lnTo>
                  <a:lnTo>
                    <a:pt x="1273" y="1210"/>
                  </a:lnTo>
                  <a:lnTo>
                    <a:pt x="1271" y="1210"/>
                  </a:lnTo>
                  <a:lnTo>
                    <a:pt x="1269" y="1210"/>
                  </a:lnTo>
                  <a:lnTo>
                    <a:pt x="1267" y="1210"/>
                  </a:lnTo>
                  <a:lnTo>
                    <a:pt x="1265" y="1210"/>
                  </a:lnTo>
                  <a:lnTo>
                    <a:pt x="1265" y="1212"/>
                  </a:lnTo>
                  <a:lnTo>
                    <a:pt x="1263" y="1210"/>
                  </a:lnTo>
                  <a:lnTo>
                    <a:pt x="1261" y="1210"/>
                  </a:lnTo>
                  <a:lnTo>
                    <a:pt x="1261" y="1212"/>
                  </a:lnTo>
                  <a:lnTo>
                    <a:pt x="1259" y="1212"/>
                  </a:lnTo>
                  <a:lnTo>
                    <a:pt x="1259" y="1214"/>
                  </a:lnTo>
                  <a:lnTo>
                    <a:pt x="1259" y="1216"/>
                  </a:lnTo>
                  <a:lnTo>
                    <a:pt x="1259" y="1218"/>
                  </a:lnTo>
                  <a:lnTo>
                    <a:pt x="1259" y="1220"/>
                  </a:lnTo>
                  <a:lnTo>
                    <a:pt x="1259" y="1222"/>
                  </a:lnTo>
                  <a:lnTo>
                    <a:pt x="1259" y="1223"/>
                  </a:lnTo>
                  <a:lnTo>
                    <a:pt x="1259" y="1225"/>
                  </a:lnTo>
                  <a:lnTo>
                    <a:pt x="1257" y="1225"/>
                  </a:lnTo>
                  <a:lnTo>
                    <a:pt x="1256" y="1225"/>
                  </a:lnTo>
                  <a:lnTo>
                    <a:pt x="1256" y="1223"/>
                  </a:lnTo>
                  <a:lnTo>
                    <a:pt x="1254" y="1223"/>
                  </a:lnTo>
                  <a:lnTo>
                    <a:pt x="1252" y="1225"/>
                  </a:lnTo>
                  <a:lnTo>
                    <a:pt x="1250" y="1225"/>
                  </a:lnTo>
                  <a:lnTo>
                    <a:pt x="1250" y="1227"/>
                  </a:lnTo>
                  <a:lnTo>
                    <a:pt x="1248" y="1227"/>
                  </a:lnTo>
                  <a:lnTo>
                    <a:pt x="1246" y="1227"/>
                  </a:lnTo>
                  <a:lnTo>
                    <a:pt x="1246" y="1225"/>
                  </a:lnTo>
                  <a:lnTo>
                    <a:pt x="1244" y="1225"/>
                  </a:lnTo>
                  <a:lnTo>
                    <a:pt x="1244" y="1227"/>
                  </a:lnTo>
                  <a:lnTo>
                    <a:pt x="1242" y="1227"/>
                  </a:lnTo>
                  <a:lnTo>
                    <a:pt x="1244" y="1227"/>
                  </a:lnTo>
                  <a:lnTo>
                    <a:pt x="1244" y="1229"/>
                  </a:lnTo>
                  <a:lnTo>
                    <a:pt x="1244" y="1231"/>
                  </a:lnTo>
                  <a:lnTo>
                    <a:pt x="1242" y="1231"/>
                  </a:lnTo>
                  <a:lnTo>
                    <a:pt x="1242" y="1233"/>
                  </a:lnTo>
                  <a:lnTo>
                    <a:pt x="1240" y="1233"/>
                  </a:lnTo>
                  <a:lnTo>
                    <a:pt x="1240" y="1235"/>
                  </a:lnTo>
                  <a:lnTo>
                    <a:pt x="1238" y="1235"/>
                  </a:lnTo>
                  <a:lnTo>
                    <a:pt x="1238" y="1237"/>
                  </a:lnTo>
                  <a:lnTo>
                    <a:pt x="1238" y="1239"/>
                  </a:lnTo>
                  <a:lnTo>
                    <a:pt x="1236" y="1239"/>
                  </a:lnTo>
                  <a:lnTo>
                    <a:pt x="1234" y="1239"/>
                  </a:lnTo>
                  <a:lnTo>
                    <a:pt x="1234" y="1237"/>
                  </a:lnTo>
                  <a:lnTo>
                    <a:pt x="1232" y="1237"/>
                  </a:lnTo>
                  <a:lnTo>
                    <a:pt x="1232" y="1235"/>
                  </a:lnTo>
                  <a:lnTo>
                    <a:pt x="1230" y="1235"/>
                  </a:lnTo>
                  <a:lnTo>
                    <a:pt x="1230" y="1233"/>
                  </a:lnTo>
                  <a:lnTo>
                    <a:pt x="1228" y="1233"/>
                  </a:lnTo>
                  <a:lnTo>
                    <a:pt x="1228" y="1231"/>
                  </a:lnTo>
                  <a:lnTo>
                    <a:pt x="1226" y="1231"/>
                  </a:lnTo>
                  <a:lnTo>
                    <a:pt x="1226" y="1229"/>
                  </a:lnTo>
                  <a:lnTo>
                    <a:pt x="1224" y="1229"/>
                  </a:lnTo>
                  <a:lnTo>
                    <a:pt x="1224" y="1227"/>
                  </a:lnTo>
                  <a:lnTo>
                    <a:pt x="1222" y="1227"/>
                  </a:lnTo>
                  <a:lnTo>
                    <a:pt x="1222" y="1225"/>
                  </a:lnTo>
                  <a:lnTo>
                    <a:pt x="1220" y="1225"/>
                  </a:lnTo>
                  <a:lnTo>
                    <a:pt x="1220" y="1223"/>
                  </a:lnTo>
                  <a:lnTo>
                    <a:pt x="1220" y="1222"/>
                  </a:lnTo>
                  <a:lnTo>
                    <a:pt x="1218" y="1222"/>
                  </a:lnTo>
                  <a:lnTo>
                    <a:pt x="1216" y="1222"/>
                  </a:lnTo>
                  <a:lnTo>
                    <a:pt x="1214" y="1222"/>
                  </a:lnTo>
                  <a:lnTo>
                    <a:pt x="1214" y="1223"/>
                  </a:lnTo>
                  <a:lnTo>
                    <a:pt x="1212" y="1223"/>
                  </a:lnTo>
                  <a:lnTo>
                    <a:pt x="1210" y="1223"/>
                  </a:lnTo>
                  <a:lnTo>
                    <a:pt x="1210" y="1225"/>
                  </a:lnTo>
                  <a:lnTo>
                    <a:pt x="1208" y="1225"/>
                  </a:lnTo>
                  <a:lnTo>
                    <a:pt x="1208" y="1227"/>
                  </a:lnTo>
                  <a:lnTo>
                    <a:pt x="1208" y="1229"/>
                  </a:lnTo>
                  <a:lnTo>
                    <a:pt x="1208" y="1231"/>
                  </a:lnTo>
                  <a:lnTo>
                    <a:pt x="1206" y="1231"/>
                  </a:lnTo>
                  <a:lnTo>
                    <a:pt x="1206" y="1233"/>
                  </a:lnTo>
                  <a:lnTo>
                    <a:pt x="1204" y="1233"/>
                  </a:lnTo>
                  <a:lnTo>
                    <a:pt x="1204" y="1235"/>
                  </a:lnTo>
                  <a:lnTo>
                    <a:pt x="1204" y="1237"/>
                  </a:lnTo>
                  <a:lnTo>
                    <a:pt x="1202" y="1237"/>
                  </a:lnTo>
                  <a:lnTo>
                    <a:pt x="1200" y="1237"/>
                  </a:lnTo>
                  <a:lnTo>
                    <a:pt x="1198" y="1237"/>
                  </a:lnTo>
                  <a:lnTo>
                    <a:pt x="1198" y="1239"/>
                  </a:lnTo>
                  <a:lnTo>
                    <a:pt x="1196" y="1239"/>
                  </a:lnTo>
                  <a:lnTo>
                    <a:pt x="1194" y="1239"/>
                  </a:lnTo>
                  <a:lnTo>
                    <a:pt x="1192" y="1239"/>
                  </a:lnTo>
                  <a:lnTo>
                    <a:pt x="1190" y="1239"/>
                  </a:lnTo>
                  <a:lnTo>
                    <a:pt x="1190" y="1241"/>
                  </a:lnTo>
                  <a:lnTo>
                    <a:pt x="1188" y="1241"/>
                  </a:lnTo>
                  <a:lnTo>
                    <a:pt x="1187" y="1241"/>
                  </a:lnTo>
                  <a:lnTo>
                    <a:pt x="1187" y="1243"/>
                  </a:lnTo>
                  <a:lnTo>
                    <a:pt x="1185" y="1243"/>
                  </a:lnTo>
                  <a:lnTo>
                    <a:pt x="1183" y="1243"/>
                  </a:lnTo>
                  <a:lnTo>
                    <a:pt x="1183" y="1245"/>
                  </a:lnTo>
                  <a:lnTo>
                    <a:pt x="1185" y="1245"/>
                  </a:lnTo>
                  <a:lnTo>
                    <a:pt x="1187" y="1245"/>
                  </a:lnTo>
                  <a:lnTo>
                    <a:pt x="1187" y="1247"/>
                  </a:lnTo>
                  <a:lnTo>
                    <a:pt x="1185" y="1249"/>
                  </a:lnTo>
                  <a:lnTo>
                    <a:pt x="1183" y="1251"/>
                  </a:lnTo>
                  <a:lnTo>
                    <a:pt x="1185" y="1251"/>
                  </a:lnTo>
                  <a:lnTo>
                    <a:pt x="1185" y="1253"/>
                  </a:lnTo>
                  <a:lnTo>
                    <a:pt x="1185" y="1255"/>
                  </a:lnTo>
                  <a:lnTo>
                    <a:pt x="1187" y="1255"/>
                  </a:lnTo>
                  <a:lnTo>
                    <a:pt x="1187" y="1257"/>
                  </a:lnTo>
                  <a:lnTo>
                    <a:pt x="1188" y="1257"/>
                  </a:lnTo>
                  <a:lnTo>
                    <a:pt x="1188" y="1259"/>
                  </a:lnTo>
                  <a:lnTo>
                    <a:pt x="1188" y="1261"/>
                  </a:lnTo>
                  <a:lnTo>
                    <a:pt x="1190" y="1261"/>
                  </a:lnTo>
                  <a:lnTo>
                    <a:pt x="1188" y="1263"/>
                  </a:lnTo>
                  <a:lnTo>
                    <a:pt x="1187" y="1263"/>
                  </a:lnTo>
                  <a:lnTo>
                    <a:pt x="1187" y="1265"/>
                  </a:lnTo>
                  <a:lnTo>
                    <a:pt x="1185" y="1265"/>
                  </a:lnTo>
                  <a:lnTo>
                    <a:pt x="1183" y="1267"/>
                  </a:lnTo>
                  <a:lnTo>
                    <a:pt x="1185" y="1267"/>
                  </a:lnTo>
                  <a:lnTo>
                    <a:pt x="1187" y="1267"/>
                  </a:lnTo>
                  <a:lnTo>
                    <a:pt x="1188" y="1265"/>
                  </a:lnTo>
                  <a:lnTo>
                    <a:pt x="1188" y="1267"/>
                  </a:lnTo>
                  <a:lnTo>
                    <a:pt x="1190" y="1267"/>
                  </a:lnTo>
                  <a:lnTo>
                    <a:pt x="1188" y="1267"/>
                  </a:lnTo>
                  <a:lnTo>
                    <a:pt x="1188" y="1269"/>
                  </a:lnTo>
                  <a:lnTo>
                    <a:pt x="1187" y="1269"/>
                  </a:lnTo>
                  <a:lnTo>
                    <a:pt x="1185" y="1271"/>
                  </a:lnTo>
                  <a:lnTo>
                    <a:pt x="1183" y="1271"/>
                  </a:lnTo>
                  <a:lnTo>
                    <a:pt x="1183" y="1273"/>
                  </a:lnTo>
                  <a:lnTo>
                    <a:pt x="1181" y="1273"/>
                  </a:lnTo>
                  <a:lnTo>
                    <a:pt x="1183" y="1273"/>
                  </a:lnTo>
                  <a:lnTo>
                    <a:pt x="1183" y="1275"/>
                  </a:lnTo>
                  <a:lnTo>
                    <a:pt x="1181" y="1275"/>
                  </a:lnTo>
                  <a:lnTo>
                    <a:pt x="1179" y="1275"/>
                  </a:lnTo>
                  <a:lnTo>
                    <a:pt x="1179" y="1277"/>
                  </a:lnTo>
                  <a:lnTo>
                    <a:pt x="1177" y="1277"/>
                  </a:lnTo>
                  <a:lnTo>
                    <a:pt x="1177" y="1275"/>
                  </a:lnTo>
                  <a:lnTo>
                    <a:pt x="1175" y="1273"/>
                  </a:lnTo>
                  <a:lnTo>
                    <a:pt x="1175" y="1275"/>
                  </a:lnTo>
                  <a:lnTo>
                    <a:pt x="1173" y="1275"/>
                  </a:lnTo>
                  <a:lnTo>
                    <a:pt x="1173" y="1277"/>
                  </a:lnTo>
                  <a:lnTo>
                    <a:pt x="1171" y="1277"/>
                  </a:lnTo>
                  <a:lnTo>
                    <a:pt x="1169" y="1279"/>
                  </a:lnTo>
                  <a:lnTo>
                    <a:pt x="1167" y="1279"/>
                  </a:lnTo>
                  <a:lnTo>
                    <a:pt x="1167" y="1281"/>
                  </a:lnTo>
                  <a:lnTo>
                    <a:pt x="1165" y="1281"/>
                  </a:lnTo>
                  <a:lnTo>
                    <a:pt x="1163" y="1281"/>
                  </a:lnTo>
                  <a:lnTo>
                    <a:pt x="1163" y="1283"/>
                  </a:lnTo>
                  <a:lnTo>
                    <a:pt x="1161" y="1283"/>
                  </a:lnTo>
                  <a:lnTo>
                    <a:pt x="1159" y="1283"/>
                  </a:lnTo>
                  <a:lnTo>
                    <a:pt x="1159" y="1285"/>
                  </a:lnTo>
                  <a:lnTo>
                    <a:pt x="1157" y="1285"/>
                  </a:lnTo>
                  <a:lnTo>
                    <a:pt x="1155" y="1285"/>
                  </a:lnTo>
                  <a:lnTo>
                    <a:pt x="1153" y="1285"/>
                  </a:lnTo>
                  <a:lnTo>
                    <a:pt x="1151" y="1285"/>
                  </a:lnTo>
                  <a:lnTo>
                    <a:pt x="1149" y="1285"/>
                  </a:lnTo>
                  <a:lnTo>
                    <a:pt x="1149" y="1283"/>
                  </a:lnTo>
                  <a:lnTo>
                    <a:pt x="1149" y="1281"/>
                  </a:lnTo>
                  <a:lnTo>
                    <a:pt x="1151" y="1281"/>
                  </a:lnTo>
                  <a:lnTo>
                    <a:pt x="1151" y="1279"/>
                  </a:lnTo>
                  <a:lnTo>
                    <a:pt x="1151" y="1277"/>
                  </a:lnTo>
                  <a:lnTo>
                    <a:pt x="1151" y="1275"/>
                  </a:lnTo>
                  <a:lnTo>
                    <a:pt x="1151" y="1273"/>
                  </a:lnTo>
                  <a:lnTo>
                    <a:pt x="1149" y="1273"/>
                  </a:lnTo>
                  <a:lnTo>
                    <a:pt x="1149" y="1275"/>
                  </a:lnTo>
                  <a:lnTo>
                    <a:pt x="1147" y="1275"/>
                  </a:lnTo>
                  <a:lnTo>
                    <a:pt x="1145" y="1275"/>
                  </a:lnTo>
                  <a:lnTo>
                    <a:pt x="1143" y="1275"/>
                  </a:lnTo>
                  <a:lnTo>
                    <a:pt x="1143" y="1277"/>
                  </a:lnTo>
                  <a:lnTo>
                    <a:pt x="1141" y="1277"/>
                  </a:lnTo>
                  <a:lnTo>
                    <a:pt x="1139" y="1277"/>
                  </a:lnTo>
                  <a:lnTo>
                    <a:pt x="1139" y="1279"/>
                  </a:lnTo>
                  <a:lnTo>
                    <a:pt x="1137" y="1279"/>
                  </a:lnTo>
                  <a:lnTo>
                    <a:pt x="1135" y="1281"/>
                  </a:lnTo>
                  <a:lnTo>
                    <a:pt x="1133" y="1281"/>
                  </a:lnTo>
                  <a:lnTo>
                    <a:pt x="1131" y="1281"/>
                  </a:lnTo>
                  <a:lnTo>
                    <a:pt x="1131" y="1279"/>
                  </a:lnTo>
                  <a:lnTo>
                    <a:pt x="1131" y="1277"/>
                  </a:lnTo>
                  <a:lnTo>
                    <a:pt x="1129" y="1277"/>
                  </a:lnTo>
                  <a:lnTo>
                    <a:pt x="1129" y="1275"/>
                  </a:lnTo>
                  <a:lnTo>
                    <a:pt x="1127" y="1275"/>
                  </a:lnTo>
                  <a:lnTo>
                    <a:pt x="1127" y="1273"/>
                  </a:lnTo>
                  <a:lnTo>
                    <a:pt x="1129" y="1273"/>
                  </a:lnTo>
                  <a:lnTo>
                    <a:pt x="1129" y="1271"/>
                  </a:lnTo>
                  <a:lnTo>
                    <a:pt x="1129" y="1269"/>
                  </a:lnTo>
                  <a:lnTo>
                    <a:pt x="1131" y="1269"/>
                  </a:lnTo>
                  <a:lnTo>
                    <a:pt x="1131" y="1267"/>
                  </a:lnTo>
                  <a:lnTo>
                    <a:pt x="1133" y="1267"/>
                  </a:lnTo>
                  <a:lnTo>
                    <a:pt x="1133" y="1265"/>
                  </a:lnTo>
                  <a:lnTo>
                    <a:pt x="1135" y="1265"/>
                  </a:lnTo>
                  <a:lnTo>
                    <a:pt x="1133" y="1265"/>
                  </a:lnTo>
                  <a:lnTo>
                    <a:pt x="1131" y="1265"/>
                  </a:lnTo>
                  <a:lnTo>
                    <a:pt x="1131" y="1267"/>
                  </a:lnTo>
                  <a:lnTo>
                    <a:pt x="1129" y="1267"/>
                  </a:lnTo>
                  <a:lnTo>
                    <a:pt x="1127" y="1267"/>
                  </a:lnTo>
                  <a:lnTo>
                    <a:pt x="1125" y="1267"/>
                  </a:lnTo>
                  <a:lnTo>
                    <a:pt x="1125" y="1269"/>
                  </a:lnTo>
                  <a:lnTo>
                    <a:pt x="1121" y="1269"/>
                  </a:lnTo>
                  <a:lnTo>
                    <a:pt x="1119" y="1271"/>
                  </a:lnTo>
                  <a:lnTo>
                    <a:pt x="1118" y="1271"/>
                  </a:lnTo>
                  <a:lnTo>
                    <a:pt x="1118" y="1273"/>
                  </a:lnTo>
                  <a:lnTo>
                    <a:pt x="1116" y="1273"/>
                  </a:lnTo>
                  <a:lnTo>
                    <a:pt x="1114" y="1275"/>
                  </a:lnTo>
                  <a:lnTo>
                    <a:pt x="1112" y="1277"/>
                  </a:lnTo>
                  <a:lnTo>
                    <a:pt x="1110" y="1279"/>
                  </a:lnTo>
                  <a:lnTo>
                    <a:pt x="1108" y="1279"/>
                  </a:lnTo>
                  <a:lnTo>
                    <a:pt x="1106" y="1279"/>
                  </a:lnTo>
                  <a:lnTo>
                    <a:pt x="1106" y="1281"/>
                  </a:lnTo>
                  <a:lnTo>
                    <a:pt x="1106" y="1279"/>
                  </a:lnTo>
                  <a:lnTo>
                    <a:pt x="1106" y="1277"/>
                  </a:lnTo>
                  <a:lnTo>
                    <a:pt x="1106" y="1275"/>
                  </a:lnTo>
                  <a:lnTo>
                    <a:pt x="1104" y="1275"/>
                  </a:lnTo>
                  <a:lnTo>
                    <a:pt x="1104" y="1273"/>
                  </a:lnTo>
                  <a:lnTo>
                    <a:pt x="1104" y="1271"/>
                  </a:lnTo>
                  <a:lnTo>
                    <a:pt x="1104" y="1269"/>
                  </a:lnTo>
                  <a:lnTo>
                    <a:pt x="1104" y="1267"/>
                  </a:lnTo>
                  <a:lnTo>
                    <a:pt x="1102" y="1267"/>
                  </a:lnTo>
                  <a:lnTo>
                    <a:pt x="1102" y="1265"/>
                  </a:lnTo>
                  <a:lnTo>
                    <a:pt x="1102" y="1263"/>
                  </a:lnTo>
                  <a:lnTo>
                    <a:pt x="1102" y="1261"/>
                  </a:lnTo>
                  <a:lnTo>
                    <a:pt x="1102" y="1259"/>
                  </a:lnTo>
                  <a:lnTo>
                    <a:pt x="1102" y="1257"/>
                  </a:lnTo>
                  <a:lnTo>
                    <a:pt x="1102" y="1255"/>
                  </a:lnTo>
                  <a:lnTo>
                    <a:pt x="1100" y="1253"/>
                  </a:lnTo>
                  <a:lnTo>
                    <a:pt x="1102" y="1253"/>
                  </a:lnTo>
                  <a:lnTo>
                    <a:pt x="1100" y="1253"/>
                  </a:lnTo>
                  <a:lnTo>
                    <a:pt x="1102" y="1253"/>
                  </a:lnTo>
                  <a:lnTo>
                    <a:pt x="1100" y="1253"/>
                  </a:lnTo>
                  <a:lnTo>
                    <a:pt x="1100" y="1251"/>
                  </a:lnTo>
                  <a:lnTo>
                    <a:pt x="1100" y="1249"/>
                  </a:lnTo>
                  <a:lnTo>
                    <a:pt x="1100" y="1247"/>
                  </a:lnTo>
                  <a:lnTo>
                    <a:pt x="1100" y="1245"/>
                  </a:lnTo>
                  <a:lnTo>
                    <a:pt x="1098" y="1245"/>
                  </a:lnTo>
                  <a:lnTo>
                    <a:pt x="1096" y="1245"/>
                  </a:lnTo>
                  <a:lnTo>
                    <a:pt x="1094" y="1245"/>
                  </a:lnTo>
                  <a:lnTo>
                    <a:pt x="1094" y="1243"/>
                  </a:lnTo>
                  <a:lnTo>
                    <a:pt x="1094" y="1241"/>
                  </a:lnTo>
                  <a:lnTo>
                    <a:pt x="1094" y="1239"/>
                  </a:lnTo>
                  <a:lnTo>
                    <a:pt x="1094" y="1237"/>
                  </a:lnTo>
                  <a:lnTo>
                    <a:pt x="1092" y="1237"/>
                  </a:lnTo>
                  <a:lnTo>
                    <a:pt x="1092" y="1235"/>
                  </a:lnTo>
                  <a:lnTo>
                    <a:pt x="1090" y="1235"/>
                  </a:lnTo>
                  <a:lnTo>
                    <a:pt x="1090" y="1233"/>
                  </a:lnTo>
                  <a:lnTo>
                    <a:pt x="1092" y="1233"/>
                  </a:lnTo>
                  <a:lnTo>
                    <a:pt x="1090" y="1233"/>
                  </a:lnTo>
                  <a:lnTo>
                    <a:pt x="1090" y="1231"/>
                  </a:lnTo>
                  <a:lnTo>
                    <a:pt x="1092" y="1231"/>
                  </a:lnTo>
                  <a:lnTo>
                    <a:pt x="1092" y="1229"/>
                  </a:lnTo>
                  <a:lnTo>
                    <a:pt x="1090" y="1229"/>
                  </a:lnTo>
                  <a:lnTo>
                    <a:pt x="1090" y="1227"/>
                  </a:lnTo>
                  <a:lnTo>
                    <a:pt x="1090" y="1225"/>
                  </a:lnTo>
                  <a:lnTo>
                    <a:pt x="1088" y="1225"/>
                  </a:lnTo>
                  <a:lnTo>
                    <a:pt x="1088" y="1223"/>
                  </a:lnTo>
                  <a:lnTo>
                    <a:pt x="1086" y="1223"/>
                  </a:lnTo>
                  <a:lnTo>
                    <a:pt x="1086" y="1222"/>
                  </a:lnTo>
                  <a:lnTo>
                    <a:pt x="1084" y="1222"/>
                  </a:lnTo>
                  <a:lnTo>
                    <a:pt x="1084" y="1220"/>
                  </a:lnTo>
                  <a:lnTo>
                    <a:pt x="1082" y="1220"/>
                  </a:lnTo>
                  <a:lnTo>
                    <a:pt x="1082" y="1218"/>
                  </a:lnTo>
                  <a:lnTo>
                    <a:pt x="1080" y="1218"/>
                  </a:lnTo>
                  <a:lnTo>
                    <a:pt x="1080" y="1216"/>
                  </a:lnTo>
                  <a:lnTo>
                    <a:pt x="1078" y="1216"/>
                  </a:lnTo>
                  <a:lnTo>
                    <a:pt x="1076" y="1216"/>
                  </a:lnTo>
                  <a:lnTo>
                    <a:pt x="1074" y="1216"/>
                  </a:lnTo>
                  <a:lnTo>
                    <a:pt x="1074" y="1214"/>
                  </a:lnTo>
                  <a:lnTo>
                    <a:pt x="1072" y="1214"/>
                  </a:lnTo>
                  <a:lnTo>
                    <a:pt x="1070" y="1214"/>
                  </a:lnTo>
                  <a:lnTo>
                    <a:pt x="1070" y="1212"/>
                  </a:lnTo>
                  <a:lnTo>
                    <a:pt x="1068" y="1212"/>
                  </a:lnTo>
                  <a:lnTo>
                    <a:pt x="1068" y="1210"/>
                  </a:lnTo>
                  <a:lnTo>
                    <a:pt x="1070" y="1210"/>
                  </a:lnTo>
                  <a:lnTo>
                    <a:pt x="1072" y="1210"/>
                  </a:lnTo>
                  <a:lnTo>
                    <a:pt x="1074" y="1210"/>
                  </a:lnTo>
                  <a:lnTo>
                    <a:pt x="1076" y="1210"/>
                  </a:lnTo>
                  <a:lnTo>
                    <a:pt x="1076" y="1208"/>
                  </a:lnTo>
                  <a:lnTo>
                    <a:pt x="1078" y="1208"/>
                  </a:lnTo>
                  <a:lnTo>
                    <a:pt x="1080" y="1208"/>
                  </a:lnTo>
                  <a:lnTo>
                    <a:pt x="1080" y="1206"/>
                  </a:lnTo>
                  <a:lnTo>
                    <a:pt x="1082" y="1206"/>
                  </a:lnTo>
                  <a:lnTo>
                    <a:pt x="1082" y="1204"/>
                  </a:lnTo>
                  <a:lnTo>
                    <a:pt x="1082" y="1206"/>
                  </a:lnTo>
                  <a:lnTo>
                    <a:pt x="1082" y="1208"/>
                  </a:lnTo>
                  <a:lnTo>
                    <a:pt x="1084" y="1208"/>
                  </a:lnTo>
                  <a:lnTo>
                    <a:pt x="1086" y="1208"/>
                  </a:lnTo>
                  <a:lnTo>
                    <a:pt x="1086" y="1210"/>
                  </a:lnTo>
                  <a:lnTo>
                    <a:pt x="1088" y="1210"/>
                  </a:lnTo>
                  <a:lnTo>
                    <a:pt x="1090" y="1210"/>
                  </a:lnTo>
                  <a:lnTo>
                    <a:pt x="1090" y="1208"/>
                  </a:lnTo>
                  <a:lnTo>
                    <a:pt x="1090" y="1206"/>
                  </a:lnTo>
                  <a:lnTo>
                    <a:pt x="1090" y="1204"/>
                  </a:lnTo>
                  <a:lnTo>
                    <a:pt x="1088" y="1204"/>
                  </a:lnTo>
                  <a:lnTo>
                    <a:pt x="1088" y="1202"/>
                  </a:lnTo>
                  <a:lnTo>
                    <a:pt x="1086" y="1200"/>
                  </a:lnTo>
                  <a:lnTo>
                    <a:pt x="1086" y="1198"/>
                  </a:lnTo>
                  <a:lnTo>
                    <a:pt x="1086" y="1196"/>
                  </a:lnTo>
                  <a:lnTo>
                    <a:pt x="1084" y="1196"/>
                  </a:lnTo>
                  <a:lnTo>
                    <a:pt x="1086" y="1196"/>
                  </a:lnTo>
                  <a:lnTo>
                    <a:pt x="1086" y="1194"/>
                  </a:lnTo>
                  <a:lnTo>
                    <a:pt x="1088" y="1192"/>
                  </a:lnTo>
                  <a:lnTo>
                    <a:pt x="1086" y="1192"/>
                  </a:lnTo>
                  <a:lnTo>
                    <a:pt x="1086" y="1190"/>
                  </a:lnTo>
                  <a:lnTo>
                    <a:pt x="1084" y="1190"/>
                  </a:lnTo>
                  <a:lnTo>
                    <a:pt x="1082" y="1190"/>
                  </a:lnTo>
                  <a:lnTo>
                    <a:pt x="1082" y="1188"/>
                  </a:lnTo>
                  <a:lnTo>
                    <a:pt x="1080" y="1188"/>
                  </a:lnTo>
                  <a:lnTo>
                    <a:pt x="1078" y="1188"/>
                  </a:lnTo>
                  <a:lnTo>
                    <a:pt x="1078" y="1186"/>
                  </a:lnTo>
                  <a:lnTo>
                    <a:pt x="1076" y="1186"/>
                  </a:lnTo>
                  <a:lnTo>
                    <a:pt x="1076" y="1184"/>
                  </a:lnTo>
                  <a:lnTo>
                    <a:pt x="1076" y="1182"/>
                  </a:lnTo>
                  <a:lnTo>
                    <a:pt x="1074" y="1182"/>
                  </a:lnTo>
                  <a:lnTo>
                    <a:pt x="1074" y="1180"/>
                  </a:lnTo>
                  <a:lnTo>
                    <a:pt x="1074" y="1182"/>
                  </a:lnTo>
                  <a:lnTo>
                    <a:pt x="1072" y="1182"/>
                  </a:lnTo>
                  <a:lnTo>
                    <a:pt x="1072" y="1184"/>
                  </a:lnTo>
                  <a:lnTo>
                    <a:pt x="1070" y="1184"/>
                  </a:lnTo>
                  <a:lnTo>
                    <a:pt x="1070" y="1186"/>
                  </a:lnTo>
                  <a:lnTo>
                    <a:pt x="1070" y="1184"/>
                  </a:lnTo>
                  <a:lnTo>
                    <a:pt x="1070" y="1182"/>
                  </a:lnTo>
                  <a:lnTo>
                    <a:pt x="1068" y="1182"/>
                  </a:lnTo>
                  <a:lnTo>
                    <a:pt x="1068" y="1180"/>
                  </a:lnTo>
                  <a:lnTo>
                    <a:pt x="1068" y="1178"/>
                  </a:lnTo>
                  <a:lnTo>
                    <a:pt x="1068" y="1176"/>
                  </a:lnTo>
                  <a:lnTo>
                    <a:pt x="1068" y="1174"/>
                  </a:lnTo>
                  <a:lnTo>
                    <a:pt x="1066" y="1174"/>
                  </a:lnTo>
                  <a:lnTo>
                    <a:pt x="1066" y="1172"/>
                  </a:lnTo>
                  <a:lnTo>
                    <a:pt x="1066" y="1170"/>
                  </a:lnTo>
                  <a:lnTo>
                    <a:pt x="1064" y="1170"/>
                  </a:lnTo>
                  <a:lnTo>
                    <a:pt x="1064" y="1168"/>
                  </a:lnTo>
                  <a:lnTo>
                    <a:pt x="1062" y="1168"/>
                  </a:lnTo>
                  <a:lnTo>
                    <a:pt x="1064" y="1168"/>
                  </a:lnTo>
                  <a:lnTo>
                    <a:pt x="1066" y="1168"/>
                  </a:lnTo>
                  <a:lnTo>
                    <a:pt x="1066" y="1166"/>
                  </a:lnTo>
                  <a:lnTo>
                    <a:pt x="1066" y="1164"/>
                  </a:lnTo>
                  <a:lnTo>
                    <a:pt x="1068" y="1164"/>
                  </a:lnTo>
                  <a:lnTo>
                    <a:pt x="1068" y="1162"/>
                  </a:lnTo>
                  <a:lnTo>
                    <a:pt x="1066" y="1162"/>
                  </a:lnTo>
                  <a:lnTo>
                    <a:pt x="1066" y="1160"/>
                  </a:lnTo>
                  <a:lnTo>
                    <a:pt x="1066" y="1158"/>
                  </a:lnTo>
                  <a:lnTo>
                    <a:pt x="1064" y="1158"/>
                  </a:lnTo>
                  <a:lnTo>
                    <a:pt x="1064" y="1156"/>
                  </a:lnTo>
                  <a:lnTo>
                    <a:pt x="1064" y="1155"/>
                  </a:lnTo>
                  <a:lnTo>
                    <a:pt x="1064" y="1153"/>
                  </a:lnTo>
                  <a:lnTo>
                    <a:pt x="1062" y="1153"/>
                  </a:lnTo>
                  <a:lnTo>
                    <a:pt x="1062" y="1151"/>
                  </a:lnTo>
                  <a:lnTo>
                    <a:pt x="1064" y="1151"/>
                  </a:lnTo>
                  <a:lnTo>
                    <a:pt x="1064" y="1149"/>
                  </a:lnTo>
                  <a:lnTo>
                    <a:pt x="1064" y="1147"/>
                  </a:lnTo>
                  <a:lnTo>
                    <a:pt x="1064" y="1145"/>
                  </a:lnTo>
                  <a:lnTo>
                    <a:pt x="1066" y="1145"/>
                  </a:lnTo>
                  <a:lnTo>
                    <a:pt x="1066" y="1143"/>
                  </a:lnTo>
                  <a:lnTo>
                    <a:pt x="1066" y="1141"/>
                  </a:lnTo>
                  <a:lnTo>
                    <a:pt x="1066" y="1139"/>
                  </a:lnTo>
                  <a:lnTo>
                    <a:pt x="1068" y="1139"/>
                  </a:lnTo>
                  <a:lnTo>
                    <a:pt x="1068" y="1137"/>
                  </a:lnTo>
                  <a:lnTo>
                    <a:pt x="1070" y="1135"/>
                  </a:lnTo>
                  <a:lnTo>
                    <a:pt x="1070" y="1133"/>
                  </a:lnTo>
                  <a:lnTo>
                    <a:pt x="1068" y="1133"/>
                  </a:lnTo>
                  <a:lnTo>
                    <a:pt x="1068" y="1131"/>
                  </a:lnTo>
                  <a:lnTo>
                    <a:pt x="1068" y="1129"/>
                  </a:lnTo>
                  <a:lnTo>
                    <a:pt x="1068" y="1127"/>
                  </a:lnTo>
                  <a:lnTo>
                    <a:pt x="1066" y="1127"/>
                  </a:lnTo>
                  <a:lnTo>
                    <a:pt x="1064" y="1125"/>
                  </a:lnTo>
                  <a:lnTo>
                    <a:pt x="1062" y="1125"/>
                  </a:lnTo>
                  <a:lnTo>
                    <a:pt x="1062" y="1123"/>
                  </a:lnTo>
                  <a:lnTo>
                    <a:pt x="1060" y="1123"/>
                  </a:lnTo>
                  <a:lnTo>
                    <a:pt x="1060" y="1121"/>
                  </a:lnTo>
                  <a:lnTo>
                    <a:pt x="1058" y="1121"/>
                  </a:lnTo>
                  <a:lnTo>
                    <a:pt x="1056" y="1121"/>
                  </a:lnTo>
                  <a:lnTo>
                    <a:pt x="1056" y="1119"/>
                  </a:lnTo>
                  <a:lnTo>
                    <a:pt x="1054" y="1119"/>
                  </a:lnTo>
                  <a:lnTo>
                    <a:pt x="1054" y="1117"/>
                  </a:lnTo>
                  <a:lnTo>
                    <a:pt x="1052" y="1117"/>
                  </a:lnTo>
                  <a:lnTo>
                    <a:pt x="1050" y="1117"/>
                  </a:lnTo>
                  <a:lnTo>
                    <a:pt x="1050" y="1115"/>
                  </a:lnTo>
                  <a:lnTo>
                    <a:pt x="1049" y="1115"/>
                  </a:lnTo>
                  <a:lnTo>
                    <a:pt x="1049" y="1113"/>
                  </a:lnTo>
                  <a:lnTo>
                    <a:pt x="1047" y="1113"/>
                  </a:lnTo>
                  <a:lnTo>
                    <a:pt x="1047" y="1111"/>
                  </a:lnTo>
                  <a:lnTo>
                    <a:pt x="1045" y="1111"/>
                  </a:lnTo>
                  <a:lnTo>
                    <a:pt x="1045" y="1109"/>
                  </a:lnTo>
                  <a:lnTo>
                    <a:pt x="1043" y="1109"/>
                  </a:lnTo>
                  <a:lnTo>
                    <a:pt x="1043" y="1107"/>
                  </a:lnTo>
                  <a:lnTo>
                    <a:pt x="1041" y="1107"/>
                  </a:lnTo>
                  <a:lnTo>
                    <a:pt x="1039" y="1107"/>
                  </a:lnTo>
                  <a:lnTo>
                    <a:pt x="1039" y="1105"/>
                  </a:lnTo>
                  <a:lnTo>
                    <a:pt x="1037" y="1105"/>
                  </a:lnTo>
                  <a:lnTo>
                    <a:pt x="1035" y="1105"/>
                  </a:lnTo>
                  <a:lnTo>
                    <a:pt x="1035" y="1103"/>
                  </a:lnTo>
                  <a:lnTo>
                    <a:pt x="1033" y="1103"/>
                  </a:lnTo>
                  <a:lnTo>
                    <a:pt x="1031" y="1103"/>
                  </a:lnTo>
                  <a:lnTo>
                    <a:pt x="1029" y="1103"/>
                  </a:lnTo>
                  <a:lnTo>
                    <a:pt x="1027" y="1103"/>
                  </a:lnTo>
                  <a:lnTo>
                    <a:pt x="1027" y="1101"/>
                  </a:lnTo>
                  <a:lnTo>
                    <a:pt x="1025" y="1101"/>
                  </a:lnTo>
                  <a:lnTo>
                    <a:pt x="1023" y="1101"/>
                  </a:lnTo>
                  <a:lnTo>
                    <a:pt x="1023" y="1099"/>
                  </a:lnTo>
                  <a:lnTo>
                    <a:pt x="1021" y="1099"/>
                  </a:lnTo>
                  <a:lnTo>
                    <a:pt x="1021" y="1097"/>
                  </a:lnTo>
                  <a:lnTo>
                    <a:pt x="1019" y="1097"/>
                  </a:lnTo>
                  <a:lnTo>
                    <a:pt x="1019" y="1095"/>
                  </a:lnTo>
                  <a:lnTo>
                    <a:pt x="1019" y="1093"/>
                  </a:lnTo>
                  <a:lnTo>
                    <a:pt x="1021" y="1093"/>
                  </a:lnTo>
                  <a:lnTo>
                    <a:pt x="1021" y="1091"/>
                  </a:lnTo>
                  <a:lnTo>
                    <a:pt x="1023" y="1091"/>
                  </a:lnTo>
                  <a:lnTo>
                    <a:pt x="1025" y="1089"/>
                  </a:lnTo>
                  <a:lnTo>
                    <a:pt x="1027" y="1087"/>
                  </a:lnTo>
                  <a:lnTo>
                    <a:pt x="1029" y="1087"/>
                  </a:lnTo>
                  <a:lnTo>
                    <a:pt x="1029" y="1086"/>
                  </a:lnTo>
                  <a:lnTo>
                    <a:pt x="1031" y="1086"/>
                  </a:lnTo>
                  <a:lnTo>
                    <a:pt x="1031" y="1084"/>
                  </a:lnTo>
                  <a:lnTo>
                    <a:pt x="1031" y="1082"/>
                  </a:lnTo>
                  <a:lnTo>
                    <a:pt x="1031" y="1080"/>
                  </a:lnTo>
                  <a:lnTo>
                    <a:pt x="1029" y="1080"/>
                  </a:lnTo>
                  <a:lnTo>
                    <a:pt x="1029" y="1078"/>
                  </a:lnTo>
                  <a:lnTo>
                    <a:pt x="1027" y="1078"/>
                  </a:lnTo>
                  <a:lnTo>
                    <a:pt x="1025" y="1078"/>
                  </a:lnTo>
                  <a:lnTo>
                    <a:pt x="1025" y="1076"/>
                  </a:lnTo>
                  <a:lnTo>
                    <a:pt x="1023" y="1076"/>
                  </a:lnTo>
                  <a:lnTo>
                    <a:pt x="1021" y="1076"/>
                  </a:lnTo>
                  <a:lnTo>
                    <a:pt x="1021" y="1074"/>
                  </a:lnTo>
                  <a:lnTo>
                    <a:pt x="1019" y="1074"/>
                  </a:lnTo>
                  <a:lnTo>
                    <a:pt x="1019" y="1072"/>
                  </a:lnTo>
                  <a:lnTo>
                    <a:pt x="1019" y="1070"/>
                  </a:lnTo>
                  <a:lnTo>
                    <a:pt x="1019" y="1068"/>
                  </a:lnTo>
                  <a:lnTo>
                    <a:pt x="1021" y="1068"/>
                  </a:lnTo>
                  <a:lnTo>
                    <a:pt x="1021" y="1066"/>
                  </a:lnTo>
                  <a:lnTo>
                    <a:pt x="1023" y="1066"/>
                  </a:lnTo>
                  <a:lnTo>
                    <a:pt x="1023" y="1064"/>
                  </a:lnTo>
                  <a:lnTo>
                    <a:pt x="1023" y="1062"/>
                  </a:lnTo>
                  <a:lnTo>
                    <a:pt x="1021" y="1062"/>
                  </a:lnTo>
                  <a:lnTo>
                    <a:pt x="1021" y="1060"/>
                  </a:lnTo>
                  <a:lnTo>
                    <a:pt x="1021" y="1058"/>
                  </a:lnTo>
                  <a:lnTo>
                    <a:pt x="1021" y="1056"/>
                  </a:lnTo>
                  <a:lnTo>
                    <a:pt x="1023" y="1056"/>
                  </a:lnTo>
                  <a:lnTo>
                    <a:pt x="1023" y="1054"/>
                  </a:lnTo>
                  <a:lnTo>
                    <a:pt x="1023" y="1056"/>
                  </a:lnTo>
                  <a:lnTo>
                    <a:pt x="1021" y="1056"/>
                  </a:lnTo>
                  <a:lnTo>
                    <a:pt x="1021" y="1054"/>
                  </a:lnTo>
                  <a:lnTo>
                    <a:pt x="1021" y="1052"/>
                  </a:lnTo>
                  <a:lnTo>
                    <a:pt x="1023" y="1050"/>
                  </a:lnTo>
                  <a:lnTo>
                    <a:pt x="1023" y="1048"/>
                  </a:lnTo>
                  <a:lnTo>
                    <a:pt x="1023" y="1050"/>
                  </a:lnTo>
                  <a:lnTo>
                    <a:pt x="1025" y="1050"/>
                  </a:lnTo>
                  <a:lnTo>
                    <a:pt x="1025" y="1052"/>
                  </a:lnTo>
                  <a:lnTo>
                    <a:pt x="1027" y="1050"/>
                  </a:lnTo>
                  <a:lnTo>
                    <a:pt x="1027" y="1048"/>
                  </a:lnTo>
                  <a:lnTo>
                    <a:pt x="1025" y="1046"/>
                  </a:lnTo>
                  <a:lnTo>
                    <a:pt x="1027" y="1046"/>
                  </a:lnTo>
                  <a:lnTo>
                    <a:pt x="1029" y="1046"/>
                  </a:lnTo>
                  <a:lnTo>
                    <a:pt x="1029" y="1044"/>
                  </a:lnTo>
                  <a:lnTo>
                    <a:pt x="1031" y="1044"/>
                  </a:lnTo>
                  <a:lnTo>
                    <a:pt x="1031" y="1042"/>
                  </a:lnTo>
                  <a:lnTo>
                    <a:pt x="1033" y="1042"/>
                  </a:lnTo>
                  <a:lnTo>
                    <a:pt x="1033" y="1040"/>
                  </a:lnTo>
                  <a:lnTo>
                    <a:pt x="1033" y="1038"/>
                  </a:lnTo>
                  <a:lnTo>
                    <a:pt x="1031" y="1038"/>
                  </a:lnTo>
                  <a:lnTo>
                    <a:pt x="1031" y="1036"/>
                  </a:lnTo>
                  <a:lnTo>
                    <a:pt x="1029" y="1036"/>
                  </a:lnTo>
                  <a:lnTo>
                    <a:pt x="1027" y="1036"/>
                  </a:lnTo>
                  <a:lnTo>
                    <a:pt x="1027" y="1034"/>
                  </a:lnTo>
                  <a:lnTo>
                    <a:pt x="1025" y="1034"/>
                  </a:lnTo>
                  <a:lnTo>
                    <a:pt x="1023" y="1034"/>
                  </a:lnTo>
                  <a:lnTo>
                    <a:pt x="1023" y="1032"/>
                  </a:lnTo>
                  <a:lnTo>
                    <a:pt x="1021" y="1032"/>
                  </a:lnTo>
                  <a:lnTo>
                    <a:pt x="1019" y="1032"/>
                  </a:lnTo>
                  <a:lnTo>
                    <a:pt x="1019" y="1030"/>
                  </a:lnTo>
                  <a:lnTo>
                    <a:pt x="1021" y="1030"/>
                  </a:lnTo>
                  <a:lnTo>
                    <a:pt x="1019" y="1030"/>
                  </a:lnTo>
                  <a:lnTo>
                    <a:pt x="1019" y="1028"/>
                  </a:lnTo>
                  <a:lnTo>
                    <a:pt x="1017" y="1028"/>
                  </a:lnTo>
                  <a:lnTo>
                    <a:pt x="1017" y="1026"/>
                  </a:lnTo>
                  <a:lnTo>
                    <a:pt x="1015" y="1024"/>
                  </a:lnTo>
                  <a:lnTo>
                    <a:pt x="1013" y="1024"/>
                  </a:lnTo>
                  <a:lnTo>
                    <a:pt x="1013" y="1022"/>
                  </a:lnTo>
                  <a:lnTo>
                    <a:pt x="1011" y="1022"/>
                  </a:lnTo>
                  <a:lnTo>
                    <a:pt x="1011" y="1020"/>
                  </a:lnTo>
                  <a:lnTo>
                    <a:pt x="1009" y="1020"/>
                  </a:lnTo>
                  <a:lnTo>
                    <a:pt x="1007" y="1020"/>
                  </a:lnTo>
                  <a:lnTo>
                    <a:pt x="1005" y="1020"/>
                  </a:lnTo>
                  <a:lnTo>
                    <a:pt x="1005" y="1022"/>
                  </a:lnTo>
                  <a:lnTo>
                    <a:pt x="1003" y="1022"/>
                  </a:lnTo>
                  <a:lnTo>
                    <a:pt x="1003" y="1020"/>
                  </a:lnTo>
                  <a:lnTo>
                    <a:pt x="1001" y="1020"/>
                  </a:lnTo>
                  <a:lnTo>
                    <a:pt x="999" y="1020"/>
                  </a:lnTo>
                  <a:lnTo>
                    <a:pt x="997" y="1020"/>
                  </a:lnTo>
                  <a:lnTo>
                    <a:pt x="997" y="1022"/>
                  </a:lnTo>
                  <a:lnTo>
                    <a:pt x="997" y="1024"/>
                  </a:lnTo>
                  <a:lnTo>
                    <a:pt x="995" y="1024"/>
                  </a:lnTo>
                  <a:lnTo>
                    <a:pt x="993" y="1022"/>
                  </a:lnTo>
                  <a:lnTo>
                    <a:pt x="991" y="1022"/>
                  </a:lnTo>
                  <a:lnTo>
                    <a:pt x="993" y="1020"/>
                  </a:lnTo>
                  <a:lnTo>
                    <a:pt x="993" y="1019"/>
                  </a:lnTo>
                  <a:lnTo>
                    <a:pt x="995" y="1019"/>
                  </a:lnTo>
                  <a:lnTo>
                    <a:pt x="995" y="1017"/>
                  </a:lnTo>
                  <a:lnTo>
                    <a:pt x="995" y="1015"/>
                  </a:lnTo>
                  <a:lnTo>
                    <a:pt x="995" y="1013"/>
                  </a:lnTo>
                  <a:lnTo>
                    <a:pt x="995" y="1011"/>
                  </a:lnTo>
                  <a:lnTo>
                    <a:pt x="995" y="1009"/>
                  </a:lnTo>
                  <a:lnTo>
                    <a:pt x="997" y="1009"/>
                  </a:lnTo>
                  <a:lnTo>
                    <a:pt x="997" y="1007"/>
                  </a:lnTo>
                  <a:lnTo>
                    <a:pt x="997" y="1005"/>
                  </a:lnTo>
                  <a:lnTo>
                    <a:pt x="995" y="1005"/>
                  </a:lnTo>
                  <a:lnTo>
                    <a:pt x="993" y="1005"/>
                  </a:lnTo>
                  <a:lnTo>
                    <a:pt x="993" y="1003"/>
                  </a:lnTo>
                  <a:lnTo>
                    <a:pt x="991" y="1003"/>
                  </a:lnTo>
                  <a:lnTo>
                    <a:pt x="989" y="1003"/>
                  </a:lnTo>
                  <a:lnTo>
                    <a:pt x="987" y="1003"/>
                  </a:lnTo>
                  <a:lnTo>
                    <a:pt x="985" y="1003"/>
                  </a:lnTo>
                  <a:lnTo>
                    <a:pt x="985" y="1005"/>
                  </a:lnTo>
                  <a:lnTo>
                    <a:pt x="983" y="1005"/>
                  </a:lnTo>
                  <a:lnTo>
                    <a:pt x="981" y="1007"/>
                  </a:lnTo>
                  <a:lnTo>
                    <a:pt x="980" y="1007"/>
                  </a:lnTo>
                  <a:lnTo>
                    <a:pt x="978" y="1007"/>
                  </a:lnTo>
                  <a:lnTo>
                    <a:pt x="978" y="1009"/>
                  </a:lnTo>
                  <a:lnTo>
                    <a:pt x="976" y="1009"/>
                  </a:lnTo>
                  <a:lnTo>
                    <a:pt x="976" y="1007"/>
                  </a:lnTo>
                  <a:lnTo>
                    <a:pt x="974" y="1007"/>
                  </a:lnTo>
                  <a:lnTo>
                    <a:pt x="974" y="1005"/>
                  </a:lnTo>
                  <a:lnTo>
                    <a:pt x="972" y="1005"/>
                  </a:lnTo>
                  <a:lnTo>
                    <a:pt x="972" y="1003"/>
                  </a:lnTo>
                  <a:lnTo>
                    <a:pt x="972" y="1001"/>
                  </a:lnTo>
                  <a:lnTo>
                    <a:pt x="970" y="1001"/>
                  </a:lnTo>
                  <a:lnTo>
                    <a:pt x="970" y="1003"/>
                  </a:lnTo>
                  <a:lnTo>
                    <a:pt x="968" y="1003"/>
                  </a:lnTo>
                  <a:lnTo>
                    <a:pt x="968" y="1005"/>
                  </a:lnTo>
                  <a:lnTo>
                    <a:pt x="966" y="1005"/>
                  </a:lnTo>
                  <a:lnTo>
                    <a:pt x="966" y="1007"/>
                  </a:lnTo>
                  <a:lnTo>
                    <a:pt x="964" y="1007"/>
                  </a:lnTo>
                  <a:lnTo>
                    <a:pt x="964" y="1005"/>
                  </a:lnTo>
                  <a:lnTo>
                    <a:pt x="962" y="1005"/>
                  </a:lnTo>
                  <a:lnTo>
                    <a:pt x="962" y="1003"/>
                  </a:lnTo>
                  <a:lnTo>
                    <a:pt x="962" y="1001"/>
                  </a:lnTo>
                  <a:lnTo>
                    <a:pt x="960" y="1001"/>
                  </a:lnTo>
                  <a:lnTo>
                    <a:pt x="960" y="1003"/>
                  </a:lnTo>
                  <a:lnTo>
                    <a:pt x="960" y="1001"/>
                  </a:lnTo>
                  <a:lnTo>
                    <a:pt x="958" y="1001"/>
                  </a:lnTo>
                  <a:lnTo>
                    <a:pt x="958" y="999"/>
                  </a:lnTo>
                  <a:lnTo>
                    <a:pt x="956" y="999"/>
                  </a:lnTo>
                  <a:lnTo>
                    <a:pt x="956" y="997"/>
                  </a:lnTo>
                  <a:lnTo>
                    <a:pt x="956" y="995"/>
                  </a:lnTo>
                  <a:lnTo>
                    <a:pt x="954" y="995"/>
                  </a:lnTo>
                  <a:lnTo>
                    <a:pt x="954" y="993"/>
                  </a:lnTo>
                  <a:lnTo>
                    <a:pt x="952" y="993"/>
                  </a:lnTo>
                  <a:lnTo>
                    <a:pt x="952" y="991"/>
                  </a:lnTo>
                  <a:lnTo>
                    <a:pt x="950" y="989"/>
                  </a:lnTo>
                  <a:lnTo>
                    <a:pt x="948" y="989"/>
                  </a:lnTo>
                  <a:lnTo>
                    <a:pt x="948" y="987"/>
                  </a:lnTo>
                  <a:lnTo>
                    <a:pt x="946" y="987"/>
                  </a:lnTo>
                  <a:lnTo>
                    <a:pt x="946" y="985"/>
                  </a:lnTo>
                  <a:lnTo>
                    <a:pt x="946" y="983"/>
                  </a:lnTo>
                  <a:lnTo>
                    <a:pt x="946" y="981"/>
                  </a:lnTo>
                  <a:lnTo>
                    <a:pt x="944" y="981"/>
                  </a:lnTo>
                  <a:lnTo>
                    <a:pt x="944" y="979"/>
                  </a:lnTo>
                  <a:lnTo>
                    <a:pt x="942" y="977"/>
                  </a:lnTo>
                  <a:lnTo>
                    <a:pt x="942" y="975"/>
                  </a:lnTo>
                  <a:lnTo>
                    <a:pt x="940" y="975"/>
                  </a:lnTo>
                  <a:lnTo>
                    <a:pt x="940" y="973"/>
                  </a:lnTo>
                  <a:lnTo>
                    <a:pt x="938" y="973"/>
                  </a:lnTo>
                  <a:lnTo>
                    <a:pt x="938" y="975"/>
                  </a:lnTo>
                  <a:lnTo>
                    <a:pt x="936" y="975"/>
                  </a:lnTo>
                  <a:lnTo>
                    <a:pt x="934" y="977"/>
                  </a:lnTo>
                  <a:lnTo>
                    <a:pt x="932" y="977"/>
                  </a:lnTo>
                  <a:lnTo>
                    <a:pt x="932" y="979"/>
                  </a:lnTo>
                  <a:lnTo>
                    <a:pt x="930" y="979"/>
                  </a:lnTo>
                  <a:lnTo>
                    <a:pt x="930" y="981"/>
                  </a:lnTo>
                  <a:lnTo>
                    <a:pt x="928" y="981"/>
                  </a:lnTo>
                  <a:lnTo>
                    <a:pt x="926" y="981"/>
                  </a:lnTo>
                  <a:lnTo>
                    <a:pt x="926" y="983"/>
                  </a:lnTo>
                  <a:lnTo>
                    <a:pt x="926" y="985"/>
                  </a:lnTo>
                  <a:lnTo>
                    <a:pt x="926" y="987"/>
                  </a:lnTo>
                  <a:lnTo>
                    <a:pt x="926" y="989"/>
                  </a:lnTo>
                  <a:lnTo>
                    <a:pt x="928" y="989"/>
                  </a:lnTo>
                  <a:lnTo>
                    <a:pt x="928" y="991"/>
                  </a:lnTo>
                  <a:lnTo>
                    <a:pt x="928" y="993"/>
                  </a:lnTo>
                  <a:lnTo>
                    <a:pt x="928" y="995"/>
                  </a:lnTo>
                  <a:lnTo>
                    <a:pt x="930" y="995"/>
                  </a:lnTo>
                  <a:lnTo>
                    <a:pt x="928" y="995"/>
                  </a:lnTo>
                  <a:lnTo>
                    <a:pt x="926" y="995"/>
                  </a:lnTo>
                  <a:lnTo>
                    <a:pt x="924" y="995"/>
                  </a:lnTo>
                  <a:lnTo>
                    <a:pt x="922" y="995"/>
                  </a:lnTo>
                  <a:lnTo>
                    <a:pt x="922" y="993"/>
                  </a:lnTo>
                  <a:lnTo>
                    <a:pt x="920" y="993"/>
                  </a:lnTo>
                  <a:lnTo>
                    <a:pt x="918" y="993"/>
                  </a:lnTo>
                  <a:lnTo>
                    <a:pt x="918" y="995"/>
                  </a:lnTo>
                  <a:lnTo>
                    <a:pt x="916" y="997"/>
                  </a:lnTo>
                  <a:lnTo>
                    <a:pt x="916" y="999"/>
                  </a:lnTo>
                  <a:lnTo>
                    <a:pt x="918" y="1001"/>
                  </a:lnTo>
                  <a:lnTo>
                    <a:pt x="920" y="1003"/>
                  </a:lnTo>
                  <a:lnTo>
                    <a:pt x="922" y="1003"/>
                  </a:lnTo>
                  <a:lnTo>
                    <a:pt x="922" y="1005"/>
                  </a:lnTo>
                  <a:lnTo>
                    <a:pt x="924" y="1005"/>
                  </a:lnTo>
                  <a:lnTo>
                    <a:pt x="924" y="1007"/>
                  </a:lnTo>
                  <a:lnTo>
                    <a:pt x="924" y="1009"/>
                  </a:lnTo>
                  <a:lnTo>
                    <a:pt x="926" y="1009"/>
                  </a:lnTo>
                  <a:lnTo>
                    <a:pt x="926" y="1011"/>
                  </a:lnTo>
                  <a:lnTo>
                    <a:pt x="928" y="1011"/>
                  </a:lnTo>
                  <a:lnTo>
                    <a:pt x="928" y="1013"/>
                  </a:lnTo>
                  <a:lnTo>
                    <a:pt x="930" y="1013"/>
                  </a:lnTo>
                  <a:lnTo>
                    <a:pt x="932" y="1013"/>
                  </a:lnTo>
                  <a:lnTo>
                    <a:pt x="932" y="1015"/>
                  </a:lnTo>
                  <a:lnTo>
                    <a:pt x="930" y="1015"/>
                  </a:lnTo>
                  <a:lnTo>
                    <a:pt x="930" y="1017"/>
                  </a:lnTo>
                  <a:lnTo>
                    <a:pt x="930" y="1019"/>
                  </a:lnTo>
                  <a:lnTo>
                    <a:pt x="932" y="1019"/>
                  </a:lnTo>
                  <a:lnTo>
                    <a:pt x="932" y="1020"/>
                  </a:lnTo>
                  <a:lnTo>
                    <a:pt x="932" y="1022"/>
                  </a:lnTo>
                  <a:lnTo>
                    <a:pt x="930" y="1022"/>
                  </a:lnTo>
                  <a:lnTo>
                    <a:pt x="930" y="1024"/>
                  </a:lnTo>
                  <a:lnTo>
                    <a:pt x="930" y="1026"/>
                  </a:lnTo>
                  <a:lnTo>
                    <a:pt x="930" y="1028"/>
                  </a:lnTo>
                  <a:lnTo>
                    <a:pt x="932" y="1028"/>
                  </a:lnTo>
                  <a:lnTo>
                    <a:pt x="932" y="1030"/>
                  </a:lnTo>
                  <a:lnTo>
                    <a:pt x="930" y="1030"/>
                  </a:lnTo>
                  <a:lnTo>
                    <a:pt x="930" y="1032"/>
                  </a:lnTo>
                  <a:lnTo>
                    <a:pt x="930" y="1034"/>
                  </a:lnTo>
                  <a:lnTo>
                    <a:pt x="928" y="1034"/>
                  </a:lnTo>
                  <a:lnTo>
                    <a:pt x="926" y="1034"/>
                  </a:lnTo>
                  <a:lnTo>
                    <a:pt x="926" y="1036"/>
                  </a:lnTo>
                  <a:lnTo>
                    <a:pt x="924" y="1036"/>
                  </a:lnTo>
                  <a:lnTo>
                    <a:pt x="922" y="1036"/>
                  </a:lnTo>
                  <a:lnTo>
                    <a:pt x="922" y="1038"/>
                  </a:lnTo>
                  <a:lnTo>
                    <a:pt x="920" y="1038"/>
                  </a:lnTo>
                  <a:lnTo>
                    <a:pt x="920" y="1040"/>
                  </a:lnTo>
                  <a:lnTo>
                    <a:pt x="918" y="1040"/>
                  </a:lnTo>
                  <a:lnTo>
                    <a:pt x="916" y="1042"/>
                  </a:lnTo>
                  <a:lnTo>
                    <a:pt x="914" y="1042"/>
                  </a:lnTo>
                  <a:lnTo>
                    <a:pt x="912" y="1042"/>
                  </a:lnTo>
                  <a:lnTo>
                    <a:pt x="912" y="1044"/>
                  </a:lnTo>
                  <a:lnTo>
                    <a:pt x="912" y="1046"/>
                  </a:lnTo>
                  <a:lnTo>
                    <a:pt x="912" y="1048"/>
                  </a:lnTo>
                  <a:lnTo>
                    <a:pt x="914" y="1048"/>
                  </a:lnTo>
                  <a:lnTo>
                    <a:pt x="912" y="1048"/>
                  </a:lnTo>
                  <a:lnTo>
                    <a:pt x="911" y="1048"/>
                  </a:lnTo>
                  <a:lnTo>
                    <a:pt x="911" y="1046"/>
                  </a:lnTo>
                  <a:lnTo>
                    <a:pt x="909" y="1046"/>
                  </a:lnTo>
                  <a:lnTo>
                    <a:pt x="909" y="1048"/>
                  </a:lnTo>
                  <a:lnTo>
                    <a:pt x="907" y="1048"/>
                  </a:lnTo>
                  <a:lnTo>
                    <a:pt x="905" y="1048"/>
                  </a:lnTo>
                  <a:lnTo>
                    <a:pt x="905" y="1046"/>
                  </a:lnTo>
                  <a:lnTo>
                    <a:pt x="903" y="1046"/>
                  </a:lnTo>
                  <a:lnTo>
                    <a:pt x="901" y="1046"/>
                  </a:lnTo>
                  <a:lnTo>
                    <a:pt x="901" y="1048"/>
                  </a:lnTo>
                  <a:lnTo>
                    <a:pt x="901" y="1050"/>
                  </a:lnTo>
                  <a:lnTo>
                    <a:pt x="901" y="1052"/>
                  </a:lnTo>
                  <a:lnTo>
                    <a:pt x="903" y="1054"/>
                  </a:lnTo>
                  <a:lnTo>
                    <a:pt x="903" y="1056"/>
                  </a:lnTo>
                  <a:lnTo>
                    <a:pt x="901" y="1056"/>
                  </a:lnTo>
                  <a:lnTo>
                    <a:pt x="899" y="1056"/>
                  </a:lnTo>
                  <a:lnTo>
                    <a:pt x="897" y="1056"/>
                  </a:lnTo>
                  <a:lnTo>
                    <a:pt x="895" y="1056"/>
                  </a:lnTo>
                  <a:lnTo>
                    <a:pt x="893" y="1056"/>
                  </a:lnTo>
                  <a:lnTo>
                    <a:pt x="891" y="1056"/>
                  </a:lnTo>
                  <a:lnTo>
                    <a:pt x="889" y="1056"/>
                  </a:lnTo>
                  <a:lnTo>
                    <a:pt x="887" y="1054"/>
                  </a:lnTo>
                  <a:lnTo>
                    <a:pt x="885" y="1054"/>
                  </a:lnTo>
                  <a:lnTo>
                    <a:pt x="883" y="1054"/>
                  </a:lnTo>
                  <a:lnTo>
                    <a:pt x="881" y="1054"/>
                  </a:lnTo>
                  <a:lnTo>
                    <a:pt x="879" y="1054"/>
                  </a:lnTo>
                  <a:lnTo>
                    <a:pt x="877" y="1054"/>
                  </a:lnTo>
                  <a:lnTo>
                    <a:pt x="875" y="1054"/>
                  </a:lnTo>
                  <a:lnTo>
                    <a:pt x="873" y="1054"/>
                  </a:lnTo>
                  <a:lnTo>
                    <a:pt x="871" y="1054"/>
                  </a:lnTo>
                  <a:lnTo>
                    <a:pt x="869" y="1054"/>
                  </a:lnTo>
                  <a:lnTo>
                    <a:pt x="867" y="1052"/>
                  </a:lnTo>
                  <a:lnTo>
                    <a:pt x="865" y="1052"/>
                  </a:lnTo>
                  <a:lnTo>
                    <a:pt x="863" y="1052"/>
                  </a:lnTo>
                  <a:lnTo>
                    <a:pt x="861" y="1054"/>
                  </a:lnTo>
                  <a:lnTo>
                    <a:pt x="859" y="1054"/>
                  </a:lnTo>
                  <a:lnTo>
                    <a:pt x="857" y="1056"/>
                  </a:lnTo>
                  <a:lnTo>
                    <a:pt x="855" y="1058"/>
                  </a:lnTo>
                  <a:lnTo>
                    <a:pt x="853" y="1060"/>
                  </a:lnTo>
                  <a:lnTo>
                    <a:pt x="851" y="1062"/>
                  </a:lnTo>
                  <a:lnTo>
                    <a:pt x="849" y="1064"/>
                  </a:lnTo>
                  <a:lnTo>
                    <a:pt x="847" y="1064"/>
                  </a:lnTo>
                  <a:lnTo>
                    <a:pt x="847" y="1066"/>
                  </a:lnTo>
                  <a:lnTo>
                    <a:pt x="845" y="1066"/>
                  </a:lnTo>
                  <a:lnTo>
                    <a:pt x="843" y="1068"/>
                  </a:lnTo>
                  <a:lnTo>
                    <a:pt x="842" y="1070"/>
                  </a:lnTo>
                  <a:lnTo>
                    <a:pt x="840" y="1070"/>
                  </a:lnTo>
                  <a:lnTo>
                    <a:pt x="840" y="1072"/>
                  </a:lnTo>
                  <a:lnTo>
                    <a:pt x="840" y="1074"/>
                  </a:lnTo>
                  <a:lnTo>
                    <a:pt x="840" y="1076"/>
                  </a:lnTo>
                  <a:lnTo>
                    <a:pt x="840" y="1078"/>
                  </a:lnTo>
                  <a:lnTo>
                    <a:pt x="838" y="1080"/>
                  </a:lnTo>
                  <a:lnTo>
                    <a:pt x="836" y="1082"/>
                  </a:lnTo>
                  <a:lnTo>
                    <a:pt x="836" y="1084"/>
                  </a:lnTo>
                  <a:lnTo>
                    <a:pt x="836" y="1086"/>
                  </a:lnTo>
                  <a:lnTo>
                    <a:pt x="834" y="1084"/>
                  </a:lnTo>
                  <a:lnTo>
                    <a:pt x="834" y="1086"/>
                  </a:lnTo>
                  <a:lnTo>
                    <a:pt x="832" y="1084"/>
                  </a:lnTo>
                  <a:lnTo>
                    <a:pt x="832" y="1086"/>
                  </a:lnTo>
                  <a:lnTo>
                    <a:pt x="830" y="1084"/>
                  </a:lnTo>
                  <a:lnTo>
                    <a:pt x="828" y="1084"/>
                  </a:lnTo>
                  <a:lnTo>
                    <a:pt x="828" y="1086"/>
                  </a:lnTo>
                  <a:lnTo>
                    <a:pt x="828" y="1087"/>
                  </a:lnTo>
                  <a:lnTo>
                    <a:pt x="826" y="1087"/>
                  </a:lnTo>
                  <a:lnTo>
                    <a:pt x="826" y="1089"/>
                  </a:lnTo>
                  <a:lnTo>
                    <a:pt x="824" y="1089"/>
                  </a:lnTo>
                  <a:lnTo>
                    <a:pt x="824" y="1091"/>
                  </a:lnTo>
                  <a:lnTo>
                    <a:pt x="824" y="1093"/>
                  </a:lnTo>
                  <a:lnTo>
                    <a:pt x="826" y="1093"/>
                  </a:lnTo>
                  <a:lnTo>
                    <a:pt x="828" y="1093"/>
                  </a:lnTo>
                  <a:lnTo>
                    <a:pt x="830" y="1093"/>
                  </a:lnTo>
                  <a:lnTo>
                    <a:pt x="832" y="1093"/>
                  </a:lnTo>
                  <a:lnTo>
                    <a:pt x="834" y="1093"/>
                  </a:lnTo>
                  <a:lnTo>
                    <a:pt x="832" y="1095"/>
                  </a:lnTo>
                  <a:lnTo>
                    <a:pt x="832" y="1097"/>
                  </a:lnTo>
                  <a:lnTo>
                    <a:pt x="834" y="1099"/>
                  </a:lnTo>
                  <a:lnTo>
                    <a:pt x="834" y="1101"/>
                  </a:lnTo>
                  <a:lnTo>
                    <a:pt x="832" y="1103"/>
                  </a:lnTo>
                  <a:lnTo>
                    <a:pt x="832" y="1101"/>
                  </a:lnTo>
                  <a:lnTo>
                    <a:pt x="830" y="1101"/>
                  </a:lnTo>
                  <a:lnTo>
                    <a:pt x="830" y="1099"/>
                  </a:lnTo>
                  <a:lnTo>
                    <a:pt x="828" y="1099"/>
                  </a:lnTo>
                  <a:lnTo>
                    <a:pt x="828" y="1097"/>
                  </a:lnTo>
                  <a:lnTo>
                    <a:pt x="826" y="1099"/>
                  </a:lnTo>
                  <a:lnTo>
                    <a:pt x="826" y="1101"/>
                  </a:lnTo>
                  <a:lnTo>
                    <a:pt x="824" y="1101"/>
                  </a:lnTo>
                  <a:lnTo>
                    <a:pt x="822" y="1103"/>
                  </a:lnTo>
                  <a:lnTo>
                    <a:pt x="822" y="1101"/>
                  </a:lnTo>
                  <a:lnTo>
                    <a:pt x="820" y="1101"/>
                  </a:lnTo>
                  <a:lnTo>
                    <a:pt x="820" y="1103"/>
                  </a:lnTo>
                  <a:lnTo>
                    <a:pt x="818" y="1103"/>
                  </a:lnTo>
                  <a:lnTo>
                    <a:pt x="818" y="1105"/>
                  </a:lnTo>
                  <a:lnTo>
                    <a:pt x="816" y="1105"/>
                  </a:lnTo>
                  <a:lnTo>
                    <a:pt x="816" y="1107"/>
                  </a:lnTo>
                  <a:lnTo>
                    <a:pt x="816" y="1109"/>
                  </a:lnTo>
                  <a:lnTo>
                    <a:pt x="818" y="1109"/>
                  </a:lnTo>
                  <a:lnTo>
                    <a:pt x="818" y="1111"/>
                  </a:lnTo>
                  <a:lnTo>
                    <a:pt x="820" y="1111"/>
                  </a:lnTo>
                  <a:lnTo>
                    <a:pt x="820" y="1113"/>
                  </a:lnTo>
                  <a:lnTo>
                    <a:pt x="820" y="1115"/>
                  </a:lnTo>
                  <a:lnTo>
                    <a:pt x="820" y="1117"/>
                  </a:lnTo>
                  <a:lnTo>
                    <a:pt x="820" y="1119"/>
                  </a:lnTo>
                  <a:lnTo>
                    <a:pt x="820" y="1117"/>
                  </a:lnTo>
                  <a:lnTo>
                    <a:pt x="818" y="1117"/>
                  </a:lnTo>
                  <a:lnTo>
                    <a:pt x="816" y="1115"/>
                  </a:lnTo>
                  <a:lnTo>
                    <a:pt x="814" y="1115"/>
                  </a:lnTo>
                  <a:lnTo>
                    <a:pt x="812" y="1115"/>
                  </a:lnTo>
                  <a:lnTo>
                    <a:pt x="812" y="1117"/>
                  </a:lnTo>
                  <a:lnTo>
                    <a:pt x="810" y="1117"/>
                  </a:lnTo>
                  <a:lnTo>
                    <a:pt x="808" y="1117"/>
                  </a:lnTo>
                  <a:lnTo>
                    <a:pt x="806" y="1117"/>
                  </a:lnTo>
                  <a:lnTo>
                    <a:pt x="804" y="1117"/>
                  </a:lnTo>
                  <a:lnTo>
                    <a:pt x="802" y="1117"/>
                  </a:lnTo>
                  <a:lnTo>
                    <a:pt x="802" y="1115"/>
                  </a:lnTo>
                  <a:lnTo>
                    <a:pt x="800" y="1115"/>
                  </a:lnTo>
                  <a:lnTo>
                    <a:pt x="800" y="1113"/>
                  </a:lnTo>
                  <a:lnTo>
                    <a:pt x="800" y="1111"/>
                  </a:lnTo>
                  <a:lnTo>
                    <a:pt x="798" y="1109"/>
                  </a:lnTo>
                  <a:lnTo>
                    <a:pt x="796" y="1109"/>
                  </a:lnTo>
                  <a:lnTo>
                    <a:pt x="794" y="1107"/>
                  </a:lnTo>
                  <a:lnTo>
                    <a:pt x="792" y="1105"/>
                  </a:lnTo>
                  <a:lnTo>
                    <a:pt x="790" y="1105"/>
                  </a:lnTo>
                  <a:lnTo>
                    <a:pt x="788" y="1103"/>
                  </a:lnTo>
                  <a:lnTo>
                    <a:pt x="786" y="1103"/>
                  </a:lnTo>
                  <a:lnTo>
                    <a:pt x="786" y="1101"/>
                  </a:lnTo>
                  <a:lnTo>
                    <a:pt x="786" y="1103"/>
                  </a:lnTo>
                  <a:lnTo>
                    <a:pt x="784" y="1103"/>
                  </a:lnTo>
                  <a:lnTo>
                    <a:pt x="784" y="1101"/>
                  </a:lnTo>
                  <a:lnTo>
                    <a:pt x="782" y="1101"/>
                  </a:lnTo>
                  <a:lnTo>
                    <a:pt x="780" y="1101"/>
                  </a:lnTo>
                  <a:lnTo>
                    <a:pt x="780" y="1099"/>
                  </a:lnTo>
                  <a:lnTo>
                    <a:pt x="778" y="1099"/>
                  </a:lnTo>
                  <a:lnTo>
                    <a:pt x="776" y="1099"/>
                  </a:lnTo>
                  <a:lnTo>
                    <a:pt x="776" y="1097"/>
                  </a:lnTo>
                  <a:lnTo>
                    <a:pt x="774" y="1097"/>
                  </a:lnTo>
                  <a:lnTo>
                    <a:pt x="773" y="1095"/>
                  </a:lnTo>
                  <a:lnTo>
                    <a:pt x="771" y="1095"/>
                  </a:lnTo>
                  <a:lnTo>
                    <a:pt x="771" y="1093"/>
                  </a:lnTo>
                  <a:lnTo>
                    <a:pt x="769" y="1093"/>
                  </a:lnTo>
                  <a:lnTo>
                    <a:pt x="767" y="1093"/>
                  </a:lnTo>
                  <a:lnTo>
                    <a:pt x="767" y="1091"/>
                  </a:lnTo>
                  <a:lnTo>
                    <a:pt x="765" y="1093"/>
                  </a:lnTo>
                  <a:lnTo>
                    <a:pt x="763" y="1095"/>
                  </a:lnTo>
                  <a:lnTo>
                    <a:pt x="763" y="1097"/>
                  </a:lnTo>
                  <a:lnTo>
                    <a:pt x="761" y="1099"/>
                  </a:lnTo>
                  <a:lnTo>
                    <a:pt x="759" y="1099"/>
                  </a:lnTo>
                  <a:lnTo>
                    <a:pt x="759" y="1101"/>
                  </a:lnTo>
                  <a:lnTo>
                    <a:pt x="757" y="1103"/>
                  </a:lnTo>
                  <a:lnTo>
                    <a:pt x="755" y="1103"/>
                  </a:lnTo>
                  <a:lnTo>
                    <a:pt x="755" y="1105"/>
                  </a:lnTo>
                  <a:lnTo>
                    <a:pt x="753" y="1105"/>
                  </a:lnTo>
                  <a:lnTo>
                    <a:pt x="753" y="1107"/>
                  </a:lnTo>
                  <a:lnTo>
                    <a:pt x="755" y="1111"/>
                  </a:lnTo>
                  <a:lnTo>
                    <a:pt x="753" y="1111"/>
                  </a:lnTo>
                  <a:lnTo>
                    <a:pt x="753" y="1113"/>
                  </a:lnTo>
                  <a:lnTo>
                    <a:pt x="751" y="1113"/>
                  </a:lnTo>
                  <a:lnTo>
                    <a:pt x="751" y="1115"/>
                  </a:lnTo>
                  <a:lnTo>
                    <a:pt x="749" y="1117"/>
                  </a:lnTo>
                  <a:lnTo>
                    <a:pt x="747" y="1115"/>
                  </a:lnTo>
                  <a:lnTo>
                    <a:pt x="743" y="1115"/>
                  </a:lnTo>
                  <a:lnTo>
                    <a:pt x="741" y="1113"/>
                  </a:lnTo>
                  <a:lnTo>
                    <a:pt x="739" y="1111"/>
                  </a:lnTo>
                  <a:lnTo>
                    <a:pt x="737" y="1111"/>
                  </a:lnTo>
                  <a:lnTo>
                    <a:pt x="737" y="1109"/>
                  </a:lnTo>
                  <a:lnTo>
                    <a:pt x="735" y="1109"/>
                  </a:lnTo>
                  <a:lnTo>
                    <a:pt x="733" y="1107"/>
                  </a:lnTo>
                  <a:lnTo>
                    <a:pt x="731" y="1105"/>
                  </a:lnTo>
                  <a:lnTo>
                    <a:pt x="729" y="1103"/>
                  </a:lnTo>
                  <a:lnTo>
                    <a:pt x="727" y="1099"/>
                  </a:lnTo>
                  <a:lnTo>
                    <a:pt x="725" y="1099"/>
                  </a:lnTo>
                  <a:lnTo>
                    <a:pt x="725" y="1097"/>
                  </a:lnTo>
                  <a:lnTo>
                    <a:pt x="723" y="1097"/>
                  </a:lnTo>
                  <a:lnTo>
                    <a:pt x="723" y="1095"/>
                  </a:lnTo>
                  <a:lnTo>
                    <a:pt x="721" y="1095"/>
                  </a:lnTo>
                  <a:lnTo>
                    <a:pt x="721" y="1093"/>
                  </a:lnTo>
                  <a:lnTo>
                    <a:pt x="719" y="1091"/>
                  </a:lnTo>
                  <a:lnTo>
                    <a:pt x="717" y="1089"/>
                  </a:lnTo>
                  <a:lnTo>
                    <a:pt x="717" y="1087"/>
                  </a:lnTo>
                  <a:lnTo>
                    <a:pt x="715" y="1087"/>
                  </a:lnTo>
                  <a:lnTo>
                    <a:pt x="715" y="1086"/>
                  </a:lnTo>
                  <a:lnTo>
                    <a:pt x="713" y="1084"/>
                  </a:lnTo>
                  <a:lnTo>
                    <a:pt x="711" y="1082"/>
                  </a:lnTo>
                  <a:lnTo>
                    <a:pt x="709" y="1080"/>
                  </a:lnTo>
                  <a:lnTo>
                    <a:pt x="709" y="1078"/>
                  </a:lnTo>
                  <a:lnTo>
                    <a:pt x="707" y="1078"/>
                  </a:lnTo>
                  <a:lnTo>
                    <a:pt x="707" y="1080"/>
                  </a:lnTo>
                  <a:lnTo>
                    <a:pt x="707" y="1082"/>
                  </a:lnTo>
                  <a:lnTo>
                    <a:pt x="705" y="1082"/>
                  </a:lnTo>
                  <a:lnTo>
                    <a:pt x="705" y="1084"/>
                  </a:lnTo>
                  <a:lnTo>
                    <a:pt x="705" y="1086"/>
                  </a:lnTo>
                  <a:lnTo>
                    <a:pt x="704" y="1087"/>
                  </a:lnTo>
                  <a:lnTo>
                    <a:pt x="704" y="1089"/>
                  </a:lnTo>
                  <a:lnTo>
                    <a:pt x="702" y="1089"/>
                  </a:lnTo>
                  <a:lnTo>
                    <a:pt x="702" y="1091"/>
                  </a:lnTo>
                  <a:lnTo>
                    <a:pt x="702" y="1093"/>
                  </a:lnTo>
                  <a:lnTo>
                    <a:pt x="700" y="1095"/>
                  </a:lnTo>
                  <a:lnTo>
                    <a:pt x="700" y="1097"/>
                  </a:lnTo>
                  <a:lnTo>
                    <a:pt x="700" y="1099"/>
                  </a:lnTo>
                  <a:lnTo>
                    <a:pt x="698" y="1099"/>
                  </a:lnTo>
                  <a:lnTo>
                    <a:pt x="698" y="1101"/>
                  </a:lnTo>
                  <a:lnTo>
                    <a:pt x="698" y="1103"/>
                  </a:lnTo>
                  <a:lnTo>
                    <a:pt x="698" y="1105"/>
                  </a:lnTo>
                  <a:lnTo>
                    <a:pt x="698" y="1107"/>
                  </a:lnTo>
                  <a:lnTo>
                    <a:pt x="700" y="1107"/>
                  </a:lnTo>
                  <a:lnTo>
                    <a:pt x="698" y="1109"/>
                  </a:lnTo>
                  <a:lnTo>
                    <a:pt x="696" y="1111"/>
                  </a:lnTo>
                  <a:lnTo>
                    <a:pt x="696" y="1113"/>
                  </a:lnTo>
                  <a:lnTo>
                    <a:pt x="694" y="1113"/>
                  </a:lnTo>
                  <a:lnTo>
                    <a:pt x="694" y="1115"/>
                  </a:lnTo>
                  <a:lnTo>
                    <a:pt x="692" y="1115"/>
                  </a:lnTo>
                  <a:lnTo>
                    <a:pt x="692" y="1117"/>
                  </a:lnTo>
                  <a:lnTo>
                    <a:pt x="690" y="1119"/>
                  </a:lnTo>
                  <a:lnTo>
                    <a:pt x="688" y="1121"/>
                  </a:lnTo>
                  <a:lnTo>
                    <a:pt x="688" y="1123"/>
                  </a:lnTo>
                  <a:lnTo>
                    <a:pt x="686" y="1123"/>
                  </a:lnTo>
                  <a:lnTo>
                    <a:pt x="686" y="1125"/>
                  </a:lnTo>
                  <a:lnTo>
                    <a:pt x="684" y="1125"/>
                  </a:lnTo>
                  <a:lnTo>
                    <a:pt x="682" y="1127"/>
                  </a:lnTo>
                  <a:lnTo>
                    <a:pt x="680" y="1127"/>
                  </a:lnTo>
                  <a:lnTo>
                    <a:pt x="680" y="1129"/>
                  </a:lnTo>
                  <a:lnTo>
                    <a:pt x="678" y="1129"/>
                  </a:lnTo>
                  <a:lnTo>
                    <a:pt x="676" y="1129"/>
                  </a:lnTo>
                  <a:lnTo>
                    <a:pt x="674" y="1131"/>
                  </a:lnTo>
                  <a:lnTo>
                    <a:pt x="672" y="1131"/>
                  </a:lnTo>
                  <a:lnTo>
                    <a:pt x="670" y="1131"/>
                  </a:lnTo>
                  <a:lnTo>
                    <a:pt x="670" y="1133"/>
                  </a:lnTo>
                  <a:lnTo>
                    <a:pt x="668" y="1133"/>
                  </a:lnTo>
                  <a:lnTo>
                    <a:pt x="666" y="1133"/>
                  </a:lnTo>
                  <a:lnTo>
                    <a:pt x="664" y="1135"/>
                  </a:lnTo>
                  <a:lnTo>
                    <a:pt x="662" y="1135"/>
                  </a:lnTo>
                  <a:lnTo>
                    <a:pt x="662" y="1133"/>
                  </a:lnTo>
                  <a:lnTo>
                    <a:pt x="660" y="1131"/>
                  </a:lnTo>
                  <a:lnTo>
                    <a:pt x="658" y="1131"/>
                  </a:lnTo>
                  <a:lnTo>
                    <a:pt x="658" y="1129"/>
                  </a:lnTo>
                  <a:lnTo>
                    <a:pt x="656" y="1129"/>
                  </a:lnTo>
                  <a:lnTo>
                    <a:pt x="654" y="1129"/>
                  </a:lnTo>
                  <a:lnTo>
                    <a:pt x="654" y="1127"/>
                  </a:lnTo>
                  <a:lnTo>
                    <a:pt x="652" y="1127"/>
                  </a:lnTo>
                  <a:lnTo>
                    <a:pt x="650" y="1127"/>
                  </a:lnTo>
                  <a:lnTo>
                    <a:pt x="648" y="1127"/>
                  </a:lnTo>
                  <a:lnTo>
                    <a:pt x="648" y="1125"/>
                  </a:lnTo>
                  <a:lnTo>
                    <a:pt x="648" y="1127"/>
                  </a:lnTo>
                  <a:lnTo>
                    <a:pt x="648" y="1129"/>
                  </a:lnTo>
                  <a:lnTo>
                    <a:pt x="646" y="1129"/>
                  </a:lnTo>
                  <a:lnTo>
                    <a:pt x="646" y="1131"/>
                  </a:lnTo>
                  <a:lnTo>
                    <a:pt x="646" y="1133"/>
                  </a:lnTo>
                  <a:lnTo>
                    <a:pt x="646" y="1135"/>
                  </a:lnTo>
                  <a:lnTo>
                    <a:pt x="646" y="1137"/>
                  </a:lnTo>
                  <a:lnTo>
                    <a:pt x="644" y="1139"/>
                  </a:lnTo>
                  <a:lnTo>
                    <a:pt x="644" y="1141"/>
                  </a:lnTo>
                  <a:lnTo>
                    <a:pt x="642" y="1141"/>
                  </a:lnTo>
                  <a:lnTo>
                    <a:pt x="642" y="1143"/>
                  </a:lnTo>
                  <a:lnTo>
                    <a:pt x="640" y="1143"/>
                  </a:lnTo>
                  <a:lnTo>
                    <a:pt x="640" y="1141"/>
                  </a:lnTo>
                  <a:lnTo>
                    <a:pt x="638" y="1141"/>
                  </a:lnTo>
                  <a:lnTo>
                    <a:pt x="636" y="1141"/>
                  </a:lnTo>
                  <a:lnTo>
                    <a:pt x="635" y="1141"/>
                  </a:lnTo>
                  <a:lnTo>
                    <a:pt x="635" y="1139"/>
                  </a:lnTo>
                  <a:lnTo>
                    <a:pt x="633" y="1139"/>
                  </a:lnTo>
                  <a:lnTo>
                    <a:pt x="633" y="1137"/>
                  </a:lnTo>
                  <a:lnTo>
                    <a:pt x="633" y="1139"/>
                  </a:lnTo>
                  <a:lnTo>
                    <a:pt x="631" y="1139"/>
                  </a:lnTo>
                  <a:lnTo>
                    <a:pt x="629" y="1139"/>
                  </a:lnTo>
                  <a:lnTo>
                    <a:pt x="629" y="1137"/>
                  </a:lnTo>
                  <a:lnTo>
                    <a:pt x="627" y="1137"/>
                  </a:lnTo>
                  <a:lnTo>
                    <a:pt x="625" y="1137"/>
                  </a:lnTo>
                  <a:lnTo>
                    <a:pt x="623" y="1137"/>
                  </a:lnTo>
                  <a:lnTo>
                    <a:pt x="623" y="1139"/>
                  </a:lnTo>
                  <a:lnTo>
                    <a:pt x="621" y="1139"/>
                  </a:lnTo>
                  <a:lnTo>
                    <a:pt x="619" y="1139"/>
                  </a:lnTo>
                  <a:lnTo>
                    <a:pt x="619" y="1137"/>
                  </a:lnTo>
                  <a:lnTo>
                    <a:pt x="617" y="1137"/>
                  </a:lnTo>
                  <a:lnTo>
                    <a:pt x="615" y="1137"/>
                  </a:lnTo>
                  <a:lnTo>
                    <a:pt x="615" y="1139"/>
                  </a:lnTo>
                  <a:lnTo>
                    <a:pt x="613" y="1137"/>
                  </a:lnTo>
                  <a:lnTo>
                    <a:pt x="611" y="1137"/>
                  </a:lnTo>
                  <a:lnTo>
                    <a:pt x="609" y="1137"/>
                  </a:lnTo>
                  <a:lnTo>
                    <a:pt x="609" y="1139"/>
                  </a:lnTo>
                  <a:lnTo>
                    <a:pt x="607" y="1139"/>
                  </a:lnTo>
                  <a:lnTo>
                    <a:pt x="605" y="1139"/>
                  </a:lnTo>
                  <a:lnTo>
                    <a:pt x="605" y="1137"/>
                  </a:lnTo>
                  <a:lnTo>
                    <a:pt x="603" y="1137"/>
                  </a:lnTo>
                  <a:lnTo>
                    <a:pt x="603" y="1135"/>
                  </a:lnTo>
                  <a:lnTo>
                    <a:pt x="601" y="1135"/>
                  </a:lnTo>
                  <a:lnTo>
                    <a:pt x="601" y="1133"/>
                  </a:lnTo>
                  <a:lnTo>
                    <a:pt x="599" y="1133"/>
                  </a:lnTo>
                  <a:lnTo>
                    <a:pt x="597" y="1133"/>
                  </a:lnTo>
                  <a:lnTo>
                    <a:pt x="595" y="1135"/>
                  </a:lnTo>
                  <a:lnTo>
                    <a:pt x="593" y="1133"/>
                  </a:lnTo>
                  <a:lnTo>
                    <a:pt x="591" y="1133"/>
                  </a:lnTo>
                  <a:lnTo>
                    <a:pt x="589" y="1133"/>
                  </a:lnTo>
                  <a:lnTo>
                    <a:pt x="587" y="1133"/>
                  </a:lnTo>
                  <a:lnTo>
                    <a:pt x="585" y="1133"/>
                  </a:lnTo>
                  <a:lnTo>
                    <a:pt x="583" y="1135"/>
                  </a:lnTo>
                  <a:lnTo>
                    <a:pt x="583" y="1133"/>
                  </a:lnTo>
                  <a:lnTo>
                    <a:pt x="581" y="1133"/>
                  </a:lnTo>
                  <a:lnTo>
                    <a:pt x="579" y="1133"/>
                  </a:lnTo>
                  <a:lnTo>
                    <a:pt x="579" y="1131"/>
                  </a:lnTo>
                  <a:lnTo>
                    <a:pt x="577" y="1131"/>
                  </a:lnTo>
                  <a:lnTo>
                    <a:pt x="575" y="1131"/>
                  </a:lnTo>
                  <a:lnTo>
                    <a:pt x="575" y="1133"/>
                  </a:lnTo>
                  <a:lnTo>
                    <a:pt x="573" y="1135"/>
                  </a:lnTo>
                  <a:lnTo>
                    <a:pt x="571" y="1135"/>
                  </a:lnTo>
                  <a:lnTo>
                    <a:pt x="569" y="1135"/>
                  </a:lnTo>
                  <a:lnTo>
                    <a:pt x="569" y="1133"/>
                  </a:lnTo>
                  <a:lnTo>
                    <a:pt x="567" y="1133"/>
                  </a:lnTo>
                  <a:lnTo>
                    <a:pt x="567" y="1131"/>
                  </a:lnTo>
                  <a:lnTo>
                    <a:pt x="567" y="1129"/>
                  </a:lnTo>
                  <a:lnTo>
                    <a:pt x="566" y="1129"/>
                  </a:lnTo>
                  <a:lnTo>
                    <a:pt x="566" y="1127"/>
                  </a:lnTo>
                  <a:lnTo>
                    <a:pt x="564" y="1127"/>
                  </a:lnTo>
                  <a:lnTo>
                    <a:pt x="564" y="1129"/>
                  </a:lnTo>
                  <a:lnTo>
                    <a:pt x="562" y="1129"/>
                  </a:lnTo>
                  <a:lnTo>
                    <a:pt x="562" y="1127"/>
                  </a:lnTo>
                  <a:lnTo>
                    <a:pt x="560" y="1127"/>
                  </a:lnTo>
                  <a:lnTo>
                    <a:pt x="560" y="1125"/>
                  </a:lnTo>
                  <a:lnTo>
                    <a:pt x="558" y="1125"/>
                  </a:lnTo>
                  <a:lnTo>
                    <a:pt x="556" y="1123"/>
                  </a:lnTo>
                  <a:lnTo>
                    <a:pt x="554" y="1123"/>
                  </a:lnTo>
                  <a:lnTo>
                    <a:pt x="552" y="1123"/>
                  </a:lnTo>
                  <a:lnTo>
                    <a:pt x="550" y="1123"/>
                  </a:lnTo>
                  <a:lnTo>
                    <a:pt x="548" y="1123"/>
                  </a:lnTo>
                  <a:lnTo>
                    <a:pt x="546" y="1123"/>
                  </a:lnTo>
                  <a:lnTo>
                    <a:pt x="544" y="1123"/>
                  </a:lnTo>
                  <a:lnTo>
                    <a:pt x="542" y="1123"/>
                  </a:lnTo>
                  <a:lnTo>
                    <a:pt x="542" y="1121"/>
                  </a:lnTo>
                  <a:lnTo>
                    <a:pt x="542" y="1119"/>
                  </a:lnTo>
                  <a:lnTo>
                    <a:pt x="542" y="1117"/>
                  </a:lnTo>
                  <a:lnTo>
                    <a:pt x="544" y="1115"/>
                  </a:lnTo>
                  <a:lnTo>
                    <a:pt x="544" y="1113"/>
                  </a:lnTo>
                  <a:lnTo>
                    <a:pt x="544" y="1111"/>
                  </a:lnTo>
                  <a:lnTo>
                    <a:pt x="544" y="1109"/>
                  </a:lnTo>
                  <a:lnTo>
                    <a:pt x="542" y="1107"/>
                  </a:lnTo>
                  <a:lnTo>
                    <a:pt x="542" y="1105"/>
                  </a:lnTo>
                  <a:lnTo>
                    <a:pt x="542" y="1103"/>
                  </a:lnTo>
                  <a:lnTo>
                    <a:pt x="542" y="1101"/>
                  </a:lnTo>
                  <a:lnTo>
                    <a:pt x="544" y="1101"/>
                  </a:lnTo>
                  <a:lnTo>
                    <a:pt x="542" y="1101"/>
                  </a:lnTo>
                  <a:lnTo>
                    <a:pt x="542" y="1099"/>
                  </a:lnTo>
                  <a:lnTo>
                    <a:pt x="542" y="1097"/>
                  </a:lnTo>
                  <a:lnTo>
                    <a:pt x="540" y="1097"/>
                  </a:lnTo>
                  <a:lnTo>
                    <a:pt x="538" y="1097"/>
                  </a:lnTo>
                  <a:lnTo>
                    <a:pt x="536" y="1097"/>
                  </a:lnTo>
                  <a:lnTo>
                    <a:pt x="534" y="1097"/>
                  </a:lnTo>
                  <a:lnTo>
                    <a:pt x="534" y="1095"/>
                  </a:lnTo>
                  <a:lnTo>
                    <a:pt x="534" y="1097"/>
                  </a:lnTo>
                  <a:lnTo>
                    <a:pt x="532" y="1097"/>
                  </a:lnTo>
                  <a:lnTo>
                    <a:pt x="532" y="1099"/>
                  </a:lnTo>
                  <a:lnTo>
                    <a:pt x="530" y="1099"/>
                  </a:lnTo>
                  <a:lnTo>
                    <a:pt x="530" y="1097"/>
                  </a:lnTo>
                  <a:lnTo>
                    <a:pt x="528" y="1097"/>
                  </a:lnTo>
                  <a:lnTo>
                    <a:pt x="526" y="1095"/>
                  </a:lnTo>
                  <a:lnTo>
                    <a:pt x="526" y="1093"/>
                  </a:lnTo>
                  <a:lnTo>
                    <a:pt x="524" y="1093"/>
                  </a:lnTo>
                  <a:lnTo>
                    <a:pt x="522" y="1091"/>
                  </a:lnTo>
                  <a:lnTo>
                    <a:pt x="520" y="1089"/>
                  </a:lnTo>
                  <a:lnTo>
                    <a:pt x="520" y="1087"/>
                  </a:lnTo>
                  <a:lnTo>
                    <a:pt x="518" y="1087"/>
                  </a:lnTo>
                  <a:lnTo>
                    <a:pt x="518" y="1086"/>
                  </a:lnTo>
                  <a:lnTo>
                    <a:pt x="518" y="1084"/>
                  </a:lnTo>
                  <a:lnTo>
                    <a:pt x="516" y="1082"/>
                  </a:lnTo>
                  <a:lnTo>
                    <a:pt x="516" y="1080"/>
                  </a:lnTo>
                  <a:lnTo>
                    <a:pt x="514" y="1078"/>
                  </a:lnTo>
                  <a:lnTo>
                    <a:pt x="516" y="1074"/>
                  </a:lnTo>
                  <a:lnTo>
                    <a:pt x="516" y="1072"/>
                  </a:lnTo>
                  <a:lnTo>
                    <a:pt x="518" y="1070"/>
                  </a:lnTo>
                  <a:lnTo>
                    <a:pt x="518" y="1068"/>
                  </a:lnTo>
                  <a:lnTo>
                    <a:pt x="518" y="1066"/>
                  </a:lnTo>
                  <a:lnTo>
                    <a:pt x="516" y="1066"/>
                  </a:lnTo>
                  <a:lnTo>
                    <a:pt x="516" y="1068"/>
                  </a:lnTo>
                  <a:lnTo>
                    <a:pt x="514" y="1068"/>
                  </a:lnTo>
                  <a:lnTo>
                    <a:pt x="514" y="1066"/>
                  </a:lnTo>
                  <a:lnTo>
                    <a:pt x="514" y="1064"/>
                  </a:lnTo>
                  <a:lnTo>
                    <a:pt x="512" y="1064"/>
                  </a:lnTo>
                  <a:lnTo>
                    <a:pt x="510" y="1064"/>
                  </a:lnTo>
                  <a:lnTo>
                    <a:pt x="510" y="1062"/>
                  </a:lnTo>
                  <a:lnTo>
                    <a:pt x="510" y="1060"/>
                  </a:lnTo>
                  <a:lnTo>
                    <a:pt x="510" y="1058"/>
                  </a:lnTo>
                  <a:lnTo>
                    <a:pt x="508" y="1058"/>
                  </a:lnTo>
                  <a:lnTo>
                    <a:pt x="508" y="1056"/>
                  </a:lnTo>
                  <a:lnTo>
                    <a:pt x="506" y="1056"/>
                  </a:lnTo>
                  <a:lnTo>
                    <a:pt x="506" y="1054"/>
                  </a:lnTo>
                  <a:lnTo>
                    <a:pt x="508" y="1052"/>
                  </a:lnTo>
                  <a:lnTo>
                    <a:pt x="508" y="1050"/>
                  </a:lnTo>
                  <a:lnTo>
                    <a:pt x="506" y="1050"/>
                  </a:lnTo>
                  <a:lnTo>
                    <a:pt x="506" y="1052"/>
                  </a:lnTo>
                  <a:lnTo>
                    <a:pt x="504" y="1052"/>
                  </a:lnTo>
                  <a:lnTo>
                    <a:pt x="504" y="1050"/>
                  </a:lnTo>
                  <a:lnTo>
                    <a:pt x="504" y="1048"/>
                  </a:lnTo>
                  <a:lnTo>
                    <a:pt x="502" y="1048"/>
                  </a:lnTo>
                  <a:lnTo>
                    <a:pt x="500" y="1048"/>
                  </a:lnTo>
                  <a:lnTo>
                    <a:pt x="500" y="1046"/>
                  </a:lnTo>
                  <a:lnTo>
                    <a:pt x="498" y="1046"/>
                  </a:lnTo>
                  <a:lnTo>
                    <a:pt x="498" y="1044"/>
                  </a:lnTo>
                  <a:lnTo>
                    <a:pt x="498" y="1042"/>
                  </a:lnTo>
                  <a:lnTo>
                    <a:pt x="500" y="1042"/>
                  </a:lnTo>
                  <a:lnTo>
                    <a:pt x="500" y="1040"/>
                  </a:lnTo>
                  <a:lnTo>
                    <a:pt x="498" y="1040"/>
                  </a:lnTo>
                  <a:lnTo>
                    <a:pt x="497" y="1040"/>
                  </a:lnTo>
                  <a:lnTo>
                    <a:pt x="498" y="1038"/>
                  </a:lnTo>
                  <a:lnTo>
                    <a:pt x="498" y="1036"/>
                  </a:lnTo>
                  <a:lnTo>
                    <a:pt x="497" y="1036"/>
                  </a:lnTo>
                  <a:lnTo>
                    <a:pt x="497" y="1038"/>
                  </a:lnTo>
                  <a:lnTo>
                    <a:pt x="495" y="1038"/>
                  </a:lnTo>
                  <a:lnTo>
                    <a:pt x="495" y="1036"/>
                  </a:lnTo>
                  <a:lnTo>
                    <a:pt x="493" y="1036"/>
                  </a:lnTo>
                  <a:lnTo>
                    <a:pt x="493" y="1034"/>
                  </a:lnTo>
                  <a:lnTo>
                    <a:pt x="495" y="1034"/>
                  </a:lnTo>
                  <a:lnTo>
                    <a:pt x="495" y="1032"/>
                  </a:lnTo>
                  <a:lnTo>
                    <a:pt x="495" y="1030"/>
                  </a:lnTo>
                  <a:lnTo>
                    <a:pt x="493" y="1030"/>
                  </a:lnTo>
                  <a:lnTo>
                    <a:pt x="491" y="1032"/>
                  </a:lnTo>
                  <a:lnTo>
                    <a:pt x="489" y="1032"/>
                  </a:lnTo>
                  <a:lnTo>
                    <a:pt x="489" y="1030"/>
                  </a:lnTo>
                  <a:lnTo>
                    <a:pt x="487" y="1030"/>
                  </a:lnTo>
                  <a:lnTo>
                    <a:pt x="489" y="1030"/>
                  </a:lnTo>
                  <a:lnTo>
                    <a:pt x="489" y="1028"/>
                  </a:lnTo>
                  <a:lnTo>
                    <a:pt x="489" y="1026"/>
                  </a:lnTo>
                  <a:lnTo>
                    <a:pt x="487" y="1026"/>
                  </a:lnTo>
                  <a:lnTo>
                    <a:pt x="485" y="1026"/>
                  </a:lnTo>
                  <a:lnTo>
                    <a:pt x="485" y="1028"/>
                  </a:lnTo>
                  <a:lnTo>
                    <a:pt x="483" y="1028"/>
                  </a:lnTo>
                  <a:lnTo>
                    <a:pt x="483" y="1030"/>
                  </a:lnTo>
                  <a:lnTo>
                    <a:pt x="481" y="1030"/>
                  </a:lnTo>
                  <a:lnTo>
                    <a:pt x="481" y="1032"/>
                  </a:lnTo>
                  <a:lnTo>
                    <a:pt x="479" y="1032"/>
                  </a:lnTo>
                  <a:lnTo>
                    <a:pt x="479" y="1030"/>
                  </a:lnTo>
                  <a:lnTo>
                    <a:pt x="479" y="1028"/>
                  </a:lnTo>
                  <a:lnTo>
                    <a:pt x="477" y="1028"/>
                  </a:lnTo>
                  <a:lnTo>
                    <a:pt x="477" y="1030"/>
                  </a:lnTo>
                  <a:lnTo>
                    <a:pt x="477" y="1032"/>
                  </a:lnTo>
                  <a:lnTo>
                    <a:pt x="475" y="1032"/>
                  </a:lnTo>
                  <a:lnTo>
                    <a:pt x="473" y="1032"/>
                  </a:lnTo>
                  <a:lnTo>
                    <a:pt x="471" y="1032"/>
                  </a:lnTo>
                  <a:lnTo>
                    <a:pt x="469" y="1032"/>
                  </a:lnTo>
                  <a:lnTo>
                    <a:pt x="467" y="1032"/>
                  </a:lnTo>
                  <a:lnTo>
                    <a:pt x="465" y="1034"/>
                  </a:lnTo>
                  <a:lnTo>
                    <a:pt x="463" y="1034"/>
                  </a:lnTo>
                  <a:lnTo>
                    <a:pt x="463" y="1036"/>
                  </a:lnTo>
                  <a:lnTo>
                    <a:pt x="461" y="1036"/>
                  </a:lnTo>
                  <a:lnTo>
                    <a:pt x="461" y="1034"/>
                  </a:lnTo>
                  <a:lnTo>
                    <a:pt x="461" y="1032"/>
                  </a:lnTo>
                  <a:lnTo>
                    <a:pt x="461" y="1030"/>
                  </a:lnTo>
                  <a:lnTo>
                    <a:pt x="459" y="1030"/>
                  </a:lnTo>
                  <a:lnTo>
                    <a:pt x="457" y="1030"/>
                  </a:lnTo>
                  <a:lnTo>
                    <a:pt x="457" y="1032"/>
                  </a:lnTo>
                  <a:lnTo>
                    <a:pt x="455" y="1032"/>
                  </a:lnTo>
                  <a:lnTo>
                    <a:pt x="455" y="1034"/>
                  </a:lnTo>
                  <a:lnTo>
                    <a:pt x="453" y="1034"/>
                  </a:lnTo>
                  <a:lnTo>
                    <a:pt x="453" y="1036"/>
                  </a:lnTo>
                  <a:lnTo>
                    <a:pt x="451" y="1036"/>
                  </a:lnTo>
                  <a:lnTo>
                    <a:pt x="451" y="1038"/>
                  </a:lnTo>
                  <a:lnTo>
                    <a:pt x="449" y="1038"/>
                  </a:lnTo>
                  <a:lnTo>
                    <a:pt x="447" y="1040"/>
                  </a:lnTo>
                  <a:lnTo>
                    <a:pt x="447" y="1042"/>
                  </a:lnTo>
                  <a:lnTo>
                    <a:pt x="445" y="1042"/>
                  </a:lnTo>
                  <a:lnTo>
                    <a:pt x="445" y="1044"/>
                  </a:lnTo>
                  <a:lnTo>
                    <a:pt x="445" y="1046"/>
                  </a:lnTo>
                  <a:lnTo>
                    <a:pt x="445" y="1048"/>
                  </a:lnTo>
                  <a:lnTo>
                    <a:pt x="443" y="1050"/>
                  </a:lnTo>
                  <a:lnTo>
                    <a:pt x="441" y="1050"/>
                  </a:lnTo>
                  <a:lnTo>
                    <a:pt x="439" y="1050"/>
                  </a:lnTo>
                  <a:lnTo>
                    <a:pt x="439" y="1052"/>
                  </a:lnTo>
                  <a:lnTo>
                    <a:pt x="439" y="1054"/>
                  </a:lnTo>
                  <a:lnTo>
                    <a:pt x="437" y="1054"/>
                  </a:lnTo>
                  <a:lnTo>
                    <a:pt x="437" y="1056"/>
                  </a:lnTo>
                  <a:lnTo>
                    <a:pt x="437" y="1058"/>
                  </a:lnTo>
                  <a:lnTo>
                    <a:pt x="435" y="1060"/>
                  </a:lnTo>
                  <a:lnTo>
                    <a:pt x="433" y="1060"/>
                  </a:lnTo>
                  <a:lnTo>
                    <a:pt x="431" y="1060"/>
                  </a:lnTo>
                  <a:lnTo>
                    <a:pt x="429" y="1062"/>
                  </a:lnTo>
                  <a:lnTo>
                    <a:pt x="428" y="1062"/>
                  </a:lnTo>
                  <a:lnTo>
                    <a:pt x="426" y="1062"/>
                  </a:lnTo>
                  <a:lnTo>
                    <a:pt x="426" y="1064"/>
                  </a:lnTo>
                  <a:lnTo>
                    <a:pt x="424" y="1064"/>
                  </a:lnTo>
                  <a:lnTo>
                    <a:pt x="422" y="1066"/>
                  </a:lnTo>
                  <a:lnTo>
                    <a:pt x="420" y="1066"/>
                  </a:lnTo>
                  <a:lnTo>
                    <a:pt x="420" y="1064"/>
                  </a:lnTo>
                  <a:lnTo>
                    <a:pt x="420" y="1066"/>
                  </a:lnTo>
                  <a:lnTo>
                    <a:pt x="418" y="1066"/>
                  </a:lnTo>
                  <a:lnTo>
                    <a:pt x="416" y="1066"/>
                  </a:lnTo>
                  <a:lnTo>
                    <a:pt x="416" y="1068"/>
                  </a:lnTo>
                  <a:lnTo>
                    <a:pt x="416" y="1070"/>
                  </a:lnTo>
                  <a:lnTo>
                    <a:pt x="414" y="1070"/>
                  </a:lnTo>
                  <a:lnTo>
                    <a:pt x="414" y="1072"/>
                  </a:lnTo>
                  <a:lnTo>
                    <a:pt x="412" y="1072"/>
                  </a:lnTo>
                  <a:lnTo>
                    <a:pt x="410" y="1072"/>
                  </a:lnTo>
                  <a:lnTo>
                    <a:pt x="408" y="1072"/>
                  </a:lnTo>
                  <a:lnTo>
                    <a:pt x="406" y="1074"/>
                  </a:lnTo>
                  <a:lnTo>
                    <a:pt x="404" y="1074"/>
                  </a:lnTo>
                  <a:lnTo>
                    <a:pt x="402" y="1074"/>
                  </a:lnTo>
                  <a:lnTo>
                    <a:pt x="402" y="1072"/>
                  </a:lnTo>
                  <a:lnTo>
                    <a:pt x="400" y="1072"/>
                  </a:lnTo>
                  <a:lnTo>
                    <a:pt x="400" y="1070"/>
                  </a:lnTo>
                  <a:lnTo>
                    <a:pt x="398" y="1070"/>
                  </a:lnTo>
                  <a:lnTo>
                    <a:pt x="398" y="1072"/>
                  </a:lnTo>
                  <a:lnTo>
                    <a:pt x="396" y="1072"/>
                  </a:lnTo>
                  <a:lnTo>
                    <a:pt x="394" y="1072"/>
                  </a:lnTo>
                  <a:lnTo>
                    <a:pt x="392" y="1072"/>
                  </a:lnTo>
                  <a:lnTo>
                    <a:pt x="392" y="1070"/>
                  </a:lnTo>
                  <a:lnTo>
                    <a:pt x="390" y="1070"/>
                  </a:lnTo>
                  <a:lnTo>
                    <a:pt x="388" y="1070"/>
                  </a:lnTo>
                  <a:lnTo>
                    <a:pt x="386" y="1070"/>
                  </a:lnTo>
                  <a:lnTo>
                    <a:pt x="386" y="1072"/>
                  </a:lnTo>
                  <a:lnTo>
                    <a:pt x="384" y="1072"/>
                  </a:lnTo>
                  <a:lnTo>
                    <a:pt x="382" y="1072"/>
                  </a:lnTo>
                  <a:lnTo>
                    <a:pt x="382" y="1074"/>
                  </a:lnTo>
                  <a:lnTo>
                    <a:pt x="380" y="1074"/>
                  </a:lnTo>
                  <a:lnTo>
                    <a:pt x="380" y="1076"/>
                  </a:lnTo>
                  <a:lnTo>
                    <a:pt x="378" y="1076"/>
                  </a:lnTo>
                  <a:lnTo>
                    <a:pt x="376" y="1076"/>
                  </a:lnTo>
                  <a:lnTo>
                    <a:pt x="374" y="1076"/>
                  </a:lnTo>
                  <a:lnTo>
                    <a:pt x="372" y="1076"/>
                  </a:lnTo>
                  <a:lnTo>
                    <a:pt x="374" y="1074"/>
                  </a:lnTo>
                  <a:lnTo>
                    <a:pt x="374" y="1072"/>
                  </a:lnTo>
                  <a:lnTo>
                    <a:pt x="372" y="1072"/>
                  </a:lnTo>
                  <a:lnTo>
                    <a:pt x="372" y="1070"/>
                  </a:lnTo>
                  <a:lnTo>
                    <a:pt x="372" y="1068"/>
                  </a:lnTo>
                  <a:lnTo>
                    <a:pt x="370" y="1068"/>
                  </a:lnTo>
                  <a:lnTo>
                    <a:pt x="370" y="1066"/>
                  </a:lnTo>
                  <a:lnTo>
                    <a:pt x="370" y="1064"/>
                  </a:lnTo>
                  <a:lnTo>
                    <a:pt x="372" y="1064"/>
                  </a:lnTo>
                  <a:lnTo>
                    <a:pt x="372" y="1062"/>
                  </a:lnTo>
                  <a:lnTo>
                    <a:pt x="372" y="1060"/>
                  </a:lnTo>
                  <a:lnTo>
                    <a:pt x="374" y="1060"/>
                  </a:lnTo>
                  <a:lnTo>
                    <a:pt x="374" y="1058"/>
                  </a:lnTo>
                  <a:lnTo>
                    <a:pt x="376" y="1058"/>
                  </a:lnTo>
                  <a:lnTo>
                    <a:pt x="376" y="1056"/>
                  </a:lnTo>
                  <a:lnTo>
                    <a:pt x="376" y="1054"/>
                  </a:lnTo>
                  <a:lnTo>
                    <a:pt x="378" y="1052"/>
                  </a:lnTo>
                  <a:lnTo>
                    <a:pt x="380" y="1052"/>
                  </a:lnTo>
                  <a:lnTo>
                    <a:pt x="380" y="1050"/>
                  </a:lnTo>
                  <a:lnTo>
                    <a:pt x="382" y="1050"/>
                  </a:lnTo>
                  <a:lnTo>
                    <a:pt x="382" y="1048"/>
                  </a:lnTo>
                  <a:lnTo>
                    <a:pt x="380" y="1048"/>
                  </a:lnTo>
                  <a:lnTo>
                    <a:pt x="380" y="1046"/>
                  </a:lnTo>
                  <a:lnTo>
                    <a:pt x="378" y="1046"/>
                  </a:lnTo>
                  <a:lnTo>
                    <a:pt x="378" y="1044"/>
                  </a:lnTo>
                  <a:lnTo>
                    <a:pt x="376" y="1044"/>
                  </a:lnTo>
                  <a:lnTo>
                    <a:pt x="376" y="1042"/>
                  </a:lnTo>
                  <a:lnTo>
                    <a:pt x="374" y="1042"/>
                  </a:lnTo>
                  <a:lnTo>
                    <a:pt x="376" y="1040"/>
                  </a:lnTo>
                  <a:lnTo>
                    <a:pt x="376" y="1038"/>
                  </a:lnTo>
                  <a:lnTo>
                    <a:pt x="378" y="1038"/>
                  </a:lnTo>
                  <a:lnTo>
                    <a:pt x="378" y="1036"/>
                  </a:lnTo>
                  <a:lnTo>
                    <a:pt x="378" y="1034"/>
                  </a:lnTo>
                  <a:lnTo>
                    <a:pt x="378" y="1032"/>
                  </a:lnTo>
                  <a:lnTo>
                    <a:pt x="376" y="1032"/>
                  </a:lnTo>
                  <a:lnTo>
                    <a:pt x="378" y="1032"/>
                  </a:lnTo>
                  <a:lnTo>
                    <a:pt x="378" y="1030"/>
                  </a:lnTo>
                  <a:lnTo>
                    <a:pt x="380" y="1028"/>
                  </a:lnTo>
                  <a:lnTo>
                    <a:pt x="380" y="1026"/>
                  </a:lnTo>
                  <a:lnTo>
                    <a:pt x="380" y="1024"/>
                  </a:lnTo>
                  <a:lnTo>
                    <a:pt x="382" y="1024"/>
                  </a:lnTo>
                  <a:lnTo>
                    <a:pt x="382" y="1022"/>
                  </a:lnTo>
                  <a:lnTo>
                    <a:pt x="382" y="1020"/>
                  </a:lnTo>
                  <a:lnTo>
                    <a:pt x="382" y="1019"/>
                  </a:lnTo>
                  <a:lnTo>
                    <a:pt x="382" y="1017"/>
                  </a:lnTo>
                  <a:lnTo>
                    <a:pt x="380" y="1015"/>
                  </a:lnTo>
                  <a:lnTo>
                    <a:pt x="378" y="1013"/>
                  </a:lnTo>
                  <a:lnTo>
                    <a:pt x="376" y="1013"/>
                  </a:lnTo>
                  <a:lnTo>
                    <a:pt x="374" y="1011"/>
                  </a:lnTo>
                  <a:lnTo>
                    <a:pt x="372" y="1009"/>
                  </a:lnTo>
                  <a:lnTo>
                    <a:pt x="370" y="1007"/>
                  </a:lnTo>
                  <a:lnTo>
                    <a:pt x="368" y="1005"/>
                  </a:lnTo>
                  <a:lnTo>
                    <a:pt x="366" y="1005"/>
                  </a:lnTo>
                  <a:lnTo>
                    <a:pt x="364" y="1005"/>
                  </a:lnTo>
                  <a:lnTo>
                    <a:pt x="362" y="1005"/>
                  </a:lnTo>
                  <a:lnTo>
                    <a:pt x="360" y="1005"/>
                  </a:lnTo>
                  <a:lnTo>
                    <a:pt x="360" y="1003"/>
                  </a:lnTo>
                  <a:lnTo>
                    <a:pt x="359" y="1003"/>
                  </a:lnTo>
                  <a:lnTo>
                    <a:pt x="357" y="1001"/>
                  </a:lnTo>
                  <a:lnTo>
                    <a:pt x="355" y="999"/>
                  </a:lnTo>
                  <a:lnTo>
                    <a:pt x="355" y="997"/>
                  </a:lnTo>
                  <a:lnTo>
                    <a:pt x="353" y="995"/>
                  </a:lnTo>
                  <a:lnTo>
                    <a:pt x="351" y="995"/>
                  </a:lnTo>
                  <a:lnTo>
                    <a:pt x="351" y="993"/>
                  </a:lnTo>
                  <a:lnTo>
                    <a:pt x="349" y="993"/>
                  </a:lnTo>
                  <a:lnTo>
                    <a:pt x="349" y="991"/>
                  </a:lnTo>
                  <a:lnTo>
                    <a:pt x="349" y="989"/>
                  </a:lnTo>
                  <a:lnTo>
                    <a:pt x="349" y="987"/>
                  </a:lnTo>
                  <a:lnTo>
                    <a:pt x="349" y="985"/>
                  </a:lnTo>
                  <a:lnTo>
                    <a:pt x="349" y="983"/>
                  </a:lnTo>
                  <a:lnTo>
                    <a:pt x="349" y="981"/>
                  </a:lnTo>
                  <a:lnTo>
                    <a:pt x="347" y="979"/>
                  </a:lnTo>
                  <a:lnTo>
                    <a:pt x="345" y="979"/>
                  </a:lnTo>
                  <a:lnTo>
                    <a:pt x="345" y="977"/>
                  </a:lnTo>
                  <a:lnTo>
                    <a:pt x="343" y="975"/>
                  </a:lnTo>
                  <a:lnTo>
                    <a:pt x="341" y="975"/>
                  </a:lnTo>
                  <a:lnTo>
                    <a:pt x="339" y="975"/>
                  </a:lnTo>
                  <a:lnTo>
                    <a:pt x="337" y="975"/>
                  </a:lnTo>
                  <a:lnTo>
                    <a:pt x="337" y="977"/>
                  </a:lnTo>
                  <a:lnTo>
                    <a:pt x="335" y="977"/>
                  </a:lnTo>
                  <a:lnTo>
                    <a:pt x="333" y="977"/>
                  </a:lnTo>
                  <a:lnTo>
                    <a:pt x="331" y="975"/>
                  </a:lnTo>
                  <a:lnTo>
                    <a:pt x="329" y="975"/>
                  </a:lnTo>
                  <a:lnTo>
                    <a:pt x="327" y="973"/>
                  </a:lnTo>
                  <a:lnTo>
                    <a:pt x="327" y="971"/>
                  </a:lnTo>
                  <a:lnTo>
                    <a:pt x="325" y="969"/>
                  </a:lnTo>
                  <a:lnTo>
                    <a:pt x="323" y="967"/>
                  </a:lnTo>
                  <a:lnTo>
                    <a:pt x="321" y="967"/>
                  </a:lnTo>
                  <a:lnTo>
                    <a:pt x="319" y="965"/>
                  </a:lnTo>
                  <a:lnTo>
                    <a:pt x="317" y="965"/>
                  </a:lnTo>
                  <a:lnTo>
                    <a:pt x="315" y="965"/>
                  </a:lnTo>
                  <a:lnTo>
                    <a:pt x="313" y="967"/>
                  </a:lnTo>
                  <a:lnTo>
                    <a:pt x="311" y="967"/>
                  </a:lnTo>
                  <a:lnTo>
                    <a:pt x="309" y="967"/>
                  </a:lnTo>
                  <a:lnTo>
                    <a:pt x="307" y="967"/>
                  </a:lnTo>
                  <a:lnTo>
                    <a:pt x="307" y="969"/>
                  </a:lnTo>
                  <a:lnTo>
                    <a:pt x="307" y="971"/>
                  </a:lnTo>
                  <a:lnTo>
                    <a:pt x="305" y="971"/>
                  </a:lnTo>
                  <a:lnTo>
                    <a:pt x="305" y="973"/>
                  </a:lnTo>
                  <a:lnTo>
                    <a:pt x="303" y="973"/>
                  </a:lnTo>
                  <a:lnTo>
                    <a:pt x="301" y="975"/>
                  </a:lnTo>
                  <a:lnTo>
                    <a:pt x="301" y="977"/>
                  </a:lnTo>
                  <a:lnTo>
                    <a:pt x="299" y="977"/>
                  </a:lnTo>
                  <a:lnTo>
                    <a:pt x="299" y="979"/>
                  </a:lnTo>
                  <a:lnTo>
                    <a:pt x="299" y="981"/>
                  </a:lnTo>
                  <a:lnTo>
                    <a:pt x="299" y="983"/>
                  </a:lnTo>
                  <a:lnTo>
                    <a:pt x="301" y="985"/>
                  </a:lnTo>
                  <a:lnTo>
                    <a:pt x="301" y="987"/>
                  </a:lnTo>
                  <a:lnTo>
                    <a:pt x="299" y="987"/>
                  </a:lnTo>
                  <a:lnTo>
                    <a:pt x="299" y="989"/>
                  </a:lnTo>
                  <a:lnTo>
                    <a:pt x="299" y="991"/>
                  </a:lnTo>
                  <a:lnTo>
                    <a:pt x="297" y="993"/>
                  </a:lnTo>
                  <a:lnTo>
                    <a:pt x="295" y="995"/>
                  </a:lnTo>
                  <a:lnTo>
                    <a:pt x="295" y="997"/>
                  </a:lnTo>
                  <a:lnTo>
                    <a:pt x="295" y="999"/>
                  </a:lnTo>
                  <a:lnTo>
                    <a:pt x="293" y="1001"/>
                  </a:lnTo>
                  <a:lnTo>
                    <a:pt x="293" y="1003"/>
                  </a:lnTo>
                  <a:lnTo>
                    <a:pt x="295" y="1005"/>
                  </a:lnTo>
                  <a:lnTo>
                    <a:pt x="295" y="1007"/>
                  </a:lnTo>
                  <a:lnTo>
                    <a:pt x="297" y="1007"/>
                  </a:lnTo>
                  <a:lnTo>
                    <a:pt x="297" y="1009"/>
                  </a:lnTo>
                  <a:lnTo>
                    <a:pt x="297" y="1011"/>
                  </a:lnTo>
                  <a:lnTo>
                    <a:pt x="297" y="1013"/>
                  </a:lnTo>
                  <a:lnTo>
                    <a:pt x="297" y="1015"/>
                  </a:lnTo>
                  <a:lnTo>
                    <a:pt x="297" y="1017"/>
                  </a:lnTo>
                  <a:lnTo>
                    <a:pt x="297" y="1019"/>
                  </a:lnTo>
                  <a:lnTo>
                    <a:pt x="297" y="1020"/>
                  </a:lnTo>
                  <a:lnTo>
                    <a:pt x="297" y="1022"/>
                  </a:lnTo>
                  <a:lnTo>
                    <a:pt x="297" y="1024"/>
                  </a:lnTo>
                  <a:lnTo>
                    <a:pt x="295" y="1024"/>
                  </a:lnTo>
                  <a:lnTo>
                    <a:pt x="295" y="1026"/>
                  </a:lnTo>
                  <a:lnTo>
                    <a:pt x="293" y="1026"/>
                  </a:lnTo>
                  <a:lnTo>
                    <a:pt x="291" y="1026"/>
                  </a:lnTo>
                  <a:lnTo>
                    <a:pt x="291" y="1028"/>
                  </a:lnTo>
                  <a:lnTo>
                    <a:pt x="290" y="1028"/>
                  </a:lnTo>
                  <a:lnTo>
                    <a:pt x="290" y="1030"/>
                  </a:lnTo>
                  <a:lnTo>
                    <a:pt x="288" y="1030"/>
                  </a:lnTo>
                  <a:lnTo>
                    <a:pt x="286" y="1030"/>
                  </a:lnTo>
                  <a:lnTo>
                    <a:pt x="284" y="1030"/>
                  </a:lnTo>
                  <a:lnTo>
                    <a:pt x="284" y="1032"/>
                  </a:lnTo>
                  <a:lnTo>
                    <a:pt x="282" y="1032"/>
                  </a:lnTo>
                  <a:lnTo>
                    <a:pt x="282" y="1034"/>
                  </a:lnTo>
                  <a:lnTo>
                    <a:pt x="280" y="1034"/>
                  </a:lnTo>
                  <a:lnTo>
                    <a:pt x="278" y="1032"/>
                  </a:lnTo>
                  <a:lnTo>
                    <a:pt x="278" y="1030"/>
                  </a:lnTo>
                  <a:lnTo>
                    <a:pt x="278" y="1028"/>
                  </a:lnTo>
                  <a:lnTo>
                    <a:pt x="276" y="1028"/>
                  </a:lnTo>
                  <a:lnTo>
                    <a:pt x="274" y="1026"/>
                  </a:lnTo>
                  <a:lnTo>
                    <a:pt x="274" y="1024"/>
                  </a:lnTo>
                  <a:lnTo>
                    <a:pt x="274" y="1022"/>
                  </a:lnTo>
                  <a:lnTo>
                    <a:pt x="276" y="1022"/>
                  </a:lnTo>
                  <a:lnTo>
                    <a:pt x="274" y="1020"/>
                  </a:lnTo>
                  <a:lnTo>
                    <a:pt x="274" y="1019"/>
                  </a:lnTo>
                  <a:lnTo>
                    <a:pt x="274" y="1017"/>
                  </a:lnTo>
                  <a:lnTo>
                    <a:pt x="272" y="1017"/>
                  </a:lnTo>
                  <a:lnTo>
                    <a:pt x="272" y="1015"/>
                  </a:lnTo>
                  <a:lnTo>
                    <a:pt x="272" y="1013"/>
                  </a:lnTo>
                  <a:lnTo>
                    <a:pt x="272" y="1011"/>
                  </a:lnTo>
                  <a:lnTo>
                    <a:pt x="270" y="1011"/>
                  </a:lnTo>
                  <a:lnTo>
                    <a:pt x="270" y="1009"/>
                  </a:lnTo>
                  <a:lnTo>
                    <a:pt x="270" y="1007"/>
                  </a:lnTo>
                  <a:lnTo>
                    <a:pt x="268" y="1005"/>
                  </a:lnTo>
                  <a:lnTo>
                    <a:pt x="268" y="1003"/>
                  </a:lnTo>
                  <a:lnTo>
                    <a:pt x="268" y="1001"/>
                  </a:lnTo>
                  <a:lnTo>
                    <a:pt x="266" y="1001"/>
                  </a:lnTo>
                  <a:lnTo>
                    <a:pt x="266" y="999"/>
                  </a:lnTo>
                  <a:lnTo>
                    <a:pt x="264" y="999"/>
                  </a:lnTo>
                  <a:lnTo>
                    <a:pt x="264" y="997"/>
                  </a:lnTo>
                  <a:lnTo>
                    <a:pt x="262" y="997"/>
                  </a:lnTo>
                  <a:lnTo>
                    <a:pt x="260" y="997"/>
                  </a:lnTo>
                  <a:lnTo>
                    <a:pt x="260" y="995"/>
                  </a:lnTo>
                  <a:lnTo>
                    <a:pt x="260" y="993"/>
                  </a:lnTo>
                  <a:lnTo>
                    <a:pt x="260" y="991"/>
                  </a:lnTo>
                  <a:lnTo>
                    <a:pt x="260" y="989"/>
                  </a:lnTo>
                  <a:lnTo>
                    <a:pt x="262" y="989"/>
                  </a:lnTo>
                  <a:lnTo>
                    <a:pt x="262" y="987"/>
                  </a:lnTo>
                  <a:lnTo>
                    <a:pt x="262" y="985"/>
                  </a:lnTo>
                  <a:lnTo>
                    <a:pt x="260" y="985"/>
                  </a:lnTo>
                  <a:lnTo>
                    <a:pt x="260" y="983"/>
                  </a:lnTo>
                  <a:lnTo>
                    <a:pt x="260" y="981"/>
                  </a:lnTo>
                  <a:lnTo>
                    <a:pt x="262" y="979"/>
                  </a:lnTo>
                  <a:lnTo>
                    <a:pt x="262" y="977"/>
                  </a:lnTo>
                  <a:lnTo>
                    <a:pt x="264" y="977"/>
                  </a:lnTo>
                  <a:lnTo>
                    <a:pt x="264" y="975"/>
                  </a:lnTo>
                  <a:lnTo>
                    <a:pt x="262" y="975"/>
                  </a:lnTo>
                  <a:lnTo>
                    <a:pt x="262" y="973"/>
                  </a:lnTo>
                  <a:lnTo>
                    <a:pt x="264" y="973"/>
                  </a:lnTo>
                  <a:lnTo>
                    <a:pt x="264" y="971"/>
                  </a:lnTo>
                  <a:lnTo>
                    <a:pt x="266" y="971"/>
                  </a:lnTo>
                  <a:lnTo>
                    <a:pt x="266" y="969"/>
                  </a:lnTo>
                  <a:lnTo>
                    <a:pt x="268" y="969"/>
                  </a:lnTo>
                  <a:lnTo>
                    <a:pt x="268" y="967"/>
                  </a:lnTo>
                  <a:lnTo>
                    <a:pt x="270" y="967"/>
                  </a:lnTo>
                  <a:lnTo>
                    <a:pt x="270" y="969"/>
                  </a:lnTo>
                  <a:lnTo>
                    <a:pt x="272" y="971"/>
                  </a:lnTo>
                  <a:lnTo>
                    <a:pt x="272" y="969"/>
                  </a:lnTo>
                  <a:lnTo>
                    <a:pt x="274" y="969"/>
                  </a:lnTo>
                  <a:lnTo>
                    <a:pt x="276" y="969"/>
                  </a:lnTo>
                  <a:lnTo>
                    <a:pt x="278" y="969"/>
                  </a:lnTo>
                  <a:lnTo>
                    <a:pt x="280" y="969"/>
                  </a:lnTo>
                  <a:lnTo>
                    <a:pt x="280" y="971"/>
                  </a:lnTo>
                  <a:lnTo>
                    <a:pt x="282" y="971"/>
                  </a:lnTo>
                  <a:lnTo>
                    <a:pt x="284" y="971"/>
                  </a:lnTo>
                  <a:lnTo>
                    <a:pt x="284" y="969"/>
                  </a:lnTo>
                  <a:lnTo>
                    <a:pt x="284" y="967"/>
                  </a:lnTo>
                  <a:lnTo>
                    <a:pt x="284" y="965"/>
                  </a:lnTo>
                  <a:lnTo>
                    <a:pt x="282" y="965"/>
                  </a:lnTo>
                  <a:lnTo>
                    <a:pt x="282" y="963"/>
                  </a:lnTo>
                  <a:lnTo>
                    <a:pt x="282" y="961"/>
                  </a:lnTo>
                  <a:lnTo>
                    <a:pt x="280" y="961"/>
                  </a:lnTo>
                  <a:lnTo>
                    <a:pt x="280" y="959"/>
                  </a:lnTo>
                  <a:lnTo>
                    <a:pt x="280" y="957"/>
                  </a:lnTo>
                  <a:lnTo>
                    <a:pt x="278" y="957"/>
                  </a:lnTo>
                  <a:lnTo>
                    <a:pt x="278" y="955"/>
                  </a:lnTo>
                  <a:lnTo>
                    <a:pt x="276" y="955"/>
                  </a:lnTo>
                  <a:lnTo>
                    <a:pt x="274" y="955"/>
                  </a:lnTo>
                  <a:lnTo>
                    <a:pt x="272" y="955"/>
                  </a:lnTo>
                  <a:lnTo>
                    <a:pt x="270" y="955"/>
                  </a:lnTo>
                  <a:lnTo>
                    <a:pt x="268" y="955"/>
                  </a:lnTo>
                  <a:lnTo>
                    <a:pt x="266" y="955"/>
                  </a:lnTo>
                  <a:lnTo>
                    <a:pt x="264" y="955"/>
                  </a:lnTo>
                  <a:lnTo>
                    <a:pt x="262" y="955"/>
                  </a:lnTo>
                  <a:lnTo>
                    <a:pt x="260" y="955"/>
                  </a:lnTo>
                  <a:lnTo>
                    <a:pt x="258" y="953"/>
                  </a:lnTo>
                  <a:lnTo>
                    <a:pt x="256" y="953"/>
                  </a:lnTo>
                  <a:lnTo>
                    <a:pt x="254" y="953"/>
                  </a:lnTo>
                  <a:lnTo>
                    <a:pt x="252" y="953"/>
                  </a:lnTo>
                  <a:lnTo>
                    <a:pt x="250" y="953"/>
                  </a:lnTo>
                  <a:lnTo>
                    <a:pt x="248" y="953"/>
                  </a:lnTo>
                  <a:lnTo>
                    <a:pt x="246" y="953"/>
                  </a:lnTo>
                  <a:lnTo>
                    <a:pt x="246" y="955"/>
                  </a:lnTo>
                  <a:lnTo>
                    <a:pt x="248" y="955"/>
                  </a:lnTo>
                  <a:lnTo>
                    <a:pt x="248" y="957"/>
                  </a:lnTo>
                  <a:lnTo>
                    <a:pt x="248" y="959"/>
                  </a:lnTo>
                  <a:lnTo>
                    <a:pt x="248" y="961"/>
                  </a:lnTo>
                  <a:lnTo>
                    <a:pt x="248" y="963"/>
                  </a:lnTo>
                  <a:lnTo>
                    <a:pt x="248" y="965"/>
                  </a:lnTo>
                  <a:lnTo>
                    <a:pt x="248" y="967"/>
                  </a:lnTo>
                  <a:lnTo>
                    <a:pt x="248" y="969"/>
                  </a:lnTo>
                  <a:lnTo>
                    <a:pt x="250" y="969"/>
                  </a:lnTo>
                  <a:lnTo>
                    <a:pt x="246" y="971"/>
                  </a:lnTo>
                  <a:lnTo>
                    <a:pt x="244" y="971"/>
                  </a:lnTo>
                  <a:lnTo>
                    <a:pt x="242" y="969"/>
                  </a:lnTo>
                  <a:lnTo>
                    <a:pt x="240" y="969"/>
                  </a:lnTo>
                  <a:lnTo>
                    <a:pt x="238" y="969"/>
                  </a:lnTo>
                  <a:lnTo>
                    <a:pt x="236" y="969"/>
                  </a:lnTo>
                  <a:lnTo>
                    <a:pt x="234" y="967"/>
                  </a:lnTo>
                  <a:lnTo>
                    <a:pt x="234" y="965"/>
                  </a:lnTo>
                  <a:lnTo>
                    <a:pt x="232" y="963"/>
                  </a:lnTo>
                  <a:lnTo>
                    <a:pt x="232" y="961"/>
                  </a:lnTo>
                  <a:lnTo>
                    <a:pt x="230" y="959"/>
                  </a:lnTo>
                  <a:lnTo>
                    <a:pt x="230" y="957"/>
                  </a:lnTo>
                  <a:lnTo>
                    <a:pt x="230" y="955"/>
                  </a:lnTo>
                  <a:lnTo>
                    <a:pt x="230" y="953"/>
                  </a:lnTo>
                  <a:lnTo>
                    <a:pt x="228" y="953"/>
                  </a:lnTo>
                  <a:lnTo>
                    <a:pt x="228" y="952"/>
                  </a:lnTo>
                  <a:lnTo>
                    <a:pt x="226" y="952"/>
                  </a:lnTo>
                  <a:lnTo>
                    <a:pt x="226" y="950"/>
                  </a:lnTo>
                  <a:lnTo>
                    <a:pt x="224" y="950"/>
                  </a:lnTo>
                  <a:lnTo>
                    <a:pt x="222" y="950"/>
                  </a:lnTo>
                  <a:lnTo>
                    <a:pt x="222" y="948"/>
                  </a:lnTo>
                  <a:lnTo>
                    <a:pt x="221" y="950"/>
                  </a:lnTo>
                  <a:lnTo>
                    <a:pt x="221" y="952"/>
                  </a:lnTo>
                  <a:lnTo>
                    <a:pt x="219" y="953"/>
                  </a:lnTo>
                  <a:lnTo>
                    <a:pt x="219" y="955"/>
                  </a:lnTo>
                  <a:lnTo>
                    <a:pt x="217" y="955"/>
                  </a:lnTo>
                  <a:lnTo>
                    <a:pt x="217" y="957"/>
                  </a:lnTo>
                  <a:lnTo>
                    <a:pt x="215" y="957"/>
                  </a:lnTo>
                  <a:lnTo>
                    <a:pt x="215" y="959"/>
                  </a:lnTo>
                  <a:lnTo>
                    <a:pt x="213" y="959"/>
                  </a:lnTo>
                  <a:lnTo>
                    <a:pt x="213" y="961"/>
                  </a:lnTo>
                  <a:lnTo>
                    <a:pt x="211" y="963"/>
                  </a:lnTo>
                  <a:lnTo>
                    <a:pt x="211" y="965"/>
                  </a:lnTo>
                  <a:lnTo>
                    <a:pt x="209" y="965"/>
                  </a:lnTo>
                  <a:lnTo>
                    <a:pt x="207" y="965"/>
                  </a:lnTo>
                  <a:lnTo>
                    <a:pt x="207" y="963"/>
                  </a:lnTo>
                  <a:lnTo>
                    <a:pt x="205" y="961"/>
                  </a:lnTo>
                  <a:lnTo>
                    <a:pt x="203" y="961"/>
                  </a:lnTo>
                  <a:lnTo>
                    <a:pt x="201" y="961"/>
                  </a:lnTo>
                  <a:lnTo>
                    <a:pt x="199" y="961"/>
                  </a:lnTo>
                  <a:lnTo>
                    <a:pt x="197" y="959"/>
                  </a:lnTo>
                  <a:lnTo>
                    <a:pt x="197" y="957"/>
                  </a:lnTo>
                  <a:lnTo>
                    <a:pt x="195" y="957"/>
                  </a:lnTo>
                  <a:lnTo>
                    <a:pt x="195" y="959"/>
                  </a:lnTo>
                  <a:lnTo>
                    <a:pt x="195" y="961"/>
                  </a:lnTo>
                  <a:lnTo>
                    <a:pt x="193" y="961"/>
                  </a:lnTo>
                  <a:lnTo>
                    <a:pt x="191" y="963"/>
                  </a:lnTo>
                  <a:lnTo>
                    <a:pt x="191" y="965"/>
                  </a:lnTo>
                  <a:lnTo>
                    <a:pt x="189" y="965"/>
                  </a:lnTo>
                  <a:lnTo>
                    <a:pt x="189" y="967"/>
                  </a:lnTo>
                  <a:lnTo>
                    <a:pt x="187" y="967"/>
                  </a:lnTo>
                  <a:lnTo>
                    <a:pt x="187" y="969"/>
                  </a:lnTo>
                  <a:lnTo>
                    <a:pt x="185" y="969"/>
                  </a:lnTo>
                  <a:lnTo>
                    <a:pt x="183" y="971"/>
                  </a:lnTo>
                  <a:lnTo>
                    <a:pt x="181" y="971"/>
                  </a:lnTo>
                  <a:lnTo>
                    <a:pt x="181" y="973"/>
                  </a:lnTo>
                  <a:lnTo>
                    <a:pt x="179" y="973"/>
                  </a:lnTo>
                  <a:lnTo>
                    <a:pt x="179" y="975"/>
                  </a:lnTo>
                  <a:lnTo>
                    <a:pt x="177" y="975"/>
                  </a:lnTo>
                  <a:lnTo>
                    <a:pt x="177" y="977"/>
                  </a:lnTo>
                  <a:lnTo>
                    <a:pt x="175" y="977"/>
                  </a:lnTo>
                  <a:lnTo>
                    <a:pt x="175" y="979"/>
                  </a:lnTo>
                  <a:lnTo>
                    <a:pt x="173" y="981"/>
                  </a:lnTo>
                  <a:lnTo>
                    <a:pt x="173" y="983"/>
                  </a:lnTo>
                  <a:lnTo>
                    <a:pt x="171" y="983"/>
                  </a:lnTo>
                  <a:lnTo>
                    <a:pt x="171" y="985"/>
                  </a:lnTo>
                  <a:lnTo>
                    <a:pt x="169" y="985"/>
                  </a:lnTo>
                  <a:lnTo>
                    <a:pt x="169" y="987"/>
                  </a:lnTo>
                  <a:lnTo>
                    <a:pt x="167" y="989"/>
                  </a:lnTo>
                  <a:lnTo>
                    <a:pt x="167" y="991"/>
                  </a:lnTo>
                  <a:lnTo>
                    <a:pt x="165" y="991"/>
                  </a:lnTo>
                  <a:lnTo>
                    <a:pt x="165" y="993"/>
                  </a:lnTo>
                  <a:lnTo>
                    <a:pt x="163" y="993"/>
                  </a:lnTo>
                  <a:lnTo>
                    <a:pt x="163" y="995"/>
                  </a:lnTo>
                  <a:lnTo>
                    <a:pt x="163" y="997"/>
                  </a:lnTo>
                  <a:lnTo>
                    <a:pt x="161" y="999"/>
                  </a:lnTo>
                  <a:lnTo>
                    <a:pt x="161" y="1001"/>
                  </a:lnTo>
                  <a:lnTo>
                    <a:pt x="161" y="1003"/>
                  </a:lnTo>
                  <a:lnTo>
                    <a:pt x="159" y="1003"/>
                  </a:lnTo>
                  <a:lnTo>
                    <a:pt x="161" y="1003"/>
                  </a:lnTo>
                  <a:lnTo>
                    <a:pt x="159" y="1003"/>
                  </a:lnTo>
                  <a:lnTo>
                    <a:pt x="159" y="1005"/>
                  </a:lnTo>
                  <a:lnTo>
                    <a:pt x="157" y="1007"/>
                  </a:lnTo>
                  <a:lnTo>
                    <a:pt x="157" y="1009"/>
                  </a:lnTo>
                  <a:lnTo>
                    <a:pt x="155" y="1011"/>
                  </a:lnTo>
                  <a:lnTo>
                    <a:pt x="153" y="1011"/>
                  </a:lnTo>
                  <a:lnTo>
                    <a:pt x="153" y="1013"/>
                  </a:lnTo>
                  <a:lnTo>
                    <a:pt x="152" y="1013"/>
                  </a:lnTo>
                  <a:lnTo>
                    <a:pt x="150" y="1013"/>
                  </a:lnTo>
                  <a:lnTo>
                    <a:pt x="150" y="1015"/>
                  </a:lnTo>
                  <a:lnTo>
                    <a:pt x="148" y="1015"/>
                  </a:lnTo>
                  <a:lnTo>
                    <a:pt x="148" y="1017"/>
                  </a:lnTo>
                  <a:lnTo>
                    <a:pt x="146" y="1017"/>
                  </a:lnTo>
                  <a:lnTo>
                    <a:pt x="146" y="1019"/>
                  </a:lnTo>
                  <a:lnTo>
                    <a:pt x="146" y="1020"/>
                  </a:lnTo>
                  <a:lnTo>
                    <a:pt x="144" y="1020"/>
                  </a:lnTo>
                  <a:lnTo>
                    <a:pt x="144" y="1019"/>
                  </a:lnTo>
                  <a:lnTo>
                    <a:pt x="144" y="1017"/>
                  </a:lnTo>
                  <a:lnTo>
                    <a:pt x="142" y="1017"/>
                  </a:lnTo>
                  <a:lnTo>
                    <a:pt x="142" y="1015"/>
                  </a:lnTo>
                  <a:lnTo>
                    <a:pt x="140" y="1015"/>
                  </a:lnTo>
                  <a:lnTo>
                    <a:pt x="140" y="1013"/>
                  </a:lnTo>
                  <a:lnTo>
                    <a:pt x="138" y="1013"/>
                  </a:lnTo>
                  <a:lnTo>
                    <a:pt x="138" y="1011"/>
                  </a:lnTo>
                  <a:lnTo>
                    <a:pt x="136" y="1011"/>
                  </a:lnTo>
                  <a:lnTo>
                    <a:pt x="136" y="1009"/>
                  </a:lnTo>
                  <a:lnTo>
                    <a:pt x="136" y="1007"/>
                  </a:lnTo>
                  <a:lnTo>
                    <a:pt x="134" y="1007"/>
                  </a:lnTo>
                  <a:lnTo>
                    <a:pt x="136" y="1007"/>
                  </a:lnTo>
                  <a:lnTo>
                    <a:pt x="138" y="1007"/>
                  </a:lnTo>
                  <a:lnTo>
                    <a:pt x="138" y="1005"/>
                  </a:lnTo>
                  <a:lnTo>
                    <a:pt x="140" y="1005"/>
                  </a:lnTo>
                  <a:lnTo>
                    <a:pt x="142" y="1005"/>
                  </a:lnTo>
                  <a:lnTo>
                    <a:pt x="142" y="1003"/>
                  </a:lnTo>
                  <a:lnTo>
                    <a:pt x="144" y="1003"/>
                  </a:lnTo>
                  <a:lnTo>
                    <a:pt x="144" y="1001"/>
                  </a:lnTo>
                  <a:lnTo>
                    <a:pt x="144" y="999"/>
                  </a:lnTo>
                  <a:lnTo>
                    <a:pt x="142" y="999"/>
                  </a:lnTo>
                  <a:lnTo>
                    <a:pt x="142" y="997"/>
                  </a:lnTo>
                  <a:lnTo>
                    <a:pt x="142" y="995"/>
                  </a:lnTo>
                  <a:lnTo>
                    <a:pt x="142" y="993"/>
                  </a:lnTo>
                  <a:lnTo>
                    <a:pt x="140" y="993"/>
                  </a:lnTo>
                  <a:lnTo>
                    <a:pt x="140" y="991"/>
                  </a:lnTo>
                  <a:lnTo>
                    <a:pt x="138" y="991"/>
                  </a:lnTo>
                  <a:lnTo>
                    <a:pt x="138" y="989"/>
                  </a:lnTo>
                  <a:lnTo>
                    <a:pt x="138" y="987"/>
                  </a:lnTo>
                  <a:lnTo>
                    <a:pt x="136" y="987"/>
                  </a:lnTo>
                  <a:lnTo>
                    <a:pt x="136" y="985"/>
                  </a:lnTo>
                  <a:lnTo>
                    <a:pt x="136" y="983"/>
                  </a:lnTo>
                  <a:lnTo>
                    <a:pt x="136" y="981"/>
                  </a:lnTo>
                  <a:lnTo>
                    <a:pt x="134" y="981"/>
                  </a:lnTo>
                  <a:lnTo>
                    <a:pt x="132" y="981"/>
                  </a:lnTo>
                  <a:lnTo>
                    <a:pt x="132" y="983"/>
                  </a:lnTo>
                  <a:lnTo>
                    <a:pt x="130" y="983"/>
                  </a:lnTo>
                  <a:lnTo>
                    <a:pt x="130" y="985"/>
                  </a:lnTo>
                  <a:lnTo>
                    <a:pt x="128" y="985"/>
                  </a:lnTo>
                  <a:lnTo>
                    <a:pt x="126" y="987"/>
                  </a:lnTo>
                  <a:lnTo>
                    <a:pt x="124" y="987"/>
                  </a:lnTo>
                  <a:lnTo>
                    <a:pt x="122" y="987"/>
                  </a:lnTo>
                  <a:lnTo>
                    <a:pt x="120" y="987"/>
                  </a:lnTo>
                  <a:lnTo>
                    <a:pt x="120" y="989"/>
                  </a:lnTo>
                  <a:lnTo>
                    <a:pt x="118" y="989"/>
                  </a:lnTo>
                  <a:lnTo>
                    <a:pt x="116" y="989"/>
                  </a:lnTo>
                  <a:lnTo>
                    <a:pt x="114" y="989"/>
                  </a:lnTo>
                  <a:lnTo>
                    <a:pt x="112" y="989"/>
                  </a:lnTo>
                  <a:lnTo>
                    <a:pt x="112" y="987"/>
                  </a:lnTo>
                  <a:lnTo>
                    <a:pt x="110" y="987"/>
                  </a:lnTo>
                  <a:lnTo>
                    <a:pt x="110" y="985"/>
                  </a:lnTo>
                  <a:lnTo>
                    <a:pt x="110" y="983"/>
                  </a:lnTo>
                  <a:lnTo>
                    <a:pt x="108" y="983"/>
                  </a:lnTo>
                  <a:lnTo>
                    <a:pt x="108" y="981"/>
                  </a:lnTo>
                  <a:lnTo>
                    <a:pt x="108" y="979"/>
                  </a:lnTo>
                  <a:lnTo>
                    <a:pt x="108" y="977"/>
                  </a:lnTo>
                  <a:lnTo>
                    <a:pt x="106" y="977"/>
                  </a:lnTo>
                  <a:lnTo>
                    <a:pt x="106" y="975"/>
                  </a:lnTo>
                  <a:lnTo>
                    <a:pt x="104" y="975"/>
                  </a:lnTo>
                  <a:lnTo>
                    <a:pt x="104" y="973"/>
                  </a:lnTo>
                  <a:lnTo>
                    <a:pt x="102" y="973"/>
                  </a:lnTo>
                  <a:lnTo>
                    <a:pt x="102" y="971"/>
                  </a:lnTo>
                  <a:lnTo>
                    <a:pt x="100" y="971"/>
                  </a:lnTo>
                  <a:lnTo>
                    <a:pt x="98" y="971"/>
                  </a:lnTo>
                  <a:lnTo>
                    <a:pt x="96" y="969"/>
                  </a:lnTo>
                  <a:lnTo>
                    <a:pt x="96" y="967"/>
                  </a:lnTo>
                  <a:lnTo>
                    <a:pt x="94" y="965"/>
                  </a:lnTo>
                  <a:lnTo>
                    <a:pt x="94" y="963"/>
                  </a:lnTo>
                  <a:lnTo>
                    <a:pt x="94" y="961"/>
                  </a:lnTo>
                  <a:lnTo>
                    <a:pt x="94" y="959"/>
                  </a:lnTo>
                  <a:lnTo>
                    <a:pt x="94" y="957"/>
                  </a:lnTo>
                  <a:lnTo>
                    <a:pt x="94" y="955"/>
                  </a:lnTo>
                  <a:lnTo>
                    <a:pt x="94" y="953"/>
                  </a:lnTo>
                  <a:lnTo>
                    <a:pt x="94" y="952"/>
                  </a:lnTo>
                  <a:lnTo>
                    <a:pt x="94" y="950"/>
                  </a:lnTo>
                  <a:lnTo>
                    <a:pt x="94" y="948"/>
                  </a:lnTo>
                  <a:lnTo>
                    <a:pt x="94" y="946"/>
                  </a:lnTo>
                  <a:lnTo>
                    <a:pt x="94" y="944"/>
                  </a:lnTo>
                  <a:lnTo>
                    <a:pt x="94" y="942"/>
                  </a:lnTo>
                  <a:lnTo>
                    <a:pt x="94" y="940"/>
                  </a:lnTo>
                  <a:lnTo>
                    <a:pt x="92" y="940"/>
                  </a:lnTo>
                  <a:lnTo>
                    <a:pt x="94" y="940"/>
                  </a:lnTo>
                  <a:lnTo>
                    <a:pt x="94" y="938"/>
                  </a:lnTo>
                  <a:lnTo>
                    <a:pt x="94" y="936"/>
                  </a:lnTo>
                  <a:lnTo>
                    <a:pt x="92" y="936"/>
                  </a:lnTo>
                  <a:lnTo>
                    <a:pt x="94" y="934"/>
                  </a:lnTo>
                  <a:lnTo>
                    <a:pt x="92" y="934"/>
                  </a:lnTo>
                  <a:lnTo>
                    <a:pt x="92" y="932"/>
                  </a:lnTo>
                  <a:lnTo>
                    <a:pt x="92" y="930"/>
                  </a:lnTo>
                  <a:lnTo>
                    <a:pt x="90" y="930"/>
                  </a:lnTo>
                  <a:lnTo>
                    <a:pt x="92" y="930"/>
                  </a:lnTo>
                  <a:lnTo>
                    <a:pt x="92" y="928"/>
                  </a:lnTo>
                  <a:lnTo>
                    <a:pt x="90" y="928"/>
                  </a:lnTo>
                  <a:lnTo>
                    <a:pt x="90" y="926"/>
                  </a:lnTo>
                  <a:lnTo>
                    <a:pt x="90" y="924"/>
                  </a:lnTo>
                  <a:lnTo>
                    <a:pt x="88" y="924"/>
                  </a:lnTo>
                  <a:lnTo>
                    <a:pt x="88" y="922"/>
                  </a:lnTo>
                  <a:lnTo>
                    <a:pt x="88" y="920"/>
                  </a:lnTo>
                  <a:lnTo>
                    <a:pt x="88" y="918"/>
                  </a:lnTo>
                  <a:lnTo>
                    <a:pt x="88" y="916"/>
                  </a:lnTo>
                  <a:lnTo>
                    <a:pt x="88" y="914"/>
                  </a:lnTo>
                  <a:lnTo>
                    <a:pt x="88" y="912"/>
                  </a:lnTo>
                  <a:lnTo>
                    <a:pt x="88" y="910"/>
                  </a:lnTo>
                  <a:lnTo>
                    <a:pt x="86" y="910"/>
                  </a:lnTo>
                  <a:lnTo>
                    <a:pt x="84" y="910"/>
                  </a:lnTo>
                  <a:lnTo>
                    <a:pt x="83" y="910"/>
                  </a:lnTo>
                  <a:lnTo>
                    <a:pt x="81" y="910"/>
                  </a:lnTo>
                  <a:lnTo>
                    <a:pt x="77" y="910"/>
                  </a:lnTo>
                  <a:lnTo>
                    <a:pt x="75" y="910"/>
                  </a:lnTo>
                  <a:lnTo>
                    <a:pt x="75" y="912"/>
                  </a:lnTo>
                  <a:lnTo>
                    <a:pt x="73" y="912"/>
                  </a:lnTo>
                  <a:lnTo>
                    <a:pt x="73" y="914"/>
                  </a:lnTo>
                  <a:lnTo>
                    <a:pt x="73" y="912"/>
                  </a:lnTo>
                  <a:lnTo>
                    <a:pt x="71" y="912"/>
                  </a:lnTo>
                  <a:lnTo>
                    <a:pt x="69" y="910"/>
                  </a:lnTo>
                  <a:lnTo>
                    <a:pt x="69" y="908"/>
                  </a:lnTo>
                  <a:lnTo>
                    <a:pt x="67" y="908"/>
                  </a:lnTo>
                  <a:lnTo>
                    <a:pt x="67" y="906"/>
                  </a:lnTo>
                  <a:lnTo>
                    <a:pt x="65" y="906"/>
                  </a:lnTo>
                  <a:lnTo>
                    <a:pt x="65" y="904"/>
                  </a:lnTo>
                  <a:lnTo>
                    <a:pt x="63" y="902"/>
                  </a:lnTo>
                  <a:lnTo>
                    <a:pt x="63" y="900"/>
                  </a:lnTo>
                  <a:lnTo>
                    <a:pt x="61" y="900"/>
                  </a:lnTo>
                  <a:lnTo>
                    <a:pt x="61" y="898"/>
                  </a:lnTo>
                  <a:lnTo>
                    <a:pt x="61" y="896"/>
                  </a:lnTo>
                  <a:lnTo>
                    <a:pt x="63" y="894"/>
                  </a:lnTo>
                  <a:lnTo>
                    <a:pt x="63" y="892"/>
                  </a:lnTo>
                  <a:lnTo>
                    <a:pt x="63" y="890"/>
                  </a:lnTo>
                  <a:lnTo>
                    <a:pt x="63" y="888"/>
                  </a:lnTo>
                  <a:lnTo>
                    <a:pt x="63" y="886"/>
                  </a:lnTo>
                  <a:lnTo>
                    <a:pt x="63" y="885"/>
                  </a:lnTo>
                  <a:lnTo>
                    <a:pt x="63" y="883"/>
                  </a:lnTo>
                  <a:lnTo>
                    <a:pt x="63" y="881"/>
                  </a:lnTo>
                  <a:lnTo>
                    <a:pt x="63" y="879"/>
                  </a:lnTo>
                  <a:lnTo>
                    <a:pt x="63" y="877"/>
                  </a:lnTo>
                  <a:lnTo>
                    <a:pt x="63" y="875"/>
                  </a:lnTo>
                  <a:lnTo>
                    <a:pt x="63" y="873"/>
                  </a:lnTo>
                  <a:lnTo>
                    <a:pt x="61" y="871"/>
                  </a:lnTo>
                  <a:lnTo>
                    <a:pt x="61" y="869"/>
                  </a:lnTo>
                  <a:lnTo>
                    <a:pt x="59" y="869"/>
                  </a:lnTo>
                  <a:lnTo>
                    <a:pt x="59" y="867"/>
                  </a:lnTo>
                  <a:lnTo>
                    <a:pt x="57" y="867"/>
                  </a:lnTo>
                  <a:lnTo>
                    <a:pt x="57" y="865"/>
                  </a:lnTo>
                  <a:lnTo>
                    <a:pt x="55" y="865"/>
                  </a:lnTo>
                  <a:lnTo>
                    <a:pt x="53" y="865"/>
                  </a:lnTo>
                  <a:lnTo>
                    <a:pt x="51" y="865"/>
                  </a:lnTo>
                  <a:lnTo>
                    <a:pt x="49" y="865"/>
                  </a:lnTo>
                  <a:lnTo>
                    <a:pt x="47" y="865"/>
                  </a:lnTo>
                  <a:lnTo>
                    <a:pt x="45" y="865"/>
                  </a:lnTo>
                  <a:lnTo>
                    <a:pt x="45" y="863"/>
                  </a:lnTo>
                  <a:lnTo>
                    <a:pt x="43" y="863"/>
                  </a:lnTo>
                  <a:lnTo>
                    <a:pt x="41" y="863"/>
                  </a:lnTo>
                  <a:lnTo>
                    <a:pt x="41" y="861"/>
                  </a:lnTo>
                  <a:lnTo>
                    <a:pt x="39" y="861"/>
                  </a:lnTo>
                  <a:lnTo>
                    <a:pt x="39" y="859"/>
                  </a:lnTo>
                  <a:lnTo>
                    <a:pt x="41" y="859"/>
                  </a:lnTo>
                  <a:lnTo>
                    <a:pt x="39" y="859"/>
                  </a:lnTo>
                  <a:lnTo>
                    <a:pt x="39" y="857"/>
                  </a:lnTo>
                  <a:lnTo>
                    <a:pt x="39" y="855"/>
                  </a:lnTo>
                  <a:lnTo>
                    <a:pt x="37" y="855"/>
                  </a:lnTo>
                  <a:lnTo>
                    <a:pt x="35" y="855"/>
                  </a:lnTo>
                  <a:lnTo>
                    <a:pt x="35" y="853"/>
                  </a:lnTo>
                  <a:lnTo>
                    <a:pt x="33" y="853"/>
                  </a:lnTo>
                  <a:lnTo>
                    <a:pt x="33" y="855"/>
                  </a:lnTo>
                  <a:lnTo>
                    <a:pt x="31" y="855"/>
                  </a:lnTo>
                  <a:lnTo>
                    <a:pt x="29" y="855"/>
                  </a:lnTo>
                  <a:lnTo>
                    <a:pt x="29" y="853"/>
                  </a:lnTo>
                  <a:lnTo>
                    <a:pt x="27" y="853"/>
                  </a:lnTo>
                  <a:lnTo>
                    <a:pt x="25" y="853"/>
                  </a:lnTo>
                  <a:lnTo>
                    <a:pt x="25" y="851"/>
                  </a:lnTo>
                  <a:lnTo>
                    <a:pt x="23" y="851"/>
                  </a:lnTo>
                  <a:lnTo>
                    <a:pt x="21" y="851"/>
                  </a:lnTo>
                  <a:lnTo>
                    <a:pt x="21" y="849"/>
                  </a:lnTo>
                  <a:lnTo>
                    <a:pt x="19" y="849"/>
                  </a:lnTo>
                  <a:lnTo>
                    <a:pt x="17" y="849"/>
                  </a:lnTo>
                  <a:lnTo>
                    <a:pt x="15" y="847"/>
                  </a:lnTo>
                  <a:lnTo>
                    <a:pt x="14" y="847"/>
                  </a:lnTo>
                  <a:lnTo>
                    <a:pt x="12" y="847"/>
                  </a:lnTo>
                  <a:lnTo>
                    <a:pt x="10" y="845"/>
                  </a:lnTo>
                  <a:lnTo>
                    <a:pt x="8" y="845"/>
                  </a:lnTo>
                  <a:lnTo>
                    <a:pt x="8" y="843"/>
                  </a:lnTo>
                  <a:lnTo>
                    <a:pt x="6" y="843"/>
                  </a:lnTo>
                  <a:lnTo>
                    <a:pt x="6" y="841"/>
                  </a:lnTo>
                  <a:lnTo>
                    <a:pt x="4" y="841"/>
                  </a:lnTo>
                  <a:lnTo>
                    <a:pt x="4" y="839"/>
                  </a:lnTo>
                  <a:lnTo>
                    <a:pt x="2" y="839"/>
                  </a:lnTo>
                  <a:lnTo>
                    <a:pt x="0" y="839"/>
                  </a:lnTo>
                  <a:lnTo>
                    <a:pt x="0" y="837"/>
                  </a:lnTo>
                  <a:lnTo>
                    <a:pt x="2" y="837"/>
                  </a:lnTo>
                  <a:lnTo>
                    <a:pt x="2" y="835"/>
                  </a:lnTo>
                  <a:lnTo>
                    <a:pt x="2" y="833"/>
                  </a:lnTo>
                  <a:lnTo>
                    <a:pt x="0" y="833"/>
                  </a:lnTo>
                  <a:lnTo>
                    <a:pt x="0" y="831"/>
                  </a:lnTo>
                  <a:lnTo>
                    <a:pt x="0" y="829"/>
                  </a:lnTo>
                  <a:lnTo>
                    <a:pt x="0" y="827"/>
                  </a:lnTo>
                  <a:lnTo>
                    <a:pt x="2" y="827"/>
                  </a:lnTo>
                  <a:lnTo>
                    <a:pt x="2" y="825"/>
                  </a:lnTo>
                  <a:lnTo>
                    <a:pt x="2" y="823"/>
                  </a:lnTo>
                  <a:lnTo>
                    <a:pt x="4" y="823"/>
                  </a:lnTo>
                  <a:lnTo>
                    <a:pt x="6" y="823"/>
                  </a:lnTo>
                  <a:lnTo>
                    <a:pt x="6" y="821"/>
                  </a:lnTo>
                  <a:lnTo>
                    <a:pt x="8" y="821"/>
                  </a:lnTo>
                  <a:lnTo>
                    <a:pt x="10" y="821"/>
                  </a:lnTo>
                  <a:lnTo>
                    <a:pt x="10" y="819"/>
                  </a:lnTo>
                  <a:lnTo>
                    <a:pt x="12" y="819"/>
                  </a:lnTo>
                  <a:lnTo>
                    <a:pt x="12" y="818"/>
                  </a:lnTo>
                  <a:lnTo>
                    <a:pt x="14" y="818"/>
                  </a:lnTo>
                  <a:lnTo>
                    <a:pt x="14" y="816"/>
                  </a:lnTo>
                  <a:lnTo>
                    <a:pt x="15" y="816"/>
                  </a:lnTo>
                  <a:lnTo>
                    <a:pt x="15" y="814"/>
                  </a:lnTo>
                  <a:lnTo>
                    <a:pt x="15" y="812"/>
                  </a:lnTo>
                  <a:lnTo>
                    <a:pt x="15" y="810"/>
                  </a:lnTo>
                  <a:lnTo>
                    <a:pt x="17" y="810"/>
                  </a:lnTo>
                  <a:lnTo>
                    <a:pt x="17" y="808"/>
                  </a:lnTo>
                  <a:lnTo>
                    <a:pt x="19" y="808"/>
                  </a:lnTo>
                  <a:lnTo>
                    <a:pt x="19" y="806"/>
                  </a:lnTo>
                  <a:lnTo>
                    <a:pt x="21" y="806"/>
                  </a:lnTo>
                  <a:lnTo>
                    <a:pt x="21" y="804"/>
                  </a:lnTo>
                  <a:lnTo>
                    <a:pt x="23" y="804"/>
                  </a:lnTo>
                  <a:lnTo>
                    <a:pt x="23" y="802"/>
                  </a:lnTo>
                  <a:lnTo>
                    <a:pt x="25" y="802"/>
                  </a:lnTo>
                  <a:lnTo>
                    <a:pt x="25" y="800"/>
                  </a:lnTo>
                  <a:lnTo>
                    <a:pt x="27" y="798"/>
                  </a:lnTo>
                  <a:lnTo>
                    <a:pt x="27" y="796"/>
                  </a:lnTo>
                  <a:lnTo>
                    <a:pt x="29" y="796"/>
                  </a:lnTo>
                  <a:lnTo>
                    <a:pt x="29" y="794"/>
                  </a:lnTo>
                  <a:lnTo>
                    <a:pt x="29" y="792"/>
                  </a:lnTo>
                  <a:lnTo>
                    <a:pt x="29" y="790"/>
                  </a:lnTo>
                  <a:lnTo>
                    <a:pt x="31" y="790"/>
                  </a:lnTo>
                  <a:lnTo>
                    <a:pt x="31" y="788"/>
                  </a:lnTo>
                  <a:lnTo>
                    <a:pt x="31" y="786"/>
                  </a:lnTo>
                  <a:lnTo>
                    <a:pt x="31" y="784"/>
                  </a:lnTo>
                  <a:lnTo>
                    <a:pt x="31" y="782"/>
                  </a:lnTo>
                  <a:lnTo>
                    <a:pt x="33" y="782"/>
                  </a:lnTo>
                  <a:lnTo>
                    <a:pt x="33" y="780"/>
                  </a:lnTo>
                  <a:lnTo>
                    <a:pt x="35" y="780"/>
                  </a:lnTo>
                  <a:lnTo>
                    <a:pt x="35" y="778"/>
                  </a:lnTo>
                  <a:lnTo>
                    <a:pt x="37" y="778"/>
                  </a:lnTo>
                  <a:lnTo>
                    <a:pt x="37" y="776"/>
                  </a:lnTo>
                  <a:lnTo>
                    <a:pt x="37" y="774"/>
                  </a:lnTo>
                  <a:lnTo>
                    <a:pt x="39" y="774"/>
                  </a:lnTo>
                  <a:lnTo>
                    <a:pt x="41" y="772"/>
                  </a:lnTo>
                  <a:lnTo>
                    <a:pt x="43" y="770"/>
                  </a:lnTo>
                  <a:lnTo>
                    <a:pt x="45" y="770"/>
                  </a:lnTo>
                  <a:lnTo>
                    <a:pt x="45" y="768"/>
                  </a:lnTo>
                  <a:lnTo>
                    <a:pt x="47" y="768"/>
                  </a:lnTo>
                  <a:lnTo>
                    <a:pt x="47" y="766"/>
                  </a:lnTo>
                  <a:lnTo>
                    <a:pt x="49" y="766"/>
                  </a:lnTo>
                  <a:lnTo>
                    <a:pt x="49" y="764"/>
                  </a:lnTo>
                  <a:lnTo>
                    <a:pt x="49" y="762"/>
                  </a:lnTo>
                  <a:lnTo>
                    <a:pt x="49" y="760"/>
                  </a:lnTo>
                  <a:lnTo>
                    <a:pt x="47" y="758"/>
                  </a:lnTo>
                  <a:lnTo>
                    <a:pt x="47" y="756"/>
                  </a:lnTo>
                  <a:lnTo>
                    <a:pt x="49" y="756"/>
                  </a:lnTo>
                  <a:lnTo>
                    <a:pt x="49" y="754"/>
                  </a:lnTo>
                  <a:lnTo>
                    <a:pt x="51" y="754"/>
                  </a:lnTo>
                  <a:lnTo>
                    <a:pt x="51" y="752"/>
                  </a:lnTo>
                  <a:lnTo>
                    <a:pt x="51" y="751"/>
                  </a:lnTo>
                  <a:lnTo>
                    <a:pt x="51" y="749"/>
                  </a:lnTo>
                  <a:lnTo>
                    <a:pt x="53" y="749"/>
                  </a:lnTo>
                  <a:lnTo>
                    <a:pt x="53" y="747"/>
                  </a:lnTo>
                  <a:lnTo>
                    <a:pt x="55" y="747"/>
                  </a:lnTo>
                  <a:lnTo>
                    <a:pt x="57" y="747"/>
                  </a:lnTo>
                  <a:lnTo>
                    <a:pt x="59" y="747"/>
                  </a:lnTo>
                  <a:lnTo>
                    <a:pt x="61" y="747"/>
                  </a:lnTo>
                  <a:lnTo>
                    <a:pt x="63" y="747"/>
                  </a:lnTo>
                  <a:lnTo>
                    <a:pt x="63" y="745"/>
                  </a:lnTo>
                  <a:lnTo>
                    <a:pt x="65" y="745"/>
                  </a:lnTo>
                  <a:lnTo>
                    <a:pt x="65" y="743"/>
                  </a:lnTo>
                  <a:lnTo>
                    <a:pt x="65" y="741"/>
                  </a:lnTo>
                  <a:lnTo>
                    <a:pt x="67" y="741"/>
                  </a:lnTo>
                  <a:lnTo>
                    <a:pt x="69" y="741"/>
                  </a:lnTo>
                  <a:lnTo>
                    <a:pt x="71" y="741"/>
                  </a:lnTo>
                  <a:lnTo>
                    <a:pt x="71" y="739"/>
                  </a:lnTo>
                  <a:lnTo>
                    <a:pt x="73" y="739"/>
                  </a:lnTo>
                  <a:lnTo>
                    <a:pt x="75" y="739"/>
                  </a:lnTo>
                  <a:lnTo>
                    <a:pt x="77" y="739"/>
                  </a:lnTo>
                  <a:lnTo>
                    <a:pt x="79" y="739"/>
                  </a:lnTo>
                  <a:lnTo>
                    <a:pt x="79" y="737"/>
                  </a:lnTo>
                  <a:lnTo>
                    <a:pt x="81" y="737"/>
                  </a:lnTo>
                  <a:lnTo>
                    <a:pt x="83" y="737"/>
                  </a:lnTo>
                  <a:lnTo>
                    <a:pt x="83" y="735"/>
                  </a:lnTo>
                  <a:lnTo>
                    <a:pt x="84" y="737"/>
                  </a:lnTo>
                  <a:lnTo>
                    <a:pt x="84" y="735"/>
                  </a:lnTo>
                  <a:lnTo>
                    <a:pt x="86" y="735"/>
                  </a:lnTo>
                  <a:lnTo>
                    <a:pt x="88" y="735"/>
                  </a:lnTo>
                  <a:lnTo>
                    <a:pt x="88" y="733"/>
                  </a:lnTo>
                  <a:lnTo>
                    <a:pt x="88" y="731"/>
                  </a:lnTo>
                  <a:lnTo>
                    <a:pt x="90" y="731"/>
                  </a:lnTo>
                  <a:lnTo>
                    <a:pt x="92" y="731"/>
                  </a:lnTo>
                  <a:lnTo>
                    <a:pt x="92" y="729"/>
                  </a:lnTo>
                  <a:lnTo>
                    <a:pt x="94" y="727"/>
                  </a:lnTo>
                  <a:lnTo>
                    <a:pt x="96" y="727"/>
                  </a:lnTo>
                  <a:lnTo>
                    <a:pt x="96" y="725"/>
                  </a:lnTo>
                  <a:lnTo>
                    <a:pt x="94" y="725"/>
                  </a:lnTo>
                  <a:lnTo>
                    <a:pt x="96" y="725"/>
                  </a:lnTo>
                  <a:lnTo>
                    <a:pt x="98" y="725"/>
                  </a:lnTo>
                  <a:lnTo>
                    <a:pt x="98" y="723"/>
                  </a:lnTo>
                  <a:lnTo>
                    <a:pt x="100" y="723"/>
                  </a:lnTo>
                  <a:lnTo>
                    <a:pt x="102" y="721"/>
                  </a:lnTo>
                  <a:lnTo>
                    <a:pt x="104" y="721"/>
                  </a:lnTo>
                  <a:lnTo>
                    <a:pt x="104" y="719"/>
                  </a:lnTo>
                  <a:lnTo>
                    <a:pt x="106" y="719"/>
                  </a:lnTo>
                  <a:lnTo>
                    <a:pt x="108" y="719"/>
                  </a:lnTo>
                  <a:lnTo>
                    <a:pt x="110" y="719"/>
                  </a:lnTo>
                  <a:lnTo>
                    <a:pt x="112" y="719"/>
                  </a:lnTo>
                  <a:lnTo>
                    <a:pt x="114" y="719"/>
                  </a:lnTo>
                  <a:lnTo>
                    <a:pt x="114" y="717"/>
                  </a:lnTo>
                  <a:lnTo>
                    <a:pt x="116" y="717"/>
                  </a:lnTo>
                  <a:lnTo>
                    <a:pt x="118" y="717"/>
                  </a:lnTo>
                  <a:lnTo>
                    <a:pt x="120" y="717"/>
                  </a:lnTo>
                  <a:lnTo>
                    <a:pt x="120" y="719"/>
                  </a:lnTo>
                  <a:lnTo>
                    <a:pt x="122" y="719"/>
                  </a:lnTo>
                  <a:lnTo>
                    <a:pt x="124" y="719"/>
                  </a:lnTo>
                  <a:lnTo>
                    <a:pt x="126" y="719"/>
                  </a:lnTo>
                  <a:lnTo>
                    <a:pt x="128" y="719"/>
                  </a:lnTo>
                  <a:lnTo>
                    <a:pt x="128" y="717"/>
                  </a:lnTo>
                  <a:lnTo>
                    <a:pt x="130" y="717"/>
                  </a:lnTo>
                  <a:lnTo>
                    <a:pt x="130" y="715"/>
                  </a:lnTo>
                  <a:lnTo>
                    <a:pt x="130" y="713"/>
                  </a:lnTo>
                  <a:lnTo>
                    <a:pt x="132" y="713"/>
                  </a:lnTo>
                  <a:lnTo>
                    <a:pt x="132" y="711"/>
                  </a:lnTo>
                  <a:lnTo>
                    <a:pt x="134" y="711"/>
                  </a:lnTo>
                  <a:lnTo>
                    <a:pt x="134" y="709"/>
                  </a:lnTo>
                  <a:lnTo>
                    <a:pt x="134" y="707"/>
                  </a:lnTo>
                  <a:lnTo>
                    <a:pt x="136" y="707"/>
                  </a:lnTo>
                  <a:lnTo>
                    <a:pt x="136" y="705"/>
                  </a:lnTo>
                  <a:lnTo>
                    <a:pt x="136" y="703"/>
                  </a:lnTo>
                  <a:lnTo>
                    <a:pt x="138" y="703"/>
                  </a:lnTo>
                  <a:lnTo>
                    <a:pt x="138" y="701"/>
                  </a:lnTo>
                  <a:lnTo>
                    <a:pt x="138" y="699"/>
                  </a:lnTo>
                  <a:lnTo>
                    <a:pt x="140" y="699"/>
                  </a:lnTo>
                  <a:lnTo>
                    <a:pt x="142" y="699"/>
                  </a:lnTo>
                  <a:lnTo>
                    <a:pt x="142" y="697"/>
                  </a:lnTo>
                  <a:lnTo>
                    <a:pt x="144" y="697"/>
                  </a:lnTo>
                  <a:lnTo>
                    <a:pt x="146" y="697"/>
                  </a:lnTo>
                  <a:lnTo>
                    <a:pt x="146" y="695"/>
                  </a:lnTo>
                  <a:lnTo>
                    <a:pt x="148" y="695"/>
                  </a:lnTo>
                  <a:lnTo>
                    <a:pt x="148" y="693"/>
                  </a:lnTo>
                  <a:lnTo>
                    <a:pt x="150" y="693"/>
                  </a:lnTo>
                  <a:lnTo>
                    <a:pt x="150" y="691"/>
                  </a:lnTo>
                  <a:lnTo>
                    <a:pt x="152" y="691"/>
                  </a:lnTo>
                  <a:lnTo>
                    <a:pt x="152" y="689"/>
                  </a:lnTo>
                  <a:lnTo>
                    <a:pt x="153" y="689"/>
                  </a:lnTo>
                  <a:lnTo>
                    <a:pt x="153" y="687"/>
                  </a:lnTo>
                  <a:lnTo>
                    <a:pt x="155" y="687"/>
                  </a:lnTo>
                  <a:lnTo>
                    <a:pt x="157" y="687"/>
                  </a:lnTo>
                  <a:lnTo>
                    <a:pt x="157" y="685"/>
                  </a:lnTo>
                  <a:lnTo>
                    <a:pt x="159" y="685"/>
                  </a:lnTo>
                  <a:lnTo>
                    <a:pt x="159" y="684"/>
                  </a:lnTo>
                  <a:lnTo>
                    <a:pt x="161" y="684"/>
                  </a:lnTo>
                  <a:lnTo>
                    <a:pt x="161" y="682"/>
                  </a:lnTo>
                  <a:lnTo>
                    <a:pt x="163" y="682"/>
                  </a:lnTo>
                  <a:lnTo>
                    <a:pt x="163" y="680"/>
                  </a:lnTo>
                  <a:lnTo>
                    <a:pt x="165" y="680"/>
                  </a:lnTo>
                  <a:lnTo>
                    <a:pt x="165" y="678"/>
                  </a:lnTo>
                  <a:lnTo>
                    <a:pt x="167" y="678"/>
                  </a:lnTo>
                  <a:lnTo>
                    <a:pt x="167" y="676"/>
                  </a:lnTo>
                  <a:lnTo>
                    <a:pt x="169" y="676"/>
                  </a:lnTo>
                  <a:lnTo>
                    <a:pt x="169" y="674"/>
                  </a:lnTo>
                  <a:lnTo>
                    <a:pt x="169" y="672"/>
                  </a:lnTo>
                  <a:lnTo>
                    <a:pt x="171" y="672"/>
                  </a:lnTo>
                  <a:lnTo>
                    <a:pt x="171" y="670"/>
                  </a:lnTo>
                  <a:lnTo>
                    <a:pt x="173" y="670"/>
                  </a:lnTo>
                  <a:lnTo>
                    <a:pt x="175" y="670"/>
                  </a:lnTo>
                  <a:lnTo>
                    <a:pt x="175" y="668"/>
                  </a:lnTo>
                  <a:lnTo>
                    <a:pt x="177" y="668"/>
                  </a:lnTo>
                  <a:lnTo>
                    <a:pt x="177" y="666"/>
                  </a:lnTo>
                  <a:lnTo>
                    <a:pt x="179" y="666"/>
                  </a:lnTo>
                  <a:lnTo>
                    <a:pt x="181" y="666"/>
                  </a:lnTo>
                  <a:lnTo>
                    <a:pt x="181" y="664"/>
                  </a:lnTo>
                  <a:lnTo>
                    <a:pt x="183" y="664"/>
                  </a:lnTo>
                  <a:lnTo>
                    <a:pt x="185" y="664"/>
                  </a:lnTo>
                  <a:lnTo>
                    <a:pt x="185" y="662"/>
                  </a:lnTo>
                  <a:lnTo>
                    <a:pt x="185" y="660"/>
                  </a:lnTo>
                  <a:lnTo>
                    <a:pt x="187" y="660"/>
                  </a:lnTo>
                  <a:lnTo>
                    <a:pt x="187" y="658"/>
                  </a:lnTo>
                  <a:lnTo>
                    <a:pt x="187" y="656"/>
                  </a:lnTo>
                  <a:lnTo>
                    <a:pt x="187" y="654"/>
                  </a:lnTo>
                  <a:lnTo>
                    <a:pt x="187" y="652"/>
                  </a:lnTo>
                  <a:lnTo>
                    <a:pt x="189" y="652"/>
                  </a:lnTo>
                  <a:lnTo>
                    <a:pt x="189" y="650"/>
                  </a:lnTo>
                  <a:lnTo>
                    <a:pt x="187" y="650"/>
                  </a:lnTo>
                  <a:lnTo>
                    <a:pt x="187" y="648"/>
                  </a:lnTo>
                  <a:lnTo>
                    <a:pt x="189" y="648"/>
                  </a:lnTo>
                  <a:lnTo>
                    <a:pt x="189" y="646"/>
                  </a:lnTo>
                  <a:lnTo>
                    <a:pt x="191" y="646"/>
                  </a:lnTo>
                  <a:lnTo>
                    <a:pt x="193" y="646"/>
                  </a:lnTo>
                  <a:lnTo>
                    <a:pt x="193" y="644"/>
                  </a:lnTo>
                  <a:lnTo>
                    <a:pt x="195" y="644"/>
                  </a:lnTo>
                  <a:lnTo>
                    <a:pt x="197" y="644"/>
                  </a:lnTo>
                  <a:lnTo>
                    <a:pt x="199" y="644"/>
                  </a:lnTo>
                  <a:lnTo>
                    <a:pt x="199" y="642"/>
                  </a:lnTo>
                  <a:lnTo>
                    <a:pt x="199" y="640"/>
                  </a:lnTo>
                  <a:lnTo>
                    <a:pt x="201" y="640"/>
                  </a:lnTo>
                  <a:lnTo>
                    <a:pt x="201" y="638"/>
                  </a:lnTo>
                  <a:lnTo>
                    <a:pt x="203" y="638"/>
                  </a:lnTo>
                  <a:lnTo>
                    <a:pt x="205" y="638"/>
                  </a:lnTo>
                  <a:lnTo>
                    <a:pt x="205" y="636"/>
                  </a:lnTo>
                  <a:lnTo>
                    <a:pt x="207" y="636"/>
                  </a:lnTo>
                  <a:lnTo>
                    <a:pt x="207" y="634"/>
                  </a:lnTo>
                  <a:lnTo>
                    <a:pt x="209" y="634"/>
                  </a:lnTo>
                  <a:lnTo>
                    <a:pt x="211" y="634"/>
                  </a:lnTo>
                  <a:lnTo>
                    <a:pt x="211" y="632"/>
                  </a:lnTo>
                  <a:lnTo>
                    <a:pt x="213" y="632"/>
                  </a:lnTo>
                  <a:lnTo>
                    <a:pt x="213" y="630"/>
                  </a:lnTo>
                  <a:lnTo>
                    <a:pt x="213" y="628"/>
                  </a:lnTo>
                  <a:lnTo>
                    <a:pt x="213" y="626"/>
                  </a:lnTo>
                  <a:lnTo>
                    <a:pt x="215" y="626"/>
                  </a:lnTo>
                  <a:lnTo>
                    <a:pt x="215" y="624"/>
                  </a:lnTo>
                  <a:lnTo>
                    <a:pt x="215" y="622"/>
                  </a:lnTo>
                  <a:lnTo>
                    <a:pt x="217" y="622"/>
                  </a:lnTo>
                  <a:lnTo>
                    <a:pt x="219" y="622"/>
                  </a:lnTo>
                  <a:lnTo>
                    <a:pt x="219" y="620"/>
                  </a:lnTo>
                  <a:lnTo>
                    <a:pt x="221" y="620"/>
                  </a:lnTo>
                  <a:lnTo>
                    <a:pt x="221" y="618"/>
                  </a:lnTo>
                  <a:lnTo>
                    <a:pt x="222" y="618"/>
                  </a:lnTo>
                  <a:lnTo>
                    <a:pt x="222" y="616"/>
                  </a:lnTo>
                  <a:lnTo>
                    <a:pt x="224" y="616"/>
                  </a:lnTo>
                  <a:lnTo>
                    <a:pt x="224" y="615"/>
                  </a:lnTo>
                  <a:lnTo>
                    <a:pt x="222" y="613"/>
                  </a:lnTo>
                  <a:lnTo>
                    <a:pt x="222" y="611"/>
                  </a:lnTo>
                  <a:lnTo>
                    <a:pt x="222" y="609"/>
                  </a:lnTo>
                  <a:lnTo>
                    <a:pt x="221" y="609"/>
                  </a:lnTo>
                  <a:lnTo>
                    <a:pt x="221" y="607"/>
                  </a:lnTo>
                  <a:lnTo>
                    <a:pt x="221" y="605"/>
                  </a:lnTo>
                  <a:lnTo>
                    <a:pt x="219" y="605"/>
                  </a:lnTo>
                  <a:lnTo>
                    <a:pt x="219" y="603"/>
                  </a:lnTo>
                  <a:lnTo>
                    <a:pt x="219" y="601"/>
                  </a:lnTo>
                  <a:lnTo>
                    <a:pt x="219" y="599"/>
                  </a:lnTo>
                  <a:lnTo>
                    <a:pt x="219" y="597"/>
                  </a:lnTo>
                  <a:lnTo>
                    <a:pt x="219" y="595"/>
                  </a:lnTo>
                  <a:lnTo>
                    <a:pt x="219" y="593"/>
                  </a:lnTo>
                  <a:lnTo>
                    <a:pt x="219" y="591"/>
                  </a:lnTo>
                  <a:lnTo>
                    <a:pt x="219" y="589"/>
                  </a:lnTo>
                  <a:lnTo>
                    <a:pt x="221" y="589"/>
                  </a:lnTo>
                  <a:lnTo>
                    <a:pt x="221" y="587"/>
                  </a:lnTo>
                  <a:lnTo>
                    <a:pt x="221" y="585"/>
                  </a:lnTo>
                  <a:lnTo>
                    <a:pt x="221" y="583"/>
                  </a:lnTo>
                  <a:lnTo>
                    <a:pt x="222" y="583"/>
                  </a:lnTo>
                  <a:lnTo>
                    <a:pt x="222" y="581"/>
                  </a:lnTo>
                  <a:lnTo>
                    <a:pt x="224" y="581"/>
                  </a:lnTo>
                  <a:lnTo>
                    <a:pt x="224" y="579"/>
                  </a:lnTo>
                  <a:lnTo>
                    <a:pt x="226" y="579"/>
                  </a:lnTo>
                  <a:lnTo>
                    <a:pt x="226" y="577"/>
                  </a:lnTo>
                  <a:lnTo>
                    <a:pt x="228" y="577"/>
                  </a:lnTo>
                  <a:lnTo>
                    <a:pt x="228" y="575"/>
                  </a:lnTo>
                  <a:lnTo>
                    <a:pt x="230" y="575"/>
                  </a:lnTo>
                  <a:lnTo>
                    <a:pt x="230" y="573"/>
                  </a:lnTo>
                  <a:lnTo>
                    <a:pt x="232" y="573"/>
                  </a:lnTo>
                  <a:lnTo>
                    <a:pt x="232" y="571"/>
                  </a:lnTo>
                  <a:lnTo>
                    <a:pt x="234" y="571"/>
                  </a:lnTo>
                  <a:lnTo>
                    <a:pt x="234" y="569"/>
                  </a:lnTo>
                  <a:lnTo>
                    <a:pt x="236" y="569"/>
                  </a:lnTo>
                  <a:lnTo>
                    <a:pt x="236" y="567"/>
                  </a:lnTo>
                  <a:lnTo>
                    <a:pt x="238" y="567"/>
                  </a:lnTo>
                  <a:lnTo>
                    <a:pt x="238" y="565"/>
                  </a:lnTo>
                  <a:lnTo>
                    <a:pt x="240" y="565"/>
                  </a:lnTo>
                  <a:lnTo>
                    <a:pt x="240" y="563"/>
                  </a:lnTo>
                  <a:lnTo>
                    <a:pt x="242" y="563"/>
                  </a:lnTo>
                  <a:lnTo>
                    <a:pt x="242" y="561"/>
                  </a:lnTo>
                  <a:lnTo>
                    <a:pt x="244" y="561"/>
                  </a:lnTo>
                  <a:lnTo>
                    <a:pt x="246" y="561"/>
                  </a:lnTo>
                  <a:lnTo>
                    <a:pt x="246" y="559"/>
                  </a:lnTo>
                  <a:lnTo>
                    <a:pt x="248" y="559"/>
                  </a:lnTo>
                  <a:lnTo>
                    <a:pt x="248" y="561"/>
                  </a:lnTo>
                  <a:lnTo>
                    <a:pt x="250" y="561"/>
                  </a:lnTo>
                  <a:lnTo>
                    <a:pt x="252" y="561"/>
                  </a:lnTo>
                  <a:lnTo>
                    <a:pt x="254" y="561"/>
                  </a:lnTo>
                  <a:lnTo>
                    <a:pt x="256" y="563"/>
                  </a:lnTo>
                  <a:lnTo>
                    <a:pt x="258" y="563"/>
                  </a:lnTo>
                  <a:lnTo>
                    <a:pt x="260" y="563"/>
                  </a:lnTo>
                  <a:lnTo>
                    <a:pt x="260" y="561"/>
                  </a:lnTo>
                  <a:lnTo>
                    <a:pt x="262" y="561"/>
                  </a:lnTo>
                  <a:lnTo>
                    <a:pt x="262" y="559"/>
                  </a:lnTo>
                  <a:lnTo>
                    <a:pt x="264" y="559"/>
                  </a:lnTo>
                  <a:lnTo>
                    <a:pt x="264" y="561"/>
                  </a:lnTo>
                  <a:lnTo>
                    <a:pt x="266" y="561"/>
                  </a:lnTo>
                  <a:lnTo>
                    <a:pt x="264" y="563"/>
                  </a:lnTo>
                  <a:lnTo>
                    <a:pt x="264" y="565"/>
                  </a:lnTo>
                  <a:lnTo>
                    <a:pt x="264" y="567"/>
                  </a:lnTo>
                  <a:lnTo>
                    <a:pt x="264" y="569"/>
                  </a:lnTo>
                  <a:lnTo>
                    <a:pt x="264" y="571"/>
                  </a:lnTo>
                  <a:lnTo>
                    <a:pt x="262" y="571"/>
                  </a:lnTo>
                  <a:lnTo>
                    <a:pt x="262" y="573"/>
                  </a:lnTo>
                  <a:lnTo>
                    <a:pt x="264" y="573"/>
                  </a:lnTo>
                  <a:lnTo>
                    <a:pt x="266" y="573"/>
                  </a:lnTo>
                  <a:lnTo>
                    <a:pt x="268" y="573"/>
                  </a:lnTo>
                  <a:lnTo>
                    <a:pt x="268" y="575"/>
                  </a:lnTo>
                  <a:lnTo>
                    <a:pt x="270" y="575"/>
                  </a:lnTo>
                  <a:lnTo>
                    <a:pt x="270" y="577"/>
                  </a:lnTo>
                  <a:lnTo>
                    <a:pt x="272" y="577"/>
                  </a:lnTo>
                  <a:lnTo>
                    <a:pt x="274" y="577"/>
                  </a:lnTo>
                  <a:lnTo>
                    <a:pt x="274" y="575"/>
                  </a:lnTo>
                  <a:lnTo>
                    <a:pt x="276" y="575"/>
                  </a:lnTo>
                  <a:lnTo>
                    <a:pt x="278" y="575"/>
                  </a:lnTo>
                  <a:lnTo>
                    <a:pt x="280" y="575"/>
                  </a:lnTo>
                  <a:lnTo>
                    <a:pt x="280" y="577"/>
                  </a:lnTo>
                  <a:lnTo>
                    <a:pt x="282" y="577"/>
                  </a:lnTo>
                  <a:lnTo>
                    <a:pt x="284" y="577"/>
                  </a:lnTo>
                  <a:lnTo>
                    <a:pt x="286" y="577"/>
                  </a:lnTo>
                  <a:lnTo>
                    <a:pt x="288" y="577"/>
                  </a:lnTo>
                  <a:lnTo>
                    <a:pt x="288" y="579"/>
                  </a:lnTo>
                  <a:lnTo>
                    <a:pt x="290" y="579"/>
                  </a:lnTo>
                  <a:lnTo>
                    <a:pt x="291" y="579"/>
                  </a:lnTo>
                  <a:lnTo>
                    <a:pt x="293" y="579"/>
                  </a:lnTo>
                  <a:lnTo>
                    <a:pt x="295" y="579"/>
                  </a:lnTo>
                  <a:lnTo>
                    <a:pt x="297" y="579"/>
                  </a:lnTo>
                  <a:lnTo>
                    <a:pt x="297" y="577"/>
                  </a:lnTo>
                  <a:lnTo>
                    <a:pt x="299" y="577"/>
                  </a:lnTo>
                  <a:lnTo>
                    <a:pt x="301" y="577"/>
                  </a:lnTo>
                  <a:lnTo>
                    <a:pt x="303" y="577"/>
                  </a:lnTo>
                  <a:lnTo>
                    <a:pt x="303" y="575"/>
                  </a:lnTo>
                  <a:lnTo>
                    <a:pt x="305" y="575"/>
                  </a:lnTo>
                  <a:lnTo>
                    <a:pt x="307" y="575"/>
                  </a:lnTo>
                  <a:lnTo>
                    <a:pt x="307" y="573"/>
                  </a:lnTo>
                  <a:lnTo>
                    <a:pt x="307" y="571"/>
                  </a:lnTo>
                  <a:lnTo>
                    <a:pt x="307" y="569"/>
                  </a:lnTo>
                  <a:lnTo>
                    <a:pt x="309" y="569"/>
                  </a:lnTo>
                  <a:lnTo>
                    <a:pt x="309" y="567"/>
                  </a:lnTo>
                  <a:lnTo>
                    <a:pt x="309" y="565"/>
                  </a:lnTo>
                  <a:lnTo>
                    <a:pt x="311" y="565"/>
                  </a:lnTo>
                  <a:lnTo>
                    <a:pt x="311" y="563"/>
                  </a:lnTo>
                  <a:lnTo>
                    <a:pt x="311" y="561"/>
                  </a:lnTo>
                  <a:lnTo>
                    <a:pt x="311" y="559"/>
                  </a:lnTo>
                  <a:lnTo>
                    <a:pt x="311" y="557"/>
                  </a:lnTo>
                  <a:lnTo>
                    <a:pt x="311" y="555"/>
                  </a:lnTo>
                  <a:lnTo>
                    <a:pt x="311" y="553"/>
                  </a:lnTo>
                  <a:lnTo>
                    <a:pt x="313" y="553"/>
                  </a:lnTo>
                  <a:lnTo>
                    <a:pt x="313" y="551"/>
                  </a:lnTo>
                  <a:lnTo>
                    <a:pt x="315" y="551"/>
                  </a:lnTo>
                  <a:lnTo>
                    <a:pt x="315" y="549"/>
                  </a:lnTo>
                  <a:lnTo>
                    <a:pt x="317" y="549"/>
                  </a:lnTo>
                  <a:lnTo>
                    <a:pt x="317" y="548"/>
                  </a:lnTo>
                  <a:lnTo>
                    <a:pt x="319" y="548"/>
                  </a:lnTo>
                  <a:lnTo>
                    <a:pt x="319" y="546"/>
                  </a:lnTo>
                  <a:lnTo>
                    <a:pt x="319" y="544"/>
                  </a:lnTo>
                  <a:lnTo>
                    <a:pt x="319" y="542"/>
                  </a:lnTo>
                  <a:lnTo>
                    <a:pt x="321" y="542"/>
                  </a:lnTo>
                  <a:lnTo>
                    <a:pt x="321" y="540"/>
                  </a:lnTo>
                  <a:lnTo>
                    <a:pt x="323" y="540"/>
                  </a:lnTo>
                  <a:lnTo>
                    <a:pt x="325" y="540"/>
                  </a:lnTo>
                  <a:lnTo>
                    <a:pt x="327" y="540"/>
                  </a:lnTo>
                  <a:lnTo>
                    <a:pt x="327" y="538"/>
                  </a:lnTo>
                  <a:lnTo>
                    <a:pt x="327" y="536"/>
                  </a:lnTo>
                  <a:lnTo>
                    <a:pt x="329" y="536"/>
                  </a:lnTo>
                  <a:lnTo>
                    <a:pt x="329" y="534"/>
                  </a:lnTo>
                  <a:lnTo>
                    <a:pt x="329" y="532"/>
                  </a:lnTo>
                  <a:lnTo>
                    <a:pt x="331" y="530"/>
                  </a:lnTo>
                  <a:lnTo>
                    <a:pt x="331" y="528"/>
                  </a:lnTo>
                  <a:lnTo>
                    <a:pt x="333" y="528"/>
                  </a:lnTo>
                  <a:lnTo>
                    <a:pt x="335" y="528"/>
                  </a:lnTo>
                  <a:lnTo>
                    <a:pt x="337" y="528"/>
                  </a:lnTo>
                  <a:lnTo>
                    <a:pt x="337" y="526"/>
                  </a:lnTo>
                  <a:lnTo>
                    <a:pt x="339" y="528"/>
                  </a:lnTo>
                  <a:lnTo>
                    <a:pt x="339" y="526"/>
                  </a:lnTo>
                  <a:lnTo>
                    <a:pt x="341" y="526"/>
                  </a:lnTo>
                  <a:lnTo>
                    <a:pt x="341" y="524"/>
                  </a:lnTo>
                  <a:lnTo>
                    <a:pt x="341" y="522"/>
                  </a:lnTo>
                  <a:lnTo>
                    <a:pt x="341" y="520"/>
                  </a:lnTo>
                  <a:lnTo>
                    <a:pt x="341" y="518"/>
                  </a:lnTo>
                  <a:lnTo>
                    <a:pt x="341" y="516"/>
                  </a:lnTo>
                  <a:lnTo>
                    <a:pt x="343" y="516"/>
                  </a:lnTo>
                  <a:lnTo>
                    <a:pt x="343" y="514"/>
                  </a:lnTo>
                  <a:lnTo>
                    <a:pt x="343" y="512"/>
                  </a:lnTo>
                  <a:lnTo>
                    <a:pt x="345" y="512"/>
                  </a:lnTo>
                  <a:lnTo>
                    <a:pt x="345" y="510"/>
                  </a:lnTo>
                  <a:lnTo>
                    <a:pt x="347" y="510"/>
                  </a:lnTo>
                  <a:lnTo>
                    <a:pt x="349" y="510"/>
                  </a:lnTo>
                  <a:lnTo>
                    <a:pt x="349" y="508"/>
                  </a:lnTo>
                  <a:lnTo>
                    <a:pt x="349" y="506"/>
                  </a:lnTo>
                  <a:lnTo>
                    <a:pt x="349" y="504"/>
                  </a:lnTo>
                  <a:lnTo>
                    <a:pt x="349" y="502"/>
                  </a:lnTo>
                  <a:lnTo>
                    <a:pt x="349" y="500"/>
                  </a:lnTo>
                  <a:lnTo>
                    <a:pt x="351" y="500"/>
                  </a:lnTo>
                  <a:lnTo>
                    <a:pt x="351" y="498"/>
                  </a:lnTo>
                  <a:lnTo>
                    <a:pt x="351" y="496"/>
                  </a:lnTo>
                  <a:lnTo>
                    <a:pt x="353" y="496"/>
                  </a:lnTo>
                  <a:lnTo>
                    <a:pt x="353" y="494"/>
                  </a:lnTo>
                  <a:lnTo>
                    <a:pt x="355" y="494"/>
                  </a:lnTo>
                  <a:lnTo>
                    <a:pt x="355" y="492"/>
                  </a:lnTo>
                  <a:lnTo>
                    <a:pt x="357" y="492"/>
                  </a:lnTo>
                  <a:lnTo>
                    <a:pt x="359" y="490"/>
                  </a:lnTo>
                  <a:lnTo>
                    <a:pt x="360" y="490"/>
                  </a:lnTo>
                  <a:lnTo>
                    <a:pt x="360" y="488"/>
                  </a:lnTo>
                  <a:lnTo>
                    <a:pt x="362" y="488"/>
                  </a:lnTo>
                  <a:lnTo>
                    <a:pt x="362" y="486"/>
                  </a:lnTo>
                  <a:lnTo>
                    <a:pt x="364" y="486"/>
                  </a:lnTo>
                  <a:lnTo>
                    <a:pt x="364" y="484"/>
                  </a:lnTo>
                  <a:lnTo>
                    <a:pt x="366" y="484"/>
                  </a:lnTo>
                  <a:lnTo>
                    <a:pt x="366" y="482"/>
                  </a:lnTo>
                  <a:lnTo>
                    <a:pt x="366" y="481"/>
                  </a:lnTo>
                  <a:lnTo>
                    <a:pt x="366" y="479"/>
                  </a:lnTo>
                  <a:lnTo>
                    <a:pt x="366" y="477"/>
                  </a:lnTo>
                  <a:lnTo>
                    <a:pt x="364" y="477"/>
                  </a:lnTo>
                  <a:lnTo>
                    <a:pt x="364" y="475"/>
                  </a:lnTo>
                  <a:lnTo>
                    <a:pt x="364" y="473"/>
                  </a:lnTo>
                  <a:lnTo>
                    <a:pt x="364" y="471"/>
                  </a:lnTo>
                  <a:lnTo>
                    <a:pt x="366" y="471"/>
                  </a:lnTo>
                  <a:lnTo>
                    <a:pt x="366" y="469"/>
                  </a:lnTo>
                  <a:lnTo>
                    <a:pt x="366" y="467"/>
                  </a:lnTo>
                  <a:lnTo>
                    <a:pt x="364" y="467"/>
                  </a:lnTo>
                  <a:lnTo>
                    <a:pt x="364" y="465"/>
                  </a:lnTo>
                  <a:lnTo>
                    <a:pt x="364" y="463"/>
                  </a:lnTo>
                  <a:lnTo>
                    <a:pt x="364" y="461"/>
                  </a:lnTo>
                  <a:lnTo>
                    <a:pt x="364" y="459"/>
                  </a:lnTo>
                  <a:lnTo>
                    <a:pt x="364" y="457"/>
                  </a:lnTo>
                  <a:lnTo>
                    <a:pt x="364" y="455"/>
                  </a:lnTo>
                  <a:lnTo>
                    <a:pt x="364" y="453"/>
                  </a:lnTo>
                  <a:lnTo>
                    <a:pt x="362" y="451"/>
                  </a:lnTo>
                  <a:lnTo>
                    <a:pt x="362" y="449"/>
                  </a:lnTo>
                  <a:lnTo>
                    <a:pt x="362" y="447"/>
                  </a:lnTo>
                  <a:lnTo>
                    <a:pt x="364" y="447"/>
                  </a:lnTo>
                  <a:lnTo>
                    <a:pt x="364" y="449"/>
                  </a:lnTo>
                  <a:lnTo>
                    <a:pt x="366" y="449"/>
                  </a:lnTo>
                  <a:lnTo>
                    <a:pt x="366" y="447"/>
                  </a:lnTo>
                  <a:lnTo>
                    <a:pt x="368" y="447"/>
                  </a:lnTo>
                  <a:lnTo>
                    <a:pt x="370" y="445"/>
                  </a:lnTo>
                  <a:lnTo>
                    <a:pt x="372" y="445"/>
                  </a:lnTo>
                  <a:lnTo>
                    <a:pt x="372" y="447"/>
                  </a:lnTo>
                  <a:lnTo>
                    <a:pt x="374" y="447"/>
                  </a:lnTo>
                  <a:lnTo>
                    <a:pt x="376" y="445"/>
                  </a:lnTo>
                  <a:lnTo>
                    <a:pt x="378" y="445"/>
                  </a:lnTo>
                  <a:lnTo>
                    <a:pt x="380" y="445"/>
                  </a:lnTo>
                  <a:lnTo>
                    <a:pt x="380" y="443"/>
                  </a:lnTo>
                  <a:lnTo>
                    <a:pt x="382" y="443"/>
                  </a:lnTo>
                  <a:lnTo>
                    <a:pt x="382" y="445"/>
                  </a:lnTo>
                  <a:lnTo>
                    <a:pt x="382" y="443"/>
                  </a:lnTo>
                  <a:lnTo>
                    <a:pt x="384" y="443"/>
                  </a:lnTo>
                  <a:lnTo>
                    <a:pt x="386" y="443"/>
                  </a:lnTo>
                  <a:lnTo>
                    <a:pt x="388" y="443"/>
                  </a:lnTo>
                  <a:lnTo>
                    <a:pt x="390" y="445"/>
                  </a:lnTo>
                  <a:lnTo>
                    <a:pt x="392" y="445"/>
                  </a:lnTo>
                  <a:lnTo>
                    <a:pt x="392" y="443"/>
                  </a:lnTo>
                  <a:lnTo>
                    <a:pt x="394" y="443"/>
                  </a:lnTo>
                  <a:lnTo>
                    <a:pt x="396" y="443"/>
                  </a:lnTo>
                  <a:lnTo>
                    <a:pt x="396" y="441"/>
                  </a:lnTo>
                  <a:lnTo>
                    <a:pt x="398" y="441"/>
                  </a:lnTo>
                  <a:lnTo>
                    <a:pt x="398" y="439"/>
                  </a:lnTo>
                  <a:lnTo>
                    <a:pt x="398" y="437"/>
                  </a:lnTo>
                  <a:lnTo>
                    <a:pt x="398" y="435"/>
                  </a:lnTo>
                  <a:lnTo>
                    <a:pt x="398" y="433"/>
                  </a:lnTo>
                  <a:lnTo>
                    <a:pt x="398" y="431"/>
                  </a:lnTo>
                  <a:lnTo>
                    <a:pt x="400" y="431"/>
                  </a:lnTo>
                  <a:lnTo>
                    <a:pt x="402" y="429"/>
                  </a:lnTo>
                  <a:lnTo>
                    <a:pt x="404" y="427"/>
                  </a:lnTo>
                  <a:lnTo>
                    <a:pt x="406" y="427"/>
                  </a:lnTo>
                  <a:lnTo>
                    <a:pt x="406" y="425"/>
                  </a:lnTo>
                  <a:lnTo>
                    <a:pt x="406" y="423"/>
                  </a:lnTo>
                  <a:lnTo>
                    <a:pt x="408" y="423"/>
                  </a:lnTo>
                  <a:lnTo>
                    <a:pt x="408" y="421"/>
                  </a:lnTo>
                  <a:lnTo>
                    <a:pt x="408" y="419"/>
                  </a:lnTo>
                  <a:lnTo>
                    <a:pt x="410" y="419"/>
                  </a:lnTo>
                  <a:lnTo>
                    <a:pt x="412" y="419"/>
                  </a:lnTo>
                  <a:lnTo>
                    <a:pt x="412" y="421"/>
                  </a:lnTo>
                  <a:lnTo>
                    <a:pt x="412" y="419"/>
                  </a:lnTo>
                  <a:lnTo>
                    <a:pt x="414" y="419"/>
                  </a:lnTo>
                  <a:lnTo>
                    <a:pt x="414" y="417"/>
                  </a:lnTo>
                  <a:lnTo>
                    <a:pt x="416" y="417"/>
                  </a:lnTo>
                  <a:lnTo>
                    <a:pt x="418" y="417"/>
                  </a:lnTo>
                  <a:lnTo>
                    <a:pt x="420" y="417"/>
                  </a:lnTo>
                  <a:lnTo>
                    <a:pt x="420" y="419"/>
                  </a:lnTo>
                  <a:lnTo>
                    <a:pt x="422" y="419"/>
                  </a:lnTo>
                  <a:lnTo>
                    <a:pt x="424" y="419"/>
                  </a:lnTo>
                  <a:lnTo>
                    <a:pt x="426" y="419"/>
                  </a:lnTo>
                  <a:lnTo>
                    <a:pt x="428" y="419"/>
                  </a:lnTo>
                  <a:lnTo>
                    <a:pt x="428" y="417"/>
                  </a:lnTo>
                  <a:lnTo>
                    <a:pt x="429" y="417"/>
                  </a:lnTo>
                  <a:lnTo>
                    <a:pt x="429" y="419"/>
                  </a:lnTo>
                  <a:lnTo>
                    <a:pt x="431" y="419"/>
                  </a:lnTo>
                  <a:lnTo>
                    <a:pt x="433" y="419"/>
                  </a:lnTo>
                  <a:lnTo>
                    <a:pt x="433" y="421"/>
                  </a:lnTo>
                  <a:lnTo>
                    <a:pt x="433" y="419"/>
                  </a:lnTo>
                  <a:lnTo>
                    <a:pt x="435" y="419"/>
                  </a:lnTo>
                  <a:lnTo>
                    <a:pt x="435" y="417"/>
                  </a:lnTo>
                  <a:lnTo>
                    <a:pt x="435" y="415"/>
                  </a:lnTo>
                  <a:lnTo>
                    <a:pt x="437" y="415"/>
                  </a:lnTo>
                  <a:lnTo>
                    <a:pt x="437" y="414"/>
                  </a:lnTo>
                  <a:lnTo>
                    <a:pt x="435" y="414"/>
                  </a:lnTo>
                  <a:lnTo>
                    <a:pt x="437" y="414"/>
                  </a:lnTo>
                  <a:lnTo>
                    <a:pt x="437" y="412"/>
                  </a:lnTo>
                  <a:lnTo>
                    <a:pt x="439" y="412"/>
                  </a:lnTo>
                  <a:lnTo>
                    <a:pt x="439" y="410"/>
                  </a:lnTo>
                  <a:lnTo>
                    <a:pt x="441" y="410"/>
                  </a:lnTo>
                  <a:lnTo>
                    <a:pt x="441" y="408"/>
                  </a:lnTo>
                  <a:lnTo>
                    <a:pt x="443" y="408"/>
                  </a:lnTo>
                  <a:lnTo>
                    <a:pt x="445" y="408"/>
                  </a:lnTo>
                  <a:lnTo>
                    <a:pt x="445" y="406"/>
                  </a:lnTo>
                  <a:lnTo>
                    <a:pt x="445" y="404"/>
                  </a:lnTo>
                  <a:lnTo>
                    <a:pt x="445" y="402"/>
                  </a:lnTo>
                  <a:lnTo>
                    <a:pt x="445" y="400"/>
                  </a:lnTo>
                  <a:lnTo>
                    <a:pt x="445" y="398"/>
                  </a:lnTo>
                  <a:lnTo>
                    <a:pt x="447" y="398"/>
                  </a:lnTo>
                  <a:lnTo>
                    <a:pt x="449" y="398"/>
                  </a:lnTo>
                  <a:lnTo>
                    <a:pt x="449" y="396"/>
                  </a:lnTo>
                  <a:lnTo>
                    <a:pt x="451" y="396"/>
                  </a:lnTo>
                  <a:lnTo>
                    <a:pt x="453" y="396"/>
                  </a:lnTo>
                  <a:lnTo>
                    <a:pt x="455" y="394"/>
                  </a:lnTo>
                  <a:lnTo>
                    <a:pt x="457" y="394"/>
                  </a:lnTo>
                  <a:lnTo>
                    <a:pt x="457" y="392"/>
                  </a:lnTo>
                  <a:lnTo>
                    <a:pt x="457" y="390"/>
                  </a:lnTo>
                  <a:lnTo>
                    <a:pt x="459" y="388"/>
                  </a:lnTo>
                  <a:lnTo>
                    <a:pt x="459" y="386"/>
                  </a:lnTo>
                  <a:lnTo>
                    <a:pt x="461" y="386"/>
                  </a:lnTo>
                  <a:lnTo>
                    <a:pt x="461" y="384"/>
                  </a:lnTo>
                  <a:lnTo>
                    <a:pt x="463" y="384"/>
                  </a:lnTo>
                  <a:lnTo>
                    <a:pt x="465" y="384"/>
                  </a:lnTo>
                  <a:lnTo>
                    <a:pt x="465" y="382"/>
                  </a:lnTo>
                  <a:lnTo>
                    <a:pt x="467" y="380"/>
                  </a:lnTo>
                  <a:lnTo>
                    <a:pt x="467" y="378"/>
                  </a:lnTo>
                  <a:lnTo>
                    <a:pt x="467" y="376"/>
                  </a:lnTo>
                  <a:lnTo>
                    <a:pt x="465" y="376"/>
                  </a:lnTo>
                  <a:lnTo>
                    <a:pt x="465" y="374"/>
                  </a:lnTo>
                  <a:lnTo>
                    <a:pt x="465" y="372"/>
                  </a:lnTo>
                  <a:lnTo>
                    <a:pt x="465" y="370"/>
                  </a:lnTo>
                  <a:lnTo>
                    <a:pt x="463" y="370"/>
                  </a:lnTo>
                  <a:lnTo>
                    <a:pt x="463" y="368"/>
                  </a:lnTo>
                  <a:lnTo>
                    <a:pt x="465" y="368"/>
                  </a:lnTo>
                  <a:lnTo>
                    <a:pt x="465" y="366"/>
                  </a:lnTo>
                  <a:lnTo>
                    <a:pt x="463" y="366"/>
                  </a:lnTo>
                  <a:lnTo>
                    <a:pt x="463" y="364"/>
                  </a:lnTo>
                  <a:lnTo>
                    <a:pt x="461" y="364"/>
                  </a:lnTo>
                  <a:lnTo>
                    <a:pt x="461" y="362"/>
                  </a:lnTo>
                  <a:lnTo>
                    <a:pt x="461" y="360"/>
                  </a:lnTo>
                  <a:lnTo>
                    <a:pt x="459" y="360"/>
                  </a:lnTo>
                  <a:lnTo>
                    <a:pt x="459" y="358"/>
                  </a:lnTo>
                  <a:lnTo>
                    <a:pt x="457" y="358"/>
                  </a:lnTo>
                  <a:lnTo>
                    <a:pt x="455" y="358"/>
                  </a:lnTo>
                  <a:lnTo>
                    <a:pt x="453" y="358"/>
                  </a:lnTo>
                  <a:lnTo>
                    <a:pt x="451" y="358"/>
                  </a:lnTo>
                  <a:lnTo>
                    <a:pt x="451" y="356"/>
                  </a:lnTo>
                  <a:lnTo>
                    <a:pt x="449" y="356"/>
                  </a:lnTo>
                  <a:lnTo>
                    <a:pt x="449" y="354"/>
                  </a:lnTo>
                  <a:lnTo>
                    <a:pt x="449" y="352"/>
                  </a:lnTo>
                  <a:lnTo>
                    <a:pt x="447" y="352"/>
                  </a:lnTo>
                  <a:lnTo>
                    <a:pt x="445" y="352"/>
                  </a:lnTo>
                  <a:lnTo>
                    <a:pt x="445" y="350"/>
                  </a:lnTo>
                  <a:lnTo>
                    <a:pt x="445" y="352"/>
                  </a:lnTo>
                  <a:lnTo>
                    <a:pt x="443" y="352"/>
                  </a:lnTo>
                  <a:lnTo>
                    <a:pt x="441" y="352"/>
                  </a:lnTo>
                  <a:lnTo>
                    <a:pt x="439" y="352"/>
                  </a:lnTo>
                  <a:lnTo>
                    <a:pt x="437" y="352"/>
                  </a:lnTo>
                  <a:lnTo>
                    <a:pt x="439" y="350"/>
                  </a:lnTo>
                  <a:lnTo>
                    <a:pt x="439" y="348"/>
                  </a:lnTo>
                  <a:lnTo>
                    <a:pt x="437" y="348"/>
                  </a:lnTo>
                  <a:lnTo>
                    <a:pt x="435" y="348"/>
                  </a:lnTo>
                  <a:lnTo>
                    <a:pt x="433" y="347"/>
                  </a:lnTo>
                  <a:lnTo>
                    <a:pt x="433" y="345"/>
                  </a:lnTo>
                  <a:lnTo>
                    <a:pt x="433" y="343"/>
                  </a:lnTo>
                  <a:lnTo>
                    <a:pt x="433" y="341"/>
                  </a:lnTo>
                  <a:lnTo>
                    <a:pt x="431" y="341"/>
                  </a:lnTo>
                  <a:lnTo>
                    <a:pt x="429" y="341"/>
                  </a:lnTo>
                  <a:lnTo>
                    <a:pt x="429" y="343"/>
                  </a:lnTo>
                  <a:lnTo>
                    <a:pt x="428" y="343"/>
                  </a:lnTo>
                  <a:lnTo>
                    <a:pt x="428" y="341"/>
                  </a:lnTo>
                  <a:lnTo>
                    <a:pt x="426" y="341"/>
                  </a:lnTo>
                  <a:lnTo>
                    <a:pt x="426" y="339"/>
                  </a:lnTo>
                  <a:lnTo>
                    <a:pt x="426" y="337"/>
                  </a:lnTo>
                  <a:lnTo>
                    <a:pt x="426" y="335"/>
                  </a:lnTo>
                  <a:lnTo>
                    <a:pt x="424" y="335"/>
                  </a:lnTo>
                  <a:lnTo>
                    <a:pt x="424" y="333"/>
                  </a:lnTo>
                  <a:lnTo>
                    <a:pt x="424" y="335"/>
                  </a:lnTo>
                  <a:lnTo>
                    <a:pt x="422" y="335"/>
                  </a:lnTo>
                  <a:lnTo>
                    <a:pt x="422" y="333"/>
                  </a:lnTo>
                  <a:lnTo>
                    <a:pt x="420" y="333"/>
                  </a:lnTo>
                  <a:lnTo>
                    <a:pt x="420" y="331"/>
                  </a:lnTo>
                  <a:lnTo>
                    <a:pt x="418" y="331"/>
                  </a:lnTo>
                  <a:lnTo>
                    <a:pt x="418" y="329"/>
                  </a:lnTo>
                  <a:lnTo>
                    <a:pt x="416" y="329"/>
                  </a:lnTo>
                  <a:lnTo>
                    <a:pt x="416" y="327"/>
                  </a:lnTo>
                  <a:lnTo>
                    <a:pt x="414" y="327"/>
                  </a:lnTo>
                  <a:lnTo>
                    <a:pt x="414" y="329"/>
                  </a:lnTo>
                  <a:lnTo>
                    <a:pt x="412" y="329"/>
                  </a:lnTo>
                  <a:lnTo>
                    <a:pt x="410" y="329"/>
                  </a:lnTo>
                  <a:lnTo>
                    <a:pt x="410" y="327"/>
                  </a:lnTo>
                  <a:lnTo>
                    <a:pt x="408" y="327"/>
                  </a:lnTo>
                  <a:lnTo>
                    <a:pt x="408" y="325"/>
                  </a:lnTo>
                  <a:lnTo>
                    <a:pt x="406" y="325"/>
                  </a:lnTo>
                  <a:lnTo>
                    <a:pt x="406" y="323"/>
                  </a:lnTo>
                  <a:lnTo>
                    <a:pt x="404" y="323"/>
                  </a:lnTo>
                  <a:lnTo>
                    <a:pt x="402" y="323"/>
                  </a:lnTo>
                  <a:lnTo>
                    <a:pt x="402" y="321"/>
                  </a:lnTo>
                  <a:lnTo>
                    <a:pt x="402" y="319"/>
                  </a:lnTo>
                  <a:lnTo>
                    <a:pt x="402" y="317"/>
                  </a:lnTo>
                  <a:lnTo>
                    <a:pt x="402" y="315"/>
                  </a:lnTo>
                  <a:lnTo>
                    <a:pt x="400" y="315"/>
                  </a:lnTo>
                  <a:lnTo>
                    <a:pt x="400" y="313"/>
                  </a:lnTo>
                  <a:lnTo>
                    <a:pt x="398" y="313"/>
                  </a:lnTo>
                  <a:lnTo>
                    <a:pt x="398" y="311"/>
                  </a:lnTo>
                  <a:lnTo>
                    <a:pt x="396" y="311"/>
                  </a:lnTo>
                  <a:lnTo>
                    <a:pt x="396" y="309"/>
                  </a:lnTo>
                  <a:lnTo>
                    <a:pt x="394" y="309"/>
                  </a:lnTo>
                  <a:lnTo>
                    <a:pt x="394" y="307"/>
                  </a:lnTo>
                  <a:lnTo>
                    <a:pt x="392" y="305"/>
                  </a:lnTo>
                  <a:lnTo>
                    <a:pt x="392" y="303"/>
                  </a:lnTo>
                  <a:lnTo>
                    <a:pt x="390" y="303"/>
                  </a:lnTo>
                  <a:lnTo>
                    <a:pt x="390" y="301"/>
                  </a:lnTo>
                  <a:lnTo>
                    <a:pt x="390" y="299"/>
                  </a:lnTo>
                  <a:lnTo>
                    <a:pt x="390" y="297"/>
                  </a:lnTo>
                  <a:lnTo>
                    <a:pt x="390" y="295"/>
                  </a:lnTo>
                  <a:lnTo>
                    <a:pt x="390" y="293"/>
                  </a:lnTo>
                  <a:lnTo>
                    <a:pt x="390" y="291"/>
                  </a:lnTo>
                  <a:lnTo>
                    <a:pt x="388" y="291"/>
                  </a:lnTo>
                  <a:lnTo>
                    <a:pt x="388" y="289"/>
                  </a:lnTo>
                  <a:lnTo>
                    <a:pt x="388" y="287"/>
                  </a:lnTo>
                  <a:lnTo>
                    <a:pt x="388" y="285"/>
                  </a:lnTo>
                  <a:lnTo>
                    <a:pt x="388" y="283"/>
                  </a:lnTo>
                  <a:lnTo>
                    <a:pt x="390" y="283"/>
                  </a:lnTo>
                  <a:lnTo>
                    <a:pt x="390" y="281"/>
                  </a:lnTo>
                  <a:lnTo>
                    <a:pt x="390" y="280"/>
                  </a:lnTo>
                  <a:lnTo>
                    <a:pt x="392" y="280"/>
                  </a:lnTo>
                  <a:lnTo>
                    <a:pt x="392" y="278"/>
                  </a:lnTo>
                  <a:lnTo>
                    <a:pt x="394" y="278"/>
                  </a:lnTo>
                  <a:lnTo>
                    <a:pt x="394" y="276"/>
                  </a:lnTo>
                  <a:lnTo>
                    <a:pt x="396" y="276"/>
                  </a:lnTo>
                  <a:lnTo>
                    <a:pt x="398" y="276"/>
                  </a:lnTo>
                  <a:lnTo>
                    <a:pt x="398" y="274"/>
                  </a:lnTo>
                  <a:lnTo>
                    <a:pt x="400" y="274"/>
                  </a:lnTo>
                  <a:lnTo>
                    <a:pt x="400" y="276"/>
                  </a:lnTo>
                  <a:lnTo>
                    <a:pt x="402" y="276"/>
                  </a:lnTo>
                  <a:lnTo>
                    <a:pt x="404" y="276"/>
                  </a:lnTo>
                  <a:lnTo>
                    <a:pt x="402" y="276"/>
                  </a:lnTo>
                  <a:lnTo>
                    <a:pt x="402" y="274"/>
                  </a:lnTo>
                  <a:lnTo>
                    <a:pt x="402" y="272"/>
                  </a:lnTo>
                  <a:lnTo>
                    <a:pt x="400" y="272"/>
                  </a:lnTo>
                  <a:lnTo>
                    <a:pt x="398" y="272"/>
                  </a:lnTo>
                  <a:lnTo>
                    <a:pt x="396" y="270"/>
                  </a:lnTo>
                  <a:lnTo>
                    <a:pt x="396" y="268"/>
                  </a:lnTo>
                  <a:lnTo>
                    <a:pt x="396" y="266"/>
                  </a:lnTo>
                  <a:lnTo>
                    <a:pt x="394" y="266"/>
                  </a:lnTo>
                  <a:lnTo>
                    <a:pt x="396" y="266"/>
                  </a:lnTo>
                  <a:lnTo>
                    <a:pt x="396" y="264"/>
                  </a:lnTo>
                  <a:lnTo>
                    <a:pt x="396" y="262"/>
                  </a:lnTo>
                  <a:lnTo>
                    <a:pt x="394" y="262"/>
                  </a:lnTo>
                  <a:lnTo>
                    <a:pt x="394" y="260"/>
                  </a:lnTo>
                  <a:lnTo>
                    <a:pt x="396" y="260"/>
                  </a:lnTo>
                  <a:lnTo>
                    <a:pt x="396" y="258"/>
                  </a:lnTo>
                  <a:lnTo>
                    <a:pt x="396" y="256"/>
                  </a:lnTo>
                  <a:lnTo>
                    <a:pt x="394" y="254"/>
                  </a:lnTo>
                  <a:lnTo>
                    <a:pt x="392" y="254"/>
                  </a:lnTo>
                  <a:lnTo>
                    <a:pt x="392" y="252"/>
                  </a:lnTo>
                  <a:lnTo>
                    <a:pt x="392" y="250"/>
                  </a:lnTo>
                  <a:lnTo>
                    <a:pt x="394" y="250"/>
                  </a:lnTo>
                  <a:lnTo>
                    <a:pt x="394" y="248"/>
                  </a:lnTo>
                  <a:lnTo>
                    <a:pt x="396" y="248"/>
                  </a:lnTo>
                  <a:lnTo>
                    <a:pt x="396" y="246"/>
                  </a:lnTo>
                  <a:lnTo>
                    <a:pt x="396" y="244"/>
                  </a:lnTo>
                  <a:lnTo>
                    <a:pt x="398" y="244"/>
                  </a:lnTo>
                  <a:lnTo>
                    <a:pt x="398" y="242"/>
                  </a:lnTo>
                  <a:lnTo>
                    <a:pt x="398" y="240"/>
                  </a:lnTo>
                  <a:lnTo>
                    <a:pt x="398" y="238"/>
                  </a:lnTo>
                  <a:lnTo>
                    <a:pt x="398" y="236"/>
                  </a:lnTo>
                  <a:lnTo>
                    <a:pt x="400" y="236"/>
                  </a:lnTo>
                  <a:lnTo>
                    <a:pt x="402" y="236"/>
                  </a:lnTo>
                  <a:lnTo>
                    <a:pt x="404" y="236"/>
                  </a:lnTo>
                  <a:lnTo>
                    <a:pt x="404" y="234"/>
                  </a:lnTo>
                  <a:lnTo>
                    <a:pt x="404" y="232"/>
                  </a:lnTo>
                  <a:lnTo>
                    <a:pt x="404" y="230"/>
                  </a:lnTo>
                  <a:lnTo>
                    <a:pt x="404" y="228"/>
                  </a:lnTo>
                  <a:lnTo>
                    <a:pt x="406" y="228"/>
                  </a:lnTo>
                  <a:lnTo>
                    <a:pt x="408" y="228"/>
                  </a:lnTo>
                  <a:lnTo>
                    <a:pt x="408" y="230"/>
                  </a:lnTo>
                  <a:lnTo>
                    <a:pt x="410" y="230"/>
                  </a:lnTo>
                  <a:lnTo>
                    <a:pt x="410" y="228"/>
                  </a:lnTo>
                  <a:lnTo>
                    <a:pt x="410" y="226"/>
                  </a:lnTo>
                  <a:lnTo>
                    <a:pt x="412" y="226"/>
                  </a:lnTo>
                  <a:lnTo>
                    <a:pt x="414" y="226"/>
                  </a:lnTo>
                  <a:lnTo>
                    <a:pt x="416" y="226"/>
                  </a:lnTo>
                  <a:lnTo>
                    <a:pt x="416" y="224"/>
                  </a:lnTo>
                  <a:lnTo>
                    <a:pt x="416" y="222"/>
                  </a:lnTo>
                  <a:lnTo>
                    <a:pt x="418" y="222"/>
                  </a:lnTo>
                  <a:lnTo>
                    <a:pt x="418" y="220"/>
                  </a:lnTo>
                  <a:lnTo>
                    <a:pt x="418" y="218"/>
                  </a:lnTo>
                  <a:lnTo>
                    <a:pt x="420" y="218"/>
                  </a:lnTo>
                  <a:lnTo>
                    <a:pt x="420" y="216"/>
                  </a:lnTo>
                  <a:lnTo>
                    <a:pt x="422" y="216"/>
                  </a:lnTo>
                  <a:lnTo>
                    <a:pt x="422" y="214"/>
                  </a:lnTo>
                  <a:lnTo>
                    <a:pt x="422" y="213"/>
                  </a:lnTo>
                  <a:lnTo>
                    <a:pt x="422" y="211"/>
                  </a:lnTo>
                  <a:lnTo>
                    <a:pt x="422" y="209"/>
                  </a:lnTo>
                  <a:lnTo>
                    <a:pt x="424" y="209"/>
                  </a:lnTo>
                  <a:lnTo>
                    <a:pt x="424" y="207"/>
                  </a:lnTo>
                  <a:lnTo>
                    <a:pt x="426" y="207"/>
                  </a:lnTo>
                  <a:lnTo>
                    <a:pt x="426" y="205"/>
                  </a:lnTo>
                  <a:lnTo>
                    <a:pt x="424" y="205"/>
                  </a:lnTo>
                  <a:lnTo>
                    <a:pt x="424" y="203"/>
                  </a:lnTo>
                  <a:lnTo>
                    <a:pt x="426" y="203"/>
                  </a:lnTo>
                  <a:lnTo>
                    <a:pt x="426" y="201"/>
                  </a:lnTo>
                  <a:lnTo>
                    <a:pt x="428" y="201"/>
                  </a:lnTo>
                  <a:lnTo>
                    <a:pt x="428" y="199"/>
                  </a:lnTo>
                  <a:lnTo>
                    <a:pt x="429" y="199"/>
                  </a:lnTo>
                  <a:lnTo>
                    <a:pt x="429" y="197"/>
                  </a:lnTo>
                  <a:lnTo>
                    <a:pt x="429" y="195"/>
                  </a:lnTo>
                  <a:lnTo>
                    <a:pt x="428" y="195"/>
                  </a:lnTo>
                  <a:lnTo>
                    <a:pt x="429" y="195"/>
                  </a:lnTo>
                  <a:lnTo>
                    <a:pt x="429" y="193"/>
                  </a:lnTo>
                  <a:lnTo>
                    <a:pt x="431" y="193"/>
                  </a:lnTo>
                  <a:lnTo>
                    <a:pt x="431" y="191"/>
                  </a:lnTo>
                  <a:lnTo>
                    <a:pt x="433" y="191"/>
                  </a:lnTo>
                  <a:lnTo>
                    <a:pt x="433" y="189"/>
                  </a:lnTo>
                  <a:lnTo>
                    <a:pt x="431" y="189"/>
                  </a:lnTo>
                  <a:lnTo>
                    <a:pt x="431" y="187"/>
                  </a:lnTo>
                  <a:lnTo>
                    <a:pt x="431" y="185"/>
                  </a:lnTo>
                  <a:lnTo>
                    <a:pt x="433" y="185"/>
                  </a:lnTo>
                  <a:lnTo>
                    <a:pt x="433" y="183"/>
                  </a:lnTo>
                  <a:lnTo>
                    <a:pt x="433" y="181"/>
                  </a:lnTo>
                  <a:lnTo>
                    <a:pt x="435" y="181"/>
                  </a:lnTo>
                  <a:lnTo>
                    <a:pt x="435" y="179"/>
                  </a:lnTo>
                  <a:lnTo>
                    <a:pt x="437" y="179"/>
                  </a:lnTo>
                  <a:lnTo>
                    <a:pt x="437" y="177"/>
                  </a:lnTo>
                  <a:lnTo>
                    <a:pt x="435" y="177"/>
                  </a:lnTo>
                  <a:lnTo>
                    <a:pt x="435" y="179"/>
                  </a:lnTo>
                  <a:lnTo>
                    <a:pt x="435" y="177"/>
                  </a:lnTo>
                  <a:lnTo>
                    <a:pt x="433" y="177"/>
                  </a:lnTo>
                  <a:lnTo>
                    <a:pt x="433" y="175"/>
                  </a:lnTo>
                  <a:lnTo>
                    <a:pt x="431" y="175"/>
                  </a:lnTo>
                  <a:lnTo>
                    <a:pt x="431" y="173"/>
                  </a:lnTo>
                  <a:lnTo>
                    <a:pt x="433" y="173"/>
                  </a:lnTo>
                  <a:lnTo>
                    <a:pt x="435" y="173"/>
                  </a:lnTo>
                  <a:lnTo>
                    <a:pt x="435" y="171"/>
                  </a:lnTo>
                  <a:lnTo>
                    <a:pt x="435" y="169"/>
                  </a:lnTo>
                  <a:lnTo>
                    <a:pt x="435" y="167"/>
                  </a:lnTo>
                  <a:lnTo>
                    <a:pt x="437" y="167"/>
                  </a:lnTo>
                  <a:lnTo>
                    <a:pt x="437" y="165"/>
                  </a:lnTo>
                  <a:lnTo>
                    <a:pt x="439" y="165"/>
                  </a:lnTo>
                  <a:lnTo>
                    <a:pt x="441" y="165"/>
                  </a:lnTo>
                  <a:lnTo>
                    <a:pt x="441" y="163"/>
                  </a:lnTo>
                  <a:lnTo>
                    <a:pt x="443" y="163"/>
                  </a:lnTo>
                  <a:lnTo>
                    <a:pt x="443" y="161"/>
                  </a:lnTo>
                  <a:lnTo>
                    <a:pt x="443" y="159"/>
                  </a:lnTo>
                  <a:lnTo>
                    <a:pt x="443" y="157"/>
                  </a:lnTo>
                  <a:lnTo>
                    <a:pt x="443" y="155"/>
                  </a:lnTo>
                  <a:lnTo>
                    <a:pt x="445" y="153"/>
                  </a:lnTo>
                  <a:lnTo>
                    <a:pt x="447" y="151"/>
                  </a:lnTo>
                  <a:lnTo>
                    <a:pt x="447" y="149"/>
                  </a:lnTo>
                  <a:lnTo>
                    <a:pt x="449" y="149"/>
                  </a:lnTo>
                  <a:lnTo>
                    <a:pt x="451" y="149"/>
                  </a:lnTo>
                  <a:lnTo>
                    <a:pt x="451" y="151"/>
                  </a:lnTo>
                  <a:lnTo>
                    <a:pt x="453" y="151"/>
                  </a:lnTo>
                  <a:lnTo>
                    <a:pt x="453" y="153"/>
                  </a:lnTo>
                  <a:lnTo>
                    <a:pt x="453" y="155"/>
                  </a:lnTo>
                  <a:lnTo>
                    <a:pt x="455" y="155"/>
                  </a:lnTo>
                  <a:lnTo>
                    <a:pt x="455" y="157"/>
                  </a:lnTo>
                  <a:lnTo>
                    <a:pt x="455" y="159"/>
                  </a:lnTo>
                  <a:lnTo>
                    <a:pt x="457" y="159"/>
                  </a:lnTo>
                  <a:lnTo>
                    <a:pt x="459" y="159"/>
                  </a:lnTo>
                  <a:lnTo>
                    <a:pt x="461" y="159"/>
                  </a:lnTo>
                  <a:lnTo>
                    <a:pt x="461" y="161"/>
                  </a:lnTo>
                  <a:lnTo>
                    <a:pt x="463" y="161"/>
                  </a:lnTo>
                  <a:lnTo>
                    <a:pt x="465" y="161"/>
                  </a:lnTo>
                  <a:lnTo>
                    <a:pt x="467" y="161"/>
                  </a:lnTo>
                  <a:lnTo>
                    <a:pt x="469" y="161"/>
                  </a:lnTo>
                  <a:lnTo>
                    <a:pt x="469" y="163"/>
                  </a:lnTo>
                  <a:lnTo>
                    <a:pt x="471" y="163"/>
                  </a:lnTo>
                  <a:lnTo>
                    <a:pt x="473" y="165"/>
                  </a:lnTo>
                  <a:lnTo>
                    <a:pt x="475" y="167"/>
                  </a:lnTo>
                  <a:lnTo>
                    <a:pt x="477" y="167"/>
                  </a:lnTo>
                  <a:lnTo>
                    <a:pt x="477" y="169"/>
                  </a:lnTo>
                  <a:lnTo>
                    <a:pt x="479" y="169"/>
                  </a:lnTo>
                  <a:lnTo>
                    <a:pt x="479" y="167"/>
                  </a:lnTo>
                  <a:lnTo>
                    <a:pt x="479" y="169"/>
                  </a:lnTo>
                  <a:lnTo>
                    <a:pt x="481" y="169"/>
                  </a:lnTo>
                  <a:lnTo>
                    <a:pt x="481" y="167"/>
                  </a:lnTo>
                  <a:lnTo>
                    <a:pt x="483" y="167"/>
                  </a:lnTo>
                  <a:lnTo>
                    <a:pt x="483" y="169"/>
                  </a:lnTo>
                  <a:lnTo>
                    <a:pt x="485" y="169"/>
                  </a:lnTo>
                  <a:lnTo>
                    <a:pt x="485" y="171"/>
                  </a:lnTo>
                  <a:lnTo>
                    <a:pt x="487" y="171"/>
                  </a:lnTo>
                  <a:lnTo>
                    <a:pt x="487" y="169"/>
                  </a:lnTo>
                  <a:lnTo>
                    <a:pt x="489" y="169"/>
                  </a:lnTo>
                  <a:lnTo>
                    <a:pt x="489" y="171"/>
                  </a:lnTo>
                  <a:lnTo>
                    <a:pt x="491" y="171"/>
                  </a:lnTo>
                  <a:lnTo>
                    <a:pt x="493" y="171"/>
                  </a:lnTo>
                  <a:lnTo>
                    <a:pt x="493" y="169"/>
                  </a:lnTo>
                  <a:lnTo>
                    <a:pt x="493" y="171"/>
                  </a:lnTo>
                  <a:lnTo>
                    <a:pt x="495" y="171"/>
                  </a:lnTo>
                  <a:lnTo>
                    <a:pt x="493" y="171"/>
                  </a:lnTo>
                  <a:lnTo>
                    <a:pt x="495" y="171"/>
                  </a:lnTo>
                  <a:lnTo>
                    <a:pt x="495" y="173"/>
                  </a:lnTo>
                  <a:lnTo>
                    <a:pt x="497" y="173"/>
                  </a:lnTo>
                  <a:lnTo>
                    <a:pt x="498" y="173"/>
                  </a:lnTo>
                  <a:lnTo>
                    <a:pt x="500" y="173"/>
                  </a:lnTo>
                  <a:lnTo>
                    <a:pt x="500" y="175"/>
                  </a:lnTo>
                  <a:lnTo>
                    <a:pt x="502" y="175"/>
                  </a:lnTo>
                  <a:lnTo>
                    <a:pt x="502" y="177"/>
                  </a:lnTo>
                  <a:lnTo>
                    <a:pt x="502" y="179"/>
                  </a:lnTo>
                  <a:lnTo>
                    <a:pt x="502" y="181"/>
                  </a:lnTo>
                  <a:lnTo>
                    <a:pt x="504" y="181"/>
                  </a:lnTo>
                  <a:lnTo>
                    <a:pt x="504" y="183"/>
                  </a:lnTo>
                  <a:lnTo>
                    <a:pt x="504" y="185"/>
                  </a:lnTo>
                  <a:lnTo>
                    <a:pt x="506" y="185"/>
                  </a:lnTo>
                  <a:lnTo>
                    <a:pt x="508" y="185"/>
                  </a:lnTo>
                  <a:lnTo>
                    <a:pt x="510" y="185"/>
                  </a:lnTo>
                  <a:lnTo>
                    <a:pt x="512" y="187"/>
                  </a:lnTo>
                  <a:lnTo>
                    <a:pt x="512" y="189"/>
                  </a:lnTo>
                  <a:lnTo>
                    <a:pt x="514" y="189"/>
                  </a:lnTo>
                  <a:lnTo>
                    <a:pt x="514" y="191"/>
                  </a:lnTo>
                  <a:lnTo>
                    <a:pt x="516" y="191"/>
                  </a:lnTo>
                  <a:lnTo>
                    <a:pt x="518" y="191"/>
                  </a:lnTo>
                  <a:lnTo>
                    <a:pt x="518" y="193"/>
                  </a:lnTo>
                  <a:lnTo>
                    <a:pt x="520" y="193"/>
                  </a:lnTo>
                  <a:lnTo>
                    <a:pt x="522" y="193"/>
                  </a:lnTo>
                  <a:lnTo>
                    <a:pt x="522" y="195"/>
                  </a:lnTo>
                  <a:lnTo>
                    <a:pt x="524" y="195"/>
                  </a:lnTo>
                  <a:lnTo>
                    <a:pt x="526" y="195"/>
                  </a:lnTo>
                  <a:lnTo>
                    <a:pt x="526" y="197"/>
                  </a:lnTo>
                  <a:lnTo>
                    <a:pt x="526" y="195"/>
                  </a:lnTo>
                  <a:lnTo>
                    <a:pt x="528" y="195"/>
                  </a:lnTo>
                  <a:lnTo>
                    <a:pt x="528" y="197"/>
                  </a:lnTo>
                  <a:lnTo>
                    <a:pt x="530" y="197"/>
                  </a:lnTo>
                  <a:lnTo>
                    <a:pt x="530" y="199"/>
                  </a:lnTo>
                  <a:lnTo>
                    <a:pt x="532" y="199"/>
                  </a:lnTo>
                  <a:lnTo>
                    <a:pt x="532" y="201"/>
                  </a:lnTo>
                  <a:lnTo>
                    <a:pt x="534" y="201"/>
                  </a:lnTo>
                  <a:lnTo>
                    <a:pt x="534" y="199"/>
                  </a:lnTo>
                  <a:lnTo>
                    <a:pt x="536" y="199"/>
                  </a:lnTo>
                  <a:lnTo>
                    <a:pt x="536" y="201"/>
                  </a:lnTo>
                  <a:lnTo>
                    <a:pt x="536" y="203"/>
                  </a:lnTo>
                  <a:lnTo>
                    <a:pt x="538" y="203"/>
                  </a:lnTo>
                  <a:lnTo>
                    <a:pt x="540" y="203"/>
                  </a:lnTo>
                  <a:lnTo>
                    <a:pt x="542" y="205"/>
                  </a:lnTo>
                  <a:lnTo>
                    <a:pt x="544" y="205"/>
                  </a:lnTo>
                  <a:lnTo>
                    <a:pt x="546" y="205"/>
                  </a:lnTo>
                  <a:lnTo>
                    <a:pt x="546" y="207"/>
                  </a:lnTo>
                  <a:lnTo>
                    <a:pt x="546" y="209"/>
                  </a:lnTo>
                  <a:lnTo>
                    <a:pt x="548" y="209"/>
                  </a:lnTo>
                  <a:lnTo>
                    <a:pt x="548" y="211"/>
                  </a:lnTo>
                  <a:lnTo>
                    <a:pt x="550" y="213"/>
                  </a:lnTo>
                  <a:lnTo>
                    <a:pt x="550" y="214"/>
                  </a:lnTo>
                  <a:lnTo>
                    <a:pt x="552" y="214"/>
                  </a:lnTo>
                  <a:lnTo>
                    <a:pt x="552" y="216"/>
                  </a:lnTo>
                  <a:lnTo>
                    <a:pt x="554" y="216"/>
                  </a:lnTo>
                  <a:lnTo>
                    <a:pt x="556" y="216"/>
                  </a:lnTo>
                  <a:lnTo>
                    <a:pt x="556" y="218"/>
                  </a:lnTo>
                  <a:lnTo>
                    <a:pt x="558" y="218"/>
                  </a:lnTo>
                  <a:lnTo>
                    <a:pt x="558" y="220"/>
                  </a:lnTo>
                  <a:lnTo>
                    <a:pt x="560" y="220"/>
                  </a:lnTo>
                  <a:lnTo>
                    <a:pt x="560" y="222"/>
                  </a:lnTo>
                  <a:lnTo>
                    <a:pt x="560" y="220"/>
                  </a:lnTo>
                  <a:lnTo>
                    <a:pt x="560" y="222"/>
                  </a:lnTo>
                  <a:lnTo>
                    <a:pt x="562" y="222"/>
                  </a:lnTo>
                  <a:lnTo>
                    <a:pt x="562" y="224"/>
                  </a:lnTo>
                  <a:lnTo>
                    <a:pt x="564" y="224"/>
                  </a:lnTo>
                  <a:lnTo>
                    <a:pt x="566" y="224"/>
                  </a:lnTo>
                  <a:lnTo>
                    <a:pt x="566" y="226"/>
                  </a:lnTo>
                  <a:lnTo>
                    <a:pt x="567" y="226"/>
                  </a:lnTo>
                  <a:lnTo>
                    <a:pt x="567" y="228"/>
                  </a:lnTo>
                  <a:lnTo>
                    <a:pt x="569" y="228"/>
                  </a:lnTo>
                  <a:lnTo>
                    <a:pt x="569" y="230"/>
                  </a:lnTo>
                  <a:lnTo>
                    <a:pt x="567" y="230"/>
                  </a:lnTo>
                  <a:lnTo>
                    <a:pt x="569" y="230"/>
                  </a:lnTo>
                  <a:lnTo>
                    <a:pt x="571" y="230"/>
                  </a:lnTo>
                  <a:lnTo>
                    <a:pt x="573" y="230"/>
                  </a:lnTo>
                  <a:lnTo>
                    <a:pt x="573" y="228"/>
                  </a:lnTo>
                  <a:lnTo>
                    <a:pt x="575" y="228"/>
                  </a:lnTo>
                  <a:lnTo>
                    <a:pt x="575" y="226"/>
                  </a:lnTo>
                  <a:lnTo>
                    <a:pt x="577" y="226"/>
                  </a:lnTo>
                  <a:lnTo>
                    <a:pt x="579" y="226"/>
                  </a:lnTo>
                  <a:lnTo>
                    <a:pt x="579" y="224"/>
                  </a:lnTo>
                  <a:lnTo>
                    <a:pt x="581" y="224"/>
                  </a:lnTo>
                  <a:lnTo>
                    <a:pt x="583" y="224"/>
                  </a:lnTo>
                  <a:lnTo>
                    <a:pt x="583" y="222"/>
                  </a:lnTo>
                  <a:lnTo>
                    <a:pt x="585" y="220"/>
                  </a:lnTo>
                  <a:lnTo>
                    <a:pt x="585" y="218"/>
                  </a:lnTo>
                  <a:lnTo>
                    <a:pt x="585" y="216"/>
                  </a:lnTo>
                  <a:lnTo>
                    <a:pt x="585" y="214"/>
                  </a:lnTo>
                  <a:lnTo>
                    <a:pt x="585" y="213"/>
                  </a:lnTo>
                  <a:lnTo>
                    <a:pt x="587" y="211"/>
                  </a:lnTo>
                  <a:lnTo>
                    <a:pt x="587" y="209"/>
                  </a:lnTo>
                  <a:lnTo>
                    <a:pt x="589" y="209"/>
                  </a:lnTo>
                  <a:lnTo>
                    <a:pt x="589" y="207"/>
                  </a:lnTo>
                  <a:lnTo>
                    <a:pt x="591" y="207"/>
                  </a:lnTo>
                  <a:lnTo>
                    <a:pt x="591" y="205"/>
                  </a:lnTo>
                  <a:lnTo>
                    <a:pt x="591" y="203"/>
                  </a:lnTo>
                  <a:lnTo>
                    <a:pt x="593" y="203"/>
                  </a:lnTo>
                  <a:lnTo>
                    <a:pt x="593" y="201"/>
                  </a:lnTo>
                  <a:lnTo>
                    <a:pt x="593" y="199"/>
                  </a:lnTo>
                  <a:lnTo>
                    <a:pt x="595" y="199"/>
                  </a:lnTo>
                  <a:lnTo>
                    <a:pt x="595" y="197"/>
                  </a:lnTo>
                  <a:lnTo>
                    <a:pt x="595" y="195"/>
                  </a:lnTo>
                  <a:lnTo>
                    <a:pt x="597" y="193"/>
                  </a:lnTo>
                  <a:lnTo>
                    <a:pt x="597" y="191"/>
                  </a:lnTo>
                  <a:lnTo>
                    <a:pt x="599" y="191"/>
                  </a:lnTo>
                  <a:lnTo>
                    <a:pt x="599" y="189"/>
                  </a:lnTo>
                  <a:lnTo>
                    <a:pt x="601" y="187"/>
                  </a:lnTo>
                  <a:lnTo>
                    <a:pt x="601" y="185"/>
                  </a:lnTo>
                  <a:lnTo>
                    <a:pt x="603" y="185"/>
                  </a:lnTo>
                  <a:lnTo>
                    <a:pt x="605" y="185"/>
                  </a:lnTo>
                  <a:lnTo>
                    <a:pt x="607" y="185"/>
                  </a:lnTo>
                  <a:lnTo>
                    <a:pt x="607" y="183"/>
                  </a:lnTo>
                  <a:lnTo>
                    <a:pt x="609" y="183"/>
                  </a:lnTo>
                  <a:lnTo>
                    <a:pt x="611" y="181"/>
                  </a:lnTo>
                  <a:lnTo>
                    <a:pt x="613" y="181"/>
                  </a:lnTo>
                  <a:lnTo>
                    <a:pt x="615" y="181"/>
                  </a:lnTo>
                  <a:lnTo>
                    <a:pt x="617" y="181"/>
                  </a:lnTo>
                  <a:lnTo>
                    <a:pt x="619" y="181"/>
                  </a:lnTo>
                  <a:lnTo>
                    <a:pt x="621" y="181"/>
                  </a:lnTo>
                  <a:lnTo>
                    <a:pt x="623" y="181"/>
                  </a:lnTo>
                  <a:lnTo>
                    <a:pt x="625" y="181"/>
                  </a:lnTo>
                  <a:lnTo>
                    <a:pt x="625" y="179"/>
                  </a:lnTo>
                  <a:lnTo>
                    <a:pt x="627" y="181"/>
                  </a:lnTo>
                  <a:lnTo>
                    <a:pt x="627" y="179"/>
                  </a:lnTo>
                  <a:lnTo>
                    <a:pt x="629" y="179"/>
                  </a:lnTo>
                  <a:lnTo>
                    <a:pt x="631" y="179"/>
                  </a:lnTo>
                  <a:lnTo>
                    <a:pt x="631" y="177"/>
                  </a:lnTo>
                  <a:lnTo>
                    <a:pt x="633" y="177"/>
                  </a:lnTo>
                  <a:lnTo>
                    <a:pt x="633" y="175"/>
                  </a:lnTo>
                  <a:lnTo>
                    <a:pt x="635" y="175"/>
                  </a:lnTo>
                  <a:lnTo>
                    <a:pt x="635" y="173"/>
                  </a:lnTo>
                  <a:lnTo>
                    <a:pt x="636" y="173"/>
                  </a:lnTo>
                  <a:lnTo>
                    <a:pt x="638" y="171"/>
                  </a:lnTo>
                  <a:lnTo>
                    <a:pt x="638" y="169"/>
                  </a:lnTo>
                  <a:lnTo>
                    <a:pt x="640" y="169"/>
                  </a:lnTo>
                  <a:lnTo>
                    <a:pt x="640" y="167"/>
                  </a:lnTo>
                  <a:lnTo>
                    <a:pt x="640" y="165"/>
                  </a:lnTo>
                  <a:lnTo>
                    <a:pt x="642" y="165"/>
                  </a:lnTo>
                  <a:lnTo>
                    <a:pt x="642" y="163"/>
                  </a:lnTo>
                  <a:lnTo>
                    <a:pt x="642" y="161"/>
                  </a:lnTo>
                  <a:lnTo>
                    <a:pt x="644" y="161"/>
                  </a:lnTo>
                  <a:lnTo>
                    <a:pt x="644" y="159"/>
                  </a:lnTo>
                  <a:lnTo>
                    <a:pt x="646" y="159"/>
                  </a:lnTo>
                  <a:lnTo>
                    <a:pt x="646" y="157"/>
                  </a:lnTo>
                  <a:lnTo>
                    <a:pt x="648" y="157"/>
                  </a:lnTo>
                  <a:lnTo>
                    <a:pt x="648" y="155"/>
                  </a:lnTo>
                  <a:lnTo>
                    <a:pt x="650" y="155"/>
                  </a:lnTo>
                  <a:lnTo>
                    <a:pt x="652" y="153"/>
                  </a:lnTo>
                  <a:lnTo>
                    <a:pt x="654" y="153"/>
                  </a:lnTo>
                  <a:lnTo>
                    <a:pt x="654" y="151"/>
                  </a:lnTo>
                  <a:lnTo>
                    <a:pt x="656" y="151"/>
                  </a:lnTo>
                  <a:lnTo>
                    <a:pt x="658" y="151"/>
                  </a:lnTo>
                  <a:lnTo>
                    <a:pt x="660" y="151"/>
                  </a:lnTo>
                  <a:lnTo>
                    <a:pt x="660" y="149"/>
                  </a:lnTo>
                  <a:lnTo>
                    <a:pt x="662" y="149"/>
                  </a:lnTo>
                  <a:lnTo>
                    <a:pt x="662" y="147"/>
                  </a:lnTo>
                  <a:lnTo>
                    <a:pt x="664" y="147"/>
                  </a:lnTo>
                  <a:lnTo>
                    <a:pt x="664" y="145"/>
                  </a:lnTo>
                  <a:lnTo>
                    <a:pt x="666" y="144"/>
                  </a:lnTo>
                  <a:lnTo>
                    <a:pt x="666" y="142"/>
                  </a:lnTo>
                  <a:lnTo>
                    <a:pt x="668" y="142"/>
                  </a:lnTo>
                  <a:lnTo>
                    <a:pt x="668" y="140"/>
                  </a:lnTo>
                  <a:lnTo>
                    <a:pt x="668" y="138"/>
                  </a:lnTo>
                  <a:lnTo>
                    <a:pt x="670" y="138"/>
                  </a:lnTo>
                  <a:lnTo>
                    <a:pt x="670" y="136"/>
                  </a:lnTo>
                  <a:lnTo>
                    <a:pt x="670" y="134"/>
                  </a:lnTo>
                  <a:lnTo>
                    <a:pt x="672" y="134"/>
                  </a:lnTo>
                  <a:lnTo>
                    <a:pt x="672" y="132"/>
                  </a:lnTo>
                  <a:lnTo>
                    <a:pt x="672" y="130"/>
                  </a:lnTo>
                  <a:lnTo>
                    <a:pt x="674" y="130"/>
                  </a:lnTo>
                  <a:lnTo>
                    <a:pt x="674" y="128"/>
                  </a:lnTo>
                  <a:lnTo>
                    <a:pt x="674" y="126"/>
                  </a:lnTo>
                  <a:lnTo>
                    <a:pt x="674" y="124"/>
                  </a:lnTo>
                  <a:lnTo>
                    <a:pt x="674" y="122"/>
                  </a:lnTo>
                  <a:lnTo>
                    <a:pt x="676" y="122"/>
                  </a:lnTo>
                  <a:lnTo>
                    <a:pt x="676" y="120"/>
                  </a:lnTo>
                  <a:lnTo>
                    <a:pt x="676" y="118"/>
                  </a:lnTo>
                  <a:lnTo>
                    <a:pt x="676" y="116"/>
                  </a:lnTo>
                  <a:lnTo>
                    <a:pt x="678" y="116"/>
                  </a:lnTo>
                  <a:lnTo>
                    <a:pt x="678" y="114"/>
                  </a:lnTo>
                  <a:lnTo>
                    <a:pt x="680" y="114"/>
                  </a:lnTo>
                  <a:lnTo>
                    <a:pt x="682" y="112"/>
                  </a:lnTo>
                  <a:lnTo>
                    <a:pt x="684" y="112"/>
                  </a:lnTo>
                  <a:lnTo>
                    <a:pt x="686" y="112"/>
                  </a:lnTo>
                  <a:lnTo>
                    <a:pt x="688" y="112"/>
                  </a:lnTo>
                  <a:lnTo>
                    <a:pt x="690" y="110"/>
                  </a:lnTo>
                  <a:lnTo>
                    <a:pt x="692" y="110"/>
                  </a:lnTo>
                  <a:lnTo>
                    <a:pt x="694" y="110"/>
                  </a:lnTo>
                  <a:lnTo>
                    <a:pt x="696" y="108"/>
                  </a:lnTo>
                  <a:lnTo>
                    <a:pt x="698" y="108"/>
                  </a:lnTo>
                  <a:lnTo>
                    <a:pt x="700" y="106"/>
                  </a:lnTo>
                  <a:lnTo>
                    <a:pt x="702" y="106"/>
                  </a:lnTo>
                  <a:lnTo>
                    <a:pt x="704" y="106"/>
                  </a:lnTo>
                  <a:lnTo>
                    <a:pt x="705" y="106"/>
                  </a:lnTo>
                  <a:lnTo>
                    <a:pt x="707" y="106"/>
                  </a:lnTo>
                  <a:lnTo>
                    <a:pt x="707" y="108"/>
                  </a:lnTo>
                  <a:lnTo>
                    <a:pt x="709" y="108"/>
                  </a:lnTo>
                  <a:lnTo>
                    <a:pt x="711" y="108"/>
                  </a:lnTo>
                  <a:lnTo>
                    <a:pt x="713" y="108"/>
                  </a:lnTo>
                  <a:lnTo>
                    <a:pt x="715" y="108"/>
                  </a:lnTo>
                  <a:lnTo>
                    <a:pt x="715" y="106"/>
                  </a:lnTo>
                  <a:lnTo>
                    <a:pt x="717" y="106"/>
                  </a:lnTo>
                  <a:lnTo>
                    <a:pt x="717" y="104"/>
                  </a:lnTo>
                  <a:lnTo>
                    <a:pt x="719" y="102"/>
                  </a:lnTo>
                  <a:lnTo>
                    <a:pt x="719" y="100"/>
                  </a:lnTo>
                  <a:lnTo>
                    <a:pt x="719" y="98"/>
                  </a:lnTo>
                  <a:lnTo>
                    <a:pt x="719" y="96"/>
                  </a:lnTo>
                  <a:lnTo>
                    <a:pt x="721" y="96"/>
                  </a:lnTo>
                  <a:lnTo>
                    <a:pt x="721" y="94"/>
                  </a:lnTo>
                  <a:lnTo>
                    <a:pt x="721" y="92"/>
                  </a:lnTo>
                  <a:lnTo>
                    <a:pt x="723" y="90"/>
                  </a:lnTo>
                  <a:lnTo>
                    <a:pt x="723" y="88"/>
                  </a:lnTo>
                  <a:lnTo>
                    <a:pt x="725" y="88"/>
                  </a:lnTo>
                  <a:lnTo>
                    <a:pt x="725" y="86"/>
                  </a:lnTo>
                  <a:lnTo>
                    <a:pt x="725" y="84"/>
                  </a:lnTo>
                  <a:lnTo>
                    <a:pt x="727" y="84"/>
                  </a:lnTo>
                  <a:lnTo>
                    <a:pt x="727" y="82"/>
                  </a:lnTo>
                  <a:lnTo>
                    <a:pt x="727" y="80"/>
                  </a:lnTo>
                  <a:lnTo>
                    <a:pt x="727" y="78"/>
                  </a:lnTo>
                  <a:lnTo>
                    <a:pt x="727" y="77"/>
                  </a:lnTo>
                  <a:lnTo>
                    <a:pt x="725" y="75"/>
                  </a:lnTo>
                  <a:lnTo>
                    <a:pt x="725" y="73"/>
                  </a:lnTo>
                  <a:lnTo>
                    <a:pt x="725" y="71"/>
                  </a:lnTo>
                  <a:lnTo>
                    <a:pt x="725" y="69"/>
                  </a:lnTo>
                  <a:lnTo>
                    <a:pt x="725" y="67"/>
                  </a:lnTo>
                  <a:lnTo>
                    <a:pt x="725" y="65"/>
                  </a:lnTo>
                  <a:lnTo>
                    <a:pt x="723" y="65"/>
                  </a:lnTo>
                  <a:lnTo>
                    <a:pt x="723" y="63"/>
                  </a:lnTo>
                  <a:lnTo>
                    <a:pt x="723" y="61"/>
                  </a:lnTo>
                  <a:lnTo>
                    <a:pt x="723" y="59"/>
                  </a:lnTo>
                  <a:lnTo>
                    <a:pt x="723" y="57"/>
                  </a:lnTo>
                  <a:lnTo>
                    <a:pt x="725" y="57"/>
                  </a:lnTo>
                  <a:lnTo>
                    <a:pt x="725" y="55"/>
                  </a:lnTo>
                  <a:lnTo>
                    <a:pt x="727" y="55"/>
                  </a:lnTo>
                  <a:lnTo>
                    <a:pt x="729" y="53"/>
                  </a:lnTo>
                  <a:lnTo>
                    <a:pt x="731" y="51"/>
                  </a:lnTo>
                  <a:lnTo>
                    <a:pt x="731" y="49"/>
                  </a:lnTo>
                  <a:lnTo>
                    <a:pt x="733" y="49"/>
                  </a:lnTo>
                  <a:lnTo>
                    <a:pt x="733" y="47"/>
                  </a:lnTo>
                  <a:lnTo>
                    <a:pt x="735" y="45"/>
                  </a:lnTo>
                  <a:lnTo>
                    <a:pt x="735" y="43"/>
                  </a:lnTo>
                  <a:lnTo>
                    <a:pt x="737" y="43"/>
                  </a:lnTo>
                  <a:lnTo>
                    <a:pt x="737" y="41"/>
                  </a:lnTo>
                  <a:lnTo>
                    <a:pt x="739" y="41"/>
                  </a:lnTo>
                  <a:lnTo>
                    <a:pt x="741" y="41"/>
                  </a:lnTo>
                  <a:lnTo>
                    <a:pt x="743" y="41"/>
                  </a:lnTo>
                  <a:lnTo>
                    <a:pt x="745" y="41"/>
                  </a:lnTo>
                  <a:lnTo>
                    <a:pt x="745" y="39"/>
                  </a:lnTo>
                  <a:lnTo>
                    <a:pt x="747" y="39"/>
                  </a:lnTo>
                  <a:lnTo>
                    <a:pt x="749" y="39"/>
                  </a:lnTo>
                  <a:lnTo>
                    <a:pt x="751" y="37"/>
                  </a:lnTo>
                  <a:lnTo>
                    <a:pt x="753" y="35"/>
                  </a:lnTo>
                  <a:lnTo>
                    <a:pt x="753" y="33"/>
                  </a:lnTo>
                  <a:lnTo>
                    <a:pt x="755" y="33"/>
                  </a:lnTo>
                  <a:lnTo>
                    <a:pt x="757" y="33"/>
                  </a:lnTo>
                  <a:lnTo>
                    <a:pt x="757" y="31"/>
                  </a:lnTo>
                  <a:lnTo>
                    <a:pt x="759" y="31"/>
                  </a:lnTo>
                  <a:lnTo>
                    <a:pt x="761" y="31"/>
                  </a:lnTo>
                  <a:lnTo>
                    <a:pt x="761" y="29"/>
                  </a:lnTo>
                  <a:lnTo>
                    <a:pt x="763" y="29"/>
                  </a:lnTo>
                  <a:lnTo>
                    <a:pt x="765" y="29"/>
                  </a:lnTo>
                  <a:lnTo>
                    <a:pt x="765" y="27"/>
                  </a:lnTo>
                  <a:lnTo>
                    <a:pt x="767" y="27"/>
                  </a:lnTo>
                  <a:lnTo>
                    <a:pt x="769" y="27"/>
                  </a:lnTo>
                  <a:lnTo>
                    <a:pt x="769" y="25"/>
                  </a:lnTo>
                  <a:lnTo>
                    <a:pt x="771" y="25"/>
                  </a:lnTo>
                  <a:lnTo>
                    <a:pt x="773" y="23"/>
                  </a:lnTo>
                  <a:lnTo>
                    <a:pt x="774" y="23"/>
                  </a:lnTo>
                  <a:lnTo>
                    <a:pt x="776" y="23"/>
                  </a:lnTo>
                  <a:lnTo>
                    <a:pt x="776" y="25"/>
                  </a:lnTo>
                  <a:lnTo>
                    <a:pt x="778" y="25"/>
                  </a:lnTo>
                  <a:lnTo>
                    <a:pt x="778" y="27"/>
                  </a:lnTo>
                  <a:lnTo>
                    <a:pt x="778" y="29"/>
                  </a:lnTo>
                  <a:lnTo>
                    <a:pt x="780" y="29"/>
                  </a:lnTo>
                  <a:lnTo>
                    <a:pt x="780" y="31"/>
                  </a:lnTo>
                  <a:lnTo>
                    <a:pt x="780" y="33"/>
                  </a:lnTo>
                  <a:lnTo>
                    <a:pt x="782" y="33"/>
                  </a:lnTo>
                  <a:lnTo>
                    <a:pt x="782" y="35"/>
                  </a:lnTo>
                  <a:lnTo>
                    <a:pt x="782" y="37"/>
                  </a:lnTo>
                  <a:lnTo>
                    <a:pt x="784" y="39"/>
                  </a:lnTo>
                  <a:lnTo>
                    <a:pt x="784" y="41"/>
                  </a:lnTo>
                  <a:lnTo>
                    <a:pt x="786" y="43"/>
                  </a:lnTo>
                  <a:lnTo>
                    <a:pt x="786" y="45"/>
                  </a:lnTo>
                  <a:lnTo>
                    <a:pt x="788" y="45"/>
                  </a:lnTo>
                  <a:lnTo>
                    <a:pt x="788" y="47"/>
                  </a:lnTo>
                  <a:lnTo>
                    <a:pt x="790" y="47"/>
                  </a:lnTo>
                  <a:lnTo>
                    <a:pt x="790" y="49"/>
                  </a:lnTo>
                  <a:lnTo>
                    <a:pt x="792" y="49"/>
                  </a:lnTo>
                  <a:lnTo>
                    <a:pt x="792" y="51"/>
                  </a:lnTo>
                  <a:lnTo>
                    <a:pt x="794" y="51"/>
                  </a:lnTo>
                  <a:lnTo>
                    <a:pt x="796" y="53"/>
                  </a:lnTo>
                  <a:lnTo>
                    <a:pt x="798" y="55"/>
                  </a:lnTo>
                  <a:lnTo>
                    <a:pt x="798" y="57"/>
                  </a:lnTo>
                  <a:lnTo>
                    <a:pt x="800" y="57"/>
                  </a:lnTo>
                  <a:lnTo>
                    <a:pt x="800" y="59"/>
                  </a:lnTo>
                  <a:lnTo>
                    <a:pt x="802" y="59"/>
                  </a:lnTo>
                  <a:lnTo>
                    <a:pt x="802" y="61"/>
                  </a:lnTo>
                  <a:lnTo>
                    <a:pt x="804" y="61"/>
                  </a:lnTo>
                  <a:lnTo>
                    <a:pt x="806" y="61"/>
                  </a:lnTo>
                  <a:lnTo>
                    <a:pt x="806" y="63"/>
                  </a:lnTo>
                  <a:lnTo>
                    <a:pt x="808" y="63"/>
                  </a:lnTo>
                  <a:lnTo>
                    <a:pt x="810" y="63"/>
                  </a:lnTo>
                  <a:lnTo>
                    <a:pt x="812" y="63"/>
                  </a:lnTo>
                  <a:lnTo>
                    <a:pt x="814" y="63"/>
                  </a:lnTo>
                  <a:lnTo>
                    <a:pt x="816" y="61"/>
                  </a:lnTo>
                  <a:lnTo>
                    <a:pt x="818" y="61"/>
                  </a:lnTo>
                  <a:lnTo>
                    <a:pt x="820" y="59"/>
                  </a:lnTo>
                  <a:lnTo>
                    <a:pt x="822" y="59"/>
                  </a:lnTo>
                  <a:lnTo>
                    <a:pt x="824" y="57"/>
                  </a:lnTo>
                  <a:lnTo>
                    <a:pt x="826" y="57"/>
                  </a:lnTo>
                  <a:lnTo>
                    <a:pt x="828" y="57"/>
                  </a:lnTo>
                  <a:lnTo>
                    <a:pt x="828" y="55"/>
                  </a:lnTo>
                  <a:lnTo>
                    <a:pt x="830" y="55"/>
                  </a:lnTo>
                  <a:lnTo>
                    <a:pt x="832" y="55"/>
                  </a:lnTo>
                  <a:lnTo>
                    <a:pt x="832" y="53"/>
                  </a:lnTo>
                  <a:lnTo>
                    <a:pt x="834" y="53"/>
                  </a:lnTo>
                  <a:lnTo>
                    <a:pt x="836" y="53"/>
                  </a:lnTo>
                  <a:lnTo>
                    <a:pt x="836" y="51"/>
                  </a:lnTo>
                  <a:lnTo>
                    <a:pt x="838" y="51"/>
                  </a:lnTo>
                  <a:lnTo>
                    <a:pt x="838" y="49"/>
                  </a:lnTo>
                  <a:lnTo>
                    <a:pt x="840" y="49"/>
                  </a:lnTo>
                  <a:lnTo>
                    <a:pt x="840" y="47"/>
                  </a:lnTo>
                  <a:lnTo>
                    <a:pt x="842" y="47"/>
                  </a:lnTo>
                  <a:lnTo>
                    <a:pt x="842" y="45"/>
                  </a:lnTo>
                  <a:lnTo>
                    <a:pt x="843" y="45"/>
                  </a:lnTo>
                  <a:lnTo>
                    <a:pt x="843" y="43"/>
                  </a:lnTo>
                  <a:lnTo>
                    <a:pt x="845" y="43"/>
                  </a:lnTo>
                  <a:lnTo>
                    <a:pt x="845" y="41"/>
                  </a:lnTo>
                  <a:lnTo>
                    <a:pt x="847" y="41"/>
                  </a:lnTo>
                  <a:lnTo>
                    <a:pt x="849" y="41"/>
                  </a:lnTo>
                  <a:lnTo>
                    <a:pt x="849" y="39"/>
                  </a:lnTo>
                  <a:lnTo>
                    <a:pt x="851" y="39"/>
                  </a:lnTo>
                  <a:lnTo>
                    <a:pt x="853" y="39"/>
                  </a:lnTo>
                  <a:lnTo>
                    <a:pt x="853" y="37"/>
                  </a:lnTo>
                  <a:lnTo>
                    <a:pt x="855" y="37"/>
                  </a:lnTo>
                  <a:lnTo>
                    <a:pt x="857" y="37"/>
                  </a:lnTo>
                  <a:lnTo>
                    <a:pt x="859" y="37"/>
                  </a:lnTo>
                  <a:lnTo>
                    <a:pt x="861" y="37"/>
                  </a:lnTo>
                  <a:lnTo>
                    <a:pt x="861" y="35"/>
                  </a:lnTo>
                  <a:lnTo>
                    <a:pt x="861" y="33"/>
                  </a:lnTo>
                  <a:lnTo>
                    <a:pt x="861" y="31"/>
                  </a:lnTo>
                  <a:lnTo>
                    <a:pt x="863" y="31"/>
                  </a:lnTo>
                  <a:lnTo>
                    <a:pt x="863" y="29"/>
                  </a:lnTo>
                  <a:lnTo>
                    <a:pt x="861" y="27"/>
                  </a:lnTo>
                  <a:lnTo>
                    <a:pt x="861" y="25"/>
                  </a:lnTo>
                  <a:lnTo>
                    <a:pt x="861" y="23"/>
                  </a:lnTo>
                  <a:lnTo>
                    <a:pt x="861" y="21"/>
                  </a:lnTo>
                  <a:lnTo>
                    <a:pt x="863" y="21"/>
                  </a:lnTo>
                  <a:lnTo>
                    <a:pt x="863" y="19"/>
                  </a:lnTo>
                  <a:lnTo>
                    <a:pt x="865" y="19"/>
                  </a:lnTo>
                  <a:lnTo>
                    <a:pt x="865" y="17"/>
                  </a:lnTo>
                  <a:lnTo>
                    <a:pt x="867" y="17"/>
                  </a:lnTo>
                  <a:lnTo>
                    <a:pt x="867" y="15"/>
                  </a:lnTo>
                  <a:lnTo>
                    <a:pt x="869" y="15"/>
                  </a:lnTo>
                  <a:lnTo>
                    <a:pt x="869" y="13"/>
                  </a:lnTo>
                  <a:lnTo>
                    <a:pt x="871" y="13"/>
                  </a:lnTo>
                  <a:lnTo>
                    <a:pt x="873" y="13"/>
                  </a:lnTo>
                  <a:lnTo>
                    <a:pt x="873" y="11"/>
                  </a:lnTo>
                  <a:lnTo>
                    <a:pt x="875" y="11"/>
                  </a:lnTo>
                  <a:lnTo>
                    <a:pt x="877" y="10"/>
                  </a:lnTo>
                  <a:lnTo>
                    <a:pt x="879" y="10"/>
                  </a:lnTo>
                  <a:lnTo>
                    <a:pt x="879" y="8"/>
                  </a:lnTo>
                  <a:lnTo>
                    <a:pt x="881" y="8"/>
                  </a:lnTo>
                  <a:lnTo>
                    <a:pt x="883" y="8"/>
                  </a:lnTo>
                  <a:lnTo>
                    <a:pt x="885" y="8"/>
                  </a:lnTo>
                  <a:lnTo>
                    <a:pt x="887" y="8"/>
                  </a:lnTo>
                  <a:lnTo>
                    <a:pt x="889" y="8"/>
                  </a:lnTo>
                  <a:lnTo>
                    <a:pt x="891" y="6"/>
                  </a:lnTo>
                  <a:lnTo>
                    <a:pt x="893" y="6"/>
                  </a:lnTo>
                  <a:lnTo>
                    <a:pt x="895" y="6"/>
                  </a:lnTo>
                  <a:lnTo>
                    <a:pt x="897" y="6"/>
                  </a:lnTo>
                  <a:lnTo>
                    <a:pt x="899" y="6"/>
                  </a:lnTo>
                  <a:lnTo>
                    <a:pt x="899" y="8"/>
                  </a:lnTo>
                  <a:lnTo>
                    <a:pt x="901" y="8"/>
                  </a:lnTo>
                  <a:lnTo>
                    <a:pt x="903" y="8"/>
                  </a:lnTo>
                  <a:lnTo>
                    <a:pt x="905" y="8"/>
                  </a:lnTo>
                  <a:lnTo>
                    <a:pt x="907" y="8"/>
                  </a:lnTo>
                  <a:lnTo>
                    <a:pt x="909" y="8"/>
                  </a:lnTo>
                  <a:lnTo>
                    <a:pt x="909" y="10"/>
                  </a:lnTo>
                  <a:lnTo>
                    <a:pt x="911" y="10"/>
                  </a:lnTo>
                  <a:lnTo>
                    <a:pt x="912" y="10"/>
                  </a:lnTo>
                  <a:lnTo>
                    <a:pt x="914" y="10"/>
                  </a:lnTo>
                  <a:lnTo>
                    <a:pt x="914" y="8"/>
                  </a:lnTo>
                  <a:lnTo>
                    <a:pt x="916" y="8"/>
                  </a:lnTo>
                  <a:lnTo>
                    <a:pt x="916" y="6"/>
                  </a:lnTo>
                  <a:lnTo>
                    <a:pt x="918" y="6"/>
                  </a:lnTo>
                  <a:lnTo>
                    <a:pt x="918" y="4"/>
                  </a:lnTo>
                  <a:lnTo>
                    <a:pt x="920" y="4"/>
                  </a:lnTo>
                  <a:lnTo>
                    <a:pt x="920" y="2"/>
                  </a:lnTo>
                  <a:lnTo>
                    <a:pt x="922" y="2"/>
                  </a:lnTo>
                  <a:lnTo>
                    <a:pt x="922" y="0"/>
                  </a:lnTo>
                  <a:lnTo>
                    <a:pt x="924" y="2"/>
                  </a:lnTo>
                  <a:lnTo>
                    <a:pt x="926" y="2"/>
                  </a:lnTo>
                  <a:lnTo>
                    <a:pt x="926" y="4"/>
                  </a:lnTo>
                  <a:lnTo>
                    <a:pt x="928" y="4"/>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80" name="A403"/>
            <xdr:cNvSpPr>
              <a:spLocks/>
            </xdr:cNvSpPr>
          </xdr:nvSpPr>
          <xdr:spPr bwMode="auto">
            <a:xfrm>
              <a:off x="6920671" y="15573859"/>
              <a:ext cx="2309997" cy="1933115"/>
            </a:xfrm>
            <a:custGeom>
              <a:avLst/>
              <a:gdLst>
                <a:gd name="T0" fmla="*/ 1443 w 1802"/>
                <a:gd name="T1" fmla="*/ 107 h 1508"/>
                <a:gd name="T2" fmla="*/ 1510 w 1802"/>
                <a:gd name="T3" fmla="*/ 193 h 1508"/>
                <a:gd name="T4" fmla="*/ 1565 w 1802"/>
                <a:gd name="T5" fmla="*/ 237 h 1508"/>
                <a:gd name="T6" fmla="*/ 1646 w 1802"/>
                <a:gd name="T7" fmla="*/ 219 h 1508"/>
                <a:gd name="T8" fmla="*/ 1723 w 1802"/>
                <a:gd name="T9" fmla="*/ 188 h 1508"/>
                <a:gd name="T10" fmla="*/ 1798 w 1802"/>
                <a:gd name="T11" fmla="*/ 180 h 1508"/>
                <a:gd name="T12" fmla="*/ 1770 w 1802"/>
                <a:gd name="T13" fmla="*/ 276 h 1508"/>
                <a:gd name="T14" fmla="*/ 1739 w 1802"/>
                <a:gd name="T15" fmla="*/ 377 h 1508"/>
                <a:gd name="T16" fmla="*/ 1680 w 1802"/>
                <a:gd name="T17" fmla="*/ 463 h 1508"/>
                <a:gd name="T18" fmla="*/ 1599 w 1802"/>
                <a:gd name="T19" fmla="*/ 430 h 1508"/>
                <a:gd name="T20" fmla="*/ 1563 w 1802"/>
                <a:gd name="T21" fmla="*/ 491 h 1508"/>
                <a:gd name="T22" fmla="*/ 1469 w 1802"/>
                <a:gd name="T23" fmla="*/ 503 h 1508"/>
                <a:gd name="T24" fmla="*/ 1433 w 1802"/>
                <a:gd name="T25" fmla="*/ 566 h 1508"/>
                <a:gd name="T26" fmla="*/ 1398 w 1802"/>
                <a:gd name="T27" fmla="*/ 670 h 1508"/>
                <a:gd name="T28" fmla="*/ 1337 w 1802"/>
                <a:gd name="T29" fmla="*/ 773 h 1508"/>
                <a:gd name="T30" fmla="*/ 1244 w 1802"/>
                <a:gd name="T31" fmla="*/ 848 h 1508"/>
                <a:gd name="T32" fmla="*/ 1204 w 1802"/>
                <a:gd name="T33" fmla="*/ 946 h 1508"/>
                <a:gd name="T34" fmla="*/ 1175 w 1802"/>
                <a:gd name="T35" fmla="*/ 1041 h 1508"/>
                <a:gd name="T36" fmla="*/ 1130 w 1802"/>
                <a:gd name="T37" fmla="*/ 1137 h 1508"/>
                <a:gd name="T38" fmla="*/ 1090 w 1802"/>
                <a:gd name="T39" fmla="*/ 1206 h 1508"/>
                <a:gd name="T40" fmla="*/ 1025 w 1802"/>
                <a:gd name="T41" fmla="*/ 1236 h 1508"/>
                <a:gd name="T42" fmla="*/ 948 w 1802"/>
                <a:gd name="T43" fmla="*/ 1230 h 1508"/>
                <a:gd name="T44" fmla="*/ 863 w 1802"/>
                <a:gd name="T45" fmla="*/ 1254 h 1508"/>
                <a:gd name="T46" fmla="*/ 798 w 1802"/>
                <a:gd name="T47" fmla="*/ 1281 h 1508"/>
                <a:gd name="T48" fmla="*/ 725 w 1802"/>
                <a:gd name="T49" fmla="*/ 1315 h 1508"/>
                <a:gd name="T50" fmla="*/ 680 w 1802"/>
                <a:gd name="T51" fmla="*/ 1364 h 1508"/>
                <a:gd name="T52" fmla="*/ 619 w 1802"/>
                <a:gd name="T53" fmla="*/ 1374 h 1508"/>
                <a:gd name="T54" fmla="*/ 552 w 1802"/>
                <a:gd name="T55" fmla="*/ 1409 h 1508"/>
                <a:gd name="T56" fmla="*/ 532 w 1802"/>
                <a:gd name="T57" fmla="*/ 1447 h 1508"/>
                <a:gd name="T58" fmla="*/ 499 w 1802"/>
                <a:gd name="T59" fmla="*/ 1484 h 1508"/>
                <a:gd name="T60" fmla="*/ 418 w 1802"/>
                <a:gd name="T61" fmla="*/ 1494 h 1508"/>
                <a:gd name="T62" fmla="*/ 307 w 1802"/>
                <a:gd name="T63" fmla="*/ 1455 h 1508"/>
                <a:gd name="T64" fmla="*/ 227 w 1802"/>
                <a:gd name="T65" fmla="*/ 1405 h 1508"/>
                <a:gd name="T66" fmla="*/ 193 w 1802"/>
                <a:gd name="T67" fmla="*/ 1338 h 1508"/>
                <a:gd name="T68" fmla="*/ 122 w 1802"/>
                <a:gd name="T69" fmla="*/ 1342 h 1508"/>
                <a:gd name="T70" fmla="*/ 83 w 1802"/>
                <a:gd name="T71" fmla="*/ 1271 h 1508"/>
                <a:gd name="T72" fmla="*/ 120 w 1802"/>
                <a:gd name="T73" fmla="*/ 1198 h 1508"/>
                <a:gd name="T74" fmla="*/ 160 w 1802"/>
                <a:gd name="T75" fmla="*/ 1137 h 1508"/>
                <a:gd name="T76" fmla="*/ 165 w 1802"/>
                <a:gd name="T77" fmla="*/ 1092 h 1508"/>
                <a:gd name="T78" fmla="*/ 152 w 1802"/>
                <a:gd name="T79" fmla="*/ 1001 h 1508"/>
                <a:gd name="T80" fmla="*/ 95 w 1802"/>
                <a:gd name="T81" fmla="*/ 970 h 1508"/>
                <a:gd name="T82" fmla="*/ 8 w 1802"/>
                <a:gd name="T83" fmla="*/ 925 h 1508"/>
                <a:gd name="T84" fmla="*/ 79 w 1802"/>
                <a:gd name="T85" fmla="*/ 869 h 1508"/>
                <a:gd name="T86" fmla="*/ 87 w 1802"/>
                <a:gd name="T87" fmla="*/ 761 h 1508"/>
                <a:gd name="T88" fmla="*/ 160 w 1802"/>
                <a:gd name="T89" fmla="*/ 714 h 1508"/>
                <a:gd name="T90" fmla="*/ 195 w 1802"/>
                <a:gd name="T91" fmla="*/ 592 h 1508"/>
                <a:gd name="T92" fmla="*/ 181 w 1802"/>
                <a:gd name="T93" fmla="*/ 473 h 1508"/>
                <a:gd name="T94" fmla="*/ 87 w 1802"/>
                <a:gd name="T95" fmla="*/ 418 h 1508"/>
                <a:gd name="T96" fmla="*/ 108 w 1802"/>
                <a:gd name="T97" fmla="*/ 333 h 1508"/>
                <a:gd name="T98" fmla="*/ 165 w 1802"/>
                <a:gd name="T99" fmla="*/ 272 h 1508"/>
                <a:gd name="T100" fmla="*/ 225 w 1802"/>
                <a:gd name="T101" fmla="*/ 219 h 1508"/>
                <a:gd name="T102" fmla="*/ 353 w 1802"/>
                <a:gd name="T103" fmla="*/ 176 h 1508"/>
                <a:gd name="T104" fmla="*/ 363 w 1802"/>
                <a:gd name="T105" fmla="*/ 28 h 1508"/>
                <a:gd name="T106" fmla="*/ 449 w 1802"/>
                <a:gd name="T107" fmla="*/ 22 h 1508"/>
                <a:gd name="T108" fmla="*/ 552 w 1802"/>
                <a:gd name="T109" fmla="*/ 50 h 1508"/>
                <a:gd name="T110" fmla="*/ 654 w 1802"/>
                <a:gd name="T111" fmla="*/ 73 h 1508"/>
                <a:gd name="T112" fmla="*/ 761 w 1802"/>
                <a:gd name="T113" fmla="*/ 126 h 1508"/>
                <a:gd name="T114" fmla="*/ 865 w 1802"/>
                <a:gd name="T115" fmla="*/ 158 h 1508"/>
                <a:gd name="T116" fmla="*/ 999 w 1802"/>
                <a:gd name="T117" fmla="*/ 189 h 1508"/>
                <a:gd name="T118" fmla="*/ 1124 w 1802"/>
                <a:gd name="T119" fmla="*/ 213 h 1508"/>
                <a:gd name="T120" fmla="*/ 1212 w 1802"/>
                <a:gd name="T121" fmla="*/ 119 h 1508"/>
                <a:gd name="T122" fmla="*/ 1262 w 1802"/>
                <a:gd name="T123" fmla="*/ 55 h 1508"/>
                <a:gd name="T124" fmla="*/ 1354 w 1802"/>
                <a:gd name="T125" fmla="*/ 14 h 15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02" h="1508">
                  <a:moveTo>
                    <a:pt x="1390" y="2"/>
                  </a:moveTo>
                  <a:lnTo>
                    <a:pt x="1392" y="2"/>
                  </a:lnTo>
                  <a:lnTo>
                    <a:pt x="1394" y="2"/>
                  </a:lnTo>
                  <a:lnTo>
                    <a:pt x="1394" y="4"/>
                  </a:lnTo>
                  <a:lnTo>
                    <a:pt x="1394" y="6"/>
                  </a:lnTo>
                  <a:lnTo>
                    <a:pt x="1396" y="6"/>
                  </a:lnTo>
                  <a:lnTo>
                    <a:pt x="1396" y="8"/>
                  </a:lnTo>
                  <a:lnTo>
                    <a:pt x="1396" y="10"/>
                  </a:lnTo>
                  <a:lnTo>
                    <a:pt x="1396" y="12"/>
                  </a:lnTo>
                  <a:lnTo>
                    <a:pt x="1394" y="12"/>
                  </a:lnTo>
                  <a:lnTo>
                    <a:pt x="1394" y="14"/>
                  </a:lnTo>
                  <a:lnTo>
                    <a:pt x="1394" y="16"/>
                  </a:lnTo>
                  <a:lnTo>
                    <a:pt x="1394" y="18"/>
                  </a:lnTo>
                  <a:lnTo>
                    <a:pt x="1396" y="18"/>
                  </a:lnTo>
                  <a:lnTo>
                    <a:pt x="1396" y="20"/>
                  </a:lnTo>
                  <a:lnTo>
                    <a:pt x="1398" y="20"/>
                  </a:lnTo>
                  <a:lnTo>
                    <a:pt x="1398" y="22"/>
                  </a:lnTo>
                  <a:lnTo>
                    <a:pt x="1400" y="22"/>
                  </a:lnTo>
                  <a:lnTo>
                    <a:pt x="1400" y="24"/>
                  </a:lnTo>
                  <a:lnTo>
                    <a:pt x="1400" y="26"/>
                  </a:lnTo>
                  <a:lnTo>
                    <a:pt x="1402" y="26"/>
                  </a:lnTo>
                  <a:lnTo>
                    <a:pt x="1402" y="28"/>
                  </a:lnTo>
                  <a:lnTo>
                    <a:pt x="1402" y="30"/>
                  </a:lnTo>
                  <a:lnTo>
                    <a:pt x="1404" y="30"/>
                  </a:lnTo>
                  <a:lnTo>
                    <a:pt x="1406" y="30"/>
                  </a:lnTo>
                  <a:lnTo>
                    <a:pt x="1406" y="32"/>
                  </a:lnTo>
                  <a:lnTo>
                    <a:pt x="1407" y="32"/>
                  </a:lnTo>
                  <a:lnTo>
                    <a:pt x="1407" y="34"/>
                  </a:lnTo>
                  <a:lnTo>
                    <a:pt x="1409" y="36"/>
                  </a:lnTo>
                  <a:lnTo>
                    <a:pt x="1409" y="38"/>
                  </a:lnTo>
                  <a:lnTo>
                    <a:pt x="1411" y="40"/>
                  </a:lnTo>
                  <a:lnTo>
                    <a:pt x="1411" y="42"/>
                  </a:lnTo>
                  <a:lnTo>
                    <a:pt x="1413" y="40"/>
                  </a:lnTo>
                  <a:lnTo>
                    <a:pt x="1413" y="42"/>
                  </a:lnTo>
                  <a:lnTo>
                    <a:pt x="1411" y="42"/>
                  </a:lnTo>
                  <a:lnTo>
                    <a:pt x="1411" y="44"/>
                  </a:lnTo>
                  <a:lnTo>
                    <a:pt x="1413" y="46"/>
                  </a:lnTo>
                  <a:lnTo>
                    <a:pt x="1413" y="48"/>
                  </a:lnTo>
                  <a:lnTo>
                    <a:pt x="1413" y="50"/>
                  </a:lnTo>
                  <a:lnTo>
                    <a:pt x="1415" y="50"/>
                  </a:lnTo>
                  <a:lnTo>
                    <a:pt x="1415" y="52"/>
                  </a:lnTo>
                  <a:lnTo>
                    <a:pt x="1415" y="53"/>
                  </a:lnTo>
                  <a:lnTo>
                    <a:pt x="1415" y="55"/>
                  </a:lnTo>
                  <a:lnTo>
                    <a:pt x="1415" y="57"/>
                  </a:lnTo>
                  <a:lnTo>
                    <a:pt x="1415" y="59"/>
                  </a:lnTo>
                  <a:lnTo>
                    <a:pt x="1415" y="61"/>
                  </a:lnTo>
                  <a:lnTo>
                    <a:pt x="1415" y="63"/>
                  </a:lnTo>
                  <a:lnTo>
                    <a:pt x="1417" y="63"/>
                  </a:lnTo>
                  <a:lnTo>
                    <a:pt x="1417" y="65"/>
                  </a:lnTo>
                  <a:lnTo>
                    <a:pt x="1417" y="67"/>
                  </a:lnTo>
                  <a:lnTo>
                    <a:pt x="1415" y="67"/>
                  </a:lnTo>
                  <a:lnTo>
                    <a:pt x="1415" y="69"/>
                  </a:lnTo>
                  <a:lnTo>
                    <a:pt x="1415" y="71"/>
                  </a:lnTo>
                  <a:lnTo>
                    <a:pt x="1415" y="73"/>
                  </a:lnTo>
                  <a:lnTo>
                    <a:pt x="1417" y="73"/>
                  </a:lnTo>
                  <a:lnTo>
                    <a:pt x="1419" y="75"/>
                  </a:lnTo>
                  <a:lnTo>
                    <a:pt x="1419" y="77"/>
                  </a:lnTo>
                  <a:lnTo>
                    <a:pt x="1421" y="77"/>
                  </a:lnTo>
                  <a:lnTo>
                    <a:pt x="1421" y="79"/>
                  </a:lnTo>
                  <a:lnTo>
                    <a:pt x="1423" y="79"/>
                  </a:lnTo>
                  <a:lnTo>
                    <a:pt x="1423" y="81"/>
                  </a:lnTo>
                  <a:lnTo>
                    <a:pt x="1425" y="83"/>
                  </a:lnTo>
                  <a:lnTo>
                    <a:pt x="1425" y="85"/>
                  </a:lnTo>
                  <a:lnTo>
                    <a:pt x="1427" y="87"/>
                  </a:lnTo>
                  <a:lnTo>
                    <a:pt x="1427" y="89"/>
                  </a:lnTo>
                  <a:lnTo>
                    <a:pt x="1429" y="91"/>
                  </a:lnTo>
                  <a:lnTo>
                    <a:pt x="1429" y="93"/>
                  </a:lnTo>
                  <a:lnTo>
                    <a:pt x="1431" y="93"/>
                  </a:lnTo>
                  <a:lnTo>
                    <a:pt x="1431" y="95"/>
                  </a:lnTo>
                  <a:lnTo>
                    <a:pt x="1433" y="97"/>
                  </a:lnTo>
                  <a:lnTo>
                    <a:pt x="1433" y="99"/>
                  </a:lnTo>
                  <a:lnTo>
                    <a:pt x="1435" y="99"/>
                  </a:lnTo>
                  <a:lnTo>
                    <a:pt x="1435" y="101"/>
                  </a:lnTo>
                  <a:lnTo>
                    <a:pt x="1437" y="103"/>
                  </a:lnTo>
                  <a:lnTo>
                    <a:pt x="1439" y="103"/>
                  </a:lnTo>
                  <a:lnTo>
                    <a:pt x="1439" y="105"/>
                  </a:lnTo>
                  <a:lnTo>
                    <a:pt x="1441" y="105"/>
                  </a:lnTo>
                  <a:lnTo>
                    <a:pt x="1443" y="107"/>
                  </a:lnTo>
                  <a:lnTo>
                    <a:pt x="1445" y="109"/>
                  </a:lnTo>
                  <a:lnTo>
                    <a:pt x="1447" y="111"/>
                  </a:lnTo>
                  <a:lnTo>
                    <a:pt x="1449" y="111"/>
                  </a:lnTo>
                  <a:lnTo>
                    <a:pt x="1451" y="111"/>
                  </a:lnTo>
                  <a:lnTo>
                    <a:pt x="1453" y="111"/>
                  </a:lnTo>
                  <a:lnTo>
                    <a:pt x="1455" y="111"/>
                  </a:lnTo>
                  <a:lnTo>
                    <a:pt x="1457" y="111"/>
                  </a:lnTo>
                  <a:lnTo>
                    <a:pt x="1459" y="111"/>
                  </a:lnTo>
                  <a:lnTo>
                    <a:pt x="1461" y="111"/>
                  </a:lnTo>
                  <a:lnTo>
                    <a:pt x="1463" y="113"/>
                  </a:lnTo>
                  <a:lnTo>
                    <a:pt x="1465" y="113"/>
                  </a:lnTo>
                  <a:lnTo>
                    <a:pt x="1465" y="115"/>
                  </a:lnTo>
                  <a:lnTo>
                    <a:pt x="1467" y="115"/>
                  </a:lnTo>
                  <a:lnTo>
                    <a:pt x="1469" y="115"/>
                  </a:lnTo>
                  <a:lnTo>
                    <a:pt x="1471" y="117"/>
                  </a:lnTo>
                  <a:lnTo>
                    <a:pt x="1473" y="117"/>
                  </a:lnTo>
                  <a:lnTo>
                    <a:pt x="1475" y="117"/>
                  </a:lnTo>
                  <a:lnTo>
                    <a:pt x="1476" y="117"/>
                  </a:lnTo>
                  <a:lnTo>
                    <a:pt x="1476" y="119"/>
                  </a:lnTo>
                  <a:lnTo>
                    <a:pt x="1478" y="119"/>
                  </a:lnTo>
                  <a:lnTo>
                    <a:pt x="1480" y="119"/>
                  </a:lnTo>
                  <a:lnTo>
                    <a:pt x="1482" y="121"/>
                  </a:lnTo>
                  <a:lnTo>
                    <a:pt x="1484" y="121"/>
                  </a:lnTo>
                  <a:lnTo>
                    <a:pt x="1486" y="121"/>
                  </a:lnTo>
                  <a:lnTo>
                    <a:pt x="1486" y="122"/>
                  </a:lnTo>
                  <a:lnTo>
                    <a:pt x="1488" y="122"/>
                  </a:lnTo>
                  <a:lnTo>
                    <a:pt x="1490" y="122"/>
                  </a:lnTo>
                  <a:lnTo>
                    <a:pt x="1492" y="122"/>
                  </a:lnTo>
                  <a:lnTo>
                    <a:pt x="1492" y="124"/>
                  </a:lnTo>
                  <a:lnTo>
                    <a:pt x="1494" y="124"/>
                  </a:lnTo>
                  <a:lnTo>
                    <a:pt x="1496" y="124"/>
                  </a:lnTo>
                  <a:lnTo>
                    <a:pt x="1498" y="124"/>
                  </a:lnTo>
                  <a:lnTo>
                    <a:pt x="1498" y="126"/>
                  </a:lnTo>
                  <a:lnTo>
                    <a:pt x="1498" y="128"/>
                  </a:lnTo>
                  <a:lnTo>
                    <a:pt x="1496" y="130"/>
                  </a:lnTo>
                  <a:lnTo>
                    <a:pt x="1494" y="132"/>
                  </a:lnTo>
                  <a:lnTo>
                    <a:pt x="1494" y="134"/>
                  </a:lnTo>
                  <a:lnTo>
                    <a:pt x="1494" y="136"/>
                  </a:lnTo>
                  <a:lnTo>
                    <a:pt x="1494" y="138"/>
                  </a:lnTo>
                  <a:lnTo>
                    <a:pt x="1492" y="138"/>
                  </a:lnTo>
                  <a:lnTo>
                    <a:pt x="1492" y="140"/>
                  </a:lnTo>
                  <a:lnTo>
                    <a:pt x="1492" y="142"/>
                  </a:lnTo>
                  <a:lnTo>
                    <a:pt x="1492" y="144"/>
                  </a:lnTo>
                  <a:lnTo>
                    <a:pt x="1490" y="144"/>
                  </a:lnTo>
                  <a:lnTo>
                    <a:pt x="1490" y="146"/>
                  </a:lnTo>
                  <a:lnTo>
                    <a:pt x="1490" y="148"/>
                  </a:lnTo>
                  <a:lnTo>
                    <a:pt x="1490" y="150"/>
                  </a:lnTo>
                  <a:lnTo>
                    <a:pt x="1488" y="150"/>
                  </a:lnTo>
                  <a:lnTo>
                    <a:pt x="1488" y="152"/>
                  </a:lnTo>
                  <a:lnTo>
                    <a:pt x="1488" y="154"/>
                  </a:lnTo>
                  <a:lnTo>
                    <a:pt x="1488" y="156"/>
                  </a:lnTo>
                  <a:lnTo>
                    <a:pt x="1488" y="158"/>
                  </a:lnTo>
                  <a:lnTo>
                    <a:pt x="1488" y="160"/>
                  </a:lnTo>
                  <a:lnTo>
                    <a:pt x="1490" y="162"/>
                  </a:lnTo>
                  <a:lnTo>
                    <a:pt x="1490" y="164"/>
                  </a:lnTo>
                  <a:lnTo>
                    <a:pt x="1492" y="164"/>
                  </a:lnTo>
                  <a:lnTo>
                    <a:pt x="1492" y="166"/>
                  </a:lnTo>
                  <a:lnTo>
                    <a:pt x="1494" y="168"/>
                  </a:lnTo>
                  <a:lnTo>
                    <a:pt x="1494" y="170"/>
                  </a:lnTo>
                  <a:lnTo>
                    <a:pt x="1496" y="170"/>
                  </a:lnTo>
                  <a:lnTo>
                    <a:pt x="1496" y="172"/>
                  </a:lnTo>
                  <a:lnTo>
                    <a:pt x="1498" y="172"/>
                  </a:lnTo>
                  <a:lnTo>
                    <a:pt x="1498" y="174"/>
                  </a:lnTo>
                  <a:lnTo>
                    <a:pt x="1500" y="174"/>
                  </a:lnTo>
                  <a:lnTo>
                    <a:pt x="1500" y="176"/>
                  </a:lnTo>
                  <a:lnTo>
                    <a:pt x="1500" y="178"/>
                  </a:lnTo>
                  <a:lnTo>
                    <a:pt x="1502" y="178"/>
                  </a:lnTo>
                  <a:lnTo>
                    <a:pt x="1502" y="180"/>
                  </a:lnTo>
                  <a:lnTo>
                    <a:pt x="1504" y="180"/>
                  </a:lnTo>
                  <a:lnTo>
                    <a:pt x="1504" y="182"/>
                  </a:lnTo>
                  <a:lnTo>
                    <a:pt x="1506" y="184"/>
                  </a:lnTo>
                  <a:lnTo>
                    <a:pt x="1506" y="186"/>
                  </a:lnTo>
                  <a:lnTo>
                    <a:pt x="1508" y="186"/>
                  </a:lnTo>
                  <a:lnTo>
                    <a:pt x="1508" y="188"/>
                  </a:lnTo>
                  <a:lnTo>
                    <a:pt x="1508" y="189"/>
                  </a:lnTo>
                  <a:lnTo>
                    <a:pt x="1508" y="191"/>
                  </a:lnTo>
                  <a:lnTo>
                    <a:pt x="1508" y="193"/>
                  </a:lnTo>
                  <a:lnTo>
                    <a:pt x="1510" y="193"/>
                  </a:lnTo>
                  <a:lnTo>
                    <a:pt x="1510" y="195"/>
                  </a:lnTo>
                  <a:lnTo>
                    <a:pt x="1510" y="197"/>
                  </a:lnTo>
                  <a:lnTo>
                    <a:pt x="1510" y="199"/>
                  </a:lnTo>
                  <a:lnTo>
                    <a:pt x="1512" y="199"/>
                  </a:lnTo>
                  <a:lnTo>
                    <a:pt x="1512" y="201"/>
                  </a:lnTo>
                  <a:lnTo>
                    <a:pt x="1512" y="203"/>
                  </a:lnTo>
                  <a:lnTo>
                    <a:pt x="1512" y="205"/>
                  </a:lnTo>
                  <a:lnTo>
                    <a:pt x="1514" y="205"/>
                  </a:lnTo>
                  <a:lnTo>
                    <a:pt x="1514" y="207"/>
                  </a:lnTo>
                  <a:lnTo>
                    <a:pt x="1516" y="207"/>
                  </a:lnTo>
                  <a:lnTo>
                    <a:pt x="1516" y="209"/>
                  </a:lnTo>
                  <a:lnTo>
                    <a:pt x="1518" y="209"/>
                  </a:lnTo>
                  <a:lnTo>
                    <a:pt x="1518" y="211"/>
                  </a:lnTo>
                  <a:lnTo>
                    <a:pt x="1520" y="213"/>
                  </a:lnTo>
                  <a:lnTo>
                    <a:pt x="1520" y="215"/>
                  </a:lnTo>
                  <a:lnTo>
                    <a:pt x="1522" y="217"/>
                  </a:lnTo>
                  <a:lnTo>
                    <a:pt x="1522" y="219"/>
                  </a:lnTo>
                  <a:lnTo>
                    <a:pt x="1522" y="221"/>
                  </a:lnTo>
                  <a:lnTo>
                    <a:pt x="1524" y="223"/>
                  </a:lnTo>
                  <a:lnTo>
                    <a:pt x="1524" y="227"/>
                  </a:lnTo>
                  <a:lnTo>
                    <a:pt x="1526" y="229"/>
                  </a:lnTo>
                  <a:lnTo>
                    <a:pt x="1526" y="231"/>
                  </a:lnTo>
                  <a:lnTo>
                    <a:pt x="1528" y="233"/>
                  </a:lnTo>
                  <a:lnTo>
                    <a:pt x="1528" y="235"/>
                  </a:lnTo>
                  <a:lnTo>
                    <a:pt x="1528" y="237"/>
                  </a:lnTo>
                  <a:lnTo>
                    <a:pt x="1530" y="239"/>
                  </a:lnTo>
                  <a:lnTo>
                    <a:pt x="1530" y="241"/>
                  </a:lnTo>
                  <a:lnTo>
                    <a:pt x="1530" y="243"/>
                  </a:lnTo>
                  <a:lnTo>
                    <a:pt x="1532" y="243"/>
                  </a:lnTo>
                  <a:lnTo>
                    <a:pt x="1532" y="245"/>
                  </a:lnTo>
                  <a:lnTo>
                    <a:pt x="1532" y="247"/>
                  </a:lnTo>
                  <a:lnTo>
                    <a:pt x="1534" y="247"/>
                  </a:lnTo>
                  <a:lnTo>
                    <a:pt x="1534" y="249"/>
                  </a:lnTo>
                  <a:lnTo>
                    <a:pt x="1534" y="251"/>
                  </a:lnTo>
                  <a:lnTo>
                    <a:pt x="1536" y="251"/>
                  </a:lnTo>
                  <a:lnTo>
                    <a:pt x="1536" y="253"/>
                  </a:lnTo>
                  <a:lnTo>
                    <a:pt x="1536" y="255"/>
                  </a:lnTo>
                  <a:lnTo>
                    <a:pt x="1538" y="255"/>
                  </a:lnTo>
                  <a:lnTo>
                    <a:pt x="1540" y="256"/>
                  </a:lnTo>
                  <a:lnTo>
                    <a:pt x="1542" y="258"/>
                  </a:lnTo>
                  <a:lnTo>
                    <a:pt x="1544" y="258"/>
                  </a:lnTo>
                  <a:lnTo>
                    <a:pt x="1544" y="260"/>
                  </a:lnTo>
                  <a:lnTo>
                    <a:pt x="1545" y="260"/>
                  </a:lnTo>
                  <a:lnTo>
                    <a:pt x="1545" y="258"/>
                  </a:lnTo>
                  <a:lnTo>
                    <a:pt x="1547" y="258"/>
                  </a:lnTo>
                  <a:lnTo>
                    <a:pt x="1547" y="256"/>
                  </a:lnTo>
                  <a:lnTo>
                    <a:pt x="1547" y="255"/>
                  </a:lnTo>
                  <a:lnTo>
                    <a:pt x="1545" y="255"/>
                  </a:lnTo>
                  <a:lnTo>
                    <a:pt x="1545" y="253"/>
                  </a:lnTo>
                  <a:lnTo>
                    <a:pt x="1544" y="253"/>
                  </a:lnTo>
                  <a:lnTo>
                    <a:pt x="1544" y="251"/>
                  </a:lnTo>
                  <a:lnTo>
                    <a:pt x="1542" y="251"/>
                  </a:lnTo>
                  <a:lnTo>
                    <a:pt x="1542" y="249"/>
                  </a:lnTo>
                  <a:lnTo>
                    <a:pt x="1542" y="247"/>
                  </a:lnTo>
                  <a:lnTo>
                    <a:pt x="1542" y="245"/>
                  </a:lnTo>
                  <a:lnTo>
                    <a:pt x="1542" y="243"/>
                  </a:lnTo>
                  <a:lnTo>
                    <a:pt x="1542" y="241"/>
                  </a:lnTo>
                  <a:lnTo>
                    <a:pt x="1544" y="241"/>
                  </a:lnTo>
                  <a:lnTo>
                    <a:pt x="1544" y="239"/>
                  </a:lnTo>
                  <a:lnTo>
                    <a:pt x="1544" y="237"/>
                  </a:lnTo>
                  <a:lnTo>
                    <a:pt x="1544" y="235"/>
                  </a:lnTo>
                  <a:lnTo>
                    <a:pt x="1544" y="233"/>
                  </a:lnTo>
                  <a:lnTo>
                    <a:pt x="1545" y="233"/>
                  </a:lnTo>
                  <a:lnTo>
                    <a:pt x="1547" y="233"/>
                  </a:lnTo>
                  <a:lnTo>
                    <a:pt x="1547" y="231"/>
                  </a:lnTo>
                  <a:lnTo>
                    <a:pt x="1549" y="231"/>
                  </a:lnTo>
                  <a:lnTo>
                    <a:pt x="1551" y="231"/>
                  </a:lnTo>
                  <a:lnTo>
                    <a:pt x="1551" y="233"/>
                  </a:lnTo>
                  <a:lnTo>
                    <a:pt x="1553" y="233"/>
                  </a:lnTo>
                  <a:lnTo>
                    <a:pt x="1555" y="233"/>
                  </a:lnTo>
                  <a:lnTo>
                    <a:pt x="1555" y="235"/>
                  </a:lnTo>
                  <a:lnTo>
                    <a:pt x="1557" y="235"/>
                  </a:lnTo>
                  <a:lnTo>
                    <a:pt x="1559" y="235"/>
                  </a:lnTo>
                  <a:lnTo>
                    <a:pt x="1559" y="237"/>
                  </a:lnTo>
                  <a:lnTo>
                    <a:pt x="1561" y="235"/>
                  </a:lnTo>
                  <a:lnTo>
                    <a:pt x="1561" y="237"/>
                  </a:lnTo>
                  <a:lnTo>
                    <a:pt x="1563" y="237"/>
                  </a:lnTo>
                  <a:lnTo>
                    <a:pt x="1565" y="237"/>
                  </a:lnTo>
                  <a:lnTo>
                    <a:pt x="1567" y="237"/>
                  </a:lnTo>
                  <a:lnTo>
                    <a:pt x="1569" y="237"/>
                  </a:lnTo>
                  <a:lnTo>
                    <a:pt x="1571" y="237"/>
                  </a:lnTo>
                  <a:lnTo>
                    <a:pt x="1571" y="235"/>
                  </a:lnTo>
                  <a:lnTo>
                    <a:pt x="1573" y="235"/>
                  </a:lnTo>
                  <a:lnTo>
                    <a:pt x="1573" y="233"/>
                  </a:lnTo>
                  <a:lnTo>
                    <a:pt x="1575" y="233"/>
                  </a:lnTo>
                  <a:lnTo>
                    <a:pt x="1575" y="231"/>
                  </a:lnTo>
                  <a:lnTo>
                    <a:pt x="1575" y="229"/>
                  </a:lnTo>
                  <a:lnTo>
                    <a:pt x="1575" y="227"/>
                  </a:lnTo>
                  <a:lnTo>
                    <a:pt x="1575" y="225"/>
                  </a:lnTo>
                  <a:lnTo>
                    <a:pt x="1575" y="223"/>
                  </a:lnTo>
                  <a:lnTo>
                    <a:pt x="1575" y="221"/>
                  </a:lnTo>
                  <a:lnTo>
                    <a:pt x="1575" y="219"/>
                  </a:lnTo>
                  <a:lnTo>
                    <a:pt x="1577" y="219"/>
                  </a:lnTo>
                  <a:lnTo>
                    <a:pt x="1577" y="217"/>
                  </a:lnTo>
                  <a:lnTo>
                    <a:pt x="1577" y="215"/>
                  </a:lnTo>
                  <a:lnTo>
                    <a:pt x="1579" y="215"/>
                  </a:lnTo>
                  <a:lnTo>
                    <a:pt x="1579" y="213"/>
                  </a:lnTo>
                  <a:lnTo>
                    <a:pt x="1581" y="213"/>
                  </a:lnTo>
                  <a:lnTo>
                    <a:pt x="1583" y="213"/>
                  </a:lnTo>
                  <a:lnTo>
                    <a:pt x="1583" y="215"/>
                  </a:lnTo>
                  <a:lnTo>
                    <a:pt x="1585" y="215"/>
                  </a:lnTo>
                  <a:lnTo>
                    <a:pt x="1587" y="215"/>
                  </a:lnTo>
                  <a:lnTo>
                    <a:pt x="1589" y="215"/>
                  </a:lnTo>
                  <a:lnTo>
                    <a:pt x="1591" y="215"/>
                  </a:lnTo>
                  <a:lnTo>
                    <a:pt x="1591" y="213"/>
                  </a:lnTo>
                  <a:lnTo>
                    <a:pt x="1593" y="213"/>
                  </a:lnTo>
                  <a:lnTo>
                    <a:pt x="1593" y="211"/>
                  </a:lnTo>
                  <a:lnTo>
                    <a:pt x="1595" y="211"/>
                  </a:lnTo>
                  <a:lnTo>
                    <a:pt x="1597" y="211"/>
                  </a:lnTo>
                  <a:lnTo>
                    <a:pt x="1599" y="211"/>
                  </a:lnTo>
                  <a:lnTo>
                    <a:pt x="1601" y="211"/>
                  </a:lnTo>
                  <a:lnTo>
                    <a:pt x="1601" y="213"/>
                  </a:lnTo>
                  <a:lnTo>
                    <a:pt x="1603" y="213"/>
                  </a:lnTo>
                  <a:lnTo>
                    <a:pt x="1603" y="215"/>
                  </a:lnTo>
                  <a:lnTo>
                    <a:pt x="1603" y="217"/>
                  </a:lnTo>
                  <a:lnTo>
                    <a:pt x="1605" y="217"/>
                  </a:lnTo>
                  <a:lnTo>
                    <a:pt x="1605" y="219"/>
                  </a:lnTo>
                  <a:lnTo>
                    <a:pt x="1605" y="221"/>
                  </a:lnTo>
                  <a:lnTo>
                    <a:pt x="1607" y="221"/>
                  </a:lnTo>
                  <a:lnTo>
                    <a:pt x="1607" y="223"/>
                  </a:lnTo>
                  <a:lnTo>
                    <a:pt x="1609" y="225"/>
                  </a:lnTo>
                  <a:lnTo>
                    <a:pt x="1611" y="225"/>
                  </a:lnTo>
                  <a:lnTo>
                    <a:pt x="1613" y="225"/>
                  </a:lnTo>
                  <a:lnTo>
                    <a:pt x="1614" y="225"/>
                  </a:lnTo>
                  <a:lnTo>
                    <a:pt x="1616" y="225"/>
                  </a:lnTo>
                  <a:lnTo>
                    <a:pt x="1618" y="225"/>
                  </a:lnTo>
                  <a:lnTo>
                    <a:pt x="1618" y="227"/>
                  </a:lnTo>
                  <a:lnTo>
                    <a:pt x="1620" y="229"/>
                  </a:lnTo>
                  <a:lnTo>
                    <a:pt x="1620" y="231"/>
                  </a:lnTo>
                  <a:lnTo>
                    <a:pt x="1620" y="233"/>
                  </a:lnTo>
                  <a:lnTo>
                    <a:pt x="1620" y="235"/>
                  </a:lnTo>
                  <a:lnTo>
                    <a:pt x="1620" y="237"/>
                  </a:lnTo>
                  <a:lnTo>
                    <a:pt x="1622" y="237"/>
                  </a:lnTo>
                  <a:lnTo>
                    <a:pt x="1622" y="239"/>
                  </a:lnTo>
                  <a:lnTo>
                    <a:pt x="1624" y="239"/>
                  </a:lnTo>
                  <a:lnTo>
                    <a:pt x="1624" y="237"/>
                  </a:lnTo>
                  <a:lnTo>
                    <a:pt x="1626" y="237"/>
                  </a:lnTo>
                  <a:lnTo>
                    <a:pt x="1626" y="235"/>
                  </a:lnTo>
                  <a:lnTo>
                    <a:pt x="1628" y="235"/>
                  </a:lnTo>
                  <a:lnTo>
                    <a:pt x="1628" y="233"/>
                  </a:lnTo>
                  <a:lnTo>
                    <a:pt x="1630" y="233"/>
                  </a:lnTo>
                  <a:lnTo>
                    <a:pt x="1630" y="231"/>
                  </a:lnTo>
                  <a:lnTo>
                    <a:pt x="1632" y="231"/>
                  </a:lnTo>
                  <a:lnTo>
                    <a:pt x="1632" y="229"/>
                  </a:lnTo>
                  <a:lnTo>
                    <a:pt x="1634" y="229"/>
                  </a:lnTo>
                  <a:lnTo>
                    <a:pt x="1634" y="227"/>
                  </a:lnTo>
                  <a:lnTo>
                    <a:pt x="1636" y="227"/>
                  </a:lnTo>
                  <a:lnTo>
                    <a:pt x="1638" y="227"/>
                  </a:lnTo>
                  <a:lnTo>
                    <a:pt x="1640" y="227"/>
                  </a:lnTo>
                  <a:lnTo>
                    <a:pt x="1642" y="227"/>
                  </a:lnTo>
                  <a:lnTo>
                    <a:pt x="1642" y="225"/>
                  </a:lnTo>
                  <a:lnTo>
                    <a:pt x="1644" y="225"/>
                  </a:lnTo>
                  <a:lnTo>
                    <a:pt x="1644" y="223"/>
                  </a:lnTo>
                  <a:lnTo>
                    <a:pt x="1646" y="223"/>
                  </a:lnTo>
                  <a:lnTo>
                    <a:pt x="1646" y="221"/>
                  </a:lnTo>
                  <a:lnTo>
                    <a:pt x="1646" y="219"/>
                  </a:lnTo>
                  <a:lnTo>
                    <a:pt x="1646" y="217"/>
                  </a:lnTo>
                  <a:lnTo>
                    <a:pt x="1644" y="215"/>
                  </a:lnTo>
                  <a:lnTo>
                    <a:pt x="1644" y="213"/>
                  </a:lnTo>
                  <a:lnTo>
                    <a:pt x="1646" y="213"/>
                  </a:lnTo>
                  <a:lnTo>
                    <a:pt x="1648" y="213"/>
                  </a:lnTo>
                  <a:lnTo>
                    <a:pt x="1650" y="213"/>
                  </a:lnTo>
                  <a:lnTo>
                    <a:pt x="1652" y="213"/>
                  </a:lnTo>
                  <a:lnTo>
                    <a:pt x="1654" y="213"/>
                  </a:lnTo>
                  <a:lnTo>
                    <a:pt x="1656" y="213"/>
                  </a:lnTo>
                  <a:lnTo>
                    <a:pt x="1656" y="215"/>
                  </a:lnTo>
                  <a:lnTo>
                    <a:pt x="1658" y="215"/>
                  </a:lnTo>
                  <a:lnTo>
                    <a:pt x="1658" y="217"/>
                  </a:lnTo>
                  <a:lnTo>
                    <a:pt x="1658" y="219"/>
                  </a:lnTo>
                  <a:lnTo>
                    <a:pt x="1656" y="219"/>
                  </a:lnTo>
                  <a:lnTo>
                    <a:pt x="1654" y="221"/>
                  </a:lnTo>
                  <a:lnTo>
                    <a:pt x="1652" y="223"/>
                  </a:lnTo>
                  <a:lnTo>
                    <a:pt x="1652" y="225"/>
                  </a:lnTo>
                  <a:lnTo>
                    <a:pt x="1654" y="225"/>
                  </a:lnTo>
                  <a:lnTo>
                    <a:pt x="1656" y="223"/>
                  </a:lnTo>
                  <a:lnTo>
                    <a:pt x="1658" y="223"/>
                  </a:lnTo>
                  <a:lnTo>
                    <a:pt x="1660" y="223"/>
                  </a:lnTo>
                  <a:lnTo>
                    <a:pt x="1662" y="223"/>
                  </a:lnTo>
                  <a:lnTo>
                    <a:pt x="1664" y="223"/>
                  </a:lnTo>
                  <a:lnTo>
                    <a:pt x="1666" y="221"/>
                  </a:lnTo>
                  <a:lnTo>
                    <a:pt x="1668" y="219"/>
                  </a:lnTo>
                  <a:lnTo>
                    <a:pt x="1668" y="217"/>
                  </a:lnTo>
                  <a:lnTo>
                    <a:pt x="1670" y="215"/>
                  </a:lnTo>
                  <a:lnTo>
                    <a:pt x="1670" y="213"/>
                  </a:lnTo>
                  <a:lnTo>
                    <a:pt x="1672" y="211"/>
                  </a:lnTo>
                  <a:lnTo>
                    <a:pt x="1674" y="211"/>
                  </a:lnTo>
                  <a:lnTo>
                    <a:pt x="1676" y="213"/>
                  </a:lnTo>
                  <a:lnTo>
                    <a:pt x="1678" y="211"/>
                  </a:lnTo>
                  <a:lnTo>
                    <a:pt x="1678" y="213"/>
                  </a:lnTo>
                  <a:lnTo>
                    <a:pt x="1680" y="213"/>
                  </a:lnTo>
                  <a:lnTo>
                    <a:pt x="1682" y="215"/>
                  </a:lnTo>
                  <a:lnTo>
                    <a:pt x="1683" y="217"/>
                  </a:lnTo>
                  <a:lnTo>
                    <a:pt x="1685" y="217"/>
                  </a:lnTo>
                  <a:lnTo>
                    <a:pt x="1687" y="217"/>
                  </a:lnTo>
                  <a:lnTo>
                    <a:pt x="1687" y="219"/>
                  </a:lnTo>
                  <a:lnTo>
                    <a:pt x="1689" y="219"/>
                  </a:lnTo>
                  <a:lnTo>
                    <a:pt x="1689" y="217"/>
                  </a:lnTo>
                  <a:lnTo>
                    <a:pt x="1691" y="217"/>
                  </a:lnTo>
                  <a:lnTo>
                    <a:pt x="1691" y="215"/>
                  </a:lnTo>
                  <a:lnTo>
                    <a:pt x="1693" y="215"/>
                  </a:lnTo>
                  <a:lnTo>
                    <a:pt x="1695" y="215"/>
                  </a:lnTo>
                  <a:lnTo>
                    <a:pt x="1695" y="213"/>
                  </a:lnTo>
                  <a:lnTo>
                    <a:pt x="1697" y="213"/>
                  </a:lnTo>
                  <a:lnTo>
                    <a:pt x="1697" y="211"/>
                  </a:lnTo>
                  <a:lnTo>
                    <a:pt x="1697" y="209"/>
                  </a:lnTo>
                  <a:lnTo>
                    <a:pt x="1699" y="207"/>
                  </a:lnTo>
                  <a:lnTo>
                    <a:pt x="1701" y="205"/>
                  </a:lnTo>
                  <a:lnTo>
                    <a:pt x="1703" y="205"/>
                  </a:lnTo>
                  <a:lnTo>
                    <a:pt x="1703" y="203"/>
                  </a:lnTo>
                  <a:lnTo>
                    <a:pt x="1703" y="201"/>
                  </a:lnTo>
                  <a:lnTo>
                    <a:pt x="1701" y="199"/>
                  </a:lnTo>
                  <a:lnTo>
                    <a:pt x="1701" y="197"/>
                  </a:lnTo>
                  <a:lnTo>
                    <a:pt x="1703" y="197"/>
                  </a:lnTo>
                  <a:lnTo>
                    <a:pt x="1703" y="195"/>
                  </a:lnTo>
                  <a:lnTo>
                    <a:pt x="1705" y="195"/>
                  </a:lnTo>
                  <a:lnTo>
                    <a:pt x="1705" y="197"/>
                  </a:lnTo>
                  <a:lnTo>
                    <a:pt x="1707" y="197"/>
                  </a:lnTo>
                  <a:lnTo>
                    <a:pt x="1707" y="199"/>
                  </a:lnTo>
                  <a:lnTo>
                    <a:pt x="1709" y="199"/>
                  </a:lnTo>
                  <a:lnTo>
                    <a:pt x="1711" y="197"/>
                  </a:lnTo>
                  <a:lnTo>
                    <a:pt x="1711" y="195"/>
                  </a:lnTo>
                  <a:lnTo>
                    <a:pt x="1711" y="193"/>
                  </a:lnTo>
                  <a:lnTo>
                    <a:pt x="1711" y="191"/>
                  </a:lnTo>
                  <a:lnTo>
                    <a:pt x="1711" y="189"/>
                  </a:lnTo>
                  <a:lnTo>
                    <a:pt x="1709" y="189"/>
                  </a:lnTo>
                  <a:lnTo>
                    <a:pt x="1709" y="188"/>
                  </a:lnTo>
                  <a:lnTo>
                    <a:pt x="1709" y="186"/>
                  </a:lnTo>
                  <a:lnTo>
                    <a:pt x="1711" y="186"/>
                  </a:lnTo>
                  <a:lnTo>
                    <a:pt x="1713" y="186"/>
                  </a:lnTo>
                  <a:lnTo>
                    <a:pt x="1715" y="186"/>
                  </a:lnTo>
                  <a:lnTo>
                    <a:pt x="1717" y="186"/>
                  </a:lnTo>
                  <a:lnTo>
                    <a:pt x="1719" y="188"/>
                  </a:lnTo>
                  <a:lnTo>
                    <a:pt x="1721" y="188"/>
                  </a:lnTo>
                  <a:lnTo>
                    <a:pt x="1723" y="188"/>
                  </a:lnTo>
                  <a:lnTo>
                    <a:pt x="1725" y="186"/>
                  </a:lnTo>
                  <a:lnTo>
                    <a:pt x="1727" y="186"/>
                  </a:lnTo>
                  <a:lnTo>
                    <a:pt x="1729" y="186"/>
                  </a:lnTo>
                  <a:lnTo>
                    <a:pt x="1731" y="184"/>
                  </a:lnTo>
                  <a:lnTo>
                    <a:pt x="1733" y="182"/>
                  </a:lnTo>
                  <a:lnTo>
                    <a:pt x="1735" y="180"/>
                  </a:lnTo>
                  <a:lnTo>
                    <a:pt x="1737" y="180"/>
                  </a:lnTo>
                  <a:lnTo>
                    <a:pt x="1739" y="180"/>
                  </a:lnTo>
                  <a:lnTo>
                    <a:pt x="1739" y="178"/>
                  </a:lnTo>
                  <a:lnTo>
                    <a:pt x="1741" y="178"/>
                  </a:lnTo>
                  <a:lnTo>
                    <a:pt x="1741" y="176"/>
                  </a:lnTo>
                  <a:lnTo>
                    <a:pt x="1743" y="176"/>
                  </a:lnTo>
                  <a:lnTo>
                    <a:pt x="1745" y="176"/>
                  </a:lnTo>
                  <a:lnTo>
                    <a:pt x="1747" y="176"/>
                  </a:lnTo>
                  <a:lnTo>
                    <a:pt x="1747" y="178"/>
                  </a:lnTo>
                  <a:lnTo>
                    <a:pt x="1747" y="180"/>
                  </a:lnTo>
                  <a:lnTo>
                    <a:pt x="1747" y="182"/>
                  </a:lnTo>
                  <a:lnTo>
                    <a:pt x="1749" y="182"/>
                  </a:lnTo>
                  <a:lnTo>
                    <a:pt x="1749" y="184"/>
                  </a:lnTo>
                  <a:lnTo>
                    <a:pt x="1751" y="184"/>
                  </a:lnTo>
                  <a:lnTo>
                    <a:pt x="1752" y="186"/>
                  </a:lnTo>
                  <a:lnTo>
                    <a:pt x="1752" y="188"/>
                  </a:lnTo>
                  <a:lnTo>
                    <a:pt x="1754" y="188"/>
                  </a:lnTo>
                  <a:lnTo>
                    <a:pt x="1756" y="188"/>
                  </a:lnTo>
                  <a:lnTo>
                    <a:pt x="1756" y="186"/>
                  </a:lnTo>
                  <a:lnTo>
                    <a:pt x="1758" y="186"/>
                  </a:lnTo>
                  <a:lnTo>
                    <a:pt x="1758" y="184"/>
                  </a:lnTo>
                  <a:lnTo>
                    <a:pt x="1760" y="184"/>
                  </a:lnTo>
                  <a:lnTo>
                    <a:pt x="1760" y="182"/>
                  </a:lnTo>
                  <a:lnTo>
                    <a:pt x="1762" y="180"/>
                  </a:lnTo>
                  <a:lnTo>
                    <a:pt x="1762" y="178"/>
                  </a:lnTo>
                  <a:lnTo>
                    <a:pt x="1764" y="178"/>
                  </a:lnTo>
                  <a:lnTo>
                    <a:pt x="1764" y="176"/>
                  </a:lnTo>
                  <a:lnTo>
                    <a:pt x="1766" y="176"/>
                  </a:lnTo>
                  <a:lnTo>
                    <a:pt x="1766" y="174"/>
                  </a:lnTo>
                  <a:lnTo>
                    <a:pt x="1768" y="174"/>
                  </a:lnTo>
                  <a:lnTo>
                    <a:pt x="1768" y="172"/>
                  </a:lnTo>
                  <a:lnTo>
                    <a:pt x="1770" y="170"/>
                  </a:lnTo>
                  <a:lnTo>
                    <a:pt x="1772" y="168"/>
                  </a:lnTo>
                  <a:lnTo>
                    <a:pt x="1772" y="166"/>
                  </a:lnTo>
                  <a:lnTo>
                    <a:pt x="1774" y="166"/>
                  </a:lnTo>
                  <a:lnTo>
                    <a:pt x="1776" y="166"/>
                  </a:lnTo>
                  <a:lnTo>
                    <a:pt x="1778" y="166"/>
                  </a:lnTo>
                  <a:lnTo>
                    <a:pt x="1778" y="164"/>
                  </a:lnTo>
                  <a:lnTo>
                    <a:pt x="1780" y="164"/>
                  </a:lnTo>
                  <a:lnTo>
                    <a:pt x="1782" y="164"/>
                  </a:lnTo>
                  <a:lnTo>
                    <a:pt x="1784" y="166"/>
                  </a:lnTo>
                  <a:lnTo>
                    <a:pt x="1784" y="168"/>
                  </a:lnTo>
                  <a:lnTo>
                    <a:pt x="1782" y="168"/>
                  </a:lnTo>
                  <a:lnTo>
                    <a:pt x="1782" y="170"/>
                  </a:lnTo>
                  <a:lnTo>
                    <a:pt x="1782" y="172"/>
                  </a:lnTo>
                  <a:lnTo>
                    <a:pt x="1780" y="172"/>
                  </a:lnTo>
                  <a:lnTo>
                    <a:pt x="1782" y="174"/>
                  </a:lnTo>
                  <a:lnTo>
                    <a:pt x="1784" y="174"/>
                  </a:lnTo>
                  <a:lnTo>
                    <a:pt x="1786" y="174"/>
                  </a:lnTo>
                  <a:lnTo>
                    <a:pt x="1786" y="172"/>
                  </a:lnTo>
                  <a:lnTo>
                    <a:pt x="1786" y="170"/>
                  </a:lnTo>
                  <a:lnTo>
                    <a:pt x="1788" y="168"/>
                  </a:lnTo>
                  <a:lnTo>
                    <a:pt x="1788" y="166"/>
                  </a:lnTo>
                  <a:lnTo>
                    <a:pt x="1790" y="164"/>
                  </a:lnTo>
                  <a:lnTo>
                    <a:pt x="1792" y="164"/>
                  </a:lnTo>
                  <a:lnTo>
                    <a:pt x="1792" y="162"/>
                  </a:lnTo>
                  <a:lnTo>
                    <a:pt x="1794" y="162"/>
                  </a:lnTo>
                  <a:lnTo>
                    <a:pt x="1796" y="162"/>
                  </a:lnTo>
                  <a:lnTo>
                    <a:pt x="1796" y="160"/>
                  </a:lnTo>
                  <a:lnTo>
                    <a:pt x="1798" y="162"/>
                  </a:lnTo>
                  <a:lnTo>
                    <a:pt x="1796" y="164"/>
                  </a:lnTo>
                  <a:lnTo>
                    <a:pt x="1796" y="166"/>
                  </a:lnTo>
                  <a:lnTo>
                    <a:pt x="1796" y="168"/>
                  </a:lnTo>
                  <a:lnTo>
                    <a:pt x="1794" y="170"/>
                  </a:lnTo>
                  <a:lnTo>
                    <a:pt x="1794" y="172"/>
                  </a:lnTo>
                  <a:lnTo>
                    <a:pt x="1794" y="174"/>
                  </a:lnTo>
                  <a:lnTo>
                    <a:pt x="1794" y="176"/>
                  </a:lnTo>
                  <a:lnTo>
                    <a:pt x="1794" y="178"/>
                  </a:lnTo>
                  <a:lnTo>
                    <a:pt x="1794" y="180"/>
                  </a:lnTo>
                  <a:lnTo>
                    <a:pt x="1796" y="182"/>
                  </a:lnTo>
                  <a:lnTo>
                    <a:pt x="1798" y="182"/>
                  </a:lnTo>
                  <a:lnTo>
                    <a:pt x="1798" y="180"/>
                  </a:lnTo>
                  <a:lnTo>
                    <a:pt x="1800" y="180"/>
                  </a:lnTo>
                  <a:lnTo>
                    <a:pt x="1800" y="178"/>
                  </a:lnTo>
                  <a:lnTo>
                    <a:pt x="1802" y="178"/>
                  </a:lnTo>
                  <a:lnTo>
                    <a:pt x="1802" y="180"/>
                  </a:lnTo>
                  <a:lnTo>
                    <a:pt x="1802" y="182"/>
                  </a:lnTo>
                  <a:lnTo>
                    <a:pt x="1800" y="184"/>
                  </a:lnTo>
                  <a:lnTo>
                    <a:pt x="1800" y="186"/>
                  </a:lnTo>
                  <a:lnTo>
                    <a:pt x="1800" y="188"/>
                  </a:lnTo>
                  <a:lnTo>
                    <a:pt x="1800" y="189"/>
                  </a:lnTo>
                  <a:lnTo>
                    <a:pt x="1798" y="189"/>
                  </a:lnTo>
                  <a:lnTo>
                    <a:pt x="1798" y="191"/>
                  </a:lnTo>
                  <a:lnTo>
                    <a:pt x="1796" y="193"/>
                  </a:lnTo>
                  <a:lnTo>
                    <a:pt x="1794" y="193"/>
                  </a:lnTo>
                  <a:lnTo>
                    <a:pt x="1794" y="195"/>
                  </a:lnTo>
                  <a:lnTo>
                    <a:pt x="1792" y="197"/>
                  </a:lnTo>
                  <a:lnTo>
                    <a:pt x="1792" y="199"/>
                  </a:lnTo>
                  <a:lnTo>
                    <a:pt x="1790" y="201"/>
                  </a:lnTo>
                  <a:lnTo>
                    <a:pt x="1788" y="203"/>
                  </a:lnTo>
                  <a:lnTo>
                    <a:pt x="1786" y="203"/>
                  </a:lnTo>
                  <a:lnTo>
                    <a:pt x="1786" y="205"/>
                  </a:lnTo>
                  <a:lnTo>
                    <a:pt x="1784" y="205"/>
                  </a:lnTo>
                  <a:lnTo>
                    <a:pt x="1782" y="207"/>
                  </a:lnTo>
                  <a:lnTo>
                    <a:pt x="1782" y="209"/>
                  </a:lnTo>
                  <a:lnTo>
                    <a:pt x="1778" y="209"/>
                  </a:lnTo>
                  <a:lnTo>
                    <a:pt x="1778" y="211"/>
                  </a:lnTo>
                  <a:lnTo>
                    <a:pt x="1776" y="211"/>
                  </a:lnTo>
                  <a:lnTo>
                    <a:pt x="1776" y="213"/>
                  </a:lnTo>
                  <a:lnTo>
                    <a:pt x="1774" y="215"/>
                  </a:lnTo>
                  <a:lnTo>
                    <a:pt x="1774" y="217"/>
                  </a:lnTo>
                  <a:lnTo>
                    <a:pt x="1772" y="217"/>
                  </a:lnTo>
                  <a:lnTo>
                    <a:pt x="1772" y="219"/>
                  </a:lnTo>
                  <a:lnTo>
                    <a:pt x="1770" y="221"/>
                  </a:lnTo>
                  <a:lnTo>
                    <a:pt x="1770" y="223"/>
                  </a:lnTo>
                  <a:lnTo>
                    <a:pt x="1768" y="225"/>
                  </a:lnTo>
                  <a:lnTo>
                    <a:pt x="1768" y="227"/>
                  </a:lnTo>
                  <a:lnTo>
                    <a:pt x="1766" y="229"/>
                  </a:lnTo>
                  <a:lnTo>
                    <a:pt x="1766" y="231"/>
                  </a:lnTo>
                  <a:lnTo>
                    <a:pt x="1764" y="233"/>
                  </a:lnTo>
                  <a:lnTo>
                    <a:pt x="1764" y="235"/>
                  </a:lnTo>
                  <a:lnTo>
                    <a:pt x="1764" y="237"/>
                  </a:lnTo>
                  <a:lnTo>
                    <a:pt x="1762" y="239"/>
                  </a:lnTo>
                  <a:lnTo>
                    <a:pt x="1760" y="239"/>
                  </a:lnTo>
                  <a:lnTo>
                    <a:pt x="1760" y="241"/>
                  </a:lnTo>
                  <a:lnTo>
                    <a:pt x="1758" y="241"/>
                  </a:lnTo>
                  <a:lnTo>
                    <a:pt x="1758" y="243"/>
                  </a:lnTo>
                  <a:lnTo>
                    <a:pt x="1760" y="243"/>
                  </a:lnTo>
                  <a:lnTo>
                    <a:pt x="1760" y="245"/>
                  </a:lnTo>
                  <a:lnTo>
                    <a:pt x="1760" y="247"/>
                  </a:lnTo>
                  <a:lnTo>
                    <a:pt x="1758" y="249"/>
                  </a:lnTo>
                  <a:lnTo>
                    <a:pt x="1758" y="251"/>
                  </a:lnTo>
                  <a:lnTo>
                    <a:pt x="1760" y="251"/>
                  </a:lnTo>
                  <a:lnTo>
                    <a:pt x="1760" y="253"/>
                  </a:lnTo>
                  <a:lnTo>
                    <a:pt x="1762" y="253"/>
                  </a:lnTo>
                  <a:lnTo>
                    <a:pt x="1764" y="255"/>
                  </a:lnTo>
                  <a:lnTo>
                    <a:pt x="1766" y="256"/>
                  </a:lnTo>
                  <a:lnTo>
                    <a:pt x="1766" y="258"/>
                  </a:lnTo>
                  <a:lnTo>
                    <a:pt x="1768" y="258"/>
                  </a:lnTo>
                  <a:lnTo>
                    <a:pt x="1768" y="256"/>
                  </a:lnTo>
                  <a:lnTo>
                    <a:pt x="1770" y="256"/>
                  </a:lnTo>
                  <a:lnTo>
                    <a:pt x="1772" y="256"/>
                  </a:lnTo>
                  <a:lnTo>
                    <a:pt x="1774" y="256"/>
                  </a:lnTo>
                  <a:lnTo>
                    <a:pt x="1776" y="258"/>
                  </a:lnTo>
                  <a:lnTo>
                    <a:pt x="1778" y="258"/>
                  </a:lnTo>
                  <a:lnTo>
                    <a:pt x="1778" y="260"/>
                  </a:lnTo>
                  <a:lnTo>
                    <a:pt x="1780" y="260"/>
                  </a:lnTo>
                  <a:lnTo>
                    <a:pt x="1778" y="262"/>
                  </a:lnTo>
                  <a:lnTo>
                    <a:pt x="1778" y="264"/>
                  </a:lnTo>
                  <a:lnTo>
                    <a:pt x="1776" y="264"/>
                  </a:lnTo>
                  <a:lnTo>
                    <a:pt x="1774" y="264"/>
                  </a:lnTo>
                  <a:lnTo>
                    <a:pt x="1772" y="264"/>
                  </a:lnTo>
                  <a:lnTo>
                    <a:pt x="1772" y="266"/>
                  </a:lnTo>
                  <a:lnTo>
                    <a:pt x="1770" y="266"/>
                  </a:lnTo>
                  <a:lnTo>
                    <a:pt x="1772" y="268"/>
                  </a:lnTo>
                  <a:lnTo>
                    <a:pt x="1772" y="270"/>
                  </a:lnTo>
                  <a:lnTo>
                    <a:pt x="1772" y="272"/>
                  </a:lnTo>
                  <a:lnTo>
                    <a:pt x="1772" y="274"/>
                  </a:lnTo>
                  <a:lnTo>
                    <a:pt x="1770" y="274"/>
                  </a:lnTo>
                  <a:lnTo>
                    <a:pt x="1770" y="276"/>
                  </a:lnTo>
                  <a:lnTo>
                    <a:pt x="1768" y="278"/>
                  </a:lnTo>
                  <a:lnTo>
                    <a:pt x="1768" y="280"/>
                  </a:lnTo>
                  <a:lnTo>
                    <a:pt x="1770" y="282"/>
                  </a:lnTo>
                  <a:lnTo>
                    <a:pt x="1772" y="284"/>
                  </a:lnTo>
                  <a:lnTo>
                    <a:pt x="1772" y="286"/>
                  </a:lnTo>
                  <a:lnTo>
                    <a:pt x="1772" y="288"/>
                  </a:lnTo>
                  <a:lnTo>
                    <a:pt x="1772" y="290"/>
                  </a:lnTo>
                  <a:lnTo>
                    <a:pt x="1770" y="290"/>
                  </a:lnTo>
                  <a:lnTo>
                    <a:pt x="1768" y="292"/>
                  </a:lnTo>
                  <a:lnTo>
                    <a:pt x="1766" y="292"/>
                  </a:lnTo>
                  <a:lnTo>
                    <a:pt x="1766" y="290"/>
                  </a:lnTo>
                  <a:lnTo>
                    <a:pt x="1766" y="292"/>
                  </a:lnTo>
                  <a:lnTo>
                    <a:pt x="1764" y="292"/>
                  </a:lnTo>
                  <a:lnTo>
                    <a:pt x="1764" y="294"/>
                  </a:lnTo>
                  <a:lnTo>
                    <a:pt x="1766" y="294"/>
                  </a:lnTo>
                  <a:lnTo>
                    <a:pt x="1764" y="294"/>
                  </a:lnTo>
                  <a:lnTo>
                    <a:pt x="1764" y="296"/>
                  </a:lnTo>
                  <a:lnTo>
                    <a:pt x="1764" y="298"/>
                  </a:lnTo>
                  <a:lnTo>
                    <a:pt x="1764" y="300"/>
                  </a:lnTo>
                  <a:lnTo>
                    <a:pt x="1762" y="300"/>
                  </a:lnTo>
                  <a:lnTo>
                    <a:pt x="1762" y="302"/>
                  </a:lnTo>
                  <a:lnTo>
                    <a:pt x="1762" y="304"/>
                  </a:lnTo>
                  <a:lnTo>
                    <a:pt x="1760" y="304"/>
                  </a:lnTo>
                  <a:lnTo>
                    <a:pt x="1762" y="306"/>
                  </a:lnTo>
                  <a:lnTo>
                    <a:pt x="1760" y="308"/>
                  </a:lnTo>
                  <a:lnTo>
                    <a:pt x="1758" y="308"/>
                  </a:lnTo>
                  <a:lnTo>
                    <a:pt x="1758" y="310"/>
                  </a:lnTo>
                  <a:lnTo>
                    <a:pt x="1758" y="312"/>
                  </a:lnTo>
                  <a:lnTo>
                    <a:pt x="1758" y="314"/>
                  </a:lnTo>
                  <a:lnTo>
                    <a:pt x="1756" y="314"/>
                  </a:lnTo>
                  <a:lnTo>
                    <a:pt x="1758" y="314"/>
                  </a:lnTo>
                  <a:lnTo>
                    <a:pt x="1758" y="316"/>
                  </a:lnTo>
                  <a:lnTo>
                    <a:pt x="1756" y="318"/>
                  </a:lnTo>
                  <a:lnTo>
                    <a:pt x="1756" y="320"/>
                  </a:lnTo>
                  <a:lnTo>
                    <a:pt x="1756" y="322"/>
                  </a:lnTo>
                  <a:lnTo>
                    <a:pt x="1758" y="322"/>
                  </a:lnTo>
                  <a:lnTo>
                    <a:pt x="1758" y="323"/>
                  </a:lnTo>
                  <a:lnTo>
                    <a:pt x="1758" y="325"/>
                  </a:lnTo>
                  <a:lnTo>
                    <a:pt x="1756" y="325"/>
                  </a:lnTo>
                  <a:lnTo>
                    <a:pt x="1756" y="327"/>
                  </a:lnTo>
                  <a:lnTo>
                    <a:pt x="1754" y="327"/>
                  </a:lnTo>
                  <a:lnTo>
                    <a:pt x="1752" y="327"/>
                  </a:lnTo>
                  <a:lnTo>
                    <a:pt x="1752" y="329"/>
                  </a:lnTo>
                  <a:lnTo>
                    <a:pt x="1752" y="331"/>
                  </a:lnTo>
                  <a:lnTo>
                    <a:pt x="1752" y="333"/>
                  </a:lnTo>
                  <a:lnTo>
                    <a:pt x="1751" y="333"/>
                  </a:lnTo>
                  <a:lnTo>
                    <a:pt x="1749" y="333"/>
                  </a:lnTo>
                  <a:lnTo>
                    <a:pt x="1747" y="333"/>
                  </a:lnTo>
                  <a:lnTo>
                    <a:pt x="1747" y="335"/>
                  </a:lnTo>
                  <a:lnTo>
                    <a:pt x="1745" y="335"/>
                  </a:lnTo>
                  <a:lnTo>
                    <a:pt x="1743" y="335"/>
                  </a:lnTo>
                  <a:lnTo>
                    <a:pt x="1741" y="335"/>
                  </a:lnTo>
                  <a:lnTo>
                    <a:pt x="1739" y="333"/>
                  </a:lnTo>
                  <a:lnTo>
                    <a:pt x="1739" y="335"/>
                  </a:lnTo>
                  <a:lnTo>
                    <a:pt x="1739" y="337"/>
                  </a:lnTo>
                  <a:lnTo>
                    <a:pt x="1739" y="339"/>
                  </a:lnTo>
                  <a:lnTo>
                    <a:pt x="1739" y="341"/>
                  </a:lnTo>
                  <a:lnTo>
                    <a:pt x="1739" y="343"/>
                  </a:lnTo>
                  <a:lnTo>
                    <a:pt x="1737" y="343"/>
                  </a:lnTo>
                  <a:lnTo>
                    <a:pt x="1737" y="345"/>
                  </a:lnTo>
                  <a:lnTo>
                    <a:pt x="1737" y="347"/>
                  </a:lnTo>
                  <a:lnTo>
                    <a:pt x="1737" y="349"/>
                  </a:lnTo>
                  <a:lnTo>
                    <a:pt x="1737" y="351"/>
                  </a:lnTo>
                  <a:lnTo>
                    <a:pt x="1737" y="353"/>
                  </a:lnTo>
                  <a:lnTo>
                    <a:pt x="1737" y="355"/>
                  </a:lnTo>
                  <a:lnTo>
                    <a:pt x="1737" y="357"/>
                  </a:lnTo>
                  <a:lnTo>
                    <a:pt x="1737" y="359"/>
                  </a:lnTo>
                  <a:lnTo>
                    <a:pt x="1737" y="361"/>
                  </a:lnTo>
                  <a:lnTo>
                    <a:pt x="1737" y="363"/>
                  </a:lnTo>
                  <a:lnTo>
                    <a:pt x="1739" y="365"/>
                  </a:lnTo>
                  <a:lnTo>
                    <a:pt x="1737" y="367"/>
                  </a:lnTo>
                  <a:lnTo>
                    <a:pt x="1739" y="369"/>
                  </a:lnTo>
                  <a:lnTo>
                    <a:pt x="1737" y="369"/>
                  </a:lnTo>
                  <a:lnTo>
                    <a:pt x="1739" y="369"/>
                  </a:lnTo>
                  <a:lnTo>
                    <a:pt x="1739" y="371"/>
                  </a:lnTo>
                  <a:lnTo>
                    <a:pt x="1739" y="373"/>
                  </a:lnTo>
                  <a:lnTo>
                    <a:pt x="1739" y="375"/>
                  </a:lnTo>
                  <a:lnTo>
                    <a:pt x="1739" y="377"/>
                  </a:lnTo>
                  <a:lnTo>
                    <a:pt x="1739" y="379"/>
                  </a:lnTo>
                  <a:lnTo>
                    <a:pt x="1739" y="381"/>
                  </a:lnTo>
                  <a:lnTo>
                    <a:pt x="1739" y="383"/>
                  </a:lnTo>
                  <a:lnTo>
                    <a:pt x="1737" y="383"/>
                  </a:lnTo>
                  <a:lnTo>
                    <a:pt x="1737" y="385"/>
                  </a:lnTo>
                  <a:lnTo>
                    <a:pt x="1737" y="387"/>
                  </a:lnTo>
                  <a:lnTo>
                    <a:pt x="1737" y="389"/>
                  </a:lnTo>
                  <a:lnTo>
                    <a:pt x="1735" y="389"/>
                  </a:lnTo>
                  <a:lnTo>
                    <a:pt x="1735" y="390"/>
                  </a:lnTo>
                  <a:lnTo>
                    <a:pt x="1737" y="390"/>
                  </a:lnTo>
                  <a:lnTo>
                    <a:pt x="1737" y="392"/>
                  </a:lnTo>
                  <a:lnTo>
                    <a:pt x="1735" y="392"/>
                  </a:lnTo>
                  <a:lnTo>
                    <a:pt x="1737" y="394"/>
                  </a:lnTo>
                  <a:lnTo>
                    <a:pt x="1737" y="396"/>
                  </a:lnTo>
                  <a:lnTo>
                    <a:pt x="1737" y="398"/>
                  </a:lnTo>
                  <a:lnTo>
                    <a:pt x="1737" y="400"/>
                  </a:lnTo>
                  <a:lnTo>
                    <a:pt x="1737" y="402"/>
                  </a:lnTo>
                  <a:lnTo>
                    <a:pt x="1737" y="404"/>
                  </a:lnTo>
                  <a:lnTo>
                    <a:pt x="1737" y="406"/>
                  </a:lnTo>
                  <a:lnTo>
                    <a:pt x="1737" y="408"/>
                  </a:lnTo>
                  <a:lnTo>
                    <a:pt x="1735" y="408"/>
                  </a:lnTo>
                  <a:lnTo>
                    <a:pt x="1733" y="410"/>
                  </a:lnTo>
                  <a:lnTo>
                    <a:pt x="1733" y="412"/>
                  </a:lnTo>
                  <a:lnTo>
                    <a:pt x="1731" y="412"/>
                  </a:lnTo>
                  <a:lnTo>
                    <a:pt x="1729" y="412"/>
                  </a:lnTo>
                  <a:lnTo>
                    <a:pt x="1729" y="414"/>
                  </a:lnTo>
                  <a:lnTo>
                    <a:pt x="1727" y="414"/>
                  </a:lnTo>
                  <a:lnTo>
                    <a:pt x="1725" y="416"/>
                  </a:lnTo>
                  <a:lnTo>
                    <a:pt x="1725" y="418"/>
                  </a:lnTo>
                  <a:lnTo>
                    <a:pt x="1725" y="420"/>
                  </a:lnTo>
                  <a:lnTo>
                    <a:pt x="1723" y="420"/>
                  </a:lnTo>
                  <a:lnTo>
                    <a:pt x="1723" y="422"/>
                  </a:lnTo>
                  <a:lnTo>
                    <a:pt x="1723" y="424"/>
                  </a:lnTo>
                  <a:lnTo>
                    <a:pt x="1723" y="426"/>
                  </a:lnTo>
                  <a:lnTo>
                    <a:pt x="1723" y="428"/>
                  </a:lnTo>
                  <a:lnTo>
                    <a:pt x="1725" y="432"/>
                  </a:lnTo>
                  <a:lnTo>
                    <a:pt x="1727" y="434"/>
                  </a:lnTo>
                  <a:lnTo>
                    <a:pt x="1727" y="436"/>
                  </a:lnTo>
                  <a:lnTo>
                    <a:pt x="1727" y="438"/>
                  </a:lnTo>
                  <a:lnTo>
                    <a:pt x="1725" y="438"/>
                  </a:lnTo>
                  <a:lnTo>
                    <a:pt x="1725" y="440"/>
                  </a:lnTo>
                  <a:lnTo>
                    <a:pt x="1723" y="440"/>
                  </a:lnTo>
                  <a:lnTo>
                    <a:pt x="1723" y="442"/>
                  </a:lnTo>
                  <a:lnTo>
                    <a:pt x="1723" y="444"/>
                  </a:lnTo>
                  <a:lnTo>
                    <a:pt x="1721" y="444"/>
                  </a:lnTo>
                  <a:lnTo>
                    <a:pt x="1723" y="446"/>
                  </a:lnTo>
                  <a:lnTo>
                    <a:pt x="1723" y="448"/>
                  </a:lnTo>
                  <a:lnTo>
                    <a:pt x="1723" y="450"/>
                  </a:lnTo>
                  <a:lnTo>
                    <a:pt x="1723" y="452"/>
                  </a:lnTo>
                  <a:lnTo>
                    <a:pt x="1723" y="454"/>
                  </a:lnTo>
                  <a:lnTo>
                    <a:pt x="1723" y="456"/>
                  </a:lnTo>
                  <a:lnTo>
                    <a:pt x="1721" y="454"/>
                  </a:lnTo>
                  <a:lnTo>
                    <a:pt x="1721" y="456"/>
                  </a:lnTo>
                  <a:lnTo>
                    <a:pt x="1719" y="456"/>
                  </a:lnTo>
                  <a:lnTo>
                    <a:pt x="1717" y="457"/>
                  </a:lnTo>
                  <a:lnTo>
                    <a:pt x="1715" y="457"/>
                  </a:lnTo>
                  <a:lnTo>
                    <a:pt x="1713" y="457"/>
                  </a:lnTo>
                  <a:lnTo>
                    <a:pt x="1711" y="457"/>
                  </a:lnTo>
                  <a:lnTo>
                    <a:pt x="1709" y="457"/>
                  </a:lnTo>
                  <a:lnTo>
                    <a:pt x="1707" y="457"/>
                  </a:lnTo>
                  <a:lnTo>
                    <a:pt x="1705" y="456"/>
                  </a:lnTo>
                  <a:lnTo>
                    <a:pt x="1703" y="457"/>
                  </a:lnTo>
                  <a:lnTo>
                    <a:pt x="1703" y="456"/>
                  </a:lnTo>
                  <a:lnTo>
                    <a:pt x="1701" y="456"/>
                  </a:lnTo>
                  <a:lnTo>
                    <a:pt x="1699" y="454"/>
                  </a:lnTo>
                  <a:lnTo>
                    <a:pt x="1697" y="452"/>
                  </a:lnTo>
                  <a:lnTo>
                    <a:pt x="1695" y="452"/>
                  </a:lnTo>
                  <a:lnTo>
                    <a:pt x="1695" y="454"/>
                  </a:lnTo>
                  <a:lnTo>
                    <a:pt x="1693" y="454"/>
                  </a:lnTo>
                  <a:lnTo>
                    <a:pt x="1693" y="456"/>
                  </a:lnTo>
                  <a:lnTo>
                    <a:pt x="1691" y="456"/>
                  </a:lnTo>
                  <a:lnTo>
                    <a:pt x="1689" y="456"/>
                  </a:lnTo>
                  <a:lnTo>
                    <a:pt x="1687" y="457"/>
                  </a:lnTo>
                  <a:lnTo>
                    <a:pt x="1685" y="459"/>
                  </a:lnTo>
                  <a:lnTo>
                    <a:pt x="1683" y="461"/>
                  </a:lnTo>
                  <a:lnTo>
                    <a:pt x="1682" y="461"/>
                  </a:lnTo>
                  <a:lnTo>
                    <a:pt x="1682" y="463"/>
                  </a:lnTo>
                  <a:lnTo>
                    <a:pt x="1680" y="463"/>
                  </a:lnTo>
                  <a:lnTo>
                    <a:pt x="1678" y="463"/>
                  </a:lnTo>
                  <a:lnTo>
                    <a:pt x="1676" y="465"/>
                  </a:lnTo>
                  <a:lnTo>
                    <a:pt x="1674" y="465"/>
                  </a:lnTo>
                  <a:lnTo>
                    <a:pt x="1674" y="467"/>
                  </a:lnTo>
                  <a:lnTo>
                    <a:pt x="1674" y="469"/>
                  </a:lnTo>
                  <a:lnTo>
                    <a:pt x="1672" y="467"/>
                  </a:lnTo>
                  <a:lnTo>
                    <a:pt x="1670" y="467"/>
                  </a:lnTo>
                  <a:lnTo>
                    <a:pt x="1668" y="465"/>
                  </a:lnTo>
                  <a:lnTo>
                    <a:pt x="1670" y="463"/>
                  </a:lnTo>
                  <a:lnTo>
                    <a:pt x="1668" y="463"/>
                  </a:lnTo>
                  <a:lnTo>
                    <a:pt x="1666" y="463"/>
                  </a:lnTo>
                  <a:lnTo>
                    <a:pt x="1666" y="461"/>
                  </a:lnTo>
                  <a:lnTo>
                    <a:pt x="1664" y="461"/>
                  </a:lnTo>
                  <a:lnTo>
                    <a:pt x="1662" y="461"/>
                  </a:lnTo>
                  <a:lnTo>
                    <a:pt x="1662" y="463"/>
                  </a:lnTo>
                  <a:lnTo>
                    <a:pt x="1662" y="461"/>
                  </a:lnTo>
                  <a:lnTo>
                    <a:pt x="1660" y="461"/>
                  </a:lnTo>
                  <a:lnTo>
                    <a:pt x="1658" y="461"/>
                  </a:lnTo>
                  <a:lnTo>
                    <a:pt x="1658" y="463"/>
                  </a:lnTo>
                  <a:lnTo>
                    <a:pt x="1656" y="463"/>
                  </a:lnTo>
                  <a:lnTo>
                    <a:pt x="1654" y="463"/>
                  </a:lnTo>
                  <a:lnTo>
                    <a:pt x="1652" y="461"/>
                  </a:lnTo>
                  <a:lnTo>
                    <a:pt x="1650" y="459"/>
                  </a:lnTo>
                  <a:lnTo>
                    <a:pt x="1650" y="457"/>
                  </a:lnTo>
                  <a:lnTo>
                    <a:pt x="1650" y="456"/>
                  </a:lnTo>
                  <a:lnTo>
                    <a:pt x="1652" y="456"/>
                  </a:lnTo>
                  <a:lnTo>
                    <a:pt x="1652" y="454"/>
                  </a:lnTo>
                  <a:lnTo>
                    <a:pt x="1652" y="452"/>
                  </a:lnTo>
                  <a:lnTo>
                    <a:pt x="1652" y="450"/>
                  </a:lnTo>
                  <a:lnTo>
                    <a:pt x="1650" y="450"/>
                  </a:lnTo>
                  <a:lnTo>
                    <a:pt x="1650" y="448"/>
                  </a:lnTo>
                  <a:lnTo>
                    <a:pt x="1648" y="448"/>
                  </a:lnTo>
                  <a:lnTo>
                    <a:pt x="1648" y="450"/>
                  </a:lnTo>
                  <a:lnTo>
                    <a:pt x="1646" y="450"/>
                  </a:lnTo>
                  <a:lnTo>
                    <a:pt x="1646" y="448"/>
                  </a:lnTo>
                  <a:lnTo>
                    <a:pt x="1646" y="446"/>
                  </a:lnTo>
                  <a:lnTo>
                    <a:pt x="1646" y="444"/>
                  </a:lnTo>
                  <a:lnTo>
                    <a:pt x="1646" y="442"/>
                  </a:lnTo>
                  <a:lnTo>
                    <a:pt x="1646" y="440"/>
                  </a:lnTo>
                  <a:lnTo>
                    <a:pt x="1644" y="440"/>
                  </a:lnTo>
                  <a:lnTo>
                    <a:pt x="1642" y="440"/>
                  </a:lnTo>
                  <a:lnTo>
                    <a:pt x="1640" y="440"/>
                  </a:lnTo>
                  <a:lnTo>
                    <a:pt x="1640" y="442"/>
                  </a:lnTo>
                  <a:lnTo>
                    <a:pt x="1638" y="442"/>
                  </a:lnTo>
                  <a:lnTo>
                    <a:pt x="1636" y="442"/>
                  </a:lnTo>
                  <a:lnTo>
                    <a:pt x="1636" y="440"/>
                  </a:lnTo>
                  <a:lnTo>
                    <a:pt x="1634" y="440"/>
                  </a:lnTo>
                  <a:lnTo>
                    <a:pt x="1632" y="440"/>
                  </a:lnTo>
                  <a:lnTo>
                    <a:pt x="1632" y="438"/>
                  </a:lnTo>
                  <a:lnTo>
                    <a:pt x="1630" y="438"/>
                  </a:lnTo>
                  <a:lnTo>
                    <a:pt x="1628" y="438"/>
                  </a:lnTo>
                  <a:lnTo>
                    <a:pt x="1628" y="440"/>
                  </a:lnTo>
                  <a:lnTo>
                    <a:pt x="1628" y="438"/>
                  </a:lnTo>
                  <a:lnTo>
                    <a:pt x="1628" y="436"/>
                  </a:lnTo>
                  <a:lnTo>
                    <a:pt x="1626" y="436"/>
                  </a:lnTo>
                  <a:lnTo>
                    <a:pt x="1624" y="436"/>
                  </a:lnTo>
                  <a:lnTo>
                    <a:pt x="1624" y="434"/>
                  </a:lnTo>
                  <a:lnTo>
                    <a:pt x="1622" y="434"/>
                  </a:lnTo>
                  <a:lnTo>
                    <a:pt x="1620" y="434"/>
                  </a:lnTo>
                  <a:lnTo>
                    <a:pt x="1618" y="434"/>
                  </a:lnTo>
                  <a:lnTo>
                    <a:pt x="1618" y="432"/>
                  </a:lnTo>
                  <a:lnTo>
                    <a:pt x="1618" y="430"/>
                  </a:lnTo>
                  <a:lnTo>
                    <a:pt x="1616" y="430"/>
                  </a:lnTo>
                  <a:lnTo>
                    <a:pt x="1616" y="428"/>
                  </a:lnTo>
                  <a:lnTo>
                    <a:pt x="1614" y="428"/>
                  </a:lnTo>
                  <a:lnTo>
                    <a:pt x="1613" y="428"/>
                  </a:lnTo>
                  <a:lnTo>
                    <a:pt x="1613" y="426"/>
                  </a:lnTo>
                  <a:lnTo>
                    <a:pt x="1611" y="426"/>
                  </a:lnTo>
                  <a:lnTo>
                    <a:pt x="1609" y="426"/>
                  </a:lnTo>
                  <a:lnTo>
                    <a:pt x="1607" y="426"/>
                  </a:lnTo>
                  <a:lnTo>
                    <a:pt x="1607" y="428"/>
                  </a:lnTo>
                  <a:lnTo>
                    <a:pt x="1605" y="428"/>
                  </a:lnTo>
                  <a:lnTo>
                    <a:pt x="1605" y="430"/>
                  </a:lnTo>
                  <a:lnTo>
                    <a:pt x="1603" y="430"/>
                  </a:lnTo>
                  <a:lnTo>
                    <a:pt x="1603" y="428"/>
                  </a:lnTo>
                  <a:lnTo>
                    <a:pt x="1601" y="428"/>
                  </a:lnTo>
                  <a:lnTo>
                    <a:pt x="1601" y="430"/>
                  </a:lnTo>
                  <a:lnTo>
                    <a:pt x="1599" y="430"/>
                  </a:lnTo>
                  <a:lnTo>
                    <a:pt x="1597" y="430"/>
                  </a:lnTo>
                  <a:lnTo>
                    <a:pt x="1597" y="432"/>
                  </a:lnTo>
                  <a:lnTo>
                    <a:pt x="1597" y="434"/>
                  </a:lnTo>
                  <a:lnTo>
                    <a:pt x="1597" y="436"/>
                  </a:lnTo>
                  <a:lnTo>
                    <a:pt x="1595" y="436"/>
                  </a:lnTo>
                  <a:lnTo>
                    <a:pt x="1595" y="434"/>
                  </a:lnTo>
                  <a:lnTo>
                    <a:pt x="1593" y="434"/>
                  </a:lnTo>
                  <a:lnTo>
                    <a:pt x="1593" y="436"/>
                  </a:lnTo>
                  <a:lnTo>
                    <a:pt x="1591" y="436"/>
                  </a:lnTo>
                  <a:lnTo>
                    <a:pt x="1589" y="436"/>
                  </a:lnTo>
                  <a:lnTo>
                    <a:pt x="1589" y="438"/>
                  </a:lnTo>
                  <a:lnTo>
                    <a:pt x="1591" y="438"/>
                  </a:lnTo>
                  <a:lnTo>
                    <a:pt x="1591" y="436"/>
                  </a:lnTo>
                  <a:lnTo>
                    <a:pt x="1591" y="438"/>
                  </a:lnTo>
                  <a:lnTo>
                    <a:pt x="1591" y="440"/>
                  </a:lnTo>
                  <a:lnTo>
                    <a:pt x="1589" y="442"/>
                  </a:lnTo>
                  <a:lnTo>
                    <a:pt x="1589" y="444"/>
                  </a:lnTo>
                  <a:lnTo>
                    <a:pt x="1589" y="442"/>
                  </a:lnTo>
                  <a:lnTo>
                    <a:pt x="1587" y="442"/>
                  </a:lnTo>
                  <a:lnTo>
                    <a:pt x="1587" y="444"/>
                  </a:lnTo>
                  <a:lnTo>
                    <a:pt x="1585" y="444"/>
                  </a:lnTo>
                  <a:lnTo>
                    <a:pt x="1585" y="446"/>
                  </a:lnTo>
                  <a:lnTo>
                    <a:pt x="1585" y="444"/>
                  </a:lnTo>
                  <a:lnTo>
                    <a:pt x="1583" y="442"/>
                  </a:lnTo>
                  <a:lnTo>
                    <a:pt x="1581" y="442"/>
                  </a:lnTo>
                  <a:lnTo>
                    <a:pt x="1581" y="444"/>
                  </a:lnTo>
                  <a:lnTo>
                    <a:pt x="1579" y="444"/>
                  </a:lnTo>
                  <a:lnTo>
                    <a:pt x="1579" y="446"/>
                  </a:lnTo>
                  <a:lnTo>
                    <a:pt x="1577" y="446"/>
                  </a:lnTo>
                  <a:lnTo>
                    <a:pt x="1575" y="446"/>
                  </a:lnTo>
                  <a:lnTo>
                    <a:pt x="1575" y="448"/>
                  </a:lnTo>
                  <a:lnTo>
                    <a:pt x="1575" y="450"/>
                  </a:lnTo>
                  <a:lnTo>
                    <a:pt x="1577" y="452"/>
                  </a:lnTo>
                  <a:lnTo>
                    <a:pt x="1577" y="454"/>
                  </a:lnTo>
                  <a:lnTo>
                    <a:pt x="1579" y="454"/>
                  </a:lnTo>
                  <a:lnTo>
                    <a:pt x="1577" y="454"/>
                  </a:lnTo>
                  <a:lnTo>
                    <a:pt x="1579" y="456"/>
                  </a:lnTo>
                  <a:lnTo>
                    <a:pt x="1577" y="456"/>
                  </a:lnTo>
                  <a:lnTo>
                    <a:pt x="1577" y="457"/>
                  </a:lnTo>
                  <a:lnTo>
                    <a:pt x="1575" y="457"/>
                  </a:lnTo>
                  <a:lnTo>
                    <a:pt x="1573" y="457"/>
                  </a:lnTo>
                  <a:lnTo>
                    <a:pt x="1571" y="457"/>
                  </a:lnTo>
                  <a:lnTo>
                    <a:pt x="1571" y="459"/>
                  </a:lnTo>
                  <a:lnTo>
                    <a:pt x="1573" y="459"/>
                  </a:lnTo>
                  <a:lnTo>
                    <a:pt x="1573" y="461"/>
                  </a:lnTo>
                  <a:lnTo>
                    <a:pt x="1575" y="461"/>
                  </a:lnTo>
                  <a:lnTo>
                    <a:pt x="1575" y="463"/>
                  </a:lnTo>
                  <a:lnTo>
                    <a:pt x="1575" y="465"/>
                  </a:lnTo>
                  <a:lnTo>
                    <a:pt x="1575" y="467"/>
                  </a:lnTo>
                  <a:lnTo>
                    <a:pt x="1575" y="469"/>
                  </a:lnTo>
                  <a:lnTo>
                    <a:pt x="1575" y="471"/>
                  </a:lnTo>
                  <a:lnTo>
                    <a:pt x="1575" y="473"/>
                  </a:lnTo>
                  <a:lnTo>
                    <a:pt x="1573" y="473"/>
                  </a:lnTo>
                  <a:lnTo>
                    <a:pt x="1573" y="475"/>
                  </a:lnTo>
                  <a:lnTo>
                    <a:pt x="1575" y="475"/>
                  </a:lnTo>
                  <a:lnTo>
                    <a:pt x="1575" y="477"/>
                  </a:lnTo>
                  <a:lnTo>
                    <a:pt x="1577" y="477"/>
                  </a:lnTo>
                  <a:lnTo>
                    <a:pt x="1579" y="477"/>
                  </a:lnTo>
                  <a:lnTo>
                    <a:pt x="1579" y="479"/>
                  </a:lnTo>
                  <a:lnTo>
                    <a:pt x="1581" y="479"/>
                  </a:lnTo>
                  <a:lnTo>
                    <a:pt x="1581" y="481"/>
                  </a:lnTo>
                  <a:lnTo>
                    <a:pt x="1583" y="481"/>
                  </a:lnTo>
                  <a:lnTo>
                    <a:pt x="1583" y="483"/>
                  </a:lnTo>
                  <a:lnTo>
                    <a:pt x="1585" y="483"/>
                  </a:lnTo>
                  <a:lnTo>
                    <a:pt x="1583" y="483"/>
                  </a:lnTo>
                  <a:lnTo>
                    <a:pt x="1581" y="485"/>
                  </a:lnTo>
                  <a:lnTo>
                    <a:pt x="1579" y="483"/>
                  </a:lnTo>
                  <a:lnTo>
                    <a:pt x="1577" y="485"/>
                  </a:lnTo>
                  <a:lnTo>
                    <a:pt x="1575" y="487"/>
                  </a:lnTo>
                  <a:lnTo>
                    <a:pt x="1573" y="489"/>
                  </a:lnTo>
                  <a:lnTo>
                    <a:pt x="1571" y="489"/>
                  </a:lnTo>
                  <a:lnTo>
                    <a:pt x="1569" y="489"/>
                  </a:lnTo>
                  <a:lnTo>
                    <a:pt x="1569" y="491"/>
                  </a:lnTo>
                  <a:lnTo>
                    <a:pt x="1567" y="489"/>
                  </a:lnTo>
                  <a:lnTo>
                    <a:pt x="1567" y="491"/>
                  </a:lnTo>
                  <a:lnTo>
                    <a:pt x="1565" y="491"/>
                  </a:lnTo>
                  <a:lnTo>
                    <a:pt x="1565" y="493"/>
                  </a:lnTo>
                  <a:lnTo>
                    <a:pt x="1563" y="491"/>
                  </a:lnTo>
                  <a:lnTo>
                    <a:pt x="1561" y="491"/>
                  </a:lnTo>
                  <a:lnTo>
                    <a:pt x="1559" y="489"/>
                  </a:lnTo>
                  <a:lnTo>
                    <a:pt x="1557" y="487"/>
                  </a:lnTo>
                  <a:lnTo>
                    <a:pt x="1555" y="487"/>
                  </a:lnTo>
                  <a:lnTo>
                    <a:pt x="1553" y="487"/>
                  </a:lnTo>
                  <a:lnTo>
                    <a:pt x="1551" y="489"/>
                  </a:lnTo>
                  <a:lnTo>
                    <a:pt x="1549" y="489"/>
                  </a:lnTo>
                  <a:lnTo>
                    <a:pt x="1549" y="491"/>
                  </a:lnTo>
                  <a:lnTo>
                    <a:pt x="1549" y="493"/>
                  </a:lnTo>
                  <a:lnTo>
                    <a:pt x="1549" y="495"/>
                  </a:lnTo>
                  <a:lnTo>
                    <a:pt x="1547" y="495"/>
                  </a:lnTo>
                  <a:lnTo>
                    <a:pt x="1545" y="495"/>
                  </a:lnTo>
                  <a:lnTo>
                    <a:pt x="1545" y="497"/>
                  </a:lnTo>
                  <a:lnTo>
                    <a:pt x="1544" y="497"/>
                  </a:lnTo>
                  <a:lnTo>
                    <a:pt x="1544" y="499"/>
                  </a:lnTo>
                  <a:lnTo>
                    <a:pt x="1542" y="499"/>
                  </a:lnTo>
                  <a:lnTo>
                    <a:pt x="1540" y="499"/>
                  </a:lnTo>
                  <a:lnTo>
                    <a:pt x="1540" y="501"/>
                  </a:lnTo>
                  <a:lnTo>
                    <a:pt x="1540" y="499"/>
                  </a:lnTo>
                  <a:lnTo>
                    <a:pt x="1538" y="499"/>
                  </a:lnTo>
                  <a:lnTo>
                    <a:pt x="1536" y="499"/>
                  </a:lnTo>
                  <a:lnTo>
                    <a:pt x="1534" y="499"/>
                  </a:lnTo>
                  <a:lnTo>
                    <a:pt x="1532" y="499"/>
                  </a:lnTo>
                  <a:lnTo>
                    <a:pt x="1532" y="497"/>
                  </a:lnTo>
                  <a:lnTo>
                    <a:pt x="1530" y="497"/>
                  </a:lnTo>
                  <a:lnTo>
                    <a:pt x="1530" y="499"/>
                  </a:lnTo>
                  <a:lnTo>
                    <a:pt x="1528" y="499"/>
                  </a:lnTo>
                  <a:lnTo>
                    <a:pt x="1526" y="499"/>
                  </a:lnTo>
                  <a:lnTo>
                    <a:pt x="1526" y="501"/>
                  </a:lnTo>
                  <a:lnTo>
                    <a:pt x="1524" y="501"/>
                  </a:lnTo>
                  <a:lnTo>
                    <a:pt x="1522" y="501"/>
                  </a:lnTo>
                  <a:lnTo>
                    <a:pt x="1522" y="499"/>
                  </a:lnTo>
                  <a:lnTo>
                    <a:pt x="1520" y="497"/>
                  </a:lnTo>
                  <a:lnTo>
                    <a:pt x="1518" y="497"/>
                  </a:lnTo>
                  <a:lnTo>
                    <a:pt x="1518" y="495"/>
                  </a:lnTo>
                  <a:lnTo>
                    <a:pt x="1518" y="493"/>
                  </a:lnTo>
                  <a:lnTo>
                    <a:pt x="1516" y="493"/>
                  </a:lnTo>
                  <a:lnTo>
                    <a:pt x="1516" y="495"/>
                  </a:lnTo>
                  <a:lnTo>
                    <a:pt x="1514" y="495"/>
                  </a:lnTo>
                  <a:lnTo>
                    <a:pt x="1512" y="495"/>
                  </a:lnTo>
                  <a:lnTo>
                    <a:pt x="1510" y="497"/>
                  </a:lnTo>
                  <a:lnTo>
                    <a:pt x="1510" y="495"/>
                  </a:lnTo>
                  <a:lnTo>
                    <a:pt x="1510" y="493"/>
                  </a:lnTo>
                  <a:lnTo>
                    <a:pt x="1508" y="493"/>
                  </a:lnTo>
                  <a:lnTo>
                    <a:pt x="1508" y="491"/>
                  </a:lnTo>
                  <a:lnTo>
                    <a:pt x="1508" y="489"/>
                  </a:lnTo>
                  <a:lnTo>
                    <a:pt x="1506" y="487"/>
                  </a:lnTo>
                  <a:lnTo>
                    <a:pt x="1506" y="489"/>
                  </a:lnTo>
                  <a:lnTo>
                    <a:pt x="1504" y="489"/>
                  </a:lnTo>
                  <a:lnTo>
                    <a:pt x="1504" y="487"/>
                  </a:lnTo>
                  <a:lnTo>
                    <a:pt x="1502" y="487"/>
                  </a:lnTo>
                  <a:lnTo>
                    <a:pt x="1502" y="489"/>
                  </a:lnTo>
                  <a:lnTo>
                    <a:pt x="1500" y="489"/>
                  </a:lnTo>
                  <a:lnTo>
                    <a:pt x="1498" y="491"/>
                  </a:lnTo>
                  <a:lnTo>
                    <a:pt x="1498" y="489"/>
                  </a:lnTo>
                  <a:lnTo>
                    <a:pt x="1496" y="489"/>
                  </a:lnTo>
                  <a:lnTo>
                    <a:pt x="1494" y="489"/>
                  </a:lnTo>
                  <a:lnTo>
                    <a:pt x="1492" y="489"/>
                  </a:lnTo>
                  <a:lnTo>
                    <a:pt x="1492" y="487"/>
                  </a:lnTo>
                  <a:lnTo>
                    <a:pt x="1490" y="487"/>
                  </a:lnTo>
                  <a:lnTo>
                    <a:pt x="1488" y="487"/>
                  </a:lnTo>
                  <a:lnTo>
                    <a:pt x="1486" y="487"/>
                  </a:lnTo>
                  <a:lnTo>
                    <a:pt x="1486" y="489"/>
                  </a:lnTo>
                  <a:lnTo>
                    <a:pt x="1484" y="489"/>
                  </a:lnTo>
                  <a:lnTo>
                    <a:pt x="1482" y="491"/>
                  </a:lnTo>
                  <a:lnTo>
                    <a:pt x="1482" y="493"/>
                  </a:lnTo>
                  <a:lnTo>
                    <a:pt x="1484" y="493"/>
                  </a:lnTo>
                  <a:lnTo>
                    <a:pt x="1484" y="495"/>
                  </a:lnTo>
                  <a:lnTo>
                    <a:pt x="1482" y="495"/>
                  </a:lnTo>
                  <a:lnTo>
                    <a:pt x="1480" y="497"/>
                  </a:lnTo>
                  <a:lnTo>
                    <a:pt x="1478" y="497"/>
                  </a:lnTo>
                  <a:lnTo>
                    <a:pt x="1476" y="497"/>
                  </a:lnTo>
                  <a:lnTo>
                    <a:pt x="1475" y="497"/>
                  </a:lnTo>
                  <a:lnTo>
                    <a:pt x="1475" y="499"/>
                  </a:lnTo>
                  <a:lnTo>
                    <a:pt x="1473" y="497"/>
                  </a:lnTo>
                  <a:lnTo>
                    <a:pt x="1471" y="499"/>
                  </a:lnTo>
                  <a:lnTo>
                    <a:pt x="1469" y="501"/>
                  </a:lnTo>
                  <a:lnTo>
                    <a:pt x="1469" y="503"/>
                  </a:lnTo>
                  <a:lnTo>
                    <a:pt x="1467" y="503"/>
                  </a:lnTo>
                  <a:lnTo>
                    <a:pt x="1467" y="505"/>
                  </a:lnTo>
                  <a:lnTo>
                    <a:pt x="1465" y="507"/>
                  </a:lnTo>
                  <a:lnTo>
                    <a:pt x="1463" y="507"/>
                  </a:lnTo>
                  <a:lnTo>
                    <a:pt x="1463" y="509"/>
                  </a:lnTo>
                  <a:lnTo>
                    <a:pt x="1461" y="509"/>
                  </a:lnTo>
                  <a:lnTo>
                    <a:pt x="1459" y="509"/>
                  </a:lnTo>
                  <a:lnTo>
                    <a:pt x="1459" y="507"/>
                  </a:lnTo>
                  <a:lnTo>
                    <a:pt x="1457" y="505"/>
                  </a:lnTo>
                  <a:lnTo>
                    <a:pt x="1457" y="507"/>
                  </a:lnTo>
                  <a:lnTo>
                    <a:pt x="1455" y="505"/>
                  </a:lnTo>
                  <a:lnTo>
                    <a:pt x="1453" y="505"/>
                  </a:lnTo>
                  <a:lnTo>
                    <a:pt x="1453" y="507"/>
                  </a:lnTo>
                  <a:lnTo>
                    <a:pt x="1451" y="505"/>
                  </a:lnTo>
                  <a:lnTo>
                    <a:pt x="1449" y="505"/>
                  </a:lnTo>
                  <a:lnTo>
                    <a:pt x="1447" y="505"/>
                  </a:lnTo>
                  <a:lnTo>
                    <a:pt x="1445" y="505"/>
                  </a:lnTo>
                  <a:lnTo>
                    <a:pt x="1443" y="505"/>
                  </a:lnTo>
                  <a:lnTo>
                    <a:pt x="1441" y="505"/>
                  </a:lnTo>
                  <a:lnTo>
                    <a:pt x="1439" y="503"/>
                  </a:lnTo>
                  <a:lnTo>
                    <a:pt x="1439" y="505"/>
                  </a:lnTo>
                  <a:lnTo>
                    <a:pt x="1437" y="503"/>
                  </a:lnTo>
                  <a:lnTo>
                    <a:pt x="1437" y="505"/>
                  </a:lnTo>
                  <a:lnTo>
                    <a:pt x="1435" y="507"/>
                  </a:lnTo>
                  <a:lnTo>
                    <a:pt x="1433" y="509"/>
                  </a:lnTo>
                  <a:lnTo>
                    <a:pt x="1435" y="509"/>
                  </a:lnTo>
                  <a:lnTo>
                    <a:pt x="1435" y="511"/>
                  </a:lnTo>
                  <a:lnTo>
                    <a:pt x="1433" y="511"/>
                  </a:lnTo>
                  <a:lnTo>
                    <a:pt x="1433" y="513"/>
                  </a:lnTo>
                  <a:lnTo>
                    <a:pt x="1431" y="513"/>
                  </a:lnTo>
                  <a:lnTo>
                    <a:pt x="1429" y="515"/>
                  </a:lnTo>
                  <a:lnTo>
                    <a:pt x="1427" y="515"/>
                  </a:lnTo>
                  <a:lnTo>
                    <a:pt x="1427" y="517"/>
                  </a:lnTo>
                  <a:lnTo>
                    <a:pt x="1425" y="517"/>
                  </a:lnTo>
                  <a:lnTo>
                    <a:pt x="1425" y="519"/>
                  </a:lnTo>
                  <a:lnTo>
                    <a:pt x="1425" y="521"/>
                  </a:lnTo>
                  <a:lnTo>
                    <a:pt x="1425" y="519"/>
                  </a:lnTo>
                  <a:lnTo>
                    <a:pt x="1423" y="519"/>
                  </a:lnTo>
                  <a:lnTo>
                    <a:pt x="1423" y="521"/>
                  </a:lnTo>
                  <a:lnTo>
                    <a:pt x="1423" y="519"/>
                  </a:lnTo>
                  <a:lnTo>
                    <a:pt x="1421" y="519"/>
                  </a:lnTo>
                  <a:lnTo>
                    <a:pt x="1421" y="521"/>
                  </a:lnTo>
                  <a:lnTo>
                    <a:pt x="1421" y="523"/>
                  </a:lnTo>
                  <a:lnTo>
                    <a:pt x="1419" y="523"/>
                  </a:lnTo>
                  <a:lnTo>
                    <a:pt x="1419" y="521"/>
                  </a:lnTo>
                  <a:lnTo>
                    <a:pt x="1417" y="523"/>
                  </a:lnTo>
                  <a:lnTo>
                    <a:pt x="1417" y="524"/>
                  </a:lnTo>
                  <a:lnTo>
                    <a:pt x="1419" y="526"/>
                  </a:lnTo>
                  <a:lnTo>
                    <a:pt x="1421" y="526"/>
                  </a:lnTo>
                  <a:lnTo>
                    <a:pt x="1421" y="528"/>
                  </a:lnTo>
                  <a:lnTo>
                    <a:pt x="1423" y="530"/>
                  </a:lnTo>
                  <a:lnTo>
                    <a:pt x="1425" y="532"/>
                  </a:lnTo>
                  <a:lnTo>
                    <a:pt x="1425" y="534"/>
                  </a:lnTo>
                  <a:lnTo>
                    <a:pt x="1427" y="534"/>
                  </a:lnTo>
                  <a:lnTo>
                    <a:pt x="1427" y="536"/>
                  </a:lnTo>
                  <a:lnTo>
                    <a:pt x="1429" y="536"/>
                  </a:lnTo>
                  <a:lnTo>
                    <a:pt x="1429" y="538"/>
                  </a:lnTo>
                  <a:lnTo>
                    <a:pt x="1431" y="538"/>
                  </a:lnTo>
                  <a:lnTo>
                    <a:pt x="1431" y="540"/>
                  </a:lnTo>
                  <a:lnTo>
                    <a:pt x="1433" y="540"/>
                  </a:lnTo>
                  <a:lnTo>
                    <a:pt x="1433" y="542"/>
                  </a:lnTo>
                  <a:lnTo>
                    <a:pt x="1431" y="542"/>
                  </a:lnTo>
                  <a:lnTo>
                    <a:pt x="1431" y="544"/>
                  </a:lnTo>
                  <a:lnTo>
                    <a:pt x="1431" y="546"/>
                  </a:lnTo>
                  <a:lnTo>
                    <a:pt x="1431" y="548"/>
                  </a:lnTo>
                  <a:lnTo>
                    <a:pt x="1431" y="550"/>
                  </a:lnTo>
                  <a:lnTo>
                    <a:pt x="1431" y="552"/>
                  </a:lnTo>
                  <a:lnTo>
                    <a:pt x="1431" y="554"/>
                  </a:lnTo>
                  <a:lnTo>
                    <a:pt x="1433" y="554"/>
                  </a:lnTo>
                  <a:lnTo>
                    <a:pt x="1433" y="556"/>
                  </a:lnTo>
                  <a:lnTo>
                    <a:pt x="1435" y="558"/>
                  </a:lnTo>
                  <a:lnTo>
                    <a:pt x="1435" y="560"/>
                  </a:lnTo>
                  <a:lnTo>
                    <a:pt x="1433" y="560"/>
                  </a:lnTo>
                  <a:lnTo>
                    <a:pt x="1433" y="562"/>
                  </a:lnTo>
                  <a:lnTo>
                    <a:pt x="1431" y="562"/>
                  </a:lnTo>
                  <a:lnTo>
                    <a:pt x="1431" y="564"/>
                  </a:lnTo>
                  <a:lnTo>
                    <a:pt x="1433" y="564"/>
                  </a:lnTo>
                  <a:lnTo>
                    <a:pt x="1433" y="566"/>
                  </a:lnTo>
                  <a:lnTo>
                    <a:pt x="1431" y="566"/>
                  </a:lnTo>
                  <a:lnTo>
                    <a:pt x="1431" y="568"/>
                  </a:lnTo>
                  <a:lnTo>
                    <a:pt x="1429" y="568"/>
                  </a:lnTo>
                  <a:lnTo>
                    <a:pt x="1429" y="570"/>
                  </a:lnTo>
                  <a:lnTo>
                    <a:pt x="1429" y="572"/>
                  </a:lnTo>
                  <a:lnTo>
                    <a:pt x="1427" y="572"/>
                  </a:lnTo>
                  <a:lnTo>
                    <a:pt x="1427" y="574"/>
                  </a:lnTo>
                  <a:lnTo>
                    <a:pt x="1429" y="574"/>
                  </a:lnTo>
                  <a:lnTo>
                    <a:pt x="1429" y="576"/>
                  </a:lnTo>
                  <a:lnTo>
                    <a:pt x="1429" y="578"/>
                  </a:lnTo>
                  <a:lnTo>
                    <a:pt x="1429" y="580"/>
                  </a:lnTo>
                  <a:lnTo>
                    <a:pt x="1429" y="582"/>
                  </a:lnTo>
                  <a:lnTo>
                    <a:pt x="1427" y="582"/>
                  </a:lnTo>
                  <a:lnTo>
                    <a:pt x="1427" y="584"/>
                  </a:lnTo>
                  <a:lnTo>
                    <a:pt x="1429" y="584"/>
                  </a:lnTo>
                  <a:lnTo>
                    <a:pt x="1429" y="586"/>
                  </a:lnTo>
                  <a:lnTo>
                    <a:pt x="1427" y="588"/>
                  </a:lnTo>
                  <a:lnTo>
                    <a:pt x="1425" y="590"/>
                  </a:lnTo>
                  <a:lnTo>
                    <a:pt x="1423" y="592"/>
                  </a:lnTo>
                  <a:lnTo>
                    <a:pt x="1423" y="593"/>
                  </a:lnTo>
                  <a:lnTo>
                    <a:pt x="1425" y="593"/>
                  </a:lnTo>
                  <a:lnTo>
                    <a:pt x="1425" y="595"/>
                  </a:lnTo>
                  <a:lnTo>
                    <a:pt x="1425" y="597"/>
                  </a:lnTo>
                  <a:lnTo>
                    <a:pt x="1425" y="599"/>
                  </a:lnTo>
                  <a:lnTo>
                    <a:pt x="1427" y="601"/>
                  </a:lnTo>
                  <a:lnTo>
                    <a:pt x="1427" y="603"/>
                  </a:lnTo>
                  <a:lnTo>
                    <a:pt x="1427" y="605"/>
                  </a:lnTo>
                  <a:lnTo>
                    <a:pt x="1427" y="607"/>
                  </a:lnTo>
                  <a:lnTo>
                    <a:pt x="1425" y="607"/>
                  </a:lnTo>
                  <a:lnTo>
                    <a:pt x="1423" y="607"/>
                  </a:lnTo>
                  <a:lnTo>
                    <a:pt x="1421" y="607"/>
                  </a:lnTo>
                  <a:lnTo>
                    <a:pt x="1421" y="605"/>
                  </a:lnTo>
                  <a:lnTo>
                    <a:pt x="1421" y="603"/>
                  </a:lnTo>
                  <a:lnTo>
                    <a:pt x="1419" y="603"/>
                  </a:lnTo>
                  <a:lnTo>
                    <a:pt x="1419" y="605"/>
                  </a:lnTo>
                  <a:lnTo>
                    <a:pt x="1419" y="607"/>
                  </a:lnTo>
                  <a:lnTo>
                    <a:pt x="1419" y="609"/>
                  </a:lnTo>
                  <a:lnTo>
                    <a:pt x="1419" y="611"/>
                  </a:lnTo>
                  <a:lnTo>
                    <a:pt x="1419" y="613"/>
                  </a:lnTo>
                  <a:lnTo>
                    <a:pt x="1419" y="615"/>
                  </a:lnTo>
                  <a:lnTo>
                    <a:pt x="1417" y="617"/>
                  </a:lnTo>
                  <a:lnTo>
                    <a:pt x="1415" y="619"/>
                  </a:lnTo>
                  <a:lnTo>
                    <a:pt x="1415" y="621"/>
                  </a:lnTo>
                  <a:lnTo>
                    <a:pt x="1413" y="621"/>
                  </a:lnTo>
                  <a:lnTo>
                    <a:pt x="1411" y="621"/>
                  </a:lnTo>
                  <a:lnTo>
                    <a:pt x="1411" y="623"/>
                  </a:lnTo>
                  <a:lnTo>
                    <a:pt x="1411" y="625"/>
                  </a:lnTo>
                  <a:lnTo>
                    <a:pt x="1413" y="625"/>
                  </a:lnTo>
                  <a:lnTo>
                    <a:pt x="1411" y="627"/>
                  </a:lnTo>
                  <a:lnTo>
                    <a:pt x="1411" y="629"/>
                  </a:lnTo>
                  <a:lnTo>
                    <a:pt x="1411" y="631"/>
                  </a:lnTo>
                  <a:lnTo>
                    <a:pt x="1409" y="631"/>
                  </a:lnTo>
                  <a:lnTo>
                    <a:pt x="1407" y="633"/>
                  </a:lnTo>
                  <a:lnTo>
                    <a:pt x="1406" y="633"/>
                  </a:lnTo>
                  <a:lnTo>
                    <a:pt x="1406" y="635"/>
                  </a:lnTo>
                  <a:lnTo>
                    <a:pt x="1404" y="637"/>
                  </a:lnTo>
                  <a:lnTo>
                    <a:pt x="1404" y="639"/>
                  </a:lnTo>
                  <a:lnTo>
                    <a:pt x="1406" y="641"/>
                  </a:lnTo>
                  <a:lnTo>
                    <a:pt x="1406" y="643"/>
                  </a:lnTo>
                  <a:lnTo>
                    <a:pt x="1404" y="643"/>
                  </a:lnTo>
                  <a:lnTo>
                    <a:pt x="1402" y="643"/>
                  </a:lnTo>
                  <a:lnTo>
                    <a:pt x="1400" y="643"/>
                  </a:lnTo>
                  <a:lnTo>
                    <a:pt x="1398" y="643"/>
                  </a:lnTo>
                  <a:lnTo>
                    <a:pt x="1396" y="643"/>
                  </a:lnTo>
                  <a:lnTo>
                    <a:pt x="1396" y="645"/>
                  </a:lnTo>
                  <a:lnTo>
                    <a:pt x="1396" y="647"/>
                  </a:lnTo>
                  <a:lnTo>
                    <a:pt x="1396" y="649"/>
                  </a:lnTo>
                  <a:lnTo>
                    <a:pt x="1396" y="651"/>
                  </a:lnTo>
                  <a:lnTo>
                    <a:pt x="1396" y="653"/>
                  </a:lnTo>
                  <a:lnTo>
                    <a:pt x="1396" y="655"/>
                  </a:lnTo>
                  <a:lnTo>
                    <a:pt x="1396" y="657"/>
                  </a:lnTo>
                  <a:lnTo>
                    <a:pt x="1396" y="659"/>
                  </a:lnTo>
                  <a:lnTo>
                    <a:pt x="1396" y="660"/>
                  </a:lnTo>
                  <a:lnTo>
                    <a:pt x="1396" y="662"/>
                  </a:lnTo>
                  <a:lnTo>
                    <a:pt x="1398" y="664"/>
                  </a:lnTo>
                  <a:lnTo>
                    <a:pt x="1398" y="666"/>
                  </a:lnTo>
                  <a:lnTo>
                    <a:pt x="1398" y="668"/>
                  </a:lnTo>
                  <a:lnTo>
                    <a:pt x="1398" y="670"/>
                  </a:lnTo>
                  <a:lnTo>
                    <a:pt x="1398" y="672"/>
                  </a:lnTo>
                  <a:lnTo>
                    <a:pt x="1398" y="674"/>
                  </a:lnTo>
                  <a:lnTo>
                    <a:pt x="1400" y="674"/>
                  </a:lnTo>
                  <a:lnTo>
                    <a:pt x="1400" y="676"/>
                  </a:lnTo>
                  <a:lnTo>
                    <a:pt x="1398" y="676"/>
                  </a:lnTo>
                  <a:lnTo>
                    <a:pt x="1398" y="678"/>
                  </a:lnTo>
                  <a:lnTo>
                    <a:pt x="1396" y="678"/>
                  </a:lnTo>
                  <a:lnTo>
                    <a:pt x="1396" y="680"/>
                  </a:lnTo>
                  <a:lnTo>
                    <a:pt x="1396" y="682"/>
                  </a:lnTo>
                  <a:lnTo>
                    <a:pt x="1396" y="684"/>
                  </a:lnTo>
                  <a:lnTo>
                    <a:pt x="1396" y="686"/>
                  </a:lnTo>
                  <a:lnTo>
                    <a:pt x="1394" y="686"/>
                  </a:lnTo>
                  <a:lnTo>
                    <a:pt x="1394" y="688"/>
                  </a:lnTo>
                  <a:lnTo>
                    <a:pt x="1392" y="690"/>
                  </a:lnTo>
                  <a:lnTo>
                    <a:pt x="1392" y="692"/>
                  </a:lnTo>
                  <a:lnTo>
                    <a:pt x="1390" y="692"/>
                  </a:lnTo>
                  <a:lnTo>
                    <a:pt x="1390" y="694"/>
                  </a:lnTo>
                  <a:lnTo>
                    <a:pt x="1388" y="696"/>
                  </a:lnTo>
                  <a:lnTo>
                    <a:pt x="1388" y="698"/>
                  </a:lnTo>
                  <a:lnTo>
                    <a:pt x="1386" y="700"/>
                  </a:lnTo>
                  <a:lnTo>
                    <a:pt x="1384" y="700"/>
                  </a:lnTo>
                  <a:lnTo>
                    <a:pt x="1382" y="702"/>
                  </a:lnTo>
                  <a:lnTo>
                    <a:pt x="1380" y="704"/>
                  </a:lnTo>
                  <a:lnTo>
                    <a:pt x="1378" y="704"/>
                  </a:lnTo>
                  <a:lnTo>
                    <a:pt x="1378" y="706"/>
                  </a:lnTo>
                  <a:lnTo>
                    <a:pt x="1378" y="708"/>
                  </a:lnTo>
                  <a:lnTo>
                    <a:pt x="1378" y="710"/>
                  </a:lnTo>
                  <a:lnTo>
                    <a:pt x="1378" y="712"/>
                  </a:lnTo>
                  <a:lnTo>
                    <a:pt x="1378" y="714"/>
                  </a:lnTo>
                  <a:lnTo>
                    <a:pt x="1376" y="714"/>
                  </a:lnTo>
                  <a:lnTo>
                    <a:pt x="1376" y="716"/>
                  </a:lnTo>
                  <a:lnTo>
                    <a:pt x="1376" y="718"/>
                  </a:lnTo>
                  <a:lnTo>
                    <a:pt x="1376" y="720"/>
                  </a:lnTo>
                  <a:lnTo>
                    <a:pt x="1374" y="720"/>
                  </a:lnTo>
                  <a:lnTo>
                    <a:pt x="1374" y="722"/>
                  </a:lnTo>
                  <a:lnTo>
                    <a:pt x="1376" y="722"/>
                  </a:lnTo>
                  <a:lnTo>
                    <a:pt x="1376" y="724"/>
                  </a:lnTo>
                  <a:lnTo>
                    <a:pt x="1376" y="726"/>
                  </a:lnTo>
                  <a:lnTo>
                    <a:pt x="1374" y="726"/>
                  </a:lnTo>
                  <a:lnTo>
                    <a:pt x="1374" y="727"/>
                  </a:lnTo>
                  <a:lnTo>
                    <a:pt x="1374" y="729"/>
                  </a:lnTo>
                  <a:lnTo>
                    <a:pt x="1372" y="729"/>
                  </a:lnTo>
                  <a:lnTo>
                    <a:pt x="1372" y="731"/>
                  </a:lnTo>
                  <a:lnTo>
                    <a:pt x="1370" y="731"/>
                  </a:lnTo>
                  <a:lnTo>
                    <a:pt x="1368" y="731"/>
                  </a:lnTo>
                  <a:lnTo>
                    <a:pt x="1368" y="733"/>
                  </a:lnTo>
                  <a:lnTo>
                    <a:pt x="1366" y="733"/>
                  </a:lnTo>
                  <a:lnTo>
                    <a:pt x="1366" y="735"/>
                  </a:lnTo>
                  <a:lnTo>
                    <a:pt x="1364" y="735"/>
                  </a:lnTo>
                  <a:lnTo>
                    <a:pt x="1362" y="737"/>
                  </a:lnTo>
                  <a:lnTo>
                    <a:pt x="1362" y="739"/>
                  </a:lnTo>
                  <a:lnTo>
                    <a:pt x="1362" y="741"/>
                  </a:lnTo>
                  <a:lnTo>
                    <a:pt x="1360" y="741"/>
                  </a:lnTo>
                  <a:lnTo>
                    <a:pt x="1360" y="743"/>
                  </a:lnTo>
                  <a:lnTo>
                    <a:pt x="1360" y="745"/>
                  </a:lnTo>
                  <a:lnTo>
                    <a:pt x="1360" y="747"/>
                  </a:lnTo>
                  <a:lnTo>
                    <a:pt x="1358" y="747"/>
                  </a:lnTo>
                  <a:lnTo>
                    <a:pt x="1358" y="749"/>
                  </a:lnTo>
                  <a:lnTo>
                    <a:pt x="1356" y="749"/>
                  </a:lnTo>
                  <a:lnTo>
                    <a:pt x="1356" y="751"/>
                  </a:lnTo>
                  <a:lnTo>
                    <a:pt x="1354" y="751"/>
                  </a:lnTo>
                  <a:lnTo>
                    <a:pt x="1354" y="753"/>
                  </a:lnTo>
                  <a:lnTo>
                    <a:pt x="1352" y="753"/>
                  </a:lnTo>
                  <a:lnTo>
                    <a:pt x="1352" y="755"/>
                  </a:lnTo>
                  <a:lnTo>
                    <a:pt x="1352" y="757"/>
                  </a:lnTo>
                  <a:lnTo>
                    <a:pt x="1352" y="759"/>
                  </a:lnTo>
                  <a:lnTo>
                    <a:pt x="1350" y="761"/>
                  </a:lnTo>
                  <a:lnTo>
                    <a:pt x="1350" y="763"/>
                  </a:lnTo>
                  <a:lnTo>
                    <a:pt x="1348" y="763"/>
                  </a:lnTo>
                  <a:lnTo>
                    <a:pt x="1348" y="765"/>
                  </a:lnTo>
                  <a:lnTo>
                    <a:pt x="1346" y="767"/>
                  </a:lnTo>
                  <a:lnTo>
                    <a:pt x="1344" y="767"/>
                  </a:lnTo>
                  <a:lnTo>
                    <a:pt x="1344" y="769"/>
                  </a:lnTo>
                  <a:lnTo>
                    <a:pt x="1342" y="769"/>
                  </a:lnTo>
                  <a:lnTo>
                    <a:pt x="1340" y="769"/>
                  </a:lnTo>
                  <a:lnTo>
                    <a:pt x="1338" y="771"/>
                  </a:lnTo>
                  <a:lnTo>
                    <a:pt x="1337" y="771"/>
                  </a:lnTo>
                  <a:lnTo>
                    <a:pt x="1337" y="773"/>
                  </a:lnTo>
                  <a:lnTo>
                    <a:pt x="1335" y="773"/>
                  </a:lnTo>
                  <a:lnTo>
                    <a:pt x="1333" y="775"/>
                  </a:lnTo>
                  <a:lnTo>
                    <a:pt x="1329" y="777"/>
                  </a:lnTo>
                  <a:lnTo>
                    <a:pt x="1329" y="779"/>
                  </a:lnTo>
                  <a:lnTo>
                    <a:pt x="1327" y="781"/>
                  </a:lnTo>
                  <a:lnTo>
                    <a:pt x="1325" y="781"/>
                  </a:lnTo>
                  <a:lnTo>
                    <a:pt x="1323" y="781"/>
                  </a:lnTo>
                  <a:lnTo>
                    <a:pt x="1321" y="781"/>
                  </a:lnTo>
                  <a:lnTo>
                    <a:pt x="1321" y="783"/>
                  </a:lnTo>
                  <a:lnTo>
                    <a:pt x="1319" y="783"/>
                  </a:lnTo>
                  <a:lnTo>
                    <a:pt x="1319" y="785"/>
                  </a:lnTo>
                  <a:lnTo>
                    <a:pt x="1319" y="787"/>
                  </a:lnTo>
                  <a:lnTo>
                    <a:pt x="1317" y="787"/>
                  </a:lnTo>
                  <a:lnTo>
                    <a:pt x="1317" y="789"/>
                  </a:lnTo>
                  <a:lnTo>
                    <a:pt x="1315" y="789"/>
                  </a:lnTo>
                  <a:lnTo>
                    <a:pt x="1313" y="791"/>
                  </a:lnTo>
                  <a:lnTo>
                    <a:pt x="1311" y="791"/>
                  </a:lnTo>
                  <a:lnTo>
                    <a:pt x="1309" y="791"/>
                  </a:lnTo>
                  <a:lnTo>
                    <a:pt x="1309" y="793"/>
                  </a:lnTo>
                  <a:lnTo>
                    <a:pt x="1307" y="794"/>
                  </a:lnTo>
                  <a:lnTo>
                    <a:pt x="1307" y="796"/>
                  </a:lnTo>
                  <a:lnTo>
                    <a:pt x="1307" y="798"/>
                  </a:lnTo>
                  <a:lnTo>
                    <a:pt x="1305" y="798"/>
                  </a:lnTo>
                  <a:lnTo>
                    <a:pt x="1305" y="800"/>
                  </a:lnTo>
                  <a:lnTo>
                    <a:pt x="1303" y="800"/>
                  </a:lnTo>
                  <a:lnTo>
                    <a:pt x="1301" y="800"/>
                  </a:lnTo>
                  <a:lnTo>
                    <a:pt x="1299" y="800"/>
                  </a:lnTo>
                  <a:lnTo>
                    <a:pt x="1297" y="802"/>
                  </a:lnTo>
                  <a:lnTo>
                    <a:pt x="1297" y="804"/>
                  </a:lnTo>
                  <a:lnTo>
                    <a:pt x="1295" y="806"/>
                  </a:lnTo>
                  <a:lnTo>
                    <a:pt x="1295" y="808"/>
                  </a:lnTo>
                  <a:lnTo>
                    <a:pt x="1295" y="810"/>
                  </a:lnTo>
                  <a:lnTo>
                    <a:pt x="1293" y="810"/>
                  </a:lnTo>
                  <a:lnTo>
                    <a:pt x="1293" y="812"/>
                  </a:lnTo>
                  <a:lnTo>
                    <a:pt x="1291" y="812"/>
                  </a:lnTo>
                  <a:lnTo>
                    <a:pt x="1289" y="812"/>
                  </a:lnTo>
                  <a:lnTo>
                    <a:pt x="1285" y="814"/>
                  </a:lnTo>
                  <a:lnTo>
                    <a:pt x="1285" y="816"/>
                  </a:lnTo>
                  <a:lnTo>
                    <a:pt x="1283" y="816"/>
                  </a:lnTo>
                  <a:lnTo>
                    <a:pt x="1283" y="818"/>
                  </a:lnTo>
                  <a:lnTo>
                    <a:pt x="1281" y="818"/>
                  </a:lnTo>
                  <a:lnTo>
                    <a:pt x="1281" y="820"/>
                  </a:lnTo>
                  <a:lnTo>
                    <a:pt x="1281" y="822"/>
                  </a:lnTo>
                  <a:lnTo>
                    <a:pt x="1281" y="824"/>
                  </a:lnTo>
                  <a:lnTo>
                    <a:pt x="1281" y="826"/>
                  </a:lnTo>
                  <a:lnTo>
                    <a:pt x="1279" y="826"/>
                  </a:lnTo>
                  <a:lnTo>
                    <a:pt x="1279" y="828"/>
                  </a:lnTo>
                  <a:lnTo>
                    <a:pt x="1277" y="828"/>
                  </a:lnTo>
                  <a:lnTo>
                    <a:pt x="1277" y="830"/>
                  </a:lnTo>
                  <a:lnTo>
                    <a:pt x="1275" y="830"/>
                  </a:lnTo>
                  <a:lnTo>
                    <a:pt x="1273" y="830"/>
                  </a:lnTo>
                  <a:lnTo>
                    <a:pt x="1271" y="830"/>
                  </a:lnTo>
                  <a:lnTo>
                    <a:pt x="1271" y="832"/>
                  </a:lnTo>
                  <a:lnTo>
                    <a:pt x="1269" y="832"/>
                  </a:lnTo>
                  <a:lnTo>
                    <a:pt x="1269" y="834"/>
                  </a:lnTo>
                  <a:lnTo>
                    <a:pt x="1268" y="834"/>
                  </a:lnTo>
                  <a:lnTo>
                    <a:pt x="1268" y="836"/>
                  </a:lnTo>
                  <a:lnTo>
                    <a:pt x="1268" y="838"/>
                  </a:lnTo>
                  <a:lnTo>
                    <a:pt x="1266" y="838"/>
                  </a:lnTo>
                  <a:lnTo>
                    <a:pt x="1266" y="840"/>
                  </a:lnTo>
                  <a:lnTo>
                    <a:pt x="1266" y="842"/>
                  </a:lnTo>
                  <a:lnTo>
                    <a:pt x="1264" y="842"/>
                  </a:lnTo>
                  <a:lnTo>
                    <a:pt x="1264" y="844"/>
                  </a:lnTo>
                  <a:lnTo>
                    <a:pt x="1262" y="844"/>
                  </a:lnTo>
                  <a:lnTo>
                    <a:pt x="1260" y="844"/>
                  </a:lnTo>
                  <a:lnTo>
                    <a:pt x="1258" y="842"/>
                  </a:lnTo>
                  <a:lnTo>
                    <a:pt x="1258" y="840"/>
                  </a:lnTo>
                  <a:lnTo>
                    <a:pt x="1256" y="840"/>
                  </a:lnTo>
                  <a:lnTo>
                    <a:pt x="1254" y="840"/>
                  </a:lnTo>
                  <a:lnTo>
                    <a:pt x="1252" y="840"/>
                  </a:lnTo>
                  <a:lnTo>
                    <a:pt x="1250" y="840"/>
                  </a:lnTo>
                  <a:lnTo>
                    <a:pt x="1248" y="840"/>
                  </a:lnTo>
                  <a:lnTo>
                    <a:pt x="1248" y="842"/>
                  </a:lnTo>
                  <a:lnTo>
                    <a:pt x="1248" y="844"/>
                  </a:lnTo>
                  <a:lnTo>
                    <a:pt x="1248" y="846"/>
                  </a:lnTo>
                  <a:lnTo>
                    <a:pt x="1246" y="846"/>
                  </a:lnTo>
                  <a:lnTo>
                    <a:pt x="1246" y="848"/>
                  </a:lnTo>
                  <a:lnTo>
                    <a:pt x="1244" y="848"/>
                  </a:lnTo>
                  <a:lnTo>
                    <a:pt x="1244" y="850"/>
                  </a:lnTo>
                  <a:lnTo>
                    <a:pt x="1242" y="850"/>
                  </a:lnTo>
                  <a:lnTo>
                    <a:pt x="1242" y="852"/>
                  </a:lnTo>
                  <a:lnTo>
                    <a:pt x="1240" y="852"/>
                  </a:lnTo>
                  <a:lnTo>
                    <a:pt x="1238" y="852"/>
                  </a:lnTo>
                  <a:lnTo>
                    <a:pt x="1236" y="852"/>
                  </a:lnTo>
                  <a:lnTo>
                    <a:pt x="1236" y="850"/>
                  </a:lnTo>
                  <a:lnTo>
                    <a:pt x="1234" y="850"/>
                  </a:lnTo>
                  <a:lnTo>
                    <a:pt x="1234" y="852"/>
                  </a:lnTo>
                  <a:lnTo>
                    <a:pt x="1232" y="854"/>
                  </a:lnTo>
                  <a:lnTo>
                    <a:pt x="1232" y="856"/>
                  </a:lnTo>
                  <a:lnTo>
                    <a:pt x="1232" y="858"/>
                  </a:lnTo>
                  <a:lnTo>
                    <a:pt x="1232" y="860"/>
                  </a:lnTo>
                  <a:lnTo>
                    <a:pt x="1234" y="861"/>
                  </a:lnTo>
                  <a:lnTo>
                    <a:pt x="1234" y="863"/>
                  </a:lnTo>
                  <a:lnTo>
                    <a:pt x="1236" y="863"/>
                  </a:lnTo>
                  <a:lnTo>
                    <a:pt x="1236" y="865"/>
                  </a:lnTo>
                  <a:lnTo>
                    <a:pt x="1236" y="867"/>
                  </a:lnTo>
                  <a:lnTo>
                    <a:pt x="1238" y="869"/>
                  </a:lnTo>
                  <a:lnTo>
                    <a:pt x="1238" y="871"/>
                  </a:lnTo>
                  <a:lnTo>
                    <a:pt x="1238" y="873"/>
                  </a:lnTo>
                  <a:lnTo>
                    <a:pt x="1236" y="873"/>
                  </a:lnTo>
                  <a:lnTo>
                    <a:pt x="1236" y="875"/>
                  </a:lnTo>
                  <a:lnTo>
                    <a:pt x="1234" y="875"/>
                  </a:lnTo>
                  <a:lnTo>
                    <a:pt x="1230" y="875"/>
                  </a:lnTo>
                  <a:lnTo>
                    <a:pt x="1228" y="877"/>
                  </a:lnTo>
                  <a:lnTo>
                    <a:pt x="1226" y="877"/>
                  </a:lnTo>
                  <a:lnTo>
                    <a:pt x="1224" y="879"/>
                  </a:lnTo>
                  <a:lnTo>
                    <a:pt x="1224" y="881"/>
                  </a:lnTo>
                  <a:lnTo>
                    <a:pt x="1224" y="883"/>
                  </a:lnTo>
                  <a:lnTo>
                    <a:pt x="1226" y="885"/>
                  </a:lnTo>
                  <a:lnTo>
                    <a:pt x="1226" y="887"/>
                  </a:lnTo>
                  <a:lnTo>
                    <a:pt x="1228" y="887"/>
                  </a:lnTo>
                  <a:lnTo>
                    <a:pt x="1228" y="889"/>
                  </a:lnTo>
                  <a:lnTo>
                    <a:pt x="1228" y="891"/>
                  </a:lnTo>
                  <a:lnTo>
                    <a:pt x="1226" y="891"/>
                  </a:lnTo>
                  <a:lnTo>
                    <a:pt x="1226" y="893"/>
                  </a:lnTo>
                  <a:lnTo>
                    <a:pt x="1226" y="895"/>
                  </a:lnTo>
                  <a:lnTo>
                    <a:pt x="1224" y="895"/>
                  </a:lnTo>
                  <a:lnTo>
                    <a:pt x="1224" y="897"/>
                  </a:lnTo>
                  <a:lnTo>
                    <a:pt x="1224" y="899"/>
                  </a:lnTo>
                  <a:lnTo>
                    <a:pt x="1224" y="901"/>
                  </a:lnTo>
                  <a:lnTo>
                    <a:pt x="1224" y="903"/>
                  </a:lnTo>
                  <a:lnTo>
                    <a:pt x="1222" y="905"/>
                  </a:lnTo>
                  <a:lnTo>
                    <a:pt x="1222" y="907"/>
                  </a:lnTo>
                  <a:lnTo>
                    <a:pt x="1222" y="909"/>
                  </a:lnTo>
                  <a:lnTo>
                    <a:pt x="1220" y="909"/>
                  </a:lnTo>
                  <a:lnTo>
                    <a:pt x="1218" y="909"/>
                  </a:lnTo>
                  <a:lnTo>
                    <a:pt x="1218" y="911"/>
                  </a:lnTo>
                  <a:lnTo>
                    <a:pt x="1216" y="911"/>
                  </a:lnTo>
                  <a:lnTo>
                    <a:pt x="1216" y="913"/>
                  </a:lnTo>
                  <a:lnTo>
                    <a:pt x="1216" y="915"/>
                  </a:lnTo>
                  <a:lnTo>
                    <a:pt x="1216" y="917"/>
                  </a:lnTo>
                  <a:lnTo>
                    <a:pt x="1214" y="917"/>
                  </a:lnTo>
                  <a:lnTo>
                    <a:pt x="1214" y="919"/>
                  </a:lnTo>
                  <a:lnTo>
                    <a:pt x="1214" y="921"/>
                  </a:lnTo>
                  <a:lnTo>
                    <a:pt x="1214" y="923"/>
                  </a:lnTo>
                  <a:lnTo>
                    <a:pt x="1212" y="923"/>
                  </a:lnTo>
                  <a:lnTo>
                    <a:pt x="1212" y="925"/>
                  </a:lnTo>
                  <a:lnTo>
                    <a:pt x="1212" y="927"/>
                  </a:lnTo>
                  <a:lnTo>
                    <a:pt x="1212" y="928"/>
                  </a:lnTo>
                  <a:lnTo>
                    <a:pt x="1212" y="930"/>
                  </a:lnTo>
                  <a:lnTo>
                    <a:pt x="1212" y="932"/>
                  </a:lnTo>
                  <a:lnTo>
                    <a:pt x="1212" y="934"/>
                  </a:lnTo>
                  <a:lnTo>
                    <a:pt x="1212" y="936"/>
                  </a:lnTo>
                  <a:lnTo>
                    <a:pt x="1212" y="938"/>
                  </a:lnTo>
                  <a:lnTo>
                    <a:pt x="1212" y="940"/>
                  </a:lnTo>
                  <a:lnTo>
                    <a:pt x="1210" y="940"/>
                  </a:lnTo>
                  <a:lnTo>
                    <a:pt x="1210" y="938"/>
                  </a:lnTo>
                  <a:lnTo>
                    <a:pt x="1210" y="936"/>
                  </a:lnTo>
                  <a:lnTo>
                    <a:pt x="1208" y="936"/>
                  </a:lnTo>
                  <a:lnTo>
                    <a:pt x="1206" y="936"/>
                  </a:lnTo>
                  <a:lnTo>
                    <a:pt x="1206" y="938"/>
                  </a:lnTo>
                  <a:lnTo>
                    <a:pt x="1204" y="940"/>
                  </a:lnTo>
                  <a:lnTo>
                    <a:pt x="1202" y="942"/>
                  </a:lnTo>
                  <a:lnTo>
                    <a:pt x="1202" y="944"/>
                  </a:lnTo>
                  <a:lnTo>
                    <a:pt x="1204" y="944"/>
                  </a:lnTo>
                  <a:lnTo>
                    <a:pt x="1204" y="946"/>
                  </a:lnTo>
                  <a:lnTo>
                    <a:pt x="1206" y="948"/>
                  </a:lnTo>
                  <a:lnTo>
                    <a:pt x="1206" y="950"/>
                  </a:lnTo>
                  <a:lnTo>
                    <a:pt x="1206" y="952"/>
                  </a:lnTo>
                  <a:lnTo>
                    <a:pt x="1208" y="956"/>
                  </a:lnTo>
                  <a:lnTo>
                    <a:pt x="1208" y="958"/>
                  </a:lnTo>
                  <a:lnTo>
                    <a:pt x="1206" y="958"/>
                  </a:lnTo>
                  <a:lnTo>
                    <a:pt x="1206" y="960"/>
                  </a:lnTo>
                  <a:lnTo>
                    <a:pt x="1204" y="962"/>
                  </a:lnTo>
                  <a:lnTo>
                    <a:pt x="1204" y="964"/>
                  </a:lnTo>
                  <a:lnTo>
                    <a:pt x="1204" y="966"/>
                  </a:lnTo>
                  <a:lnTo>
                    <a:pt x="1202" y="966"/>
                  </a:lnTo>
                  <a:lnTo>
                    <a:pt x="1202" y="968"/>
                  </a:lnTo>
                  <a:lnTo>
                    <a:pt x="1200" y="968"/>
                  </a:lnTo>
                  <a:lnTo>
                    <a:pt x="1200" y="970"/>
                  </a:lnTo>
                  <a:lnTo>
                    <a:pt x="1199" y="970"/>
                  </a:lnTo>
                  <a:lnTo>
                    <a:pt x="1199" y="972"/>
                  </a:lnTo>
                  <a:lnTo>
                    <a:pt x="1199" y="974"/>
                  </a:lnTo>
                  <a:lnTo>
                    <a:pt x="1200" y="976"/>
                  </a:lnTo>
                  <a:lnTo>
                    <a:pt x="1202" y="976"/>
                  </a:lnTo>
                  <a:lnTo>
                    <a:pt x="1202" y="978"/>
                  </a:lnTo>
                  <a:lnTo>
                    <a:pt x="1202" y="980"/>
                  </a:lnTo>
                  <a:lnTo>
                    <a:pt x="1204" y="980"/>
                  </a:lnTo>
                  <a:lnTo>
                    <a:pt x="1204" y="982"/>
                  </a:lnTo>
                  <a:lnTo>
                    <a:pt x="1204" y="984"/>
                  </a:lnTo>
                  <a:lnTo>
                    <a:pt x="1204" y="986"/>
                  </a:lnTo>
                  <a:lnTo>
                    <a:pt x="1204" y="988"/>
                  </a:lnTo>
                  <a:lnTo>
                    <a:pt x="1206" y="988"/>
                  </a:lnTo>
                  <a:lnTo>
                    <a:pt x="1206" y="990"/>
                  </a:lnTo>
                  <a:lnTo>
                    <a:pt x="1208" y="990"/>
                  </a:lnTo>
                  <a:lnTo>
                    <a:pt x="1208" y="992"/>
                  </a:lnTo>
                  <a:lnTo>
                    <a:pt x="1208" y="994"/>
                  </a:lnTo>
                  <a:lnTo>
                    <a:pt x="1206" y="994"/>
                  </a:lnTo>
                  <a:lnTo>
                    <a:pt x="1204" y="994"/>
                  </a:lnTo>
                  <a:lnTo>
                    <a:pt x="1202" y="994"/>
                  </a:lnTo>
                  <a:lnTo>
                    <a:pt x="1200" y="994"/>
                  </a:lnTo>
                  <a:lnTo>
                    <a:pt x="1197" y="994"/>
                  </a:lnTo>
                  <a:lnTo>
                    <a:pt x="1195" y="994"/>
                  </a:lnTo>
                  <a:lnTo>
                    <a:pt x="1195" y="995"/>
                  </a:lnTo>
                  <a:lnTo>
                    <a:pt x="1195" y="997"/>
                  </a:lnTo>
                  <a:lnTo>
                    <a:pt x="1195" y="999"/>
                  </a:lnTo>
                  <a:lnTo>
                    <a:pt x="1197" y="999"/>
                  </a:lnTo>
                  <a:lnTo>
                    <a:pt x="1199" y="999"/>
                  </a:lnTo>
                  <a:lnTo>
                    <a:pt x="1199" y="1001"/>
                  </a:lnTo>
                  <a:lnTo>
                    <a:pt x="1197" y="1003"/>
                  </a:lnTo>
                  <a:lnTo>
                    <a:pt x="1197" y="1005"/>
                  </a:lnTo>
                  <a:lnTo>
                    <a:pt x="1195" y="1007"/>
                  </a:lnTo>
                  <a:lnTo>
                    <a:pt x="1197" y="1009"/>
                  </a:lnTo>
                  <a:lnTo>
                    <a:pt x="1197" y="1011"/>
                  </a:lnTo>
                  <a:lnTo>
                    <a:pt x="1197" y="1013"/>
                  </a:lnTo>
                  <a:lnTo>
                    <a:pt x="1197" y="1015"/>
                  </a:lnTo>
                  <a:lnTo>
                    <a:pt x="1197" y="1017"/>
                  </a:lnTo>
                  <a:lnTo>
                    <a:pt x="1197" y="1019"/>
                  </a:lnTo>
                  <a:lnTo>
                    <a:pt x="1195" y="1019"/>
                  </a:lnTo>
                  <a:lnTo>
                    <a:pt x="1193" y="1019"/>
                  </a:lnTo>
                  <a:lnTo>
                    <a:pt x="1191" y="1019"/>
                  </a:lnTo>
                  <a:lnTo>
                    <a:pt x="1191" y="1017"/>
                  </a:lnTo>
                  <a:lnTo>
                    <a:pt x="1189" y="1015"/>
                  </a:lnTo>
                  <a:lnTo>
                    <a:pt x="1187" y="1015"/>
                  </a:lnTo>
                  <a:lnTo>
                    <a:pt x="1185" y="1013"/>
                  </a:lnTo>
                  <a:lnTo>
                    <a:pt x="1183" y="1013"/>
                  </a:lnTo>
                  <a:lnTo>
                    <a:pt x="1181" y="1013"/>
                  </a:lnTo>
                  <a:lnTo>
                    <a:pt x="1181" y="1015"/>
                  </a:lnTo>
                  <a:lnTo>
                    <a:pt x="1181" y="1017"/>
                  </a:lnTo>
                  <a:lnTo>
                    <a:pt x="1181" y="1019"/>
                  </a:lnTo>
                  <a:lnTo>
                    <a:pt x="1183" y="1019"/>
                  </a:lnTo>
                  <a:lnTo>
                    <a:pt x="1183" y="1021"/>
                  </a:lnTo>
                  <a:lnTo>
                    <a:pt x="1185" y="1023"/>
                  </a:lnTo>
                  <a:lnTo>
                    <a:pt x="1185" y="1025"/>
                  </a:lnTo>
                  <a:lnTo>
                    <a:pt x="1185" y="1027"/>
                  </a:lnTo>
                  <a:lnTo>
                    <a:pt x="1183" y="1029"/>
                  </a:lnTo>
                  <a:lnTo>
                    <a:pt x="1183" y="1031"/>
                  </a:lnTo>
                  <a:lnTo>
                    <a:pt x="1181" y="1033"/>
                  </a:lnTo>
                  <a:lnTo>
                    <a:pt x="1179" y="1033"/>
                  </a:lnTo>
                  <a:lnTo>
                    <a:pt x="1177" y="1033"/>
                  </a:lnTo>
                  <a:lnTo>
                    <a:pt x="1177" y="1035"/>
                  </a:lnTo>
                  <a:lnTo>
                    <a:pt x="1177" y="1037"/>
                  </a:lnTo>
                  <a:lnTo>
                    <a:pt x="1175" y="1039"/>
                  </a:lnTo>
                  <a:lnTo>
                    <a:pt x="1175" y="1041"/>
                  </a:lnTo>
                  <a:lnTo>
                    <a:pt x="1175" y="1043"/>
                  </a:lnTo>
                  <a:lnTo>
                    <a:pt x="1177" y="1043"/>
                  </a:lnTo>
                  <a:lnTo>
                    <a:pt x="1177" y="1047"/>
                  </a:lnTo>
                  <a:lnTo>
                    <a:pt x="1177" y="1049"/>
                  </a:lnTo>
                  <a:lnTo>
                    <a:pt x="1177" y="1051"/>
                  </a:lnTo>
                  <a:lnTo>
                    <a:pt x="1177" y="1053"/>
                  </a:lnTo>
                  <a:lnTo>
                    <a:pt x="1175" y="1053"/>
                  </a:lnTo>
                  <a:lnTo>
                    <a:pt x="1175" y="1051"/>
                  </a:lnTo>
                  <a:lnTo>
                    <a:pt x="1173" y="1051"/>
                  </a:lnTo>
                  <a:lnTo>
                    <a:pt x="1171" y="1051"/>
                  </a:lnTo>
                  <a:lnTo>
                    <a:pt x="1169" y="1051"/>
                  </a:lnTo>
                  <a:lnTo>
                    <a:pt x="1167" y="1051"/>
                  </a:lnTo>
                  <a:lnTo>
                    <a:pt x="1165" y="1051"/>
                  </a:lnTo>
                  <a:lnTo>
                    <a:pt x="1163" y="1053"/>
                  </a:lnTo>
                  <a:lnTo>
                    <a:pt x="1163" y="1055"/>
                  </a:lnTo>
                  <a:lnTo>
                    <a:pt x="1163" y="1057"/>
                  </a:lnTo>
                  <a:lnTo>
                    <a:pt x="1165" y="1057"/>
                  </a:lnTo>
                  <a:lnTo>
                    <a:pt x="1165" y="1059"/>
                  </a:lnTo>
                  <a:lnTo>
                    <a:pt x="1165" y="1061"/>
                  </a:lnTo>
                  <a:lnTo>
                    <a:pt x="1167" y="1061"/>
                  </a:lnTo>
                  <a:lnTo>
                    <a:pt x="1165" y="1063"/>
                  </a:lnTo>
                  <a:lnTo>
                    <a:pt x="1163" y="1064"/>
                  </a:lnTo>
                  <a:lnTo>
                    <a:pt x="1161" y="1066"/>
                  </a:lnTo>
                  <a:lnTo>
                    <a:pt x="1159" y="1068"/>
                  </a:lnTo>
                  <a:lnTo>
                    <a:pt x="1159" y="1070"/>
                  </a:lnTo>
                  <a:lnTo>
                    <a:pt x="1159" y="1072"/>
                  </a:lnTo>
                  <a:lnTo>
                    <a:pt x="1159" y="1074"/>
                  </a:lnTo>
                  <a:lnTo>
                    <a:pt x="1159" y="1076"/>
                  </a:lnTo>
                  <a:lnTo>
                    <a:pt x="1157" y="1078"/>
                  </a:lnTo>
                  <a:lnTo>
                    <a:pt x="1157" y="1080"/>
                  </a:lnTo>
                  <a:lnTo>
                    <a:pt x="1155" y="1082"/>
                  </a:lnTo>
                  <a:lnTo>
                    <a:pt x="1153" y="1082"/>
                  </a:lnTo>
                  <a:lnTo>
                    <a:pt x="1151" y="1080"/>
                  </a:lnTo>
                  <a:lnTo>
                    <a:pt x="1149" y="1080"/>
                  </a:lnTo>
                  <a:lnTo>
                    <a:pt x="1149" y="1078"/>
                  </a:lnTo>
                  <a:lnTo>
                    <a:pt x="1147" y="1078"/>
                  </a:lnTo>
                  <a:lnTo>
                    <a:pt x="1145" y="1078"/>
                  </a:lnTo>
                  <a:lnTo>
                    <a:pt x="1141" y="1078"/>
                  </a:lnTo>
                  <a:lnTo>
                    <a:pt x="1139" y="1080"/>
                  </a:lnTo>
                  <a:lnTo>
                    <a:pt x="1137" y="1080"/>
                  </a:lnTo>
                  <a:lnTo>
                    <a:pt x="1137" y="1082"/>
                  </a:lnTo>
                  <a:lnTo>
                    <a:pt x="1139" y="1084"/>
                  </a:lnTo>
                  <a:lnTo>
                    <a:pt x="1139" y="1086"/>
                  </a:lnTo>
                  <a:lnTo>
                    <a:pt x="1141" y="1090"/>
                  </a:lnTo>
                  <a:lnTo>
                    <a:pt x="1141" y="1092"/>
                  </a:lnTo>
                  <a:lnTo>
                    <a:pt x="1143" y="1094"/>
                  </a:lnTo>
                  <a:lnTo>
                    <a:pt x="1145" y="1094"/>
                  </a:lnTo>
                  <a:lnTo>
                    <a:pt x="1145" y="1096"/>
                  </a:lnTo>
                  <a:lnTo>
                    <a:pt x="1147" y="1096"/>
                  </a:lnTo>
                  <a:lnTo>
                    <a:pt x="1147" y="1098"/>
                  </a:lnTo>
                  <a:lnTo>
                    <a:pt x="1145" y="1098"/>
                  </a:lnTo>
                  <a:lnTo>
                    <a:pt x="1145" y="1100"/>
                  </a:lnTo>
                  <a:lnTo>
                    <a:pt x="1145" y="1102"/>
                  </a:lnTo>
                  <a:lnTo>
                    <a:pt x="1145" y="1104"/>
                  </a:lnTo>
                  <a:lnTo>
                    <a:pt x="1143" y="1106"/>
                  </a:lnTo>
                  <a:lnTo>
                    <a:pt x="1141" y="1108"/>
                  </a:lnTo>
                  <a:lnTo>
                    <a:pt x="1141" y="1110"/>
                  </a:lnTo>
                  <a:lnTo>
                    <a:pt x="1141" y="1112"/>
                  </a:lnTo>
                  <a:lnTo>
                    <a:pt x="1141" y="1114"/>
                  </a:lnTo>
                  <a:lnTo>
                    <a:pt x="1139" y="1116"/>
                  </a:lnTo>
                  <a:lnTo>
                    <a:pt x="1141" y="1118"/>
                  </a:lnTo>
                  <a:lnTo>
                    <a:pt x="1141" y="1120"/>
                  </a:lnTo>
                  <a:lnTo>
                    <a:pt x="1141" y="1122"/>
                  </a:lnTo>
                  <a:lnTo>
                    <a:pt x="1139" y="1122"/>
                  </a:lnTo>
                  <a:lnTo>
                    <a:pt x="1137" y="1122"/>
                  </a:lnTo>
                  <a:lnTo>
                    <a:pt x="1135" y="1124"/>
                  </a:lnTo>
                  <a:lnTo>
                    <a:pt x="1133" y="1124"/>
                  </a:lnTo>
                  <a:lnTo>
                    <a:pt x="1131" y="1126"/>
                  </a:lnTo>
                  <a:lnTo>
                    <a:pt x="1130" y="1128"/>
                  </a:lnTo>
                  <a:lnTo>
                    <a:pt x="1128" y="1130"/>
                  </a:lnTo>
                  <a:lnTo>
                    <a:pt x="1126" y="1130"/>
                  </a:lnTo>
                  <a:lnTo>
                    <a:pt x="1126" y="1131"/>
                  </a:lnTo>
                  <a:lnTo>
                    <a:pt x="1124" y="1133"/>
                  </a:lnTo>
                  <a:lnTo>
                    <a:pt x="1124" y="1135"/>
                  </a:lnTo>
                  <a:lnTo>
                    <a:pt x="1126" y="1135"/>
                  </a:lnTo>
                  <a:lnTo>
                    <a:pt x="1126" y="1137"/>
                  </a:lnTo>
                  <a:lnTo>
                    <a:pt x="1128" y="1139"/>
                  </a:lnTo>
                  <a:lnTo>
                    <a:pt x="1130" y="1137"/>
                  </a:lnTo>
                  <a:lnTo>
                    <a:pt x="1131" y="1137"/>
                  </a:lnTo>
                  <a:lnTo>
                    <a:pt x="1133" y="1137"/>
                  </a:lnTo>
                  <a:lnTo>
                    <a:pt x="1133" y="1139"/>
                  </a:lnTo>
                  <a:lnTo>
                    <a:pt x="1135" y="1139"/>
                  </a:lnTo>
                  <a:lnTo>
                    <a:pt x="1133" y="1143"/>
                  </a:lnTo>
                  <a:lnTo>
                    <a:pt x="1133" y="1145"/>
                  </a:lnTo>
                  <a:lnTo>
                    <a:pt x="1135" y="1147"/>
                  </a:lnTo>
                  <a:lnTo>
                    <a:pt x="1135" y="1149"/>
                  </a:lnTo>
                  <a:lnTo>
                    <a:pt x="1135" y="1151"/>
                  </a:lnTo>
                  <a:lnTo>
                    <a:pt x="1135" y="1153"/>
                  </a:lnTo>
                  <a:lnTo>
                    <a:pt x="1133" y="1153"/>
                  </a:lnTo>
                  <a:lnTo>
                    <a:pt x="1131" y="1151"/>
                  </a:lnTo>
                  <a:lnTo>
                    <a:pt x="1131" y="1149"/>
                  </a:lnTo>
                  <a:lnTo>
                    <a:pt x="1130" y="1147"/>
                  </a:lnTo>
                  <a:lnTo>
                    <a:pt x="1128" y="1147"/>
                  </a:lnTo>
                  <a:lnTo>
                    <a:pt x="1126" y="1147"/>
                  </a:lnTo>
                  <a:lnTo>
                    <a:pt x="1124" y="1149"/>
                  </a:lnTo>
                  <a:lnTo>
                    <a:pt x="1122" y="1149"/>
                  </a:lnTo>
                  <a:lnTo>
                    <a:pt x="1120" y="1149"/>
                  </a:lnTo>
                  <a:lnTo>
                    <a:pt x="1118" y="1149"/>
                  </a:lnTo>
                  <a:lnTo>
                    <a:pt x="1118" y="1151"/>
                  </a:lnTo>
                  <a:lnTo>
                    <a:pt x="1116" y="1151"/>
                  </a:lnTo>
                  <a:lnTo>
                    <a:pt x="1116" y="1153"/>
                  </a:lnTo>
                  <a:lnTo>
                    <a:pt x="1116" y="1155"/>
                  </a:lnTo>
                  <a:lnTo>
                    <a:pt x="1116" y="1157"/>
                  </a:lnTo>
                  <a:lnTo>
                    <a:pt x="1116" y="1159"/>
                  </a:lnTo>
                  <a:lnTo>
                    <a:pt x="1118" y="1161"/>
                  </a:lnTo>
                  <a:lnTo>
                    <a:pt x="1118" y="1163"/>
                  </a:lnTo>
                  <a:lnTo>
                    <a:pt x="1120" y="1167"/>
                  </a:lnTo>
                  <a:lnTo>
                    <a:pt x="1120" y="1169"/>
                  </a:lnTo>
                  <a:lnTo>
                    <a:pt x="1122" y="1171"/>
                  </a:lnTo>
                  <a:lnTo>
                    <a:pt x="1124" y="1171"/>
                  </a:lnTo>
                  <a:lnTo>
                    <a:pt x="1126" y="1175"/>
                  </a:lnTo>
                  <a:lnTo>
                    <a:pt x="1128" y="1177"/>
                  </a:lnTo>
                  <a:lnTo>
                    <a:pt x="1128" y="1179"/>
                  </a:lnTo>
                  <a:lnTo>
                    <a:pt x="1128" y="1181"/>
                  </a:lnTo>
                  <a:lnTo>
                    <a:pt x="1130" y="1183"/>
                  </a:lnTo>
                  <a:lnTo>
                    <a:pt x="1128" y="1185"/>
                  </a:lnTo>
                  <a:lnTo>
                    <a:pt x="1128" y="1187"/>
                  </a:lnTo>
                  <a:lnTo>
                    <a:pt x="1128" y="1191"/>
                  </a:lnTo>
                  <a:lnTo>
                    <a:pt x="1128" y="1193"/>
                  </a:lnTo>
                  <a:lnTo>
                    <a:pt x="1128" y="1195"/>
                  </a:lnTo>
                  <a:lnTo>
                    <a:pt x="1128" y="1197"/>
                  </a:lnTo>
                  <a:lnTo>
                    <a:pt x="1128" y="1198"/>
                  </a:lnTo>
                  <a:lnTo>
                    <a:pt x="1126" y="1198"/>
                  </a:lnTo>
                  <a:lnTo>
                    <a:pt x="1126" y="1197"/>
                  </a:lnTo>
                  <a:lnTo>
                    <a:pt x="1126" y="1195"/>
                  </a:lnTo>
                  <a:lnTo>
                    <a:pt x="1124" y="1195"/>
                  </a:lnTo>
                  <a:lnTo>
                    <a:pt x="1122" y="1195"/>
                  </a:lnTo>
                  <a:lnTo>
                    <a:pt x="1122" y="1197"/>
                  </a:lnTo>
                  <a:lnTo>
                    <a:pt x="1120" y="1197"/>
                  </a:lnTo>
                  <a:lnTo>
                    <a:pt x="1120" y="1198"/>
                  </a:lnTo>
                  <a:lnTo>
                    <a:pt x="1118" y="1198"/>
                  </a:lnTo>
                  <a:lnTo>
                    <a:pt x="1118" y="1197"/>
                  </a:lnTo>
                  <a:lnTo>
                    <a:pt x="1116" y="1197"/>
                  </a:lnTo>
                  <a:lnTo>
                    <a:pt x="1116" y="1195"/>
                  </a:lnTo>
                  <a:lnTo>
                    <a:pt x="1114" y="1195"/>
                  </a:lnTo>
                  <a:lnTo>
                    <a:pt x="1112" y="1195"/>
                  </a:lnTo>
                  <a:lnTo>
                    <a:pt x="1112" y="1197"/>
                  </a:lnTo>
                  <a:lnTo>
                    <a:pt x="1114" y="1197"/>
                  </a:lnTo>
                  <a:lnTo>
                    <a:pt x="1112" y="1198"/>
                  </a:lnTo>
                  <a:lnTo>
                    <a:pt x="1110" y="1198"/>
                  </a:lnTo>
                  <a:lnTo>
                    <a:pt x="1110" y="1200"/>
                  </a:lnTo>
                  <a:lnTo>
                    <a:pt x="1108" y="1200"/>
                  </a:lnTo>
                  <a:lnTo>
                    <a:pt x="1108" y="1202"/>
                  </a:lnTo>
                  <a:lnTo>
                    <a:pt x="1106" y="1202"/>
                  </a:lnTo>
                  <a:lnTo>
                    <a:pt x="1104" y="1202"/>
                  </a:lnTo>
                  <a:lnTo>
                    <a:pt x="1102" y="1202"/>
                  </a:lnTo>
                  <a:lnTo>
                    <a:pt x="1100" y="1202"/>
                  </a:lnTo>
                  <a:lnTo>
                    <a:pt x="1098" y="1202"/>
                  </a:lnTo>
                  <a:lnTo>
                    <a:pt x="1096" y="1202"/>
                  </a:lnTo>
                  <a:lnTo>
                    <a:pt x="1096" y="1200"/>
                  </a:lnTo>
                  <a:lnTo>
                    <a:pt x="1094" y="1200"/>
                  </a:lnTo>
                  <a:lnTo>
                    <a:pt x="1092" y="1200"/>
                  </a:lnTo>
                  <a:lnTo>
                    <a:pt x="1092" y="1202"/>
                  </a:lnTo>
                  <a:lnTo>
                    <a:pt x="1092" y="1204"/>
                  </a:lnTo>
                  <a:lnTo>
                    <a:pt x="1092" y="1206"/>
                  </a:lnTo>
                  <a:lnTo>
                    <a:pt x="1090" y="1206"/>
                  </a:lnTo>
                  <a:lnTo>
                    <a:pt x="1088" y="1206"/>
                  </a:lnTo>
                  <a:lnTo>
                    <a:pt x="1088" y="1204"/>
                  </a:lnTo>
                  <a:lnTo>
                    <a:pt x="1088" y="1202"/>
                  </a:lnTo>
                  <a:lnTo>
                    <a:pt x="1088" y="1200"/>
                  </a:lnTo>
                  <a:lnTo>
                    <a:pt x="1088" y="1198"/>
                  </a:lnTo>
                  <a:lnTo>
                    <a:pt x="1086" y="1198"/>
                  </a:lnTo>
                  <a:lnTo>
                    <a:pt x="1084" y="1198"/>
                  </a:lnTo>
                  <a:lnTo>
                    <a:pt x="1084" y="1200"/>
                  </a:lnTo>
                  <a:lnTo>
                    <a:pt x="1084" y="1202"/>
                  </a:lnTo>
                  <a:lnTo>
                    <a:pt x="1082" y="1202"/>
                  </a:lnTo>
                  <a:lnTo>
                    <a:pt x="1080" y="1202"/>
                  </a:lnTo>
                  <a:lnTo>
                    <a:pt x="1078" y="1202"/>
                  </a:lnTo>
                  <a:lnTo>
                    <a:pt x="1078" y="1200"/>
                  </a:lnTo>
                  <a:lnTo>
                    <a:pt x="1076" y="1200"/>
                  </a:lnTo>
                  <a:lnTo>
                    <a:pt x="1076" y="1202"/>
                  </a:lnTo>
                  <a:lnTo>
                    <a:pt x="1074" y="1202"/>
                  </a:lnTo>
                  <a:lnTo>
                    <a:pt x="1072" y="1202"/>
                  </a:lnTo>
                  <a:lnTo>
                    <a:pt x="1070" y="1202"/>
                  </a:lnTo>
                  <a:lnTo>
                    <a:pt x="1070" y="1204"/>
                  </a:lnTo>
                  <a:lnTo>
                    <a:pt x="1068" y="1204"/>
                  </a:lnTo>
                  <a:lnTo>
                    <a:pt x="1066" y="1204"/>
                  </a:lnTo>
                  <a:lnTo>
                    <a:pt x="1066" y="1202"/>
                  </a:lnTo>
                  <a:lnTo>
                    <a:pt x="1068" y="1202"/>
                  </a:lnTo>
                  <a:lnTo>
                    <a:pt x="1068" y="1200"/>
                  </a:lnTo>
                  <a:lnTo>
                    <a:pt x="1068" y="1198"/>
                  </a:lnTo>
                  <a:lnTo>
                    <a:pt x="1066" y="1198"/>
                  </a:lnTo>
                  <a:lnTo>
                    <a:pt x="1066" y="1197"/>
                  </a:lnTo>
                  <a:lnTo>
                    <a:pt x="1064" y="1197"/>
                  </a:lnTo>
                  <a:lnTo>
                    <a:pt x="1062" y="1197"/>
                  </a:lnTo>
                  <a:lnTo>
                    <a:pt x="1061" y="1197"/>
                  </a:lnTo>
                  <a:lnTo>
                    <a:pt x="1059" y="1195"/>
                  </a:lnTo>
                  <a:lnTo>
                    <a:pt x="1057" y="1195"/>
                  </a:lnTo>
                  <a:lnTo>
                    <a:pt x="1055" y="1195"/>
                  </a:lnTo>
                  <a:lnTo>
                    <a:pt x="1053" y="1195"/>
                  </a:lnTo>
                  <a:lnTo>
                    <a:pt x="1053" y="1197"/>
                  </a:lnTo>
                  <a:lnTo>
                    <a:pt x="1053" y="1198"/>
                  </a:lnTo>
                  <a:lnTo>
                    <a:pt x="1053" y="1200"/>
                  </a:lnTo>
                  <a:lnTo>
                    <a:pt x="1053" y="1202"/>
                  </a:lnTo>
                  <a:lnTo>
                    <a:pt x="1051" y="1202"/>
                  </a:lnTo>
                  <a:lnTo>
                    <a:pt x="1051" y="1204"/>
                  </a:lnTo>
                  <a:lnTo>
                    <a:pt x="1051" y="1206"/>
                  </a:lnTo>
                  <a:lnTo>
                    <a:pt x="1051" y="1208"/>
                  </a:lnTo>
                  <a:lnTo>
                    <a:pt x="1051" y="1210"/>
                  </a:lnTo>
                  <a:lnTo>
                    <a:pt x="1049" y="1210"/>
                  </a:lnTo>
                  <a:lnTo>
                    <a:pt x="1049" y="1212"/>
                  </a:lnTo>
                  <a:lnTo>
                    <a:pt x="1047" y="1214"/>
                  </a:lnTo>
                  <a:lnTo>
                    <a:pt x="1045" y="1214"/>
                  </a:lnTo>
                  <a:lnTo>
                    <a:pt x="1045" y="1216"/>
                  </a:lnTo>
                  <a:lnTo>
                    <a:pt x="1043" y="1216"/>
                  </a:lnTo>
                  <a:lnTo>
                    <a:pt x="1043" y="1218"/>
                  </a:lnTo>
                  <a:lnTo>
                    <a:pt x="1041" y="1218"/>
                  </a:lnTo>
                  <a:lnTo>
                    <a:pt x="1041" y="1216"/>
                  </a:lnTo>
                  <a:lnTo>
                    <a:pt x="1039" y="1216"/>
                  </a:lnTo>
                  <a:lnTo>
                    <a:pt x="1039" y="1214"/>
                  </a:lnTo>
                  <a:lnTo>
                    <a:pt x="1039" y="1212"/>
                  </a:lnTo>
                  <a:lnTo>
                    <a:pt x="1037" y="1212"/>
                  </a:lnTo>
                  <a:lnTo>
                    <a:pt x="1037" y="1214"/>
                  </a:lnTo>
                  <a:lnTo>
                    <a:pt x="1035" y="1214"/>
                  </a:lnTo>
                  <a:lnTo>
                    <a:pt x="1033" y="1214"/>
                  </a:lnTo>
                  <a:lnTo>
                    <a:pt x="1033" y="1216"/>
                  </a:lnTo>
                  <a:lnTo>
                    <a:pt x="1031" y="1216"/>
                  </a:lnTo>
                  <a:lnTo>
                    <a:pt x="1029" y="1218"/>
                  </a:lnTo>
                  <a:lnTo>
                    <a:pt x="1029" y="1220"/>
                  </a:lnTo>
                  <a:lnTo>
                    <a:pt x="1031" y="1222"/>
                  </a:lnTo>
                  <a:lnTo>
                    <a:pt x="1033" y="1222"/>
                  </a:lnTo>
                  <a:lnTo>
                    <a:pt x="1033" y="1224"/>
                  </a:lnTo>
                  <a:lnTo>
                    <a:pt x="1031" y="1224"/>
                  </a:lnTo>
                  <a:lnTo>
                    <a:pt x="1031" y="1226"/>
                  </a:lnTo>
                  <a:lnTo>
                    <a:pt x="1029" y="1226"/>
                  </a:lnTo>
                  <a:lnTo>
                    <a:pt x="1029" y="1228"/>
                  </a:lnTo>
                  <a:lnTo>
                    <a:pt x="1029" y="1230"/>
                  </a:lnTo>
                  <a:lnTo>
                    <a:pt x="1031" y="1230"/>
                  </a:lnTo>
                  <a:lnTo>
                    <a:pt x="1029" y="1230"/>
                  </a:lnTo>
                  <a:lnTo>
                    <a:pt x="1029" y="1232"/>
                  </a:lnTo>
                  <a:lnTo>
                    <a:pt x="1029" y="1234"/>
                  </a:lnTo>
                  <a:lnTo>
                    <a:pt x="1027" y="1234"/>
                  </a:lnTo>
                  <a:lnTo>
                    <a:pt x="1025" y="1234"/>
                  </a:lnTo>
                  <a:lnTo>
                    <a:pt x="1025" y="1236"/>
                  </a:lnTo>
                  <a:lnTo>
                    <a:pt x="1023" y="1236"/>
                  </a:lnTo>
                  <a:lnTo>
                    <a:pt x="1023" y="1234"/>
                  </a:lnTo>
                  <a:lnTo>
                    <a:pt x="1021" y="1234"/>
                  </a:lnTo>
                  <a:lnTo>
                    <a:pt x="1019" y="1236"/>
                  </a:lnTo>
                  <a:lnTo>
                    <a:pt x="1017" y="1236"/>
                  </a:lnTo>
                  <a:lnTo>
                    <a:pt x="1017" y="1234"/>
                  </a:lnTo>
                  <a:lnTo>
                    <a:pt x="1015" y="1234"/>
                  </a:lnTo>
                  <a:lnTo>
                    <a:pt x="1013" y="1234"/>
                  </a:lnTo>
                  <a:lnTo>
                    <a:pt x="1013" y="1236"/>
                  </a:lnTo>
                  <a:lnTo>
                    <a:pt x="1013" y="1238"/>
                  </a:lnTo>
                  <a:lnTo>
                    <a:pt x="1011" y="1238"/>
                  </a:lnTo>
                  <a:lnTo>
                    <a:pt x="1009" y="1238"/>
                  </a:lnTo>
                  <a:lnTo>
                    <a:pt x="1007" y="1238"/>
                  </a:lnTo>
                  <a:lnTo>
                    <a:pt x="1005" y="1238"/>
                  </a:lnTo>
                  <a:lnTo>
                    <a:pt x="1005" y="1240"/>
                  </a:lnTo>
                  <a:lnTo>
                    <a:pt x="1005" y="1242"/>
                  </a:lnTo>
                  <a:lnTo>
                    <a:pt x="1007" y="1242"/>
                  </a:lnTo>
                  <a:lnTo>
                    <a:pt x="1007" y="1244"/>
                  </a:lnTo>
                  <a:lnTo>
                    <a:pt x="1007" y="1246"/>
                  </a:lnTo>
                  <a:lnTo>
                    <a:pt x="1007" y="1248"/>
                  </a:lnTo>
                  <a:lnTo>
                    <a:pt x="1005" y="1248"/>
                  </a:lnTo>
                  <a:lnTo>
                    <a:pt x="1005" y="1250"/>
                  </a:lnTo>
                  <a:lnTo>
                    <a:pt x="1003" y="1250"/>
                  </a:lnTo>
                  <a:lnTo>
                    <a:pt x="1001" y="1252"/>
                  </a:lnTo>
                  <a:lnTo>
                    <a:pt x="999" y="1252"/>
                  </a:lnTo>
                  <a:lnTo>
                    <a:pt x="999" y="1250"/>
                  </a:lnTo>
                  <a:lnTo>
                    <a:pt x="997" y="1248"/>
                  </a:lnTo>
                  <a:lnTo>
                    <a:pt x="995" y="1248"/>
                  </a:lnTo>
                  <a:lnTo>
                    <a:pt x="993" y="1248"/>
                  </a:lnTo>
                  <a:lnTo>
                    <a:pt x="992" y="1248"/>
                  </a:lnTo>
                  <a:lnTo>
                    <a:pt x="992" y="1246"/>
                  </a:lnTo>
                  <a:lnTo>
                    <a:pt x="990" y="1246"/>
                  </a:lnTo>
                  <a:lnTo>
                    <a:pt x="988" y="1246"/>
                  </a:lnTo>
                  <a:lnTo>
                    <a:pt x="988" y="1244"/>
                  </a:lnTo>
                  <a:lnTo>
                    <a:pt x="988" y="1242"/>
                  </a:lnTo>
                  <a:lnTo>
                    <a:pt x="986" y="1242"/>
                  </a:lnTo>
                  <a:lnTo>
                    <a:pt x="986" y="1240"/>
                  </a:lnTo>
                  <a:lnTo>
                    <a:pt x="984" y="1240"/>
                  </a:lnTo>
                  <a:lnTo>
                    <a:pt x="984" y="1238"/>
                  </a:lnTo>
                  <a:lnTo>
                    <a:pt x="982" y="1238"/>
                  </a:lnTo>
                  <a:lnTo>
                    <a:pt x="980" y="1238"/>
                  </a:lnTo>
                  <a:lnTo>
                    <a:pt x="978" y="1238"/>
                  </a:lnTo>
                  <a:lnTo>
                    <a:pt x="976" y="1238"/>
                  </a:lnTo>
                  <a:lnTo>
                    <a:pt x="974" y="1238"/>
                  </a:lnTo>
                  <a:lnTo>
                    <a:pt x="974" y="1240"/>
                  </a:lnTo>
                  <a:lnTo>
                    <a:pt x="974" y="1242"/>
                  </a:lnTo>
                  <a:lnTo>
                    <a:pt x="972" y="1242"/>
                  </a:lnTo>
                  <a:lnTo>
                    <a:pt x="972" y="1244"/>
                  </a:lnTo>
                  <a:lnTo>
                    <a:pt x="972" y="1246"/>
                  </a:lnTo>
                  <a:lnTo>
                    <a:pt x="970" y="1246"/>
                  </a:lnTo>
                  <a:lnTo>
                    <a:pt x="968" y="1246"/>
                  </a:lnTo>
                  <a:lnTo>
                    <a:pt x="966" y="1246"/>
                  </a:lnTo>
                  <a:lnTo>
                    <a:pt x="966" y="1244"/>
                  </a:lnTo>
                  <a:lnTo>
                    <a:pt x="966" y="1242"/>
                  </a:lnTo>
                  <a:lnTo>
                    <a:pt x="964" y="1242"/>
                  </a:lnTo>
                  <a:lnTo>
                    <a:pt x="964" y="1240"/>
                  </a:lnTo>
                  <a:lnTo>
                    <a:pt x="962" y="1242"/>
                  </a:lnTo>
                  <a:lnTo>
                    <a:pt x="962" y="1240"/>
                  </a:lnTo>
                  <a:lnTo>
                    <a:pt x="962" y="1238"/>
                  </a:lnTo>
                  <a:lnTo>
                    <a:pt x="964" y="1238"/>
                  </a:lnTo>
                  <a:lnTo>
                    <a:pt x="964" y="1236"/>
                  </a:lnTo>
                  <a:lnTo>
                    <a:pt x="966" y="1236"/>
                  </a:lnTo>
                  <a:lnTo>
                    <a:pt x="966" y="1234"/>
                  </a:lnTo>
                  <a:lnTo>
                    <a:pt x="964" y="1234"/>
                  </a:lnTo>
                  <a:lnTo>
                    <a:pt x="962" y="1234"/>
                  </a:lnTo>
                  <a:lnTo>
                    <a:pt x="960" y="1234"/>
                  </a:lnTo>
                  <a:lnTo>
                    <a:pt x="960" y="1236"/>
                  </a:lnTo>
                  <a:lnTo>
                    <a:pt x="958" y="1236"/>
                  </a:lnTo>
                  <a:lnTo>
                    <a:pt x="958" y="1238"/>
                  </a:lnTo>
                  <a:lnTo>
                    <a:pt x="956" y="1238"/>
                  </a:lnTo>
                  <a:lnTo>
                    <a:pt x="956" y="1236"/>
                  </a:lnTo>
                  <a:lnTo>
                    <a:pt x="954" y="1236"/>
                  </a:lnTo>
                  <a:lnTo>
                    <a:pt x="954" y="1234"/>
                  </a:lnTo>
                  <a:lnTo>
                    <a:pt x="954" y="1232"/>
                  </a:lnTo>
                  <a:lnTo>
                    <a:pt x="954" y="1230"/>
                  </a:lnTo>
                  <a:lnTo>
                    <a:pt x="952" y="1230"/>
                  </a:lnTo>
                  <a:lnTo>
                    <a:pt x="950" y="1230"/>
                  </a:lnTo>
                  <a:lnTo>
                    <a:pt x="948" y="1230"/>
                  </a:lnTo>
                  <a:lnTo>
                    <a:pt x="948" y="1232"/>
                  </a:lnTo>
                  <a:lnTo>
                    <a:pt x="946" y="1232"/>
                  </a:lnTo>
                  <a:lnTo>
                    <a:pt x="946" y="1234"/>
                  </a:lnTo>
                  <a:lnTo>
                    <a:pt x="944" y="1234"/>
                  </a:lnTo>
                  <a:lnTo>
                    <a:pt x="942" y="1234"/>
                  </a:lnTo>
                  <a:lnTo>
                    <a:pt x="940" y="1234"/>
                  </a:lnTo>
                  <a:lnTo>
                    <a:pt x="940" y="1232"/>
                  </a:lnTo>
                  <a:lnTo>
                    <a:pt x="940" y="1230"/>
                  </a:lnTo>
                  <a:lnTo>
                    <a:pt x="938" y="1230"/>
                  </a:lnTo>
                  <a:lnTo>
                    <a:pt x="936" y="1230"/>
                  </a:lnTo>
                  <a:lnTo>
                    <a:pt x="936" y="1228"/>
                  </a:lnTo>
                  <a:lnTo>
                    <a:pt x="936" y="1230"/>
                  </a:lnTo>
                  <a:lnTo>
                    <a:pt x="934" y="1230"/>
                  </a:lnTo>
                  <a:lnTo>
                    <a:pt x="932" y="1230"/>
                  </a:lnTo>
                  <a:lnTo>
                    <a:pt x="932" y="1232"/>
                  </a:lnTo>
                  <a:lnTo>
                    <a:pt x="932" y="1234"/>
                  </a:lnTo>
                  <a:lnTo>
                    <a:pt x="930" y="1234"/>
                  </a:lnTo>
                  <a:lnTo>
                    <a:pt x="928" y="1234"/>
                  </a:lnTo>
                  <a:lnTo>
                    <a:pt x="928" y="1236"/>
                  </a:lnTo>
                  <a:lnTo>
                    <a:pt x="926" y="1236"/>
                  </a:lnTo>
                  <a:lnTo>
                    <a:pt x="924" y="1236"/>
                  </a:lnTo>
                  <a:lnTo>
                    <a:pt x="924" y="1234"/>
                  </a:lnTo>
                  <a:lnTo>
                    <a:pt x="923" y="1234"/>
                  </a:lnTo>
                  <a:lnTo>
                    <a:pt x="921" y="1234"/>
                  </a:lnTo>
                  <a:lnTo>
                    <a:pt x="921" y="1236"/>
                  </a:lnTo>
                  <a:lnTo>
                    <a:pt x="919" y="1236"/>
                  </a:lnTo>
                  <a:lnTo>
                    <a:pt x="917" y="1236"/>
                  </a:lnTo>
                  <a:lnTo>
                    <a:pt x="915" y="1236"/>
                  </a:lnTo>
                  <a:lnTo>
                    <a:pt x="913" y="1236"/>
                  </a:lnTo>
                  <a:lnTo>
                    <a:pt x="911" y="1236"/>
                  </a:lnTo>
                  <a:lnTo>
                    <a:pt x="909" y="1236"/>
                  </a:lnTo>
                  <a:lnTo>
                    <a:pt x="909" y="1238"/>
                  </a:lnTo>
                  <a:lnTo>
                    <a:pt x="907" y="1238"/>
                  </a:lnTo>
                  <a:lnTo>
                    <a:pt x="905" y="1238"/>
                  </a:lnTo>
                  <a:lnTo>
                    <a:pt x="905" y="1240"/>
                  </a:lnTo>
                  <a:lnTo>
                    <a:pt x="903" y="1240"/>
                  </a:lnTo>
                  <a:lnTo>
                    <a:pt x="901" y="1240"/>
                  </a:lnTo>
                  <a:lnTo>
                    <a:pt x="899" y="1240"/>
                  </a:lnTo>
                  <a:lnTo>
                    <a:pt x="897" y="1240"/>
                  </a:lnTo>
                  <a:lnTo>
                    <a:pt x="895" y="1238"/>
                  </a:lnTo>
                  <a:lnTo>
                    <a:pt x="895" y="1236"/>
                  </a:lnTo>
                  <a:lnTo>
                    <a:pt x="893" y="1236"/>
                  </a:lnTo>
                  <a:lnTo>
                    <a:pt x="891" y="1236"/>
                  </a:lnTo>
                  <a:lnTo>
                    <a:pt x="891" y="1238"/>
                  </a:lnTo>
                  <a:lnTo>
                    <a:pt x="889" y="1238"/>
                  </a:lnTo>
                  <a:lnTo>
                    <a:pt x="889" y="1240"/>
                  </a:lnTo>
                  <a:lnTo>
                    <a:pt x="889" y="1242"/>
                  </a:lnTo>
                  <a:lnTo>
                    <a:pt x="887" y="1242"/>
                  </a:lnTo>
                  <a:lnTo>
                    <a:pt x="887" y="1244"/>
                  </a:lnTo>
                  <a:lnTo>
                    <a:pt x="885" y="1244"/>
                  </a:lnTo>
                  <a:lnTo>
                    <a:pt x="885" y="1242"/>
                  </a:lnTo>
                  <a:lnTo>
                    <a:pt x="883" y="1242"/>
                  </a:lnTo>
                  <a:lnTo>
                    <a:pt x="883" y="1244"/>
                  </a:lnTo>
                  <a:lnTo>
                    <a:pt x="883" y="1246"/>
                  </a:lnTo>
                  <a:lnTo>
                    <a:pt x="883" y="1248"/>
                  </a:lnTo>
                  <a:lnTo>
                    <a:pt x="881" y="1248"/>
                  </a:lnTo>
                  <a:lnTo>
                    <a:pt x="879" y="1248"/>
                  </a:lnTo>
                  <a:lnTo>
                    <a:pt x="879" y="1250"/>
                  </a:lnTo>
                  <a:lnTo>
                    <a:pt x="877" y="1250"/>
                  </a:lnTo>
                  <a:lnTo>
                    <a:pt x="877" y="1248"/>
                  </a:lnTo>
                  <a:lnTo>
                    <a:pt x="875" y="1248"/>
                  </a:lnTo>
                  <a:lnTo>
                    <a:pt x="877" y="1248"/>
                  </a:lnTo>
                  <a:lnTo>
                    <a:pt x="877" y="1246"/>
                  </a:lnTo>
                  <a:lnTo>
                    <a:pt x="877" y="1244"/>
                  </a:lnTo>
                  <a:lnTo>
                    <a:pt x="875" y="1244"/>
                  </a:lnTo>
                  <a:lnTo>
                    <a:pt x="873" y="1244"/>
                  </a:lnTo>
                  <a:lnTo>
                    <a:pt x="871" y="1244"/>
                  </a:lnTo>
                  <a:lnTo>
                    <a:pt x="871" y="1242"/>
                  </a:lnTo>
                  <a:lnTo>
                    <a:pt x="869" y="1242"/>
                  </a:lnTo>
                  <a:lnTo>
                    <a:pt x="869" y="1244"/>
                  </a:lnTo>
                  <a:lnTo>
                    <a:pt x="869" y="1246"/>
                  </a:lnTo>
                  <a:lnTo>
                    <a:pt x="869" y="1248"/>
                  </a:lnTo>
                  <a:lnTo>
                    <a:pt x="869" y="1250"/>
                  </a:lnTo>
                  <a:lnTo>
                    <a:pt x="867" y="1250"/>
                  </a:lnTo>
                  <a:lnTo>
                    <a:pt x="867" y="1252"/>
                  </a:lnTo>
                  <a:lnTo>
                    <a:pt x="865" y="1252"/>
                  </a:lnTo>
                  <a:lnTo>
                    <a:pt x="865" y="1254"/>
                  </a:lnTo>
                  <a:lnTo>
                    <a:pt x="863" y="1254"/>
                  </a:lnTo>
                  <a:lnTo>
                    <a:pt x="861" y="1254"/>
                  </a:lnTo>
                  <a:lnTo>
                    <a:pt x="861" y="1252"/>
                  </a:lnTo>
                  <a:lnTo>
                    <a:pt x="859" y="1252"/>
                  </a:lnTo>
                  <a:lnTo>
                    <a:pt x="859" y="1250"/>
                  </a:lnTo>
                  <a:lnTo>
                    <a:pt x="857" y="1250"/>
                  </a:lnTo>
                  <a:lnTo>
                    <a:pt x="855" y="1250"/>
                  </a:lnTo>
                  <a:lnTo>
                    <a:pt x="855" y="1252"/>
                  </a:lnTo>
                  <a:lnTo>
                    <a:pt x="854" y="1252"/>
                  </a:lnTo>
                  <a:lnTo>
                    <a:pt x="854" y="1254"/>
                  </a:lnTo>
                  <a:lnTo>
                    <a:pt x="854" y="1256"/>
                  </a:lnTo>
                  <a:lnTo>
                    <a:pt x="855" y="1256"/>
                  </a:lnTo>
                  <a:lnTo>
                    <a:pt x="857" y="1256"/>
                  </a:lnTo>
                  <a:lnTo>
                    <a:pt x="857" y="1258"/>
                  </a:lnTo>
                  <a:lnTo>
                    <a:pt x="855" y="1258"/>
                  </a:lnTo>
                  <a:lnTo>
                    <a:pt x="854" y="1258"/>
                  </a:lnTo>
                  <a:lnTo>
                    <a:pt x="854" y="1260"/>
                  </a:lnTo>
                  <a:lnTo>
                    <a:pt x="852" y="1260"/>
                  </a:lnTo>
                  <a:lnTo>
                    <a:pt x="852" y="1262"/>
                  </a:lnTo>
                  <a:lnTo>
                    <a:pt x="852" y="1264"/>
                  </a:lnTo>
                  <a:lnTo>
                    <a:pt x="850" y="1264"/>
                  </a:lnTo>
                  <a:lnTo>
                    <a:pt x="848" y="1264"/>
                  </a:lnTo>
                  <a:lnTo>
                    <a:pt x="848" y="1265"/>
                  </a:lnTo>
                  <a:lnTo>
                    <a:pt x="846" y="1265"/>
                  </a:lnTo>
                  <a:lnTo>
                    <a:pt x="846" y="1267"/>
                  </a:lnTo>
                  <a:lnTo>
                    <a:pt x="844" y="1267"/>
                  </a:lnTo>
                  <a:lnTo>
                    <a:pt x="842" y="1267"/>
                  </a:lnTo>
                  <a:lnTo>
                    <a:pt x="842" y="1265"/>
                  </a:lnTo>
                  <a:lnTo>
                    <a:pt x="842" y="1264"/>
                  </a:lnTo>
                  <a:lnTo>
                    <a:pt x="840" y="1264"/>
                  </a:lnTo>
                  <a:lnTo>
                    <a:pt x="838" y="1264"/>
                  </a:lnTo>
                  <a:lnTo>
                    <a:pt x="838" y="1262"/>
                  </a:lnTo>
                  <a:lnTo>
                    <a:pt x="836" y="1262"/>
                  </a:lnTo>
                  <a:lnTo>
                    <a:pt x="836" y="1260"/>
                  </a:lnTo>
                  <a:lnTo>
                    <a:pt x="836" y="1258"/>
                  </a:lnTo>
                  <a:lnTo>
                    <a:pt x="834" y="1258"/>
                  </a:lnTo>
                  <a:lnTo>
                    <a:pt x="832" y="1258"/>
                  </a:lnTo>
                  <a:lnTo>
                    <a:pt x="832" y="1256"/>
                  </a:lnTo>
                  <a:lnTo>
                    <a:pt x="830" y="1256"/>
                  </a:lnTo>
                  <a:lnTo>
                    <a:pt x="830" y="1258"/>
                  </a:lnTo>
                  <a:lnTo>
                    <a:pt x="828" y="1258"/>
                  </a:lnTo>
                  <a:lnTo>
                    <a:pt x="828" y="1260"/>
                  </a:lnTo>
                  <a:lnTo>
                    <a:pt x="830" y="1260"/>
                  </a:lnTo>
                  <a:lnTo>
                    <a:pt x="830" y="1262"/>
                  </a:lnTo>
                  <a:lnTo>
                    <a:pt x="830" y="1264"/>
                  </a:lnTo>
                  <a:lnTo>
                    <a:pt x="832" y="1264"/>
                  </a:lnTo>
                  <a:lnTo>
                    <a:pt x="832" y="1265"/>
                  </a:lnTo>
                  <a:lnTo>
                    <a:pt x="834" y="1265"/>
                  </a:lnTo>
                  <a:lnTo>
                    <a:pt x="834" y="1267"/>
                  </a:lnTo>
                  <a:lnTo>
                    <a:pt x="832" y="1269"/>
                  </a:lnTo>
                  <a:lnTo>
                    <a:pt x="830" y="1269"/>
                  </a:lnTo>
                  <a:lnTo>
                    <a:pt x="828" y="1269"/>
                  </a:lnTo>
                  <a:lnTo>
                    <a:pt x="828" y="1267"/>
                  </a:lnTo>
                  <a:lnTo>
                    <a:pt x="826" y="1267"/>
                  </a:lnTo>
                  <a:lnTo>
                    <a:pt x="824" y="1267"/>
                  </a:lnTo>
                  <a:lnTo>
                    <a:pt x="822" y="1267"/>
                  </a:lnTo>
                  <a:lnTo>
                    <a:pt x="822" y="1269"/>
                  </a:lnTo>
                  <a:lnTo>
                    <a:pt x="820" y="1269"/>
                  </a:lnTo>
                  <a:lnTo>
                    <a:pt x="818" y="1269"/>
                  </a:lnTo>
                  <a:lnTo>
                    <a:pt x="818" y="1271"/>
                  </a:lnTo>
                  <a:lnTo>
                    <a:pt x="816" y="1271"/>
                  </a:lnTo>
                  <a:lnTo>
                    <a:pt x="816" y="1273"/>
                  </a:lnTo>
                  <a:lnTo>
                    <a:pt x="816" y="1275"/>
                  </a:lnTo>
                  <a:lnTo>
                    <a:pt x="816" y="1277"/>
                  </a:lnTo>
                  <a:lnTo>
                    <a:pt x="816" y="1279"/>
                  </a:lnTo>
                  <a:lnTo>
                    <a:pt x="814" y="1279"/>
                  </a:lnTo>
                  <a:lnTo>
                    <a:pt x="812" y="1279"/>
                  </a:lnTo>
                  <a:lnTo>
                    <a:pt x="810" y="1279"/>
                  </a:lnTo>
                  <a:lnTo>
                    <a:pt x="810" y="1281"/>
                  </a:lnTo>
                  <a:lnTo>
                    <a:pt x="808" y="1281"/>
                  </a:lnTo>
                  <a:lnTo>
                    <a:pt x="808" y="1283"/>
                  </a:lnTo>
                  <a:lnTo>
                    <a:pt x="806" y="1283"/>
                  </a:lnTo>
                  <a:lnTo>
                    <a:pt x="804" y="1283"/>
                  </a:lnTo>
                  <a:lnTo>
                    <a:pt x="804" y="1285"/>
                  </a:lnTo>
                  <a:lnTo>
                    <a:pt x="802" y="1285"/>
                  </a:lnTo>
                  <a:lnTo>
                    <a:pt x="800" y="1285"/>
                  </a:lnTo>
                  <a:lnTo>
                    <a:pt x="800" y="1283"/>
                  </a:lnTo>
                  <a:lnTo>
                    <a:pt x="800" y="1281"/>
                  </a:lnTo>
                  <a:lnTo>
                    <a:pt x="798" y="1281"/>
                  </a:lnTo>
                  <a:lnTo>
                    <a:pt x="796" y="1281"/>
                  </a:lnTo>
                  <a:lnTo>
                    <a:pt x="794" y="1281"/>
                  </a:lnTo>
                  <a:lnTo>
                    <a:pt x="794" y="1283"/>
                  </a:lnTo>
                  <a:lnTo>
                    <a:pt x="794" y="1285"/>
                  </a:lnTo>
                  <a:lnTo>
                    <a:pt x="792" y="1285"/>
                  </a:lnTo>
                  <a:lnTo>
                    <a:pt x="792" y="1287"/>
                  </a:lnTo>
                  <a:lnTo>
                    <a:pt x="792" y="1289"/>
                  </a:lnTo>
                  <a:lnTo>
                    <a:pt x="790" y="1289"/>
                  </a:lnTo>
                  <a:lnTo>
                    <a:pt x="788" y="1289"/>
                  </a:lnTo>
                  <a:lnTo>
                    <a:pt x="788" y="1291"/>
                  </a:lnTo>
                  <a:lnTo>
                    <a:pt x="788" y="1293"/>
                  </a:lnTo>
                  <a:lnTo>
                    <a:pt x="786" y="1295"/>
                  </a:lnTo>
                  <a:lnTo>
                    <a:pt x="785" y="1295"/>
                  </a:lnTo>
                  <a:lnTo>
                    <a:pt x="783" y="1295"/>
                  </a:lnTo>
                  <a:lnTo>
                    <a:pt x="783" y="1297"/>
                  </a:lnTo>
                  <a:lnTo>
                    <a:pt x="783" y="1299"/>
                  </a:lnTo>
                  <a:lnTo>
                    <a:pt x="781" y="1299"/>
                  </a:lnTo>
                  <a:lnTo>
                    <a:pt x="779" y="1299"/>
                  </a:lnTo>
                  <a:lnTo>
                    <a:pt x="777" y="1299"/>
                  </a:lnTo>
                  <a:lnTo>
                    <a:pt x="777" y="1301"/>
                  </a:lnTo>
                  <a:lnTo>
                    <a:pt x="777" y="1303"/>
                  </a:lnTo>
                  <a:lnTo>
                    <a:pt x="775" y="1303"/>
                  </a:lnTo>
                  <a:lnTo>
                    <a:pt x="775" y="1305"/>
                  </a:lnTo>
                  <a:lnTo>
                    <a:pt x="773" y="1305"/>
                  </a:lnTo>
                  <a:lnTo>
                    <a:pt x="771" y="1305"/>
                  </a:lnTo>
                  <a:lnTo>
                    <a:pt x="769" y="1305"/>
                  </a:lnTo>
                  <a:lnTo>
                    <a:pt x="769" y="1307"/>
                  </a:lnTo>
                  <a:lnTo>
                    <a:pt x="767" y="1307"/>
                  </a:lnTo>
                  <a:lnTo>
                    <a:pt x="767" y="1309"/>
                  </a:lnTo>
                  <a:lnTo>
                    <a:pt x="765" y="1309"/>
                  </a:lnTo>
                  <a:lnTo>
                    <a:pt x="763" y="1309"/>
                  </a:lnTo>
                  <a:lnTo>
                    <a:pt x="763" y="1307"/>
                  </a:lnTo>
                  <a:lnTo>
                    <a:pt x="761" y="1307"/>
                  </a:lnTo>
                  <a:lnTo>
                    <a:pt x="761" y="1305"/>
                  </a:lnTo>
                  <a:lnTo>
                    <a:pt x="761" y="1303"/>
                  </a:lnTo>
                  <a:lnTo>
                    <a:pt x="763" y="1301"/>
                  </a:lnTo>
                  <a:lnTo>
                    <a:pt x="763" y="1299"/>
                  </a:lnTo>
                  <a:lnTo>
                    <a:pt x="765" y="1299"/>
                  </a:lnTo>
                  <a:lnTo>
                    <a:pt x="765" y="1297"/>
                  </a:lnTo>
                  <a:lnTo>
                    <a:pt x="765" y="1295"/>
                  </a:lnTo>
                  <a:lnTo>
                    <a:pt x="763" y="1295"/>
                  </a:lnTo>
                  <a:lnTo>
                    <a:pt x="761" y="1295"/>
                  </a:lnTo>
                  <a:lnTo>
                    <a:pt x="759" y="1295"/>
                  </a:lnTo>
                  <a:lnTo>
                    <a:pt x="759" y="1297"/>
                  </a:lnTo>
                  <a:lnTo>
                    <a:pt x="757" y="1297"/>
                  </a:lnTo>
                  <a:lnTo>
                    <a:pt x="757" y="1299"/>
                  </a:lnTo>
                  <a:lnTo>
                    <a:pt x="759" y="1299"/>
                  </a:lnTo>
                  <a:lnTo>
                    <a:pt x="759" y="1301"/>
                  </a:lnTo>
                  <a:lnTo>
                    <a:pt x="759" y="1303"/>
                  </a:lnTo>
                  <a:lnTo>
                    <a:pt x="759" y="1305"/>
                  </a:lnTo>
                  <a:lnTo>
                    <a:pt x="759" y="1307"/>
                  </a:lnTo>
                  <a:lnTo>
                    <a:pt x="757" y="1307"/>
                  </a:lnTo>
                  <a:lnTo>
                    <a:pt x="757" y="1309"/>
                  </a:lnTo>
                  <a:lnTo>
                    <a:pt x="755" y="1309"/>
                  </a:lnTo>
                  <a:lnTo>
                    <a:pt x="755" y="1311"/>
                  </a:lnTo>
                  <a:lnTo>
                    <a:pt x="753" y="1311"/>
                  </a:lnTo>
                  <a:lnTo>
                    <a:pt x="753" y="1313"/>
                  </a:lnTo>
                  <a:lnTo>
                    <a:pt x="751" y="1313"/>
                  </a:lnTo>
                  <a:lnTo>
                    <a:pt x="751" y="1315"/>
                  </a:lnTo>
                  <a:lnTo>
                    <a:pt x="749" y="1315"/>
                  </a:lnTo>
                  <a:lnTo>
                    <a:pt x="747" y="1315"/>
                  </a:lnTo>
                  <a:lnTo>
                    <a:pt x="745" y="1315"/>
                  </a:lnTo>
                  <a:lnTo>
                    <a:pt x="743" y="1315"/>
                  </a:lnTo>
                  <a:lnTo>
                    <a:pt x="743" y="1313"/>
                  </a:lnTo>
                  <a:lnTo>
                    <a:pt x="741" y="1313"/>
                  </a:lnTo>
                  <a:lnTo>
                    <a:pt x="741" y="1315"/>
                  </a:lnTo>
                  <a:lnTo>
                    <a:pt x="739" y="1315"/>
                  </a:lnTo>
                  <a:lnTo>
                    <a:pt x="739" y="1317"/>
                  </a:lnTo>
                  <a:lnTo>
                    <a:pt x="737" y="1317"/>
                  </a:lnTo>
                  <a:lnTo>
                    <a:pt x="735" y="1317"/>
                  </a:lnTo>
                  <a:lnTo>
                    <a:pt x="735" y="1315"/>
                  </a:lnTo>
                  <a:lnTo>
                    <a:pt x="733" y="1315"/>
                  </a:lnTo>
                  <a:lnTo>
                    <a:pt x="731" y="1315"/>
                  </a:lnTo>
                  <a:lnTo>
                    <a:pt x="731" y="1313"/>
                  </a:lnTo>
                  <a:lnTo>
                    <a:pt x="729" y="1313"/>
                  </a:lnTo>
                  <a:lnTo>
                    <a:pt x="727" y="1313"/>
                  </a:lnTo>
                  <a:lnTo>
                    <a:pt x="727" y="1315"/>
                  </a:lnTo>
                  <a:lnTo>
                    <a:pt x="725" y="1315"/>
                  </a:lnTo>
                  <a:lnTo>
                    <a:pt x="723" y="1315"/>
                  </a:lnTo>
                  <a:lnTo>
                    <a:pt x="723" y="1317"/>
                  </a:lnTo>
                  <a:lnTo>
                    <a:pt x="723" y="1319"/>
                  </a:lnTo>
                  <a:lnTo>
                    <a:pt x="721" y="1319"/>
                  </a:lnTo>
                  <a:lnTo>
                    <a:pt x="721" y="1321"/>
                  </a:lnTo>
                  <a:lnTo>
                    <a:pt x="721" y="1323"/>
                  </a:lnTo>
                  <a:lnTo>
                    <a:pt x="721" y="1325"/>
                  </a:lnTo>
                  <a:lnTo>
                    <a:pt x="723" y="1325"/>
                  </a:lnTo>
                  <a:lnTo>
                    <a:pt x="723" y="1327"/>
                  </a:lnTo>
                  <a:lnTo>
                    <a:pt x="723" y="1329"/>
                  </a:lnTo>
                  <a:lnTo>
                    <a:pt x="723" y="1331"/>
                  </a:lnTo>
                  <a:lnTo>
                    <a:pt x="723" y="1332"/>
                  </a:lnTo>
                  <a:lnTo>
                    <a:pt x="721" y="1332"/>
                  </a:lnTo>
                  <a:lnTo>
                    <a:pt x="719" y="1332"/>
                  </a:lnTo>
                  <a:lnTo>
                    <a:pt x="719" y="1331"/>
                  </a:lnTo>
                  <a:lnTo>
                    <a:pt x="717" y="1331"/>
                  </a:lnTo>
                  <a:lnTo>
                    <a:pt x="717" y="1332"/>
                  </a:lnTo>
                  <a:lnTo>
                    <a:pt x="717" y="1334"/>
                  </a:lnTo>
                  <a:lnTo>
                    <a:pt x="716" y="1334"/>
                  </a:lnTo>
                  <a:lnTo>
                    <a:pt x="714" y="1334"/>
                  </a:lnTo>
                  <a:lnTo>
                    <a:pt x="714" y="1332"/>
                  </a:lnTo>
                  <a:lnTo>
                    <a:pt x="712" y="1332"/>
                  </a:lnTo>
                  <a:lnTo>
                    <a:pt x="712" y="1331"/>
                  </a:lnTo>
                  <a:lnTo>
                    <a:pt x="710" y="1331"/>
                  </a:lnTo>
                  <a:lnTo>
                    <a:pt x="710" y="1329"/>
                  </a:lnTo>
                  <a:lnTo>
                    <a:pt x="708" y="1329"/>
                  </a:lnTo>
                  <a:lnTo>
                    <a:pt x="706" y="1329"/>
                  </a:lnTo>
                  <a:lnTo>
                    <a:pt x="706" y="1331"/>
                  </a:lnTo>
                  <a:lnTo>
                    <a:pt x="704" y="1331"/>
                  </a:lnTo>
                  <a:lnTo>
                    <a:pt x="702" y="1331"/>
                  </a:lnTo>
                  <a:lnTo>
                    <a:pt x="702" y="1332"/>
                  </a:lnTo>
                  <a:lnTo>
                    <a:pt x="702" y="1334"/>
                  </a:lnTo>
                  <a:lnTo>
                    <a:pt x="700" y="1334"/>
                  </a:lnTo>
                  <a:lnTo>
                    <a:pt x="700" y="1336"/>
                  </a:lnTo>
                  <a:lnTo>
                    <a:pt x="700" y="1338"/>
                  </a:lnTo>
                  <a:lnTo>
                    <a:pt x="698" y="1338"/>
                  </a:lnTo>
                  <a:lnTo>
                    <a:pt x="698" y="1340"/>
                  </a:lnTo>
                  <a:lnTo>
                    <a:pt x="696" y="1340"/>
                  </a:lnTo>
                  <a:lnTo>
                    <a:pt x="694" y="1340"/>
                  </a:lnTo>
                  <a:lnTo>
                    <a:pt x="694" y="1338"/>
                  </a:lnTo>
                  <a:lnTo>
                    <a:pt x="692" y="1338"/>
                  </a:lnTo>
                  <a:lnTo>
                    <a:pt x="690" y="1338"/>
                  </a:lnTo>
                  <a:lnTo>
                    <a:pt x="688" y="1338"/>
                  </a:lnTo>
                  <a:lnTo>
                    <a:pt x="686" y="1338"/>
                  </a:lnTo>
                  <a:lnTo>
                    <a:pt x="684" y="1338"/>
                  </a:lnTo>
                  <a:lnTo>
                    <a:pt x="684" y="1336"/>
                  </a:lnTo>
                  <a:lnTo>
                    <a:pt x="682" y="1336"/>
                  </a:lnTo>
                  <a:lnTo>
                    <a:pt x="680" y="1336"/>
                  </a:lnTo>
                  <a:lnTo>
                    <a:pt x="678" y="1336"/>
                  </a:lnTo>
                  <a:lnTo>
                    <a:pt x="678" y="1338"/>
                  </a:lnTo>
                  <a:lnTo>
                    <a:pt x="678" y="1340"/>
                  </a:lnTo>
                  <a:lnTo>
                    <a:pt x="678" y="1342"/>
                  </a:lnTo>
                  <a:lnTo>
                    <a:pt x="678" y="1344"/>
                  </a:lnTo>
                  <a:lnTo>
                    <a:pt x="676" y="1344"/>
                  </a:lnTo>
                  <a:lnTo>
                    <a:pt x="676" y="1346"/>
                  </a:lnTo>
                  <a:lnTo>
                    <a:pt x="674" y="1346"/>
                  </a:lnTo>
                  <a:lnTo>
                    <a:pt x="674" y="1348"/>
                  </a:lnTo>
                  <a:lnTo>
                    <a:pt x="674" y="1350"/>
                  </a:lnTo>
                  <a:lnTo>
                    <a:pt x="676" y="1352"/>
                  </a:lnTo>
                  <a:lnTo>
                    <a:pt x="678" y="1352"/>
                  </a:lnTo>
                  <a:lnTo>
                    <a:pt x="678" y="1350"/>
                  </a:lnTo>
                  <a:lnTo>
                    <a:pt x="678" y="1348"/>
                  </a:lnTo>
                  <a:lnTo>
                    <a:pt x="680" y="1348"/>
                  </a:lnTo>
                  <a:lnTo>
                    <a:pt x="682" y="1350"/>
                  </a:lnTo>
                  <a:lnTo>
                    <a:pt x="682" y="1352"/>
                  </a:lnTo>
                  <a:lnTo>
                    <a:pt x="680" y="1352"/>
                  </a:lnTo>
                  <a:lnTo>
                    <a:pt x="680" y="1354"/>
                  </a:lnTo>
                  <a:lnTo>
                    <a:pt x="680" y="1356"/>
                  </a:lnTo>
                  <a:lnTo>
                    <a:pt x="682" y="1356"/>
                  </a:lnTo>
                  <a:lnTo>
                    <a:pt x="682" y="1358"/>
                  </a:lnTo>
                  <a:lnTo>
                    <a:pt x="682" y="1360"/>
                  </a:lnTo>
                  <a:lnTo>
                    <a:pt x="684" y="1360"/>
                  </a:lnTo>
                  <a:lnTo>
                    <a:pt x="684" y="1362"/>
                  </a:lnTo>
                  <a:lnTo>
                    <a:pt x="684" y="1364"/>
                  </a:lnTo>
                  <a:lnTo>
                    <a:pt x="684" y="1366"/>
                  </a:lnTo>
                  <a:lnTo>
                    <a:pt x="682" y="1366"/>
                  </a:lnTo>
                  <a:lnTo>
                    <a:pt x="682" y="1364"/>
                  </a:lnTo>
                  <a:lnTo>
                    <a:pt x="680" y="1364"/>
                  </a:lnTo>
                  <a:lnTo>
                    <a:pt x="678" y="1364"/>
                  </a:lnTo>
                  <a:lnTo>
                    <a:pt x="678" y="1362"/>
                  </a:lnTo>
                  <a:lnTo>
                    <a:pt x="676" y="1362"/>
                  </a:lnTo>
                  <a:lnTo>
                    <a:pt x="674" y="1362"/>
                  </a:lnTo>
                  <a:lnTo>
                    <a:pt x="674" y="1360"/>
                  </a:lnTo>
                  <a:lnTo>
                    <a:pt x="672" y="1360"/>
                  </a:lnTo>
                  <a:lnTo>
                    <a:pt x="670" y="1360"/>
                  </a:lnTo>
                  <a:lnTo>
                    <a:pt x="668" y="1360"/>
                  </a:lnTo>
                  <a:lnTo>
                    <a:pt x="668" y="1362"/>
                  </a:lnTo>
                  <a:lnTo>
                    <a:pt x="666" y="1362"/>
                  </a:lnTo>
                  <a:lnTo>
                    <a:pt x="666" y="1364"/>
                  </a:lnTo>
                  <a:lnTo>
                    <a:pt x="666" y="1366"/>
                  </a:lnTo>
                  <a:lnTo>
                    <a:pt x="668" y="1366"/>
                  </a:lnTo>
                  <a:lnTo>
                    <a:pt x="668" y="1368"/>
                  </a:lnTo>
                  <a:lnTo>
                    <a:pt x="668" y="1370"/>
                  </a:lnTo>
                  <a:lnTo>
                    <a:pt x="666" y="1370"/>
                  </a:lnTo>
                  <a:lnTo>
                    <a:pt x="666" y="1372"/>
                  </a:lnTo>
                  <a:lnTo>
                    <a:pt x="664" y="1372"/>
                  </a:lnTo>
                  <a:lnTo>
                    <a:pt x="664" y="1374"/>
                  </a:lnTo>
                  <a:lnTo>
                    <a:pt x="666" y="1374"/>
                  </a:lnTo>
                  <a:lnTo>
                    <a:pt x="666" y="1376"/>
                  </a:lnTo>
                  <a:lnTo>
                    <a:pt x="664" y="1376"/>
                  </a:lnTo>
                  <a:lnTo>
                    <a:pt x="664" y="1378"/>
                  </a:lnTo>
                  <a:lnTo>
                    <a:pt x="664" y="1380"/>
                  </a:lnTo>
                  <a:lnTo>
                    <a:pt x="662" y="1380"/>
                  </a:lnTo>
                  <a:lnTo>
                    <a:pt x="660" y="1382"/>
                  </a:lnTo>
                  <a:lnTo>
                    <a:pt x="660" y="1380"/>
                  </a:lnTo>
                  <a:lnTo>
                    <a:pt x="658" y="1380"/>
                  </a:lnTo>
                  <a:lnTo>
                    <a:pt x="658" y="1378"/>
                  </a:lnTo>
                  <a:lnTo>
                    <a:pt x="658" y="1376"/>
                  </a:lnTo>
                  <a:lnTo>
                    <a:pt x="660" y="1374"/>
                  </a:lnTo>
                  <a:lnTo>
                    <a:pt x="660" y="1372"/>
                  </a:lnTo>
                  <a:lnTo>
                    <a:pt x="658" y="1372"/>
                  </a:lnTo>
                  <a:lnTo>
                    <a:pt x="656" y="1372"/>
                  </a:lnTo>
                  <a:lnTo>
                    <a:pt x="654" y="1372"/>
                  </a:lnTo>
                  <a:lnTo>
                    <a:pt x="652" y="1372"/>
                  </a:lnTo>
                  <a:lnTo>
                    <a:pt x="652" y="1374"/>
                  </a:lnTo>
                  <a:lnTo>
                    <a:pt x="650" y="1374"/>
                  </a:lnTo>
                  <a:lnTo>
                    <a:pt x="648" y="1374"/>
                  </a:lnTo>
                  <a:lnTo>
                    <a:pt x="648" y="1376"/>
                  </a:lnTo>
                  <a:lnTo>
                    <a:pt x="647" y="1376"/>
                  </a:lnTo>
                  <a:lnTo>
                    <a:pt x="645" y="1376"/>
                  </a:lnTo>
                  <a:lnTo>
                    <a:pt x="645" y="1374"/>
                  </a:lnTo>
                  <a:lnTo>
                    <a:pt x="645" y="1372"/>
                  </a:lnTo>
                  <a:lnTo>
                    <a:pt x="645" y="1370"/>
                  </a:lnTo>
                  <a:lnTo>
                    <a:pt x="647" y="1370"/>
                  </a:lnTo>
                  <a:lnTo>
                    <a:pt x="645" y="1368"/>
                  </a:lnTo>
                  <a:lnTo>
                    <a:pt x="643" y="1368"/>
                  </a:lnTo>
                  <a:lnTo>
                    <a:pt x="643" y="1366"/>
                  </a:lnTo>
                  <a:lnTo>
                    <a:pt x="641" y="1366"/>
                  </a:lnTo>
                  <a:lnTo>
                    <a:pt x="641" y="1368"/>
                  </a:lnTo>
                  <a:lnTo>
                    <a:pt x="639" y="1368"/>
                  </a:lnTo>
                  <a:lnTo>
                    <a:pt x="639" y="1370"/>
                  </a:lnTo>
                  <a:lnTo>
                    <a:pt x="639" y="1372"/>
                  </a:lnTo>
                  <a:lnTo>
                    <a:pt x="639" y="1374"/>
                  </a:lnTo>
                  <a:lnTo>
                    <a:pt x="637" y="1376"/>
                  </a:lnTo>
                  <a:lnTo>
                    <a:pt x="635" y="1376"/>
                  </a:lnTo>
                  <a:lnTo>
                    <a:pt x="635" y="1378"/>
                  </a:lnTo>
                  <a:lnTo>
                    <a:pt x="633" y="1378"/>
                  </a:lnTo>
                  <a:lnTo>
                    <a:pt x="631" y="1378"/>
                  </a:lnTo>
                  <a:lnTo>
                    <a:pt x="631" y="1380"/>
                  </a:lnTo>
                  <a:lnTo>
                    <a:pt x="629" y="1380"/>
                  </a:lnTo>
                  <a:lnTo>
                    <a:pt x="627" y="1380"/>
                  </a:lnTo>
                  <a:lnTo>
                    <a:pt x="627" y="1382"/>
                  </a:lnTo>
                  <a:lnTo>
                    <a:pt x="625" y="1382"/>
                  </a:lnTo>
                  <a:lnTo>
                    <a:pt x="623" y="1382"/>
                  </a:lnTo>
                  <a:lnTo>
                    <a:pt x="621" y="1382"/>
                  </a:lnTo>
                  <a:lnTo>
                    <a:pt x="619" y="1382"/>
                  </a:lnTo>
                  <a:lnTo>
                    <a:pt x="619" y="1380"/>
                  </a:lnTo>
                  <a:lnTo>
                    <a:pt x="621" y="1380"/>
                  </a:lnTo>
                  <a:lnTo>
                    <a:pt x="621" y="1378"/>
                  </a:lnTo>
                  <a:lnTo>
                    <a:pt x="623" y="1378"/>
                  </a:lnTo>
                  <a:lnTo>
                    <a:pt x="623" y="1376"/>
                  </a:lnTo>
                  <a:lnTo>
                    <a:pt x="623" y="1374"/>
                  </a:lnTo>
                  <a:lnTo>
                    <a:pt x="623" y="1372"/>
                  </a:lnTo>
                  <a:lnTo>
                    <a:pt x="621" y="1372"/>
                  </a:lnTo>
                  <a:lnTo>
                    <a:pt x="619" y="1372"/>
                  </a:lnTo>
                  <a:lnTo>
                    <a:pt x="619" y="1374"/>
                  </a:lnTo>
                  <a:lnTo>
                    <a:pt x="617" y="1374"/>
                  </a:lnTo>
                  <a:lnTo>
                    <a:pt x="615" y="1374"/>
                  </a:lnTo>
                  <a:lnTo>
                    <a:pt x="615" y="1376"/>
                  </a:lnTo>
                  <a:lnTo>
                    <a:pt x="613" y="1376"/>
                  </a:lnTo>
                  <a:lnTo>
                    <a:pt x="611" y="1378"/>
                  </a:lnTo>
                  <a:lnTo>
                    <a:pt x="609" y="1378"/>
                  </a:lnTo>
                  <a:lnTo>
                    <a:pt x="609" y="1380"/>
                  </a:lnTo>
                  <a:lnTo>
                    <a:pt x="607" y="1380"/>
                  </a:lnTo>
                  <a:lnTo>
                    <a:pt x="607" y="1382"/>
                  </a:lnTo>
                  <a:lnTo>
                    <a:pt x="605" y="1382"/>
                  </a:lnTo>
                  <a:lnTo>
                    <a:pt x="605" y="1380"/>
                  </a:lnTo>
                  <a:lnTo>
                    <a:pt x="603" y="1380"/>
                  </a:lnTo>
                  <a:lnTo>
                    <a:pt x="603" y="1378"/>
                  </a:lnTo>
                  <a:lnTo>
                    <a:pt x="603" y="1376"/>
                  </a:lnTo>
                  <a:lnTo>
                    <a:pt x="603" y="1374"/>
                  </a:lnTo>
                  <a:lnTo>
                    <a:pt x="603" y="1372"/>
                  </a:lnTo>
                  <a:lnTo>
                    <a:pt x="601" y="1372"/>
                  </a:lnTo>
                  <a:lnTo>
                    <a:pt x="599" y="1372"/>
                  </a:lnTo>
                  <a:lnTo>
                    <a:pt x="597" y="1372"/>
                  </a:lnTo>
                  <a:lnTo>
                    <a:pt x="595" y="1372"/>
                  </a:lnTo>
                  <a:lnTo>
                    <a:pt x="595" y="1374"/>
                  </a:lnTo>
                  <a:lnTo>
                    <a:pt x="593" y="1374"/>
                  </a:lnTo>
                  <a:lnTo>
                    <a:pt x="593" y="1376"/>
                  </a:lnTo>
                  <a:lnTo>
                    <a:pt x="591" y="1376"/>
                  </a:lnTo>
                  <a:lnTo>
                    <a:pt x="591" y="1378"/>
                  </a:lnTo>
                  <a:lnTo>
                    <a:pt x="589" y="1378"/>
                  </a:lnTo>
                  <a:lnTo>
                    <a:pt x="589" y="1380"/>
                  </a:lnTo>
                  <a:lnTo>
                    <a:pt x="589" y="1382"/>
                  </a:lnTo>
                  <a:lnTo>
                    <a:pt x="587" y="1382"/>
                  </a:lnTo>
                  <a:lnTo>
                    <a:pt x="587" y="1384"/>
                  </a:lnTo>
                  <a:lnTo>
                    <a:pt x="585" y="1384"/>
                  </a:lnTo>
                  <a:lnTo>
                    <a:pt x="583" y="1384"/>
                  </a:lnTo>
                  <a:lnTo>
                    <a:pt x="581" y="1384"/>
                  </a:lnTo>
                  <a:lnTo>
                    <a:pt x="579" y="1382"/>
                  </a:lnTo>
                  <a:lnTo>
                    <a:pt x="579" y="1380"/>
                  </a:lnTo>
                  <a:lnTo>
                    <a:pt x="579" y="1378"/>
                  </a:lnTo>
                  <a:lnTo>
                    <a:pt x="578" y="1378"/>
                  </a:lnTo>
                  <a:lnTo>
                    <a:pt x="576" y="1378"/>
                  </a:lnTo>
                  <a:lnTo>
                    <a:pt x="574" y="1378"/>
                  </a:lnTo>
                  <a:lnTo>
                    <a:pt x="572" y="1378"/>
                  </a:lnTo>
                  <a:lnTo>
                    <a:pt x="570" y="1378"/>
                  </a:lnTo>
                  <a:lnTo>
                    <a:pt x="570" y="1380"/>
                  </a:lnTo>
                  <a:lnTo>
                    <a:pt x="570" y="1382"/>
                  </a:lnTo>
                  <a:lnTo>
                    <a:pt x="572" y="1382"/>
                  </a:lnTo>
                  <a:lnTo>
                    <a:pt x="572" y="1384"/>
                  </a:lnTo>
                  <a:lnTo>
                    <a:pt x="574" y="1384"/>
                  </a:lnTo>
                  <a:lnTo>
                    <a:pt x="574" y="1386"/>
                  </a:lnTo>
                  <a:lnTo>
                    <a:pt x="574" y="1388"/>
                  </a:lnTo>
                  <a:lnTo>
                    <a:pt x="574" y="1390"/>
                  </a:lnTo>
                  <a:lnTo>
                    <a:pt x="572" y="1390"/>
                  </a:lnTo>
                  <a:lnTo>
                    <a:pt x="572" y="1392"/>
                  </a:lnTo>
                  <a:lnTo>
                    <a:pt x="570" y="1392"/>
                  </a:lnTo>
                  <a:lnTo>
                    <a:pt x="570" y="1394"/>
                  </a:lnTo>
                  <a:lnTo>
                    <a:pt x="568" y="1394"/>
                  </a:lnTo>
                  <a:lnTo>
                    <a:pt x="566" y="1394"/>
                  </a:lnTo>
                  <a:lnTo>
                    <a:pt x="564" y="1394"/>
                  </a:lnTo>
                  <a:lnTo>
                    <a:pt x="562" y="1394"/>
                  </a:lnTo>
                  <a:lnTo>
                    <a:pt x="560" y="1394"/>
                  </a:lnTo>
                  <a:lnTo>
                    <a:pt x="558" y="1394"/>
                  </a:lnTo>
                  <a:lnTo>
                    <a:pt x="556" y="1392"/>
                  </a:lnTo>
                  <a:lnTo>
                    <a:pt x="554" y="1392"/>
                  </a:lnTo>
                  <a:lnTo>
                    <a:pt x="554" y="1390"/>
                  </a:lnTo>
                  <a:lnTo>
                    <a:pt x="552" y="1390"/>
                  </a:lnTo>
                  <a:lnTo>
                    <a:pt x="552" y="1392"/>
                  </a:lnTo>
                  <a:lnTo>
                    <a:pt x="552" y="1394"/>
                  </a:lnTo>
                  <a:lnTo>
                    <a:pt x="552" y="1396"/>
                  </a:lnTo>
                  <a:lnTo>
                    <a:pt x="552" y="1398"/>
                  </a:lnTo>
                  <a:lnTo>
                    <a:pt x="552" y="1399"/>
                  </a:lnTo>
                  <a:lnTo>
                    <a:pt x="550" y="1399"/>
                  </a:lnTo>
                  <a:lnTo>
                    <a:pt x="550" y="1401"/>
                  </a:lnTo>
                  <a:lnTo>
                    <a:pt x="548" y="1401"/>
                  </a:lnTo>
                  <a:lnTo>
                    <a:pt x="548" y="1403"/>
                  </a:lnTo>
                  <a:lnTo>
                    <a:pt x="548" y="1405"/>
                  </a:lnTo>
                  <a:lnTo>
                    <a:pt x="546" y="1407"/>
                  </a:lnTo>
                  <a:lnTo>
                    <a:pt x="546" y="1409"/>
                  </a:lnTo>
                  <a:lnTo>
                    <a:pt x="548" y="1409"/>
                  </a:lnTo>
                  <a:lnTo>
                    <a:pt x="550" y="1409"/>
                  </a:lnTo>
                  <a:lnTo>
                    <a:pt x="552" y="1409"/>
                  </a:lnTo>
                  <a:lnTo>
                    <a:pt x="554" y="1411"/>
                  </a:lnTo>
                  <a:lnTo>
                    <a:pt x="554" y="1413"/>
                  </a:lnTo>
                  <a:lnTo>
                    <a:pt x="552" y="1413"/>
                  </a:lnTo>
                  <a:lnTo>
                    <a:pt x="552" y="1415"/>
                  </a:lnTo>
                  <a:lnTo>
                    <a:pt x="550" y="1415"/>
                  </a:lnTo>
                  <a:lnTo>
                    <a:pt x="550" y="1417"/>
                  </a:lnTo>
                  <a:lnTo>
                    <a:pt x="548" y="1417"/>
                  </a:lnTo>
                  <a:lnTo>
                    <a:pt x="546" y="1417"/>
                  </a:lnTo>
                  <a:lnTo>
                    <a:pt x="544" y="1417"/>
                  </a:lnTo>
                  <a:lnTo>
                    <a:pt x="544" y="1419"/>
                  </a:lnTo>
                  <a:lnTo>
                    <a:pt x="544" y="1421"/>
                  </a:lnTo>
                  <a:lnTo>
                    <a:pt x="544" y="1423"/>
                  </a:lnTo>
                  <a:lnTo>
                    <a:pt x="546" y="1423"/>
                  </a:lnTo>
                  <a:lnTo>
                    <a:pt x="548" y="1423"/>
                  </a:lnTo>
                  <a:lnTo>
                    <a:pt x="548" y="1421"/>
                  </a:lnTo>
                  <a:lnTo>
                    <a:pt x="550" y="1421"/>
                  </a:lnTo>
                  <a:lnTo>
                    <a:pt x="550" y="1423"/>
                  </a:lnTo>
                  <a:lnTo>
                    <a:pt x="552" y="1423"/>
                  </a:lnTo>
                  <a:lnTo>
                    <a:pt x="552" y="1425"/>
                  </a:lnTo>
                  <a:lnTo>
                    <a:pt x="552" y="1427"/>
                  </a:lnTo>
                  <a:lnTo>
                    <a:pt x="552" y="1429"/>
                  </a:lnTo>
                  <a:lnTo>
                    <a:pt x="552" y="1431"/>
                  </a:lnTo>
                  <a:lnTo>
                    <a:pt x="552" y="1433"/>
                  </a:lnTo>
                  <a:lnTo>
                    <a:pt x="552" y="1435"/>
                  </a:lnTo>
                  <a:lnTo>
                    <a:pt x="554" y="1435"/>
                  </a:lnTo>
                  <a:lnTo>
                    <a:pt x="554" y="1433"/>
                  </a:lnTo>
                  <a:lnTo>
                    <a:pt x="556" y="1433"/>
                  </a:lnTo>
                  <a:lnTo>
                    <a:pt x="556" y="1431"/>
                  </a:lnTo>
                  <a:lnTo>
                    <a:pt x="556" y="1429"/>
                  </a:lnTo>
                  <a:lnTo>
                    <a:pt x="558" y="1429"/>
                  </a:lnTo>
                  <a:lnTo>
                    <a:pt x="560" y="1429"/>
                  </a:lnTo>
                  <a:lnTo>
                    <a:pt x="560" y="1431"/>
                  </a:lnTo>
                  <a:lnTo>
                    <a:pt x="560" y="1433"/>
                  </a:lnTo>
                  <a:lnTo>
                    <a:pt x="558" y="1433"/>
                  </a:lnTo>
                  <a:lnTo>
                    <a:pt x="558" y="1435"/>
                  </a:lnTo>
                  <a:lnTo>
                    <a:pt x="558" y="1437"/>
                  </a:lnTo>
                  <a:lnTo>
                    <a:pt x="560" y="1439"/>
                  </a:lnTo>
                  <a:lnTo>
                    <a:pt x="560" y="1437"/>
                  </a:lnTo>
                  <a:lnTo>
                    <a:pt x="562" y="1437"/>
                  </a:lnTo>
                  <a:lnTo>
                    <a:pt x="564" y="1437"/>
                  </a:lnTo>
                  <a:lnTo>
                    <a:pt x="564" y="1439"/>
                  </a:lnTo>
                  <a:lnTo>
                    <a:pt x="564" y="1441"/>
                  </a:lnTo>
                  <a:lnTo>
                    <a:pt x="564" y="1443"/>
                  </a:lnTo>
                  <a:lnTo>
                    <a:pt x="562" y="1443"/>
                  </a:lnTo>
                  <a:lnTo>
                    <a:pt x="560" y="1443"/>
                  </a:lnTo>
                  <a:lnTo>
                    <a:pt x="558" y="1443"/>
                  </a:lnTo>
                  <a:lnTo>
                    <a:pt x="558" y="1441"/>
                  </a:lnTo>
                  <a:lnTo>
                    <a:pt x="556" y="1441"/>
                  </a:lnTo>
                  <a:lnTo>
                    <a:pt x="554" y="1441"/>
                  </a:lnTo>
                  <a:lnTo>
                    <a:pt x="554" y="1443"/>
                  </a:lnTo>
                  <a:lnTo>
                    <a:pt x="552" y="1443"/>
                  </a:lnTo>
                  <a:lnTo>
                    <a:pt x="552" y="1445"/>
                  </a:lnTo>
                  <a:lnTo>
                    <a:pt x="550" y="1445"/>
                  </a:lnTo>
                  <a:lnTo>
                    <a:pt x="550" y="1447"/>
                  </a:lnTo>
                  <a:lnTo>
                    <a:pt x="550" y="1449"/>
                  </a:lnTo>
                  <a:lnTo>
                    <a:pt x="550" y="1451"/>
                  </a:lnTo>
                  <a:lnTo>
                    <a:pt x="548" y="1449"/>
                  </a:lnTo>
                  <a:lnTo>
                    <a:pt x="546" y="1449"/>
                  </a:lnTo>
                  <a:lnTo>
                    <a:pt x="544" y="1449"/>
                  </a:lnTo>
                  <a:lnTo>
                    <a:pt x="544" y="1447"/>
                  </a:lnTo>
                  <a:lnTo>
                    <a:pt x="546" y="1447"/>
                  </a:lnTo>
                  <a:lnTo>
                    <a:pt x="546" y="1445"/>
                  </a:lnTo>
                  <a:lnTo>
                    <a:pt x="548" y="1445"/>
                  </a:lnTo>
                  <a:lnTo>
                    <a:pt x="548" y="1443"/>
                  </a:lnTo>
                  <a:lnTo>
                    <a:pt x="546" y="1443"/>
                  </a:lnTo>
                  <a:lnTo>
                    <a:pt x="544" y="1443"/>
                  </a:lnTo>
                  <a:lnTo>
                    <a:pt x="544" y="1445"/>
                  </a:lnTo>
                  <a:lnTo>
                    <a:pt x="544" y="1447"/>
                  </a:lnTo>
                  <a:lnTo>
                    <a:pt x="542" y="1447"/>
                  </a:lnTo>
                  <a:lnTo>
                    <a:pt x="542" y="1445"/>
                  </a:lnTo>
                  <a:lnTo>
                    <a:pt x="540" y="1445"/>
                  </a:lnTo>
                  <a:lnTo>
                    <a:pt x="538" y="1447"/>
                  </a:lnTo>
                  <a:lnTo>
                    <a:pt x="538" y="1449"/>
                  </a:lnTo>
                  <a:lnTo>
                    <a:pt x="538" y="1447"/>
                  </a:lnTo>
                  <a:lnTo>
                    <a:pt x="536" y="1447"/>
                  </a:lnTo>
                  <a:lnTo>
                    <a:pt x="534" y="1445"/>
                  </a:lnTo>
                  <a:lnTo>
                    <a:pt x="534" y="1447"/>
                  </a:lnTo>
                  <a:lnTo>
                    <a:pt x="532" y="1447"/>
                  </a:lnTo>
                  <a:lnTo>
                    <a:pt x="532" y="1449"/>
                  </a:lnTo>
                  <a:lnTo>
                    <a:pt x="530" y="1449"/>
                  </a:lnTo>
                  <a:lnTo>
                    <a:pt x="530" y="1451"/>
                  </a:lnTo>
                  <a:lnTo>
                    <a:pt x="532" y="1451"/>
                  </a:lnTo>
                  <a:lnTo>
                    <a:pt x="532" y="1453"/>
                  </a:lnTo>
                  <a:lnTo>
                    <a:pt x="534" y="1453"/>
                  </a:lnTo>
                  <a:lnTo>
                    <a:pt x="534" y="1455"/>
                  </a:lnTo>
                  <a:lnTo>
                    <a:pt x="532" y="1455"/>
                  </a:lnTo>
                  <a:lnTo>
                    <a:pt x="530" y="1455"/>
                  </a:lnTo>
                  <a:lnTo>
                    <a:pt x="528" y="1455"/>
                  </a:lnTo>
                  <a:lnTo>
                    <a:pt x="528" y="1457"/>
                  </a:lnTo>
                  <a:lnTo>
                    <a:pt x="528" y="1459"/>
                  </a:lnTo>
                  <a:lnTo>
                    <a:pt x="528" y="1457"/>
                  </a:lnTo>
                  <a:lnTo>
                    <a:pt x="526" y="1457"/>
                  </a:lnTo>
                  <a:lnTo>
                    <a:pt x="526" y="1459"/>
                  </a:lnTo>
                  <a:lnTo>
                    <a:pt x="524" y="1459"/>
                  </a:lnTo>
                  <a:lnTo>
                    <a:pt x="524" y="1457"/>
                  </a:lnTo>
                  <a:lnTo>
                    <a:pt x="522" y="1457"/>
                  </a:lnTo>
                  <a:lnTo>
                    <a:pt x="522" y="1455"/>
                  </a:lnTo>
                  <a:lnTo>
                    <a:pt x="520" y="1455"/>
                  </a:lnTo>
                  <a:lnTo>
                    <a:pt x="518" y="1455"/>
                  </a:lnTo>
                  <a:lnTo>
                    <a:pt x="518" y="1457"/>
                  </a:lnTo>
                  <a:lnTo>
                    <a:pt x="516" y="1457"/>
                  </a:lnTo>
                  <a:lnTo>
                    <a:pt x="516" y="1459"/>
                  </a:lnTo>
                  <a:lnTo>
                    <a:pt x="518" y="1459"/>
                  </a:lnTo>
                  <a:lnTo>
                    <a:pt x="518" y="1461"/>
                  </a:lnTo>
                  <a:lnTo>
                    <a:pt x="520" y="1463"/>
                  </a:lnTo>
                  <a:lnTo>
                    <a:pt x="518" y="1463"/>
                  </a:lnTo>
                  <a:lnTo>
                    <a:pt x="516" y="1463"/>
                  </a:lnTo>
                  <a:lnTo>
                    <a:pt x="514" y="1463"/>
                  </a:lnTo>
                  <a:lnTo>
                    <a:pt x="512" y="1463"/>
                  </a:lnTo>
                  <a:lnTo>
                    <a:pt x="512" y="1465"/>
                  </a:lnTo>
                  <a:lnTo>
                    <a:pt x="510" y="1465"/>
                  </a:lnTo>
                  <a:lnTo>
                    <a:pt x="509" y="1465"/>
                  </a:lnTo>
                  <a:lnTo>
                    <a:pt x="507" y="1466"/>
                  </a:lnTo>
                  <a:lnTo>
                    <a:pt x="507" y="1468"/>
                  </a:lnTo>
                  <a:lnTo>
                    <a:pt x="509" y="1468"/>
                  </a:lnTo>
                  <a:lnTo>
                    <a:pt x="510" y="1470"/>
                  </a:lnTo>
                  <a:lnTo>
                    <a:pt x="510" y="1472"/>
                  </a:lnTo>
                  <a:lnTo>
                    <a:pt x="512" y="1472"/>
                  </a:lnTo>
                  <a:lnTo>
                    <a:pt x="512" y="1474"/>
                  </a:lnTo>
                  <a:lnTo>
                    <a:pt x="510" y="1474"/>
                  </a:lnTo>
                  <a:lnTo>
                    <a:pt x="510" y="1472"/>
                  </a:lnTo>
                  <a:lnTo>
                    <a:pt x="509" y="1472"/>
                  </a:lnTo>
                  <a:lnTo>
                    <a:pt x="509" y="1470"/>
                  </a:lnTo>
                  <a:lnTo>
                    <a:pt x="509" y="1472"/>
                  </a:lnTo>
                  <a:lnTo>
                    <a:pt x="507" y="1472"/>
                  </a:lnTo>
                  <a:lnTo>
                    <a:pt x="509" y="1474"/>
                  </a:lnTo>
                  <a:lnTo>
                    <a:pt x="509" y="1476"/>
                  </a:lnTo>
                  <a:lnTo>
                    <a:pt x="509" y="1478"/>
                  </a:lnTo>
                  <a:lnTo>
                    <a:pt x="510" y="1478"/>
                  </a:lnTo>
                  <a:lnTo>
                    <a:pt x="510" y="1476"/>
                  </a:lnTo>
                  <a:lnTo>
                    <a:pt x="510" y="1478"/>
                  </a:lnTo>
                  <a:lnTo>
                    <a:pt x="512" y="1478"/>
                  </a:lnTo>
                  <a:lnTo>
                    <a:pt x="510" y="1478"/>
                  </a:lnTo>
                  <a:lnTo>
                    <a:pt x="509" y="1478"/>
                  </a:lnTo>
                  <a:lnTo>
                    <a:pt x="509" y="1480"/>
                  </a:lnTo>
                  <a:lnTo>
                    <a:pt x="507" y="1480"/>
                  </a:lnTo>
                  <a:lnTo>
                    <a:pt x="507" y="1478"/>
                  </a:lnTo>
                  <a:lnTo>
                    <a:pt x="505" y="1478"/>
                  </a:lnTo>
                  <a:lnTo>
                    <a:pt x="505" y="1476"/>
                  </a:lnTo>
                  <a:lnTo>
                    <a:pt x="505" y="1478"/>
                  </a:lnTo>
                  <a:lnTo>
                    <a:pt x="503" y="1478"/>
                  </a:lnTo>
                  <a:lnTo>
                    <a:pt x="503" y="1476"/>
                  </a:lnTo>
                  <a:lnTo>
                    <a:pt x="501" y="1476"/>
                  </a:lnTo>
                  <a:lnTo>
                    <a:pt x="501" y="1478"/>
                  </a:lnTo>
                  <a:lnTo>
                    <a:pt x="501" y="1480"/>
                  </a:lnTo>
                  <a:lnTo>
                    <a:pt x="501" y="1482"/>
                  </a:lnTo>
                  <a:lnTo>
                    <a:pt x="499" y="1482"/>
                  </a:lnTo>
                  <a:lnTo>
                    <a:pt x="497" y="1482"/>
                  </a:lnTo>
                  <a:lnTo>
                    <a:pt x="495" y="1482"/>
                  </a:lnTo>
                  <a:lnTo>
                    <a:pt x="495" y="1480"/>
                  </a:lnTo>
                  <a:lnTo>
                    <a:pt x="493" y="1480"/>
                  </a:lnTo>
                  <a:lnTo>
                    <a:pt x="493" y="1482"/>
                  </a:lnTo>
                  <a:lnTo>
                    <a:pt x="495" y="1482"/>
                  </a:lnTo>
                  <a:lnTo>
                    <a:pt x="495" y="1484"/>
                  </a:lnTo>
                  <a:lnTo>
                    <a:pt x="497" y="1484"/>
                  </a:lnTo>
                  <a:lnTo>
                    <a:pt x="499" y="1484"/>
                  </a:lnTo>
                  <a:lnTo>
                    <a:pt x="497" y="1484"/>
                  </a:lnTo>
                  <a:lnTo>
                    <a:pt x="497" y="1486"/>
                  </a:lnTo>
                  <a:lnTo>
                    <a:pt x="499" y="1486"/>
                  </a:lnTo>
                  <a:lnTo>
                    <a:pt x="499" y="1488"/>
                  </a:lnTo>
                  <a:lnTo>
                    <a:pt x="497" y="1488"/>
                  </a:lnTo>
                  <a:lnTo>
                    <a:pt x="495" y="1488"/>
                  </a:lnTo>
                  <a:lnTo>
                    <a:pt x="495" y="1490"/>
                  </a:lnTo>
                  <a:lnTo>
                    <a:pt x="493" y="1490"/>
                  </a:lnTo>
                  <a:lnTo>
                    <a:pt x="493" y="1492"/>
                  </a:lnTo>
                  <a:lnTo>
                    <a:pt x="491" y="1492"/>
                  </a:lnTo>
                  <a:lnTo>
                    <a:pt x="491" y="1494"/>
                  </a:lnTo>
                  <a:lnTo>
                    <a:pt x="489" y="1494"/>
                  </a:lnTo>
                  <a:lnTo>
                    <a:pt x="487" y="1494"/>
                  </a:lnTo>
                  <a:lnTo>
                    <a:pt x="487" y="1496"/>
                  </a:lnTo>
                  <a:lnTo>
                    <a:pt x="485" y="1496"/>
                  </a:lnTo>
                  <a:lnTo>
                    <a:pt x="485" y="1498"/>
                  </a:lnTo>
                  <a:lnTo>
                    <a:pt x="485" y="1500"/>
                  </a:lnTo>
                  <a:lnTo>
                    <a:pt x="483" y="1500"/>
                  </a:lnTo>
                  <a:lnTo>
                    <a:pt x="485" y="1500"/>
                  </a:lnTo>
                  <a:lnTo>
                    <a:pt x="485" y="1502"/>
                  </a:lnTo>
                  <a:lnTo>
                    <a:pt x="483" y="1502"/>
                  </a:lnTo>
                  <a:lnTo>
                    <a:pt x="481" y="1502"/>
                  </a:lnTo>
                  <a:lnTo>
                    <a:pt x="481" y="1500"/>
                  </a:lnTo>
                  <a:lnTo>
                    <a:pt x="479" y="1500"/>
                  </a:lnTo>
                  <a:lnTo>
                    <a:pt x="477" y="1500"/>
                  </a:lnTo>
                  <a:lnTo>
                    <a:pt x="479" y="1500"/>
                  </a:lnTo>
                  <a:lnTo>
                    <a:pt x="479" y="1502"/>
                  </a:lnTo>
                  <a:lnTo>
                    <a:pt x="477" y="1502"/>
                  </a:lnTo>
                  <a:lnTo>
                    <a:pt x="477" y="1504"/>
                  </a:lnTo>
                  <a:lnTo>
                    <a:pt x="477" y="1506"/>
                  </a:lnTo>
                  <a:lnTo>
                    <a:pt x="475" y="1506"/>
                  </a:lnTo>
                  <a:lnTo>
                    <a:pt x="475" y="1508"/>
                  </a:lnTo>
                  <a:lnTo>
                    <a:pt x="473" y="1508"/>
                  </a:lnTo>
                  <a:lnTo>
                    <a:pt x="471" y="1506"/>
                  </a:lnTo>
                  <a:lnTo>
                    <a:pt x="469" y="1506"/>
                  </a:lnTo>
                  <a:lnTo>
                    <a:pt x="469" y="1504"/>
                  </a:lnTo>
                  <a:lnTo>
                    <a:pt x="467" y="1504"/>
                  </a:lnTo>
                  <a:lnTo>
                    <a:pt x="467" y="1502"/>
                  </a:lnTo>
                  <a:lnTo>
                    <a:pt x="465" y="1502"/>
                  </a:lnTo>
                  <a:lnTo>
                    <a:pt x="465" y="1500"/>
                  </a:lnTo>
                  <a:lnTo>
                    <a:pt x="463" y="1500"/>
                  </a:lnTo>
                  <a:lnTo>
                    <a:pt x="463" y="1498"/>
                  </a:lnTo>
                  <a:lnTo>
                    <a:pt x="461" y="1498"/>
                  </a:lnTo>
                  <a:lnTo>
                    <a:pt x="461" y="1496"/>
                  </a:lnTo>
                  <a:lnTo>
                    <a:pt x="459" y="1496"/>
                  </a:lnTo>
                  <a:lnTo>
                    <a:pt x="459" y="1494"/>
                  </a:lnTo>
                  <a:lnTo>
                    <a:pt x="457" y="1494"/>
                  </a:lnTo>
                  <a:lnTo>
                    <a:pt x="455" y="1494"/>
                  </a:lnTo>
                  <a:lnTo>
                    <a:pt x="453" y="1494"/>
                  </a:lnTo>
                  <a:lnTo>
                    <a:pt x="451" y="1494"/>
                  </a:lnTo>
                  <a:lnTo>
                    <a:pt x="449" y="1494"/>
                  </a:lnTo>
                  <a:lnTo>
                    <a:pt x="447" y="1494"/>
                  </a:lnTo>
                  <a:lnTo>
                    <a:pt x="447" y="1496"/>
                  </a:lnTo>
                  <a:lnTo>
                    <a:pt x="447" y="1494"/>
                  </a:lnTo>
                  <a:lnTo>
                    <a:pt x="445" y="1496"/>
                  </a:lnTo>
                  <a:lnTo>
                    <a:pt x="443" y="1496"/>
                  </a:lnTo>
                  <a:lnTo>
                    <a:pt x="443" y="1494"/>
                  </a:lnTo>
                  <a:lnTo>
                    <a:pt x="441" y="1494"/>
                  </a:lnTo>
                  <a:lnTo>
                    <a:pt x="440" y="1494"/>
                  </a:lnTo>
                  <a:lnTo>
                    <a:pt x="440" y="1492"/>
                  </a:lnTo>
                  <a:lnTo>
                    <a:pt x="438" y="1492"/>
                  </a:lnTo>
                  <a:lnTo>
                    <a:pt x="438" y="1494"/>
                  </a:lnTo>
                  <a:lnTo>
                    <a:pt x="436" y="1494"/>
                  </a:lnTo>
                  <a:lnTo>
                    <a:pt x="434" y="1494"/>
                  </a:lnTo>
                  <a:lnTo>
                    <a:pt x="434" y="1496"/>
                  </a:lnTo>
                  <a:lnTo>
                    <a:pt x="432" y="1496"/>
                  </a:lnTo>
                  <a:lnTo>
                    <a:pt x="430" y="1496"/>
                  </a:lnTo>
                  <a:lnTo>
                    <a:pt x="428" y="1496"/>
                  </a:lnTo>
                  <a:lnTo>
                    <a:pt x="426" y="1496"/>
                  </a:lnTo>
                  <a:lnTo>
                    <a:pt x="426" y="1494"/>
                  </a:lnTo>
                  <a:lnTo>
                    <a:pt x="426" y="1492"/>
                  </a:lnTo>
                  <a:lnTo>
                    <a:pt x="424" y="1492"/>
                  </a:lnTo>
                  <a:lnTo>
                    <a:pt x="424" y="1494"/>
                  </a:lnTo>
                  <a:lnTo>
                    <a:pt x="422" y="1494"/>
                  </a:lnTo>
                  <a:lnTo>
                    <a:pt x="420" y="1494"/>
                  </a:lnTo>
                  <a:lnTo>
                    <a:pt x="422" y="1494"/>
                  </a:lnTo>
                  <a:lnTo>
                    <a:pt x="420" y="1494"/>
                  </a:lnTo>
                  <a:lnTo>
                    <a:pt x="418" y="1494"/>
                  </a:lnTo>
                  <a:lnTo>
                    <a:pt x="416" y="1492"/>
                  </a:lnTo>
                  <a:lnTo>
                    <a:pt x="414" y="1492"/>
                  </a:lnTo>
                  <a:lnTo>
                    <a:pt x="412" y="1492"/>
                  </a:lnTo>
                  <a:lnTo>
                    <a:pt x="412" y="1490"/>
                  </a:lnTo>
                  <a:lnTo>
                    <a:pt x="410" y="1490"/>
                  </a:lnTo>
                  <a:lnTo>
                    <a:pt x="406" y="1488"/>
                  </a:lnTo>
                  <a:lnTo>
                    <a:pt x="404" y="1490"/>
                  </a:lnTo>
                  <a:lnTo>
                    <a:pt x="402" y="1490"/>
                  </a:lnTo>
                  <a:lnTo>
                    <a:pt x="398" y="1490"/>
                  </a:lnTo>
                  <a:lnTo>
                    <a:pt x="394" y="1488"/>
                  </a:lnTo>
                  <a:lnTo>
                    <a:pt x="392" y="1488"/>
                  </a:lnTo>
                  <a:lnTo>
                    <a:pt x="390" y="1488"/>
                  </a:lnTo>
                  <a:lnTo>
                    <a:pt x="388" y="1488"/>
                  </a:lnTo>
                  <a:lnTo>
                    <a:pt x="386" y="1488"/>
                  </a:lnTo>
                  <a:lnTo>
                    <a:pt x="384" y="1488"/>
                  </a:lnTo>
                  <a:lnTo>
                    <a:pt x="382" y="1488"/>
                  </a:lnTo>
                  <a:lnTo>
                    <a:pt x="380" y="1488"/>
                  </a:lnTo>
                  <a:lnTo>
                    <a:pt x="378" y="1488"/>
                  </a:lnTo>
                  <a:lnTo>
                    <a:pt x="376" y="1488"/>
                  </a:lnTo>
                  <a:lnTo>
                    <a:pt x="374" y="1488"/>
                  </a:lnTo>
                  <a:lnTo>
                    <a:pt x="372" y="1486"/>
                  </a:lnTo>
                  <a:lnTo>
                    <a:pt x="371" y="1486"/>
                  </a:lnTo>
                  <a:lnTo>
                    <a:pt x="371" y="1484"/>
                  </a:lnTo>
                  <a:lnTo>
                    <a:pt x="369" y="1484"/>
                  </a:lnTo>
                  <a:lnTo>
                    <a:pt x="369" y="1486"/>
                  </a:lnTo>
                  <a:lnTo>
                    <a:pt x="367" y="1486"/>
                  </a:lnTo>
                  <a:lnTo>
                    <a:pt x="365" y="1486"/>
                  </a:lnTo>
                  <a:lnTo>
                    <a:pt x="365" y="1484"/>
                  </a:lnTo>
                  <a:lnTo>
                    <a:pt x="363" y="1484"/>
                  </a:lnTo>
                  <a:lnTo>
                    <a:pt x="361" y="1484"/>
                  </a:lnTo>
                  <a:lnTo>
                    <a:pt x="359" y="1482"/>
                  </a:lnTo>
                  <a:lnTo>
                    <a:pt x="357" y="1482"/>
                  </a:lnTo>
                  <a:lnTo>
                    <a:pt x="355" y="1482"/>
                  </a:lnTo>
                  <a:lnTo>
                    <a:pt x="353" y="1480"/>
                  </a:lnTo>
                  <a:lnTo>
                    <a:pt x="351" y="1480"/>
                  </a:lnTo>
                  <a:lnTo>
                    <a:pt x="349" y="1480"/>
                  </a:lnTo>
                  <a:lnTo>
                    <a:pt x="347" y="1480"/>
                  </a:lnTo>
                  <a:lnTo>
                    <a:pt x="347" y="1478"/>
                  </a:lnTo>
                  <a:lnTo>
                    <a:pt x="345" y="1478"/>
                  </a:lnTo>
                  <a:lnTo>
                    <a:pt x="345" y="1476"/>
                  </a:lnTo>
                  <a:lnTo>
                    <a:pt x="343" y="1476"/>
                  </a:lnTo>
                  <a:lnTo>
                    <a:pt x="343" y="1474"/>
                  </a:lnTo>
                  <a:lnTo>
                    <a:pt x="341" y="1474"/>
                  </a:lnTo>
                  <a:lnTo>
                    <a:pt x="339" y="1474"/>
                  </a:lnTo>
                  <a:lnTo>
                    <a:pt x="339" y="1476"/>
                  </a:lnTo>
                  <a:lnTo>
                    <a:pt x="339" y="1474"/>
                  </a:lnTo>
                  <a:lnTo>
                    <a:pt x="337" y="1474"/>
                  </a:lnTo>
                  <a:lnTo>
                    <a:pt x="335" y="1472"/>
                  </a:lnTo>
                  <a:lnTo>
                    <a:pt x="333" y="1474"/>
                  </a:lnTo>
                  <a:lnTo>
                    <a:pt x="331" y="1474"/>
                  </a:lnTo>
                  <a:lnTo>
                    <a:pt x="329" y="1474"/>
                  </a:lnTo>
                  <a:lnTo>
                    <a:pt x="329" y="1472"/>
                  </a:lnTo>
                  <a:lnTo>
                    <a:pt x="327" y="1472"/>
                  </a:lnTo>
                  <a:lnTo>
                    <a:pt x="325" y="1472"/>
                  </a:lnTo>
                  <a:lnTo>
                    <a:pt x="323" y="1472"/>
                  </a:lnTo>
                  <a:lnTo>
                    <a:pt x="323" y="1470"/>
                  </a:lnTo>
                  <a:lnTo>
                    <a:pt x="321" y="1470"/>
                  </a:lnTo>
                  <a:lnTo>
                    <a:pt x="321" y="1468"/>
                  </a:lnTo>
                  <a:lnTo>
                    <a:pt x="319" y="1468"/>
                  </a:lnTo>
                  <a:lnTo>
                    <a:pt x="319" y="1466"/>
                  </a:lnTo>
                  <a:lnTo>
                    <a:pt x="319" y="1465"/>
                  </a:lnTo>
                  <a:lnTo>
                    <a:pt x="317" y="1465"/>
                  </a:lnTo>
                  <a:lnTo>
                    <a:pt x="315" y="1465"/>
                  </a:lnTo>
                  <a:lnTo>
                    <a:pt x="315" y="1463"/>
                  </a:lnTo>
                  <a:lnTo>
                    <a:pt x="315" y="1461"/>
                  </a:lnTo>
                  <a:lnTo>
                    <a:pt x="313" y="1461"/>
                  </a:lnTo>
                  <a:lnTo>
                    <a:pt x="313" y="1459"/>
                  </a:lnTo>
                  <a:lnTo>
                    <a:pt x="315" y="1459"/>
                  </a:lnTo>
                  <a:lnTo>
                    <a:pt x="315" y="1457"/>
                  </a:lnTo>
                  <a:lnTo>
                    <a:pt x="317" y="1457"/>
                  </a:lnTo>
                  <a:lnTo>
                    <a:pt x="315" y="1457"/>
                  </a:lnTo>
                  <a:lnTo>
                    <a:pt x="315" y="1455"/>
                  </a:lnTo>
                  <a:lnTo>
                    <a:pt x="313" y="1455"/>
                  </a:lnTo>
                  <a:lnTo>
                    <a:pt x="311" y="1455"/>
                  </a:lnTo>
                  <a:lnTo>
                    <a:pt x="309" y="1455"/>
                  </a:lnTo>
                  <a:lnTo>
                    <a:pt x="309" y="1457"/>
                  </a:lnTo>
                  <a:lnTo>
                    <a:pt x="307" y="1457"/>
                  </a:lnTo>
                  <a:lnTo>
                    <a:pt x="307" y="1455"/>
                  </a:lnTo>
                  <a:lnTo>
                    <a:pt x="305" y="1455"/>
                  </a:lnTo>
                  <a:lnTo>
                    <a:pt x="303" y="1455"/>
                  </a:lnTo>
                  <a:lnTo>
                    <a:pt x="303" y="1453"/>
                  </a:lnTo>
                  <a:lnTo>
                    <a:pt x="302" y="1453"/>
                  </a:lnTo>
                  <a:lnTo>
                    <a:pt x="302" y="1451"/>
                  </a:lnTo>
                  <a:lnTo>
                    <a:pt x="300" y="1451"/>
                  </a:lnTo>
                  <a:lnTo>
                    <a:pt x="300" y="1449"/>
                  </a:lnTo>
                  <a:lnTo>
                    <a:pt x="298" y="1449"/>
                  </a:lnTo>
                  <a:lnTo>
                    <a:pt x="296" y="1449"/>
                  </a:lnTo>
                  <a:lnTo>
                    <a:pt x="298" y="1449"/>
                  </a:lnTo>
                  <a:lnTo>
                    <a:pt x="298" y="1447"/>
                  </a:lnTo>
                  <a:lnTo>
                    <a:pt x="296" y="1447"/>
                  </a:lnTo>
                  <a:lnTo>
                    <a:pt x="294" y="1447"/>
                  </a:lnTo>
                  <a:lnTo>
                    <a:pt x="294" y="1445"/>
                  </a:lnTo>
                  <a:lnTo>
                    <a:pt x="292" y="1445"/>
                  </a:lnTo>
                  <a:lnTo>
                    <a:pt x="292" y="1443"/>
                  </a:lnTo>
                  <a:lnTo>
                    <a:pt x="290" y="1443"/>
                  </a:lnTo>
                  <a:lnTo>
                    <a:pt x="290" y="1441"/>
                  </a:lnTo>
                  <a:lnTo>
                    <a:pt x="290" y="1439"/>
                  </a:lnTo>
                  <a:lnTo>
                    <a:pt x="288" y="1439"/>
                  </a:lnTo>
                  <a:lnTo>
                    <a:pt x="286" y="1439"/>
                  </a:lnTo>
                  <a:lnTo>
                    <a:pt x="286" y="1437"/>
                  </a:lnTo>
                  <a:lnTo>
                    <a:pt x="286" y="1435"/>
                  </a:lnTo>
                  <a:lnTo>
                    <a:pt x="284" y="1435"/>
                  </a:lnTo>
                  <a:lnTo>
                    <a:pt x="284" y="1433"/>
                  </a:lnTo>
                  <a:lnTo>
                    <a:pt x="284" y="1435"/>
                  </a:lnTo>
                  <a:lnTo>
                    <a:pt x="282" y="1435"/>
                  </a:lnTo>
                  <a:lnTo>
                    <a:pt x="280" y="1435"/>
                  </a:lnTo>
                  <a:lnTo>
                    <a:pt x="278" y="1435"/>
                  </a:lnTo>
                  <a:lnTo>
                    <a:pt x="278" y="1433"/>
                  </a:lnTo>
                  <a:lnTo>
                    <a:pt x="276" y="1433"/>
                  </a:lnTo>
                  <a:lnTo>
                    <a:pt x="276" y="1431"/>
                  </a:lnTo>
                  <a:lnTo>
                    <a:pt x="274" y="1431"/>
                  </a:lnTo>
                  <a:lnTo>
                    <a:pt x="274" y="1429"/>
                  </a:lnTo>
                  <a:lnTo>
                    <a:pt x="272" y="1429"/>
                  </a:lnTo>
                  <a:lnTo>
                    <a:pt x="270" y="1429"/>
                  </a:lnTo>
                  <a:lnTo>
                    <a:pt x="270" y="1427"/>
                  </a:lnTo>
                  <a:lnTo>
                    <a:pt x="268" y="1427"/>
                  </a:lnTo>
                  <a:lnTo>
                    <a:pt x="268" y="1425"/>
                  </a:lnTo>
                  <a:lnTo>
                    <a:pt x="268" y="1423"/>
                  </a:lnTo>
                  <a:lnTo>
                    <a:pt x="266" y="1421"/>
                  </a:lnTo>
                  <a:lnTo>
                    <a:pt x="264" y="1421"/>
                  </a:lnTo>
                  <a:lnTo>
                    <a:pt x="262" y="1421"/>
                  </a:lnTo>
                  <a:lnTo>
                    <a:pt x="260" y="1421"/>
                  </a:lnTo>
                  <a:lnTo>
                    <a:pt x="260" y="1419"/>
                  </a:lnTo>
                  <a:lnTo>
                    <a:pt x="260" y="1417"/>
                  </a:lnTo>
                  <a:lnTo>
                    <a:pt x="258" y="1417"/>
                  </a:lnTo>
                  <a:lnTo>
                    <a:pt x="258" y="1415"/>
                  </a:lnTo>
                  <a:lnTo>
                    <a:pt x="258" y="1413"/>
                  </a:lnTo>
                  <a:lnTo>
                    <a:pt x="258" y="1411"/>
                  </a:lnTo>
                  <a:lnTo>
                    <a:pt x="258" y="1409"/>
                  </a:lnTo>
                  <a:lnTo>
                    <a:pt x="256" y="1409"/>
                  </a:lnTo>
                  <a:lnTo>
                    <a:pt x="256" y="1411"/>
                  </a:lnTo>
                  <a:lnTo>
                    <a:pt x="254" y="1411"/>
                  </a:lnTo>
                  <a:lnTo>
                    <a:pt x="254" y="1409"/>
                  </a:lnTo>
                  <a:lnTo>
                    <a:pt x="252" y="1407"/>
                  </a:lnTo>
                  <a:lnTo>
                    <a:pt x="250" y="1407"/>
                  </a:lnTo>
                  <a:lnTo>
                    <a:pt x="248" y="1407"/>
                  </a:lnTo>
                  <a:lnTo>
                    <a:pt x="248" y="1405"/>
                  </a:lnTo>
                  <a:lnTo>
                    <a:pt x="246" y="1405"/>
                  </a:lnTo>
                  <a:lnTo>
                    <a:pt x="244" y="1405"/>
                  </a:lnTo>
                  <a:lnTo>
                    <a:pt x="242" y="1405"/>
                  </a:lnTo>
                  <a:lnTo>
                    <a:pt x="240" y="1405"/>
                  </a:lnTo>
                  <a:lnTo>
                    <a:pt x="240" y="1407"/>
                  </a:lnTo>
                  <a:lnTo>
                    <a:pt x="240" y="1409"/>
                  </a:lnTo>
                  <a:lnTo>
                    <a:pt x="240" y="1411"/>
                  </a:lnTo>
                  <a:lnTo>
                    <a:pt x="238" y="1411"/>
                  </a:lnTo>
                  <a:lnTo>
                    <a:pt x="236" y="1411"/>
                  </a:lnTo>
                  <a:lnTo>
                    <a:pt x="234" y="1411"/>
                  </a:lnTo>
                  <a:lnTo>
                    <a:pt x="234" y="1409"/>
                  </a:lnTo>
                  <a:lnTo>
                    <a:pt x="234" y="1407"/>
                  </a:lnTo>
                  <a:lnTo>
                    <a:pt x="233" y="1407"/>
                  </a:lnTo>
                  <a:lnTo>
                    <a:pt x="233" y="1405"/>
                  </a:lnTo>
                  <a:lnTo>
                    <a:pt x="231" y="1405"/>
                  </a:lnTo>
                  <a:lnTo>
                    <a:pt x="229" y="1405"/>
                  </a:lnTo>
                  <a:lnTo>
                    <a:pt x="227" y="1407"/>
                  </a:lnTo>
                  <a:lnTo>
                    <a:pt x="225" y="1407"/>
                  </a:lnTo>
                  <a:lnTo>
                    <a:pt x="227" y="1405"/>
                  </a:lnTo>
                  <a:lnTo>
                    <a:pt x="227" y="1403"/>
                  </a:lnTo>
                  <a:lnTo>
                    <a:pt x="227" y="1401"/>
                  </a:lnTo>
                  <a:lnTo>
                    <a:pt x="225" y="1401"/>
                  </a:lnTo>
                  <a:lnTo>
                    <a:pt x="225" y="1399"/>
                  </a:lnTo>
                  <a:lnTo>
                    <a:pt x="225" y="1398"/>
                  </a:lnTo>
                  <a:lnTo>
                    <a:pt x="227" y="1398"/>
                  </a:lnTo>
                  <a:lnTo>
                    <a:pt x="227" y="1396"/>
                  </a:lnTo>
                  <a:lnTo>
                    <a:pt x="229" y="1396"/>
                  </a:lnTo>
                  <a:lnTo>
                    <a:pt x="227" y="1396"/>
                  </a:lnTo>
                  <a:lnTo>
                    <a:pt x="227" y="1394"/>
                  </a:lnTo>
                  <a:lnTo>
                    <a:pt x="227" y="1392"/>
                  </a:lnTo>
                  <a:lnTo>
                    <a:pt x="227" y="1390"/>
                  </a:lnTo>
                  <a:lnTo>
                    <a:pt x="227" y="1388"/>
                  </a:lnTo>
                  <a:lnTo>
                    <a:pt x="225" y="1388"/>
                  </a:lnTo>
                  <a:lnTo>
                    <a:pt x="225" y="1386"/>
                  </a:lnTo>
                  <a:lnTo>
                    <a:pt x="227" y="1386"/>
                  </a:lnTo>
                  <a:lnTo>
                    <a:pt x="225" y="1384"/>
                  </a:lnTo>
                  <a:lnTo>
                    <a:pt x="227" y="1384"/>
                  </a:lnTo>
                  <a:lnTo>
                    <a:pt x="227" y="1382"/>
                  </a:lnTo>
                  <a:lnTo>
                    <a:pt x="229" y="1382"/>
                  </a:lnTo>
                  <a:lnTo>
                    <a:pt x="231" y="1382"/>
                  </a:lnTo>
                  <a:lnTo>
                    <a:pt x="231" y="1380"/>
                  </a:lnTo>
                  <a:lnTo>
                    <a:pt x="233" y="1380"/>
                  </a:lnTo>
                  <a:lnTo>
                    <a:pt x="233" y="1378"/>
                  </a:lnTo>
                  <a:lnTo>
                    <a:pt x="234" y="1378"/>
                  </a:lnTo>
                  <a:lnTo>
                    <a:pt x="236" y="1378"/>
                  </a:lnTo>
                  <a:lnTo>
                    <a:pt x="238" y="1378"/>
                  </a:lnTo>
                  <a:lnTo>
                    <a:pt x="238" y="1376"/>
                  </a:lnTo>
                  <a:lnTo>
                    <a:pt x="238" y="1374"/>
                  </a:lnTo>
                  <a:lnTo>
                    <a:pt x="236" y="1374"/>
                  </a:lnTo>
                  <a:lnTo>
                    <a:pt x="236" y="1372"/>
                  </a:lnTo>
                  <a:lnTo>
                    <a:pt x="234" y="1372"/>
                  </a:lnTo>
                  <a:lnTo>
                    <a:pt x="233" y="1372"/>
                  </a:lnTo>
                  <a:lnTo>
                    <a:pt x="231" y="1372"/>
                  </a:lnTo>
                  <a:lnTo>
                    <a:pt x="231" y="1370"/>
                  </a:lnTo>
                  <a:lnTo>
                    <a:pt x="229" y="1370"/>
                  </a:lnTo>
                  <a:lnTo>
                    <a:pt x="227" y="1370"/>
                  </a:lnTo>
                  <a:lnTo>
                    <a:pt x="225" y="1370"/>
                  </a:lnTo>
                  <a:lnTo>
                    <a:pt x="225" y="1368"/>
                  </a:lnTo>
                  <a:lnTo>
                    <a:pt x="223" y="1368"/>
                  </a:lnTo>
                  <a:lnTo>
                    <a:pt x="223" y="1366"/>
                  </a:lnTo>
                  <a:lnTo>
                    <a:pt x="223" y="1364"/>
                  </a:lnTo>
                  <a:lnTo>
                    <a:pt x="223" y="1362"/>
                  </a:lnTo>
                  <a:lnTo>
                    <a:pt x="221" y="1362"/>
                  </a:lnTo>
                  <a:lnTo>
                    <a:pt x="221" y="1360"/>
                  </a:lnTo>
                  <a:lnTo>
                    <a:pt x="221" y="1358"/>
                  </a:lnTo>
                  <a:lnTo>
                    <a:pt x="223" y="1358"/>
                  </a:lnTo>
                  <a:lnTo>
                    <a:pt x="223" y="1356"/>
                  </a:lnTo>
                  <a:lnTo>
                    <a:pt x="223" y="1354"/>
                  </a:lnTo>
                  <a:lnTo>
                    <a:pt x="221" y="1354"/>
                  </a:lnTo>
                  <a:lnTo>
                    <a:pt x="223" y="1352"/>
                  </a:lnTo>
                  <a:lnTo>
                    <a:pt x="223" y="1350"/>
                  </a:lnTo>
                  <a:lnTo>
                    <a:pt x="223" y="1348"/>
                  </a:lnTo>
                  <a:lnTo>
                    <a:pt x="221" y="1348"/>
                  </a:lnTo>
                  <a:lnTo>
                    <a:pt x="221" y="1346"/>
                  </a:lnTo>
                  <a:lnTo>
                    <a:pt x="219" y="1346"/>
                  </a:lnTo>
                  <a:lnTo>
                    <a:pt x="219" y="1344"/>
                  </a:lnTo>
                  <a:lnTo>
                    <a:pt x="217" y="1344"/>
                  </a:lnTo>
                  <a:lnTo>
                    <a:pt x="217" y="1342"/>
                  </a:lnTo>
                  <a:lnTo>
                    <a:pt x="215" y="1342"/>
                  </a:lnTo>
                  <a:lnTo>
                    <a:pt x="215" y="1340"/>
                  </a:lnTo>
                  <a:lnTo>
                    <a:pt x="213" y="1340"/>
                  </a:lnTo>
                  <a:lnTo>
                    <a:pt x="211" y="1340"/>
                  </a:lnTo>
                  <a:lnTo>
                    <a:pt x="209" y="1340"/>
                  </a:lnTo>
                  <a:lnTo>
                    <a:pt x="207" y="1340"/>
                  </a:lnTo>
                  <a:lnTo>
                    <a:pt x="207" y="1342"/>
                  </a:lnTo>
                  <a:lnTo>
                    <a:pt x="205" y="1342"/>
                  </a:lnTo>
                  <a:lnTo>
                    <a:pt x="205" y="1340"/>
                  </a:lnTo>
                  <a:lnTo>
                    <a:pt x="203" y="1340"/>
                  </a:lnTo>
                  <a:lnTo>
                    <a:pt x="203" y="1342"/>
                  </a:lnTo>
                  <a:lnTo>
                    <a:pt x="201" y="1340"/>
                  </a:lnTo>
                  <a:lnTo>
                    <a:pt x="201" y="1338"/>
                  </a:lnTo>
                  <a:lnTo>
                    <a:pt x="199" y="1338"/>
                  </a:lnTo>
                  <a:lnTo>
                    <a:pt x="197" y="1338"/>
                  </a:lnTo>
                  <a:lnTo>
                    <a:pt x="195" y="1338"/>
                  </a:lnTo>
                  <a:lnTo>
                    <a:pt x="195" y="1336"/>
                  </a:lnTo>
                  <a:lnTo>
                    <a:pt x="195" y="1338"/>
                  </a:lnTo>
                  <a:lnTo>
                    <a:pt x="193" y="1338"/>
                  </a:lnTo>
                  <a:lnTo>
                    <a:pt x="193" y="1340"/>
                  </a:lnTo>
                  <a:lnTo>
                    <a:pt x="191" y="1340"/>
                  </a:lnTo>
                  <a:lnTo>
                    <a:pt x="189" y="1340"/>
                  </a:lnTo>
                  <a:lnTo>
                    <a:pt x="187" y="1340"/>
                  </a:lnTo>
                  <a:lnTo>
                    <a:pt x="187" y="1338"/>
                  </a:lnTo>
                  <a:lnTo>
                    <a:pt x="185" y="1338"/>
                  </a:lnTo>
                  <a:lnTo>
                    <a:pt x="185" y="1340"/>
                  </a:lnTo>
                  <a:lnTo>
                    <a:pt x="185" y="1338"/>
                  </a:lnTo>
                  <a:lnTo>
                    <a:pt x="183" y="1338"/>
                  </a:lnTo>
                  <a:lnTo>
                    <a:pt x="181" y="1338"/>
                  </a:lnTo>
                  <a:lnTo>
                    <a:pt x="181" y="1336"/>
                  </a:lnTo>
                  <a:lnTo>
                    <a:pt x="179" y="1336"/>
                  </a:lnTo>
                  <a:lnTo>
                    <a:pt x="181" y="1334"/>
                  </a:lnTo>
                  <a:lnTo>
                    <a:pt x="181" y="1332"/>
                  </a:lnTo>
                  <a:lnTo>
                    <a:pt x="179" y="1332"/>
                  </a:lnTo>
                  <a:lnTo>
                    <a:pt x="179" y="1331"/>
                  </a:lnTo>
                  <a:lnTo>
                    <a:pt x="177" y="1331"/>
                  </a:lnTo>
                  <a:lnTo>
                    <a:pt x="175" y="1329"/>
                  </a:lnTo>
                  <a:lnTo>
                    <a:pt x="173" y="1329"/>
                  </a:lnTo>
                  <a:lnTo>
                    <a:pt x="173" y="1331"/>
                  </a:lnTo>
                  <a:lnTo>
                    <a:pt x="173" y="1332"/>
                  </a:lnTo>
                  <a:lnTo>
                    <a:pt x="173" y="1334"/>
                  </a:lnTo>
                  <a:lnTo>
                    <a:pt x="171" y="1334"/>
                  </a:lnTo>
                  <a:lnTo>
                    <a:pt x="173" y="1336"/>
                  </a:lnTo>
                  <a:lnTo>
                    <a:pt x="171" y="1336"/>
                  </a:lnTo>
                  <a:lnTo>
                    <a:pt x="171" y="1338"/>
                  </a:lnTo>
                  <a:lnTo>
                    <a:pt x="171" y="1340"/>
                  </a:lnTo>
                  <a:lnTo>
                    <a:pt x="171" y="1342"/>
                  </a:lnTo>
                  <a:lnTo>
                    <a:pt x="171" y="1344"/>
                  </a:lnTo>
                  <a:lnTo>
                    <a:pt x="169" y="1346"/>
                  </a:lnTo>
                  <a:lnTo>
                    <a:pt x="169" y="1348"/>
                  </a:lnTo>
                  <a:lnTo>
                    <a:pt x="167" y="1348"/>
                  </a:lnTo>
                  <a:lnTo>
                    <a:pt x="165" y="1348"/>
                  </a:lnTo>
                  <a:lnTo>
                    <a:pt x="165" y="1350"/>
                  </a:lnTo>
                  <a:lnTo>
                    <a:pt x="164" y="1350"/>
                  </a:lnTo>
                  <a:lnTo>
                    <a:pt x="164" y="1352"/>
                  </a:lnTo>
                  <a:lnTo>
                    <a:pt x="162" y="1352"/>
                  </a:lnTo>
                  <a:lnTo>
                    <a:pt x="160" y="1352"/>
                  </a:lnTo>
                  <a:lnTo>
                    <a:pt x="160" y="1350"/>
                  </a:lnTo>
                  <a:lnTo>
                    <a:pt x="160" y="1348"/>
                  </a:lnTo>
                  <a:lnTo>
                    <a:pt x="160" y="1346"/>
                  </a:lnTo>
                  <a:lnTo>
                    <a:pt x="158" y="1346"/>
                  </a:lnTo>
                  <a:lnTo>
                    <a:pt x="158" y="1344"/>
                  </a:lnTo>
                  <a:lnTo>
                    <a:pt x="160" y="1344"/>
                  </a:lnTo>
                  <a:lnTo>
                    <a:pt x="158" y="1342"/>
                  </a:lnTo>
                  <a:lnTo>
                    <a:pt x="156" y="1342"/>
                  </a:lnTo>
                  <a:lnTo>
                    <a:pt x="156" y="1340"/>
                  </a:lnTo>
                  <a:lnTo>
                    <a:pt x="154" y="1340"/>
                  </a:lnTo>
                  <a:lnTo>
                    <a:pt x="154" y="1338"/>
                  </a:lnTo>
                  <a:lnTo>
                    <a:pt x="152" y="1338"/>
                  </a:lnTo>
                  <a:lnTo>
                    <a:pt x="152" y="1340"/>
                  </a:lnTo>
                  <a:lnTo>
                    <a:pt x="152" y="1342"/>
                  </a:lnTo>
                  <a:lnTo>
                    <a:pt x="150" y="1342"/>
                  </a:lnTo>
                  <a:lnTo>
                    <a:pt x="150" y="1344"/>
                  </a:lnTo>
                  <a:lnTo>
                    <a:pt x="148" y="1344"/>
                  </a:lnTo>
                  <a:lnTo>
                    <a:pt x="148" y="1346"/>
                  </a:lnTo>
                  <a:lnTo>
                    <a:pt x="146" y="1346"/>
                  </a:lnTo>
                  <a:lnTo>
                    <a:pt x="146" y="1348"/>
                  </a:lnTo>
                  <a:lnTo>
                    <a:pt x="144" y="1348"/>
                  </a:lnTo>
                  <a:lnTo>
                    <a:pt x="142" y="1348"/>
                  </a:lnTo>
                  <a:lnTo>
                    <a:pt x="142" y="1346"/>
                  </a:lnTo>
                  <a:lnTo>
                    <a:pt x="140" y="1346"/>
                  </a:lnTo>
                  <a:lnTo>
                    <a:pt x="140" y="1344"/>
                  </a:lnTo>
                  <a:lnTo>
                    <a:pt x="138" y="1344"/>
                  </a:lnTo>
                  <a:lnTo>
                    <a:pt x="136" y="1344"/>
                  </a:lnTo>
                  <a:lnTo>
                    <a:pt x="134" y="1344"/>
                  </a:lnTo>
                  <a:lnTo>
                    <a:pt x="132" y="1344"/>
                  </a:lnTo>
                  <a:lnTo>
                    <a:pt x="130" y="1344"/>
                  </a:lnTo>
                  <a:lnTo>
                    <a:pt x="128" y="1344"/>
                  </a:lnTo>
                  <a:lnTo>
                    <a:pt x="128" y="1342"/>
                  </a:lnTo>
                  <a:lnTo>
                    <a:pt x="128" y="1340"/>
                  </a:lnTo>
                  <a:lnTo>
                    <a:pt x="128" y="1338"/>
                  </a:lnTo>
                  <a:lnTo>
                    <a:pt x="128" y="1340"/>
                  </a:lnTo>
                  <a:lnTo>
                    <a:pt x="126" y="1338"/>
                  </a:lnTo>
                  <a:lnTo>
                    <a:pt x="126" y="1340"/>
                  </a:lnTo>
                  <a:lnTo>
                    <a:pt x="124" y="1340"/>
                  </a:lnTo>
                  <a:lnTo>
                    <a:pt x="124" y="1342"/>
                  </a:lnTo>
                  <a:lnTo>
                    <a:pt x="122" y="1342"/>
                  </a:lnTo>
                  <a:lnTo>
                    <a:pt x="120" y="1342"/>
                  </a:lnTo>
                  <a:lnTo>
                    <a:pt x="120" y="1340"/>
                  </a:lnTo>
                  <a:lnTo>
                    <a:pt x="118" y="1340"/>
                  </a:lnTo>
                  <a:lnTo>
                    <a:pt x="116" y="1340"/>
                  </a:lnTo>
                  <a:lnTo>
                    <a:pt x="116" y="1342"/>
                  </a:lnTo>
                  <a:lnTo>
                    <a:pt x="116" y="1344"/>
                  </a:lnTo>
                  <a:lnTo>
                    <a:pt x="116" y="1346"/>
                  </a:lnTo>
                  <a:lnTo>
                    <a:pt x="114" y="1346"/>
                  </a:lnTo>
                  <a:lnTo>
                    <a:pt x="112" y="1348"/>
                  </a:lnTo>
                  <a:lnTo>
                    <a:pt x="110" y="1348"/>
                  </a:lnTo>
                  <a:lnTo>
                    <a:pt x="108" y="1348"/>
                  </a:lnTo>
                  <a:lnTo>
                    <a:pt x="106" y="1348"/>
                  </a:lnTo>
                  <a:lnTo>
                    <a:pt x="104" y="1346"/>
                  </a:lnTo>
                  <a:lnTo>
                    <a:pt x="104" y="1344"/>
                  </a:lnTo>
                  <a:lnTo>
                    <a:pt x="104" y="1342"/>
                  </a:lnTo>
                  <a:lnTo>
                    <a:pt x="104" y="1340"/>
                  </a:lnTo>
                  <a:lnTo>
                    <a:pt x="102" y="1340"/>
                  </a:lnTo>
                  <a:lnTo>
                    <a:pt x="104" y="1340"/>
                  </a:lnTo>
                  <a:lnTo>
                    <a:pt x="102" y="1340"/>
                  </a:lnTo>
                  <a:lnTo>
                    <a:pt x="102" y="1338"/>
                  </a:lnTo>
                  <a:lnTo>
                    <a:pt x="102" y="1336"/>
                  </a:lnTo>
                  <a:lnTo>
                    <a:pt x="104" y="1334"/>
                  </a:lnTo>
                  <a:lnTo>
                    <a:pt x="104" y="1332"/>
                  </a:lnTo>
                  <a:lnTo>
                    <a:pt x="104" y="1331"/>
                  </a:lnTo>
                  <a:lnTo>
                    <a:pt x="104" y="1329"/>
                  </a:lnTo>
                  <a:lnTo>
                    <a:pt x="104" y="1327"/>
                  </a:lnTo>
                  <a:lnTo>
                    <a:pt x="104" y="1325"/>
                  </a:lnTo>
                  <a:lnTo>
                    <a:pt x="104" y="1323"/>
                  </a:lnTo>
                  <a:lnTo>
                    <a:pt x="106" y="1323"/>
                  </a:lnTo>
                  <a:lnTo>
                    <a:pt x="106" y="1321"/>
                  </a:lnTo>
                  <a:lnTo>
                    <a:pt x="106" y="1319"/>
                  </a:lnTo>
                  <a:lnTo>
                    <a:pt x="108" y="1319"/>
                  </a:lnTo>
                  <a:lnTo>
                    <a:pt x="108" y="1317"/>
                  </a:lnTo>
                  <a:lnTo>
                    <a:pt x="110" y="1317"/>
                  </a:lnTo>
                  <a:lnTo>
                    <a:pt x="108" y="1317"/>
                  </a:lnTo>
                  <a:lnTo>
                    <a:pt x="108" y="1315"/>
                  </a:lnTo>
                  <a:lnTo>
                    <a:pt x="106" y="1315"/>
                  </a:lnTo>
                  <a:lnTo>
                    <a:pt x="106" y="1313"/>
                  </a:lnTo>
                  <a:lnTo>
                    <a:pt x="106" y="1311"/>
                  </a:lnTo>
                  <a:lnTo>
                    <a:pt x="106" y="1309"/>
                  </a:lnTo>
                  <a:lnTo>
                    <a:pt x="104" y="1309"/>
                  </a:lnTo>
                  <a:lnTo>
                    <a:pt x="106" y="1307"/>
                  </a:lnTo>
                  <a:lnTo>
                    <a:pt x="104" y="1305"/>
                  </a:lnTo>
                  <a:lnTo>
                    <a:pt x="104" y="1303"/>
                  </a:lnTo>
                  <a:lnTo>
                    <a:pt x="102" y="1303"/>
                  </a:lnTo>
                  <a:lnTo>
                    <a:pt x="102" y="1301"/>
                  </a:lnTo>
                  <a:lnTo>
                    <a:pt x="100" y="1301"/>
                  </a:lnTo>
                  <a:lnTo>
                    <a:pt x="100" y="1299"/>
                  </a:lnTo>
                  <a:lnTo>
                    <a:pt x="98" y="1299"/>
                  </a:lnTo>
                  <a:lnTo>
                    <a:pt x="98" y="1297"/>
                  </a:lnTo>
                  <a:lnTo>
                    <a:pt x="98" y="1295"/>
                  </a:lnTo>
                  <a:lnTo>
                    <a:pt x="96" y="1295"/>
                  </a:lnTo>
                  <a:lnTo>
                    <a:pt x="96" y="1293"/>
                  </a:lnTo>
                  <a:lnTo>
                    <a:pt x="95" y="1291"/>
                  </a:lnTo>
                  <a:lnTo>
                    <a:pt x="93" y="1291"/>
                  </a:lnTo>
                  <a:lnTo>
                    <a:pt x="91" y="1291"/>
                  </a:lnTo>
                  <a:lnTo>
                    <a:pt x="89" y="1291"/>
                  </a:lnTo>
                  <a:lnTo>
                    <a:pt x="89" y="1293"/>
                  </a:lnTo>
                  <a:lnTo>
                    <a:pt x="87" y="1293"/>
                  </a:lnTo>
                  <a:lnTo>
                    <a:pt x="85" y="1293"/>
                  </a:lnTo>
                  <a:lnTo>
                    <a:pt x="83" y="1291"/>
                  </a:lnTo>
                  <a:lnTo>
                    <a:pt x="81" y="1291"/>
                  </a:lnTo>
                  <a:lnTo>
                    <a:pt x="79" y="1291"/>
                  </a:lnTo>
                  <a:lnTo>
                    <a:pt x="81" y="1289"/>
                  </a:lnTo>
                  <a:lnTo>
                    <a:pt x="79" y="1289"/>
                  </a:lnTo>
                  <a:lnTo>
                    <a:pt x="77" y="1287"/>
                  </a:lnTo>
                  <a:lnTo>
                    <a:pt x="77" y="1285"/>
                  </a:lnTo>
                  <a:lnTo>
                    <a:pt x="77" y="1283"/>
                  </a:lnTo>
                  <a:lnTo>
                    <a:pt x="77" y="1281"/>
                  </a:lnTo>
                  <a:lnTo>
                    <a:pt x="75" y="1281"/>
                  </a:lnTo>
                  <a:lnTo>
                    <a:pt x="75" y="1279"/>
                  </a:lnTo>
                  <a:lnTo>
                    <a:pt x="77" y="1279"/>
                  </a:lnTo>
                  <a:lnTo>
                    <a:pt x="77" y="1277"/>
                  </a:lnTo>
                  <a:lnTo>
                    <a:pt x="77" y="1275"/>
                  </a:lnTo>
                  <a:lnTo>
                    <a:pt x="79" y="1275"/>
                  </a:lnTo>
                  <a:lnTo>
                    <a:pt x="81" y="1273"/>
                  </a:lnTo>
                  <a:lnTo>
                    <a:pt x="81" y="1271"/>
                  </a:lnTo>
                  <a:lnTo>
                    <a:pt x="83" y="1271"/>
                  </a:lnTo>
                  <a:lnTo>
                    <a:pt x="83" y="1269"/>
                  </a:lnTo>
                  <a:lnTo>
                    <a:pt x="85" y="1269"/>
                  </a:lnTo>
                  <a:lnTo>
                    <a:pt x="85" y="1267"/>
                  </a:lnTo>
                  <a:lnTo>
                    <a:pt x="85" y="1265"/>
                  </a:lnTo>
                  <a:lnTo>
                    <a:pt x="87" y="1265"/>
                  </a:lnTo>
                  <a:lnTo>
                    <a:pt x="87" y="1264"/>
                  </a:lnTo>
                  <a:lnTo>
                    <a:pt x="89" y="1264"/>
                  </a:lnTo>
                  <a:lnTo>
                    <a:pt x="91" y="1264"/>
                  </a:lnTo>
                  <a:lnTo>
                    <a:pt x="91" y="1265"/>
                  </a:lnTo>
                  <a:lnTo>
                    <a:pt x="93" y="1265"/>
                  </a:lnTo>
                  <a:lnTo>
                    <a:pt x="93" y="1264"/>
                  </a:lnTo>
                  <a:lnTo>
                    <a:pt x="93" y="1262"/>
                  </a:lnTo>
                  <a:lnTo>
                    <a:pt x="93" y="1260"/>
                  </a:lnTo>
                  <a:lnTo>
                    <a:pt x="95" y="1260"/>
                  </a:lnTo>
                  <a:lnTo>
                    <a:pt x="93" y="1260"/>
                  </a:lnTo>
                  <a:lnTo>
                    <a:pt x="95" y="1258"/>
                  </a:lnTo>
                  <a:lnTo>
                    <a:pt x="95" y="1256"/>
                  </a:lnTo>
                  <a:lnTo>
                    <a:pt x="96" y="1254"/>
                  </a:lnTo>
                  <a:lnTo>
                    <a:pt x="96" y="1252"/>
                  </a:lnTo>
                  <a:lnTo>
                    <a:pt x="98" y="1252"/>
                  </a:lnTo>
                  <a:lnTo>
                    <a:pt x="98" y="1250"/>
                  </a:lnTo>
                  <a:lnTo>
                    <a:pt x="100" y="1250"/>
                  </a:lnTo>
                  <a:lnTo>
                    <a:pt x="100" y="1248"/>
                  </a:lnTo>
                  <a:lnTo>
                    <a:pt x="100" y="1246"/>
                  </a:lnTo>
                  <a:lnTo>
                    <a:pt x="100" y="1244"/>
                  </a:lnTo>
                  <a:lnTo>
                    <a:pt x="100" y="1242"/>
                  </a:lnTo>
                  <a:lnTo>
                    <a:pt x="102" y="1242"/>
                  </a:lnTo>
                  <a:lnTo>
                    <a:pt x="102" y="1240"/>
                  </a:lnTo>
                  <a:lnTo>
                    <a:pt x="104" y="1240"/>
                  </a:lnTo>
                  <a:lnTo>
                    <a:pt x="104" y="1238"/>
                  </a:lnTo>
                  <a:lnTo>
                    <a:pt x="106" y="1238"/>
                  </a:lnTo>
                  <a:lnTo>
                    <a:pt x="106" y="1236"/>
                  </a:lnTo>
                  <a:lnTo>
                    <a:pt x="104" y="1236"/>
                  </a:lnTo>
                  <a:lnTo>
                    <a:pt x="104" y="1234"/>
                  </a:lnTo>
                  <a:lnTo>
                    <a:pt x="104" y="1232"/>
                  </a:lnTo>
                  <a:lnTo>
                    <a:pt x="102" y="1232"/>
                  </a:lnTo>
                  <a:lnTo>
                    <a:pt x="102" y="1230"/>
                  </a:lnTo>
                  <a:lnTo>
                    <a:pt x="100" y="1230"/>
                  </a:lnTo>
                  <a:lnTo>
                    <a:pt x="98" y="1230"/>
                  </a:lnTo>
                  <a:lnTo>
                    <a:pt x="98" y="1228"/>
                  </a:lnTo>
                  <a:lnTo>
                    <a:pt x="96" y="1228"/>
                  </a:lnTo>
                  <a:lnTo>
                    <a:pt x="96" y="1226"/>
                  </a:lnTo>
                  <a:lnTo>
                    <a:pt x="96" y="1224"/>
                  </a:lnTo>
                  <a:lnTo>
                    <a:pt x="95" y="1224"/>
                  </a:lnTo>
                  <a:lnTo>
                    <a:pt x="95" y="1222"/>
                  </a:lnTo>
                  <a:lnTo>
                    <a:pt x="93" y="1222"/>
                  </a:lnTo>
                  <a:lnTo>
                    <a:pt x="91" y="1222"/>
                  </a:lnTo>
                  <a:lnTo>
                    <a:pt x="91" y="1220"/>
                  </a:lnTo>
                  <a:lnTo>
                    <a:pt x="89" y="1220"/>
                  </a:lnTo>
                  <a:lnTo>
                    <a:pt x="87" y="1220"/>
                  </a:lnTo>
                  <a:lnTo>
                    <a:pt x="87" y="1218"/>
                  </a:lnTo>
                  <a:lnTo>
                    <a:pt x="87" y="1216"/>
                  </a:lnTo>
                  <a:lnTo>
                    <a:pt x="87" y="1214"/>
                  </a:lnTo>
                  <a:lnTo>
                    <a:pt x="89" y="1214"/>
                  </a:lnTo>
                  <a:lnTo>
                    <a:pt x="91" y="1212"/>
                  </a:lnTo>
                  <a:lnTo>
                    <a:pt x="93" y="1212"/>
                  </a:lnTo>
                  <a:lnTo>
                    <a:pt x="93" y="1214"/>
                  </a:lnTo>
                  <a:lnTo>
                    <a:pt x="93" y="1212"/>
                  </a:lnTo>
                  <a:lnTo>
                    <a:pt x="95" y="1212"/>
                  </a:lnTo>
                  <a:lnTo>
                    <a:pt x="96" y="1212"/>
                  </a:lnTo>
                  <a:lnTo>
                    <a:pt x="96" y="1210"/>
                  </a:lnTo>
                  <a:lnTo>
                    <a:pt x="98" y="1210"/>
                  </a:lnTo>
                  <a:lnTo>
                    <a:pt x="98" y="1208"/>
                  </a:lnTo>
                  <a:lnTo>
                    <a:pt x="100" y="1208"/>
                  </a:lnTo>
                  <a:lnTo>
                    <a:pt x="100" y="1206"/>
                  </a:lnTo>
                  <a:lnTo>
                    <a:pt x="102" y="1206"/>
                  </a:lnTo>
                  <a:lnTo>
                    <a:pt x="102" y="1204"/>
                  </a:lnTo>
                  <a:lnTo>
                    <a:pt x="104" y="1204"/>
                  </a:lnTo>
                  <a:lnTo>
                    <a:pt x="104" y="1202"/>
                  </a:lnTo>
                  <a:lnTo>
                    <a:pt x="106" y="1202"/>
                  </a:lnTo>
                  <a:lnTo>
                    <a:pt x="108" y="1202"/>
                  </a:lnTo>
                  <a:lnTo>
                    <a:pt x="110" y="1200"/>
                  </a:lnTo>
                  <a:lnTo>
                    <a:pt x="112" y="1200"/>
                  </a:lnTo>
                  <a:lnTo>
                    <a:pt x="114" y="1200"/>
                  </a:lnTo>
                  <a:lnTo>
                    <a:pt x="116" y="1200"/>
                  </a:lnTo>
                  <a:lnTo>
                    <a:pt x="116" y="1198"/>
                  </a:lnTo>
                  <a:lnTo>
                    <a:pt x="118" y="1198"/>
                  </a:lnTo>
                  <a:lnTo>
                    <a:pt x="120" y="1198"/>
                  </a:lnTo>
                  <a:lnTo>
                    <a:pt x="120" y="1197"/>
                  </a:lnTo>
                  <a:lnTo>
                    <a:pt x="120" y="1195"/>
                  </a:lnTo>
                  <a:lnTo>
                    <a:pt x="122" y="1195"/>
                  </a:lnTo>
                  <a:lnTo>
                    <a:pt x="122" y="1193"/>
                  </a:lnTo>
                  <a:lnTo>
                    <a:pt x="122" y="1191"/>
                  </a:lnTo>
                  <a:lnTo>
                    <a:pt x="122" y="1189"/>
                  </a:lnTo>
                  <a:lnTo>
                    <a:pt x="122" y="1187"/>
                  </a:lnTo>
                  <a:lnTo>
                    <a:pt x="124" y="1187"/>
                  </a:lnTo>
                  <a:lnTo>
                    <a:pt x="124" y="1185"/>
                  </a:lnTo>
                  <a:lnTo>
                    <a:pt x="126" y="1185"/>
                  </a:lnTo>
                  <a:lnTo>
                    <a:pt x="126" y="1187"/>
                  </a:lnTo>
                  <a:lnTo>
                    <a:pt x="128" y="1187"/>
                  </a:lnTo>
                  <a:lnTo>
                    <a:pt x="128" y="1185"/>
                  </a:lnTo>
                  <a:lnTo>
                    <a:pt x="126" y="1183"/>
                  </a:lnTo>
                  <a:lnTo>
                    <a:pt x="126" y="1181"/>
                  </a:lnTo>
                  <a:lnTo>
                    <a:pt x="124" y="1181"/>
                  </a:lnTo>
                  <a:lnTo>
                    <a:pt x="124" y="1179"/>
                  </a:lnTo>
                  <a:lnTo>
                    <a:pt x="122" y="1179"/>
                  </a:lnTo>
                  <a:lnTo>
                    <a:pt x="120" y="1179"/>
                  </a:lnTo>
                  <a:lnTo>
                    <a:pt x="118" y="1177"/>
                  </a:lnTo>
                  <a:lnTo>
                    <a:pt x="118" y="1175"/>
                  </a:lnTo>
                  <a:lnTo>
                    <a:pt x="120" y="1175"/>
                  </a:lnTo>
                  <a:lnTo>
                    <a:pt x="120" y="1173"/>
                  </a:lnTo>
                  <a:lnTo>
                    <a:pt x="120" y="1171"/>
                  </a:lnTo>
                  <a:lnTo>
                    <a:pt x="120" y="1169"/>
                  </a:lnTo>
                  <a:lnTo>
                    <a:pt x="120" y="1167"/>
                  </a:lnTo>
                  <a:lnTo>
                    <a:pt x="118" y="1167"/>
                  </a:lnTo>
                  <a:lnTo>
                    <a:pt x="118" y="1165"/>
                  </a:lnTo>
                  <a:lnTo>
                    <a:pt x="120" y="1165"/>
                  </a:lnTo>
                  <a:lnTo>
                    <a:pt x="120" y="1163"/>
                  </a:lnTo>
                  <a:lnTo>
                    <a:pt x="118" y="1163"/>
                  </a:lnTo>
                  <a:lnTo>
                    <a:pt x="118" y="1161"/>
                  </a:lnTo>
                  <a:lnTo>
                    <a:pt x="118" y="1159"/>
                  </a:lnTo>
                  <a:lnTo>
                    <a:pt x="120" y="1159"/>
                  </a:lnTo>
                  <a:lnTo>
                    <a:pt x="122" y="1159"/>
                  </a:lnTo>
                  <a:lnTo>
                    <a:pt x="124" y="1159"/>
                  </a:lnTo>
                  <a:lnTo>
                    <a:pt x="124" y="1161"/>
                  </a:lnTo>
                  <a:lnTo>
                    <a:pt x="126" y="1161"/>
                  </a:lnTo>
                  <a:lnTo>
                    <a:pt x="128" y="1161"/>
                  </a:lnTo>
                  <a:lnTo>
                    <a:pt x="130" y="1161"/>
                  </a:lnTo>
                  <a:lnTo>
                    <a:pt x="130" y="1163"/>
                  </a:lnTo>
                  <a:lnTo>
                    <a:pt x="132" y="1163"/>
                  </a:lnTo>
                  <a:lnTo>
                    <a:pt x="134" y="1163"/>
                  </a:lnTo>
                  <a:lnTo>
                    <a:pt x="134" y="1161"/>
                  </a:lnTo>
                  <a:lnTo>
                    <a:pt x="134" y="1163"/>
                  </a:lnTo>
                  <a:lnTo>
                    <a:pt x="136" y="1163"/>
                  </a:lnTo>
                  <a:lnTo>
                    <a:pt x="136" y="1165"/>
                  </a:lnTo>
                  <a:lnTo>
                    <a:pt x="138" y="1165"/>
                  </a:lnTo>
                  <a:lnTo>
                    <a:pt x="138" y="1163"/>
                  </a:lnTo>
                  <a:lnTo>
                    <a:pt x="138" y="1161"/>
                  </a:lnTo>
                  <a:lnTo>
                    <a:pt x="140" y="1161"/>
                  </a:lnTo>
                  <a:lnTo>
                    <a:pt x="140" y="1159"/>
                  </a:lnTo>
                  <a:lnTo>
                    <a:pt x="140" y="1157"/>
                  </a:lnTo>
                  <a:lnTo>
                    <a:pt x="142" y="1157"/>
                  </a:lnTo>
                  <a:lnTo>
                    <a:pt x="142" y="1155"/>
                  </a:lnTo>
                  <a:lnTo>
                    <a:pt x="142" y="1153"/>
                  </a:lnTo>
                  <a:lnTo>
                    <a:pt x="142" y="1151"/>
                  </a:lnTo>
                  <a:lnTo>
                    <a:pt x="144" y="1151"/>
                  </a:lnTo>
                  <a:lnTo>
                    <a:pt x="146" y="1149"/>
                  </a:lnTo>
                  <a:lnTo>
                    <a:pt x="148" y="1149"/>
                  </a:lnTo>
                  <a:lnTo>
                    <a:pt x="148" y="1147"/>
                  </a:lnTo>
                  <a:lnTo>
                    <a:pt x="148" y="1145"/>
                  </a:lnTo>
                  <a:lnTo>
                    <a:pt x="146" y="1145"/>
                  </a:lnTo>
                  <a:lnTo>
                    <a:pt x="146" y="1143"/>
                  </a:lnTo>
                  <a:lnTo>
                    <a:pt x="148" y="1143"/>
                  </a:lnTo>
                  <a:lnTo>
                    <a:pt x="150" y="1143"/>
                  </a:lnTo>
                  <a:lnTo>
                    <a:pt x="152" y="1143"/>
                  </a:lnTo>
                  <a:lnTo>
                    <a:pt x="152" y="1145"/>
                  </a:lnTo>
                  <a:lnTo>
                    <a:pt x="152" y="1147"/>
                  </a:lnTo>
                  <a:lnTo>
                    <a:pt x="154" y="1147"/>
                  </a:lnTo>
                  <a:lnTo>
                    <a:pt x="154" y="1145"/>
                  </a:lnTo>
                  <a:lnTo>
                    <a:pt x="156" y="1145"/>
                  </a:lnTo>
                  <a:lnTo>
                    <a:pt x="156" y="1143"/>
                  </a:lnTo>
                  <a:lnTo>
                    <a:pt x="156" y="1141"/>
                  </a:lnTo>
                  <a:lnTo>
                    <a:pt x="156" y="1139"/>
                  </a:lnTo>
                  <a:lnTo>
                    <a:pt x="158" y="1139"/>
                  </a:lnTo>
                  <a:lnTo>
                    <a:pt x="158" y="1137"/>
                  </a:lnTo>
                  <a:lnTo>
                    <a:pt x="160" y="1137"/>
                  </a:lnTo>
                  <a:lnTo>
                    <a:pt x="162" y="1137"/>
                  </a:lnTo>
                  <a:lnTo>
                    <a:pt x="162" y="1139"/>
                  </a:lnTo>
                  <a:lnTo>
                    <a:pt x="164" y="1139"/>
                  </a:lnTo>
                  <a:lnTo>
                    <a:pt x="164" y="1141"/>
                  </a:lnTo>
                  <a:lnTo>
                    <a:pt x="165" y="1141"/>
                  </a:lnTo>
                  <a:lnTo>
                    <a:pt x="165" y="1143"/>
                  </a:lnTo>
                  <a:lnTo>
                    <a:pt x="167" y="1145"/>
                  </a:lnTo>
                  <a:lnTo>
                    <a:pt x="167" y="1143"/>
                  </a:lnTo>
                  <a:lnTo>
                    <a:pt x="169" y="1143"/>
                  </a:lnTo>
                  <a:lnTo>
                    <a:pt x="169" y="1141"/>
                  </a:lnTo>
                  <a:lnTo>
                    <a:pt x="171" y="1141"/>
                  </a:lnTo>
                  <a:lnTo>
                    <a:pt x="171" y="1139"/>
                  </a:lnTo>
                  <a:lnTo>
                    <a:pt x="171" y="1137"/>
                  </a:lnTo>
                  <a:lnTo>
                    <a:pt x="171" y="1135"/>
                  </a:lnTo>
                  <a:lnTo>
                    <a:pt x="173" y="1135"/>
                  </a:lnTo>
                  <a:lnTo>
                    <a:pt x="173" y="1133"/>
                  </a:lnTo>
                  <a:lnTo>
                    <a:pt x="175" y="1133"/>
                  </a:lnTo>
                  <a:lnTo>
                    <a:pt x="177" y="1133"/>
                  </a:lnTo>
                  <a:lnTo>
                    <a:pt x="177" y="1135"/>
                  </a:lnTo>
                  <a:lnTo>
                    <a:pt x="175" y="1137"/>
                  </a:lnTo>
                  <a:lnTo>
                    <a:pt x="175" y="1139"/>
                  </a:lnTo>
                  <a:lnTo>
                    <a:pt x="173" y="1139"/>
                  </a:lnTo>
                  <a:lnTo>
                    <a:pt x="173" y="1141"/>
                  </a:lnTo>
                  <a:lnTo>
                    <a:pt x="175" y="1141"/>
                  </a:lnTo>
                  <a:lnTo>
                    <a:pt x="177" y="1141"/>
                  </a:lnTo>
                  <a:lnTo>
                    <a:pt x="179" y="1141"/>
                  </a:lnTo>
                  <a:lnTo>
                    <a:pt x="179" y="1139"/>
                  </a:lnTo>
                  <a:lnTo>
                    <a:pt x="181" y="1139"/>
                  </a:lnTo>
                  <a:lnTo>
                    <a:pt x="181" y="1137"/>
                  </a:lnTo>
                  <a:lnTo>
                    <a:pt x="181" y="1135"/>
                  </a:lnTo>
                  <a:lnTo>
                    <a:pt x="181" y="1133"/>
                  </a:lnTo>
                  <a:lnTo>
                    <a:pt x="183" y="1131"/>
                  </a:lnTo>
                  <a:lnTo>
                    <a:pt x="181" y="1131"/>
                  </a:lnTo>
                  <a:lnTo>
                    <a:pt x="179" y="1131"/>
                  </a:lnTo>
                  <a:lnTo>
                    <a:pt x="179" y="1130"/>
                  </a:lnTo>
                  <a:lnTo>
                    <a:pt x="179" y="1128"/>
                  </a:lnTo>
                  <a:lnTo>
                    <a:pt x="179" y="1126"/>
                  </a:lnTo>
                  <a:lnTo>
                    <a:pt x="181" y="1126"/>
                  </a:lnTo>
                  <a:lnTo>
                    <a:pt x="181" y="1124"/>
                  </a:lnTo>
                  <a:lnTo>
                    <a:pt x="181" y="1122"/>
                  </a:lnTo>
                  <a:lnTo>
                    <a:pt x="179" y="1122"/>
                  </a:lnTo>
                  <a:lnTo>
                    <a:pt x="179" y="1124"/>
                  </a:lnTo>
                  <a:lnTo>
                    <a:pt x="177" y="1124"/>
                  </a:lnTo>
                  <a:lnTo>
                    <a:pt x="177" y="1122"/>
                  </a:lnTo>
                  <a:lnTo>
                    <a:pt x="175" y="1122"/>
                  </a:lnTo>
                  <a:lnTo>
                    <a:pt x="175" y="1120"/>
                  </a:lnTo>
                  <a:lnTo>
                    <a:pt x="173" y="1120"/>
                  </a:lnTo>
                  <a:lnTo>
                    <a:pt x="175" y="1120"/>
                  </a:lnTo>
                  <a:lnTo>
                    <a:pt x="177" y="1120"/>
                  </a:lnTo>
                  <a:lnTo>
                    <a:pt x="177" y="1118"/>
                  </a:lnTo>
                  <a:lnTo>
                    <a:pt x="175" y="1118"/>
                  </a:lnTo>
                  <a:lnTo>
                    <a:pt x="173" y="1118"/>
                  </a:lnTo>
                  <a:lnTo>
                    <a:pt x="173" y="1116"/>
                  </a:lnTo>
                  <a:lnTo>
                    <a:pt x="173" y="1114"/>
                  </a:lnTo>
                  <a:lnTo>
                    <a:pt x="175" y="1114"/>
                  </a:lnTo>
                  <a:lnTo>
                    <a:pt x="175" y="1112"/>
                  </a:lnTo>
                  <a:lnTo>
                    <a:pt x="173" y="1112"/>
                  </a:lnTo>
                  <a:lnTo>
                    <a:pt x="173" y="1110"/>
                  </a:lnTo>
                  <a:lnTo>
                    <a:pt x="171" y="1110"/>
                  </a:lnTo>
                  <a:lnTo>
                    <a:pt x="171" y="1108"/>
                  </a:lnTo>
                  <a:lnTo>
                    <a:pt x="169" y="1108"/>
                  </a:lnTo>
                  <a:lnTo>
                    <a:pt x="171" y="1108"/>
                  </a:lnTo>
                  <a:lnTo>
                    <a:pt x="171" y="1106"/>
                  </a:lnTo>
                  <a:lnTo>
                    <a:pt x="171" y="1104"/>
                  </a:lnTo>
                  <a:lnTo>
                    <a:pt x="171" y="1102"/>
                  </a:lnTo>
                  <a:lnTo>
                    <a:pt x="171" y="1100"/>
                  </a:lnTo>
                  <a:lnTo>
                    <a:pt x="169" y="1100"/>
                  </a:lnTo>
                  <a:lnTo>
                    <a:pt x="167" y="1100"/>
                  </a:lnTo>
                  <a:lnTo>
                    <a:pt x="167" y="1098"/>
                  </a:lnTo>
                  <a:lnTo>
                    <a:pt x="167" y="1096"/>
                  </a:lnTo>
                  <a:lnTo>
                    <a:pt x="169" y="1096"/>
                  </a:lnTo>
                  <a:lnTo>
                    <a:pt x="169" y="1094"/>
                  </a:lnTo>
                  <a:lnTo>
                    <a:pt x="167" y="1094"/>
                  </a:lnTo>
                  <a:lnTo>
                    <a:pt x="167" y="1096"/>
                  </a:lnTo>
                  <a:lnTo>
                    <a:pt x="165" y="1096"/>
                  </a:lnTo>
                  <a:lnTo>
                    <a:pt x="165" y="1094"/>
                  </a:lnTo>
                  <a:lnTo>
                    <a:pt x="167" y="1092"/>
                  </a:lnTo>
                  <a:lnTo>
                    <a:pt x="165" y="1092"/>
                  </a:lnTo>
                  <a:lnTo>
                    <a:pt x="165" y="1090"/>
                  </a:lnTo>
                  <a:lnTo>
                    <a:pt x="167" y="1090"/>
                  </a:lnTo>
                  <a:lnTo>
                    <a:pt x="167" y="1088"/>
                  </a:lnTo>
                  <a:lnTo>
                    <a:pt x="165" y="1088"/>
                  </a:lnTo>
                  <a:lnTo>
                    <a:pt x="165" y="1090"/>
                  </a:lnTo>
                  <a:lnTo>
                    <a:pt x="165" y="1088"/>
                  </a:lnTo>
                  <a:lnTo>
                    <a:pt x="165" y="1086"/>
                  </a:lnTo>
                  <a:lnTo>
                    <a:pt x="165" y="1084"/>
                  </a:lnTo>
                  <a:lnTo>
                    <a:pt x="164" y="1084"/>
                  </a:lnTo>
                  <a:lnTo>
                    <a:pt x="162" y="1084"/>
                  </a:lnTo>
                  <a:lnTo>
                    <a:pt x="162" y="1082"/>
                  </a:lnTo>
                  <a:lnTo>
                    <a:pt x="162" y="1080"/>
                  </a:lnTo>
                  <a:lnTo>
                    <a:pt x="160" y="1080"/>
                  </a:lnTo>
                  <a:lnTo>
                    <a:pt x="158" y="1080"/>
                  </a:lnTo>
                  <a:lnTo>
                    <a:pt x="158" y="1082"/>
                  </a:lnTo>
                  <a:lnTo>
                    <a:pt x="156" y="1082"/>
                  </a:lnTo>
                  <a:lnTo>
                    <a:pt x="156" y="1080"/>
                  </a:lnTo>
                  <a:lnTo>
                    <a:pt x="156" y="1078"/>
                  </a:lnTo>
                  <a:lnTo>
                    <a:pt x="156" y="1076"/>
                  </a:lnTo>
                  <a:lnTo>
                    <a:pt x="154" y="1076"/>
                  </a:lnTo>
                  <a:lnTo>
                    <a:pt x="154" y="1074"/>
                  </a:lnTo>
                  <a:lnTo>
                    <a:pt x="154" y="1072"/>
                  </a:lnTo>
                  <a:lnTo>
                    <a:pt x="156" y="1072"/>
                  </a:lnTo>
                  <a:lnTo>
                    <a:pt x="156" y="1070"/>
                  </a:lnTo>
                  <a:lnTo>
                    <a:pt x="158" y="1070"/>
                  </a:lnTo>
                  <a:lnTo>
                    <a:pt x="158" y="1068"/>
                  </a:lnTo>
                  <a:lnTo>
                    <a:pt x="156" y="1068"/>
                  </a:lnTo>
                  <a:lnTo>
                    <a:pt x="156" y="1066"/>
                  </a:lnTo>
                  <a:lnTo>
                    <a:pt x="156" y="1064"/>
                  </a:lnTo>
                  <a:lnTo>
                    <a:pt x="154" y="1064"/>
                  </a:lnTo>
                  <a:lnTo>
                    <a:pt x="156" y="1063"/>
                  </a:lnTo>
                  <a:lnTo>
                    <a:pt x="154" y="1063"/>
                  </a:lnTo>
                  <a:lnTo>
                    <a:pt x="154" y="1061"/>
                  </a:lnTo>
                  <a:lnTo>
                    <a:pt x="152" y="1061"/>
                  </a:lnTo>
                  <a:lnTo>
                    <a:pt x="152" y="1059"/>
                  </a:lnTo>
                  <a:lnTo>
                    <a:pt x="152" y="1057"/>
                  </a:lnTo>
                  <a:lnTo>
                    <a:pt x="152" y="1055"/>
                  </a:lnTo>
                  <a:lnTo>
                    <a:pt x="150" y="1055"/>
                  </a:lnTo>
                  <a:lnTo>
                    <a:pt x="148" y="1055"/>
                  </a:lnTo>
                  <a:lnTo>
                    <a:pt x="148" y="1053"/>
                  </a:lnTo>
                  <a:lnTo>
                    <a:pt x="148" y="1051"/>
                  </a:lnTo>
                  <a:lnTo>
                    <a:pt x="150" y="1051"/>
                  </a:lnTo>
                  <a:lnTo>
                    <a:pt x="148" y="1051"/>
                  </a:lnTo>
                  <a:lnTo>
                    <a:pt x="148" y="1049"/>
                  </a:lnTo>
                  <a:lnTo>
                    <a:pt x="150" y="1047"/>
                  </a:lnTo>
                  <a:lnTo>
                    <a:pt x="150" y="1045"/>
                  </a:lnTo>
                  <a:lnTo>
                    <a:pt x="148" y="1045"/>
                  </a:lnTo>
                  <a:lnTo>
                    <a:pt x="150" y="1043"/>
                  </a:lnTo>
                  <a:lnTo>
                    <a:pt x="152" y="1041"/>
                  </a:lnTo>
                  <a:lnTo>
                    <a:pt x="154" y="1041"/>
                  </a:lnTo>
                  <a:lnTo>
                    <a:pt x="154" y="1039"/>
                  </a:lnTo>
                  <a:lnTo>
                    <a:pt x="154" y="1037"/>
                  </a:lnTo>
                  <a:lnTo>
                    <a:pt x="152" y="1037"/>
                  </a:lnTo>
                  <a:lnTo>
                    <a:pt x="152" y="1035"/>
                  </a:lnTo>
                  <a:lnTo>
                    <a:pt x="152" y="1031"/>
                  </a:lnTo>
                  <a:lnTo>
                    <a:pt x="150" y="1029"/>
                  </a:lnTo>
                  <a:lnTo>
                    <a:pt x="150" y="1027"/>
                  </a:lnTo>
                  <a:lnTo>
                    <a:pt x="152" y="1027"/>
                  </a:lnTo>
                  <a:lnTo>
                    <a:pt x="152" y="1025"/>
                  </a:lnTo>
                  <a:lnTo>
                    <a:pt x="152" y="1023"/>
                  </a:lnTo>
                  <a:lnTo>
                    <a:pt x="152" y="1021"/>
                  </a:lnTo>
                  <a:lnTo>
                    <a:pt x="150" y="1021"/>
                  </a:lnTo>
                  <a:lnTo>
                    <a:pt x="152" y="1021"/>
                  </a:lnTo>
                  <a:lnTo>
                    <a:pt x="152" y="1019"/>
                  </a:lnTo>
                  <a:lnTo>
                    <a:pt x="152" y="1017"/>
                  </a:lnTo>
                  <a:lnTo>
                    <a:pt x="152" y="1015"/>
                  </a:lnTo>
                  <a:lnTo>
                    <a:pt x="150" y="1013"/>
                  </a:lnTo>
                  <a:lnTo>
                    <a:pt x="148" y="1013"/>
                  </a:lnTo>
                  <a:lnTo>
                    <a:pt x="148" y="1011"/>
                  </a:lnTo>
                  <a:lnTo>
                    <a:pt x="148" y="1009"/>
                  </a:lnTo>
                  <a:lnTo>
                    <a:pt x="150" y="1009"/>
                  </a:lnTo>
                  <a:lnTo>
                    <a:pt x="150" y="1007"/>
                  </a:lnTo>
                  <a:lnTo>
                    <a:pt x="150" y="1005"/>
                  </a:lnTo>
                  <a:lnTo>
                    <a:pt x="150" y="1003"/>
                  </a:lnTo>
                  <a:lnTo>
                    <a:pt x="152" y="1003"/>
                  </a:lnTo>
                  <a:lnTo>
                    <a:pt x="152" y="1001"/>
                  </a:lnTo>
                  <a:lnTo>
                    <a:pt x="150" y="1001"/>
                  </a:lnTo>
                  <a:lnTo>
                    <a:pt x="152" y="1001"/>
                  </a:lnTo>
                  <a:lnTo>
                    <a:pt x="152" y="999"/>
                  </a:lnTo>
                  <a:lnTo>
                    <a:pt x="152" y="997"/>
                  </a:lnTo>
                  <a:lnTo>
                    <a:pt x="150" y="997"/>
                  </a:lnTo>
                  <a:lnTo>
                    <a:pt x="150" y="995"/>
                  </a:lnTo>
                  <a:lnTo>
                    <a:pt x="150" y="994"/>
                  </a:lnTo>
                  <a:lnTo>
                    <a:pt x="152" y="995"/>
                  </a:lnTo>
                  <a:lnTo>
                    <a:pt x="154" y="995"/>
                  </a:lnTo>
                  <a:lnTo>
                    <a:pt x="156" y="997"/>
                  </a:lnTo>
                  <a:lnTo>
                    <a:pt x="158" y="997"/>
                  </a:lnTo>
                  <a:lnTo>
                    <a:pt x="158" y="999"/>
                  </a:lnTo>
                  <a:lnTo>
                    <a:pt x="160" y="999"/>
                  </a:lnTo>
                  <a:lnTo>
                    <a:pt x="160" y="997"/>
                  </a:lnTo>
                  <a:lnTo>
                    <a:pt x="162" y="997"/>
                  </a:lnTo>
                  <a:lnTo>
                    <a:pt x="162" y="995"/>
                  </a:lnTo>
                  <a:lnTo>
                    <a:pt x="160" y="995"/>
                  </a:lnTo>
                  <a:lnTo>
                    <a:pt x="160" y="994"/>
                  </a:lnTo>
                  <a:lnTo>
                    <a:pt x="162" y="994"/>
                  </a:lnTo>
                  <a:lnTo>
                    <a:pt x="162" y="992"/>
                  </a:lnTo>
                  <a:lnTo>
                    <a:pt x="162" y="990"/>
                  </a:lnTo>
                  <a:lnTo>
                    <a:pt x="160" y="990"/>
                  </a:lnTo>
                  <a:lnTo>
                    <a:pt x="160" y="988"/>
                  </a:lnTo>
                  <a:lnTo>
                    <a:pt x="158" y="986"/>
                  </a:lnTo>
                  <a:lnTo>
                    <a:pt x="160" y="986"/>
                  </a:lnTo>
                  <a:lnTo>
                    <a:pt x="158" y="986"/>
                  </a:lnTo>
                  <a:lnTo>
                    <a:pt x="158" y="984"/>
                  </a:lnTo>
                  <a:lnTo>
                    <a:pt x="156" y="984"/>
                  </a:lnTo>
                  <a:lnTo>
                    <a:pt x="154" y="984"/>
                  </a:lnTo>
                  <a:lnTo>
                    <a:pt x="154" y="982"/>
                  </a:lnTo>
                  <a:lnTo>
                    <a:pt x="152" y="980"/>
                  </a:lnTo>
                  <a:lnTo>
                    <a:pt x="150" y="980"/>
                  </a:lnTo>
                  <a:lnTo>
                    <a:pt x="152" y="978"/>
                  </a:lnTo>
                  <a:lnTo>
                    <a:pt x="152" y="976"/>
                  </a:lnTo>
                  <a:lnTo>
                    <a:pt x="152" y="974"/>
                  </a:lnTo>
                  <a:lnTo>
                    <a:pt x="152" y="972"/>
                  </a:lnTo>
                  <a:lnTo>
                    <a:pt x="152" y="970"/>
                  </a:lnTo>
                  <a:lnTo>
                    <a:pt x="150" y="970"/>
                  </a:lnTo>
                  <a:lnTo>
                    <a:pt x="148" y="970"/>
                  </a:lnTo>
                  <a:lnTo>
                    <a:pt x="146" y="970"/>
                  </a:lnTo>
                  <a:lnTo>
                    <a:pt x="144" y="970"/>
                  </a:lnTo>
                  <a:lnTo>
                    <a:pt x="142" y="970"/>
                  </a:lnTo>
                  <a:lnTo>
                    <a:pt x="142" y="968"/>
                  </a:lnTo>
                  <a:lnTo>
                    <a:pt x="140" y="970"/>
                  </a:lnTo>
                  <a:lnTo>
                    <a:pt x="138" y="970"/>
                  </a:lnTo>
                  <a:lnTo>
                    <a:pt x="138" y="972"/>
                  </a:lnTo>
                  <a:lnTo>
                    <a:pt x="138" y="974"/>
                  </a:lnTo>
                  <a:lnTo>
                    <a:pt x="136" y="974"/>
                  </a:lnTo>
                  <a:lnTo>
                    <a:pt x="134" y="976"/>
                  </a:lnTo>
                  <a:lnTo>
                    <a:pt x="134" y="974"/>
                  </a:lnTo>
                  <a:lnTo>
                    <a:pt x="132" y="974"/>
                  </a:lnTo>
                  <a:lnTo>
                    <a:pt x="132" y="972"/>
                  </a:lnTo>
                  <a:lnTo>
                    <a:pt x="130" y="972"/>
                  </a:lnTo>
                  <a:lnTo>
                    <a:pt x="128" y="970"/>
                  </a:lnTo>
                  <a:lnTo>
                    <a:pt x="126" y="970"/>
                  </a:lnTo>
                  <a:lnTo>
                    <a:pt x="126" y="972"/>
                  </a:lnTo>
                  <a:lnTo>
                    <a:pt x="124" y="972"/>
                  </a:lnTo>
                  <a:lnTo>
                    <a:pt x="122" y="972"/>
                  </a:lnTo>
                  <a:lnTo>
                    <a:pt x="120" y="972"/>
                  </a:lnTo>
                  <a:lnTo>
                    <a:pt x="120" y="970"/>
                  </a:lnTo>
                  <a:lnTo>
                    <a:pt x="118" y="970"/>
                  </a:lnTo>
                  <a:lnTo>
                    <a:pt x="116" y="970"/>
                  </a:lnTo>
                  <a:lnTo>
                    <a:pt x="118" y="972"/>
                  </a:lnTo>
                  <a:lnTo>
                    <a:pt x="116" y="972"/>
                  </a:lnTo>
                  <a:lnTo>
                    <a:pt x="116" y="970"/>
                  </a:lnTo>
                  <a:lnTo>
                    <a:pt x="114" y="970"/>
                  </a:lnTo>
                  <a:lnTo>
                    <a:pt x="112" y="970"/>
                  </a:lnTo>
                  <a:lnTo>
                    <a:pt x="112" y="968"/>
                  </a:lnTo>
                  <a:lnTo>
                    <a:pt x="110" y="968"/>
                  </a:lnTo>
                  <a:lnTo>
                    <a:pt x="108" y="966"/>
                  </a:lnTo>
                  <a:lnTo>
                    <a:pt x="106" y="966"/>
                  </a:lnTo>
                  <a:lnTo>
                    <a:pt x="104" y="968"/>
                  </a:lnTo>
                  <a:lnTo>
                    <a:pt x="102" y="968"/>
                  </a:lnTo>
                  <a:lnTo>
                    <a:pt x="102" y="970"/>
                  </a:lnTo>
                  <a:lnTo>
                    <a:pt x="102" y="972"/>
                  </a:lnTo>
                  <a:lnTo>
                    <a:pt x="100" y="972"/>
                  </a:lnTo>
                  <a:lnTo>
                    <a:pt x="98" y="972"/>
                  </a:lnTo>
                  <a:lnTo>
                    <a:pt x="96" y="972"/>
                  </a:lnTo>
                  <a:lnTo>
                    <a:pt x="96" y="970"/>
                  </a:lnTo>
                  <a:lnTo>
                    <a:pt x="95" y="970"/>
                  </a:lnTo>
                  <a:lnTo>
                    <a:pt x="93" y="968"/>
                  </a:lnTo>
                  <a:lnTo>
                    <a:pt x="89" y="968"/>
                  </a:lnTo>
                  <a:lnTo>
                    <a:pt x="89" y="966"/>
                  </a:lnTo>
                  <a:lnTo>
                    <a:pt x="87" y="966"/>
                  </a:lnTo>
                  <a:lnTo>
                    <a:pt x="89" y="964"/>
                  </a:lnTo>
                  <a:lnTo>
                    <a:pt x="89" y="960"/>
                  </a:lnTo>
                  <a:lnTo>
                    <a:pt x="91" y="960"/>
                  </a:lnTo>
                  <a:lnTo>
                    <a:pt x="91" y="958"/>
                  </a:lnTo>
                  <a:lnTo>
                    <a:pt x="89" y="958"/>
                  </a:lnTo>
                  <a:lnTo>
                    <a:pt x="89" y="956"/>
                  </a:lnTo>
                  <a:lnTo>
                    <a:pt x="87" y="956"/>
                  </a:lnTo>
                  <a:lnTo>
                    <a:pt x="85" y="956"/>
                  </a:lnTo>
                  <a:lnTo>
                    <a:pt x="83" y="956"/>
                  </a:lnTo>
                  <a:lnTo>
                    <a:pt x="83" y="954"/>
                  </a:lnTo>
                  <a:lnTo>
                    <a:pt x="81" y="954"/>
                  </a:lnTo>
                  <a:lnTo>
                    <a:pt x="79" y="952"/>
                  </a:lnTo>
                  <a:lnTo>
                    <a:pt x="77" y="952"/>
                  </a:lnTo>
                  <a:lnTo>
                    <a:pt x="77" y="950"/>
                  </a:lnTo>
                  <a:lnTo>
                    <a:pt x="75" y="950"/>
                  </a:lnTo>
                  <a:lnTo>
                    <a:pt x="73" y="950"/>
                  </a:lnTo>
                  <a:lnTo>
                    <a:pt x="73" y="948"/>
                  </a:lnTo>
                  <a:lnTo>
                    <a:pt x="71" y="948"/>
                  </a:lnTo>
                  <a:lnTo>
                    <a:pt x="71" y="946"/>
                  </a:lnTo>
                  <a:lnTo>
                    <a:pt x="69" y="946"/>
                  </a:lnTo>
                  <a:lnTo>
                    <a:pt x="67" y="946"/>
                  </a:lnTo>
                  <a:lnTo>
                    <a:pt x="67" y="944"/>
                  </a:lnTo>
                  <a:lnTo>
                    <a:pt x="65" y="944"/>
                  </a:lnTo>
                  <a:lnTo>
                    <a:pt x="63" y="944"/>
                  </a:lnTo>
                  <a:lnTo>
                    <a:pt x="61" y="944"/>
                  </a:lnTo>
                  <a:lnTo>
                    <a:pt x="61" y="942"/>
                  </a:lnTo>
                  <a:lnTo>
                    <a:pt x="59" y="942"/>
                  </a:lnTo>
                  <a:lnTo>
                    <a:pt x="59" y="940"/>
                  </a:lnTo>
                  <a:lnTo>
                    <a:pt x="59" y="938"/>
                  </a:lnTo>
                  <a:lnTo>
                    <a:pt x="57" y="938"/>
                  </a:lnTo>
                  <a:lnTo>
                    <a:pt x="55" y="938"/>
                  </a:lnTo>
                  <a:lnTo>
                    <a:pt x="55" y="936"/>
                  </a:lnTo>
                  <a:lnTo>
                    <a:pt x="53" y="936"/>
                  </a:lnTo>
                  <a:lnTo>
                    <a:pt x="53" y="934"/>
                  </a:lnTo>
                  <a:lnTo>
                    <a:pt x="51" y="934"/>
                  </a:lnTo>
                  <a:lnTo>
                    <a:pt x="51" y="932"/>
                  </a:lnTo>
                  <a:lnTo>
                    <a:pt x="49" y="932"/>
                  </a:lnTo>
                  <a:lnTo>
                    <a:pt x="49" y="930"/>
                  </a:lnTo>
                  <a:lnTo>
                    <a:pt x="47" y="930"/>
                  </a:lnTo>
                  <a:lnTo>
                    <a:pt x="47" y="932"/>
                  </a:lnTo>
                  <a:lnTo>
                    <a:pt x="45" y="932"/>
                  </a:lnTo>
                  <a:lnTo>
                    <a:pt x="43" y="932"/>
                  </a:lnTo>
                  <a:lnTo>
                    <a:pt x="41" y="932"/>
                  </a:lnTo>
                  <a:lnTo>
                    <a:pt x="39" y="932"/>
                  </a:lnTo>
                  <a:lnTo>
                    <a:pt x="37" y="932"/>
                  </a:lnTo>
                  <a:lnTo>
                    <a:pt x="35" y="932"/>
                  </a:lnTo>
                  <a:lnTo>
                    <a:pt x="33" y="932"/>
                  </a:lnTo>
                  <a:lnTo>
                    <a:pt x="33" y="930"/>
                  </a:lnTo>
                  <a:lnTo>
                    <a:pt x="31" y="930"/>
                  </a:lnTo>
                  <a:lnTo>
                    <a:pt x="29" y="930"/>
                  </a:lnTo>
                  <a:lnTo>
                    <a:pt x="27" y="930"/>
                  </a:lnTo>
                  <a:lnTo>
                    <a:pt x="26" y="930"/>
                  </a:lnTo>
                  <a:lnTo>
                    <a:pt x="24" y="930"/>
                  </a:lnTo>
                  <a:lnTo>
                    <a:pt x="22" y="930"/>
                  </a:lnTo>
                  <a:lnTo>
                    <a:pt x="20" y="930"/>
                  </a:lnTo>
                  <a:lnTo>
                    <a:pt x="18" y="930"/>
                  </a:lnTo>
                  <a:lnTo>
                    <a:pt x="16" y="930"/>
                  </a:lnTo>
                  <a:lnTo>
                    <a:pt x="14" y="932"/>
                  </a:lnTo>
                  <a:lnTo>
                    <a:pt x="12" y="932"/>
                  </a:lnTo>
                  <a:lnTo>
                    <a:pt x="10" y="932"/>
                  </a:lnTo>
                  <a:lnTo>
                    <a:pt x="8" y="932"/>
                  </a:lnTo>
                  <a:lnTo>
                    <a:pt x="6" y="932"/>
                  </a:lnTo>
                  <a:lnTo>
                    <a:pt x="6" y="934"/>
                  </a:lnTo>
                  <a:lnTo>
                    <a:pt x="4" y="934"/>
                  </a:lnTo>
                  <a:lnTo>
                    <a:pt x="2" y="934"/>
                  </a:lnTo>
                  <a:lnTo>
                    <a:pt x="2" y="932"/>
                  </a:lnTo>
                  <a:lnTo>
                    <a:pt x="2" y="930"/>
                  </a:lnTo>
                  <a:lnTo>
                    <a:pt x="0" y="930"/>
                  </a:lnTo>
                  <a:lnTo>
                    <a:pt x="2" y="930"/>
                  </a:lnTo>
                  <a:lnTo>
                    <a:pt x="4" y="928"/>
                  </a:lnTo>
                  <a:lnTo>
                    <a:pt x="6" y="928"/>
                  </a:lnTo>
                  <a:lnTo>
                    <a:pt x="6" y="927"/>
                  </a:lnTo>
                  <a:lnTo>
                    <a:pt x="8" y="927"/>
                  </a:lnTo>
                  <a:lnTo>
                    <a:pt x="8" y="925"/>
                  </a:lnTo>
                  <a:lnTo>
                    <a:pt x="10" y="925"/>
                  </a:lnTo>
                  <a:lnTo>
                    <a:pt x="10" y="923"/>
                  </a:lnTo>
                  <a:lnTo>
                    <a:pt x="12" y="923"/>
                  </a:lnTo>
                  <a:lnTo>
                    <a:pt x="12" y="921"/>
                  </a:lnTo>
                  <a:lnTo>
                    <a:pt x="14" y="921"/>
                  </a:lnTo>
                  <a:lnTo>
                    <a:pt x="14" y="923"/>
                  </a:lnTo>
                  <a:lnTo>
                    <a:pt x="16" y="923"/>
                  </a:lnTo>
                  <a:lnTo>
                    <a:pt x="16" y="921"/>
                  </a:lnTo>
                  <a:lnTo>
                    <a:pt x="16" y="919"/>
                  </a:lnTo>
                  <a:lnTo>
                    <a:pt x="18" y="919"/>
                  </a:lnTo>
                  <a:lnTo>
                    <a:pt x="20" y="919"/>
                  </a:lnTo>
                  <a:lnTo>
                    <a:pt x="20" y="917"/>
                  </a:lnTo>
                  <a:lnTo>
                    <a:pt x="22" y="917"/>
                  </a:lnTo>
                  <a:lnTo>
                    <a:pt x="22" y="915"/>
                  </a:lnTo>
                  <a:lnTo>
                    <a:pt x="24" y="915"/>
                  </a:lnTo>
                  <a:lnTo>
                    <a:pt x="24" y="913"/>
                  </a:lnTo>
                  <a:lnTo>
                    <a:pt x="26" y="913"/>
                  </a:lnTo>
                  <a:lnTo>
                    <a:pt x="26" y="911"/>
                  </a:lnTo>
                  <a:lnTo>
                    <a:pt x="24" y="911"/>
                  </a:lnTo>
                  <a:lnTo>
                    <a:pt x="24" y="909"/>
                  </a:lnTo>
                  <a:lnTo>
                    <a:pt x="24" y="907"/>
                  </a:lnTo>
                  <a:lnTo>
                    <a:pt x="26" y="907"/>
                  </a:lnTo>
                  <a:lnTo>
                    <a:pt x="27" y="907"/>
                  </a:lnTo>
                  <a:lnTo>
                    <a:pt x="29" y="907"/>
                  </a:lnTo>
                  <a:lnTo>
                    <a:pt x="31" y="907"/>
                  </a:lnTo>
                  <a:lnTo>
                    <a:pt x="31" y="905"/>
                  </a:lnTo>
                  <a:lnTo>
                    <a:pt x="31" y="903"/>
                  </a:lnTo>
                  <a:lnTo>
                    <a:pt x="33" y="901"/>
                  </a:lnTo>
                  <a:lnTo>
                    <a:pt x="31" y="901"/>
                  </a:lnTo>
                  <a:lnTo>
                    <a:pt x="33" y="899"/>
                  </a:lnTo>
                  <a:lnTo>
                    <a:pt x="35" y="899"/>
                  </a:lnTo>
                  <a:lnTo>
                    <a:pt x="37" y="899"/>
                  </a:lnTo>
                  <a:lnTo>
                    <a:pt x="39" y="899"/>
                  </a:lnTo>
                  <a:lnTo>
                    <a:pt x="39" y="897"/>
                  </a:lnTo>
                  <a:lnTo>
                    <a:pt x="41" y="895"/>
                  </a:lnTo>
                  <a:lnTo>
                    <a:pt x="43" y="895"/>
                  </a:lnTo>
                  <a:lnTo>
                    <a:pt x="43" y="893"/>
                  </a:lnTo>
                  <a:lnTo>
                    <a:pt x="45" y="893"/>
                  </a:lnTo>
                  <a:lnTo>
                    <a:pt x="45" y="891"/>
                  </a:lnTo>
                  <a:lnTo>
                    <a:pt x="45" y="889"/>
                  </a:lnTo>
                  <a:lnTo>
                    <a:pt x="45" y="887"/>
                  </a:lnTo>
                  <a:lnTo>
                    <a:pt x="47" y="889"/>
                  </a:lnTo>
                  <a:lnTo>
                    <a:pt x="49" y="887"/>
                  </a:lnTo>
                  <a:lnTo>
                    <a:pt x="51" y="887"/>
                  </a:lnTo>
                  <a:lnTo>
                    <a:pt x="53" y="887"/>
                  </a:lnTo>
                  <a:lnTo>
                    <a:pt x="53" y="885"/>
                  </a:lnTo>
                  <a:lnTo>
                    <a:pt x="55" y="885"/>
                  </a:lnTo>
                  <a:lnTo>
                    <a:pt x="55" y="887"/>
                  </a:lnTo>
                  <a:lnTo>
                    <a:pt x="57" y="887"/>
                  </a:lnTo>
                  <a:lnTo>
                    <a:pt x="57" y="885"/>
                  </a:lnTo>
                  <a:lnTo>
                    <a:pt x="59" y="887"/>
                  </a:lnTo>
                  <a:lnTo>
                    <a:pt x="61" y="887"/>
                  </a:lnTo>
                  <a:lnTo>
                    <a:pt x="63" y="887"/>
                  </a:lnTo>
                  <a:lnTo>
                    <a:pt x="65" y="887"/>
                  </a:lnTo>
                  <a:lnTo>
                    <a:pt x="65" y="885"/>
                  </a:lnTo>
                  <a:lnTo>
                    <a:pt x="65" y="883"/>
                  </a:lnTo>
                  <a:lnTo>
                    <a:pt x="65" y="881"/>
                  </a:lnTo>
                  <a:lnTo>
                    <a:pt x="65" y="879"/>
                  </a:lnTo>
                  <a:lnTo>
                    <a:pt x="65" y="877"/>
                  </a:lnTo>
                  <a:lnTo>
                    <a:pt x="67" y="877"/>
                  </a:lnTo>
                  <a:lnTo>
                    <a:pt x="67" y="875"/>
                  </a:lnTo>
                  <a:lnTo>
                    <a:pt x="67" y="877"/>
                  </a:lnTo>
                  <a:lnTo>
                    <a:pt x="69" y="875"/>
                  </a:lnTo>
                  <a:lnTo>
                    <a:pt x="71" y="875"/>
                  </a:lnTo>
                  <a:lnTo>
                    <a:pt x="71" y="877"/>
                  </a:lnTo>
                  <a:lnTo>
                    <a:pt x="73" y="877"/>
                  </a:lnTo>
                  <a:lnTo>
                    <a:pt x="73" y="879"/>
                  </a:lnTo>
                  <a:lnTo>
                    <a:pt x="75" y="879"/>
                  </a:lnTo>
                  <a:lnTo>
                    <a:pt x="77" y="879"/>
                  </a:lnTo>
                  <a:lnTo>
                    <a:pt x="77" y="877"/>
                  </a:lnTo>
                  <a:lnTo>
                    <a:pt x="77" y="875"/>
                  </a:lnTo>
                  <a:lnTo>
                    <a:pt x="79" y="875"/>
                  </a:lnTo>
                  <a:lnTo>
                    <a:pt x="79" y="873"/>
                  </a:lnTo>
                  <a:lnTo>
                    <a:pt x="77" y="871"/>
                  </a:lnTo>
                  <a:lnTo>
                    <a:pt x="79" y="871"/>
                  </a:lnTo>
                  <a:lnTo>
                    <a:pt x="81" y="871"/>
                  </a:lnTo>
                  <a:lnTo>
                    <a:pt x="81" y="869"/>
                  </a:lnTo>
                  <a:lnTo>
                    <a:pt x="79" y="869"/>
                  </a:lnTo>
                  <a:lnTo>
                    <a:pt x="79" y="867"/>
                  </a:lnTo>
                  <a:lnTo>
                    <a:pt x="81" y="867"/>
                  </a:lnTo>
                  <a:lnTo>
                    <a:pt x="81" y="865"/>
                  </a:lnTo>
                  <a:lnTo>
                    <a:pt x="81" y="863"/>
                  </a:lnTo>
                  <a:lnTo>
                    <a:pt x="81" y="861"/>
                  </a:lnTo>
                  <a:lnTo>
                    <a:pt x="79" y="860"/>
                  </a:lnTo>
                  <a:lnTo>
                    <a:pt x="79" y="858"/>
                  </a:lnTo>
                  <a:lnTo>
                    <a:pt x="81" y="858"/>
                  </a:lnTo>
                  <a:lnTo>
                    <a:pt x="83" y="858"/>
                  </a:lnTo>
                  <a:lnTo>
                    <a:pt x="83" y="856"/>
                  </a:lnTo>
                  <a:lnTo>
                    <a:pt x="85" y="854"/>
                  </a:lnTo>
                  <a:lnTo>
                    <a:pt x="85" y="852"/>
                  </a:lnTo>
                  <a:lnTo>
                    <a:pt x="87" y="852"/>
                  </a:lnTo>
                  <a:lnTo>
                    <a:pt x="87" y="850"/>
                  </a:lnTo>
                  <a:lnTo>
                    <a:pt x="89" y="850"/>
                  </a:lnTo>
                  <a:lnTo>
                    <a:pt x="91" y="850"/>
                  </a:lnTo>
                  <a:lnTo>
                    <a:pt x="93" y="850"/>
                  </a:lnTo>
                  <a:lnTo>
                    <a:pt x="95" y="848"/>
                  </a:lnTo>
                  <a:lnTo>
                    <a:pt x="96" y="848"/>
                  </a:lnTo>
                  <a:lnTo>
                    <a:pt x="96" y="846"/>
                  </a:lnTo>
                  <a:lnTo>
                    <a:pt x="98" y="846"/>
                  </a:lnTo>
                  <a:lnTo>
                    <a:pt x="100" y="846"/>
                  </a:lnTo>
                  <a:lnTo>
                    <a:pt x="102" y="844"/>
                  </a:lnTo>
                  <a:lnTo>
                    <a:pt x="104" y="844"/>
                  </a:lnTo>
                  <a:lnTo>
                    <a:pt x="104" y="842"/>
                  </a:lnTo>
                  <a:lnTo>
                    <a:pt x="106" y="842"/>
                  </a:lnTo>
                  <a:lnTo>
                    <a:pt x="110" y="840"/>
                  </a:lnTo>
                  <a:lnTo>
                    <a:pt x="110" y="838"/>
                  </a:lnTo>
                  <a:lnTo>
                    <a:pt x="110" y="836"/>
                  </a:lnTo>
                  <a:lnTo>
                    <a:pt x="108" y="836"/>
                  </a:lnTo>
                  <a:lnTo>
                    <a:pt x="106" y="834"/>
                  </a:lnTo>
                  <a:lnTo>
                    <a:pt x="104" y="832"/>
                  </a:lnTo>
                  <a:lnTo>
                    <a:pt x="104" y="830"/>
                  </a:lnTo>
                  <a:lnTo>
                    <a:pt x="104" y="828"/>
                  </a:lnTo>
                  <a:lnTo>
                    <a:pt x="104" y="826"/>
                  </a:lnTo>
                  <a:lnTo>
                    <a:pt x="104" y="824"/>
                  </a:lnTo>
                  <a:lnTo>
                    <a:pt x="102" y="824"/>
                  </a:lnTo>
                  <a:lnTo>
                    <a:pt x="102" y="822"/>
                  </a:lnTo>
                  <a:lnTo>
                    <a:pt x="102" y="820"/>
                  </a:lnTo>
                  <a:lnTo>
                    <a:pt x="100" y="818"/>
                  </a:lnTo>
                  <a:lnTo>
                    <a:pt x="100" y="816"/>
                  </a:lnTo>
                  <a:lnTo>
                    <a:pt x="98" y="816"/>
                  </a:lnTo>
                  <a:lnTo>
                    <a:pt x="96" y="816"/>
                  </a:lnTo>
                  <a:lnTo>
                    <a:pt x="95" y="816"/>
                  </a:lnTo>
                  <a:lnTo>
                    <a:pt x="93" y="816"/>
                  </a:lnTo>
                  <a:lnTo>
                    <a:pt x="93" y="818"/>
                  </a:lnTo>
                  <a:lnTo>
                    <a:pt x="91" y="820"/>
                  </a:lnTo>
                  <a:lnTo>
                    <a:pt x="87" y="824"/>
                  </a:lnTo>
                  <a:lnTo>
                    <a:pt x="87" y="822"/>
                  </a:lnTo>
                  <a:lnTo>
                    <a:pt x="85" y="820"/>
                  </a:lnTo>
                  <a:lnTo>
                    <a:pt x="85" y="818"/>
                  </a:lnTo>
                  <a:lnTo>
                    <a:pt x="83" y="816"/>
                  </a:lnTo>
                  <a:lnTo>
                    <a:pt x="83" y="814"/>
                  </a:lnTo>
                  <a:lnTo>
                    <a:pt x="83" y="812"/>
                  </a:lnTo>
                  <a:lnTo>
                    <a:pt x="83" y="810"/>
                  </a:lnTo>
                  <a:lnTo>
                    <a:pt x="85" y="808"/>
                  </a:lnTo>
                  <a:lnTo>
                    <a:pt x="85" y="806"/>
                  </a:lnTo>
                  <a:lnTo>
                    <a:pt x="87" y="802"/>
                  </a:lnTo>
                  <a:lnTo>
                    <a:pt x="87" y="800"/>
                  </a:lnTo>
                  <a:lnTo>
                    <a:pt x="87" y="798"/>
                  </a:lnTo>
                  <a:lnTo>
                    <a:pt x="87" y="794"/>
                  </a:lnTo>
                  <a:lnTo>
                    <a:pt x="89" y="793"/>
                  </a:lnTo>
                  <a:lnTo>
                    <a:pt x="89" y="791"/>
                  </a:lnTo>
                  <a:lnTo>
                    <a:pt x="89" y="789"/>
                  </a:lnTo>
                  <a:lnTo>
                    <a:pt x="89" y="787"/>
                  </a:lnTo>
                  <a:lnTo>
                    <a:pt x="89" y="785"/>
                  </a:lnTo>
                  <a:lnTo>
                    <a:pt x="89" y="783"/>
                  </a:lnTo>
                  <a:lnTo>
                    <a:pt x="89" y="781"/>
                  </a:lnTo>
                  <a:lnTo>
                    <a:pt x="89" y="779"/>
                  </a:lnTo>
                  <a:lnTo>
                    <a:pt x="89" y="777"/>
                  </a:lnTo>
                  <a:lnTo>
                    <a:pt x="89" y="775"/>
                  </a:lnTo>
                  <a:lnTo>
                    <a:pt x="89" y="773"/>
                  </a:lnTo>
                  <a:lnTo>
                    <a:pt x="89" y="771"/>
                  </a:lnTo>
                  <a:lnTo>
                    <a:pt x="89" y="769"/>
                  </a:lnTo>
                  <a:lnTo>
                    <a:pt x="89" y="767"/>
                  </a:lnTo>
                  <a:lnTo>
                    <a:pt x="87" y="765"/>
                  </a:lnTo>
                  <a:lnTo>
                    <a:pt x="87" y="763"/>
                  </a:lnTo>
                  <a:lnTo>
                    <a:pt x="87" y="761"/>
                  </a:lnTo>
                  <a:lnTo>
                    <a:pt x="87" y="759"/>
                  </a:lnTo>
                  <a:lnTo>
                    <a:pt x="85" y="759"/>
                  </a:lnTo>
                  <a:lnTo>
                    <a:pt x="85" y="757"/>
                  </a:lnTo>
                  <a:lnTo>
                    <a:pt x="83" y="751"/>
                  </a:lnTo>
                  <a:lnTo>
                    <a:pt x="83" y="749"/>
                  </a:lnTo>
                  <a:lnTo>
                    <a:pt x="83" y="747"/>
                  </a:lnTo>
                  <a:lnTo>
                    <a:pt x="83" y="745"/>
                  </a:lnTo>
                  <a:lnTo>
                    <a:pt x="81" y="745"/>
                  </a:lnTo>
                  <a:lnTo>
                    <a:pt x="81" y="743"/>
                  </a:lnTo>
                  <a:lnTo>
                    <a:pt x="81" y="741"/>
                  </a:lnTo>
                  <a:lnTo>
                    <a:pt x="81" y="739"/>
                  </a:lnTo>
                  <a:lnTo>
                    <a:pt x="81" y="737"/>
                  </a:lnTo>
                  <a:lnTo>
                    <a:pt x="81" y="735"/>
                  </a:lnTo>
                  <a:lnTo>
                    <a:pt x="81" y="733"/>
                  </a:lnTo>
                  <a:lnTo>
                    <a:pt x="79" y="729"/>
                  </a:lnTo>
                  <a:lnTo>
                    <a:pt x="79" y="727"/>
                  </a:lnTo>
                  <a:lnTo>
                    <a:pt x="79" y="726"/>
                  </a:lnTo>
                  <a:lnTo>
                    <a:pt x="79" y="724"/>
                  </a:lnTo>
                  <a:lnTo>
                    <a:pt x="79" y="722"/>
                  </a:lnTo>
                  <a:lnTo>
                    <a:pt x="79" y="720"/>
                  </a:lnTo>
                  <a:lnTo>
                    <a:pt x="79" y="718"/>
                  </a:lnTo>
                  <a:lnTo>
                    <a:pt x="79" y="716"/>
                  </a:lnTo>
                  <a:lnTo>
                    <a:pt x="79" y="714"/>
                  </a:lnTo>
                  <a:lnTo>
                    <a:pt x="79" y="712"/>
                  </a:lnTo>
                  <a:lnTo>
                    <a:pt x="81" y="710"/>
                  </a:lnTo>
                  <a:lnTo>
                    <a:pt x="81" y="708"/>
                  </a:lnTo>
                  <a:lnTo>
                    <a:pt x="79" y="706"/>
                  </a:lnTo>
                  <a:lnTo>
                    <a:pt x="79" y="704"/>
                  </a:lnTo>
                  <a:lnTo>
                    <a:pt x="79" y="702"/>
                  </a:lnTo>
                  <a:lnTo>
                    <a:pt x="79" y="700"/>
                  </a:lnTo>
                  <a:lnTo>
                    <a:pt x="81" y="700"/>
                  </a:lnTo>
                  <a:lnTo>
                    <a:pt x="83" y="702"/>
                  </a:lnTo>
                  <a:lnTo>
                    <a:pt x="85" y="702"/>
                  </a:lnTo>
                  <a:lnTo>
                    <a:pt x="87" y="702"/>
                  </a:lnTo>
                  <a:lnTo>
                    <a:pt x="91" y="702"/>
                  </a:lnTo>
                  <a:lnTo>
                    <a:pt x="96" y="704"/>
                  </a:lnTo>
                  <a:lnTo>
                    <a:pt x="98" y="704"/>
                  </a:lnTo>
                  <a:lnTo>
                    <a:pt x="98" y="702"/>
                  </a:lnTo>
                  <a:lnTo>
                    <a:pt x="100" y="702"/>
                  </a:lnTo>
                  <a:lnTo>
                    <a:pt x="102" y="702"/>
                  </a:lnTo>
                  <a:lnTo>
                    <a:pt x="104" y="702"/>
                  </a:lnTo>
                  <a:lnTo>
                    <a:pt x="106" y="702"/>
                  </a:lnTo>
                  <a:lnTo>
                    <a:pt x="108" y="702"/>
                  </a:lnTo>
                  <a:lnTo>
                    <a:pt x="110" y="702"/>
                  </a:lnTo>
                  <a:lnTo>
                    <a:pt x="110" y="704"/>
                  </a:lnTo>
                  <a:lnTo>
                    <a:pt x="112" y="704"/>
                  </a:lnTo>
                  <a:lnTo>
                    <a:pt x="114" y="704"/>
                  </a:lnTo>
                  <a:lnTo>
                    <a:pt x="114" y="702"/>
                  </a:lnTo>
                  <a:lnTo>
                    <a:pt x="116" y="702"/>
                  </a:lnTo>
                  <a:lnTo>
                    <a:pt x="118" y="702"/>
                  </a:lnTo>
                  <a:lnTo>
                    <a:pt x="118" y="704"/>
                  </a:lnTo>
                  <a:lnTo>
                    <a:pt x="118" y="706"/>
                  </a:lnTo>
                  <a:lnTo>
                    <a:pt x="118" y="708"/>
                  </a:lnTo>
                  <a:lnTo>
                    <a:pt x="120" y="708"/>
                  </a:lnTo>
                  <a:lnTo>
                    <a:pt x="122" y="708"/>
                  </a:lnTo>
                  <a:lnTo>
                    <a:pt x="124" y="708"/>
                  </a:lnTo>
                  <a:lnTo>
                    <a:pt x="126" y="708"/>
                  </a:lnTo>
                  <a:lnTo>
                    <a:pt x="128" y="708"/>
                  </a:lnTo>
                  <a:lnTo>
                    <a:pt x="128" y="710"/>
                  </a:lnTo>
                  <a:lnTo>
                    <a:pt x="130" y="712"/>
                  </a:lnTo>
                  <a:lnTo>
                    <a:pt x="130" y="714"/>
                  </a:lnTo>
                  <a:lnTo>
                    <a:pt x="132" y="714"/>
                  </a:lnTo>
                  <a:lnTo>
                    <a:pt x="134" y="714"/>
                  </a:lnTo>
                  <a:lnTo>
                    <a:pt x="136" y="716"/>
                  </a:lnTo>
                  <a:lnTo>
                    <a:pt x="140" y="716"/>
                  </a:lnTo>
                  <a:lnTo>
                    <a:pt x="142" y="718"/>
                  </a:lnTo>
                  <a:lnTo>
                    <a:pt x="144" y="718"/>
                  </a:lnTo>
                  <a:lnTo>
                    <a:pt x="146" y="718"/>
                  </a:lnTo>
                  <a:lnTo>
                    <a:pt x="146" y="720"/>
                  </a:lnTo>
                  <a:lnTo>
                    <a:pt x="150" y="720"/>
                  </a:lnTo>
                  <a:lnTo>
                    <a:pt x="152" y="720"/>
                  </a:lnTo>
                  <a:lnTo>
                    <a:pt x="154" y="722"/>
                  </a:lnTo>
                  <a:lnTo>
                    <a:pt x="158" y="724"/>
                  </a:lnTo>
                  <a:lnTo>
                    <a:pt x="162" y="724"/>
                  </a:lnTo>
                  <a:lnTo>
                    <a:pt x="162" y="722"/>
                  </a:lnTo>
                  <a:lnTo>
                    <a:pt x="160" y="720"/>
                  </a:lnTo>
                  <a:lnTo>
                    <a:pt x="160" y="716"/>
                  </a:lnTo>
                  <a:lnTo>
                    <a:pt x="160" y="714"/>
                  </a:lnTo>
                  <a:lnTo>
                    <a:pt x="160" y="712"/>
                  </a:lnTo>
                  <a:lnTo>
                    <a:pt x="160" y="710"/>
                  </a:lnTo>
                  <a:lnTo>
                    <a:pt x="160" y="708"/>
                  </a:lnTo>
                  <a:lnTo>
                    <a:pt x="158" y="708"/>
                  </a:lnTo>
                  <a:lnTo>
                    <a:pt x="158" y="706"/>
                  </a:lnTo>
                  <a:lnTo>
                    <a:pt x="158" y="704"/>
                  </a:lnTo>
                  <a:lnTo>
                    <a:pt x="156" y="700"/>
                  </a:lnTo>
                  <a:lnTo>
                    <a:pt x="156" y="698"/>
                  </a:lnTo>
                  <a:lnTo>
                    <a:pt x="156" y="696"/>
                  </a:lnTo>
                  <a:lnTo>
                    <a:pt x="156" y="694"/>
                  </a:lnTo>
                  <a:lnTo>
                    <a:pt x="158" y="692"/>
                  </a:lnTo>
                  <a:lnTo>
                    <a:pt x="158" y="690"/>
                  </a:lnTo>
                  <a:lnTo>
                    <a:pt x="160" y="690"/>
                  </a:lnTo>
                  <a:lnTo>
                    <a:pt x="162" y="690"/>
                  </a:lnTo>
                  <a:lnTo>
                    <a:pt x="165" y="688"/>
                  </a:lnTo>
                  <a:lnTo>
                    <a:pt x="167" y="686"/>
                  </a:lnTo>
                  <a:lnTo>
                    <a:pt x="169" y="684"/>
                  </a:lnTo>
                  <a:lnTo>
                    <a:pt x="171" y="684"/>
                  </a:lnTo>
                  <a:lnTo>
                    <a:pt x="171" y="682"/>
                  </a:lnTo>
                  <a:lnTo>
                    <a:pt x="175" y="680"/>
                  </a:lnTo>
                  <a:lnTo>
                    <a:pt x="175" y="678"/>
                  </a:lnTo>
                  <a:lnTo>
                    <a:pt x="177" y="678"/>
                  </a:lnTo>
                  <a:lnTo>
                    <a:pt x="179" y="676"/>
                  </a:lnTo>
                  <a:lnTo>
                    <a:pt x="181" y="674"/>
                  </a:lnTo>
                  <a:lnTo>
                    <a:pt x="185" y="672"/>
                  </a:lnTo>
                  <a:lnTo>
                    <a:pt x="185" y="670"/>
                  </a:lnTo>
                  <a:lnTo>
                    <a:pt x="185" y="668"/>
                  </a:lnTo>
                  <a:lnTo>
                    <a:pt x="183" y="666"/>
                  </a:lnTo>
                  <a:lnTo>
                    <a:pt x="183" y="664"/>
                  </a:lnTo>
                  <a:lnTo>
                    <a:pt x="183" y="662"/>
                  </a:lnTo>
                  <a:lnTo>
                    <a:pt x="183" y="657"/>
                  </a:lnTo>
                  <a:lnTo>
                    <a:pt x="185" y="657"/>
                  </a:lnTo>
                  <a:lnTo>
                    <a:pt x="185" y="655"/>
                  </a:lnTo>
                  <a:lnTo>
                    <a:pt x="187" y="655"/>
                  </a:lnTo>
                  <a:lnTo>
                    <a:pt x="189" y="655"/>
                  </a:lnTo>
                  <a:lnTo>
                    <a:pt x="189" y="653"/>
                  </a:lnTo>
                  <a:lnTo>
                    <a:pt x="191" y="653"/>
                  </a:lnTo>
                  <a:lnTo>
                    <a:pt x="193" y="651"/>
                  </a:lnTo>
                  <a:lnTo>
                    <a:pt x="195" y="651"/>
                  </a:lnTo>
                  <a:lnTo>
                    <a:pt x="195" y="649"/>
                  </a:lnTo>
                  <a:lnTo>
                    <a:pt x="197" y="649"/>
                  </a:lnTo>
                  <a:lnTo>
                    <a:pt x="197" y="647"/>
                  </a:lnTo>
                  <a:lnTo>
                    <a:pt x="199" y="647"/>
                  </a:lnTo>
                  <a:lnTo>
                    <a:pt x="197" y="645"/>
                  </a:lnTo>
                  <a:lnTo>
                    <a:pt x="197" y="643"/>
                  </a:lnTo>
                  <a:lnTo>
                    <a:pt x="195" y="641"/>
                  </a:lnTo>
                  <a:lnTo>
                    <a:pt x="193" y="639"/>
                  </a:lnTo>
                  <a:lnTo>
                    <a:pt x="189" y="637"/>
                  </a:lnTo>
                  <a:lnTo>
                    <a:pt x="189" y="635"/>
                  </a:lnTo>
                  <a:lnTo>
                    <a:pt x="187" y="633"/>
                  </a:lnTo>
                  <a:lnTo>
                    <a:pt x="187" y="631"/>
                  </a:lnTo>
                  <a:lnTo>
                    <a:pt x="187" y="629"/>
                  </a:lnTo>
                  <a:lnTo>
                    <a:pt x="187" y="627"/>
                  </a:lnTo>
                  <a:lnTo>
                    <a:pt x="189" y="625"/>
                  </a:lnTo>
                  <a:lnTo>
                    <a:pt x="189" y="623"/>
                  </a:lnTo>
                  <a:lnTo>
                    <a:pt x="191" y="621"/>
                  </a:lnTo>
                  <a:lnTo>
                    <a:pt x="191" y="619"/>
                  </a:lnTo>
                  <a:lnTo>
                    <a:pt x="193" y="619"/>
                  </a:lnTo>
                  <a:lnTo>
                    <a:pt x="193" y="617"/>
                  </a:lnTo>
                  <a:lnTo>
                    <a:pt x="195" y="615"/>
                  </a:lnTo>
                  <a:lnTo>
                    <a:pt x="195" y="613"/>
                  </a:lnTo>
                  <a:lnTo>
                    <a:pt x="197" y="611"/>
                  </a:lnTo>
                  <a:lnTo>
                    <a:pt x="197" y="609"/>
                  </a:lnTo>
                  <a:lnTo>
                    <a:pt x="197" y="607"/>
                  </a:lnTo>
                  <a:lnTo>
                    <a:pt x="197" y="605"/>
                  </a:lnTo>
                  <a:lnTo>
                    <a:pt x="195" y="605"/>
                  </a:lnTo>
                  <a:lnTo>
                    <a:pt x="195" y="603"/>
                  </a:lnTo>
                  <a:lnTo>
                    <a:pt x="193" y="603"/>
                  </a:lnTo>
                  <a:lnTo>
                    <a:pt x="191" y="603"/>
                  </a:lnTo>
                  <a:lnTo>
                    <a:pt x="191" y="601"/>
                  </a:lnTo>
                  <a:lnTo>
                    <a:pt x="189" y="601"/>
                  </a:lnTo>
                  <a:lnTo>
                    <a:pt x="189" y="599"/>
                  </a:lnTo>
                  <a:lnTo>
                    <a:pt x="191" y="597"/>
                  </a:lnTo>
                  <a:lnTo>
                    <a:pt x="191" y="595"/>
                  </a:lnTo>
                  <a:lnTo>
                    <a:pt x="193" y="595"/>
                  </a:lnTo>
                  <a:lnTo>
                    <a:pt x="193" y="593"/>
                  </a:lnTo>
                  <a:lnTo>
                    <a:pt x="193" y="592"/>
                  </a:lnTo>
                  <a:lnTo>
                    <a:pt x="195" y="592"/>
                  </a:lnTo>
                  <a:lnTo>
                    <a:pt x="195" y="590"/>
                  </a:lnTo>
                  <a:lnTo>
                    <a:pt x="195" y="588"/>
                  </a:lnTo>
                  <a:lnTo>
                    <a:pt x="197" y="586"/>
                  </a:lnTo>
                  <a:lnTo>
                    <a:pt x="197" y="584"/>
                  </a:lnTo>
                  <a:lnTo>
                    <a:pt x="197" y="582"/>
                  </a:lnTo>
                  <a:lnTo>
                    <a:pt x="199" y="580"/>
                  </a:lnTo>
                  <a:lnTo>
                    <a:pt x="199" y="578"/>
                  </a:lnTo>
                  <a:lnTo>
                    <a:pt x="201" y="576"/>
                  </a:lnTo>
                  <a:lnTo>
                    <a:pt x="201" y="574"/>
                  </a:lnTo>
                  <a:lnTo>
                    <a:pt x="201" y="572"/>
                  </a:lnTo>
                  <a:lnTo>
                    <a:pt x="203" y="572"/>
                  </a:lnTo>
                  <a:lnTo>
                    <a:pt x="203" y="570"/>
                  </a:lnTo>
                  <a:lnTo>
                    <a:pt x="203" y="568"/>
                  </a:lnTo>
                  <a:lnTo>
                    <a:pt x="203" y="566"/>
                  </a:lnTo>
                  <a:lnTo>
                    <a:pt x="203" y="564"/>
                  </a:lnTo>
                  <a:lnTo>
                    <a:pt x="203" y="562"/>
                  </a:lnTo>
                  <a:lnTo>
                    <a:pt x="205" y="562"/>
                  </a:lnTo>
                  <a:lnTo>
                    <a:pt x="205" y="560"/>
                  </a:lnTo>
                  <a:lnTo>
                    <a:pt x="205" y="558"/>
                  </a:lnTo>
                  <a:lnTo>
                    <a:pt x="205" y="556"/>
                  </a:lnTo>
                  <a:lnTo>
                    <a:pt x="205" y="554"/>
                  </a:lnTo>
                  <a:lnTo>
                    <a:pt x="205" y="552"/>
                  </a:lnTo>
                  <a:lnTo>
                    <a:pt x="205" y="550"/>
                  </a:lnTo>
                  <a:lnTo>
                    <a:pt x="205" y="548"/>
                  </a:lnTo>
                  <a:lnTo>
                    <a:pt x="205" y="546"/>
                  </a:lnTo>
                  <a:lnTo>
                    <a:pt x="205" y="544"/>
                  </a:lnTo>
                  <a:lnTo>
                    <a:pt x="205" y="542"/>
                  </a:lnTo>
                  <a:lnTo>
                    <a:pt x="203" y="540"/>
                  </a:lnTo>
                  <a:lnTo>
                    <a:pt x="203" y="538"/>
                  </a:lnTo>
                  <a:lnTo>
                    <a:pt x="203" y="536"/>
                  </a:lnTo>
                  <a:lnTo>
                    <a:pt x="203" y="534"/>
                  </a:lnTo>
                  <a:lnTo>
                    <a:pt x="203" y="532"/>
                  </a:lnTo>
                  <a:lnTo>
                    <a:pt x="203" y="530"/>
                  </a:lnTo>
                  <a:lnTo>
                    <a:pt x="203" y="528"/>
                  </a:lnTo>
                  <a:lnTo>
                    <a:pt x="203" y="526"/>
                  </a:lnTo>
                  <a:lnTo>
                    <a:pt x="205" y="526"/>
                  </a:lnTo>
                  <a:lnTo>
                    <a:pt x="205" y="524"/>
                  </a:lnTo>
                  <a:lnTo>
                    <a:pt x="205" y="523"/>
                  </a:lnTo>
                  <a:lnTo>
                    <a:pt x="205" y="521"/>
                  </a:lnTo>
                  <a:lnTo>
                    <a:pt x="205" y="519"/>
                  </a:lnTo>
                  <a:lnTo>
                    <a:pt x="207" y="519"/>
                  </a:lnTo>
                  <a:lnTo>
                    <a:pt x="207" y="517"/>
                  </a:lnTo>
                  <a:lnTo>
                    <a:pt x="205" y="517"/>
                  </a:lnTo>
                  <a:lnTo>
                    <a:pt x="205" y="515"/>
                  </a:lnTo>
                  <a:lnTo>
                    <a:pt x="207" y="515"/>
                  </a:lnTo>
                  <a:lnTo>
                    <a:pt x="207" y="513"/>
                  </a:lnTo>
                  <a:lnTo>
                    <a:pt x="207" y="511"/>
                  </a:lnTo>
                  <a:lnTo>
                    <a:pt x="205" y="511"/>
                  </a:lnTo>
                  <a:lnTo>
                    <a:pt x="205" y="509"/>
                  </a:lnTo>
                  <a:lnTo>
                    <a:pt x="207" y="509"/>
                  </a:lnTo>
                  <a:lnTo>
                    <a:pt x="205" y="509"/>
                  </a:lnTo>
                  <a:lnTo>
                    <a:pt x="205" y="507"/>
                  </a:lnTo>
                  <a:lnTo>
                    <a:pt x="203" y="507"/>
                  </a:lnTo>
                  <a:lnTo>
                    <a:pt x="201" y="507"/>
                  </a:lnTo>
                  <a:lnTo>
                    <a:pt x="201" y="505"/>
                  </a:lnTo>
                  <a:lnTo>
                    <a:pt x="199" y="505"/>
                  </a:lnTo>
                  <a:lnTo>
                    <a:pt x="199" y="503"/>
                  </a:lnTo>
                  <a:lnTo>
                    <a:pt x="197" y="503"/>
                  </a:lnTo>
                  <a:lnTo>
                    <a:pt x="197" y="501"/>
                  </a:lnTo>
                  <a:lnTo>
                    <a:pt x="195" y="501"/>
                  </a:lnTo>
                  <a:lnTo>
                    <a:pt x="195" y="499"/>
                  </a:lnTo>
                  <a:lnTo>
                    <a:pt x="193" y="499"/>
                  </a:lnTo>
                  <a:lnTo>
                    <a:pt x="191" y="499"/>
                  </a:lnTo>
                  <a:lnTo>
                    <a:pt x="191" y="497"/>
                  </a:lnTo>
                  <a:lnTo>
                    <a:pt x="191" y="495"/>
                  </a:lnTo>
                  <a:lnTo>
                    <a:pt x="191" y="493"/>
                  </a:lnTo>
                  <a:lnTo>
                    <a:pt x="189" y="493"/>
                  </a:lnTo>
                  <a:lnTo>
                    <a:pt x="189" y="491"/>
                  </a:lnTo>
                  <a:lnTo>
                    <a:pt x="189" y="489"/>
                  </a:lnTo>
                  <a:lnTo>
                    <a:pt x="191" y="487"/>
                  </a:lnTo>
                  <a:lnTo>
                    <a:pt x="189" y="485"/>
                  </a:lnTo>
                  <a:lnTo>
                    <a:pt x="187" y="485"/>
                  </a:lnTo>
                  <a:lnTo>
                    <a:pt x="185" y="483"/>
                  </a:lnTo>
                  <a:lnTo>
                    <a:pt x="185" y="481"/>
                  </a:lnTo>
                  <a:lnTo>
                    <a:pt x="185" y="479"/>
                  </a:lnTo>
                  <a:lnTo>
                    <a:pt x="183" y="477"/>
                  </a:lnTo>
                  <a:lnTo>
                    <a:pt x="183" y="475"/>
                  </a:lnTo>
                  <a:lnTo>
                    <a:pt x="181" y="473"/>
                  </a:lnTo>
                  <a:lnTo>
                    <a:pt x="181" y="471"/>
                  </a:lnTo>
                  <a:lnTo>
                    <a:pt x="179" y="469"/>
                  </a:lnTo>
                  <a:lnTo>
                    <a:pt x="177" y="469"/>
                  </a:lnTo>
                  <a:lnTo>
                    <a:pt x="175" y="467"/>
                  </a:lnTo>
                  <a:lnTo>
                    <a:pt x="173" y="467"/>
                  </a:lnTo>
                  <a:lnTo>
                    <a:pt x="173" y="465"/>
                  </a:lnTo>
                  <a:lnTo>
                    <a:pt x="173" y="461"/>
                  </a:lnTo>
                  <a:lnTo>
                    <a:pt x="175" y="459"/>
                  </a:lnTo>
                  <a:lnTo>
                    <a:pt x="175" y="457"/>
                  </a:lnTo>
                  <a:lnTo>
                    <a:pt x="173" y="459"/>
                  </a:lnTo>
                  <a:lnTo>
                    <a:pt x="171" y="459"/>
                  </a:lnTo>
                  <a:lnTo>
                    <a:pt x="169" y="459"/>
                  </a:lnTo>
                  <a:lnTo>
                    <a:pt x="167" y="459"/>
                  </a:lnTo>
                  <a:lnTo>
                    <a:pt x="167" y="461"/>
                  </a:lnTo>
                  <a:lnTo>
                    <a:pt x="165" y="461"/>
                  </a:lnTo>
                  <a:lnTo>
                    <a:pt x="164" y="461"/>
                  </a:lnTo>
                  <a:lnTo>
                    <a:pt x="162" y="463"/>
                  </a:lnTo>
                  <a:lnTo>
                    <a:pt x="160" y="463"/>
                  </a:lnTo>
                  <a:lnTo>
                    <a:pt x="158" y="465"/>
                  </a:lnTo>
                  <a:lnTo>
                    <a:pt x="156" y="465"/>
                  </a:lnTo>
                  <a:lnTo>
                    <a:pt x="154" y="467"/>
                  </a:lnTo>
                  <a:lnTo>
                    <a:pt x="152" y="467"/>
                  </a:lnTo>
                  <a:lnTo>
                    <a:pt x="150" y="467"/>
                  </a:lnTo>
                  <a:lnTo>
                    <a:pt x="148" y="469"/>
                  </a:lnTo>
                  <a:lnTo>
                    <a:pt x="146" y="469"/>
                  </a:lnTo>
                  <a:lnTo>
                    <a:pt x="142" y="471"/>
                  </a:lnTo>
                  <a:lnTo>
                    <a:pt x="142" y="469"/>
                  </a:lnTo>
                  <a:lnTo>
                    <a:pt x="140" y="465"/>
                  </a:lnTo>
                  <a:lnTo>
                    <a:pt x="138" y="463"/>
                  </a:lnTo>
                  <a:lnTo>
                    <a:pt x="138" y="461"/>
                  </a:lnTo>
                  <a:lnTo>
                    <a:pt x="136" y="456"/>
                  </a:lnTo>
                  <a:lnTo>
                    <a:pt x="132" y="457"/>
                  </a:lnTo>
                  <a:lnTo>
                    <a:pt x="130" y="459"/>
                  </a:lnTo>
                  <a:lnTo>
                    <a:pt x="124" y="463"/>
                  </a:lnTo>
                  <a:lnTo>
                    <a:pt x="124" y="461"/>
                  </a:lnTo>
                  <a:lnTo>
                    <a:pt x="124" y="459"/>
                  </a:lnTo>
                  <a:lnTo>
                    <a:pt x="124" y="457"/>
                  </a:lnTo>
                  <a:lnTo>
                    <a:pt x="124" y="456"/>
                  </a:lnTo>
                  <a:lnTo>
                    <a:pt x="122" y="456"/>
                  </a:lnTo>
                  <a:lnTo>
                    <a:pt x="122" y="454"/>
                  </a:lnTo>
                  <a:lnTo>
                    <a:pt x="120" y="454"/>
                  </a:lnTo>
                  <a:lnTo>
                    <a:pt x="118" y="454"/>
                  </a:lnTo>
                  <a:lnTo>
                    <a:pt x="118" y="452"/>
                  </a:lnTo>
                  <a:lnTo>
                    <a:pt x="114" y="452"/>
                  </a:lnTo>
                  <a:lnTo>
                    <a:pt x="112" y="450"/>
                  </a:lnTo>
                  <a:lnTo>
                    <a:pt x="110" y="450"/>
                  </a:lnTo>
                  <a:lnTo>
                    <a:pt x="112" y="450"/>
                  </a:lnTo>
                  <a:lnTo>
                    <a:pt x="112" y="448"/>
                  </a:lnTo>
                  <a:lnTo>
                    <a:pt x="114" y="448"/>
                  </a:lnTo>
                  <a:lnTo>
                    <a:pt x="114" y="446"/>
                  </a:lnTo>
                  <a:lnTo>
                    <a:pt x="114" y="444"/>
                  </a:lnTo>
                  <a:lnTo>
                    <a:pt x="114" y="442"/>
                  </a:lnTo>
                  <a:lnTo>
                    <a:pt x="114" y="440"/>
                  </a:lnTo>
                  <a:lnTo>
                    <a:pt x="114" y="438"/>
                  </a:lnTo>
                  <a:lnTo>
                    <a:pt x="114" y="436"/>
                  </a:lnTo>
                  <a:lnTo>
                    <a:pt x="114" y="434"/>
                  </a:lnTo>
                  <a:lnTo>
                    <a:pt x="112" y="434"/>
                  </a:lnTo>
                  <a:lnTo>
                    <a:pt x="112" y="432"/>
                  </a:lnTo>
                  <a:lnTo>
                    <a:pt x="110" y="432"/>
                  </a:lnTo>
                  <a:lnTo>
                    <a:pt x="108" y="432"/>
                  </a:lnTo>
                  <a:lnTo>
                    <a:pt x="108" y="430"/>
                  </a:lnTo>
                  <a:lnTo>
                    <a:pt x="108" y="432"/>
                  </a:lnTo>
                  <a:lnTo>
                    <a:pt x="106" y="432"/>
                  </a:lnTo>
                  <a:lnTo>
                    <a:pt x="104" y="432"/>
                  </a:lnTo>
                  <a:lnTo>
                    <a:pt x="102" y="432"/>
                  </a:lnTo>
                  <a:lnTo>
                    <a:pt x="102" y="430"/>
                  </a:lnTo>
                  <a:lnTo>
                    <a:pt x="100" y="430"/>
                  </a:lnTo>
                  <a:lnTo>
                    <a:pt x="100" y="428"/>
                  </a:lnTo>
                  <a:lnTo>
                    <a:pt x="98" y="428"/>
                  </a:lnTo>
                  <a:lnTo>
                    <a:pt x="98" y="426"/>
                  </a:lnTo>
                  <a:lnTo>
                    <a:pt x="98" y="424"/>
                  </a:lnTo>
                  <a:lnTo>
                    <a:pt x="96" y="424"/>
                  </a:lnTo>
                  <a:lnTo>
                    <a:pt x="95" y="422"/>
                  </a:lnTo>
                  <a:lnTo>
                    <a:pt x="95" y="420"/>
                  </a:lnTo>
                  <a:lnTo>
                    <a:pt x="93" y="418"/>
                  </a:lnTo>
                  <a:lnTo>
                    <a:pt x="91" y="418"/>
                  </a:lnTo>
                  <a:lnTo>
                    <a:pt x="89" y="418"/>
                  </a:lnTo>
                  <a:lnTo>
                    <a:pt x="87" y="418"/>
                  </a:lnTo>
                  <a:lnTo>
                    <a:pt x="85" y="416"/>
                  </a:lnTo>
                  <a:lnTo>
                    <a:pt x="83" y="414"/>
                  </a:lnTo>
                  <a:lnTo>
                    <a:pt x="83" y="412"/>
                  </a:lnTo>
                  <a:lnTo>
                    <a:pt x="81" y="412"/>
                  </a:lnTo>
                  <a:lnTo>
                    <a:pt x="81" y="410"/>
                  </a:lnTo>
                  <a:lnTo>
                    <a:pt x="81" y="408"/>
                  </a:lnTo>
                  <a:lnTo>
                    <a:pt x="81" y="406"/>
                  </a:lnTo>
                  <a:lnTo>
                    <a:pt x="79" y="406"/>
                  </a:lnTo>
                  <a:lnTo>
                    <a:pt x="79" y="404"/>
                  </a:lnTo>
                  <a:lnTo>
                    <a:pt x="77" y="404"/>
                  </a:lnTo>
                  <a:lnTo>
                    <a:pt x="77" y="402"/>
                  </a:lnTo>
                  <a:lnTo>
                    <a:pt x="75" y="402"/>
                  </a:lnTo>
                  <a:lnTo>
                    <a:pt x="73" y="400"/>
                  </a:lnTo>
                  <a:lnTo>
                    <a:pt x="73" y="398"/>
                  </a:lnTo>
                  <a:lnTo>
                    <a:pt x="71" y="396"/>
                  </a:lnTo>
                  <a:lnTo>
                    <a:pt x="71" y="394"/>
                  </a:lnTo>
                  <a:lnTo>
                    <a:pt x="71" y="392"/>
                  </a:lnTo>
                  <a:lnTo>
                    <a:pt x="71" y="390"/>
                  </a:lnTo>
                  <a:lnTo>
                    <a:pt x="69" y="390"/>
                  </a:lnTo>
                  <a:lnTo>
                    <a:pt x="69" y="389"/>
                  </a:lnTo>
                  <a:lnTo>
                    <a:pt x="71" y="389"/>
                  </a:lnTo>
                  <a:lnTo>
                    <a:pt x="71" y="387"/>
                  </a:lnTo>
                  <a:lnTo>
                    <a:pt x="73" y="387"/>
                  </a:lnTo>
                  <a:lnTo>
                    <a:pt x="73" y="385"/>
                  </a:lnTo>
                  <a:lnTo>
                    <a:pt x="75" y="385"/>
                  </a:lnTo>
                  <a:lnTo>
                    <a:pt x="77" y="383"/>
                  </a:lnTo>
                  <a:lnTo>
                    <a:pt x="79" y="383"/>
                  </a:lnTo>
                  <a:lnTo>
                    <a:pt x="79" y="381"/>
                  </a:lnTo>
                  <a:lnTo>
                    <a:pt x="81" y="381"/>
                  </a:lnTo>
                  <a:lnTo>
                    <a:pt x="81" y="379"/>
                  </a:lnTo>
                  <a:lnTo>
                    <a:pt x="81" y="377"/>
                  </a:lnTo>
                  <a:lnTo>
                    <a:pt x="81" y="375"/>
                  </a:lnTo>
                  <a:lnTo>
                    <a:pt x="81" y="373"/>
                  </a:lnTo>
                  <a:lnTo>
                    <a:pt x="81" y="371"/>
                  </a:lnTo>
                  <a:lnTo>
                    <a:pt x="81" y="369"/>
                  </a:lnTo>
                  <a:lnTo>
                    <a:pt x="83" y="369"/>
                  </a:lnTo>
                  <a:lnTo>
                    <a:pt x="83" y="367"/>
                  </a:lnTo>
                  <a:lnTo>
                    <a:pt x="83" y="365"/>
                  </a:lnTo>
                  <a:lnTo>
                    <a:pt x="83" y="363"/>
                  </a:lnTo>
                  <a:lnTo>
                    <a:pt x="85" y="363"/>
                  </a:lnTo>
                  <a:lnTo>
                    <a:pt x="85" y="361"/>
                  </a:lnTo>
                  <a:lnTo>
                    <a:pt x="85" y="359"/>
                  </a:lnTo>
                  <a:lnTo>
                    <a:pt x="85" y="357"/>
                  </a:lnTo>
                  <a:lnTo>
                    <a:pt x="87" y="357"/>
                  </a:lnTo>
                  <a:lnTo>
                    <a:pt x="87" y="355"/>
                  </a:lnTo>
                  <a:lnTo>
                    <a:pt x="87" y="353"/>
                  </a:lnTo>
                  <a:lnTo>
                    <a:pt x="87" y="351"/>
                  </a:lnTo>
                  <a:lnTo>
                    <a:pt x="89" y="351"/>
                  </a:lnTo>
                  <a:lnTo>
                    <a:pt x="89" y="349"/>
                  </a:lnTo>
                  <a:lnTo>
                    <a:pt x="89" y="347"/>
                  </a:lnTo>
                  <a:lnTo>
                    <a:pt x="89" y="345"/>
                  </a:lnTo>
                  <a:lnTo>
                    <a:pt x="89" y="343"/>
                  </a:lnTo>
                  <a:lnTo>
                    <a:pt x="89" y="341"/>
                  </a:lnTo>
                  <a:lnTo>
                    <a:pt x="89" y="339"/>
                  </a:lnTo>
                  <a:lnTo>
                    <a:pt x="87" y="339"/>
                  </a:lnTo>
                  <a:lnTo>
                    <a:pt x="87" y="337"/>
                  </a:lnTo>
                  <a:lnTo>
                    <a:pt x="89" y="337"/>
                  </a:lnTo>
                  <a:lnTo>
                    <a:pt x="89" y="335"/>
                  </a:lnTo>
                  <a:lnTo>
                    <a:pt x="91" y="333"/>
                  </a:lnTo>
                  <a:lnTo>
                    <a:pt x="91" y="331"/>
                  </a:lnTo>
                  <a:lnTo>
                    <a:pt x="93" y="331"/>
                  </a:lnTo>
                  <a:lnTo>
                    <a:pt x="93" y="329"/>
                  </a:lnTo>
                  <a:lnTo>
                    <a:pt x="93" y="327"/>
                  </a:lnTo>
                  <a:lnTo>
                    <a:pt x="95" y="327"/>
                  </a:lnTo>
                  <a:lnTo>
                    <a:pt x="95" y="325"/>
                  </a:lnTo>
                  <a:lnTo>
                    <a:pt x="96" y="325"/>
                  </a:lnTo>
                  <a:lnTo>
                    <a:pt x="96" y="323"/>
                  </a:lnTo>
                  <a:lnTo>
                    <a:pt x="98" y="323"/>
                  </a:lnTo>
                  <a:lnTo>
                    <a:pt x="98" y="325"/>
                  </a:lnTo>
                  <a:lnTo>
                    <a:pt x="100" y="325"/>
                  </a:lnTo>
                  <a:lnTo>
                    <a:pt x="100" y="327"/>
                  </a:lnTo>
                  <a:lnTo>
                    <a:pt x="102" y="327"/>
                  </a:lnTo>
                  <a:lnTo>
                    <a:pt x="102" y="329"/>
                  </a:lnTo>
                  <a:lnTo>
                    <a:pt x="104" y="329"/>
                  </a:lnTo>
                  <a:lnTo>
                    <a:pt x="106" y="329"/>
                  </a:lnTo>
                  <a:lnTo>
                    <a:pt x="106" y="331"/>
                  </a:lnTo>
                  <a:lnTo>
                    <a:pt x="108" y="331"/>
                  </a:lnTo>
                  <a:lnTo>
                    <a:pt x="108" y="333"/>
                  </a:lnTo>
                  <a:lnTo>
                    <a:pt x="110" y="335"/>
                  </a:lnTo>
                  <a:lnTo>
                    <a:pt x="112" y="337"/>
                  </a:lnTo>
                  <a:lnTo>
                    <a:pt x="114" y="337"/>
                  </a:lnTo>
                  <a:lnTo>
                    <a:pt x="114" y="339"/>
                  </a:lnTo>
                  <a:lnTo>
                    <a:pt x="114" y="341"/>
                  </a:lnTo>
                  <a:lnTo>
                    <a:pt x="116" y="341"/>
                  </a:lnTo>
                  <a:lnTo>
                    <a:pt x="116" y="343"/>
                  </a:lnTo>
                  <a:lnTo>
                    <a:pt x="118" y="343"/>
                  </a:lnTo>
                  <a:lnTo>
                    <a:pt x="118" y="345"/>
                  </a:lnTo>
                  <a:lnTo>
                    <a:pt x="120" y="343"/>
                  </a:lnTo>
                  <a:lnTo>
                    <a:pt x="122" y="343"/>
                  </a:lnTo>
                  <a:lnTo>
                    <a:pt x="124" y="343"/>
                  </a:lnTo>
                  <a:lnTo>
                    <a:pt x="124" y="341"/>
                  </a:lnTo>
                  <a:lnTo>
                    <a:pt x="126" y="341"/>
                  </a:lnTo>
                  <a:lnTo>
                    <a:pt x="126" y="339"/>
                  </a:lnTo>
                  <a:lnTo>
                    <a:pt x="128" y="339"/>
                  </a:lnTo>
                  <a:lnTo>
                    <a:pt x="128" y="337"/>
                  </a:lnTo>
                  <a:lnTo>
                    <a:pt x="128" y="335"/>
                  </a:lnTo>
                  <a:lnTo>
                    <a:pt x="128" y="333"/>
                  </a:lnTo>
                  <a:lnTo>
                    <a:pt x="128" y="331"/>
                  </a:lnTo>
                  <a:lnTo>
                    <a:pt x="128" y="329"/>
                  </a:lnTo>
                  <a:lnTo>
                    <a:pt x="128" y="327"/>
                  </a:lnTo>
                  <a:lnTo>
                    <a:pt x="130" y="327"/>
                  </a:lnTo>
                  <a:lnTo>
                    <a:pt x="130" y="325"/>
                  </a:lnTo>
                  <a:lnTo>
                    <a:pt x="132" y="325"/>
                  </a:lnTo>
                  <a:lnTo>
                    <a:pt x="132" y="323"/>
                  </a:lnTo>
                  <a:lnTo>
                    <a:pt x="132" y="322"/>
                  </a:lnTo>
                  <a:lnTo>
                    <a:pt x="134" y="322"/>
                  </a:lnTo>
                  <a:lnTo>
                    <a:pt x="134" y="320"/>
                  </a:lnTo>
                  <a:lnTo>
                    <a:pt x="136" y="320"/>
                  </a:lnTo>
                  <a:lnTo>
                    <a:pt x="136" y="318"/>
                  </a:lnTo>
                  <a:lnTo>
                    <a:pt x="136" y="316"/>
                  </a:lnTo>
                  <a:lnTo>
                    <a:pt x="136" y="314"/>
                  </a:lnTo>
                  <a:lnTo>
                    <a:pt x="136" y="312"/>
                  </a:lnTo>
                  <a:lnTo>
                    <a:pt x="136" y="310"/>
                  </a:lnTo>
                  <a:lnTo>
                    <a:pt x="136" y="308"/>
                  </a:lnTo>
                  <a:lnTo>
                    <a:pt x="136" y="306"/>
                  </a:lnTo>
                  <a:lnTo>
                    <a:pt x="136" y="304"/>
                  </a:lnTo>
                  <a:lnTo>
                    <a:pt x="136" y="302"/>
                  </a:lnTo>
                  <a:lnTo>
                    <a:pt x="134" y="302"/>
                  </a:lnTo>
                  <a:lnTo>
                    <a:pt x="134" y="300"/>
                  </a:lnTo>
                  <a:lnTo>
                    <a:pt x="134" y="298"/>
                  </a:lnTo>
                  <a:lnTo>
                    <a:pt x="134" y="296"/>
                  </a:lnTo>
                  <a:lnTo>
                    <a:pt x="132" y="296"/>
                  </a:lnTo>
                  <a:lnTo>
                    <a:pt x="134" y="294"/>
                  </a:lnTo>
                  <a:lnTo>
                    <a:pt x="132" y="294"/>
                  </a:lnTo>
                  <a:lnTo>
                    <a:pt x="132" y="292"/>
                  </a:lnTo>
                  <a:lnTo>
                    <a:pt x="134" y="292"/>
                  </a:lnTo>
                  <a:lnTo>
                    <a:pt x="134" y="290"/>
                  </a:lnTo>
                  <a:lnTo>
                    <a:pt x="134" y="288"/>
                  </a:lnTo>
                  <a:lnTo>
                    <a:pt x="136" y="288"/>
                  </a:lnTo>
                  <a:lnTo>
                    <a:pt x="138" y="286"/>
                  </a:lnTo>
                  <a:lnTo>
                    <a:pt x="140" y="286"/>
                  </a:lnTo>
                  <a:lnTo>
                    <a:pt x="142" y="286"/>
                  </a:lnTo>
                  <a:lnTo>
                    <a:pt x="144" y="286"/>
                  </a:lnTo>
                  <a:lnTo>
                    <a:pt x="146" y="286"/>
                  </a:lnTo>
                  <a:lnTo>
                    <a:pt x="146" y="288"/>
                  </a:lnTo>
                  <a:lnTo>
                    <a:pt x="148" y="288"/>
                  </a:lnTo>
                  <a:lnTo>
                    <a:pt x="150" y="288"/>
                  </a:lnTo>
                  <a:lnTo>
                    <a:pt x="152" y="288"/>
                  </a:lnTo>
                  <a:lnTo>
                    <a:pt x="154" y="288"/>
                  </a:lnTo>
                  <a:lnTo>
                    <a:pt x="154" y="286"/>
                  </a:lnTo>
                  <a:lnTo>
                    <a:pt x="156" y="286"/>
                  </a:lnTo>
                  <a:lnTo>
                    <a:pt x="156" y="284"/>
                  </a:lnTo>
                  <a:lnTo>
                    <a:pt x="156" y="282"/>
                  </a:lnTo>
                  <a:lnTo>
                    <a:pt x="156" y="280"/>
                  </a:lnTo>
                  <a:lnTo>
                    <a:pt x="156" y="278"/>
                  </a:lnTo>
                  <a:lnTo>
                    <a:pt x="156" y="276"/>
                  </a:lnTo>
                  <a:lnTo>
                    <a:pt x="156" y="274"/>
                  </a:lnTo>
                  <a:lnTo>
                    <a:pt x="156" y="272"/>
                  </a:lnTo>
                  <a:lnTo>
                    <a:pt x="156" y="270"/>
                  </a:lnTo>
                  <a:lnTo>
                    <a:pt x="158" y="270"/>
                  </a:lnTo>
                  <a:lnTo>
                    <a:pt x="158" y="268"/>
                  </a:lnTo>
                  <a:lnTo>
                    <a:pt x="158" y="266"/>
                  </a:lnTo>
                  <a:lnTo>
                    <a:pt x="160" y="266"/>
                  </a:lnTo>
                  <a:lnTo>
                    <a:pt x="162" y="268"/>
                  </a:lnTo>
                  <a:lnTo>
                    <a:pt x="164" y="270"/>
                  </a:lnTo>
                  <a:lnTo>
                    <a:pt x="165" y="272"/>
                  </a:lnTo>
                  <a:lnTo>
                    <a:pt x="167" y="274"/>
                  </a:lnTo>
                  <a:lnTo>
                    <a:pt x="169" y="274"/>
                  </a:lnTo>
                  <a:lnTo>
                    <a:pt x="169" y="276"/>
                  </a:lnTo>
                  <a:lnTo>
                    <a:pt x="171" y="276"/>
                  </a:lnTo>
                  <a:lnTo>
                    <a:pt x="173" y="278"/>
                  </a:lnTo>
                  <a:lnTo>
                    <a:pt x="175" y="278"/>
                  </a:lnTo>
                  <a:lnTo>
                    <a:pt x="177" y="278"/>
                  </a:lnTo>
                  <a:lnTo>
                    <a:pt x="177" y="280"/>
                  </a:lnTo>
                  <a:lnTo>
                    <a:pt x="179" y="280"/>
                  </a:lnTo>
                  <a:lnTo>
                    <a:pt x="179" y="282"/>
                  </a:lnTo>
                  <a:lnTo>
                    <a:pt x="181" y="282"/>
                  </a:lnTo>
                  <a:lnTo>
                    <a:pt x="183" y="284"/>
                  </a:lnTo>
                  <a:lnTo>
                    <a:pt x="181" y="284"/>
                  </a:lnTo>
                  <a:lnTo>
                    <a:pt x="181" y="286"/>
                  </a:lnTo>
                  <a:lnTo>
                    <a:pt x="181" y="288"/>
                  </a:lnTo>
                  <a:lnTo>
                    <a:pt x="183" y="288"/>
                  </a:lnTo>
                  <a:lnTo>
                    <a:pt x="183" y="290"/>
                  </a:lnTo>
                  <a:lnTo>
                    <a:pt x="185" y="290"/>
                  </a:lnTo>
                  <a:lnTo>
                    <a:pt x="185" y="292"/>
                  </a:lnTo>
                  <a:lnTo>
                    <a:pt x="187" y="292"/>
                  </a:lnTo>
                  <a:lnTo>
                    <a:pt x="189" y="292"/>
                  </a:lnTo>
                  <a:lnTo>
                    <a:pt x="191" y="294"/>
                  </a:lnTo>
                  <a:lnTo>
                    <a:pt x="193" y="294"/>
                  </a:lnTo>
                  <a:lnTo>
                    <a:pt x="195" y="294"/>
                  </a:lnTo>
                  <a:lnTo>
                    <a:pt x="197" y="294"/>
                  </a:lnTo>
                  <a:lnTo>
                    <a:pt x="199" y="294"/>
                  </a:lnTo>
                  <a:lnTo>
                    <a:pt x="199" y="292"/>
                  </a:lnTo>
                  <a:lnTo>
                    <a:pt x="201" y="292"/>
                  </a:lnTo>
                  <a:lnTo>
                    <a:pt x="203" y="292"/>
                  </a:lnTo>
                  <a:lnTo>
                    <a:pt x="205" y="292"/>
                  </a:lnTo>
                  <a:lnTo>
                    <a:pt x="207" y="292"/>
                  </a:lnTo>
                  <a:lnTo>
                    <a:pt x="209" y="290"/>
                  </a:lnTo>
                  <a:lnTo>
                    <a:pt x="209" y="288"/>
                  </a:lnTo>
                  <a:lnTo>
                    <a:pt x="209" y="286"/>
                  </a:lnTo>
                  <a:lnTo>
                    <a:pt x="209" y="284"/>
                  </a:lnTo>
                  <a:lnTo>
                    <a:pt x="209" y="282"/>
                  </a:lnTo>
                  <a:lnTo>
                    <a:pt x="209" y="280"/>
                  </a:lnTo>
                  <a:lnTo>
                    <a:pt x="209" y="278"/>
                  </a:lnTo>
                  <a:lnTo>
                    <a:pt x="209" y="276"/>
                  </a:lnTo>
                  <a:lnTo>
                    <a:pt x="209" y="274"/>
                  </a:lnTo>
                  <a:lnTo>
                    <a:pt x="207" y="274"/>
                  </a:lnTo>
                  <a:lnTo>
                    <a:pt x="207" y="272"/>
                  </a:lnTo>
                  <a:lnTo>
                    <a:pt x="209" y="272"/>
                  </a:lnTo>
                  <a:lnTo>
                    <a:pt x="209" y="270"/>
                  </a:lnTo>
                  <a:lnTo>
                    <a:pt x="209" y="268"/>
                  </a:lnTo>
                  <a:lnTo>
                    <a:pt x="209" y="266"/>
                  </a:lnTo>
                  <a:lnTo>
                    <a:pt x="209" y="264"/>
                  </a:lnTo>
                  <a:lnTo>
                    <a:pt x="211" y="264"/>
                  </a:lnTo>
                  <a:lnTo>
                    <a:pt x="211" y="262"/>
                  </a:lnTo>
                  <a:lnTo>
                    <a:pt x="211" y="260"/>
                  </a:lnTo>
                  <a:lnTo>
                    <a:pt x="213" y="260"/>
                  </a:lnTo>
                  <a:lnTo>
                    <a:pt x="213" y="258"/>
                  </a:lnTo>
                  <a:lnTo>
                    <a:pt x="213" y="256"/>
                  </a:lnTo>
                  <a:lnTo>
                    <a:pt x="213" y="255"/>
                  </a:lnTo>
                  <a:lnTo>
                    <a:pt x="213" y="253"/>
                  </a:lnTo>
                  <a:lnTo>
                    <a:pt x="213" y="251"/>
                  </a:lnTo>
                  <a:lnTo>
                    <a:pt x="211" y="249"/>
                  </a:lnTo>
                  <a:lnTo>
                    <a:pt x="211" y="247"/>
                  </a:lnTo>
                  <a:lnTo>
                    <a:pt x="211" y="245"/>
                  </a:lnTo>
                  <a:lnTo>
                    <a:pt x="211" y="243"/>
                  </a:lnTo>
                  <a:lnTo>
                    <a:pt x="211" y="241"/>
                  </a:lnTo>
                  <a:lnTo>
                    <a:pt x="213" y="239"/>
                  </a:lnTo>
                  <a:lnTo>
                    <a:pt x="213" y="237"/>
                  </a:lnTo>
                  <a:lnTo>
                    <a:pt x="213" y="235"/>
                  </a:lnTo>
                  <a:lnTo>
                    <a:pt x="215" y="235"/>
                  </a:lnTo>
                  <a:lnTo>
                    <a:pt x="215" y="233"/>
                  </a:lnTo>
                  <a:lnTo>
                    <a:pt x="215" y="231"/>
                  </a:lnTo>
                  <a:lnTo>
                    <a:pt x="215" y="229"/>
                  </a:lnTo>
                  <a:lnTo>
                    <a:pt x="217" y="229"/>
                  </a:lnTo>
                  <a:lnTo>
                    <a:pt x="217" y="227"/>
                  </a:lnTo>
                  <a:lnTo>
                    <a:pt x="217" y="225"/>
                  </a:lnTo>
                  <a:lnTo>
                    <a:pt x="217" y="223"/>
                  </a:lnTo>
                  <a:lnTo>
                    <a:pt x="217" y="221"/>
                  </a:lnTo>
                  <a:lnTo>
                    <a:pt x="217" y="219"/>
                  </a:lnTo>
                  <a:lnTo>
                    <a:pt x="219" y="219"/>
                  </a:lnTo>
                  <a:lnTo>
                    <a:pt x="221" y="219"/>
                  </a:lnTo>
                  <a:lnTo>
                    <a:pt x="223" y="219"/>
                  </a:lnTo>
                  <a:lnTo>
                    <a:pt x="225" y="219"/>
                  </a:lnTo>
                  <a:lnTo>
                    <a:pt x="227" y="219"/>
                  </a:lnTo>
                  <a:lnTo>
                    <a:pt x="229" y="221"/>
                  </a:lnTo>
                  <a:lnTo>
                    <a:pt x="231" y="221"/>
                  </a:lnTo>
                  <a:lnTo>
                    <a:pt x="231" y="223"/>
                  </a:lnTo>
                  <a:lnTo>
                    <a:pt x="233" y="223"/>
                  </a:lnTo>
                  <a:lnTo>
                    <a:pt x="233" y="225"/>
                  </a:lnTo>
                  <a:lnTo>
                    <a:pt x="234" y="225"/>
                  </a:lnTo>
                  <a:lnTo>
                    <a:pt x="234" y="227"/>
                  </a:lnTo>
                  <a:lnTo>
                    <a:pt x="236" y="229"/>
                  </a:lnTo>
                  <a:lnTo>
                    <a:pt x="238" y="229"/>
                  </a:lnTo>
                  <a:lnTo>
                    <a:pt x="240" y="229"/>
                  </a:lnTo>
                  <a:lnTo>
                    <a:pt x="242" y="229"/>
                  </a:lnTo>
                  <a:lnTo>
                    <a:pt x="244" y="229"/>
                  </a:lnTo>
                  <a:lnTo>
                    <a:pt x="244" y="227"/>
                  </a:lnTo>
                  <a:lnTo>
                    <a:pt x="246" y="227"/>
                  </a:lnTo>
                  <a:lnTo>
                    <a:pt x="248" y="227"/>
                  </a:lnTo>
                  <a:lnTo>
                    <a:pt x="250" y="227"/>
                  </a:lnTo>
                  <a:lnTo>
                    <a:pt x="252" y="227"/>
                  </a:lnTo>
                  <a:lnTo>
                    <a:pt x="254" y="227"/>
                  </a:lnTo>
                  <a:lnTo>
                    <a:pt x="256" y="227"/>
                  </a:lnTo>
                  <a:lnTo>
                    <a:pt x="256" y="229"/>
                  </a:lnTo>
                  <a:lnTo>
                    <a:pt x="258" y="229"/>
                  </a:lnTo>
                  <a:lnTo>
                    <a:pt x="258" y="231"/>
                  </a:lnTo>
                  <a:lnTo>
                    <a:pt x="260" y="231"/>
                  </a:lnTo>
                  <a:lnTo>
                    <a:pt x="262" y="231"/>
                  </a:lnTo>
                  <a:lnTo>
                    <a:pt x="264" y="231"/>
                  </a:lnTo>
                  <a:lnTo>
                    <a:pt x="266" y="231"/>
                  </a:lnTo>
                  <a:lnTo>
                    <a:pt x="268" y="231"/>
                  </a:lnTo>
                  <a:lnTo>
                    <a:pt x="270" y="231"/>
                  </a:lnTo>
                  <a:lnTo>
                    <a:pt x="270" y="229"/>
                  </a:lnTo>
                  <a:lnTo>
                    <a:pt x="270" y="227"/>
                  </a:lnTo>
                  <a:lnTo>
                    <a:pt x="272" y="227"/>
                  </a:lnTo>
                  <a:lnTo>
                    <a:pt x="272" y="225"/>
                  </a:lnTo>
                  <a:lnTo>
                    <a:pt x="274" y="225"/>
                  </a:lnTo>
                  <a:lnTo>
                    <a:pt x="274" y="223"/>
                  </a:lnTo>
                  <a:lnTo>
                    <a:pt x="276" y="223"/>
                  </a:lnTo>
                  <a:lnTo>
                    <a:pt x="276" y="221"/>
                  </a:lnTo>
                  <a:lnTo>
                    <a:pt x="274" y="221"/>
                  </a:lnTo>
                  <a:lnTo>
                    <a:pt x="274" y="219"/>
                  </a:lnTo>
                  <a:lnTo>
                    <a:pt x="274" y="217"/>
                  </a:lnTo>
                  <a:lnTo>
                    <a:pt x="276" y="217"/>
                  </a:lnTo>
                  <a:lnTo>
                    <a:pt x="278" y="217"/>
                  </a:lnTo>
                  <a:lnTo>
                    <a:pt x="278" y="215"/>
                  </a:lnTo>
                  <a:lnTo>
                    <a:pt x="280" y="211"/>
                  </a:lnTo>
                  <a:lnTo>
                    <a:pt x="280" y="209"/>
                  </a:lnTo>
                  <a:lnTo>
                    <a:pt x="280" y="207"/>
                  </a:lnTo>
                  <a:lnTo>
                    <a:pt x="280" y="205"/>
                  </a:lnTo>
                  <a:lnTo>
                    <a:pt x="282" y="205"/>
                  </a:lnTo>
                  <a:lnTo>
                    <a:pt x="282" y="203"/>
                  </a:lnTo>
                  <a:lnTo>
                    <a:pt x="284" y="203"/>
                  </a:lnTo>
                  <a:lnTo>
                    <a:pt x="286" y="203"/>
                  </a:lnTo>
                  <a:lnTo>
                    <a:pt x="288" y="201"/>
                  </a:lnTo>
                  <a:lnTo>
                    <a:pt x="288" y="199"/>
                  </a:lnTo>
                  <a:lnTo>
                    <a:pt x="290" y="197"/>
                  </a:lnTo>
                  <a:lnTo>
                    <a:pt x="292" y="195"/>
                  </a:lnTo>
                  <a:lnTo>
                    <a:pt x="294" y="195"/>
                  </a:lnTo>
                  <a:lnTo>
                    <a:pt x="298" y="195"/>
                  </a:lnTo>
                  <a:lnTo>
                    <a:pt x="300" y="197"/>
                  </a:lnTo>
                  <a:lnTo>
                    <a:pt x="302" y="197"/>
                  </a:lnTo>
                  <a:lnTo>
                    <a:pt x="303" y="197"/>
                  </a:lnTo>
                  <a:lnTo>
                    <a:pt x="307" y="199"/>
                  </a:lnTo>
                  <a:lnTo>
                    <a:pt x="309" y="199"/>
                  </a:lnTo>
                  <a:lnTo>
                    <a:pt x="311" y="199"/>
                  </a:lnTo>
                  <a:lnTo>
                    <a:pt x="315" y="197"/>
                  </a:lnTo>
                  <a:lnTo>
                    <a:pt x="319" y="195"/>
                  </a:lnTo>
                  <a:lnTo>
                    <a:pt x="321" y="195"/>
                  </a:lnTo>
                  <a:lnTo>
                    <a:pt x="325" y="193"/>
                  </a:lnTo>
                  <a:lnTo>
                    <a:pt x="327" y="193"/>
                  </a:lnTo>
                  <a:lnTo>
                    <a:pt x="329" y="191"/>
                  </a:lnTo>
                  <a:lnTo>
                    <a:pt x="333" y="191"/>
                  </a:lnTo>
                  <a:lnTo>
                    <a:pt x="335" y="189"/>
                  </a:lnTo>
                  <a:lnTo>
                    <a:pt x="335" y="188"/>
                  </a:lnTo>
                  <a:lnTo>
                    <a:pt x="337" y="188"/>
                  </a:lnTo>
                  <a:lnTo>
                    <a:pt x="337" y="186"/>
                  </a:lnTo>
                  <a:lnTo>
                    <a:pt x="339" y="184"/>
                  </a:lnTo>
                  <a:lnTo>
                    <a:pt x="343" y="182"/>
                  </a:lnTo>
                  <a:lnTo>
                    <a:pt x="349" y="178"/>
                  </a:lnTo>
                  <a:lnTo>
                    <a:pt x="353" y="176"/>
                  </a:lnTo>
                  <a:lnTo>
                    <a:pt x="355" y="174"/>
                  </a:lnTo>
                  <a:lnTo>
                    <a:pt x="357" y="174"/>
                  </a:lnTo>
                  <a:lnTo>
                    <a:pt x="359" y="174"/>
                  </a:lnTo>
                  <a:lnTo>
                    <a:pt x="361" y="176"/>
                  </a:lnTo>
                  <a:lnTo>
                    <a:pt x="363" y="176"/>
                  </a:lnTo>
                  <a:lnTo>
                    <a:pt x="365" y="174"/>
                  </a:lnTo>
                  <a:lnTo>
                    <a:pt x="369" y="174"/>
                  </a:lnTo>
                  <a:lnTo>
                    <a:pt x="372" y="172"/>
                  </a:lnTo>
                  <a:lnTo>
                    <a:pt x="378" y="172"/>
                  </a:lnTo>
                  <a:lnTo>
                    <a:pt x="380" y="172"/>
                  </a:lnTo>
                  <a:lnTo>
                    <a:pt x="382" y="172"/>
                  </a:lnTo>
                  <a:lnTo>
                    <a:pt x="384" y="172"/>
                  </a:lnTo>
                  <a:lnTo>
                    <a:pt x="386" y="170"/>
                  </a:lnTo>
                  <a:lnTo>
                    <a:pt x="388" y="170"/>
                  </a:lnTo>
                  <a:lnTo>
                    <a:pt x="390" y="168"/>
                  </a:lnTo>
                  <a:lnTo>
                    <a:pt x="392" y="168"/>
                  </a:lnTo>
                  <a:lnTo>
                    <a:pt x="394" y="166"/>
                  </a:lnTo>
                  <a:lnTo>
                    <a:pt x="396" y="166"/>
                  </a:lnTo>
                  <a:lnTo>
                    <a:pt x="398" y="164"/>
                  </a:lnTo>
                  <a:lnTo>
                    <a:pt x="398" y="162"/>
                  </a:lnTo>
                  <a:lnTo>
                    <a:pt x="398" y="160"/>
                  </a:lnTo>
                  <a:lnTo>
                    <a:pt x="398" y="158"/>
                  </a:lnTo>
                  <a:lnTo>
                    <a:pt x="396" y="158"/>
                  </a:lnTo>
                  <a:lnTo>
                    <a:pt x="396" y="156"/>
                  </a:lnTo>
                  <a:lnTo>
                    <a:pt x="396" y="154"/>
                  </a:lnTo>
                  <a:lnTo>
                    <a:pt x="396" y="152"/>
                  </a:lnTo>
                  <a:lnTo>
                    <a:pt x="396" y="150"/>
                  </a:lnTo>
                  <a:lnTo>
                    <a:pt x="396" y="146"/>
                  </a:lnTo>
                  <a:lnTo>
                    <a:pt x="398" y="142"/>
                  </a:lnTo>
                  <a:lnTo>
                    <a:pt x="398" y="138"/>
                  </a:lnTo>
                  <a:lnTo>
                    <a:pt x="398" y="136"/>
                  </a:lnTo>
                  <a:lnTo>
                    <a:pt x="398" y="134"/>
                  </a:lnTo>
                  <a:lnTo>
                    <a:pt x="398" y="132"/>
                  </a:lnTo>
                  <a:lnTo>
                    <a:pt x="398" y="130"/>
                  </a:lnTo>
                  <a:lnTo>
                    <a:pt x="398" y="128"/>
                  </a:lnTo>
                  <a:lnTo>
                    <a:pt x="398" y="124"/>
                  </a:lnTo>
                  <a:lnTo>
                    <a:pt x="398" y="122"/>
                  </a:lnTo>
                  <a:lnTo>
                    <a:pt x="398" y="121"/>
                  </a:lnTo>
                  <a:lnTo>
                    <a:pt x="398" y="119"/>
                  </a:lnTo>
                  <a:lnTo>
                    <a:pt x="396" y="117"/>
                  </a:lnTo>
                  <a:lnTo>
                    <a:pt x="396" y="115"/>
                  </a:lnTo>
                  <a:lnTo>
                    <a:pt x="398" y="111"/>
                  </a:lnTo>
                  <a:lnTo>
                    <a:pt x="398" y="103"/>
                  </a:lnTo>
                  <a:lnTo>
                    <a:pt x="398" y="101"/>
                  </a:lnTo>
                  <a:lnTo>
                    <a:pt x="394" y="95"/>
                  </a:lnTo>
                  <a:lnTo>
                    <a:pt x="392" y="91"/>
                  </a:lnTo>
                  <a:lnTo>
                    <a:pt x="390" y="89"/>
                  </a:lnTo>
                  <a:lnTo>
                    <a:pt x="390" y="87"/>
                  </a:lnTo>
                  <a:lnTo>
                    <a:pt x="392" y="85"/>
                  </a:lnTo>
                  <a:lnTo>
                    <a:pt x="392" y="83"/>
                  </a:lnTo>
                  <a:lnTo>
                    <a:pt x="390" y="83"/>
                  </a:lnTo>
                  <a:lnTo>
                    <a:pt x="390" y="81"/>
                  </a:lnTo>
                  <a:lnTo>
                    <a:pt x="388" y="79"/>
                  </a:lnTo>
                  <a:lnTo>
                    <a:pt x="388" y="75"/>
                  </a:lnTo>
                  <a:lnTo>
                    <a:pt x="388" y="73"/>
                  </a:lnTo>
                  <a:lnTo>
                    <a:pt x="386" y="69"/>
                  </a:lnTo>
                  <a:lnTo>
                    <a:pt x="386" y="65"/>
                  </a:lnTo>
                  <a:lnTo>
                    <a:pt x="384" y="61"/>
                  </a:lnTo>
                  <a:lnTo>
                    <a:pt x="384" y="59"/>
                  </a:lnTo>
                  <a:lnTo>
                    <a:pt x="384" y="57"/>
                  </a:lnTo>
                  <a:lnTo>
                    <a:pt x="382" y="55"/>
                  </a:lnTo>
                  <a:lnTo>
                    <a:pt x="382" y="53"/>
                  </a:lnTo>
                  <a:lnTo>
                    <a:pt x="380" y="53"/>
                  </a:lnTo>
                  <a:lnTo>
                    <a:pt x="380" y="52"/>
                  </a:lnTo>
                  <a:lnTo>
                    <a:pt x="378" y="50"/>
                  </a:lnTo>
                  <a:lnTo>
                    <a:pt x="376" y="48"/>
                  </a:lnTo>
                  <a:lnTo>
                    <a:pt x="376" y="46"/>
                  </a:lnTo>
                  <a:lnTo>
                    <a:pt x="374" y="44"/>
                  </a:lnTo>
                  <a:lnTo>
                    <a:pt x="372" y="42"/>
                  </a:lnTo>
                  <a:lnTo>
                    <a:pt x="372" y="40"/>
                  </a:lnTo>
                  <a:lnTo>
                    <a:pt x="371" y="38"/>
                  </a:lnTo>
                  <a:lnTo>
                    <a:pt x="371" y="36"/>
                  </a:lnTo>
                  <a:lnTo>
                    <a:pt x="369" y="36"/>
                  </a:lnTo>
                  <a:lnTo>
                    <a:pt x="369" y="34"/>
                  </a:lnTo>
                  <a:lnTo>
                    <a:pt x="367" y="34"/>
                  </a:lnTo>
                  <a:lnTo>
                    <a:pt x="367" y="32"/>
                  </a:lnTo>
                  <a:lnTo>
                    <a:pt x="365" y="30"/>
                  </a:lnTo>
                  <a:lnTo>
                    <a:pt x="363" y="28"/>
                  </a:lnTo>
                  <a:lnTo>
                    <a:pt x="363" y="26"/>
                  </a:lnTo>
                  <a:lnTo>
                    <a:pt x="361" y="26"/>
                  </a:lnTo>
                  <a:lnTo>
                    <a:pt x="361" y="24"/>
                  </a:lnTo>
                  <a:lnTo>
                    <a:pt x="359" y="24"/>
                  </a:lnTo>
                  <a:lnTo>
                    <a:pt x="359" y="22"/>
                  </a:lnTo>
                  <a:lnTo>
                    <a:pt x="361" y="22"/>
                  </a:lnTo>
                  <a:lnTo>
                    <a:pt x="363" y="22"/>
                  </a:lnTo>
                  <a:lnTo>
                    <a:pt x="363" y="20"/>
                  </a:lnTo>
                  <a:lnTo>
                    <a:pt x="363" y="18"/>
                  </a:lnTo>
                  <a:lnTo>
                    <a:pt x="363" y="16"/>
                  </a:lnTo>
                  <a:lnTo>
                    <a:pt x="361" y="16"/>
                  </a:lnTo>
                  <a:lnTo>
                    <a:pt x="361" y="14"/>
                  </a:lnTo>
                  <a:lnTo>
                    <a:pt x="361" y="12"/>
                  </a:lnTo>
                  <a:lnTo>
                    <a:pt x="361" y="10"/>
                  </a:lnTo>
                  <a:lnTo>
                    <a:pt x="363" y="10"/>
                  </a:lnTo>
                  <a:lnTo>
                    <a:pt x="365" y="10"/>
                  </a:lnTo>
                  <a:lnTo>
                    <a:pt x="367" y="10"/>
                  </a:lnTo>
                  <a:lnTo>
                    <a:pt x="367" y="8"/>
                  </a:lnTo>
                  <a:lnTo>
                    <a:pt x="369" y="8"/>
                  </a:lnTo>
                  <a:lnTo>
                    <a:pt x="371" y="8"/>
                  </a:lnTo>
                  <a:lnTo>
                    <a:pt x="372" y="8"/>
                  </a:lnTo>
                  <a:lnTo>
                    <a:pt x="374" y="8"/>
                  </a:lnTo>
                  <a:lnTo>
                    <a:pt x="374" y="10"/>
                  </a:lnTo>
                  <a:lnTo>
                    <a:pt x="374" y="12"/>
                  </a:lnTo>
                  <a:lnTo>
                    <a:pt x="376" y="12"/>
                  </a:lnTo>
                  <a:lnTo>
                    <a:pt x="376" y="14"/>
                  </a:lnTo>
                  <a:lnTo>
                    <a:pt x="376" y="16"/>
                  </a:lnTo>
                  <a:lnTo>
                    <a:pt x="378" y="16"/>
                  </a:lnTo>
                  <a:lnTo>
                    <a:pt x="378" y="18"/>
                  </a:lnTo>
                  <a:lnTo>
                    <a:pt x="378" y="20"/>
                  </a:lnTo>
                  <a:lnTo>
                    <a:pt x="380" y="20"/>
                  </a:lnTo>
                  <a:lnTo>
                    <a:pt x="380" y="22"/>
                  </a:lnTo>
                  <a:lnTo>
                    <a:pt x="380" y="24"/>
                  </a:lnTo>
                  <a:lnTo>
                    <a:pt x="380" y="26"/>
                  </a:lnTo>
                  <a:lnTo>
                    <a:pt x="382" y="26"/>
                  </a:lnTo>
                  <a:lnTo>
                    <a:pt x="382" y="28"/>
                  </a:lnTo>
                  <a:lnTo>
                    <a:pt x="384" y="28"/>
                  </a:lnTo>
                  <a:lnTo>
                    <a:pt x="384" y="30"/>
                  </a:lnTo>
                  <a:lnTo>
                    <a:pt x="386" y="30"/>
                  </a:lnTo>
                  <a:lnTo>
                    <a:pt x="388" y="30"/>
                  </a:lnTo>
                  <a:lnTo>
                    <a:pt x="390" y="30"/>
                  </a:lnTo>
                  <a:lnTo>
                    <a:pt x="392" y="30"/>
                  </a:lnTo>
                  <a:lnTo>
                    <a:pt x="392" y="32"/>
                  </a:lnTo>
                  <a:lnTo>
                    <a:pt x="394" y="32"/>
                  </a:lnTo>
                  <a:lnTo>
                    <a:pt x="396" y="32"/>
                  </a:lnTo>
                  <a:lnTo>
                    <a:pt x="398" y="32"/>
                  </a:lnTo>
                  <a:lnTo>
                    <a:pt x="400" y="32"/>
                  </a:lnTo>
                  <a:lnTo>
                    <a:pt x="400" y="30"/>
                  </a:lnTo>
                  <a:lnTo>
                    <a:pt x="402" y="30"/>
                  </a:lnTo>
                  <a:lnTo>
                    <a:pt x="404" y="30"/>
                  </a:lnTo>
                  <a:lnTo>
                    <a:pt x="406" y="30"/>
                  </a:lnTo>
                  <a:lnTo>
                    <a:pt x="408" y="30"/>
                  </a:lnTo>
                  <a:lnTo>
                    <a:pt x="410" y="30"/>
                  </a:lnTo>
                  <a:lnTo>
                    <a:pt x="410" y="28"/>
                  </a:lnTo>
                  <a:lnTo>
                    <a:pt x="412" y="28"/>
                  </a:lnTo>
                  <a:lnTo>
                    <a:pt x="412" y="26"/>
                  </a:lnTo>
                  <a:lnTo>
                    <a:pt x="414" y="26"/>
                  </a:lnTo>
                  <a:lnTo>
                    <a:pt x="416" y="26"/>
                  </a:lnTo>
                  <a:lnTo>
                    <a:pt x="416" y="24"/>
                  </a:lnTo>
                  <a:lnTo>
                    <a:pt x="418" y="24"/>
                  </a:lnTo>
                  <a:lnTo>
                    <a:pt x="420" y="22"/>
                  </a:lnTo>
                  <a:lnTo>
                    <a:pt x="420" y="24"/>
                  </a:lnTo>
                  <a:lnTo>
                    <a:pt x="422" y="24"/>
                  </a:lnTo>
                  <a:lnTo>
                    <a:pt x="422" y="22"/>
                  </a:lnTo>
                  <a:lnTo>
                    <a:pt x="424" y="22"/>
                  </a:lnTo>
                  <a:lnTo>
                    <a:pt x="426" y="22"/>
                  </a:lnTo>
                  <a:lnTo>
                    <a:pt x="428" y="22"/>
                  </a:lnTo>
                  <a:lnTo>
                    <a:pt x="430" y="22"/>
                  </a:lnTo>
                  <a:lnTo>
                    <a:pt x="432" y="20"/>
                  </a:lnTo>
                  <a:lnTo>
                    <a:pt x="434" y="20"/>
                  </a:lnTo>
                  <a:lnTo>
                    <a:pt x="436" y="20"/>
                  </a:lnTo>
                  <a:lnTo>
                    <a:pt x="438" y="20"/>
                  </a:lnTo>
                  <a:lnTo>
                    <a:pt x="440" y="20"/>
                  </a:lnTo>
                  <a:lnTo>
                    <a:pt x="441" y="22"/>
                  </a:lnTo>
                  <a:lnTo>
                    <a:pt x="443" y="22"/>
                  </a:lnTo>
                  <a:lnTo>
                    <a:pt x="445" y="22"/>
                  </a:lnTo>
                  <a:lnTo>
                    <a:pt x="447" y="22"/>
                  </a:lnTo>
                  <a:lnTo>
                    <a:pt x="449" y="22"/>
                  </a:lnTo>
                  <a:lnTo>
                    <a:pt x="451" y="22"/>
                  </a:lnTo>
                  <a:lnTo>
                    <a:pt x="451" y="20"/>
                  </a:lnTo>
                  <a:lnTo>
                    <a:pt x="453" y="20"/>
                  </a:lnTo>
                  <a:lnTo>
                    <a:pt x="455" y="20"/>
                  </a:lnTo>
                  <a:lnTo>
                    <a:pt x="457" y="20"/>
                  </a:lnTo>
                  <a:lnTo>
                    <a:pt x="457" y="18"/>
                  </a:lnTo>
                  <a:lnTo>
                    <a:pt x="459" y="18"/>
                  </a:lnTo>
                  <a:lnTo>
                    <a:pt x="459" y="20"/>
                  </a:lnTo>
                  <a:lnTo>
                    <a:pt x="461" y="20"/>
                  </a:lnTo>
                  <a:lnTo>
                    <a:pt x="461" y="22"/>
                  </a:lnTo>
                  <a:lnTo>
                    <a:pt x="463" y="22"/>
                  </a:lnTo>
                  <a:lnTo>
                    <a:pt x="465" y="24"/>
                  </a:lnTo>
                  <a:lnTo>
                    <a:pt x="467" y="24"/>
                  </a:lnTo>
                  <a:lnTo>
                    <a:pt x="469" y="24"/>
                  </a:lnTo>
                  <a:lnTo>
                    <a:pt x="471" y="22"/>
                  </a:lnTo>
                  <a:lnTo>
                    <a:pt x="473" y="22"/>
                  </a:lnTo>
                  <a:lnTo>
                    <a:pt x="473" y="20"/>
                  </a:lnTo>
                  <a:lnTo>
                    <a:pt x="475" y="20"/>
                  </a:lnTo>
                  <a:lnTo>
                    <a:pt x="475" y="18"/>
                  </a:lnTo>
                  <a:lnTo>
                    <a:pt x="477" y="18"/>
                  </a:lnTo>
                  <a:lnTo>
                    <a:pt x="477" y="16"/>
                  </a:lnTo>
                  <a:lnTo>
                    <a:pt x="479" y="16"/>
                  </a:lnTo>
                  <a:lnTo>
                    <a:pt x="479" y="14"/>
                  </a:lnTo>
                  <a:lnTo>
                    <a:pt x="481" y="12"/>
                  </a:lnTo>
                  <a:lnTo>
                    <a:pt x="483" y="12"/>
                  </a:lnTo>
                  <a:lnTo>
                    <a:pt x="485" y="10"/>
                  </a:lnTo>
                  <a:lnTo>
                    <a:pt x="487" y="10"/>
                  </a:lnTo>
                  <a:lnTo>
                    <a:pt x="487" y="12"/>
                  </a:lnTo>
                  <a:lnTo>
                    <a:pt x="489" y="12"/>
                  </a:lnTo>
                  <a:lnTo>
                    <a:pt x="489" y="14"/>
                  </a:lnTo>
                  <a:lnTo>
                    <a:pt x="491" y="14"/>
                  </a:lnTo>
                  <a:lnTo>
                    <a:pt x="493" y="14"/>
                  </a:lnTo>
                  <a:lnTo>
                    <a:pt x="495" y="14"/>
                  </a:lnTo>
                  <a:lnTo>
                    <a:pt x="497" y="14"/>
                  </a:lnTo>
                  <a:lnTo>
                    <a:pt x="497" y="12"/>
                  </a:lnTo>
                  <a:lnTo>
                    <a:pt x="499" y="12"/>
                  </a:lnTo>
                  <a:lnTo>
                    <a:pt x="499" y="14"/>
                  </a:lnTo>
                  <a:lnTo>
                    <a:pt x="499" y="16"/>
                  </a:lnTo>
                  <a:lnTo>
                    <a:pt x="501" y="16"/>
                  </a:lnTo>
                  <a:lnTo>
                    <a:pt x="501" y="18"/>
                  </a:lnTo>
                  <a:lnTo>
                    <a:pt x="503" y="18"/>
                  </a:lnTo>
                  <a:lnTo>
                    <a:pt x="503" y="20"/>
                  </a:lnTo>
                  <a:lnTo>
                    <a:pt x="503" y="22"/>
                  </a:lnTo>
                  <a:lnTo>
                    <a:pt x="505" y="22"/>
                  </a:lnTo>
                  <a:lnTo>
                    <a:pt x="505" y="24"/>
                  </a:lnTo>
                  <a:lnTo>
                    <a:pt x="505" y="26"/>
                  </a:lnTo>
                  <a:lnTo>
                    <a:pt x="507" y="26"/>
                  </a:lnTo>
                  <a:lnTo>
                    <a:pt x="507" y="28"/>
                  </a:lnTo>
                  <a:lnTo>
                    <a:pt x="509" y="30"/>
                  </a:lnTo>
                  <a:lnTo>
                    <a:pt x="510" y="32"/>
                  </a:lnTo>
                  <a:lnTo>
                    <a:pt x="512" y="34"/>
                  </a:lnTo>
                  <a:lnTo>
                    <a:pt x="512" y="36"/>
                  </a:lnTo>
                  <a:lnTo>
                    <a:pt x="514" y="36"/>
                  </a:lnTo>
                  <a:lnTo>
                    <a:pt x="514" y="38"/>
                  </a:lnTo>
                  <a:lnTo>
                    <a:pt x="516" y="38"/>
                  </a:lnTo>
                  <a:lnTo>
                    <a:pt x="514" y="40"/>
                  </a:lnTo>
                  <a:lnTo>
                    <a:pt x="516" y="40"/>
                  </a:lnTo>
                  <a:lnTo>
                    <a:pt x="518" y="42"/>
                  </a:lnTo>
                  <a:lnTo>
                    <a:pt x="520" y="44"/>
                  </a:lnTo>
                  <a:lnTo>
                    <a:pt x="522" y="46"/>
                  </a:lnTo>
                  <a:lnTo>
                    <a:pt x="524" y="48"/>
                  </a:lnTo>
                  <a:lnTo>
                    <a:pt x="526" y="50"/>
                  </a:lnTo>
                  <a:lnTo>
                    <a:pt x="528" y="50"/>
                  </a:lnTo>
                  <a:lnTo>
                    <a:pt x="530" y="50"/>
                  </a:lnTo>
                  <a:lnTo>
                    <a:pt x="532" y="50"/>
                  </a:lnTo>
                  <a:lnTo>
                    <a:pt x="534" y="50"/>
                  </a:lnTo>
                  <a:lnTo>
                    <a:pt x="536" y="50"/>
                  </a:lnTo>
                  <a:lnTo>
                    <a:pt x="536" y="48"/>
                  </a:lnTo>
                  <a:lnTo>
                    <a:pt x="538" y="48"/>
                  </a:lnTo>
                  <a:lnTo>
                    <a:pt x="538" y="50"/>
                  </a:lnTo>
                  <a:lnTo>
                    <a:pt x="538" y="52"/>
                  </a:lnTo>
                  <a:lnTo>
                    <a:pt x="540" y="52"/>
                  </a:lnTo>
                  <a:lnTo>
                    <a:pt x="542" y="52"/>
                  </a:lnTo>
                  <a:lnTo>
                    <a:pt x="544" y="52"/>
                  </a:lnTo>
                  <a:lnTo>
                    <a:pt x="546" y="50"/>
                  </a:lnTo>
                  <a:lnTo>
                    <a:pt x="548" y="50"/>
                  </a:lnTo>
                  <a:lnTo>
                    <a:pt x="550" y="50"/>
                  </a:lnTo>
                  <a:lnTo>
                    <a:pt x="552" y="50"/>
                  </a:lnTo>
                  <a:lnTo>
                    <a:pt x="552" y="48"/>
                  </a:lnTo>
                  <a:lnTo>
                    <a:pt x="554" y="48"/>
                  </a:lnTo>
                  <a:lnTo>
                    <a:pt x="556" y="48"/>
                  </a:lnTo>
                  <a:lnTo>
                    <a:pt x="556" y="46"/>
                  </a:lnTo>
                  <a:lnTo>
                    <a:pt x="556" y="44"/>
                  </a:lnTo>
                  <a:lnTo>
                    <a:pt x="556" y="42"/>
                  </a:lnTo>
                  <a:lnTo>
                    <a:pt x="558" y="42"/>
                  </a:lnTo>
                  <a:lnTo>
                    <a:pt x="558" y="40"/>
                  </a:lnTo>
                  <a:lnTo>
                    <a:pt x="558" y="38"/>
                  </a:lnTo>
                  <a:lnTo>
                    <a:pt x="560" y="38"/>
                  </a:lnTo>
                  <a:lnTo>
                    <a:pt x="560" y="36"/>
                  </a:lnTo>
                  <a:lnTo>
                    <a:pt x="562" y="36"/>
                  </a:lnTo>
                  <a:lnTo>
                    <a:pt x="562" y="34"/>
                  </a:lnTo>
                  <a:lnTo>
                    <a:pt x="564" y="34"/>
                  </a:lnTo>
                  <a:lnTo>
                    <a:pt x="564" y="32"/>
                  </a:lnTo>
                  <a:lnTo>
                    <a:pt x="566" y="32"/>
                  </a:lnTo>
                  <a:lnTo>
                    <a:pt x="566" y="30"/>
                  </a:lnTo>
                  <a:lnTo>
                    <a:pt x="568" y="30"/>
                  </a:lnTo>
                  <a:lnTo>
                    <a:pt x="570" y="28"/>
                  </a:lnTo>
                  <a:lnTo>
                    <a:pt x="572" y="28"/>
                  </a:lnTo>
                  <a:lnTo>
                    <a:pt x="572" y="26"/>
                  </a:lnTo>
                  <a:lnTo>
                    <a:pt x="572" y="24"/>
                  </a:lnTo>
                  <a:lnTo>
                    <a:pt x="574" y="26"/>
                  </a:lnTo>
                  <a:lnTo>
                    <a:pt x="576" y="26"/>
                  </a:lnTo>
                  <a:lnTo>
                    <a:pt x="578" y="28"/>
                  </a:lnTo>
                  <a:lnTo>
                    <a:pt x="581" y="28"/>
                  </a:lnTo>
                  <a:lnTo>
                    <a:pt x="583" y="28"/>
                  </a:lnTo>
                  <a:lnTo>
                    <a:pt x="583" y="30"/>
                  </a:lnTo>
                  <a:lnTo>
                    <a:pt x="585" y="30"/>
                  </a:lnTo>
                  <a:lnTo>
                    <a:pt x="585" y="32"/>
                  </a:lnTo>
                  <a:lnTo>
                    <a:pt x="587" y="32"/>
                  </a:lnTo>
                  <a:lnTo>
                    <a:pt x="589" y="34"/>
                  </a:lnTo>
                  <a:lnTo>
                    <a:pt x="591" y="36"/>
                  </a:lnTo>
                  <a:lnTo>
                    <a:pt x="593" y="36"/>
                  </a:lnTo>
                  <a:lnTo>
                    <a:pt x="593" y="38"/>
                  </a:lnTo>
                  <a:lnTo>
                    <a:pt x="595" y="38"/>
                  </a:lnTo>
                  <a:lnTo>
                    <a:pt x="597" y="38"/>
                  </a:lnTo>
                  <a:lnTo>
                    <a:pt x="599" y="40"/>
                  </a:lnTo>
                  <a:lnTo>
                    <a:pt x="601" y="40"/>
                  </a:lnTo>
                  <a:lnTo>
                    <a:pt x="601" y="42"/>
                  </a:lnTo>
                  <a:lnTo>
                    <a:pt x="603" y="42"/>
                  </a:lnTo>
                  <a:lnTo>
                    <a:pt x="605" y="42"/>
                  </a:lnTo>
                  <a:lnTo>
                    <a:pt x="607" y="42"/>
                  </a:lnTo>
                  <a:lnTo>
                    <a:pt x="609" y="44"/>
                  </a:lnTo>
                  <a:lnTo>
                    <a:pt x="611" y="44"/>
                  </a:lnTo>
                  <a:lnTo>
                    <a:pt x="613" y="44"/>
                  </a:lnTo>
                  <a:lnTo>
                    <a:pt x="615" y="44"/>
                  </a:lnTo>
                  <a:lnTo>
                    <a:pt x="617" y="44"/>
                  </a:lnTo>
                  <a:lnTo>
                    <a:pt x="619" y="46"/>
                  </a:lnTo>
                  <a:lnTo>
                    <a:pt x="621" y="46"/>
                  </a:lnTo>
                  <a:lnTo>
                    <a:pt x="623" y="48"/>
                  </a:lnTo>
                  <a:lnTo>
                    <a:pt x="625" y="50"/>
                  </a:lnTo>
                  <a:lnTo>
                    <a:pt x="625" y="52"/>
                  </a:lnTo>
                  <a:lnTo>
                    <a:pt x="627" y="52"/>
                  </a:lnTo>
                  <a:lnTo>
                    <a:pt x="629" y="53"/>
                  </a:lnTo>
                  <a:lnTo>
                    <a:pt x="629" y="55"/>
                  </a:lnTo>
                  <a:lnTo>
                    <a:pt x="631" y="55"/>
                  </a:lnTo>
                  <a:lnTo>
                    <a:pt x="631" y="57"/>
                  </a:lnTo>
                  <a:lnTo>
                    <a:pt x="633" y="57"/>
                  </a:lnTo>
                  <a:lnTo>
                    <a:pt x="633" y="59"/>
                  </a:lnTo>
                  <a:lnTo>
                    <a:pt x="635" y="59"/>
                  </a:lnTo>
                  <a:lnTo>
                    <a:pt x="637" y="59"/>
                  </a:lnTo>
                  <a:lnTo>
                    <a:pt x="639" y="61"/>
                  </a:lnTo>
                  <a:lnTo>
                    <a:pt x="641" y="61"/>
                  </a:lnTo>
                  <a:lnTo>
                    <a:pt x="643" y="63"/>
                  </a:lnTo>
                  <a:lnTo>
                    <a:pt x="645" y="63"/>
                  </a:lnTo>
                  <a:lnTo>
                    <a:pt x="647" y="63"/>
                  </a:lnTo>
                  <a:lnTo>
                    <a:pt x="647" y="65"/>
                  </a:lnTo>
                  <a:lnTo>
                    <a:pt x="648" y="65"/>
                  </a:lnTo>
                  <a:lnTo>
                    <a:pt x="650" y="65"/>
                  </a:lnTo>
                  <a:lnTo>
                    <a:pt x="652" y="67"/>
                  </a:lnTo>
                  <a:lnTo>
                    <a:pt x="654" y="67"/>
                  </a:lnTo>
                  <a:lnTo>
                    <a:pt x="654" y="69"/>
                  </a:lnTo>
                  <a:lnTo>
                    <a:pt x="656" y="69"/>
                  </a:lnTo>
                  <a:lnTo>
                    <a:pt x="658" y="71"/>
                  </a:lnTo>
                  <a:lnTo>
                    <a:pt x="656" y="71"/>
                  </a:lnTo>
                  <a:lnTo>
                    <a:pt x="656" y="73"/>
                  </a:lnTo>
                  <a:lnTo>
                    <a:pt x="654" y="73"/>
                  </a:lnTo>
                  <a:lnTo>
                    <a:pt x="654" y="75"/>
                  </a:lnTo>
                  <a:lnTo>
                    <a:pt x="654" y="77"/>
                  </a:lnTo>
                  <a:lnTo>
                    <a:pt x="656" y="77"/>
                  </a:lnTo>
                  <a:lnTo>
                    <a:pt x="656" y="79"/>
                  </a:lnTo>
                  <a:lnTo>
                    <a:pt x="658" y="79"/>
                  </a:lnTo>
                  <a:lnTo>
                    <a:pt x="658" y="81"/>
                  </a:lnTo>
                  <a:lnTo>
                    <a:pt x="660" y="81"/>
                  </a:lnTo>
                  <a:lnTo>
                    <a:pt x="660" y="79"/>
                  </a:lnTo>
                  <a:lnTo>
                    <a:pt x="660" y="77"/>
                  </a:lnTo>
                  <a:lnTo>
                    <a:pt x="662" y="77"/>
                  </a:lnTo>
                  <a:lnTo>
                    <a:pt x="662" y="75"/>
                  </a:lnTo>
                  <a:lnTo>
                    <a:pt x="664" y="75"/>
                  </a:lnTo>
                  <a:lnTo>
                    <a:pt x="664" y="73"/>
                  </a:lnTo>
                  <a:lnTo>
                    <a:pt x="666" y="73"/>
                  </a:lnTo>
                  <a:lnTo>
                    <a:pt x="668" y="75"/>
                  </a:lnTo>
                  <a:lnTo>
                    <a:pt x="670" y="77"/>
                  </a:lnTo>
                  <a:lnTo>
                    <a:pt x="670" y="79"/>
                  </a:lnTo>
                  <a:lnTo>
                    <a:pt x="672" y="79"/>
                  </a:lnTo>
                  <a:lnTo>
                    <a:pt x="674" y="81"/>
                  </a:lnTo>
                  <a:lnTo>
                    <a:pt x="676" y="81"/>
                  </a:lnTo>
                  <a:lnTo>
                    <a:pt x="676" y="83"/>
                  </a:lnTo>
                  <a:lnTo>
                    <a:pt x="678" y="83"/>
                  </a:lnTo>
                  <a:lnTo>
                    <a:pt x="678" y="85"/>
                  </a:lnTo>
                  <a:lnTo>
                    <a:pt x="682" y="85"/>
                  </a:lnTo>
                  <a:lnTo>
                    <a:pt x="684" y="87"/>
                  </a:lnTo>
                  <a:lnTo>
                    <a:pt x="686" y="87"/>
                  </a:lnTo>
                  <a:lnTo>
                    <a:pt x="690" y="91"/>
                  </a:lnTo>
                  <a:lnTo>
                    <a:pt x="692" y="93"/>
                  </a:lnTo>
                  <a:lnTo>
                    <a:pt x="694" y="93"/>
                  </a:lnTo>
                  <a:lnTo>
                    <a:pt x="696" y="93"/>
                  </a:lnTo>
                  <a:lnTo>
                    <a:pt x="696" y="95"/>
                  </a:lnTo>
                  <a:lnTo>
                    <a:pt x="698" y="95"/>
                  </a:lnTo>
                  <a:lnTo>
                    <a:pt x="700" y="97"/>
                  </a:lnTo>
                  <a:lnTo>
                    <a:pt x="700" y="99"/>
                  </a:lnTo>
                  <a:lnTo>
                    <a:pt x="702" y="101"/>
                  </a:lnTo>
                  <a:lnTo>
                    <a:pt x="702" y="103"/>
                  </a:lnTo>
                  <a:lnTo>
                    <a:pt x="704" y="103"/>
                  </a:lnTo>
                  <a:lnTo>
                    <a:pt x="704" y="105"/>
                  </a:lnTo>
                  <a:lnTo>
                    <a:pt x="706" y="105"/>
                  </a:lnTo>
                  <a:lnTo>
                    <a:pt x="708" y="105"/>
                  </a:lnTo>
                  <a:lnTo>
                    <a:pt x="710" y="103"/>
                  </a:lnTo>
                  <a:lnTo>
                    <a:pt x="712" y="103"/>
                  </a:lnTo>
                  <a:lnTo>
                    <a:pt x="714" y="105"/>
                  </a:lnTo>
                  <a:lnTo>
                    <a:pt x="716" y="105"/>
                  </a:lnTo>
                  <a:lnTo>
                    <a:pt x="717" y="105"/>
                  </a:lnTo>
                  <a:lnTo>
                    <a:pt x="717" y="107"/>
                  </a:lnTo>
                  <a:lnTo>
                    <a:pt x="719" y="107"/>
                  </a:lnTo>
                  <a:lnTo>
                    <a:pt x="719" y="109"/>
                  </a:lnTo>
                  <a:lnTo>
                    <a:pt x="719" y="111"/>
                  </a:lnTo>
                  <a:lnTo>
                    <a:pt x="721" y="111"/>
                  </a:lnTo>
                  <a:lnTo>
                    <a:pt x="723" y="113"/>
                  </a:lnTo>
                  <a:lnTo>
                    <a:pt x="725" y="113"/>
                  </a:lnTo>
                  <a:lnTo>
                    <a:pt x="727" y="113"/>
                  </a:lnTo>
                  <a:lnTo>
                    <a:pt x="729" y="113"/>
                  </a:lnTo>
                  <a:lnTo>
                    <a:pt x="731" y="115"/>
                  </a:lnTo>
                  <a:lnTo>
                    <a:pt x="733" y="117"/>
                  </a:lnTo>
                  <a:lnTo>
                    <a:pt x="735" y="119"/>
                  </a:lnTo>
                  <a:lnTo>
                    <a:pt x="735" y="121"/>
                  </a:lnTo>
                  <a:lnTo>
                    <a:pt x="737" y="121"/>
                  </a:lnTo>
                  <a:lnTo>
                    <a:pt x="737" y="122"/>
                  </a:lnTo>
                  <a:lnTo>
                    <a:pt x="739" y="122"/>
                  </a:lnTo>
                  <a:lnTo>
                    <a:pt x="741" y="121"/>
                  </a:lnTo>
                  <a:lnTo>
                    <a:pt x="743" y="121"/>
                  </a:lnTo>
                  <a:lnTo>
                    <a:pt x="745" y="122"/>
                  </a:lnTo>
                  <a:lnTo>
                    <a:pt x="747" y="122"/>
                  </a:lnTo>
                  <a:lnTo>
                    <a:pt x="749" y="122"/>
                  </a:lnTo>
                  <a:lnTo>
                    <a:pt x="749" y="121"/>
                  </a:lnTo>
                  <a:lnTo>
                    <a:pt x="751" y="122"/>
                  </a:lnTo>
                  <a:lnTo>
                    <a:pt x="751" y="121"/>
                  </a:lnTo>
                  <a:lnTo>
                    <a:pt x="751" y="119"/>
                  </a:lnTo>
                  <a:lnTo>
                    <a:pt x="753" y="119"/>
                  </a:lnTo>
                  <a:lnTo>
                    <a:pt x="755" y="119"/>
                  </a:lnTo>
                  <a:lnTo>
                    <a:pt x="757" y="121"/>
                  </a:lnTo>
                  <a:lnTo>
                    <a:pt x="759" y="121"/>
                  </a:lnTo>
                  <a:lnTo>
                    <a:pt x="759" y="122"/>
                  </a:lnTo>
                  <a:lnTo>
                    <a:pt x="761" y="122"/>
                  </a:lnTo>
                  <a:lnTo>
                    <a:pt x="761" y="124"/>
                  </a:lnTo>
                  <a:lnTo>
                    <a:pt x="761" y="126"/>
                  </a:lnTo>
                  <a:lnTo>
                    <a:pt x="761" y="128"/>
                  </a:lnTo>
                  <a:lnTo>
                    <a:pt x="763" y="128"/>
                  </a:lnTo>
                  <a:lnTo>
                    <a:pt x="763" y="130"/>
                  </a:lnTo>
                  <a:lnTo>
                    <a:pt x="763" y="132"/>
                  </a:lnTo>
                  <a:lnTo>
                    <a:pt x="765" y="132"/>
                  </a:lnTo>
                  <a:lnTo>
                    <a:pt x="767" y="132"/>
                  </a:lnTo>
                  <a:lnTo>
                    <a:pt x="769" y="132"/>
                  </a:lnTo>
                  <a:lnTo>
                    <a:pt x="771" y="132"/>
                  </a:lnTo>
                  <a:lnTo>
                    <a:pt x="773" y="132"/>
                  </a:lnTo>
                  <a:lnTo>
                    <a:pt x="775" y="132"/>
                  </a:lnTo>
                  <a:lnTo>
                    <a:pt x="777" y="132"/>
                  </a:lnTo>
                  <a:lnTo>
                    <a:pt x="779" y="132"/>
                  </a:lnTo>
                  <a:lnTo>
                    <a:pt x="779" y="130"/>
                  </a:lnTo>
                  <a:lnTo>
                    <a:pt x="781" y="130"/>
                  </a:lnTo>
                  <a:lnTo>
                    <a:pt x="781" y="128"/>
                  </a:lnTo>
                  <a:lnTo>
                    <a:pt x="781" y="126"/>
                  </a:lnTo>
                  <a:lnTo>
                    <a:pt x="783" y="126"/>
                  </a:lnTo>
                  <a:lnTo>
                    <a:pt x="785" y="126"/>
                  </a:lnTo>
                  <a:lnTo>
                    <a:pt x="785" y="124"/>
                  </a:lnTo>
                  <a:lnTo>
                    <a:pt x="786" y="124"/>
                  </a:lnTo>
                  <a:lnTo>
                    <a:pt x="786" y="126"/>
                  </a:lnTo>
                  <a:lnTo>
                    <a:pt x="788" y="126"/>
                  </a:lnTo>
                  <a:lnTo>
                    <a:pt x="788" y="124"/>
                  </a:lnTo>
                  <a:lnTo>
                    <a:pt x="788" y="122"/>
                  </a:lnTo>
                  <a:lnTo>
                    <a:pt x="790" y="122"/>
                  </a:lnTo>
                  <a:lnTo>
                    <a:pt x="792" y="121"/>
                  </a:lnTo>
                  <a:lnTo>
                    <a:pt x="794" y="121"/>
                  </a:lnTo>
                  <a:lnTo>
                    <a:pt x="794" y="119"/>
                  </a:lnTo>
                  <a:lnTo>
                    <a:pt x="796" y="119"/>
                  </a:lnTo>
                  <a:lnTo>
                    <a:pt x="798" y="119"/>
                  </a:lnTo>
                  <a:lnTo>
                    <a:pt x="798" y="121"/>
                  </a:lnTo>
                  <a:lnTo>
                    <a:pt x="800" y="121"/>
                  </a:lnTo>
                  <a:lnTo>
                    <a:pt x="800" y="122"/>
                  </a:lnTo>
                  <a:lnTo>
                    <a:pt x="802" y="122"/>
                  </a:lnTo>
                  <a:lnTo>
                    <a:pt x="804" y="124"/>
                  </a:lnTo>
                  <a:lnTo>
                    <a:pt x="806" y="124"/>
                  </a:lnTo>
                  <a:lnTo>
                    <a:pt x="806" y="126"/>
                  </a:lnTo>
                  <a:lnTo>
                    <a:pt x="808" y="126"/>
                  </a:lnTo>
                  <a:lnTo>
                    <a:pt x="810" y="126"/>
                  </a:lnTo>
                  <a:lnTo>
                    <a:pt x="812" y="128"/>
                  </a:lnTo>
                  <a:lnTo>
                    <a:pt x="812" y="126"/>
                  </a:lnTo>
                  <a:lnTo>
                    <a:pt x="814" y="126"/>
                  </a:lnTo>
                  <a:lnTo>
                    <a:pt x="816" y="126"/>
                  </a:lnTo>
                  <a:lnTo>
                    <a:pt x="816" y="128"/>
                  </a:lnTo>
                  <a:lnTo>
                    <a:pt x="818" y="128"/>
                  </a:lnTo>
                  <a:lnTo>
                    <a:pt x="820" y="128"/>
                  </a:lnTo>
                  <a:lnTo>
                    <a:pt x="822" y="128"/>
                  </a:lnTo>
                  <a:lnTo>
                    <a:pt x="824" y="128"/>
                  </a:lnTo>
                  <a:lnTo>
                    <a:pt x="826" y="128"/>
                  </a:lnTo>
                  <a:lnTo>
                    <a:pt x="828" y="128"/>
                  </a:lnTo>
                  <a:lnTo>
                    <a:pt x="830" y="128"/>
                  </a:lnTo>
                  <a:lnTo>
                    <a:pt x="832" y="130"/>
                  </a:lnTo>
                  <a:lnTo>
                    <a:pt x="834" y="130"/>
                  </a:lnTo>
                  <a:lnTo>
                    <a:pt x="834" y="132"/>
                  </a:lnTo>
                  <a:lnTo>
                    <a:pt x="836" y="132"/>
                  </a:lnTo>
                  <a:lnTo>
                    <a:pt x="836" y="134"/>
                  </a:lnTo>
                  <a:lnTo>
                    <a:pt x="838" y="134"/>
                  </a:lnTo>
                  <a:lnTo>
                    <a:pt x="840" y="136"/>
                  </a:lnTo>
                  <a:lnTo>
                    <a:pt x="842" y="138"/>
                  </a:lnTo>
                  <a:lnTo>
                    <a:pt x="844" y="138"/>
                  </a:lnTo>
                  <a:lnTo>
                    <a:pt x="846" y="140"/>
                  </a:lnTo>
                  <a:lnTo>
                    <a:pt x="846" y="142"/>
                  </a:lnTo>
                  <a:lnTo>
                    <a:pt x="848" y="142"/>
                  </a:lnTo>
                  <a:lnTo>
                    <a:pt x="850" y="142"/>
                  </a:lnTo>
                  <a:lnTo>
                    <a:pt x="852" y="142"/>
                  </a:lnTo>
                  <a:lnTo>
                    <a:pt x="852" y="144"/>
                  </a:lnTo>
                  <a:lnTo>
                    <a:pt x="854" y="144"/>
                  </a:lnTo>
                  <a:lnTo>
                    <a:pt x="854" y="146"/>
                  </a:lnTo>
                  <a:lnTo>
                    <a:pt x="855" y="148"/>
                  </a:lnTo>
                  <a:lnTo>
                    <a:pt x="857" y="148"/>
                  </a:lnTo>
                  <a:lnTo>
                    <a:pt x="859" y="148"/>
                  </a:lnTo>
                  <a:lnTo>
                    <a:pt x="861" y="150"/>
                  </a:lnTo>
                  <a:lnTo>
                    <a:pt x="863" y="152"/>
                  </a:lnTo>
                  <a:lnTo>
                    <a:pt x="861" y="154"/>
                  </a:lnTo>
                  <a:lnTo>
                    <a:pt x="863" y="154"/>
                  </a:lnTo>
                  <a:lnTo>
                    <a:pt x="863" y="156"/>
                  </a:lnTo>
                  <a:lnTo>
                    <a:pt x="865" y="156"/>
                  </a:lnTo>
                  <a:lnTo>
                    <a:pt x="865" y="158"/>
                  </a:lnTo>
                  <a:lnTo>
                    <a:pt x="867" y="160"/>
                  </a:lnTo>
                  <a:lnTo>
                    <a:pt x="869" y="160"/>
                  </a:lnTo>
                  <a:lnTo>
                    <a:pt x="869" y="162"/>
                  </a:lnTo>
                  <a:lnTo>
                    <a:pt x="871" y="164"/>
                  </a:lnTo>
                  <a:lnTo>
                    <a:pt x="873" y="166"/>
                  </a:lnTo>
                  <a:lnTo>
                    <a:pt x="875" y="168"/>
                  </a:lnTo>
                  <a:lnTo>
                    <a:pt x="877" y="168"/>
                  </a:lnTo>
                  <a:lnTo>
                    <a:pt x="877" y="170"/>
                  </a:lnTo>
                  <a:lnTo>
                    <a:pt x="879" y="170"/>
                  </a:lnTo>
                  <a:lnTo>
                    <a:pt x="881" y="172"/>
                  </a:lnTo>
                  <a:lnTo>
                    <a:pt x="883" y="174"/>
                  </a:lnTo>
                  <a:lnTo>
                    <a:pt x="885" y="176"/>
                  </a:lnTo>
                  <a:lnTo>
                    <a:pt x="887" y="176"/>
                  </a:lnTo>
                  <a:lnTo>
                    <a:pt x="887" y="178"/>
                  </a:lnTo>
                  <a:lnTo>
                    <a:pt x="889" y="178"/>
                  </a:lnTo>
                  <a:lnTo>
                    <a:pt x="891" y="178"/>
                  </a:lnTo>
                  <a:lnTo>
                    <a:pt x="893" y="180"/>
                  </a:lnTo>
                  <a:lnTo>
                    <a:pt x="895" y="180"/>
                  </a:lnTo>
                  <a:lnTo>
                    <a:pt x="897" y="180"/>
                  </a:lnTo>
                  <a:lnTo>
                    <a:pt x="897" y="182"/>
                  </a:lnTo>
                  <a:lnTo>
                    <a:pt x="899" y="182"/>
                  </a:lnTo>
                  <a:lnTo>
                    <a:pt x="901" y="182"/>
                  </a:lnTo>
                  <a:lnTo>
                    <a:pt x="903" y="182"/>
                  </a:lnTo>
                  <a:lnTo>
                    <a:pt x="905" y="182"/>
                  </a:lnTo>
                  <a:lnTo>
                    <a:pt x="907" y="182"/>
                  </a:lnTo>
                  <a:lnTo>
                    <a:pt x="909" y="182"/>
                  </a:lnTo>
                  <a:lnTo>
                    <a:pt x="911" y="182"/>
                  </a:lnTo>
                  <a:lnTo>
                    <a:pt x="911" y="184"/>
                  </a:lnTo>
                  <a:lnTo>
                    <a:pt x="913" y="184"/>
                  </a:lnTo>
                  <a:lnTo>
                    <a:pt x="915" y="184"/>
                  </a:lnTo>
                  <a:lnTo>
                    <a:pt x="915" y="186"/>
                  </a:lnTo>
                  <a:lnTo>
                    <a:pt x="917" y="188"/>
                  </a:lnTo>
                  <a:lnTo>
                    <a:pt x="919" y="188"/>
                  </a:lnTo>
                  <a:lnTo>
                    <a:pt x="921" y="188"/>
                  </a:lnTo>
                  <a:lnTo>
                    <a:pt x="923" y="188"/>
                  </a:lnTo>
                  <a:lnTo>
                    <a:pt x="923" y="189"/>
                  </a:lnTo>
                  <a:lnTo>
                    <a:pt x="924" y="189"/>
                  </a:lnTo>
                  <a:lnTo>
                    <a:pt x="926" y="189"/>
                  </a:lnTo>
                  <a:lnTo>
                    <a:pt x="926" y="191"/>
                  </a:lnTo>
                  <a:lnTo>
                    <a:pt x="924" y="191"/>
                  </a:lnTo>
                  <a:lnTo>
                    <a:pt x="926" y="191"/>
                  </a:lnTo>
                  <a:lnTo>
                    <a:pt x="928" y="193"/>
                  </a:lnTo>
                  <a:lnTo>
                    <a:pt x="930" y="193"/>
                  </a:lnTo>
                  <a:lnTo>
                    <a:pt x="932" y="193"/>
                  </a:lnTo>
                  <a:lnTo>
                    <a:pt x="932" y="195"/>
                  </a:lnTo>
                  <a:lnTo>
                    <a:pt x="934" y="195"/>
                  </a:lnTo>
                  <a:lnTo>
                    <a:pt x="936" y="197"/>
                  </a:lnTo>
                  <a:lnTo>
                    <a:pt x="938" y="197"/>
                  </a:lnTo>
                  <a:lnTo>
                    <a:pt x="942" y="197"/>
                  </a:lnTo>
                  <a:lnTo>
                    <a:pt x="944" y="197"/>
                  </a:lnTo>
                  <a:lnTo>
                    <a:pt x="946" y="197"/>
                  </a:lnTo>
                  <a:lnTo>
                    <a:pt x="948" y="195"/>
                  </a:lnTo>
                  <a:lnTo>
                    <a:pt x="950" y="195"/>
                  </a:lnTo>
                  <a:lnTo>
                    <a:pt x="954" y="193"/>
                  </a:lnTo>
                  <a:lnTo>
                    <a:pt x="956" y="193"/>
                  </a:lnTo>
                  <a:lnTo>
                    <a:pt x="958" y="193"/>
                  </a:lnTo>
                  <a:lnTo>
                    <a:pt x="960" y="191"/>
                  </a:lnTo>
                  <a:lnTo>
                    <a:pt x="962" y="191"/>
                  </a:lnTo>
                  <a:lnTo>
                    <a:pt x="964" y="191"/>
                  </a:lnTo>
                  <a:lnTo>
                    <a:pt x="966" y="191"/>
                  </a:lnTo>
                  <a:lnTo>
                    <a:pt x="966" y="189"/>
                  </a:lnTo>
                  <a:lnTo>
                    <a:pt x="968" y="189"/>
                  </a:lnTo>
                  <a:lnTo>
                    <a:pt x="968" y="188"/>
                  </a:lnTo>
                  <a:lnTo>
                    <a:pt x="970" y="188"/>
                  </a:lnTo>
                  <a:lnTo>
                    <a:pt x="972" y="188"/>
                  </a:lnTo>
                  <a:lnTo>
                    <a:pt x="974" y="188"/>
                  </a:lnTo>
                  <a:lnTo>
                    <a:pt x="974" y="186"/>
                  </a:lnTo>
                  <a:lnTo>
                    <a:pt x="976" y="186"/>
                  </a:lnTo>
                  <a:lnTo>
                    <a:pt x="978" y="184"/>
                  </a:lnTo>
                  <a:lnTo>
                    <a:pt x="980" y="186"/>
                  </a:lnTo>
                  <a:lnTo>
                    <a:pt x="982" y="186"/>
                  </a:lnTo>
                  <a:lnTo>
                    <a:pt x="984" y="186"/>
                  </a:lnTo>
                  <a:lnTo>
                    <a:pt x="988" y="186"/>
                  </a:lnTo>
                  <a:lnTo>
                    <a:pt x="992" y="188"/>
                  </a:lnTo>
                  <a:lnTo>
                    <a:pt x="993" y="188"/>
                  </a:lnTo>
                  <a:lnTo>
                    <a:pt x="997" y="188"/>
                  </a:lnTo>
                  <a:lnTo>
                    <a:pt x="999" y="188"/>
                  </a:lnTo>
                  <a:lnTo>
                    <a:pt x="999" y="189"/>
                  </a:lnTo>
                  <a:lnTo>
                    <a:pt x="1001" y="189"/>
                  </a:lnTo>
                  <a:lnTo>
                    <a:pt x="1001" y="191"/>
                  </a:lnTo>
                  <a:lnTo>
                    <a:pt x="1003" y="191"/>
                  </a:lnTo>
                  <a:lnTo>
                    <a:pt x="1007" y="193"/>
                  </a:lnTo>
                  <a:lnTo>
                    <a:pt x="1009" y="193"/>
                  </a:lnTo>
                  <a:lnTo>
                    <a:pt x="1013" y="193"/>
                  </a:lnTo>
                  <a:lnTo>
                    <a:pt x="1017" y="193"/>
                  </a:lnTo>
                  <a:lnTo>
                    <a:pt x="1019" y="193"/>
                  </a:lnTo>
                  <a:lnTo>
                    <a:pt x="1021" y="193"/>
                  </a:lnTo>
                  <a:lnTo>
                    <a:pt x="1023" y="191"/>
                  </a:lnTo>
                  <a:lnTo>
                    <a:pt x="1025" y="191"/>
                  </a:lnTo>
                  <a:lnTo>
                    <a:pt x="1027" y="191"/>
                  </a:lnTo>
                  <a:lnTo>
                    <a:pt x="1029" y="191"/>
                  </a:lnTo>
                  <a:lnTo>
                    <a:pt x="1029" y="193"/>
                  </a:lnTo>
                  <a:lnTo>
                    <a:pt x="1031" y="193"/>
                  </a:lnTo>
                  <a:lnTo>
                    <a:pt x="1033" y="193"/>
                  </a:lnTo>
                  <a:lnTo>
                    <a:pt x="1033" y="195"/>
                  </a:lnTo>
                  <a:lnTo>
                    <a:pt x="1033" y="197"/>
                  </a:lnTo>
                  <a:lnTo>
                    <a:pt x="1035" y="197"/>
                  </a:lnTo>
                  <a:lnTo>
                    <a:pt x="1035" y="199"/>
                  </a:lnTo>
                  <a:lnTo>
                    <a:pt x="1037" y="199"/>
                  </a:lnTo>
                  <a:lnTo>
                    <a:pt x="1039" y="199"/>
                  </a:lnTo>
                  <a:lnTo>
                    <a:pt x="1039" y="201"/>
                  </a:lnTo>
                  <a:lnTo>
                    <a:pt x="1041" y="201"/>
                  </a:lnTo>
                  <a:lnTo>
                    <a:pt x="1041" y="203"/>
                  </a:lnTo>
                  <a:lnTo>
                    <a:pt x="1039" y="203"/>
                  </a:lnTo>
                  <a:lnTo>
                    <a:pt x="1041" y="203"/>
                  </a:lnTo>
                  <a:lnTo>
                    <a:pt x="1041" y="205"/>
                  </a:lnTo>
                  <a:lnTo>
                    <a:pt x="1043" y="207"/>
                  </a:lnTo>
                  <a:lnTo>
                    <a:pt x="1045" y="207"/>
                  </a:lnTo>
                  <a:lnTo>
                    <a:pt x="1047" y="209"/>
                  </a:lnTo>
                  <a:lnTo>
                    <a:pt x="1047" y="207"/>
                  </a:lnTo>
                  <a:lnTo>
                    <a:pt x="1049" y="209"/>
                  </a:lnTo>
                  <a:lnTo>
                    <a:pt x="1051" y="209"/>
                  </a:lnTo>
                  <a:lnTo>
                    <a:pt x="1051" y="211"/>
                  </a:lnTo>
                  <a:lnTo>
                    <a:pt x="1053" y="211"/>
                  </a:lnTo>
                  <a:lnTo>
                    <a:pt x="1055" y="211"/>
                  </a:lnTo>
                  <a:lnTo>
                    <a:pt x="1057" y="213"/>
                  </a:lnTo>
                  <a:lnTo>
                    <a:pt x="1059" y="215"/>
                  </a:lnTo>
                  <a:lnTo>
                    <a:pt x="1061" y="213"/>
                  </a:lnTo>
                  <a:lnTo>
                    <a:pt x="1062" y="211"/>
                  </a:lnTo>
                  <a:lnTo>
                    <a:pt x="1064" y="209"/>
                  </a:lnTo>
                  <a:lnTo>
                    <a:pt x="1066" y="209"/>
                  </a:lnTo>
                  <a:lnTo>
                    <a:pt x="1066" y="207"/>
                  </a:lnTo>
                  <a:lnTo>
                    <a:pt x="1068" y="207"/>
                  </a:lnTo>
                  <a:lnTo>
                    <a:pt x="1068" y="205"/>
                  </a:lnTo>
                  <a:lnTo>
                    <a:pt x="1070" y="205"/>
                  </a:lnTo>
                  <a:lnTo>
                    <a:pt x="1070" y="207"/>
                  </a:lnTo>
                  <a:lnTo>
                    <a:pt x="1072" y="207"/>
                  </a:lnTo>
                  <a:lnTo>
                    <a:pt x="1074" y="207"/>
                  </a:lnTo>
                  <a:lnTo>
                    <a:pt x="1076" y="207"/>
                  </a:lnTo>
                  <a:lnTo>
                    <a:pt x="1078" y="207"/>
                  </a:lnTo>
                  <a:lnTo>
                    <a:pt x="1080" y="207"/>
                  </a:lnTo>
                  <a:lnTo>
                    <a:pt x="1082" y="205"/>
                  </a:lnTo>
                  <a:lnTo>
                    <a:pt x="1084" y="205"/>
                  </a:lnTo>
                  <a:lnTo>
                    <a:pt x="1084" y="207"/>
                  </a:lnTo>
                  <a:lnTo>
                    <a:pt x="1086" y="207"/>
                  </a:lnTo>
                  <a:lnTo>
                    <a:pt x="1088" y="207"/>
                  </a:lnTo>
                  <a:lnTo>
                    <a:pt x="1090" y="207"/>
                  </a:lnTo>
                  <a:lnTo>
                    <a:pt x="1092" y="207"/>
                  </a:lnTo>
                  <a:lnTo>
                    <a:pt x="1094" y="207"/>
                  </a:lnTo>
                  <a:lnTo>
                    <a:pt x="1096" y="207"/>
                  </a:lnTo>
                  <a:lnTo>
                    <a:pt x="1098" y="207"/>
                  </a:lnTo>
                  <a:lnTo>
                    <a:pt x="1098" y="209"/>
                  </a:lnTo>
                  <a:lnTo>
                    <a:pt x="1100" y="209"/>
                  </a:lnTo>
                  <a:lnTo>
                    <a:pt x="1102" y="209"/>
                  </a:lnTo>
                  <a:lnTo>
                    <a:pt x="1104" y="209"/>
                  </a:lnTo>
                  <a:lnTo>
                    <a:pt x="1106" y="209"/>
                  </a:lnTo>
                  <a:lnTo>
                    <a:pt x="1108" y="211"/>
                  </a:lnTo>
                  <a:lnTo>
                    <a:pt x="1110" y="211"/>
                  </a:lnTo>
                  <a:lnTo>
                    <a:pt x="1112" y="211"/>
                  </a:lnTo>
                  <a:lnTo>
                    <a:pt x="1114" y="211"/>
                  </a:lnTo>
                  <a:lnTo>
                    <a:pt x="1116" y="211"/>
                  </a:lnTo>
                  <a:lnTo>
                    <a:pt x="1118" y="211"/>
                  </a:lnTo>
                  <a:lnTo>
                    <a:pt x="1118" y="213"/>
                  </a:lnTo>
                  <a:lnTo>
                    <a:pt x="1120" y="213"/>
                  </a:lnTo>
                  <a:lnTo>
                    <a:pt x="1122" y="213"/>
                  </a:lnTo>
                  <a:lnTo>
                    <a:pt x="1124" y="213"/>
                  </a:lnTo>
                  <a:lnTo>
                    <a:pt x="1128" y="213"/>
                  </a:lnTo>
                  <a:lnTo>
                    <a:pt x="1130" y="213"/>
                  </a:lnTo>
                  <a:lnTo>
                    <a:pt x="1131" y="213"/>
                  </a:lnTo>
                  <a:lnTo>
                    <a:pt x="1133" y="213"/>
                  </a:lnTo>
                  <a:lnTo>
                    <a:pt x="1135" y="213"/>
                  </a:lnTo>
                  <a:lnTo>
                    <a:pt x="1137" y="215"/>
                  </a:lnTo>
                  <a:lnTo>
                    <a:pt x="1139" y="215"/>
                  </a:lnTo>
                  <a:lnTo>
                    <a:pt x="1143" y="213"/>
                  </a:lnTo>
                  <a:lnTo>
                    <a:pt x="1145" y="213"/>
                  </a:lnTo>
                  <a:lnTo>
                    <a:pt x="1145" y="211"/>
                  </a:lnTo>
                  <a:lnTo>
                    <a:pt x="1143" y="209"/>
                  </a:lnTo>
                  <a:lnTo>
                    <a:pt x="1143" y="207"/>
                  </a:lnTo>
                  <a:lnTo>
                    <a:pt x="1143" y="205"/>
                  </a:lnTo>
                  <a:lnTo>
                    <a:pt x="1141" y="205"/>
                  </a:lnTo>
                  <a:lnTo>
                    <a:pt x="1141" y="203"/>
                  </a:lnTo>
                  <a:lnTo>
                    <a:pt x="1139" y="201"/>
                  </a:lnTo>
                  <a:lnTo>
                    <a:pt x="1139" y="199"/>
                  </a:lnTo>
                  <a:lnTo>
                    <a:pt x="1139" y="197"/>
                  </a:lnTo>
                  <a:lnTo>
                    <a:pt x="1137" y="197"/>
                  </a:lnTo>
                  <a:lnTo>
                    <a:pt x="1137" y="195"/>
                  </a:lnTo>
                  <a:lnTo>
                    <a:pt x="1137" y="193"/>
                  </a:lnTo>
                  <a:lnTo>
                    <a:pt x="1139" y="191"/>
                  </a:lnTo>
                  <a:lnTo>
                    <a:pt x="1139" y="189"/>
                  </a:lnTo>
                  <a:lnTo>
                    <a:pt x="1139" y="188"/>
                  </a:lnTo>
                  <a:lnTo>
                    <a:pt x="1141" y="188"/>
                  </a:lnTo>
                  <a:lnTo>
                    <a:pt x="1147" y="182"/>
                  </a:lnTo>
                  <a:lnTo>
                    <a:pt x="1149" y="182"/>
                  </a:lnTo>
                  <a:lnTo>
                    <a:pt x="1151" y="180"/>
                  </a:lnTo>
                  <a:lnTo>
                    <a:pt x="1153" y="180"/>
                  </a:lnTo>
                  <a:lnTo>
                    <a:pt x="1155" y="180"/>
                  </a:lnTo>
                  <a:lnTo>
                    <a:pt x="1157" y="178"/>
                  </a:lnTo>
                  <a:lnTo>
                    <a:pt x="1159" y="178"/>
                  </a:lnTo>
                  <a:lnTo>
                    <a:pt x="1161" y="178"/>
                  </a:lnTo>
                  <a:lnTo>
                    <a:pt x="1163" y="178"/>
                  </a:lnTo>
                  <a:lnTo>
                    <a:pt x="1163" y="176"/>
                  </a:lnTo>
                  <a:lnTo>
                    <a:pt x="1165" y="176"/>
                  </a:lnTo>
                  <a:lnTo>
                    <a:pt x="1167" y="176"/>
                  </a:lnTo>
                  <a:lnTo>
                    <a:pt x="1169" y="176"/>
                  </a:lnTo>
                  <a:lnTo>
                    <a:pt x="1171" y="176"/>
                  </a:lnTo>
                  <a:lnTo>
                    <a:pt x="1173" y="176"/>
                  </a:lnTo>
                  <a:lnTo>
                    <a:pt x="1175" y="174"/>
                  </a:lnTo>
                  <a:lnTo>
                    <a:pt x="1177" y="174"/>
                  </a:lnTo>
                  <a:lnTo>
                    <a:pt x="1179" y="172"/>
                  </a:lnTo>
                  <a:lnTo>
                    <a:pt x="1181" y="168"/>
                  </a:lnTo>
                  <a:lnTo>
                    <a:pt x="1183" y="164"/>
                  </a:lnTo>
                  <a:lnTo>
                    <a:pt x="1185" y="160"/>
                  </a:lnTo>
                  <a:lnTo>
                    <a:pt x="1187" y="156"/>
                  </a:lnTo>
                  <a:lnTo>
                    <a:pt x="1187" y="154"/>
                  </a:lnTo>
                  <a:lnTo>
                    <a:pt x="1187" y="152"/>
                  </a:lnTo>
                  <a:lnTo>
                    <a:pt x="1187" y="150"/>
                  </a:lnTo>
                  <a:lnTo>
                    <a:pt x="1189" y="150"/>
                  </a:lnTo>
                  <a:lnTo>
                    <a:pt x="1189" y="148"/>
                  </a:lnTo>
                  <a:lnTo>
                    <a:pt x="1189" y="146"/>
                  </a:lnTo>
                  <a:lnTo>
                    <a:pt x="1191" y="146"/>
                  </a:lnTo>
                  <a:lnTo>
                    <a:pt x="1191" y="144"/>
                  </a:lnTo>
                  <a:lnTo>
                    <a:pt x="1193" y="144"/>
                  </a:lnTo>
                  <a:lnTo>
                    <a:pt x="1195" y="144"/>
                  </a:lnTo>
                  <a:lnTo>
                    <a:pt x="1195" y="142"/>
                  </a:lnTo>
                  <a:lnTo>
                    <a:pt x="1197" y="140"/>
                  </a:lnTo>
                  <a:lnTo>
                    <a:pt x="1199" y="140"/>
                  </a:lnTo>
                  <a:lnTo>
                    <a:pt x="1200" y="140"/>
                  </a:lnTo>
                  <a:lnTo>
                    <a:pt x="1200" y="138"/>
                  </a:lnTo>
                  <a:lnTo>
                    <a:pt x="1202" y="138"/>
                  </a:lnTo>
                  <a:lnTo>
                    <a:pt x="1204" y="138"/>
                  </a:lnTo>
                  <a:lnTo>
                    <a:pt x="1204" y="136"/>
                  </a:lnTo>
                  <a:lnTo>
                    <a:pt x="1206" y="136"/>
                  </a:lnTo>
                  <a:lnTo>
                    <a:pt x="1206" y="134"/>
                  </a:lnTo>
                  <a:lnTo>
                    <a:pt x="1208" y="134"/>
                  </a:lnTo>
                  <a:lnTo>
                    <a:pt x="1208" y="132"/>
                  </a:lnTo>
                  <a:lnTo>
                    <a:pt x="1208" y="130"/>
                  </a:lnTo>
                  <a:lnTo>
                    <a:pt x="1210" y="130"/>
                  </a:lnTo>
                  <a:lnTo>
                    <a:pt x="1210" y="128"/>
                  </a:lnTo>
                  <a:lnTo>
                    <a:pt x="1210" y="126"/>
                  </a:lnTo>
                  <a:lnTo>
                    <a:pt x="1210" y="124"/>
                  </a:lnTo>
                  <a:lnTo>
                    <a:pt x="1210" y="122"/>
                  </a:lnTo>
                  <a:lnTo>
                    <a:pt x="1210" y="121"/>
                  </a:lnTo>
                  <a:lnTo>
                    <a:pt x="1212" y="121"/>
                  </a:lnTo>
                  <a:lnTo>
                    <a:pt x="1212" y="119"/>
                  </a:lnTo>
                  <a:lnTo>
                    <a:pt x="1212" y="117"/>
                  </a:lnTo>
                  <a:lnTo>
                    <a:pt x="1212" y="115"/>
                  </a:lnTo>
                  <a:lnTo>
                    <a:pt x="1212" y="113"/>
                  </a:lnTo>
                  <a:lnTo>
                    <a:pt x="1212" y="111"/>
                  </a:lnTo>
                  <a:lnTo>
                    <a:pt x="1214" y="111"/>
                  </a:lnTo>
                  <a:lnTo>
                    <a:pt x="1214" y="109"/>
                  </a:lnTo>
                  <a:lnTo>
                    <a:pt x="1214" y="107"/>
                  </a:lnTo>
                  <a:lnTo>
                    <a:pt x="1216" y="107"/>
                  </a:lnTo>
                  <a:lnTo>
                    <a:pt x="1216" y="105"/>
                  </a:lnTo>
                  <a:lnTo>
                    <a:pt x="1218" y="105"/>
                  </a:lnTo>
                  <a:lnTo>
                    <a:pt x="1220" y="105"/>
                  </a:lnTo>
                  <a:lnTo>
                    <a:pt x="1222" y="105"/>
                  </a:lnTo>
                  <a:lnTo>
                    <a:pt x="1224" y="105"/>
                  </a:lnTo>
                  <a:lnTo>
                    <a:pt x="1226" y="105"/>
                  </a:lnTo>
                  <a:lnTo>
                    <a:pt x="1226" y="103"/>
                  </a:lnTo>
                  <a:lnTo>
                    <a:pt x="1228" y="103"/>
                  </a:lnTo>
                  <a:lnTo>
                    <a:pt x="1230" y="103"/>
                  </a:lnTo>
                  <a:lnTo>
                    <a:pt x="1232" y="103"/>
                  </a:lnTo>
                  <a:lnTo>
                    <a:pt x="1234" y="103"/>
                  </a:lnTo>
                  <a:lnTo>
                    <a:pt x="1236" y="103"/>
                  </a:lnTo>
                  <a:lnTo>
                    <a:pt x="1236" y="101"/>
                  </a:lnTo>
                  <a:lnTo>
                    <a:pt x="1238" y="101"/>
                  </a:lnTo>
                  <a:lnTo>
                    <a:pt x="1238" y="99"/>
                  </a:lnTo>
                  <a:lnTo>
                    <a:pt x="1240" y="99"/>
                  </a:lnTo>
                  <a:lnTo>
                    <a:pt x="1240" y="97"/>
                  </a:lnTo>
                  <a:lnTo>
                    <a:pt x="1242" y="97"/>
                  </a:lnTo>
                  <a:lnTo>
                    <a:pt x="1244" y="95"/>
                  </a:lnTo>
                  <a:lnTo>
                    <a:pt x="1244" y="91"/>
                  </a:lnTo>
                  <a:lnTo>
                    <a:pt x="1244" y="89"/>
                  </a:lnTo>
                  <a:lnTo>
                    <a:pt x="1244" y="87"/>
                  </a:lnTo>
                  <a:lnTo>
                    <a:pt x="1244" y="85"/>
                  </a:lnTo>
                  <a:lnTo>
                    <a:pt x="1242" y="85"/>
                  </a:lnTo>
                  <a:lnTo>
                    <a:pt x="1242" y="83"/>
                  </a:lnTo>
                  <a:lnTo>
                    <a:pt x="1244" y="83"/>
                  </a:lnTo>
                  <a:lnTo>
                    <a:pt x="1242" y="83"/>
                  </a:lnTo>
                  <a:lnTo>
                    <a:pt x="1244" y="83"/>
                  </a:lnTo>
                  <a:lnTo>
                    <a:pt x="1244" y="81"/>
                  </a:lnTo>
                  <a:lnTo>
                    <a:pt x="1244" y="79"/>
                  </a:lnTo>
                  <a:lnTo>
                    <a:pt x="1246" y="79"/>
                  </a:lnTo>
                  <a:lnTo>
                    <a:pt x="1246" y="77"/>
                  </a:lnTo>
                  <a:lnTo>
                    <a:pt x="1248" y="77"/>
                  </a:lnTo>
                  <a:lnTo>
                    <a:pt x="1250" y="77"/>
                  </a:lnTo>
                  <a:lnTo>
                    <a:pt x="1250" y="75"/>
                  </a:lnTo>
                  <a:lnTo>
                    <a:pt x="1252" y="75"/>
                  </a:lnTo>
                  <a:lnTo>
                    <a:pt x="1252" y="73"/>
                  </a:lnTo>
                  <a:lnTo>
                    <a:pt x="1252" y="71"/>
                  </a:lnTo>
                  <a:lnTo>
                    <a:pt x="1252" y="69"/>
                  </a:lnTo>
                  <a:lnTo>
                    <a:pt x="1252" y="67"/>
                  </a:lnTo>
                  <a:lnTo>
                    <a:pt x="1252" y="65"/>
                  </a:lnTo>
                  <a:lnTo>
                    <a:pt x="1254" y="63"/>
                  </a:lnTo>
                  <a:lnTo>
                    <a:pt x="1256" y="63"/>
                  </a:lnTo>
                  <a:lnTo>
                    <a:pt x="1256" y="61"/>
                  </a:lnTo>
                  <a:lnTo>
                    <a:pt x="1256" y="59"/>
                  </a:lnTo>
                  <a:lnTo>
                    <a:pt x="1254" y="59"/>
                  </a:lnTo>
                  <a:lnTo>
                    <a:pt x="1254" y="57"/>
                  </a:lnTo>
                  <a:lnTo>
                    <a:pt x="1252" y="57"/>
                  </a:lnTo>
                  <a:lnTo>
                    <a:pt x="1250" y="57"/>
                  </a:lnTo>
                  <a:lnTo>
                    <a:pt x="1248" y="57"/>
                  </a:lnTo>
                  <a:lnTo>
                    <a:pt x="1246" y="57"/>
                  </a:lnTo>
                  <a:lnTo>
                    <a:pt x="1246" y="55"/>
                  </a:lnTo>
                  <a:lnTo>
                    <a:pt x="1244" y="55"/>
                  </a:lnTo>
                  <a:lnTo>
                    <a:pt x="1244" y="53"/>
                  </a:lnTo>
                  <a:lnTo>
                    <a:pt x="1244" y="52"/>
                  </a:lnTo>
                  <a:lnTo>
                    <a:pt x="1244" y="50"/>
                  </a:lnTo>
                  <a:lnTo>
                    <a:pt x="1246" y="50"/>
                  </a:lnTo>
                  <a:lnTo>
                    <a:pt x="1248" y="50"/>
                  </a:lnTo>
                  <a:lnTo>
                    <a:pt x="1250" y="50"/>
                  </a:lnTo>
                  <a:lnTo>
                    <a:pt x="1252" y="50"/>
                  </a:lnTo>
                  <a:lnTo>
                    <a:pt x="1254" y="50"/>
                  </a:lnTo>
                  <a:lnTo>
                    <a:pt x="1256" y="50"/>
                  </a:lnTo>
                  <a:lnTo>
                    <a:pt x="1258" y="50"/>
                  </a:lnTo>
                  <a:lnTo>
                    <a:pt x="1258" y="52"/>
                  </a:lnTo>
                  <a:lnTo>
                    <a:pt x="1256" y="52"/>
                  </a:lnTo>
                  <a:lnTo>
                    <a:pt x="1256" y="53"/>
                  </a:lnTo>
                  <a:lnTo>
                    <a:pt x="1256" y="55"/>
                  </a:lnTo>
                  <a:lnTo>
                    <a:pt x="1258" y="55"/>
                  </a:lnTo>
                  <a:lnTo>
                    <a:pt x="1260" y="55"/>
                  </a:lnTo>
                  <a:lnTo>
                    <a:pt x="1262" y="55"/>
                  </a:lnTo>
                  <a:lnTo>
                    <a:pt x="1262" y="53"/>
                  </a:lnTo>
                  <a:lnTo>
                    <a:pt x="1264" y="53"/>
                  </a:lnTo>
                  <a:lnTo>
                    <a:pt x="1264" y="52"/>
                  </a:lnTo>
                  <a:lnTo>
                    <a:pt x="1266" y="52"/>
                  </a:lnTo>
                  <a:lnTo>
                    <a:pt x="1266" y="50"/>
                  </a:lnTo>
                  <a:lnTo>
                    <a:pt x="1266" y="48"/>
                  </a:lnTo>
                  <a:lnTo>
                    <a:pt x="1268" y="48"/>
                  </a:lnTo>
                  <a:lnTo>
                    <a:pt x="1268" y="46"/>
                  </a:lnTo>
                  <a:lnTo>
                    <a:pt x="1269" y="46"/>
                  </a:lnTo>
                  <a:lnTo>
                    <a:pt x="1271" y="46"/>
                  </a:lnTo>
                  <a:lnTo>
                    <a:pt x="1273" y="46"/>
                  </a:lnTo>
                  <a:lnTo>
                    <a:pt x="1275" y="46"/>
                  </a:lnTo>
                  <a:lnTo>
                    <a:pt x="1275" y="48"/>
                  </a:lnTo>
                  <a:lnTo>
                    <a:pt x="1277" y="48"/>
                  </a:lnTo>
                  <a:lnTo>
                    <a:pt x="1277" y="50"/>
                  </a:lnTo>
                  <a:lnTo>
                    <a:pt x="1279" y="50"/>
                  </a:lnTo>
                  <a:lnTo>
                    <a:pt x="1281" y="50"/>
                  </a:lnTo>
                  <a:lnTo>
                    <a:pt x="1283" y="50"/>
                  </a:lnTo>
                  <a:lnTo>
                    <a:pt x="1285" y="50"/>
                  </a:lnTo>
                  <a:lnTo>
                    <a:pt x="1287" y="50"/>
                  </a:lnTo>
                  <a:lnTo>
                    <a:pt x="1289" y="50"/>
                  </a:lnTo>
                  <a:lnTo>
                    <a:pt x="1291" y="48"/>
                  </a:lnTo>
                  <a:lnTo>
                    <a:pt x="1293" y="48"/>
                  </a:lnTo>
                  <a:lnTo>
                    <a:pt x="1295" y="48"/>
                  </a:lnTo>
                  <a:lnTo>
                    <a:pt x="1295" y="50"/>
                  </a:lnTo>
                  <a:lnTo>
                    <a:pt x="1297" y="50"/>
                  </a:lnTo>
                  <a:lnTo>
                    <a:pt x="1299" y="50"/>
                  </a:lnTo>
                  <a:lnTo>
                    <a:pt x="1301" y="50"/>
                  </a:lnTo>
                  <a:lnTo>
                    <a:pt x="1303" y="50"/>
                  </a:lnTo>
                  <a:lnTo>
                    <a:pt x="1305" y="50"/>
                  </a:lnTo>
                  <a:lnTo>
                    <a:pt x="1305" y="48"/>
                  </a:lnTo>
                  <a:lnTo>
                    <a:pt x="1305" y="46"/>
                  </a:lnTo>
                  <a:lnTo>
                    <a:pt x="1307" y="44"/>
                  </a:lnTo>
                  <a:lnTo>
                    <a:pt x="1307" y="42"/>
                  </a:lnTo>
                  <a:lnTo>
                    <a:pt x="1307" y="40"/>
                  </a:lnTo>
                  <a:lnTo>
                    <a:pt x="1307" y="38"/>
                  </a:lnTo>
                  <a:lnTo>
                    <a:pt x="1309" y="38"/>
                  </a:lnTo>
                  <a:lnTo>
                    <a:pt x="1309" y="36"/>
                  </a:lnTo>
                  <a:lnTo>
                    <a:pt x="1311" y="36"/>
                  </a:lnTo>
                  <a:lnTo>
                    <a:pt x="1311" y="34"/>
                  </a:lnTo>
                  <a:lnTo>
                    <a:pt x="1313" y="34"/>
                  </a:lnTo>
                  <a:lnTo>
                    <a:pt x="1313" y="32"/>
                  </a:lnTo>
                  <a:lnTo>
                    <a:pt x="1315" y="32"/>
                  </a:lnTo>
                  <a:lnTo>
                    <a:pt x="1315" y="30"/>
                  </a:lnTo>
                  <a:lnTo>
                    <a:pt x="1317" y="30"/>
                  </a:lnTo>
                  <a:lnTo>
                    <a:pt x="1317" y="28"/>
                  </a:lnTo>
                  <a:lnTo>
                    <a:pt x="1319" y="28"/>
                  </a:lnTo>
                  <a:lnTo>
                    <a:pt x="1319" y="26"/>
                  </a:lnTo>
                  <a:lnTo>
                    <a:pt x="1319" y="24"/>
                  </a:lnTo>
                  <a:lnTo>
                    <a:pt x="1321" y="24"/>
                  </a:lnTo>
                  <a:lnTo>
                    <a:pt x="1321" y="22"/>
                  </a:lnTo>
                  <a:lnTo>
                    <a:pt x="1323" y="22"/>
                  </a:lnTo>
                  <a:lnTo>
                    <a:pt x="1323" y="20"/>
                  </a:lnTo>
                  <a:lnTo>
                    <a:pt x="1325" y="20"/>
                  </a:lnTo>
                  <a:lnTo>
                    <a:pt x="1325" y="18"/>
                  </a:lnTo>
                  <a:lnTo>
                    <a:pt x="1325" y="16"/>
                  </a:lnTo>
                  <a:lnTo>
                    <a:pt x="1327" y="16"/>
                  </a:lnTo>
                  <a:lnTo>
                    <a:pt x="1329" y="16"/>
                  </a:lnTo>
                  <a:lnTo>
                    <a:pt x="1329" y="18"/>
                  </a:lnTo>
                  <a:lnTo>
                    <a:pt x="1331" y="18"/>
                  </a:lnTo>
                  <a:lnTo>
                    <a:pt x="1331" y="20"/>
                  </a:lnTo>
                  <a:lnTo>
                    <a:pt x="1333" y="20"/>
                  </a:lnTo>
                  <a:lnTo>
                    <a:pt x="1333" y="22"/>
                  </a:lnTo>
                  <a:lnTo>
                    <a:pt x="1335" y="22"/>
                  </a:lnTo>
                  <a:lnTo>
                    <a:pt x="1337" y="22"/>
                  </a:lnTo>
                  <a:lnTo>
                    <a:pt x="1338" y="22"/>
                  </a:lnTo>
                  <a:lnTo>
                    <a:pt x="1340" y="22"/>
                  </a:lnTo>
                  <a:lnTo>
                    <a:pt x="1342" y="22"/>
                  </a:lnTo>
                  <a:lnTo>
                    <a:pt x="1344" y="22"/>
                  </a:lnTo>
                  <a:lnTo>
                    <a:pt x="1346" y="22"/>
                  </a:lnTo>
                  <a:lnTo>
                    <a:pt x="1346" y="20"/>
                  </a:lnTo>
                  <a:lnTo>
                    <a:pt x="1348" y="20"/>
                  </a:lnTo>
                  <a:lnTo>
                    <a:pt x="1348" y="18"/>
                  </a:lnTo>
                  <a:lnTo>
                    <a:pt x="1350" y="18"/>
                  </a:lnTo>
                  <a:lnTo>
                    <a:pt x="1350" y="16"/>
                  </a:lnTo>
                  <a:lnTo>
                    <a:pt x="1352" y="16"/>
                  </a:lnTo>
                  <a:lnTo>
                    <a:pt x="1352" y="14"/>
                  </a:lnTo>
                  <a:lnTo>
                    <a:pt x="1354" y="14"/>
                  </a:lnTo>
                  <a:lnTo>
                    <a:pt x="1354" y="12"/>
                  </a:lnTo>
                  <a:lnTo>
                    <a:pt x="1354" y="10"/>
                  </a:lnTo>
                  <a:lnTo>
                    <a:pt x="1356" y="10"/>
                  </a:lnTo>
                  <a:lnTo>
                    <a:pt x="1358" y="10"/>
                  </a:lnTo>
                  <a:lnTo>
                    <a:pt x="1360" y="8"/>
                  </a:lnTo>
                  <a:lnTo>
                    <a:pt x="1360" y="10"/>
                  </a:lnTo>
                  <a:lnTo>
                    <a:pt x="1362" y="10"/>
                  </a:lnTo>
                  <a:lnTo>
                    <a:pt x="1364" y="10"/>
                  </a:lnTo>
                  <a:lnTo>
                    <a:pt x="1366" y="10"/>
                  </a:lnTo>
                  <a:lnTo>
                    <a:pt x="1366" y="8"/>
                  </a:lnTo>
                  <a:lnTo>
                    <a:pt x="1368" y="8"/>
                  </a:lnTo>
                  <a:lnTo>
                    <a:pt x="1370" y="8"/>
                  </a:lnTo>
                  <a:lnTo>
                    <a:pt x="1372" y="8"/>
                  </a:lnTo>
                  <a:lnTo>
                    <a:pt x="1374" y="8"/>
                  </a:lnTo>
                  <a:lnTo>
                    <a:pt x="1376" y="8"/>
                  </a:lnTo>
                  <a:lnTo>
                    <a:pt x="1376" y="6"/>
                  </a:lnTo>
                  <a:lnTo>
                    <a:pt x="1378" y="6"/>
                  </a:lnTo>
                  <a:lnTo>
                    <a:pt x="1378" y="4"/>
                  </a:lnTo>
                  <a:lnTo>
                    <a:pt x="1380" y="4"/>
                  </a:lnTo>
                  <a:lnTo>
                    <a:pt x="1380" y="2"/>
                  </a:lnTo>
                  <a:lnTo>
                    <a:pt x="1382" y="2"/>
                  </a:lnTo>
                  <a:lnTo>
                    <a:pt x="1382" y="0"/>
                  </a:lnTo>
                  <a:lnTo>
                    <a:pt x="1384" y="0"/>
                  </a:lnTo>
                  <a:lnTo>
                    <a:pt x="1386" y="0"/>
                  </a:lnTo>
                  <a:lnTo>
                    <a:pt x="1386" y="2"/>
                  </a:lnTo>
                  <a:lnTo>
                    <a:pt x="1388" y="2"/>
                  </a:lnTo>
                  <a:lnTo>
                    <a:pt x="1390" y="2"/>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6" name="A404"/>
          <xdr:cNvGrpSpPr/>
        </xdr:nvGrpSpPr>
        <xdr:grpSpPr>
          <a:xfrm>
            <a:off x="9429529" y="12934109"/>
            <a:ext cx="979868" cy="1874247"/>
            <a:chOff x="3028950" y="3278188"/>
            <a:chExt cx="1452563" cy="2778125"/>
          </a:xfrm>
        </xdr:grpSpPr>
        <xdr:sp macro="" textlink="">
          <xdr:nvSpPr>
            <xdr:cNvPr id="153" name="404_X"/>
            <xdr:cNvSpPr>
              <a:spLocks/>
            </xdr:cNvSpPr>
          </xdr:nvSpPr>
          <xdr:spPr bwMode="auto">
            <a:xfrm>
              <a:off x="3230563" y="4967288"/>
              <a:ext cx="4763" cy="6350"/>
            </a:xfrm>
            <a:custGeom>
              <a:avLst/>
              <a:gdLst>
                <a:gd name="T0" fmla="*/ 3 w 3"/>
                <a:gd name="T1" fmla="*/ 2 h 4"/>
                <a:gd name="T2" fmla="*/ 3 w 3"/>
                <a:gd name="T3" fmla="*/ 2 h 4"/>
                <a:gd name="T4" fmla="*/ 3 w 3"/>
                <a:gd name="T5" fmla="*/ 2 h 4"/>
                <a:gd name="T6" fmla="*/ 3 w 3"/>
                <a:gd name="T7" fmla="*/ 2 h 4"/>
                <a:gd name="T8" fmla="*/ 3 w 3"/>
                <a:gd name="T9" fmla="*/ 2 h 4"/>
                <a:gd name="T10" fmla="*/ 3 w 3"/>
                <a:gd name="T11" fmla="*/ 2 h 4"/>
                <a:gd name="T12" fmla="*/ 2 w 3"/>
                <a:gd name="T13" fmla="*/ 4 h 4"/>
                <a:gd name="T14" fmla="*/ 2 w 3"/>
                <a:gd name="T15" fmla="*/ 4 h 4"/>
                <a:gd name="T16" fmla="*/ 2 w 3"/>
                <a:gd name="T17" fmla="*/ 4 h 4"/>
                <a:gd name="T18" fmla="*/ 2 w 3"/>
                <a:gd name="T19" fmla="*/ 4 h 4"/>
                <a:gd name="T20" fmla="*/ 2 w 3"/>
                <a:gd name="T21" fmla="*/ 4 h 4"/>
                <a:gd name="T22" fmla="*/ 2 w 3"/>
                <a:gd name="T23" fmla="*/ 4 h 4"/>
                <a:gd name="T24" fmla="*/ 2 w 3"/>
                <a:gd name="T25" fmla="*/ 4 h 4"/>
                <a:gd name="T26" fmla="*/ 2 w 3"/>
                <a:gd name="T27" fmla="*/ 4 h 4"/>
                <a:gd name="T28" fmla="*/ 2 w 3"/>
                <a:gd name="T29" fmla="*/ 4 h 4"/>
                <a:gd name="T30" fmla="*/ 2 w 3"/>
                <a:gd name="T31" fmla="*/ 4 h 4"/>
                <a:gd name="T32" fmla="*/ 2 w 3"/>
                <a:gd name="T33" fmla="*/ 4 h 4"/>
                <a:gd name="T34" fmla="*/ 2 w 3"/>
                <a:gd name="T35" fmla="*/ 4 h 4"/>
                <a:gd name="T36" fmla="*/ 2 w 3"/>
                <a:gd name="T37" fmla="*/ 2 h 4"/>
                <a:gd name="T38" fmla="*/ 0 w 3"/>
                <a:gd name="T39" fmla="*/ 2 h 4"/>
                <a:gd name="T40" fmla="*/ 0 w 3"/>
                <a:gd name="T41" fmla="*/ 2 h 4"/>
                <a:gd name="T42" fmla="*/ 0 w 3"/>
                <a:gd name="T43" fmla="*/ 2 h 4"/>
                <a:gd name="T44" fmla="*/ 0 w 3"/>
                <a:gd name="T45" fmla="*/ 2 h 4"/>
                <a:gd name="T46" fmla="*/ 0 w 3"/>
                <a:gd name="T47" fmla="*/ 2 h 4"/>
                <a:gd name="T48" fmla="*/ 0 w 3"/>
                <a:gd name="T49" fmla="*/ 2 h 4"/>
                <a:gd name="T50" fmla="*/ 0 w 3"/>
                <a:gd name="T51" fmla="*/ 2 h 4"/>
                <a:gd name="T52" fmla="*/ 2 w 3"/>
                <a:gd name="T53" fmla="*/ 2 h 4"/>
                <a:gd name="T54" fmla="*/ 0 w 3"/>
                <a:gd name="T55" fmla="*/ 2 h 4"/>
                <a:gd name="T56" fmla="*/ 0 w 3"/>
                <a:gd name="T57" fmla="*/ 2 h 4"/>
                <a:gd name="T58" fmla="*/ 0 w 3"/>
                <a:gd name="T59" fmla="*/ 2 h 4"/>
                <a:gd name="T60" fmla="*/ 0 w 3"/>
                <a:gd name="T61" fmla="*/ 2 h 4"/>
                <a:gd name="T62" fmla="*/ 0 w 3"/>
                <a:gd name="T63" fmla="*/ 0 h 4"/>
                <a:gd name="T64" fmla="*/ 0 w 3"/>
                <a:gd name="T65" fmla="*/ 0 h 4"/>
                <a:gd name="T66" fmla="*/ 0 w 3"/>
                <a:gd name="T67" fmla="*/ 0 h 4"/>
                <a:gd name="T68" fmla="*/ 0 w 3"/>
                <a:gd name="T69" fmla="*/ 0 h 4"/>
                <a:gd name="T70" fmla="*/ 0 w 3"/>
                <a:gd name="T71" fmla="*/ 0 h 4"/>
                <a:gd name="T72" fmla="*/ 0 w 3"/>
                <a:gd name="T73" fmla="*/ 0 h 4"/>
                <a:gd name="T74" fmla="*/ 2 w 3"/>
                <a:gd name="T75" fmla="*/ 0 h 4"/>
                <a:gd name="T76" fmla="*/ 2 w 3"/>
                <a:gd name="T77" fmla="*/ 0 h 4"/>
                <a:gd name="T78" fmla="*/ 2 w 3"/>
                <a:gd name="T79" fmla="*/ 0 h 4"/>
                <a:gd name="T80" fmla="*/ 2 w 3"/>
                <a:gd name="T81" fmla="*/ 0 h 4"/>
                <a:gd name="T82" fmla="*/ 2 w 3"/>
                <a:gd name="T83" fmla="*/ 0 h 4"/>
                <a:gd name="T84" fmla="*/ 2 w 3"/>
                <a:gd name="T85" fmla="*/ 0 h 4"/>
                <a:gd name="T86" fmla="*/ 2 w 3"/>
                <a:gd name="T87" fmla="*/ 0 h 4"/>
                <a:gd name="T88" fmla="*/ 2 w 3"/>
                <a:gd name="T89" fmla="*/ 0 h 4"/>
                <a:gd name="T90" fmla="*/ 2 w 3"/>
                <a:gd name="T91" fmla="*/ 0 h 4"/>
                <a:gd name="T92" fmla="*/ 2 w 3"/>
                <a:gd name="T93" fmla="*/ 0 h 4"/>
                <a:gd name="T94" fmla="*/ 2 w 3"/>
                <a:gd name="T95" fmla="*/ 0 h 4"/>
                <a:gd name="T96" fmla="*/ 3 w 3"/>
                <a:gd name="T97" fmla="*/ 0 h 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3" h="4">
                  <a:moveTo>
                    <a:pt x="3" y="0"/>
                  </a:move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2"/>
                  </a:lnTo>
                  <a:lnTo>
                    <a:pt x="0" y="2"/>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3" y="0"/>
                  </a:lnTo>
                  <a:lnTo>
                    <a:pt x="3" y="0"/>
                  </a:lnTo>
                  <a:lnTo>
                    <a:pt x="3" y="0"/>
                  </a:lnTo>
                  <a:lnTo>
                    <a:pt x="3"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4" name="404_W"/>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5" name="404_V"/>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6" name="404_U"/>
            <xdr:cNvSpPr>
              <a:spLocks/>
            </xdr:cNvSpPr>
          </xdr:nvSpPr>
          <xdr:spPr bwMode="auto">
            <a:xfrm>
              <a:off x="3063875" y="4676775"/>
              <a:ext cx="3175" cy="0"/>
            </a:xfrm>
            <a:custGeom>
              <a:avLst/>
              <a:gdLst>
                <a:gd name="T0" fmla="*/ 0 w 2"/>
                <a:gd name="T1" fmla="*/ 0 w 2"/>
                <a:gd name="T2" fmla="*/ 0 w 2"/>
                <a:gd name="T3" fmla="*/ 0 w 2"/>
                <a:gd name="T4" fmla="*/ 0 w 2"/>
                <a:gd name="T5" fmla="*/ 0 w 2"/>
                <a:gd name="T6" fmla="*/ 0 w 2"/>
                <a:gd name="T7" fmla="*/ 0 w 2"/>
                <a:gd name="T8" fmla="*/ 0 w 2"/>
                <a:gd name="T9" fmla="*/ 2 w 2"/>
                <a:gd name="T10" fmla="*/ 2 w 2"/>
                <a:gd name="T11" fmla="*/ 2 w 2"/>
                <a:gd name="T12" fmla="*/ 2 w 2"/>
                <a:gd name="T13" fmla="*/ 2 w 2"/>
                <a:gd name="T14" fmla="*/ 2 w 2"/>
                <a:gd name="T15" fmla="*/ 0 w 2"/>
                <a:gd name="T16" fmla="*/ 0 w 2"/>
                <a:gd name="T17" fmla="*/ 0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 name="T35" fmla="*/ 0 w 2"/>
                <a:gd name="T36" fmla="*/ 0 w 2"/>
                <a:gd name="T37" fmla="*/ 0 w 2"/>
                <a:gd name="T38" fmla="*/ 0 w 2"/>
                <a:gd name="T39" fmla="*/ 0 w 2"/>
                <a:gd name="T40" fmla="*/ 0 w 2"/>
                <a:gd name="T41" fmla="*/ 0 w 2"/>
                <a:gd name="T42" fmla="*/ 0 w 2"/>
                <a:gd name="T43" fmla="*/ 0 w 2"/>
                <a:gd name="T44" fmla="*/ 0 w 2"/>
                <a:gd name="T45" fmla="*/ 0 w 2"/>
                <a:gd name="T46" fmla="*/ 0 w 2"/>
                <a:gd name="T47" fmla="*/ 0 w 2"/>
                <a:gd name="T48" fmla="*/ 0 w 2"/>
                <a:gd name="T49" fmla="*/ 0 w 2"/>
                <a:gd name="T50" fmla="*/ 0 w 2"/>
                <a:gd name="T51"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 ang="0">
                  <a:pos x="T35" y="0"/>
                </a:cxn>
                <a:cxn ang="0">
                  <a:pos x="T36" y="0"/>
                </a:cxn>
                <a:cxn ang="0">
                  <a:pos x="T37" y="0"/>
                </a:cxn>
                <a:cxn ang="0">
                  <a:pos x="T38" y="0"/>
                </a:cxn>
                <a:cxn ang="0">
                  <a:pos x="T39" y="0"/>
                </a:cxn>
                <a:cxn ang="0">
                  <a:pos x="T40" y="0"/>
                </a:cxn>
                <a:cxn ang="0">
                  <a:pos x="T41" y="0"/>
                </a:cxn>
                <a:cxn ang="0">
                  <a:pos x="T42" y="0"/>
                </a:cxn>
                <a:cxn ang="0">
                  <a:pos x="T43" y="0"/>
                </a:cxn>
                <a:cxn ang="0">
                  <a:pos x="T44" y="0"/>
                </a:cxn>
                <a:cxn ang="0">
                  <a:pos x="T45" y="0"/>
                </a:cxn>
                <a:cxn ang="0">
                  <a:pos x="T46" y="0"/>
                </a:cxn>
                <a:cxn ang="0">
                  <a:pos x="T47" y="0"/>
                </a:cxn>
                <a:cxn ang="0">
                  <a:pos x="T48" y="0"/>
                </a:cxn>
                <a:cxn ang="0">
                  <a:pos x="T49" y="0"/>
                </a:cxn>
                <a:cxn ang="0">
                  <a:pos x="T50" y="0"/>
                </a:cxn>
                <a:cxn ang="0">
                  <a:pos x="T51" y="0"/>
                </a:cxn>
              </a:cxnLst>
              <a:rect l="0" t="0" r="r" b="b"/>
              <a:pathLst>
                <a:path w="2">
                  <a:moveTo>
                    <a:pt x="0" y="0"/>
                  </a:move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7" name="404_T"/>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8" name="404_S"/>
            <xdr:cNvSpPr>
              <a:spLocks/>
            </xdr:cNvSpPr>
          </xdr:nvSpPr>
          <xdr:spPr bwMode="auto">
            <a:xfrm>
              <a:off x="3060700" y="4676775"/>
              <a:ext cx="3175" cy="0"/>
            </a:xfrm>
            <a:custGeom>
              <a:avLst/>
              <a:gdLst>
                <a:gd name="T0" fmla="*/ 2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2 w 2"/>
                <a:gd name="T19" fmla="*/ 2 w 2"/>
                <a:gd name="T20" fmla="*/ 2 w 2"/>
                <a:gd name="T21" fmla="*/ 2 w 2"/>
                <a:gd name="T22" fmla="*/ 2 w 2"/>
                <a:gd name="T23" fmla="*/ 0 w 2"/>
                <a:gd name="T24" fmla="*/ 0 w 2"/>
                <a:gd name="T25" fmla="*/ 0 w 2"/>
                <a:gd name="T26" fmla="*/ 0 w 2"/>
                <a:gd name="T27" fmla="*/ 0 w 2"/>
                <a:gd name="T28" fmla="*/ 0 w 2"/>
                <a:gd name="T29" fmla="*/ 0 w 2"/>
                <a:gd name="T30" fmla="*/ 0 w 2"/>
                <a:gd name="T31" fmla="*/ 0 w 2"/>
                <a:gd name="T32" fmla="*/ 2 w 2"/>
                <a:gd name="T33"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Lst>
              <a:rect l="0" t="0" r="r" b="b"/>
              <a:pathLst>
                <a:path w="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9" name="404_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0" name="404_Q"/>
            <xdr:cNvSpPr>
              <a:spLocks/>
            </xdr:cNvSpPr>
          </xdr:nvSpPr>
          <xdr:spPr bwMode="auto">
            <a:xfrm>
              <a:off x="3063875" y="4676775"/>
              <a:ext cx="3175" cy="0"/>
            </a:xfrm>
            <a:custGeom>
              <a:avLst/>
              <a:gdLst>
                <a:gd name="T0" fmla="*/ 2 w 2"/>
                <a:gd name="T1" fmla="*/ 2 w 2"/>
                <a:gd name="T2" fmla="*/ 2 w 2"/>
                <a:gd name="T3" fmla="*/ 2 w 2"/>
                <a:gd name="T4" fmla="*/ 0 w 2"/>
                <a:gd name="T5" fmla="*/ 0 w 2"/>
                <a:gd name="T6" fmla="*/ 0 w 2"/>
                <a:gd name="T7" fmla="*/ 0 w 2"/>
                <a:gd name="T8" fmla="*/ 0 w 2"/>
                <a:gd name="T9" fmla="*/ 0 w 2"/>
                <a:gd name="T10" fmla="*/ 0 w 2"/>
                <a:gd name="T11" fmla="*/ 0 w 2"/>
                <a:gd name="T12" fmla="*/ 2 w 2"/>
                <a:gd name="T13" fmla="*/ 2 w 2"/>
                <a:gd name="T14" fmla="*/ 2 w 2"/>
                <a:gd name="T15" fmla="*/ 2 w 2"/>
                <a:gd name="T16" fmla="*/ 2 w 2"/>
                <a:gd name="T17" fmla="*/ 2 w 2"/>
                <a:gd name="T18" fmla="*/ 2 w 2"/>
                <a:gd name="T19" fmla="*/ 2 w 2"/>
                <a:gd name="T20" fmla="*/ 2 w 2"/>
                <a:gd name="T21" fmla="*/ 2 w 2"/>
                <a:gd name="T22" fmla="*/ 2 w 2"/>
                <a:gd name="T23" fmla="*/ 2 w 2"/>
                <a:gd name="T24" fmla="*/ 2 w 2"/>
                <a:gd name="T25" fmla="*/ 2 w 2"/>
                <a:gd name="T26" fmla="*/ 2 w 2"/>
                <a:gd name="T27" fmla="*/ 2 w 2"/>
                <a:gd name="T28"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Lst>
              <a:rect l="0" t="0" r="r" b="b"/>
              <a:pathLst>
                <a:path w="2">
                  <a:moveTo>
                    <a:pt x="2" y="0"/>
                  </a:moveTo>
                  <a:lnTo>
                    <a:pt x="2" y="0"/>
                  </a:lnTo>
                  <a:lnTo>
                    <a:pt x="2" y="0"/>
                  </a:lnTo>
                  <a:lnTo>
                    <a:pt x="2" y="0"/>
                  </a:ln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1" name="404_P"/>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2" name="404_O"/>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3" name="404_N"/>
            <xdr:cNvSpPr>
              <a:spLocks/>
            </xdr:cNvSpPr>
          </xdr:nvSpPr>
          <xdr:spPr bwMode="auto">
            <a:xfrm>
              <a:off x="3070225"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4" name="404_M"/>
            <xdr:cNvSpPr>
              <a:spLocks/>
            </xdr:cNvSpPr>
          </xdr:nvSpPr>
          <xdr:spPr bwMode="auto">
            <a:xfrm>
              <a:off x="3067050" y="46704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5" name="404_L"/>
            <xdr:cNvSpPr>
              <a:spLocks/>
            </xdr:cNvSpPr>
          </xdr:nvSpPr>
          <xdr:spPr bwMode="auto">
            <a:xfrm>
              <a:off x="3063875" y="4667250"/>
              <a:ext cx="3175" cy="0"/>
            </a:xfrm>
            <a:custGeom>
              <a:avLst/>
              <a:gdLst>
                <a:gd name="T0" fmla="*/ 0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Lst>
              <a:rect l="0" t="0" r="r" b="b"/>
              <a:pathLst>
                <a:path w="2">
                  <a:moveTo>
                    <a:pt x="0" y="0"/>
                  </a:move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6" name="404_K"/>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7" name="404_J"/>
            <xdr:cNvSpPr>
              <a:spLocks/>
            </xdr:cNvSpPr>
          </xdr:nvSpPr>
          <xdr:spPr bwMode="auto">
            <a:xfrm>
              <a:off x="3070225" y="4664075"/>
              <a:ext cx="3175" cy="3175"/>
            </a:xfrm>
            <a:custGeom>
              <a:avLst/>
              <a:gdLst>
                <a:gd name="T0" fmla="*/ 2 w 2"/>
                <a:gd name="T1" fmla="*/ 0 h 2"/>
                <a:gd name="T2" fmla="*/ 2 w 2"/>
                <a:gd name="T3" fmla="*/ 0 h 2"/>
                <a:gd name="T4" fmla="*/ 2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0 h 2"/>
                <a:gd name="T18" fmla="*/ 2 w 2"/>
                <a:gd name="T19" fmla="*/ 0 h 2"/>
                <a:gd name="T20" fmla="*/ 2 w 2"/>
                <a:gd name="T21" fmla="*/ 0 h 2"/>
                <a:gd name="T22" fmla="*/ 2 w 2"/>
                <a:gd name="T23" fmla="*/ 0 h 2"/>
                <a:gd name="T24" fmla="*/ 2 w 2"/>
                <a:gd name="T25" fmla="*/ 0 h 2"/>
                <a:gd name="T26" fmla="*/ 2 w 2"/>
                <a:gd name="T27" fmla="*/ 0 h 2"/>
                <a:gd name="T28" fmla="*/ 2 w 2"/>
                <a:gd name="T29" fmla="*/ 0 h 2"/>
                <a:gd name="T30" fmla="*/ 2 w 2"/>
                <a:gd name="T31" fmla="*/ 0 h 2"/>
                <a:gd name="T32" fmla="*/ 2 w 2"/>
                <a:gd name="T33" fmla="*/ 0 h 2"/>
                <a:gd name="T34" fmla="*/ 2 w 2"/>
                <a:gd name="T35" fmla="*/ 2 h 2"/>
                <a:gd name="T36" fmla="*/ 0 w 2"/>
                <a:gd name="T37" fmla="*/ 2 h 2"/>
                <a:gd name="T38" fmla="*/ 0 w 2"/>
                <a:gd name="T39" fmla="*/ 2 h 2"/>
                <a:gd name="T40" fmla="*/ 0 w 2"/>
                <a:gd name="T41" fmla="*/ 2 h 2"/>
                <a:gd name="T42" fmla="*/ 0 w 2"/>
                <a:gd name="T43" fmla="*/ 2 h 2"/>
                <a:gd name="T44" fmla="*/ 0 w 2"/>
                <a:gd name="T45" fmla="*/ 2 h 2"/>
                <a:gd name="T46" fmla="*/ 0 w 2"/>
                <a:gd name="T47" fmla="*/ 2 h 2"/>
                <a:gd name="T48" fmla="*/ 0 w 2"/>
                <a:gd name="T49" fmla="*/ 2 h 2"/>
                <a:gd name="T50" fmla="*/ 0 w 2"/>
                <a:gd name="T51" fmla="*/ 2 h 2"/>
                <a:gd name="T52" fmla="*/ 0 w 2"/>
                <a:gd name="T53" fmla="*/ 2 h 2"/>
                <a:gd name="T54" fmla="*/ 0 w 2"/>
                <a:gd name="T55" fmla="*/ 0 h 2"/>
                <a:gd name="T56" fmla="*/ 0 w 2"/>
                <a:gd name="T57" fmla="*/ 0 h 2"/>
                <a:gd name="T58" fmla="*/ 0 w 2"/>
                <a:gd name="T59" fmla="*/ 0 h 2"/>
                <a:gd name="T60" fmla="*/ 0 w 2"/>
                <a:gd name="T61" fmla="*/ 0 h 2"/>
                <a:gd name="T62" fmla="*/ 0 w 2"/>
                <a:gd name="T63" fmla="*/ 0 h 2"/>
                <a:gd name="T64" fmla="*/ 0 w 2"/>
                <a:gd name="T65" fmla="*/ 0 h 2"/>
                <a:gd name="T66" fmla="*/ 0 w 2"/>
                <a:gd name="T67" fmla="*/ 0 h 2"/>
                <a:gd name="T68" fmla="*/ 0 w 2"/>
                <a:gd name="T69" fmla="*/ 0 h 2"/>
                <a:gd name="T70" fmla="*/ 0 w 2"/>
                <a:gd name="T71" fmla="*/ 0 h 2"/>
                <a:gd name="T72" fmla="*/ 0 w 2"/>
                <a:gd name="T73" fmla="*/ 0 h 2"/>
                <a:gd name="T74" fmla="*/ 0 w 2"/>
                <a:gd name="T75" fmla="*/ 0 h 2"/>
                <a:gd name="T76" fmla="*/ 0 w 2"/>
                <a:gd name="T77" fmla="*/ 0 h 2"/>
                <a:gd name="T78" fmla="*/ 0 w 2"/>
                <a:gd name="T79" fmla="*/ 0 h 2"/>
                <a:gd name="T80" fmla="*/ 0 w 2"/>
                <a:gd name="T81" fmla="*/ 0 h 2"/>
                <a:gd name="T82" fmla="*/ 0 w 2"/>
                <a:gd name="T83" fmla="*/ 0 h 2"/>
                <a:gd name="T84" fmla="*/ 2 w 2"/>
                <a:gd name="T85" fmla="*/ 0 h 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2" h="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8" name="404_I"/>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9" name="404_H"/>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0" name="404_G"/>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1" name="404_F"/>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2" name="404_E"/>
            <xdr:cNvSpPr>
              <a:spLocks/>
            </xdr:cNvSpPr>
          </xdr:nvSpPr>
          <xdr:spPr bwMode="auto">
            <a:xfrm>
              <a:off x="3095625" y="46513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3" name="404_D"/>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4" name="404_C"/>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5" name="404_B"/>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6" name="404_A"/>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7" name="404_"/>
            <xdr:cNvSpPr>
              <a:spLocks/>
            </xdr:cNvSpPr>
          </xdr:nvSpPr>
          <xdr:spPr bwMode="auto">
            <a:xfrm>
              <a:off x="3028950" y="3278188"/>
              <a:ext cx="1452563" cy="2778125"/>
            </a:xfrm>
            <a:custGeom>
              <a:avLst/>
              <a:gdLst>
                <a:gd name="T0" fmla="*/ 464 w 915"/>
                <a:gd name="T1" fmla="*/ 59 h 1750"/>
                <a:gd name="T2" fmla="*/ 509 w 915"/>
                <a:gd name="T3" fmla="*/ 40 h 1750"/>
                <a:gd name="T4" fmla="*/ 633 w 915"/>
                <a:gd name="T5" fmla="*/ 12 h 1750"/>
                <a:gd name="T6" fmla="*/ 698 w 915"/>
                <a:gd name="T7" fmla="*/ 126 h 1750"/>
                <a:gd name="T8" fmla="*/ 734 w 915"/>
                <a:gd name="T9" fmla="*/ 191 h 1750"/>
                <a:gd name="T10" fmla="*/ 700 w 915"/>
                <a:gd name="T11" fmla="*/ 268 h 1750"/>
                <a:gd name="T12" fmla="*/ 811 w 915"/>
                <a:gd name="T13" fmla="*/ 310 h 1750"/>
                <a:gd name="T14" fmla="*/ 891 w 915"/>
                <a:gd name="T15" fmla="*/ 369 h 1750"/>
                <a:gd name="T16" fmla="*/ 886 w 915"/>
                <a:gd name="T17" fmla="*/ 499 h 1750"/>
                <a:gd name="T18" fmla="*/ 777 w 915"/>
                <a:gd name="T19" fmla="*/ 556 h 1750"/>
                <a:gd name="T20" fmla="*/ 724 w 915"/>
                <a:gd name="T21" fmla="*/ 599 h 1750"/>
                <a:gd name="T22" fmla="*/ 665 w 915"/>
                <a:gd name="T23" fmla="*/ 613 h 1750"/>
                <a:gd name="T24" fmla="*/ 623 w 915"/>
                <a:gd name="T25" fmla="*/ 654 h 1750"/>
                <a:gd name="T26" fmla="*/ 590 w 915"/>
                <a:gd name="T27" fmla="*/ 723 h 1750"/>
                <a:gd name="T28" fmla="*/ 653 w 915"/>
                <a:gd name="T29" fmla="*/ 781 h 1750"/>
                <a:gd name="T30" fmla="*/ 722 w 915"/>
                <a:gd name="T31" fmla="*/ 836 h 1750"/>
                <a:gd name="T32" fmla="*/ 714 w 915"/>
                <a:gd name="T33" fmla="*/ 930 h 1750"/>
                <a:gd name="T34" fmla="*/ 675 w 915"/>
                <a:gd name="T35" fmla="*/ 1033 h 1750"/>
                <a:gd name="T36" fmla="*/ 596 w 915"/>
                <a:gd name="T37" fmla="*/ 1043 h 1750"/>
                <a:gd name="T38" fmla="*/ 619 w 915"/>
                <a:gd name="T39" fmla="*/ 1147 h 1750"/>
                <a:gd name="T40" fmla="*/ 582 w 915"/>
                <a:gd name="T41" fmla="*/ 1210 h 1750"/>
                <a:gd name="T42" fmla="*/ 517 w 915"/>
                <a:gd name="T43" fmla="*/ 1255 h 1750"/>
                <a:gd name="T44" fmla="*/ 604 w 915"/>
                <a:gd name="T45" fmla="*/ 1281 h 1750"/>
                <a:gd name="T46" fmla="*/ 671 w 915"/>
                <a:gd name="T47" fmla="*/ 1307 h 1750"/>
                <a:gd name="T48" fmla="*/ 667 w 915"/>
                <a:gd name="T49" fmla="*/ 1372 h 1750"/>
                <a:gd name="T50" fmla="*/ 688 w 915"/>
                <a:gd name="T51" fmla="*/ 1433 h 1750"/>
                <a:gd name="T52" fmla="*/ 679 w 915"/>
                <a:gd name="T53" fmla="*/ 1462 h 1750"/>
                <a:gd name="T54" fmla="*/ 639 w 915"/>
                <a:gd name="T55" fmla="*/ 1504 h 1750"/>
                <a:gd name="T56" fmla="*/ 621 w 915"/>
                <a:gd name="T57" fmla="*/ 1557 h 1750"/>
                <a:gd name="T58" fmla="*/ 613 w 915"/>
                <a:gd name="T59" fmla="*/ 1620 h 1750"/>
                <a:gd name="T60" fmla="*/ 600 w 915"/>
                <a:gd name="T61" fmla="*/ 1673 h 1750"/>
                <a:gd name="T62" fmla="*/ 566 w 915"/>
                <a:gd name="T63" fmla="*/ 1726 h 1750"/>
                <a:gd name="T64" fmla="*/ 501 w 915"/>
                <a:gd name="T65" fmla="*/ 1738 h 1750"/>
                <a:gd name="T66" fmla="*/ 422 w 915"/>
                <a:gd name="T67" fmla="*/ 1717 h 1750"/>
                <a:gd name="T68" fmla="*/ 347 w 915"/>
                <a:gd name="T69" fmla="*/ 1707 h 1750"/>
                <a:gd name="T70" fmla="*/ 298 w 915"/>
                <a:gd name="T71" fmla="*/ 1732 h 1750"/>
                <a:gd name="T72" fmla="*/ 245 w 915"/>
                <a:gd name="T73" fmla="*/ 1713 h 1750"/>
                <a:gd name="T74" fmla="*/ 196 w 915"/>
                <a:gd name="T75" fmla="*/ 1705 h 1750"/>
                <a:gd name="T76" fmla="*/ 168 w 915"/>
                <a:gd name="T77" fmla="*/ 1665 h 1750"/>
                <a:gd name="T78" fmla="*/ 121 w 915"/>
                <a:gd name="T79" fmla="*/ 1634 h 1750"/>
                <a:gd name="T80" fmla="*/ 129 w 915"/>
                <a:gd name="T81" fmla="*/ 1583 h 1750"/>
                <a:gd name="T82" fmla="*/ 130 w 915"/>
                <a:gd name="T83" fmla="*/ 1547 h 1750"/>
                <a:gd name="T84" fmla="*/ 130 w 915"/>
                <a:gd name="T85" fmla="*/ 1478 h 1750"/>
                <a:gd name="T86" fmla="*/ 107 w 915"/>
                <a:gd name="T87" fmla="*/ 1429 h 1750"/>
                <a:gd name="T88" fmla="*/ 111 w 915"/>
                <a:gd name="T89" fmla="*/ 1378 h 1750"/>
                <a:gd name="T90" fmla="*/ 123 w 915"/>
                <a:gd name="T91" fmla="*/ 1322 h 1750"/>
                <a:gd name="T92" fmla="*/ 136 w 915"/>
                <a:gd name="T93" fmla="*/ 1253 h 1750"/>
                <a:gd name="T94" fmla="*/ 111 w 915"/>
                <a:gd name="T95" fmla="*/ 1192 h 1750"/>
                <a:gd name="T96" fmla="*/ 129 w 915"/>
                <a:gd name="T97" fmla="*/ 1108 h 1750"/>
                <a:gd name="T98" fmla="*/ 132 w 915"/>
                <a:gd name="T99" fmla="*/ 1023 h 1750"/>
                <a:gd name="T100" fmla="*/ 119 w 915"/>
                <a:gd name="T101" fmla="*/ 934 h 1750"/>
                <a:gd name="T102" fmla="*/ 65 w 915"/>
                <a:gd name="T103" fmla="*/ 915 h 1750"/>
                <a:gd name="T104" fmla="*/ 24 w 915"/>
                <a:gd name="T105" fmla="*/ 907 h 1750"/>
                <a:gd name="T106" fmla="*/ 54 w 915"/>
                <a:gd name="T107" fmla="*/ 848 h 1750"/>
                <a:gd name="T108" fmla="*/ 95 w 915"/>
                <a:gd name="T109" fmla="*/ 753 h 1750"/>
                <a:gd name="T110" fmla="*/ 129 w 915"/>
                <a:gd name="T111" fmla="*/ 656 h 1750"/>
                <a:gd name="T112" fmla="*/ 150 w 915"/>
                <a:gd name="T113" fmla="*/ 556 h 1750"/>
                <a:gd name="T114" fmla="*/ 158 w 915"/>
                <a:gd name="T115" fmla="*/ 440 h 1750"/>
                <a:gd name="T116" fmla="*/ 140 w 915"/>
                <a:gd name="T117" fmla="*/ 298 h 1750"/>
                <a:gd name="T118" fmla="*/ 95 w 915"/>
                <a:gd name="T119" fmla="*/ 187 h 1750"/>
                <a:gd name="T120" fmla="*/ 6 w 915"/>
                <a:gd name="T121" fmla="*/ 97 h 1750"/>
                <a:gd name="T122" fmla="*/ 231 w 915"/>
                <a:gd name="T123" fmla="*/ 57 h 1750"/>
                <a:gd name="T124" fmla="*/ 292 w 915"/>
                <a:gd name="T125" fmla="*/ 10 h 17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15" h="1750">
                  <a:moveTo>
                    <a:pt x="349" y="0"/>
                  </a:moveTo>
                  <a:lnTo>
                    <a:pt x="351" y="0"/>
                  </a:lnTo>
                  <a:lnTo>
                    <a:pt x="351" y="2"/>
                  </a:lnTo>
                  <a:lnTo>
                    <a:pt x="353" y="2"/>
                  </a:lnTo>
                  <a:lnTo>
                    <a:pt x="355" y="2"/>
                  </a:lnTo>
                  <a:lnTo>
                    <a:pt x="355" y="4"/>
                  </a:lnTo>
                  <a:lnTo>
                    <a:pt x="357" y="4"/>
                  </a:lnTo>
                  <a:lnTo>
                    <a:pt x="359" y="4"/>
                  </a:lnTo>
                  <a:lnTo>
                    <a:pt x="363" y="6"/>
                  </a:lnTo>
                  <a:lnTo>
                    <a:pt x="365" y="6"/>
                  </a:lnTo>
                  <a:lnTo>
                    <a:pt x="365" y="8"/>
                  </a:lnTo>
                  <a:lnTo>
                    <a:pt x="369" y="10"/>
                  </a:lnTo>
                  <a:lnTo>
                    <a:pt x="371" y="10"/>
                  </a:lnTo>
                  <a:lnTo>
                    <a:pt x="379" y="16"/>
                  </a:lnTo>
                  <a:lnTo>
                    <a:pt x="383" y="14"/>
                  </a:lnTo>
                  <a:lnTo>
                    <a:pt x="385" y="14"/>
                  </a:lnTo>
                  <a:lnTo>
                    <a:pt x="387" y="14"/>
                  </a:lnTo>
                  <a:lnTo>
                    <a:pt x="391" y="12"/>
                  </a:lnTo>
                  <a:lnTo>
                    <a:pt x="393" y="10"/>
                  </a:lnTo>
                  <a:lnTo>
                    <a:pt x="397" y="8"/>
                  </a:lnTo>
                  <a:lnTo>
                    <a:pt x="397" y="10"/>
                  </a:lnTo>
                  <a:lnTo>
                    <a:pt x="397" y="12"/>
                  </a:lnTo>
                  <a:lnTo>
                    <a:pt x="397" y="14"/>
                  </a:lnTo>
                  <a:lnTo>
                    <a:pt x="397" y="16"/>
                  </a:lnTo>
                  <a:lnTo>
                    <a:pt x="397" y="18"/>
                  </a:lnTo>
                  <a:lnTo>
                    <a:pt x="397" y="20"/>
                  </a:lnTo>
                  <a:lnTo>
                    <a:pt x="399" y="26"/>
                  </a:lnTo>
                  <a:lnTo>
                    <a:pt x="399" y="28"/>
                  </a:lnTo>
                  <a:lnTo>
                    <a:pt x="399" y="30"/>
                  </a:lnTo>
                  <a:lnTo>
                    <a:pt x="399" y="32"/>
                  </a:lnTo>
                  <a:lnTo>
                    <a:pt x="401" y="32"/>
                  </a:lnTo>
                  <a:lnTo>
                    <a:pt x="405" y="32"/>
                  </a:lnTo>
                  <a:lnTo>
                    <a:pt x="406" y="32"/>
                  </a:lnTo>
                  <a:lnTo>
                    <a:pt x="410" y="34"/>
                  </a:lnTo>
                  <a:lnTo>
                    <a:pt x="414" y="34"/>
                  </a:lnTo>
                  <a:lnTo>
                    <a:pt x="422" y="34"/>
                  </a:lnTo>
                  <a:lnTo>
                    <a:pt x="428" y="36"/>
                  </a:lnTo>
                  <a:lnTo>
                    <a:pt x="434" y="36"/>
                  </a:lnTo>
                  <a:lnTo>
                    <a:pt x="440" y="36"/>
                  </a:lnTo>
                  <a:lnTo>
                    <a:pt x="442" y="36"/>
                  </a:lnTo>
                  <a:lnTo>
                    <a:pt x="446" y="38"/>
                  </a:lnTo>
                  <a:lnTo>
                    <a:pt x="446" y="40"/>
                  </a:lnTo>
                  <a:lnTo>
                    <a:pt x="446" y="42"/>
                  </a:lnTo>
                  <a:lnTo>
                    <a:pt x="448" y="43"/>
                  </a:lnTo>
                  <a:lnTo>
                    <a:pt x="448" y="45"/>
                  </a:lnTo>
                  <a:lnTo>
                    <a:pt x="448" y="47"/>
                  </a:lnTo>
                  <a:lnTo>
                    <a:pt x="448" y="49"/>
                  </a:lnTo>
                  <a:lnTo>
                    <a:pt x="448" y="51"/>
                  </a:lnTo>
                  <a:lnTo>
                    <a:pt x="448" y="55"/>
                  </a:lnTo>
                  <a:lnTo>
                    <a:pt x="448" y="57"/>
                  </a:lnTo>
                  <a:lnTo>
                    <a:pt x="450" y="59"/>
                  </a:lnTo>
                  <a:lnTo>
                    <a:pt x="450" y="61"/>
                  </a:lnTo>
                  <a:lnTo>
                    <a:pt x="452" y="61"/>
                  </a:lnTo>
                  <a:lnTo>
                    <a:pt x="454" y="61"/>
                  </a:lnTo>
                  <a:lnTo>
                    <a:pt x="456" y="61"/>
                  </a:lnTo>
                  <a:lnTo>
                    <a:pt x="458" y="61"/>
                  </a:lnTo>
                  <a:lnTo>
                    <a:pt x="460" y="59"/>
                  </a:lnTo>
                  <a:lnTo>
                    <a:pt x="460" y="61"/>
                  </a:lnTo>
                  <a:lnTo>
                    <a:pt x="460" y="59"/>
                  </a:lnTo>
                  <a:lnTo>
                    <a:pt x="462" y="59"/>
                  </a:lnTo>
                  <a:lnTo>
                    <a:pt x="464" y="59"/>
                  </a:lnTo>
                  <a:lnTo>
                    <a:pt x="464" y="57"/>
                  </a:lnTo>
                  <a:lnTo>
                    <a:pt x="466" y="57"/>
                  </a:lnTo>
                  <a:lnTo>
                    <a:pt x="468" y="57"/>
                  </a:lnTo>
                  <a:lnTo>
                    <a:pt x="470" y="57"/>
                  </a:lnTo>
                  <a:lnTo>
                    <a:pt x="470" y="55"/>
                  </a:lnTo>
                  <a:lnTo>
                    <a:pt x="470" y="53"/>
                  </a:lnTo>
                  <a:lnTo>
                    <a:pt x="472" y="53"/>
                  </a:lnTo>
                  <a:lnTo>
                    <a:pt x="474" y="51"/>
                  </a:lnTo>
                  <a:lnTo>
                    <a:pt x="475" y="51"/>
                  </a:lnTo>
                  <a:lnTo>
                    <a:pt x="475" y="49"/>
                  </a:lnTo>
                  <a:lnTo>
                    <a:pt x="475" y="45"/>
                  </a:lnTo>
                  <a:lnTo>
                    <a:pt x="475" y="43"/>
                  </a:lnTo>
                  <a:lnTo>
                    <a:pt x="475" y="40"/>
                  </a:lnTo>
                  <a:lnTo>
                    <a:pt x="474" y="34"/>
                  </a:lnTo>
                  <a:lnTo>
                    <a:pt x="472" y="32"/>
                  </a:lnTo>
                  <a:lnTo>
                    <a:pt x="472" y="30"/>
                  </a:lnTo>
                  <a:lnTo>
                    <a:pt x="468" y="26"/>
                  </a:lnTo>
                  <a:lnTo>
                    <a:pt x="466" y="24"/>
                  </a:lnTo>
                  <a:lnTo>
                    <a:pt x="466" y="22"/>
                  </a:lnTo>
                  <a:lnTo>
                    <a:pt x="462" y="18"/>
                  </a:lnTo>
                  <a:lnTo>
                    <a:pt x="462" y="16"/>
                  </a:lnTo>
                  <a:lnTo>
                    <a:pt x="460" y="16"/>
                  </a:lnTo>
                  <a:lnTo>
                    <a:pt x="460" y="14"/>
                  </a:lnTo>
                  <a:lnTo>
                    <a:pt x="462" y="14"/>
                  </a:lnTo>
                  <a:lnTo>
                    <a:pt x="464" y="14"/>
                  </a:lnTo>
                  <a:lnTo>
                    <a:pt x="468" y="12"/>
                  </a:lnTo>
                  <a:lnTo>
                    <a:pt x="470" y="12"/>
                  </a:lnTo>
                  <a:lnTo>
                    <a:pt x="472" y="10"/>
                  </a:lnTo>
                  <a:lnTo>
                    <a:pt x="474" y="10"/>
                  </a:lnTo>
                  <a:lnTo>
                    <a:pt x="475" y="8"/>
                  </a:lnTo>
                  <a:lnTo>
                    <a:pt x="477" y="8"/>
                  </a:lnTo>
                  <a:lnTo>
                    <a:pt x="479" y="8"/>
                  </a:lnTo>
                  <a:lnTo>
                    <a:pt x="481" y="8"/>
                  </a:lnTo>
                  <a:lnTo>
                    <a:pt x="483" y="6"/>
                  </a:lnTo>
                  <a:lnTo>
                    <a:pt x="485" y="6"/>
                  </a:lnTo>
                  <a:lnTo>
                    <a:pt x="489" y="8"/>
                  </a:lnTo>
                  <a:lnTo>
                    <a:pt x="489" y="14"/>
                  </a:lnTo>
                  <a:lnTo>
                    <a:pt x="489" y="16"/>
                  </a:lnTo>
                  <a:lnTo>
                    <a:pt x="491" y="20"/>
                  </a:lnTo>
                  <a:lnTo>
                    <a:pt x="491" y="22"/>
                  </a:lnTo>
                  <a:lnTo>
                    <a:pt x="491" y="26"/>
                  </a:lnTo>
                  <a:lnTo>
                    <a:pt x="491" y="28"/>
                  </a:lnTo>
                  <a:lnTo>
                    <a:pt x="491" y="30"/>
                  </a:lnTo>
                  <a:lnTo>
                    <a:pt x="491" y="32"/>
                  </a:lnTo>
                  <a:lnTo>
                    <a:pt x="491" y="34"/>
                  </a:lnTo>
                  <a:lnTo>
                    <a:pt x="491" y="36"/>
                  </a:lnTo>
                  <a:lnTo>
                    <a:pt x="493" y="36"/>
                  </a:lnTo>
                  <a:lnTo>
                    <a:pt x="495" y="36"/>
                  </a:lnTo>
                  <a:lnTo>
                    <a:pt x="495" y="34"/>
                  </a:lnTo>
                  <a:lnTo>
                    <a:pt x="497" y="34"/>
                  </a:lnTo>
                  <a:lnTo>
                    <a:pt x="499" y="34"/>
                  </a:lnTo>
                  <a:lnTo>
                    <a:pt x="499" y="32"/>
                  </a:lnTo>
                  <a:lnTo>
                    <a:pt x="501" y="32"/>
                  </a:lnTo>
                  <a:lnTo>
                    <a:pt x="503" y="32"/>
                  </a:lnTo>
                  <a:lnTo>
                    <a:pt x="505" y="30"/>
                  </a:lnTo>
                  <a:lnTo>
                    <a:pt x="507" y="30"/>
                  </a:lnTo>
                  <a:lnTo>
                    <a:pt x="507" y="32"/>
                  </a:lnTo>
                  <a:lnTo>
                    <a:pt x="507" y="34"/>
                  </a:lnTo>
                  <a:lnTo>
                    <a:pt x="509" y="36"/>
                  </a:lnTo>
                  <a:lnTo>
                    <a:pt x="509" y="38"/>
                  </a:lnTo>
                  <a:lnTo>
                    <a:pt x="509" y="40"/>
                  </a:lnTo>
                  <a:lnTo>
                    <a:pt x="509" y="42"/>
                  </a:lnTo>
                  <a:lnTo>
                    <a:pt x="509" y="43"/>
                  </a:lnTo>
                  <a:lnTo>
                    <a:pt x="511" y="45"/>
                  </a:lnTo>
                  <a:lnTo>
                    <a:pt x="511" y="47"/>
                  </a:lnTo>
                  <a:lnTo>
                    <a:pt x="511" y="51"/>
                  </a:lnTo>
                  <a:lnTo>
                    <a:pt x="511" y="53"/>
                  </a:lnTo>
                  <a:lnTo>
                    <a:pt x="517" y="53"/>
                  </a:lnTo>
                  <a:lnTo>
                    <a:pt x="521" y="53"/>
                  </a:lnTo>
                  <a:lnTo>
                    <a:pt x="523" y="51"/>
                  </a:lnTo>
                  <a:lnTo>
                    <a:pt x="529" y="45"/>
                  </a:lnTo>
                  <a:lnTo>
                    <a:pt x="531" y="45"/>
                  </a:lnTo>
                  <a:lnTo>
                    <a:pt x="533" y="45"/>
                  </a:lnTo>
                  <a:lnTo>
                    <a:pt x="537" y="43"/>
                  </a:lnTo>
                  <a:lnTo>
                    <a:pt x="539" y="43"/>
                  </a:lnTo>
                  <a:lnTo>
                    <a:pt x="541" y="43"/>
                  </a:lnTo>
                  <a:lnTo>
                    <a:pt x="543" y="43"/>
                  </a:lnTo>
                  <a:lnTo>
                    <a:pt x="544" y="42"/>
                  </a:lnTo>
                  <a:lnTo>
                    <a:pt x="546" y="40"/>
                  </a:lnTo>
                  <a:lnTo>
                    <a:pt x="546" y="38"/>
                  </a:lnTo>
                  <a:lnTo>
                    <a:pt x="548" y="42"/>
                  </a:lnTo>
                  <a:lnTo>
                    <a:pt x="548" y="43"/>
                  </a:lnTo>
                  <a:lnTo>
                    <a:pt x="550" y="45"/>
                  </a:lnTo>
                  <a:lnTo>
                    <a:pt x="552" y="45"/>
                  </a:lnTo>
                  <a:lnTo>
                    <a:pt x="552" y="47"/>
                  </a:lnTo>
                  <a:lnTo>
                    <a:pt x="554" y="47"/>
                  </a:lnTo>
                  <a:lnTo>
                    <a:pt x="558" y="47"/>
                  </a:lnTo>
                  <a:lnTo>
                    <a:pt x="562" y="47"/>
                  </a:lnTo>
                  <a:lnTo>
                    <a:pt x="566" y="47"/>
                  </a:lnTo>
                  <a:lnTo>
                    <a:pt x="568" y="47"/>
                  </a:lnTo>
                  <a:lnTo>
                    <a:pt x="572" y="47"/>
                  </a:lnTo>
                  <a:lnTo>
                    <a:pt x="574" y="47"/>
                  </a:lnTo>
                  <a:lnTo>
                    <a:pt x="576" y="47"/>
                  </a:lnTo>
                  <a:lnTo>
                    <a:pt x="578" y="45"/>
                  </a:lnTo>
                  <a:lnTo>
                    <a:pt x="580" y="45"/>
                  </a:lnTo>
                  <a:lnTo>
                    <a:pt x="588" y="42"/>
                  </a:lnTo>
                  <a:lnTo>
                    <a:pt x="592" y="38"/>
                  </a:lnTo>
                  <a:lnTo>
                    <a:pt x="594" y="32"/>
                  </a:lnTo>
                  <a:lnTo>
                    <a:pt x="596" y="30"/>
                  </a:lnTo>
                  <a:lnTo>
                    <a:pt x="596" y="28"/>
                  </a:lnTo>
                  <a:lnTo>
                    <a:pt x="598" y="26"/>
                  </a:lnTo>
                  <a:lnTo>
                    <a:pt x="600" y="24"/>
                  </a:lnTo>
                  <a:lnTo>
                    <a:pt x="602" y="24"/>
                  </a:lnTo>
                  <a:lnTo>
                    <a:pt x="604" y="22"/>
                  </a:lnTo>
                  <a:lnTo>
                    <a:pt x="606" y="22"/>
                  </a:lnTo>
                  <a:lnTo>
                    <a:pt x="608" y="22"/>
                  </a:lnTo>
                  <a:lnTo>
                    <a:pt x="608" y="20"/>
                  </a:lnTo>
                  <a:lnTo>
                    <a:pt x="610" y="20"/>
                  </a:lnTo>
                  <a:lnTo>
                    <a:pt x="610" y="18"/>
                  </a:lnTo>
                  <a:lnTo>
                    <a:pt x="612" y="18"/>
                  </a:lnTo>
                  <a:lnTo>
                    <a:pt x="613" y="18"/>
                  </a:lnTo>
                  <a:lnTo>
                    <a:pt x="615" y="16"/>
                  </a:lnTo>
                  <a:lnTo>
                    <a:pt x="617" y="16"/>
                  </a:lnTo>
                  <a:lnTo>
                    <a:pt x="619" y="16"/>
                  </a:lnTo>
                  <a:lnTo>
                    <a:pt x="621" y="14"/>
                  </a:lnTo>
                  <a:lnTo>
                    <a:pt x="623" y="14"/>
                  </a:lnTo>
                  <a:lnTo>
                    <a:pt x="623" y="12"/>
                  </a:lnTo>
                  <a:lnTo>
                    <a:pt x="625" y="12"/>
                  </a:lnTo>
                  <a:lnTo>
                    <a:pt x="627" y="12"/>
                  </a:lnTo>
                  <a:lnTo>
                    <a:pt x="629" y="12"/>
                  </a:lnTo>
                  <a:lnTo>
                    <a:pt x="631" y="12"/>
                  </a:lnTo>
                  <a:lnTo>
                    <a:pt x="633" y="12"/>
                  </a:lnTo>
                  <a:lnTo>
                    <a:pt x="635" y="12"/>
                  </a:lnTo>
                  <a:lnTo>
                    <a:pt x="637" y="12"/>
                  </a:lnTo>
                  <a:lnTo>
                    <a:pt x="637" y="14"/>
                  </a:lnTo>
                  <a:lnTo>
                    <a:pt x="639" y="16"/>
                  </a:lnTo>
                  <a:lnTo>
                    <a:pt x="639" y="20"/>
                  </a:lnTo>
                  <a:lnTo>
                    <a:pt x="641" y="22"/>
                  </a:lnTo>
                  <a:lnTo>
                    <a:pt x="641" y="24"/>
                  </a:lnTo>
                  <a:lnTo>
                    <a:pt x="641" y="26"/>
                  </a:lnTo>
                  <a:lnTo>
                    <a:pt x="643" y="28"/>
                  </a:lnTo>
                  <a:lnTo>
                    <a:pt x="643" y="30"/>
                  </a:lnTo>
                  <a:lnTo>
                    <a:pt x="645" y="32"/>
                  </a:lnTo>
                  <a:lnTo>
                    <a:pt x="645" y="34"/>
                  </a:lnTo>
                  <a:lnTo>
                    <a:pt x="647" y="34"/>
                  </a:lnTo>
                  <a:lnTo>
                    <a:pt x="647" y="36"/>
                  </a:lnTo>
                  <a:lnTo>
                    <a:pt x="647" y="38"/>
                  </a:lnTo>
                  <a:lnTo>
                    <a:pt x="647" y="40"/>
                  </a:lnTo>
                  <a:lnTo>
                    <a:pt x="647" y="42"/>
                  </a:lnTo>
                  <a:lnTo>
                    <a:pt x="649" y="43"/>
                  </a:lnTo>
                  <a:lnTo>
                    <a:pt x="651" y="43"/>
                  </a:lnTo>
                  <a:lnTo>
                    <a:pt x="653" y="45"/>
                  </a:lnTo>
                  <a:lnTo>
                    <a:pt x="655" y="47"/>
                  </a:lnTo>
                  <a:lnTo>
                    <a:pt x="657" y="47"/>
                  </a:lnTo>
                  <a:lnTo>
                    <a:pt x="659" y="49"/>
                  </a:lnTo>
                  <a:lnTo>
                    <a:pt x="659" y="51"/>
                  </a:lnTo>
                  <a:lnTo>
                    <a:pt x="661" y="51"/>
                  </a:lnTo>
                  <a:lnTo>
                    <a:pt x="661" y="53"/>
                  </a:lnTo>
                  <a:lnTo>
                    <a:pt x="663" y="53"/>
                  </a:lnTo>
                  <a:lnTo>
                    <a:pt x="663" y="55"/>
                  </a:lnTo>
                  <a:lnTo>
                    <a:pt x="665" y="57"/>
                  </a:lnTo>
                  <a:lnTo>
                    <a:pt x="667" y="59"/>
                  </a:lnTo>
                  <a:lnTo>
                    <a:pt x="669" y="61"/>
                  </a:lnTo>
                  <a:lnTo>
                    <a:pt x="669" y="63"/>
                  </a:lnTo>
                  <a:lnTo>
                    <a:pt x="671" y="65"/>
                  </a:lnTo>
                  <a:lnTo>
                    <a:pt x="675" y="69"/>
                  </a:lnTo>
                  <a:lnTo>
                    <a:pt x="675" y="71"/>
                  </a:lnTo>
                  <a:lnTo>
                    <a:pt x="677" y="79"/>
                  </a:lnTo>
                  <a:lnTo>
                    <a:pt x="679" y="81"/>
                  </a:lnTo>
                  <a:lnTo>
                    <a:pt x="679" y="83"/>
                  </a:lnTo>
                  <a:lnTo>
                    <a:pt x="681" y="87"/>
                  </a:lnTo>
                  <a:lnTo>
                    <a:pt x="681" y="89"/>
                  </a:lnTo>
                  <a:lnTo>
                    <a:pt x="681" y="91"/>
                  </a:lnTo>
                  <a:lnTo>
                    <a:pt x="682" y="93"/>
                  </a:lnTo>
                  <a:lnTo>
                    <a:pt x="682" y="95"/>
                  </a:lnTo>
                  <a:lnTo>
                    <a:pt x="682" y="97"/>
                  </a:lnTo>
                  <a:lnTo>
                    <a:pt x="684" y="99"/>
                  </a:lnTo>
                  <a:lnTo>
                    <a:pt x="686" y="101"/>
                  </a:lnTo>
                  <a:lnTo>
                    <a:pt x="688" y="101"/>
                  </a:lnTo>
                  <a:lnTo>
                    <a:pt x="688" y="103"/>
                  </a:lnTo>
                  <a:lnTo>
                    <a:pt x="690" y="105"/>
                  </a:lnTo>
                  <a:lnTo>
                    <a:pt x="690" y="107"/>
                  </a:lnTo>
                  <a:lnTo>
                    <a:pt x="690" y="109"/>
                  </a:lnTo>
                  <a:lnTo>
                    <a:pt x="690" y="110"/>
                  </a:lnTo>
                  <a:lnTo>
                    <a:pt x="692" y="112"/>
                  </a:lnTo>
                  <a:lnTo>
                    <a:pt x="694" y="116"/>
                  </a:lnTo>
                  <a:lnTo>
                    <a:pt x="694" y="118"/>
                  </a:lnTo>
                  <a:lnTo>
                    <a:pt x="694" y="120"/>
                  </a:lnTo>
                  <a:lnTo>
                    <a:pt x="694" y="122"/>
                  </a:lnTo>
                  <a:lnTo>
                    <a:pt x="696" y="122"/>
                  </a:lnTo>
                  <a:lnTo>
                    <a:pt x="696" y="124"/>
                  </a:lnTo>
                  <a:lnTo>
                    <a:pt x="696" y="126"/>
                  </a:lnTo>
                  <a:lnTo>
                    <a:pt x="698" y="126"/>
                  </a:lnTo>
                  <a:lnTo>
                    <a:pt x="698" y="128"/>
                  </a:lnTo>
                  <a:lnTo>
                    <a:pt x="698" y="130"/>
                  </a:lnTo>
                  <a:lnTo>
                    <a:pt x="700" y="132"/>
                  </a:lnTo>
                  <a:lnTo>
                    <a:pt x="700" y="134"/>
                  </a:lnTo>
                  <a:lnTo>
                    <a:pt x="700" y="136"/>
                  </a:lnTo>
                  <a:lnTo>
                    <a:pt x="704" y="140"/>
                  </a:lnTo>
                  <a:lnTo>
                    <a:pt x="700" y="142"/>
                  </a:lnTo>
                  <a:lnTo>
                    <a:pt x="698" y="142"/>
                  </a:lnTo>
                  <a:lnTo>
                    <a:pt x="698" y="144"/>
                  </a:lnTo>
                  <a:lnTo>
                    <a:pt x="696" y="144"/>
                  </a:lnTo>
                  <a:lnTo>
                    <a:pt x="694" y="146"/>
                  </a:lnTo>
                  <a:lnTo>
                    <a:pt x="690" y="148"/>
                  </a:lnTo>
                  <a:lnTo>
                    <a:pt x="688" y="150"/>
                  </a:lnTo>
                  <a:lnTo>
                    <a:pt x="688" y="152"/>
                  </a:lnTo>
                  <a:lnTo>
                    <a:pt x="690" y="154"/>
                  </a:lnTo>
                  <a:lnTo>
                    <a:pt x="690" y="156"/>
                  </a:lnTo>
                  <a:lnTo>
                    <a:pt x="690" y="158"/>
                  </a:lnTo>
                  <a:lnTo>
                    <a:pt x="688" y="160"/>
                  </a:lnTo>
                  <a:lnTo>
                    <a:pt x="686" y="160"/>
                  </a:lnTo>
                  <a:lnTo>
                    <a:pt x="688" y="162"/>
                  </a:lnTo>
                  <a:lnTo>
                    <a:pt x="686" y="164"/>
                  </a:lnTo>
                  <a:lnTo>
                    <a:pt x="688" y="166"/>
                  </a:lnTo>
                  <a:lnTo>
                    <a:pt x="688" y="168"/>
                  </a:lnTo>
                  <a:lnTo>
                    <a:pt x="688" y="170"/>
                  </a:lnTo>
                  <a:lnTo>
                    <a:pt x="688" y="172"/>
                  </a:lnTo>
                  <a:lnTo>
                    <a:pt x="690" y="174"/>
                  </a:lnTo>
                  <a:lnTo>
                    <a:pt x="692" y="174"/>
                  </a:lnTo>
                  <a:lnTo>
                    <a:pt x="692" y="172"/>
                  </a:lnTo>
                  <a:lnTo>
                    <a:pt x="694" y="172"/>
                  </a:lnTo>
                  <a:lnTo>
                    <a:pt x="696" y="170"/>
                  </a:lnTo>
                  <a:lnTo>
                    <a:pt x="698" y="170"/>
                  </a:lnTo>
                  <a:lnTo>
                    <a:pt x="700" y="172"/>
                  </a:lnTo>
                  <a:lnTo>
                    <a:pt x="702" y="172"/>
                  </a:lnTo>
                  <a:lnTo>
                    <a:pt x="704" y="172"/>
                  </a:lnTo>
                  <a:lnTo>
                    <a:pt x="706" y="172"/>
                  </a:lnTo>
                  <a:lnTo>
                    <a:pt x="706" y="174"/>
                  </a:lnTo>
                  <a:lnTo>
                    <a:pt x="710" y="174"/>
                  </a:lnTo>
                  <a:lnTo>
                    <a:pt x="712" y="174"/>
                  </a:lnTo>
                  <a:lnTo>
                    <a:pt x="712" y="172"/>
                  </a:lnTo>
                  <a:lnTo>
                    <a:pt x="714" y="172"/>
                  </a:lnTo>
                  <a:lnTo>
                    <a:pt x="716" y="172"/>
                  </a:lnTo>
                  <a:lnTo>
                    <a:pt x="718" y="172"/>
                  </a:lnTo>
                  <a:lnTo>
                    <a:pt x="720" y="172"/>
                  </a:lnTo>
                  <a:lnTo>
                    <a:pt x="722" y="172"/>
                  </a:lnTo>
                  <a:lnTo>
                    <a:pt x="724" y="172"/>
                  </a:lnTo>
                  <a:lnTo>
                    <a:pt x="726" y="172"/>
                  </a:lnTo>
                  <a:lnTo>
                    <a:pt x="726" y="170"/>
                  </a:lnTo>
                  <a:lnTo>
                    <a:pt x="728" y="170"/>
                  </a:lnTo>
                  <a:lnTo>
                    <a:pt x="728" y="172"/>
                  </a:lnTo>
                  <a:lnTo>
                    <a:pt x="730" y="172"/>
                  </a:lnTo>
                  <a:lnTo>
                    <a:pt x="730" y="174"/>
                  </a:lnTo>
                  <a:lnTo>
                    <a:pt x="730" y="176"/>
                  </a:lnTo>
                  <a:lnTo>
                    <a:pt x="730" y="177"/>
                  </a:lnTo>
                  <a:lnTo>
                    <a:pt x="730" y="179"/>
                  </a:lnTo>
                  <a:lnTo>
                    <a:pt x="732" y="181"/>
                  </a:lnTo>
                  <a:lnTo>
                    <a:pt x="732" y="183"/>
                  </a:lnTo>
                  <a:lnTo>
                    <a:pt x="732" y="185"/>
                  </a:lnTo>
                  <a:lnTo>
                    <a:pt x="732" y="187"/>
                  </a:lnTo>
                  <a:lnTo>
                    <a:pt x="734" y="187"/>
                  </a:lnTo>
                  <a:lnTo>
                    <a:pt x="734" y="189"/>
                  </a:lnTo>
                  <a:lnTo>
                    <a:pt x="734" y="191"/>
                  </a:lnTo>
                  <a:lnTo>
                    <a:pt x="732" y="193"/>
                  </a:lnTo>
                  <a:lnTo>
                    <a:pt x="730" y="191"/>
                  </a:lnTo>
                  <a:lnTo>
                    <a:pt x="728" y="191"/>
                  </a:lnTo>
                  <a:lnTo>
                    <a:pt x="728" y="189"/>
                  </a:lnTo>
                  <a:lnTo>
                    <a:pt x="726" y="189"/>
                  </a:lnTo>
                  <a:lnTo>
                    <a:pt x="724" y="189"/>
                  </a:lnTo>
                  <a:lnTo>
                    <a:pt x="724" y="191"/>
                  </a:lnTo>
                  <a:lnTo>
                    <a:pt x="722" y="191"/>
                  </a:lnTo>
                  <a:lnTo>
                    <a:pt x="720" y="191"/>
                  </a:lnTo>
                  <a:lnTo>
                    <a:pt x="718" y="191"/>
                  </a:lnTo>
                  <a:lnTo>
                    <a:pt x="716" y="191"/>
                  </a:lnTo>
                  <a:lnTo>
                    <a:pt x="714" y="191"/>
                  </a:lnTo>
                  <a:lnTo>
                    <a:pt x="714" y="193"/>
                  </a:lnTo>
                  <a:lnTo>
                    <a:pt x="716" y="195"/>
                  </a:lnTo>
                  <a:lnTo>
                    <a:pt x="718" y="195"/>
                  </a:lnTo>
                  <a:lnTo>
                    <a:pt x="722" y="197"/>
                  </a:lnTo>
                  <a:lnTo>
                    <a:pt x="724" y="199"/>
                  </a:lnTo>
                  <a:lnTo>
                    <a:pt x="726" y="199"/>
                  </a:lnTo>
                  <a:lnTo>
                    <a:pt x="728" y="201"/>
                  </a:lnTo>
                  <a:lnTo>
                    <a:pt x="730" y="201"/>
                  </a:lnTo>
                  <a:lnTo>
                    <a:pt x="732" y="203"/>
                  </a:lnTo>
                  <a:lnTo>
                    <a:pt x="734" y="205"/>
                  </a:lnTo>
                  <a:lnTo>
                    <a:pt x="734" y="207"/>
                  </a:lnTo>
                  <a:lnTo>
                    <a:pt x="736" y="211"/>
                  </a:lnTo>
                  <a:lnTo>
                    <a:pt x="734" y="213"/>
                  </a:lnTo>
                  <a:lnTo>
                    <a:pt x="730" y="213"/>
                  </a:lnTo>
                  <a:lnTo>
                    <a:pt x="730" y="215"/>
                  </a:lnTo>
                  <a:lnTo>
                    <a:pt x="724" y="217"/>
                  </a:lnTo>
                  <a:lnTo>
                    <a:pt x="724" y="219"/>
                  </a:lnTo>
                  <a:lnTo>
                    <a:pt x="724" y="221"/>
                  </a:lnTo>
                  <a:lnTo>
                    <a:pt x="722" y="223"/>
                  </a:lnTo>
                  <a:lnTo>
                    <a:pt x="720" y="225"/>
                  </a:lnTo>
                  <a:lnTo>
                    <a:pt x="718" y="225"/>
                  </a:lnTo>
                  <a:lnTo>
                    <a:pt x="716" y="227"/>
                  </a:lnTo>
                  <a:lnTo>
                    <a:pt x="716" y="229"/>
                  </a:lnTo>
                  <a:lnTo>
                    <a:pt x="714" y="229"/>
                  </a:lnTo>
                  <a:lnTo>
                    <a:pt x="714" y="231"/>
                  </a:lnTo>
                  <a:lnTo>
                    <a:pt x="712" y="233"/>
                  </a:lnTo>
                  <a:lnTo>
                    <a:pt x="712" y="235"/>
                  </a:lnTo>
                  <a:lnTo>
                    <a:pt x="710" y="239"/>
                  </a:lnTo>
                  <a:lnTo>
                    <a:pt x="710" y="241"/>
                  </a:lnTo>
                  <a:lnTo>
                    <a:pt x="708" y="241"/>
                  </a:lnTo>
                  <a:lnTo>
                    <a:pt x="706" y="244"/>
                  </a:lnTo>
                  <a:lnTo>
                    <a:pt x="704" y="246"/>
                  </a:lnTo>
                  <a:lnTo>
                    <a:pt x="702" y="248"/>
                  </a:lnTo>
                  <a:lnTo>
                    <a:pt x="700" y="250"/>
                  </a:lnTo>
                  <a:lnTo>
                    <a:pt x="700" y="252"/>
                  </a:lnTo>
                  <a:lnTo>
                    <a:pt x="698" y="254"/>
                  </a:lnTo>
                  <a:lnTo>
                    <a:pt x="698" y="256"/>
                  </a:lnTo>
                  <a:lnTo>
                    <a:pt x="696" y="258"/>
                  </a:lnTo>
                  <a:lnTo>
                    <a:pt x="696" y="260"/>
                  </a:lnTo>
                  <a:lnTo>
                    <a:pt x="694" y="260"/>
                  </a:lnTo>
                  <a:lnTo>
                    <a:pt x="694" y="262"/>
                  </a:lnTo>
                  <a:lnTo>
                    <a:pt x="694" y="264"/>
                  </a:lnTo>
                  <a:lnTo>
                    <a:pt x="692" y="264"/>
                  </a:lnTo>
                  <a:lnTo>
                    <a:pt x="692" y="266"/>
                  </a:lnTo>
                  <a:lnTo>
                    <a:pt x="690" y="268"/>
                  </a:lnTo>
                  <a:lnTo>
                    <a:pt x="690" y="270"/>
                  </a:lnTo>
                  <a:lnTo>
                    <a:pt x="694" y="268"/>
                  </a:lnTo>
                  <a:lnTo>
                    <a:pt x="698" y="268"/>
                  </a:lnTo>
                  <a:lnTo>
                    <a:pt x="700" y="268"/>
                  </a:lnTo>
                  <a:lnTo>
                    <a:pt x="704" y="266"/>
                  </a:lnTo>
                  <a:lnTo>
                    <a:pt x="706" y="266"/>
                  </a:lnTo>
                  <a:lnTo>
                    <a:pt x="708" y="266"/>
                  </a:lnTo>
                  <a:lnTo>
                    <a:pt x="712" y="264"/>
                  </a:lnTo>
                  <a:lnTo>
                    <a:pt x="714" y="264"/>
                  </a:lnTo>
                  <a:lnTo>
                    <a:pt x="716" y="264"/>
                  </a:lnTo>
                  <a:lnTo>
                    <a:pt x="718" y="264"/>
                  </a:lnTo>
                  <a:lnTo>
                    <a:pt x="720" y="264"/>
                  </a:lnTo>
                  <a:lnTo>
                    <a:pt x="720" y="266"/>
                  </a:lnTo>
                  <a:lnTo>
                    <a:pt x="722" y="266"/>
                  </a:lnTo>
                  <a:lnTo>
                    <a:pt x="724" y="266"/>
                  </a:lnTo>
                  <a:lnTo>
                    <a:pt x="726" y="266"/>
                  </a:lnTo>
                  <a:lnTo>
                    <a:pt x="728" y="268"/>
                  </a:lnTo>
                  <a:lnTo>
                    <a:pt x="730" y="268"/>
                  </a:lnTo>
                  <a:lnTo>
                    <a:pt x="742" y="270"/>
                  </a:lnTo>
                  <a:lnTo>
                    <a:pt x="744" y="270"/>
                  </a:lnTo>
                  <a:lnTo>
                    <a:pt x="744" y="272"/>
                  </a:lnTo>
                  <a:lnTo>
                    <a:pt x="744" y="274"/>
                  </a:lnTo>
                  <a:lnTo>
                    <a:pt x="746" y="276"/>
                  </a:lnTo>
                  <a:lnTo>
                    <a:pt x="746" y="278"/>
                  </a:lnTo>
                  <a:lnTo>
                    <a:pt x="746" y="280"/>
                  </a:lnTo>
                  <a:lnTo>
                    <a:pt x="748" y="282"/>
                  </a:lnTo>
                  <a:lnTo>
                    <a:pt x="748" y="284"/>
                  </a:lnTo>
                  <a:lnTo>
                    <a:pt x="750" y="286"/>
                  </a:lnTo>
                  <a:lnTo>
                    <a:pt x="750" y="288"/>
                  </a:lnTo>
                  <a:lnTo>
                    <a:pt x="751" y="288"/>
                  </a:lnTo>
                  <a:lnTo>
                    <a:pt x="751" y="290"/>
                  </a:lnTo>
                  <a:lnTo>
                    <a:pt x="751" y="292"/>
                  </a:lnTo>
                  <a:lnTo>
                    <a:pt x="751" y="294"/>
                  </a:lnTo>
                  <a:lnTo>
                    <a:pt x="751" y="296"/>
                  </a:lnTo>
                  <a:lnTo>
                    <a:pt x="751" y="298"/>
                  </a:lnTo>
                  <a:lnTo>
                    <a:pt x="753" y="298"/>
                  </a:lnTo>
                  <a:lnTo>
                    <a:pt x="755" y="298"/>
                  </a:lnTo>
                  <a:lnTo>
                    <a:pt x="757" y="298"/>
                  </a:lnTo>
                  <a:lnTo>
                    <a:pt x="759" y="298"/>
                  </a:lnTo>
                  <a:lnTo>
                    <a:pt x="761" y="298"/>
                  </a:lnTo>
                  <a:lnTo>
                    <a:pt x="763" y="298"/>
                  </a:lnTo>
                  <a:lnTo>
                    <a:pt x="765" y="298"/>
                  </a:lnTo>
                  <a:lnTo>
                    <a:pt x="767" y="298"/>
                  </a:lnTo>
                  <a:lnTo>
                    <a:pt x="767" y="300"/>
                  </a:lnTo>
                  <a:lnTo>
                    <a:pt x="769" y="300"/>
                  </a:lnTo>
                  <a:lnTo>
                    <a:pt x="771" y="300"/>
                  </a:lnTo>
                  <a:lnTo>
                    <a:pt x="773" y="302"/>
                  </a:lnTo>
                  <a:lnTo>
                    <a:pt x="775" y="304"/>
                  </a:lnTo>
                  <a:lnTo>
                    <a:pt x="777" y="304"/>
                  </a:lnTo>
                  <a:lnTo>
                    <a:pt x="777" y="306"/>
                  </a:lnTo>
                  <a:lnTo>
                    <a:pt x="779" y="306"/>
                  </a:lnTo>
                  <a:lnTo>
                    <a:pt x="783" y="306"/>
                  </a:lnTo>
                  <a:lnTo>
                    <a:pt x="785" y="308"/>
                  </a:lnTo>
                  <a:lnTo>
                    <a:pt x="789" y="308"/>
                  </a:lnTo>
                  <a:lnTo>
                    <a:pt x="791" y="308"/>
                  </a:lnTo>
                  <a:lnTo>
                    <a:pt x="793" y="308"/>
                  </a:lnTo>
                  <a:lnTo>
                    <a:pt x="795" y="308"/>
                  </a:lnTo>
                  <a:lnTo>
                    <a:pt x="797" y="308"/>
                  </a:lnTo>
                  <a:lnTo>
                    <a:pt x="799" y="308"/>
                  </a:lnTo>
                  <a:lnTo>
                    <a:pt x="801" y="308"/>
                  </a:lnTo>
                  <a:lnTo>
                    <a:pt x="803" y="308"/>
                  </a:lnTo>
                  <a:lnTo>
                    <a:pt x="805" y="308"/>
                  </a:lnTo>
                  <a:lnTo>
                    <a:pt x="807" y="308"/>
                  </a:lnTo>
                  <a:lnTo>
                    <a:pt x="811" y="308"/>
                  </a:lnTo>
                  <a:lnTo>
                    <a:pt x="811" y="310"/>
                  </a:lnTo>
                  <a:lnTo>
                    <a:pt x="813" y="310"/>
                  </a:lnTo>
                  <a:lnTo>
                    <a:pt x="815" y="310"/>
                  </a:lnTo>
                  <a:lnTo>
                    <a:pt x="817" y="310"/>
                  </a:lnTo>
                  <a:lnTo>
                    <a:pt x="819" y="310"/>
                  </a:lnTo>
                  <a:lnTo>
                    <a:pt x="820" y="310"/>
                  </a:lnTo>
                  <a:lnTo>
                    <a:pt x="822" y="310"/>
                  </a:lnTo>
                  <a:lnTo>
                    <a:pt x="824" y="310"/>
                  </a:lnTo>
                  <a:lnTo>
                    <a:pt x="826" y="310"/>
                  </a:lnTo>
                  <a:lnTo>
                    <a:pt x="828" y="310"/>
                  </a:lnTo>
                  <a:lnTo>
                    <a:pt x="828" y="311"/>
                  </a:lnTo>
                  <a:lnTo>
                    <a:pt x="830" y="311"/>
                  </a:lnTo>
                  <a:lnTo>
                    <a:pt x="832" y="311"/>
                  </a:lnTo>
                  <a:lnTo>
                    <a:pt x="834" y="313"/>
                  </a:lnTo>
                  <a:lnTo>
                    <a:pt x="836" y="313"/>
                  </a:lnTo>
                  <a:lnTo>
                    <a:pt x="836" y="315"/>
                  </a:lnTo>
                  <a:lnTo>
                    <a:pt x="838" y="317"/>
                  </a:lnTo>
                  <a:lnTo>
                    <a:pt x="840" y="319"/>
                  </a:lnTo>
                  <a:lnTo>
                    <a:pt x="840" y="321"/>
                  </a:lnTo>
                  <a:lnTo>
                    <a:pt x="842" y="321"/>
                  </a:lnTo>
                  <a:lnTo>
                    <a:pt x="842" y="323"/>
                  </a:lnTo>
                  <a:lnTo>
                    <a:pt x="844" y="323"/>
                  </a:lnTo>
                  <a:lnTo>
                    <a:pt x="844" y="325"/>
                  </a:lnTo>
                  <a:lnTo>
                    <a:pt x="846" y="325"/>
                  </a:lnTo>
                  <a:lnTo>
                    <a:pt x="848" y="327"/>
                  </a:lnTo>
                  <a:lnTo>
                    <a:pt x="850" y="329"/>
                  </a:lnTo>
                  <a:lnTo>
                    <a:pt x="852" y="329"/>
                  </a:lnTo>
                  <a:lnTo>
                    <a:pt x="852" y="331"/>
                  </a:lnTo>
                  <a:lnTo>
                    <a:pt x="854" y="331"/>
                  </a:lnTo>
                  <a:lnTo>
                    <a:pt x="854" y="333"/>
                  </a:lnTo>
                  <a:lnTo>
                    <a:pt x="856" y="333"/>
                  </a:lnTo>
                  <a:lnTo>
                    <a:pt x="856" y="335"/>
                  </a:lnTo>
                  <a:lnTo>
                    <a:pt x="858" y="335"/>
                  </a:lnTo>
                  <a:lnTo>
                    <a:pt x="858" y="337"/>
                  </a:lnTo>
                  <a:lnTo>
                    <a:pt x="858" y="339"/>
                  </a:lnTo>
                  <a:lnTo>
                    <a:pt x="860" y="339"/>
                  </a:lnTo>
                  <a:lnTo>
                    <a:pt x="862" y="341"/>
                  </a:lnTo>
                  <a:lnTo>
                    <a:pt x="862" y="343"/>
                  </a:lnTo>
                  <a:lnTo>
                    <a:pt x="864" y="343"/>
                  </a:lnTo>
                  <a:lnTo>
                    <a:pt x="864" y="345"/>
                  </a:lnTo>
                  <a:lnTo>
                    <a:pt x="866" y="345"/>
                  </a:lnTo>
                  <a:lnTo>
                    <a:pt x="866" y="347"/>
                  </a:lnTo>
                  <a:lnTo>
                    <a:pt x="868" y="347"/>
                  </a:lnTo>
                  <a:lnTo>
                    <a:pt x="870" y="347"/>
                  </a:lnTo>
                  <a:lnTo>
                    <a:pt x="872" y="347"/>
                  </a:lnTo>
                  <a:lnTo>
                    <a:pt x="874" y="347"/>
                  </a:lnTo>
                  <a:lnTo>
                    <a:pt x="876" y="347"/>
                  </a:lnTo>
                  <a:lnTo>
                    <a:pt x="876" y="349"/>
                  </a:lnTo>
                  <a:lnTo>
                    <a:pt x="878" y="349"/>
                  </a:lnTo>
                  <a:lnTo>
                    <a:pt x="878" y="351"/>
                  </a:lnTo>
                  <a:lnTo>
                    <a:pt x="880" y="351"/>
                  </a:lnTo>
                  <a:lnTo>
                    <a:pt x="880" y="353"/>
                  </a:lnTo>
                  <a:lnTo>
                    <a:pt x="882" y="355"/>
                  </a:lnTo>
                  <a:lnTo>
                    <a:pt x="884" y="357"/>
                  </a:lnTo>
                  <a:lnTo>
                    <a:pt x="884" y="359"/>
                  </a:lnTo>
                  <a:lnTo>
                    <a:pt x="886" y="359"/>
                  </a:lnTo>
                  <a:lnTo>
                    <a:pt x="886" y="361"/>
                  </a:lnTo>
                  <a:lnTo>
                    <a:pt x="888" y="361"/>
                  </a:lnTo>
                  <a:lnTo>
                    <a:pt x="888" y="363"/>
                  </a:lnTo>
                  <a:lnTo>
                    <a:pt x="889" y="365"/>
                  </a:lnTo>
                  <a:lnTo>
                    <a:pt x="889" y="367"/>
                  </a:lnTo>
                  <a:lnTo>
                    <a:pt x="891" y="369"/>
                  </a:lnTo>
                  <a:lnTo>
                    <a:pt x="893" y="371"/>
                  </a:lnTo>
                  <a:lnTo>
                    <a:pt x="893" y="373"/>
                  </a:lnTo>
                  <a:lnTo>
                    <a:pt x="895" y="375"/>
                  </a:lnTo>
                  <a:lnTo>
                    <a:pt x="897" y="377"/>
                  </a:lnTo>
                  <a:lnTo>
                    <a:pt x="897" y="378"/>
                  </a:lnTo>
                  <a:lnTo>
                    <a:pt x="899" y="378"/>
                  </a:lnTo>
                  <a:lnTo>
                    <a:pt x="899" y="380"/>
                  </a:lnTo>
                  <a:lnTo>
                    <a:pt x="901" y="382"/>
                  </a:lnTo>
                  <a:lnTo>
                    <a:pt x="901" y="384"/>
                  </a:lnTo>
                  <a:lnTo>
                    <a:pt x="901" y="386"/>
                  </a:lnTo>
                  <a:lnTo>
                    <a:pt x="903" y="390"/>
                  </a:lnTo>
                  <a:lnTo>
                    <a:pt x="903" y="394"/>
                  </a:lnTo>
                  <a:lnTo>
                    <a:pt x="905" y="398"/>
                  </a:lnTo>
                  <a:lnTo>
                    <a:pt x="905" y="400"/>
                  </a:lnTo>
                  <a:lnTo>
                    <a:pt x="905" y="404"/>
                  </a:lnTo>
                  <a:lnTo>
                    <a:pt x="907" y="406"/>
                  </a:lnTo>
                  <a:lnTo>
                    <a:pt x="907" y="408"/>
                  </a:lnTo>
                  <a:lnTo>
                    <a:pt x="909" y="408"/>
                  </a:lnTo>
                  <a:lnTo>
                    <a:pt x="909" y="410"/>
                  </a:lnTo>
                  <a:lnTo>
                    <a:pt x="907" y="412"/>
                  </a:lnTo>
                  <a:lnTo>
                    <a:pt x="907" y="414"/>
                  </a:lnTo>
                  <a:lnTo>
                    <a:pt x="909" y="416"/>
                  </a:lnTo>
                  <a:lnTo>
                    <a:pt x="911" y="420"/>
                  </a:lnTo>
                  <a:lnTo>
                    <a:pt x="915" y="426"/>
                  </a:lnTo>
                  <a:lnTo>
                    <a:pt x="915" y="428"/>
                  </a:lnTo>
                  <a:lnTo>
                    <a:pt x="915" y="436"/>
                  </a:lnTo>
                  <a:lnTo>
                    <a:pt x="913" y="440"/>
                  </a:lnTo>
                  <a:lnTo>
                    <a:pt x="913" y="442"/>
                  </a:lnTo>
                  <a:lnTo>
                    <a:pt x="915" y="444"/>
                  </a:lnTo>
                  <a:lnTo>
                    <a:pt x="915" y="446"/>
                  </a:lnTo>
                  <a:lnTo>
                    <a:pt x="915" y="447"/>
                  </a:lnTo>
                  <a:lnTo>
                    <a:pt x="915" y="449"/>
                  </a:lnTo>
                  <a:lnTo>
                    <a:pt x="915" y="453"/>
                  </a:lnTo>
                  <a:lnTo>
                    <a:pt x="915" y="455"/>
                  </a:lnTo>
                  <a:lnTo>
                    <a:pt x="915" y="457"/>
                  </a:lnTo>
                  <a:lnTo>
                    <a:pt x="915" y="459"/>
                  </a:lnTo>
                  <a:lnTo>
                    <a:pt x="915" y="461"/>
                  </a:lnTo>
                  <a:lnTo>
                    <a:pt x="915" y="463"/>
                  </a:lnTo>
                  <a:lnTo>
                    <a:pt x="915" y="467"/>
                  </a:lnTo>
                  <a:lnTo>
                    <a:pt x="913" y="471"/>
                  </a:lnTo>
                  <a:lnTo>
                    <a:pt x="913" y="475"/>
                  </a:lnTo>
                  <a:lnTo>
                    <a:pt x="913" y="477"/>
                  </a:lnTo>
                  <a:lnTo>
                    <a:pt x="913" y="479"/>
                  </a:lnTo>
                  <a:lnTo>
                    <a:pt x="913" y="481"/>
                  </a:lnTo>
                  <a:lnTo>
                    <a:pt x="913" y="483"/>
                  </a:lnTo>
                  <a:lnTo>
                    <a:pt x="915" y="483"/>
                  </a:lnTo>
                  <a:lnTo>
                    <a:pt x="915" y="485"/>
                  </a:lnTo>
                  <a:lnTo>
                    <a:pt x="915" y="487"/>
                  </a:lnTo>
                  <a:lnTo>
                    <a:pt x="915" y="489"/>
                  </a:lnTo>
                  <a:lnTo>
                    <a:pt x="913" y="491"/>
                  </a:lnTo>
                  <a:lnTo>
                    <a:pt x="911" y="491"/>
                  </a:lnTo>
                  <a:lnTo>
                    <a:pt x="909" y="493"/>
                  </a:lnTo>
                  <a:lnTo>
                    <a:pt x="907" y="493"/>
                  </a:lnTo>
                  <a:lnTo>
                    <a:pt x="905" y="495"/>
                  </a:lnTo>
                  <a:lnTo>
                    <a:pt x="903" y="495"/>
                  </a:lnTo>
                  <a:lnTo>
                    <a:pt x="901" y="497"/>
                  </a:lnTo>
                  <a:lnTo>
                    <a:pt x="899" y="497"/>
                  </a:lnTo>
                  <a:lnTo>
                    <a:pt x="897" y="497"/>
                  </a:lnTo>
                  <a:lnTo>
                    <a:pt x="895" y="497"/>
                  </a:lnTo>
                  <a:lnTo>
                    <a:pt x="889" y="497"/>
                  </a:lnTo>
                  <a:lnTo>
                    <a:pt x="886" y="499"/>
                  </a:lnTo>
                  <a:lnTo>
                    <a:pt x="882" y="499"/>
                  </a:lnTo>
                  <a:lnTo>
                    <a:pt x="880" y="501"/>
                  </a:lnTo>
                  <a:lnTo>
                    <a:pt x="878" y="501"/>
                  </a:lnTo>
                  <a:lnTo>
                    <a:pt x="876" y="499"/>
                  </a:lnTo>
                  <a:lnTo>
                    <a:pt x="874" y="499"/>
                  </a:lnTo>
                  <a:lnTo>
                    <a:pt x="872" y="499"/>
                  </a:lnTo>
                  <a:lnTo>
                    <a:pt x="870" y="501"/>
                  </a:lnTo>
                  <a:lnTo>
                    <a:pt x="866" y="503"/>
                  </a:lnTo>
                  <a:lnTo>
                    <a:pt x="860" y="507"/>
                  </a:lnTo>
                  <a:lnTo>
                    <a:pt x="856" y="509"/>
                  </a:lnTo>
                  <a:lnTo>
                    <a:pt x="854" y="511"/>
                  </a:lnTo>
                  <a:lnTo>
                    <a:pt x="854" y="513"/>
                  </a:lnTo>
                  <a:lnTo>
                    <a:pt x="852" y="513"/>
                  </a:lnTo>
                  <a:lnTo>
                    <a:pt x="852" y="514"/>
                  </a:lnTo>
                  <a:lnTo>
                    <a:pt x="850" y="516"/>
                  </a:lnTo>
                  <a:lnTo>
                    <a:pt x="846" y="516"/>
                  </a:lnTo>
                  <a:lnTo>
                    <a:pt x="844" y="518"/>
                  </a:lnTo>
                  <a:lnTo>
                    <a:pt x="842" y="518"/>
                  </a:lnTo>
                  <a:lnTo>
                    <a:pt x="838" y="520"/>
                  </a:lnTo>
                  <a:lnTo>
                    <a:pt x="836" y="520"/>
                  </a:lnTo>
                  <a:lnTo>
                    <a:pt x="832" y="522"/>
                  </a:lnTo>
                  <a:lnTo>
                    <a:pt x="828" y="524"/>
                  </a:lnTo>
                  <a:lnTo>
                    <a:pt x="826" y="524"/>
                  </a:lnTo>
                  <a:lnTo>
                    <a:pt x="824" y="524"/>
                  </a:lnTo>
                  <a:lnTo>
                    <a:pt x="820" y="522"/>
                  </a:lnTo>
                  <a:lnTo>
                    <a:pt x="819" y="522"/>
                  </a:lnTo>
                  <a:lnTo>
                    <a:pt x="817" y="522"/>
                  </a:lnTo>
                  <a:lnTo>
                    <a:pt x="815" y="520"/>
                  </a:lnTo>
                  <a:lnTo>
                    <a:pt x="811" y="520"/>
                  </a:lnTo>
                  <a:lnTo>
                    <a:pt x="809" y="520"/>
                  </a:lnTo>
                  <a:lnTo>
                    <a:pt x="807" y="522"/>
                  </a:lnTo>
                  <a:lnTo>
                    <a:pt x="805" y="524"/>
                  </a:lnTo>
                  <a:lnTo>
                    <a:pt x="805" y="526"/>
                  </a:lnTo>
                  <a:lnTo>
                    <a:pt x="803" y="528"/>
                  </a:lnTo>
                  <a:lnTo>
                    <a:pt x="801" y="528"/>
                  </a:lnTo>
                  <a:lnTo>
                    <a:pt x="799" y="528"/>
                  </a:lnTo>
                  <a:lnTo>
                    <a:pt x="799" y="530"/>
                  </a:lnTo>
                  <a:lnTo>
                    <a:pt x="797" y="530"/>
                  </a:lnTo>
                  <a:lnTo>
                    <a:pt x="797" y="532"/>
                  </a:lnTo>
                  <a:lnTo>
                    <a:pt x="797" y="534"/>
                  </a:lnTo>
                  <a:lnTo>
                    <a:pt x="797" y="536"/>
                  </a:lnTo>
                  <a:lnTo>
                    <a:pt x="795" y="540"/>
                  </a:lnTo>
                  <a:lnTo>
                    <a:pt x="795" y="542"/>
                  </a:lnTo>
                  <a:lnTo>
                    <a:pt x="793" y="542"/>
                  </a:lnTo>
                  <a:lnTo>
                    <a:pt x="791" y="542"/>
                  </a:lnTo>
                  <a:lnTo>
                    <a:pt x="791" y="544"/>
                  </a:lnTo>
                  <a:lnTo>
                    <a:pt x="791" y="546"/>
                  </a:lnTo>
                  <a:lnTo>
                    <a:pt x="793" y="546"/>
                  </a:lnTo>
                  <a:lnTo>
                    <a:pt x="793" y="548"/>
                  </a:lnTo>
                  <a:lnTo>
                    <a:pt x="791" y="548"/>
                  </a:lnTo>
                  <a:lnTo>
                    <a:pt x="791" y="550"/>
                  </a:lnTo>
                  <a:lnTo>
                    <a:pt x="789" y="550"/>
                  </a:lnTo>
                  <a:lnTo>
                    <a:pt x="789" y="552"/>
                  </a:lnTo>
                  <a:lnTo>
                    <a:pt x="787" y="552"/>
                  </a:lnTo>
                  <a:lnTo>
                    <a:pt x="787" y="554"/>
                  </a:lnTo>
                  <a:lnTo>
                    <a:pt x="787" y="556"/>
                  </a:lnTo>
                  <a:lnTo>
                    <a:pt x="785" y="556"/>
                  </a:lnTo>
                  <a:lnTo>
                    <a:pt x="783" y="556"/>
                  </a:lnTo>
                  <a:lnTo>
                    <a:pt x="781" y="556"/>
                  </a:lnTo>
                  <a:lnTo>
                    <a:pt x="779" y="556"/>
                  </a:lnTo>
                  <a:lnTo>
                    <a:pt x="777" y="556"/>
                  </a:lnTo>
                  <a:lnTo>
                    <a:pt x="775" y="556"/>
                  </a:lnTo>
                  <a:lnTo>
                    <a:pt x="775" y="554"/>
                  </a:lnTo>
                  <a:lnTo>
                    <a:pt x="773" y="554"/>
                  </a:lnTo>
                  <a:lnTo>
                    <a:pt x="773" y="552"/>
                  </a:lnTo>
                  <a:lnTo>
                    <a:pt x="771" y="552"/>
                  </a:lnTo>
                  <a:lnTo>
                    <a:pt x="769" y="552"/>
                  </a:lnTo>
                  <a:lnTo>
                    <a:pt x="767" y="552"/>
                  </a:lnTo>
                  <a:lnTo>
                    <a:pt x="765" y="552"/>
                  </a:lnTo>
                  <a:lnTo>
                    <a:pt x="763" y="552"/>
                  </a:lnTo>
                  <a:lnTo>
                    <a:pt x="761" y="552"/>
                  </a:lnTo>
                  <a:lnTo>
                    <a:pt x="761" y="554"/>
                  </a:lnTo>
                  <a:lnTo>
                    <a:pt x="759" y="554"/>
                  </a:lnTo>
                  <a:lnTo>
                    <a:pt x="757" y="554"/>
                  </a:lnTo>
                  <a:lnTo>
                    <a:pt x="755" y="554"/>
                  </a:lnTo>
                  <a:lnTo>
                    <a:pt x="753" y="554"/>
                  </a:lnTo>
                  <a:lnTo>
                    <a:pt x="751" y="552"/>
                  </a:lnTo>
                  <a:lnTo>
                    <a:pt x="751" y="550"/>
                  </a:lnTo>
                  <a:lnTo>
                    <a:pt x="750" y="550"/>
                  </a:lnTo>
                  <a:lnTo>
                    <a:pt x="750" y="548"/>
                  </a:lnTo>
                  <a:lnTo>
                    <a:pt x="748" y="548"/>
                  </a:lnTo>
                  <a:lnTo>
                    <a:pt x="748" y="546"/>
                  </a:lnTo>
                  <a:lnTo>
                    <a:pt x="746" y="546"/>
                  </a:lnTo>
                  <a:lnTo>
                    <a:pt x="744" y="544"/>
                  </a:lnTo>
                  <a:lnTo>
                    <a:pt x="742" y="544"/>
                  </a:lnTo>
                  <a:lnTo>
                    <a:pt x="740" y="544"/>
                  </a:lnTo>
                  <a:lnTo>
                    <a:pt x="738" y="544"/>
                  </a:lnTo>
                  <a:lnTo>
                    <a:pt x="736" y="544"/>
                  </a:lnTo>
                  <a:lnTo>
                    <a:pt x="734" y="544"/>
                  </a:lnTo>
                  <a:lnTo>
                    <a:pt x="734" y="546"/>
                  </a:lnTo>
                  <a:lnTo>
                    <a:pt x="734" y="548"/>
                  </a:lnTo>
                  <a:lnTo>
                    <a:pt x="734" y="550"/>
                  </a:lnTo>
                  <a:lnTo>
                    <a:pt x="734" y="552"/>
                  </a:lnTo>
                  <a:lnTo>
                    <a:pt x="734" y="554"/>
                  </a:lnTo>
                  <a:lnTo>
                    <a:pt x="732" y="554"/>
                  </a:lnTo>
                  <a:lnTo>
                    <a:pt x="732" y="556"/>
                  </a:lnTo>
                  <a:lnTo>
                    <a:pt x="732" y="558"/>
                  </a:lnTo>
                  <a:lnTo>
                    <a:pt x="732" y="560"/>
                  </a:lnTo>
                  <a:lnTo>
                    <a:pt x="730" y="560"/>
                  </a:lnTo>
                  <a:lnTo>
                    <a:pt x="730" y="562"/>
                  </a:lnTo>
                  <a:lnTo>
                    <a:pt x="730" y="564"/>
                  </a:lnTo>
                  <a:lnTo>
                    <a:pt x="728" y="566"/>
                  </a:lnTo>
                  <a:lnTo>
                    <a:pt x="728" y="568"/>
                  </a:lnTo>
                  <a:lnTo>
                    <a:pt x="728" y="570"/>
                  </a:lnTo>
                  <a:lnTo>
                    <a:pt x="728" y="572"/>
                  </a:lnTo>
                  <a:lnTo>
                    <a:pt x="728" y="574"/>
                  </a:lnTo>
                  <a:lnTo>
                    <a:pt x="730" y="576"/>
                  </a:lnTo>
                  <a:lnTo>
                    <a:pt x="730" y="578"/>
                  </a:lnTo>
                  <a:lnTo>
                    <a:pt x="730" y="580"/>
                  </a:lnTo>
                  <a:lnTo>
                    <a:pt x="730" y="581"/>
                  </a:lnTo>
                  <a:lnTo>
                    <a:pt x="730" y="583"/>
                  </a:lnTo>
                  <a:lnTo>
                    <a:pt x="730" y="585"/>
                  </a:lnTo>
                  <a:lnTo>
                    <a:pt x="728" y="585"/>
                  </a:lnTo>
                  <a:lnTo>
                    <a:pt x="728" y="587"/>
                  </a:lnTo>
                  <a:lnTo>
                    <a:pt x="728" y="589"/>
                  </a:lnTo>
                  <a:lnTo>
                    <a:pt x="726" y="589"/>
                  </a:lnTo>
                  <a:lnTo>
                    <a:pt x="726" y="591"/>
                  </a:lnTo>
                  <a:lnTo>
                    <a:pt x="726" y="593"/>
                  </a:lnTo>
                  <a:lnTo>
                    <a:pt x="726" y="595"/>
                  </a:lnTo>
                  <a:lnTo>
                    <a:pt x="726" y="597"/>
                  </a:lnTo>
                  <a:lnTo>
                    <a:pt x="724" y="597"/>
                  </a:lnTo>
                  <a:lnTo>
                    <a:pt x="724" y="599"/>
                  </a:lnTo>
                  <a:lnTo>
                    <a:pt x="726" y="599"/>
                  </a:lnTo>
                  <a:lnTo>
                    <a:pt x="726" y="601"/>
                  </a:lnTo>
                  <a:lnTo>
                    <a:pt x="726" y="603"/>
                  </a:lnTo>
                  <a:lnTo>
                    <a:pt x="726" y="605"/>
                  </a:lnTo>
                  <a:lnTo>
                    <a:pt x="726" y="607"/>
                  </a:lnTo>
                  <a:lnTo>
                    <a:pt x="726" y="609"/>
                  </a:lnTo>
                  <a:lnTo>
                    <a:pt x="726" y="611"/>
                  </a:lnTo>
                  <a:lnTo>
                    <a:pt x="726" y="613"/>
                  </a:lnTo>
                  <a:lnTo>
                    <a:pt x="726" y="615"/>
                  </a:lnTo>
                  <a:lnTo>
                    <a:pt x="724" y="617"/>
                  </a:lnTo>
                  <a:lnTo>
                    <a:pt x="722" y="617"/>
                  </a:lnTo>
                  <a:lnTo>
                    <a:pt x="720" y="617"/>
                  </a:lnTo>
                  <a:lnTo>
                    <a:pt x="718" y="617"/>
                  </a:lnTo>
                  <a:lnTo>
                    <a:pt x="716" y="617"/>
                  </a:lnTo>
                  <a:lnTo>
                    <a:pt x="716" y="619"/>
                  </a:lnTo>
                  <a:lnTo>
                    <a:pt x="714" y="619"/>
                  </a:lnTo>
                  <a:lnTo>
                    <a:pt x="712" y="619"/>
                  </a:lnTo>
                  <a:lnTo>
                    <a:pt x="710" y="619"/>
                  </a:lnTo>
                  <a:lnTo>
                    <a:pt x="708" y="619"/>
                  </a:lnTo>
                  <a:lnTo>
                    <a:pt x="706" y="617"/>
                  </a:lnTo>
                  <a:lnTo>
                    <a:pt x="704" y="617"/>
                  </a:lnTo>
                  <a:lnTo>
                    <a:pt x="702" y="617"/>
                  </a:lnTo>
                  <a:lnTo>
                    <a:pt x="702" y="615"/>
                  </a:lnTo>
                  <a:lnTo>
                    <a:pt x="700" y="615"/>
                  </a:lnTo>
                  <a:lnTo>
                    <a:pt x="700" y="613"/>
                  </a:lnTo>
                  <a:lnTo>
                    <a:pt x="698" y="613"/>
                  </a:lnTo>
                  <a:lnTo>
                    <a:pt x="698" y="611"/>
                  </a:lnTo>
                  <a:lnTo>
                    <a:pt x="698" y="609"/>
                  </a:lnTo>
                  <a:lnTo>
                    <a:pt x="700" y="609"/>
                  </a:lnTo>
                  <a:lnTo>
                    <a:pt x="698" y="607"/>
                  </a:lnTo>
                  <a:lnTo>
                    <a:pt x="696" y="607"/>
                  </a:lnTo>
                  <a:lnTo>
                    <a:pt x="696" y="605"/>
                  </a:lnTo>
                  <a:lnTo>
                    <a:pt x="694" y="605"/>
                  </a:lnTo>
                  <a:lnTo>
                    <a:pt x="694" y="603"/>
                  </a:lnTo>
                  <a:lnTo>
                    <a:pt x="692" y="603"/>
                  </a:lnTo>
                  <a:lnTo>
                    <a:pt x="690" y="603"/>
                  </a:lnTo>
                  <a:lnTo>
                    <a:pt x="688" y="601"/>
                  </a:lnTo>
                  <a:lnTo>
                    <a:pt x="686" y="601"/>
                  </a:lnTo>
                  <a:lnTo>
                    <a:pt x="686" y="599"/>
                  </a:lnTo>
                  <a:lnTo>
                    <a:pt x="684" y="599"/>
                  </a:lnTo>
                  <a:lnTo>
                    <a:pt x="682" y="597"/>
                  </a:lnTo>
                  <a:lnTo>
                    <a:pt x="681" y="595"/>
                  </a:lnTo>
                  <a:lnTo>
                    <a:pt x="679" y="593"/>
                  </a:lnTo>
                  <a:lnTo>
                    <a:pt x="677" y="591"/>
                  </a:lnTo>
                  <a:lnTo>
                    <a:pt x="675" y="591"/>
                  </a:lnTo>
                  <a:lnTo>
                    <a:pt x="675" y="593"/>
                  </a:lnTo>
                  <a:lnTo>
                    <a:pt x="675" y="595"/>
                  </a:lnTo>
                  <a:lnTo>
                    <a:pt x="673" y="595"/>
                  </a:lnTo>
                  <a:lnTo>
                    <a:pt x="673" y="597"/>
                  </a:lnTo>
                  <a:lnTo>
                    <a:pt x="673" y="599"/>
                  </a:lnTo>
                  <a:lnTo>
                    <a:pt x="673" y="601"/>
                  </a:lnTo>
                  <a:lnTo>
                    <a:pt x="673" y="603"/>
                  </a:lnTo>
                  <a:lnTo>
                    <a:pt x="673" y="605"/>
                  </a:lnTo>
                  <a:lnTo>
                    <a:pt x="673" y="607"/>
                  </a:lnTo>
                  <a:lnTo>
                    <a:pt x="673" y="609"/>
                  </a:lnTo>
                  <a:lnTo>
                    <a:pt x="673" y="611"/>
                  </a:lnTo>
                  <a:lnTo>
                    <a:pt x="671" y="611"/>
                  </a:lnTo>
                  <a:lnTo>
                    <a:pt x="671" y="613"/>
                  </a:lnTo>
                  <a:lnTo>
                    <a:pt x="669" y="613"/>
                  </a:lnTo>
                  <a:lnTo>
                    <a:pt x="667" y="613"/>
                  </a:lnTo>
                  <a:lnTo>
                    <a:pt x="665" y="613"/>
                  </a:lnTo>
                  <a:lnTo>
                    <a:pt x="663" y="613"/>
                  </a:lnTo>
                  <a:lnTo>
                    <a:pt x="663" y="611"/>
                  </a:lnTo>
                  <a:lnTo>
                    <a:pt x="661" y="611"/>
                  </a:lnTo>
                  <a:lnTo>
                    <a:pt x="659" y="611"/>
                  </a:lnTo>
                  <a:lnTo>
                    <a:pt x="657" y="611"/>
                  </a:lnTo>
                  <a:lnTo>
                    <a:pt x="655" y="611"/>
                  </a:lnTo>
                  <a:lnTo>
                    <a:pt x="653" y="613"/>
                  </a:lnTo>
                  <a:lnTo>
                    <a:pt x="651" y="613"/>
                  </a:lnTo>
                  <a:lnTo>
                    <a:pt x="651" y="615"/>
                  </a:lnTo>
                  <a:lnTo>
                    <a:pt x="651" y="617"/>
                  </a:lnTo>
                  <a:lnTo>
                    <a:pt x="649" y="617"/>
                  </a:lnTo>
                  <a:lnTo>
                    <a:pt x="649" y="619"/>
                  </a:lnTo>
                  <a:lnTo>
                    <a:pt x="651" y="619"/>
                  </a:lnTo>
                  <a:lnTo>
                    <a:pt x="649" y="621"/>
                  </a:lnTo>
                  <a:lnTo>
                    <a:pt x="651" y="621"/>
                  </a:lnTo>
                  <a:lnTo>
                    <a:pt x="651" y="623"/>
                  </a:lnTo>
                  <a:lnTo>
                    <a:pt x="651" y="625"/>
                  </a:lnTo>
                  <a:lnTo>
                    <a:pt x="651" y="627"/>
                  </a:lnTo>
                  <a:lnTo>
                    <a:pt x="653" y="627"/>
                  </a:lnTo>
                  <a:lnTo>
                    <a:pt x="653" y="629"/>
                  </a:lnTo>
                  <a:lnTo>
                    <a:pt x="653" y="631"/>
                  </a:lnTo>
                  <a:lnTo>
                    <a:pt x="653" y="633"/>
                  </a:lnTo>
                  <a:lnTo>
                    <a:pt x="653" y="635"/>
                  </a:lnTo>
                  <a:lnTo>
                    <a:pt x="653" y="637"/>
                  </a:lnTo>
                  <a:lnTo>
                    <a:pt x="653" y="639"/>
                  </a:lnTo>
                  <a:lnTo>
                    <a:pt x="653" y="641"/>
                  </a:lnTo>
                  <a:lnTo>
                    <a:pt x="653" y="643"/>
                  </a:lnTo>
                  <a:lnTo>
                    <a:pt x="653" y="645"/>
                  </a:lnTo>
                  <a:lnTo>
                    <a:pt x="651" y="645"/>
                  </a:lnTo>
                  <a:lnTo>
                    <a:pt x="651" y="647"/>
                  </a:lnTo>
                  <a:lnTo>
                    <a:pt x="649" y="647"/>
                  </a:lnTo>
                  <a:lnTo>
                    <a:pt x="649" y="648"/>
                  </a:lnTo>
                  <a:lnTo>
                    <a:pt x="649" y="650"/>
                  </a:lnTo>
                  <a:lnTo>
                    <a:pt x="647" y="650"/>
                  </a:lnTo>
                  <a:lnTo>
                    <a:pt x="647" y="652"/>
                  </a:lnTo>
                  <a:lnTo>
                    <a:pt x="645" y="652"/>
                  </a:lnTo>
                  <a:lnTo>
                    <a:pt x="645" y="654"/>
                  </a:lnTo>
                  <a:lnTo>
                    <a:pt x="645" y="656"/>
                  </a:lnTo>
                  <a:lnTo>
                    <a:pt x="645" y="658"/>
                  </a:lnTo>
                  <a:lnTo>
                    <a:pt x="645" y="660"/>
                  </a:lnTo>
                  <a:lnTo>
                    <a:pt x="645" y="662"/>
                  </a:lnTo>
                  <a:lnTo>
                    <a:pt x="645" y="664"/>
                  </a:lnTo>
                  <a:lnTo>
                    <a:pt x="643" y="664"/>
                  </a:lnTo>
                  <a:lnTo>
                    <a:pt x="643" y="666"/>
                  </a:lnTo>
                  <a:lnTo>
                    <a:pt x="641" y="666"/>
                  </a:lnTo>
                  <a:lnTo>
                    <a:pt x="641" y="668"/>
                  </a:lnTo>
                  <a:lnTo>
                    <a:pt x="639" y="668"/>
                  </a:lnTo>
                  <a:lnTo>
                    <a:pt x="637" y="668"/>
                  </a:lnTo>
                  <a:lnTo>
                    <a:pt x="635" y="670"/>
                  </a:lnTo>
                  <a:lnTo>
                    <a:pt x="635" y="668"/>
                  </a:lnTo>
                  <a:lnTo>
                    <a:pt x="633" y="668"/>
                  </a:lnTo>
                  <a:lnTo>
                    <a:pt x="633" y="666"/>
                  </a:lnTo>
                  <a:lnTo>
                    <a:pt x="631" y="666"/>
                  </a:lnTo>
                  <a:lnTo>
                    <a:pt x="631" y="664"/>
                  </a:lnTo>
                  <a:lnTo>
                    <a:pt x="631" y="662"/>
                  </a:lnTo>
                  <a:lnTo>
                    <a:pt x="629" y="662"/>
                  </a:lnTo>
                  <a:lnTo>
                    <a:pt x="627" y="660"/>
                  </a:lnTo>
                  <a:lnTo>
                    <a:pt x="625" y="658"/>
                  </a:lnTo>
                  <a:lnTo>
                    <a:pt x="625" y="656"/>
                  </a:lnTo>
                  <a:lnTo>
                    <a:pt x="623" y="656"/>
                  </a:lnTo>
                  <a:lnTo>
                    <a:pt x="623" y="654"/>
                  </a:lnTo>
                  <a:lnTo>
                    <a:pt x="621" y="654"/>
                  </a:lnTo>
                  <a:lnTo>
                    <a:pt x="619" y="654"/>
                  </a:lnTo>
                  <a:lnTo>
                    <a:pt x="619" y="652"/>
                  </a:lnTo>
                  <a:lnTo>
                    <a:pt x="617" y="652"/>
                  </a:lnTo>
                  <a:lnTo>
                    <a:pt x="617" y="650"/>
                  </a:lnTo>
                  <a:lnTo>
                    <a:pt x="615" y="650"/>
                  </a:lnTo>
                  <a:lnTo>
                    <a:pt x="615" y="648"/>
                  </a:lnTo>
                  <a:lnTo>
                    <a:pt x="613" y="648"/>
                  </a:lnTo>
                  <a:lnTo>
                    <a:pt x="613" y="650"/>
                  </a:lnTo>
                  <a:lnTo>
                    <a:pt x="612" y="650"/>
                  </a:lnTo>
                  <a:lnTo>
                    <a:pt x="612" y="652"/>
                  </a:lnTo>
                  <a:lnTo>
                    <a:pt x="610" y="652"/>
                  </a:lnTo>
                  <a:lnTo>
                    <a:pt x="610" y="654"/>
                  </a:lnTo>
                  <a:lnTo>
                    <a:pt x="610" y="656"/>
                  </a:lnTo>
                  <a:lnTo>
                    <a:pt x="608" y="656"/>
                  </a:lnTo>
                  <a:lnTo>
                    <a:pt x="608" y="658"/>
                  </a:lnTo>
                  <a:lnTo>
                    <a:pt x="606" y="660"/>
                  </a:lnTo>
                  <a:lnTo>
                    <a:pt x="606" y="662"/>
                  </a:lnTo>
                  <a:lnTo>
                    <a:pt x="604" y="662"/>
                  </a:lnTo>
                  <a:lnTo>
                    <a:pt x="604" y="664"/>
                  </a:lnTo>
                  <a:lnTo>
                    <a:pt x="606" y="664"/>
                  </a:lnTo>
                  <a:lnTo>
                    <a:pt x="606" y="666"/>
                  </a:lnTo>
                  <a:lnTo>
                    <a:pt x="606" y="668"/>
                  </a:lnTo>
                  <a:lnTo>
                    <a:pt x="606" y="670"/>
                  </a:lnTo>
                  <a:lnTo>
                    <a:pt x="606" y="672"/>
                  </a:lnTo>
                  <a:lnTo>
                    <a:pt x="606" y="674"/>
                  </a:lnTo>
                  <a:lnTo>
                    <a:pt x="606" y="676"/>
                  </a:lnTo>
                  <a:lnTo>
                    <a:pt x="604" y="676"/>
                  </a:lnTo>
                  <a:lnTo>
                    <a:pt x="604" y="678"/>
                  </a:lnTo>
                  <a:lnTo>
                    <a:pt x="604" y="680"/>
                  </a:lnTo>
                  <a:lnTo>
                    <a:pt x="604" y="682"/>
                  </a:lnTo>
                  <a:lnTo>
                    <a:pt x="602" y="682"/>
                  </a:lnTo>
                  <a:lnTo>
                    <a:pt x="602" y="684"/>
                  </a:lnTo>
                  <a:lnTo>
                    <a:pt x="602" y="686"/>
                  </a:lnTo>
                  <a:lnTo>
                    <a:pt x="602" y="688"/>
                  </a:lnTo>
                  <a:lnTo>
                    <a:pt x="600" y="688"/>
                  </a:lnTo>
                  <a:lnTo>
                    <a:pt x="600" y="690"/>
                  </a:lnTo>
                  <a:lnTo>
                    <a:pt x="600" y="692"/>
                  </a:lnTo>
                  <a:lnTo>
                    <a:pt x="600" y="694"/>
                  </a:lnTo>
                  <a:lnTo>
                    <a:pt x="598" y="694"/>
                  </a:lnTo>
                  <a:lnTo>
                    <a:pt x="598" y="696"/>
                  </a:lnTo>
                  <a:lnTo>
                    <a:pt x="598" y="698"/>
                  </a:lnTo>
                  <a:lnTo>
                    <a:pt x="598" y="700"/>
                  </a:lnTo>
                  <a:lnTo>
                    <a:pt x="598" y="702"/>
                  </a:lnTo>
                  <a:lnTo>
                    <a:pt x="598" y="704"/>
                  </a:lnTo>
                  <a:lnTo>
                    <a:pt x="598" y="706"/>
                  </a:lnTo>
                  <a:lnTo>
                    <a:pt x="596" y="706"/>
                  </a:lnTo>
                  <a:lnTo>
                    <a:pt x="596" y="708"/>
                  </a:lnTo>
                  <a:lnTo>
                    <a:pt x="594" y="708"/>
                  </a:lnTo>
                  <a:lnTo>
                    <a:pt x="592" y="710"/>
                  </a:lnTo>
                  <a:lnTo>
                    <a:pt x="590" y="710"/>
                  </a:lnTo>
                  <a:lnTo>
                    <a:pt x="590" y="712"/>
                  </a:lnTo>
                  <a:lnTo>
                    <a:pt x="588" y="712"/>
                  </a:lnTo>
                  <a:lnTo>
                    <a:pt x="588" y="714"/>
                  </a:lnTo>
                  <a:lnTo>
                    <a:pt x="586" y="714"/>
                  </a:lnTo>
                  <a:lnTo>
                    <a:pt x="586" y="715"/>
                  </a:lnTo>
                  <a:lnTo>
                    <a:pt x="588" y="715"/>
                  </a:lnTo>
                  <a:lnTo>
                    <a:pt x="588" y="717"/>
                  </a:lnTo>
                  <a:lnTo>
                    <a:pt x="588" y="719"/>
                  </a:lnTo>
                  <a:lnTo>
                    <a:pt x="588" y="721"/>
                  </a:lnTo>
                  <a:lnTo>
                    <a:pt x="590" y="723"/>
                  </a:lnTo>
                  <a:lnTo>
                    <a:pt x="590" y="725"/>
                  </a:lnTo>
                  <a:lnTo>
                    <a:pt x="592" y="727"/>
                  </a:lnTo>
                  <a:lnTo>
                    <a:pt x="594" y="727"/>
                  </a:lnTo>
                  <a:lnTo>
                    <a:pt x="594" y="729"/>
                  </a:lnTo>
                  <a:lnTo>
                    <a:pt x="596" y="729"/>
                  </a:lnTo>
                  <a:lnTo>
                    <a:pt x="596" y="731"/>
                  </a:lnTo>
                  <a:lnTo>
                    <a:pt x="598" y="731"/>
                  </a:lnTo>
                  <a:lnTo>
                    <a:pt x="598" y="733"/>
                  </a:lnTo>
                  <a:lnTo>
                    <a:pt x="598" y="735"/>
                  </a:lnTo>
                  <a:lnTo>
                    <a:pt x="598" y="737"/>
                  </a:lnTo>
                  <a:lnTo>
                    <a:pt x="600" y="737"/>
                  </a:lnTo>
                  <a:lnTo>
                    <a:pt x="600" y="739"/>
                  </a:lnTo>
                  <a:lnTo>
                    <a:pt x="602" y="741"/>
                  </a:lnTo>
                  <a:lnTo>
                    <a:pt x="604" y="743"/>
                  </a:lnTo>
                  <a:lnTo>
                    <a:pt x="606" y="743"/>
                  </a:lnTo>
                  <a:lnTo>
                    <a:pt x="608" y="743"/>
                  </a:lnTo>
                  <a:lnTo>
                    <a:pt x="610" y="743"/>
                  </a:lnTo>
                  <a:lnTo>
                    <a:pt x="612" y="745"/>
                  </a:lnTo>
                  <a:lnTo>
                    <a:pt x="612" y="747"/>
                  </a:lnTo>
                  <a:lnTo>
                    <a:pt x="613" y="749"/>
                  </a:lnTo>
                  <a:lnTo>
                    <a:pt x="615" y="749"/>
                  </a:lnTo>
                  <a:lnTo>
                    <a:pt x="615" y="751"/>
                  </a:lnTo>
                  <a:lnTo>
                    <a:pt x="615" y="753"/>
                  </a:lnTo>
                  <a:lnTo>
                    <a:pt x="617" y="753"/>
                  </a:lnTo>
                  <a:lnTo>
                    <a:pt x="617" y="755"/>
                  </a:lnTo>
                  <a:lnTo>
                    <a:pt x="619" y="755"/>
                  </a:lnTo>
                  <a:lnTo>
                    <a:pt x="619" y="757"/>
                  </a:lnTo>
                  <a:lnTo>
                    <a:pt x="621" y="757"/>
                  </a:lnTo>
                  <a:lnTo>
                    <a:pt x="623" y="757"/>
                  </a:lnTo>
                  <a:lnTo>
                    <a:pt x="625" y="757"/>
                  </a:lnTo>
                  <a:lnTo>
                    <a:pt x="625" y="755"/>
                  </a:lnTo>
                  <a:lnTo>
                    <a:pt x="625" y="757"/>
                  </a:lnTo>
                  <a:lnTo>
                    <a:pt x="627" y="757"/>
                  </a:lnTo>
                  <a:lnTo>
                    <a:pt x="629" y="757"/>
                  </a:lnTo>
                  <a:lnTo>
                    <a:pt x="629" y="759"/>
                  </a:lnTo>
                  <a:lnTo>
                    <a:pt x="631" y="759"/>
                  </a:lnTo>
                  <a:lnTo>
                    <a:pt x="631" y="761"/>
                  </a:lnTo>
                  <a:lnTo>
                    <a:pt x="631" y="763"/>
                  </a:lnTo>
                  <a:lnTo>
                    <a:pt x="631" y="765"/>
                  </a:lnTo>
                  <a:lnTo>
                    <a:pt x="631" y="767"/>
                  </a:lnTo>
                  <a:lnTo>
                    <a:pt x="631" y="769"/>
                  </a:lnTo>
                  <a:lnTo>
                    <a:pt x="631" y="771"/>
                  </a:lnTo>
                  <a:lnTo>
                    <a:pt x="631" y="773"/>
                  </a:lnTo>
                  <a:lnTo>
                    <a:pt x="629" y="773"/>
                  </a:lnTo>
                  <a:lnTo>
                    <a:pt x="629" y="775"/>
                  </a:lnTo>
                  <a:lnTo>
                    <a:pt x="627" y="775"/>
                  </a:lnTo>
                  <a:lnTo>
                    <a:pt x="629" y="775"/>
                  </a:lnTo>
                  <a:lnTo>
                    <a:pt x="631" y="777"/>
                  </a:lnTo>
                  <a:lnTo>
                    <a:pt x="635" y="777"/>
                  </a:lnTo>
                  <a:lnTo>
                    <a:pt x="635" y="779"/>
                  </a:lnTo>
                  <a:lnTo>
                    <a:pt x="637" y="779"/>
                  </a:lnTo>
                  <a:lnTo>
                    <a:pt x="639" y="779"/>
                  </a:lnTo>
                  <a:lnTo>
                    <a:pt x="639" y="781"/>
                  </a:lnTo>
                  <a:lnTo>
                    <a:pt x="641" y="781"/>
                  </a:lnTo>
                  <a:lnTo>
                    <a:pt x="641" y="782"/>
                  </a:lnTo>
                  <a:lnTo>
                    <a:pt x="641" y="784"/>
                  </a:lnTo>
                  <a:lnTo>
                    <a:pt x="641" y="786"/>
                  </a:lnTo>
                  <a:lnTo>
                    <a:pt x="641" y="788"/>
                  </a:lnTo>
                  <a:lnTo>
                    <a:pt x="647" y="784"/>
                  </a:lnTo>
                  <a:lnTo>
                    <a:pt x="649" y="782"/>
                  </a:lnTo>
                  <a:lnTo>
                    <a:pt x="653" y="781"/>
                  </a:lnTo>
                  <a:lnTo>
                    <a:pt x="655" y="786"/>
                  </a:lnTo>
                  <a:lnTo>
                    <a:pt x="655" y="788"/>
                  </a:lnTo>
                  <a:lnTo>
                    <a:pt x="657" y="790"/>
                  </a:lnTo>
                  <a:lnTo>
                    <a:pt x="659" y="794"/>
                  </a:lnTo>
                  <a:lnTo>
                    <a:pt x="659" y="796"/>
                  </a:lnTo>
                  <a:lnTo>
                    <a:pt x="663" y="794"/>
                  </a:lnTo>
                  <a:lnTo>
                    <a:pt x="665" y="794"/>
                  </a:lnTo>
                  <a:lnTo>
                    <a:pt x="667" y="792"/>
                  </a:lnTo>
                  <a:lnTo>
                    <a:pt x="669" y="792"/>
                  </a:lnTo>
                  <a:lnTo>
                    <a:pt x="671" y="792"/>
                  </a:lnTo>
                  <a:lnTo>
                    <a:pt x="673" y="790"/>
                  </a:lnTo>
                  <a:lnTo>
                    <a:pt x="675" y="790"/>
                  </a:lnTo>
                  <a:lnTo>
                    <a:pt x="677" y="788"/>
                  </a:lnTo>
                  <a:lnTo>
                    <a:pt x="679" y="788"/>
                  </a:lnTo>
                  <a:lnTo>
                    <a:pt x="681" y="786"/>
                  </a:lnTo>
                  <a:lnTo>
                    <a:pt x="682" y="786"/>
                  </a:lnTo>
                  <a:lnTo>
                    <a:pt x="684" y="786"/>
                  </a:lnTo>
                  <a:lnTo>
                    <a:pt x="684" y="784"/>
                  </a:lnTo>
                  <a:lnTo>
                    <a:pt x="686" y="784"/>
                  </a:lnTo>
                  <a:lnTo>
                    <a:pt x="688" y="784"/>
                  </a:lnTo>
                  <a:lnTo>
                    <a:pt x="690" y="784"/>
                  </a:lnTo>
                  <a:lnTo>
                    <a:pt x="692" y="782"/>
                  </a:lnTo>
                  <a:lnTo>
                    <a:pt x="692" y="784"/>
                  </a:lnTo>
                  <a:lnTo>
                    <a:pt x="690" y="786"/>
                  </a:lnTo>
                  <a:lnTo>
                    <a:pt x="690" y="790"/>
                  </a:lnTo>
                  <a:lnTo>
                    <a:pt x="690" y="792"/>
                  </a:lnTo>
                  <a:lnTo>
                    <a:pt x="692" y="792"/>
                  </a:lnTo>
                  <a:lnTo>
                    <a:pt x="694" y="794"/>
                  </a:lnTo>
                  <a:lnTo>
                    <a:pt x="696" y="794"/>
                  </a:lnTo>
                  <a:lnTo>
                    <a:pt x="698" y="796"/>
                  </a:lnTo>
                  <a:lnTo>
                    <a:pt x="698" y="798"/>
                  </a:lnTo>
                  <a:lnTo>
                    <a:pt x="700" y="800"/>
                  </a:lnTo>
                  <a:lnTo>
                    <a:pt x="700" y="802"/>
                  </a:lnTo>
                  <a:lnTo>
                    <a:pt x="702" y="804"/>
                  </a:lnTo>
                  <a:lnTo>
                    <a:pt x="702" y="806"/>
                  </a:lnTo>
                  <a:lnTo>
                    <a:pt x="702" y="808"/>
                  </a:lnTo>
                  <a:lnTo>
                    <a:pt x="704" y="810"/>
                  </a:lnTo>
                  <a:lnTo>
                    <a:pt x="706" y="810"/>
                  </a:lnTo>
                  <a:lnTo>
                    <a:pt x="708" y="812"/>
                  </a:lnTo>
                  <a:lnTo>
                    <a:pt x="706" y="814"/>
                  </a:lnTo>
                  <a:lnTo>
                    <a:pt x="706" y="816"/>
                  </a:lnTo>
                  <a:lnTo>
                    <a:pt x="706" y="818"/>
                  </a:lnTo>
                  <a:lnTo>
                    <a:pt x="708" y="818"/>
                  </a:lnTo>
                  <a:lnTo>
                    <a:pt x="708" y="820"/>
                  </a:lnTo>
                  <a:lnTo>
                    <a:pt x="708" y="822"/>
                  </a:lnTo>
                  <a:lnTo>
                    <a:pt x="708" y="824"/>
                  </a:lnTo>
                  <a:lnTo>
                    <a:pt x="710" y="824"/>
                  </a:lnTo>
                  <a:lnTo>
                    <a:pt x="712" y="824"/>
                  </a:lnTo>
                  <a:lnTo>
                    <a:pt x="712" y="826"/>
                  </a:lnTo>
                  <a:lnTo>
                    <a:pt x="714" y="826"/>
                  </a:lnTo>
                  <a:lnTo>
                    <a:pt x="714" y="828"/>
                  </a:lnTo>
                  <a:lnTo>
                    <a:pt x="716" y="828"/>
                  </a:lnTo>
                  <a:lnTo>
                    <a:pt x="716" y="830"/>
                  </a:lnTo>
                  <a:lnTo>
                    <a:pt x="718" y="830"/>
                  </a:lnTo>
                  <a:lnTo>
                    <a:pt x="718" y="832"/>
                  </a:lnTo>
                  <a:lnTo>
                    <a:pt x="720" y="832"/>
                  </a:lnTo>
                  <a:lnTo>
                    <a:pt x="722" y="832"/>
                  </a:lnTo>
                  <a:lnTo>
                    <a:pt x="722" y="834"/>
                  </a:lnTo>
                  <a:lnTo>
                    <a:pt x="724" y="834"/>
                  </a:lnTo>
                  <a:lnTo>
                    <a:pt x="722" y="834"/>
                  </a:lnTo>
                  <a:lnTo>
                    <a:pt x="722" y="836"/>
                  </a:lnTo>
                  <a:lnTo>
                    <a:pt x="724" y="836"/>
                  </a:lnTo>
                  <a:lnTo>
                    <a:pt x="724" y="838"/>
                  </a:lnTo>
                  <a:lnTo>
                    <a:pt x="724" y="840"/>
                  </a:lnTo>
                  <a:lnTo>
                    <a:pt x="722" y="840"/>
                  </a:lnTo>
                  <a:lnTo>
                    <a:pt x="722" y="842"/>
                  </a:lnTo>
                  <a:lnTo>
                    <a:pt x="724" y="842"/>
                  </a:lnTo>
                  <a:lnTo>
                    <a:pt x="724" y="844"/>
                  </a:lnTo>
                  <a:lnTo>
                    <a:pt x="722" y="844"/>
                  </a:lnTo>
                  <a:lnTo>
                    <a:pt x="722" y="846"/>
                  </a:lnTo>
                  <a:lnTo>
                    <a:pt x="722" y="848"/>
                  </a:lnTo>
                  <a:lnTo>
                    <a:pt x="722" y="849"/>
                  </a:lnTo>
                  <a:lnTo>
                    <a:pt x="722" y="851"/>
                  </a:lnTo>
                  <a:lnTo>
                    <a:pt x="720" y="851"/>
                  </a:lnTo>
                  <a:lnTo>
                    <a:pt x="720" y="853"/>
                  </a:lnTo>
                  <a:lnTo>
                    <a:pt x="720" y="855"/>
                  </a:lnTo>
                  <a:lnTo>
                    <a:pt x="720" y="857"/>
                  </a:lnTo>
                  <a:lnTo>
                    <a:pt x="720" y="859"/>
                  </a:lnTo>
                  <a:lnTo>
                    <a:pt x="720" y="861"/>
                  </a:lnTo>
                  <a:lnTo>
                    <a:pt x="720" y="863"/>
                  </a:lnTo>
                  <a:lnTo>
                    <a:pt x="720" y="865"/>
                  </a:lnTo>
                  <a:lnTo>
                    <a:pt x="722" y="867"/>
                  </a:lnTo>
                  <a:lnTo>
                    <a:pt x="722" y="869"/>
                  </a:lnTo>
                  <a:lnTo>
                    <a:pt x="722" y="871"/>
                  </a:lnTo>
                  <a:lnTo>
                    <a:pt x="722" y="873"/>
                  </a:lnTo>
                  <a:lnTo>
                    <a:pt x="722" y="875"/>
                  </a:lnTo>
                  <a:lnTo>
                    <a:pt x="722" y="877"/>
                  </a:lnTo>
                  <a:lnTo>
                    <a:pt x="722" y="879"/>
                  </a:lnTo>
                  <a:lnTo>
                    <a:pt x="722" y="881"/>
                  </a:lnTo>
                  <a:lnTo>
                    <a:pt x="722" y="883"/>
                  </a:lnTo>
                  <a:lnTo>
                    <a:pt x="722" y="885"/>
                  </a:lnTo>
                  <a:lnTo>
                    <a:pt x="722" y="887"/>
                  </a:lnTo>
                  <a:lnTo>
                    <a:pt x="720" y="887"/>
                  </a:lnTo>
                  <a:lnTo>
                    <a:pt x="720" y="889"/>
                  </a:lnTo>
                  <a:lnTo>
                    <a:pt x="720" y="891"/>
                  </a:lnTo>
                  <a:lnTo>
                    <a:pt x="720" y="893"/>
                  </a:lnTo>
                  <a:lnTo>
                    <a:pt x="720" y="895"/>
                  </a:lnTo>
                  <a:lnTo>
                    <a:pt x="720" y="897"/>
                  </a:lnTo>
                  <a:lnTo>
                    <a:pt x="718" y="897"/>
                  </a:lnTo>
                  <a:lnTo>
                    <a:pt x="718" y="899"/>
                  </a:lnTo>
                  <a:lnTo>
                    <a:pt x="718" y="901"/>
                  </a:lnTo>
                  <a:lnTo>
                    <a:pt x="716" y="903"/>
                  </a:lnTo>
                  <a:lnTo>
                    <a:pt x="716" y="905"/>
                  </a:lnTo>
                  <a:lnTo>
                    <a:pt x="714" y="907"/>
                  </a:lnTo>
                  <a:lnTo>
                    <a:pt x="714" y="909"/>
                  </a:lnTo>
                  <a:lnTo>
                    <a:pt x="714" y="911"/>
                  </a:lnTo>
                  <a:lnTo>
                    <a:pt x="712" y="913"/>
                  </a:lnTo>
                  <a:lnTo>
                    <a:pt x="712" y="915"/>
                  </a:lnTo>
                  <a:lnTo>
                    <a:pt x="712" y="917"/>
                  </a:lnTo>
                  <a:lnTo>
                    <a:pt x="710" y="917"/>
                  </a:lnTo>
                  <a:lnTo>
                    <a:pt x="710" y="918"/>
                  </a:lnTo>
                  <a:lnTo>
                    <a:pt x="710" y="920"/>
                  </a:lnTo>
                  <a:lnTo>
                    <a:pt x="708" y="920"/>
                  </a:lnTo>
                  <a:lnTo>
                    <a:pt x="708" y="922"/>
                  </a:lnTo>
                  <a:lnTo>
                    <a:pt x="706" y="924"/>
                  </a:lnTo>
                  <a:lnTo>
                    <a:pt x="706" y="926"/>
                  </a:lnTo>
                  <a:lnTo>
                    <a:pt x="708" y="926"/>
                  </a:lnTo>
                  <a:lnTo>
                    <a:pt x="708" y="928"/>
                  </a:lnTo>
                  <a:lnTo>
                    <a:pt x="710" y="928"/>
                  </a:lnTo>
                  <a:lnTo>
                    <a:pt x="712" y="928"/>
                  </a:lnTo>
                  <a:lnTo>
                    <a:pt x="712" y="930"/>
                  </a:lnTo>
                  <a:lnTo>
                    <a:pt x="714" y="930"/>
                  </a:lnTo>
                  <a:lnTo>
                    <a:pt x="714" y="932"/>
                  </a:lnTo>
                  <a:lnTo>
                    <a:pt x="714" y="934"/>
                  </a:lnTo>
                  <a:lnTo>
                    <a:pt x="714" y="936"/>
                  </a:lnTo>
                  <a:lnTo>
                    <a:pt x="712" y="938"/>
                  </a:lnTo>
                  <a:lnTo>
                    <a:pt x="712" y="940"/>
                  </a:lnTo>
                  <a:lnTo>
                    <a:pt x="710" y="942"/>
                  </a:lnTo>
                  <a:lnTo>
                    <a:pt x="710" y="944"/>
                  </a:lnTo>
                  <a:lnTo>
                    <a:pt x="708" y="944"/>
                  </a:lnTo>
                  <a:lnTo>
                    <a:pt x="708" y="946"/>
                  </a:lnTo>
                  <a:lnTo>
                    <a:pt x="706" y="948"/>
                  </a:lnTo>
                  <a:lnTo>
                    <a:pt x="706" y="950"/>
                  </a:lnTo>
                  <a:lnTo>
                    <a:pt x="704" y="952"/>
                  </a:lnTo>
                  <a:lnTo>
                    <a:pt x="704" y="954"/>
                  </a:lnTo>
                  <a:lnTo>
                    <a:pt x="704" y="956"/>
                  </a:lnTo>
                  <a:lnTo>
                    <a:pt x="704" y="958"/>
                  </a:lnTo>
                  <a:lnTo>
                    <a:pt x="706" y="960"/>
                  </a:lnTo>
                  <a:lnTo>
                    <a:pt x="706" y="962"/>
                  </a:lnTo>
                  <a:lnTo>
                    <a:pt x="710" y="964"/>
                  </a:lnTo>
                  <a:lnTo>
                    <a:pt x="712" y="966"/>
                  </a:lnTo>
                  <a:lnTo>
                    <a:pt x="714" y="968"/>
                  </a:lnTo>
                  <a:lnTo>
                    <a:pt x="714" y="970"/>
                  </a:lnTo>
                  <a:lnTo>
                    <a:pt x="716" y="972"/>
                  </a:lnTo>
                  <a:lnTo>
                    <a:pt x="714" y="972"/>
                  </a:lnTo>
                  <a:lnTo>
                    <a:pt x="714" y="974"/>
                  </a:lnTo>
                  <a:lnTo>
                    <a:pt x="712" y="974"/>
                  </a:lnTo>
                  <a:lnTo>
                    <a:pt x="712" y="976"/>
                  </a:lnTo>
                  <a:lnTo>
                    <a:pt x="710" y="976"/>
                  </a:lnTo>
                  <a:lnTo>
                    <a:pt x="708" y="978"/>
                  </a:lnTo>
                  <a:lnTo>
                    <a:pt x="706" y="978"/>
                  </a:lnTo>
                  <a:lnTo>
                    <a:pt x="706" y="980"/>
                  </a:lnTo>
                  <a:lnTo>
                    <a:pt x="704" y="980"/>
                  </a:lnTo>
                  <a:lnTo>
                    <a:pt x="702" y="980"/>
                  </a:lnTo>
                  <a:lnTo>
                    <a:pt x="702" y="982"/>
                  </a:lnTo>
                  <a:lnTo>
                    <a:pt x="700" y="982"/>
                  </a:lnTo>
                  <a:lnTo>
                    <a:pt x="700" y="987"/>
                  </a:lnTo>
                  <a:lnTo>
                    <a:pt x="700" y="989"/>
                  </a:lnTo>
                  <a:lnTo>
                    <a:pt x="700" y="991"/>
                  </a:lnTo>
                  <a:lnTo>
                    <a:pt x="702" y="993"/>
                  </a:lnTo>
                  <a:lnTo>
                    <a:pt x="702" y="995"/>
                  </a:lnTo>
                  <a:lnTo>
                    <a:pt x="702" y="997"/>
                  </a:lnTo>
                  <a:lnTo>
                    <a:pt x="698" y="999"/>
                  </a:lnTo>
                  <a:lnTo>
                    <a:pt x="696" y="1001"/>
                  </a:lnTo>
                  <a:lnTo>
                    <a:pt x="694" y="1003"/>
                  </a:lnTo>
                  <a:lnTo>
                    <a:pt x="692" y="1003"/>
                  </a:lnTo>
                  <a:lnTo>
                    <a:pt x="692" y="1005"/>
                  </a:lnTo>
                  <a:lnTo>
                    <a:pt x="688" y="1007"/>
                  </a:lnTo>
                  <a:lnTo>
                    <a:pt x="688" y="1009"/>
                  </a:lnTo>
                  <a:lnTo>
                    <a:pt x="686" y="1009"/>
                  </a:lnTo>
                  <a:lnTo>
                    <a:pt x="684" y="1011"/>
                  </a:lnTo>
                  <a:lnTo>
                    <a:pt x="682" y="1013"/>
                  </a:lnTo>
                  <a:lnTo>
                    <a:pt x="679" y="1015"/>
                  </a:lnTo>
                  <a:lnTo>
                    <a:pt x="677" y="1015"/>
                  </a:lnTo>
                  <a:lnTo>
                    <a:pt x="675" y="1015"/>
                  </a:lnTo>
                  <a:lnTo>
                    <a:pt x="675" y="1017"/>
                  </a:lnTo>
                  <a:lnTo>
                    <a:pt x="673" y="1019"/>
                  </a:lnTo>
                  <a:lnTo>
                    <a:pt x="673" y="1021"/>
                  </a:lnTo>
                  <a:lnTo>
                    <a:pt x="673" y="1023"/>
                  </a:lnTo>
                  <a:lnTo>
                    <a:pt x="673" y="1025"/>
                  </a:lnTo>
                  <a:lnTo>
                    <a:pt x="675" y="1029"/>
                  </a:lnTo>
                  <a:lnTo>
                    <a:pt x="675" y="1031"/>
                  </a:lnTo>
                  <a:lnTo>
                    <a:pt x="675" y="1033"/>
                  </a:lnTo>
                  <a:lnTo>
                    <a:pt x="677" y="1033"/>
                  </a:lnTo>
                  <a:lnTo>
                    <a:pt x="677" y="1035"/>
                  </a:lnTo>
                  <a:lnTo>
                    <a:pt x="677" y="1037"/>
                  </a:lnTo>
                  <a:lnTo>
                    <a:pt x="677" y="1039"/>
                  </a:lnTo>
                  <a:lnTo>
                    <a:pt x="677" y="1041"/>
                  </a:lnTo>
                  <a:lnTo>
                    <a:pt x="677" y="1045"/>
                  </a:lnTo>
                  <a:lnTo>
                    <a:pt x="679" y="1047"/>
                  </a:lnTo>
                  <a:lnTo>
                    <a:pt x="679" y="1049"/>
                  </a:lnTo>
                  <a:lnTo>
                    <a:pt x="675" y="1049"/>
                  </a:lnTo>
                  <a:lnTo>
                    <a:pt x="671" y="1047"/>
                  </a:lnTo>
                  <a:lnTo>
                    <a:pt x="669" y="1045"/>
                  </a:lnTo>
                  <a:lnTo>
                    <a:pt x="667" y="1045"/>
                  </a:lnTo>
                  <a:lnTo>
                    <a:pt x="663" y="1045"/>
                  </a:lnTo>
                  <a:lnTo>
                    <a:pt x="663" y="1043"/>
                  </a:lnTo>
                  <a:lnTo>
                    <a:pt x="661" y="1043"/>
                  </a:lnTo>
                  <a:lnTo>
                    <a:pt x="659" y="1043"/>
                  </a:lnTo>
                  <a:lnTo>
                    <a:pt x="657" y="1041"/>
                  </a:lnTo>
                  <a:lnTo>
                    <a:pt x="653" y="1041"/>
                  </a:lnTo>
                  <a:lnTo>
                    <a:pt x="651" y="1039"/>
                  </a:lnTo>
                  <a:lnTo>
                    <a:pt x="649" y="1039"/>
                  </a:lnTo>
                  <a:lnTo>
                    <a:pt x="647" y="1039"/>
                  </a:lnTo>
                  <a:lnTo>
                    <a:pt x="647" y="1037"/>
                  </a:lnTo>
                  <a:lnTo>
                    <a:pt x="645" y="1035"/>
                  </a:lnTo>
                  <a:lnTo>
                    <a:pt x="645" y="1033"/>
                  </a:lnTo>
                  <a:lnTo>
                    <a:pt x="643" y="1033"/>
                  </a:lnTo>
                  <a:lnTo>
                    <a:pt x="641" y="1033"/>
                  </a:lnTo>
                  <a:lnTo>
                    <a:pt x="639" y="1033"/>
                  </a:lnTo>
                  <a:lnTo>
                    <a:pt x="637" y="1033"/>
                  </a:lnTo>
                  <a:lnTo>
                    <a:pt x="635" y="1033"/>
                  </a:lnTo>
                  <a:lnTo>
                    <a:pt x="635" y="1031"/>
                  </a:lnTo>
                  <a:lnTo>
                    <a:pt x="635" y="1029"/>
                  </a:lnTo>
                  <a:lnTo>
                    <a:pt x="635" y="1027"/>
                  </a:lnTo>
                  <a:lnTo>
                    <a:pt x="633" y="1027"/>
                  </a:lnTo>
                  <a:lnTo>
                    <a:pt x="631" y="1027"/>
                  </a:lnTo>
                  <a:lnTo>
                    <a:pt x="631" y="1029"/>
                  </a:lnTo>
                  <a:lnTo>
                    <a:pt x="629" y="1029"/>
                  </a:lnTo>
                  <a:lnTo>
                    <a:pt x="627" y="1029"/>
                  </a:lnTo>
                  <a:lnTo>
                    <a:pt x="627" y="1027"/>
                  </a:lnTo>
                  <a:lnTo>
                    <a:pt x="625" y="1027"/>
                  </a:lnTo>
                  <a:lnTo>
                    <a:pt x="623" y="1027"/>
                  </a:lnTo>
                  <a:lnTo>
                    <a:pt x="621" y="1027"/>
                  </a:lnTo>
                  <a:lnTo>
                    <a:pt x="619" y="1027"/>
                  </a:lnTo>
                  <a:lnTo>
                    <a:pt x="617" y="1027"/>
                  </a:lnTo>
                  <a:lnTo>
                    <a:pt x="615" y="1027"/>
                  </a:lnTo>
                  <a:lnTo>
                    <a:pt x="615" y="1029"/>
                  </a:lnTo>
                  <a:lnTo>
                    <a:pt x="613" y="1029"/>
                  </a:lnTo>
                  <a:lnTo>
                    <a:pt x="608" y="1027"/>
                  </a:lnTo>
                  <a:lnTo>
                    <a:pt x="604" y="1027"/>
                  </a:lnTo>
                  <a:lnTo>
                    <a:pt x="602" y="1027"/>
                  </a:lnTo>
                  <a:lnTo>
                    <a:pt x="600" y="1027"/>
                  </a:lnTo>
                  <a:lnTo>
                    <a:pt x="598" y="1025"/>
                  </a:lnTo>
                  <a:lnTo>
                    <a:pt x="596" y="1025"/>
                  </a:lnTo>
                  <a:lnTo>
                    <a:pt x="596" y="1027"/>
                  </a:lnTo>
                  <a:lnTo>
                    <a:pt x="596" y="1029"/>
                  </a:lnTo>
                  <a:lnTo>
                    <a:pt x="596" y="1031"/>
                  </a:lnTo>
                  <a:lnTo>
                    <a:pt x="598" y="1033"/>
                  </a:lnTo>
                  <a:lnTo>
                    <a:pt x="598" y="1035"/>
                  </a:lnTo>
                  <a:lnTo>
                    <a:pt x="596" y="1037"/>
                  </a:lnTo>
                  <a:lnTo>
                    <a:pt x="596" y="1039"/>
                  </a:lnTo>
                  <a:lnTo>
                    <a:pt x="596" y="1041"/>
                  </a:lnTo>
                  <a:lnTo>
                    <a:pt x="596" y="1043"/>
                  </a:lnTo>
                  <a:lnTo>
                    <a:pt x="596" y="1045"/>
                  </a:lnTo>
                  <a:lnTo>
                    <a:pt x="596" y="1047"/>
                  </a:lnTo>
                  <a:lnTo>
                    <a:pt x="596" y="1049"/>
                  </a:lnTo>
                  <a:lnTo>
                    <a:pt x="596" y="1051"/>
                  </a:lnTo>
                  <a:lnTo>
                    <a:pt x="596" y="1052"/>
                  </a:lnTo>
                  <a:lnTo>
                    <a:pt x="596" y="1054"/>
                  </a:lnTo>
                  <a:lnTo>
                    <a:pt x="598" y="1058"/>
                  </a:lnTo>
                  <a:lnTo>
                    <a:pt x="598" y="1060"/>
                  </a:lnTo>
                  <a:lnTo>
                    <a:pt x="598" y="1062"/>
                  </a:lnTo>
                  <a:lnTo>
                    <a:pt x="598" y="1064"/>
                  </a:lnTo>
                  <a:lnTo>
                    <a:pt x="598" y="1066"/>
                  </a:lnTo>
                  <a:lnTo>
                    <a:pt x="598" y="1068"/>
                  </a:lnTo>
                  <a:lnTo>
                    <a:pt x="598" y="1070"/>
                  </a:lnTo>
                  <a:lnTo>
                    <a:pt x="600" y="1070"/>
                  </a:lnTo>
                  <a:lnTo>
                    <a:pt x="600" y="1072"/>
                  </a:lnTo>
                  <a:lnTo>
                    <a:pt x="600" y="1074"/>
                  </a:lnTo>
                  <a:lnTo>
                    <a:pt x="600" y="1076"/>
                  </a:lnTo>
                  <a:lnTo>
                    <a:pt x="602" y="1082"/>
                  </a:lnTo>
                  <a:lnTo>
                    <a:pt x="602" y="1084"/>
                  </a:lnTo>
                  <a:lnTo>
                    <a:pt x="604" y="1084"/>
                  </a:lnTo>
                  <a:lnTo>
                    <a:pt x="604" y="1086"/>
                  </a:lnTo>
                  <a:lnTo>
                    <a:pt x="604" y="1088"/>
                  </a:lnTo>
                  <a:lnTo>
                    <a:pt x="604" y="1090"/>
                  </a:lnTo>
                  <a:lnTo>
                    <a:pt x="606" y="1092"/>
                  </a:lnTo>
                  <a:lnTo>
                    <a:pt x="606" y="1094"/>
                  </a:lnTo>
                  <a:lnTo>
                    <a:pt x="606" y="1096"/>
                  </a:lnTo>
                  <a:lnTo>
                    <a:pt x="606" y="1098"/>
                  </a:lnTo>
                  <a:lnTo>
                    <a:pt x="606" y="1100"/>
                  </a:lnTo>
                  <a:lnTo>
                    <a:pt x="606" y="1102"/>
                  </a:lnTo>
                  <a:lnTo>
                    <a:pt x="606" y="1104"/>
                  </a:lnTo>
                  <a:lnTo>
                    <a:pt x="606" y="1106"/>
                  </a:lnTo>
                  <a:lnTo>
                    <a:pt x="606" y="1108"/>
                  </a:lnTo>
                  <a:lnTo>
                    <a:pt x="606" y="1110"/>
                  </a:lnTo>
                  <a:lnTo>
                    <a:pt x="606" y="1112"/>
                  </a:lnTo>
                  <a:lnTo>
                    <a:pt x="606" y="1114"/>
                  </a:lnTo>
                  <a:lnTo>
                    <a:pt x="606" y="1116"/>
                  </a:lnTo>
                  <a:lnTo>
                    <a:pt x="606" y="1118"/>
                  </a:lnTo>
                  <a:lnTo>
                    <a:pt x="604" y="1119"/>
                  </a:lnTo>
                  <a:lnTo>
                    <a:pt x="604" y="1123"/>
                  </a:lnTo>
                  <a:lnTo>
                    <a:pt x="604" y="1125"/>
                  </a:lnTo>
                  <a:lnTo>
                    <a:pt x="604" y="1127"/>
                  </a:lnTo>
                  <a:lnTo>
                    <a:pt x="602" y="1131"/>
                  </a:lnTo>
                  <a:lnTo>
                    <a:pt x="602" y="1133"/>
                  </a:lnTo>
                  <a:lnTo>
                    <a:pt x="600" y="1135"/>
                  </a:lnTo>
                  <a:lnTo>
                    <a:pt x="600" y="1137"/>
                  </a:lnTo>
                  <a:lnTo>
                    <a:pt x="600" y="1139"/>
                  </a:lnTo>
                  <a:lnTo>
                    <a:pt x="600" y="1141"/>
                  </a:lnTo>
                  <a:lnTo>
                    <a:pt x="602" y="1143"/>
                  </a:lnTo>
                  <a:lnTo>
                    <a:pt x="602" y="1145"/>
                  </a:lnTo>
                  <a:lnTo>
                    <a:pt x="604" y="1147"/>
                  </a:lnTo>
                  <a:lnTo>
                    <a:pt x="604" y="1149"/>
                  </a:lnTo>
                  <a:lnTo>
                    <a:pt x="608" y="1145"/>
                  </a:lnTo>
                  <a:lnTo>
                    <a:pt x="610" y="1143"/>
                  </a:lnTo>
                  <a:lnTo>
                    <a:pt x="610" y="1141"/>
                  </a:lnTo>
                  <a:lnTo>
                    <a:pt x="612" y="1141"/>
                  </a:lnTo>
                  <a:lnTo>
                    <a:pt x="613" y="1141"/>
                  </a:lnTo>
                  <a:lnTo>
                    <a:pt x="615" y="1141"/>
                  </a:lnTo>
                  <a:lnTo>
                    <a:pt x="617" y="1141"/>
                  </a:lnTo>
                  <a:lnTo>
                    <a:pt x="617" y="1143"/>
                  </a:lnTo>
                  <a:lnTo>
                    <a:pt x="619" y="1145"/>
                  </a:lnTo>
                  <a:lnTo>
                    <a:pt x="619" y="1147"/>
                  </a:lnTo>
                  <a:lnTo>
                    <a:pt x="619" y="1149"/>
                  </a:lnTo>
                  <a:lnTo>
                    <a:pt x="621" y="1149"/>
                  </a:lnTo>
                  <a:lnTo>
                    <a:pt x="621" y="1151"/>
                  </a:lnTo>
                  <a:lnTo>
                    <a:pt x="621" y="1153"/>
                  </a:lnTo>
                  <a:lnTo>
                    <a:pt x="621" y="1155"/>
                  </a:lnTo>
                  <a:lnTo>
                    <a:pt x="621" y="1157"/>
                  </a:lnTo>
                  <a:lnTo>
                    <a:pt x="623" y="1159"/>
                  </a:lnTo>
                  <a:lnTo>
                    <a:pt x="625" y="1161"/>
                  </a:lnTo>
                  <a:lnTo>
                    <a:pt x="627" y="1161"/>
                  </a:lnTo>
                  <a:lnTo>
                    <a:pt x="627" y="1163"/>
                  </a:lnTo>
                  <a:lnTo>
                    <a:pt x="627" y="1165"/>
                  </a:lnTo>
                  <a:lnTo>
                    <a:pt x="623" y="1167"/>
                  </a:lnTo>
                  <a:lnTo>
                    <a:pt x="621" y="1167"/>
                  </a:lnTo>
                  <a:lnTo>
                    <a:pt x="621" y="1169"/>
                  </a:lnTo>
                  <a:lnTo>
                    <a:pt x="619" y="1169"/>
                  </a:lnTo>
                  <a:lnTo>
                    <a:pt x="617" y="1171"/>
                  </a:lnTo>
                  <a:lnTo>
                    <a:pt x="615" y="1171"/>
                  </a:lnTo>
                  <a:lnTo>
                    <a:pt x="613" y="1171"/>
                  </a:lnTo>
                  <a:lnTo>
                    <a:pt x="613" y="1173"/>
                  </a:lnTo>
                  <a:lnTo>
                    <a:pt x="612" y="1173"/>
                  </a:lnTo>
                  <a:lnTo>
                    <a:pt x="610" y="1175"/>
                  </a:lnTo>
                  <a:lnTo>
                    <a:pt x="608" y="1175"/>
                  </a:lnTo>
                  <a:lnTo>
                    <a:pt x="606" y="1175"/>
                  </a:lnTo>
                  <a:lnTo>
                    <a:pt x="604" y="1175"/>
                  </a:lnTo>
                  <a:lnTo>
                    <a:pt x="604" y="1177"/>
                  </a:lnTo>
                  <a:lnTo>
                    <a:pt x="602" y="1177"/>
                  </a:lnTo>
                  <a:lnTo>
                    <a:pt x="602" y="1179"/>
                  </a:lnTo>
                  <a:lnTo>
                    <a:pt x="600" y="1181"/>
                  </a:lnTo>
                  <a:lnTo>
                    <a:pt x="600" y="1183"/>
                  </a:lnTo>
                  <a:lnTo>
                    <a:pt x="598" y="1183"/>
                  </a:lnTo>
                  <a:lnTo>
                    <a:pt x="596" y="1183"/>
                  </a:lnTo>
                  <a:lnTo>
                    <a:pt x="596" y="1185"/>
                  </a:lnTo>
                  <a:lnTo>
                    <a:pt x="598" y="1186"/>
                  </a:lnTo>
                  <a:lnTo>
                    <a:pt x="598" y="1188"/>
                  </a:lnTo>
                  <a:lnTo>
                    <a:pt x="598" y="1190"/>
                  </a:lnTo>
                  <a:lnTo>
                    <a:pt x="598" y="1192"/>
                  </a:lnTo>
                  <a:lnTo>
                    <a:pt x="596" y="1192"/>
                  </a:lnTo>
                  <a:lnTo>
                    <a:pt x="596" y="1194"/>
                  </a:lnTo>
                  <a:lnTo>
                    <a:pt x="598" y="1194"/>
                  </a:lnTo>
                  <a:lnTo>
                    <a:pt x="598" y="1196"/>
                  </a:lnTo>
                  <a:lnTo>
                    <a:pt x="596" y="1196"/>
                  </a:lnTo>
                  <a:lnTo>
                    <a:pt x="594" y="1196"/>
                  </a:lnTo>
                  <a:lnTo>
                    <a:pt x="596" y="1198"/>
                  </a:lnTo>
                  <a:lnTo>
                    <a:pt x="596" y="1200"/>
                  </a:lnTo>
                  <a:lnTo>
                    <a:pt x="594" y="1200"/>
                  </a:lnTo>
                  <a:lnTo>
                    <a:pt x="594" y="1202"/>
                  </a:lnTo>
                  <a:lnTo>
                    <a:pt x="594" y="1204"/>
                  </a:lnTo>
                  <a:lnTo>
                    <a:pt x="592" y="1204"/>
                  </a:lnTo>
                  <a:lnTo>
                    <a:pt x="590" y="1204"/>
                  </a:lnTo>
                  <a:lnTo>
                    <a:pt x="590" y="1202"/>
                  </a:lnTo>
                  <a:lnTo>
                    <a:pt x="588" y="1202"/>
                  </a:lnTo>
                  <a:lnTo>
                    <a:pt x="588" y="1200"/>
                  </a:lnTo>
                  <a:lnTo>
                    <a:pt x="586" y="1200"/>
                  </a:lnTo>
                  <a:lnTo>
                    <a:pt x="584" y="1202"/>
                  </a:lnTo>
                  <a:lnTo>
                    <a:pt x="584" y="1200"/>
                  </a:lnTo>
                  <a:lnTo>
                    <a:pt x="584" y="1202"/>
                  </a:lnTo>
                  <a:lnTo>
                    <a:pt x="582" y="1202"/>
                  </a:lnTo>
                  <a:lnTo>
                    <a:pt x="582" y="1204"/>
                  </a:lnTo>
                  <a:lnTo>
                    <a:pt x="582" y="1206"/>
                  </a:lnTo>
                  <a:lnTo>
                    <a:pt x="582" y="1208"/>
                  </a:lnTo>
                  <a:lnTo>
                    <a:pt x="582" y="1210"/>
                  </a:lnTo>
                  <a:lnTo>
                    <a:pt x="582" y="1212"/>
                  </a:lnTo>
                  <a:lnTo>
                    <a:pt x="580" y="1212"/>
                  </a:lnTo>
                  <a:lnTo>
                    <a:pt x="578" y="1212"/>
                  </a:lnTo>
                  <a:lnTo>
                    <a:pt x="576" y="1212"/>
                  </a:lnTo>
                  <a:lnTo>
                    <a:pt x="574" y="1210"/>
                  </a:lnTo>
                  <a:lnTo>
                    <a:pt x="574" y="1212"/>
                  </a:lnTo>
                  <a:lnTo>
                    <a:pt x="572" y="1212"/>
                  </a:lnTo>
                  <a:lnTo>
                    <a:pt x="572" y="1210"/>
                  </a:lnTo>
                  <a:lnTo>
                    <a:pt x="570" y="1210"/>
                  </a:lnTo>
                  <a:lnTo>
                    <a:pt x="570" y="1212"/>
                  </a:lnTo>
                  <a:lnTo>
                    <a:pt x="568" y="1212"/>
                  </a:lnTo>
                  <a:lnTo>
                    <a:pt x="566" y="1212"/>
                  </a:lnTo>
                  <a:lnTo>
                    <a:pt x="564" y="1214"/>
                  </a:lnTo>
                  <a:lnTo>
                    <a:pt x="562" y="1212"/>
                  </a:lnTo>
                  <a:lnTo>
                    <a:pt x="562" y="1214"/>
                  </a:lnTo>
                  <a:lnTo>
                    <a:pt x="562" y="1216"/>
                  </a:lnTo>
                  <a:lnTo>
                    <a:pt x="562" y="1218"/>
                  </a:lnTo>
                  <a:lnTo>
                    <a:pt x="560" y="1218"/>
                  </a:lnTo>
                  <a:lnTo>
                    <a:pt x="560" y="1220"/>
                  </a:lnTo>
                  <a:lnTo>
                    <a:pt x="558" y="1220"/>
                  </a:lnTo>
                  <a:lnTo>
                    <a:pt x="556" y="1222"/>
                  </a:lnTo>
                  <a:lnTo>
                    <a:pt x="556" y="1224"/>
                  </a:lnTo>
                  <a:lnTo>
                    <a:pt x="554" y="1224"/>
                  </a:lnTo>
                  <a:lnTo>
                    <a:pt x="552" y="1224"/>
                  </a:lnTo>
                  <a:lnTo>
                    <a:pt x="550" y="1224"/>
                  </a:lnTo>
                  <a:lnTo>
                    <a:pt x="548" y="1226"/>
                  </a:lnTo>
                  <a:lnTo>
                    <a:pt x="550" y="1226"/>
                  </a:lnTo>
                  <a:lnTo>
                    <a:pt x="548" y="1228"/>
                  </a:lnTo>
                  <a:lnTo>
                    <a:pt x="548" y="1230"/>
                  </a:lnTo>
                  <a:lnTo>
                    <a:pt x="548" y="1232"/>
                  </a:lnTo>
                  <a:lnTo>
                    <a:pt x="546" y="1232"/>
                  </a:lnTo>
                  <a:lnTo>
                    <a:pt x="544" y="1232"/>
                  </a:lnTo>
                  <a:lnTo>
                    <a:pt x="543" y="1232"/>
                  </a:lnTo>
                  <a:lnTo>
                    <a:pt x="541" y="1232"/>
                  </a:lnTo>
                  <a:lnTo>
                    <a:pt x="541" y="1234"/>
                  </a:lnTo>
                  <a:lnTo>
                    <a:pt x="541" y="1236"/>
                  </a:lnTo>
                  <a:lnTo>
                    <a:pt x="543" y="1236"/>
                  </a:lnTo>
                  <a:lnTo>
                    <a:pt x="543" y="1238"/>
                  </a:lnTo>
                  <a:lnTo>
                    <a:pt x="541" y="1238"/>
                  </a:lnTo>
                  <a:lnTo>
                    <a:pt x="541" y="1240"/>
                  </a:lnTo>
                  <a:lnTo>
                    <a:pt x="539" y="1240"/>
                  </a:lnTo>
                  <a:lnTo>
                    <a:pt x="539" y="1242"/>
                  </a:lnTo>
                  <a:lnTo>
                    <a:pt x="537" y="1242"/>
                  </a:lnTo>
                  <a:lnTo>
                    <a:pt x="537" y="1244"/>
                  </a:lnTo>
                  <a:lnTo>
                    <a:pt x="535" y="1244"/>
                  </a:lnTo>
                  <a:lnTo>
                    <a:pt x="533" y="1244"/>
                  </a:lnTo>
                  <a:lnTo>
                    <a:pt x="533" y="1246"/>
                  </a:lnTo>
                  <a:lnTo>
                    <a:pt x="533" y="1248"/>
                  </a:lnTo>
                  <a:lnTo>
                    <a:pt x="531" y="1248"/>
                  </a:lnTo>
                  <a:lnTo>
                    <a:pt x="531" y="1246"/>
                  </a:lnTo>
                  <a:lnTo>
                    <a:pt x="529" y="1246"/>
                  </a:lnTo>
                  <a:lnTo>
                    <a:pt x="529" y="1248"/>
                  </a:lnTo>
                  <a:lnTo>
                    <a:pt x="527" y="1248"/>
                  </a:lnTo>
                  <a:lnTo>
                    <a:pt x="527" y="1250"/>
                  </a:lnTo>
                  <a:lnTo>
                    <a:pt x="525" y="1250"/>
                  </a:lnTo>
                  <a:lnTo>
                    <a:pt x="525" y="1252"/>
                  </a:lnTo>
                  <a:lnTo>
                    <a:pt x="523" y="1252"/>
                  </a:lnTo>
                  <a:lnTo>
                    <a:pt x="523" y="1253"/>
                  </a:lnTo>
                  <a:lnTo>
                    <a:pt x="521" y="1253"/>
                  </a:lnTo>
                  <a:lnTo>
                    <a:pt x="519" y="1255"/>
                  </a:lnTo>
                  <a:lnTo>
                    <a:pt x="517" y="1255"/>
                  </a:lnTo>
                  <a:lnTo>
                    <a:pt x="519" y="1255"/>
                  </a:lnTo>
                  <a:lnTo>
                    <a:pt x="519" y="1257"/>
                  </a:lnTo>
                  <a:lnTo>
                    <a:pt x="519" y="1259"/>
                  </a:lnTo>
                  <a:lnTo>
                    <a:pt x="521" y="1259"/>
                  </a:lnTo>
                  <a:lnTo>
                    <a:pt x="523" y="1259"/>
                  </a:lnTo>
                  <a:lnTo>
                    <a:pt x="523" y="1257"/>
                  </a:lnTo>
                  <a:lnTo>
                    <a:pt x="525" y="1257"/>
                  </a:lnTo>
                  <a:lnTo>
                    <a:pt x="527" y="1257"/>
                  </a:lnTo>
                  <a:lnTo>
                    <a:pt x="529" y="1257"/>
                  </a:lnTo>
                  <a:lnTo>
                    <a:pt x="531" y="1257"/>
                  </a:lnTo>
                  <a:lnTo>
                    <a:pt x="533" y="1255"/>
                  </a:lnTo>
                  <a:lnTo>
                    <a:pt x="535" y="1255"/>
                  </a:lnTo>
                  <a:lnTo>
                    <a:pt x="537" y="1255"/>
                  </a:lnTo>
                  <a:lnTo>
                    <a:pt x="539" y="1255"/>
                  </a:lnTo>
                  <a:lnTo>
                    <a:pt x="541" y="1255"/>
                  </a:lnTo>
                  <a:lnTo>
                    <a:pt x="543" y="1255"/>
                  </a:lnTo>
                  <a:lnTo>
                    <a:pt x="544" y="1255"/>
                  </a:lnTo>
                  <a:lnTo>
                    <a:pt x="546" y="1255"/>
                  </a:lnTo>
                  <a:lnTo>
                    <a:pt x="548" y="1255"/>
                  </a:lnTo>
                  <a:lnTo>
                    <a:pt x="550" y="1255"/>
                  </a:lnTo>
                  <a:lnTo>
                    <a:pt x="550" y="1257"/>
                  </a:lnTo>
                  <a:lnTo>
                    <a:pt x="552" y="1257"/>
                  </a:lnTo>
                  <a:lnTo>
                    <a:pt x="554" y="1257"/>
                  </a:lnTo>
                  <a:lnTo>
                    <a:pt x="556" y="1257"/>
                  </a:lnTo>
                  <a:lnTo>
                    <a:pt x="558" y="1257"/>
                  </a:lnTo>
                  <a:lnTo>
                    <a:pt x="560" y="1257"/>
                  </a:lnTo>
                  <a:lnTo>
                    <a:pt x="562" y="1257"/>
                  </a:lnTo>
                  <a:lnTo>
                    <a:pt x="564" y="1257"/>
                  </a:lnTo>
                  <a:lnTo>
                    <a:pt x="564" y="1255"/>
                  </a:lnTo>
                  <a:lnTo>
                    <a:pt x="566" y="1255"/>
                  </a:lnTo>
                  <a:lnTo>
                    <a:pt x="566" y="1257"/>
                  </a:lnTo>
                  <a:lnTo>
                    <a:pt x="568" y="1257"/>
                  </a:lnTo>
                  <a:lnTo>
                    <a:pt x="568" y="1259"/>
                  </a:lnTo>
                  <a:lnTo>
                    <a:pt x="570" y="1259"/>
                  </a:lnTo>
                  <a:lnTo>
                    <a:pt x="570" y="1261"/>
                  </a:lnTo>
                  <a:lnTo>
                    <a:pt x="572" y="1261"/>
                  </a:lnTo>
                  <a:lnTo>
                    <a:pt x="572" y="1263"/>
                  </a:lnTo>
                  <a:lnTo>
                    <a:pt x="574" y="1263"/>
                  </a:lnTo>
                  <a:lnTo>
                    <a:pt x="576" y="1263"/>
                  </a:lnTo>
                  <a:lnTo>
                    <a:pt x="576" y="1265"/>
                  </a:lnTo>
                  <a:lnTo>
                    <a:pt x="576" y="1267"/>
                  </a:lnTo>
                  <a:lnTo>
                    <a:pt x="578" y="1267"/>
                  </a:lnTo>
                  <a:lnTo>
                    <a:pt x="578" y="1269"/>
                  </a:lnTo>
                  <a:lnTo>
                    <a:pt x="580" y="1269"/>
                  </a:lnTo>
                  <a:lnTo>
                    <a:pt x="582" y="1269"/>
                  </a:lnTo>
                  <a:lnTo>
                    <a:pt x="584" y="1269"/>
                  </a:lnTo>
                  <a:lnTo>
                    <a:pt x="584" y="1271"/>
                  </a:lnTo>
                  <a:lnTo>
                    <a:pt x="586" y="1271"/>
                  </a:lnTo>
                  <a:lnTo>
                    <a:pt x="588" y="1271"/>
                  </a:lnTo>
                  <a:lnTo>
                    <a:pt x="588" y="1273"/>
                  </a:lnTo>
                  <a:lnTo>
                    <a:pt x="590" y="1273"/>
                  </a:lnTo>
                  <a:lnTo>
                    <a:pt x="590" y="1275"/>
                  </a:lnTo>
                  <a:lnTo>
                    <a:pt x="592" y="1275"/>
                  </a:lnTo>
                  <a:lnTo>
                    <a:pt x="594" y="1275"/>
                  </a:lnTo>
                  <a:lnTo>
                    <a:pt x="594" y="1277"/>
                  </a:lnTo>
                  <a:lnTo>
                    <a:pt x="596" y="1277"/>
                  </a:lnTo>
                  <a:lnTo>
                    <a:pt x="598" y="1279"/>
                  </a:lnTo>
                  <a:lnTo>
                    <a:pt x="600" y="1279"/>
                  </a:lnTo>
                  <a:lnTo>
                    <a:pt x="600" y="1281"/>
                  </a:lnTo>
                  <a:lnTo>
                    <a:pt x="602" y="1281"/>
                  </a:lnTo>
                  <a:lnTo>
                    <a:pt x="604" y="1281"/>
                  </a:lnTo>
                  <a:lnTo>
                    <a:pt x="606" y="1281"/>
                  </a:lnTo>
                  <a:lnTo>
                    <a:pt x="606" y="1283"/>
                  </a:lnTo>
                  <a:lnTo>
                    <a:pt x="608" y="1283"/>
                  </a:lnTo>
                  <a:lnTo>
                    <a:pt x="608" y="1285"/>
                  </a:lnTo>
                  <a:lnTo>
                    <a:pt x="606" y="1285"/>
                  </a:lnTo>
                  <a:lnTo>
                    <a:pt x="606" y="1289"/>
                  </a:lnTo>
                  <a:lnTo>
                    <a:pt x="604" y="1291"/>
                  </a:lnTo>
                  <a:lnTo>
                    <a:pt x="606" y="1291"/>
                  </a:lnTo>
                  <a:lnTo>
                    <a:pt x="606" y="1293"/>
                  </a:lnTo>
                  <a:lnTo>
                    <a:pt x="610" y="1293"/>
                  </a:lnTo>
                  <a:lnTo>
                    <a:pt x="612" y="1295"/>
                  </a:lnTo>
                  <a:lnTo>
                    <a:pt x="613" y="1295"/>
                  </a:lnTo>
                  <a:lnTo>
                    <a:pt x="613" y="1297"/>
                  </a:lnTo>
                  <a:lnTo>
                    <a:pt x="615" y="1297"/>
                  </a:lnTo>
                  <a:lnTo>
                    <a:pt x="617" y="1297"/>
                  </a:lnTo>
                  <a:lnTo>
                    <a:pt x="619" y="1297"/>
                  </a:lnTo>
                  <a:lnTo>
                    <a:pt x="619" y="1295"/>
                  </a:lnTo>
                  <a:lnTo>
                    <a:pt x="619" y="1293"/>
                  </a:lnTo>
                  <a:lnTo>
                    <a:pt x="621" y="1293"/>
                  </a:lnTo>
                  <a:lnTo>
                    <a:pt x="623" y="1291"/>
                  </a:lnTo>
                  <a:lnTo>
                    <a:pt x="625" y="1291"/>
                  </a:lnTo>
                  <a:lnTo>
                    <a:pt x="627" y="1293"/>
                  </a:lnTo>
                  <a:lnTo>
                    <a:pt x="629" y="1293"/>
                  </a:lnTo>
                  <a:lnTo>
                    <a:pt x="629" y="1295"/>
                  </a:lnTo>
                  <a:lnTo>
                    <a:pt x="631" y="1295"/>
                  </a:lnTo>
                  <a:lnTo>
                    <a:pt x="633" y="1295"/>
                  </a:lnTo>
                  <a:lnTo>
                    <a:pt x="633" y="1297"/>
                  </a:lnTo>
                  <a:lnTo>
                    <a:pt x="635" y="1297"/>
                  </a:lnTo>
                  <a:lnTo>
                    <a:pt x="633" y="1295"/>
                  </a:lnTo>
                  <a:lnTo>
                    <a:pt x="635" y="1295"/>
                  </a:lnTo>
                  <a:lnTo>
                    <a:pt x="637" y="1295"/>
                  </a:lnTo>
                  <a:lnTo>
                    <a:pt x="637" y="1297"/>
                  </a:lnTo>
                  <a:lnTo>
                    <a:pt x="639" y="1297"/>
                  </a:lnTo>
                  <a:lnTo>
                    <a:pt x="641" y="1297"/>
                  </a:lnTo>
                  <a:lnTo>
                    <a:pt x="643" y="1297"/>
                  </a:lnTo>
                  <a:lnTo>
                    <a:pt x="643" y="1295"/>
                  </a:lnTo>
                  <a:lnTo>
                    <a:pt x="645" y="1295"/>
                  </a:lnTo>
                  <a:lnTo>
                    <a:pt x="647" y="1297"/>
                  </a:lnTo>
                  <a:lnTo>
                    <a:pt x="649" y="1297"/>
                  </a:lnTo>
                  <a:lnTo>
                    <a:pt x="649" y="1299"/>
                  </a:lnTo>
                  <a:lnTo>
                    <a:pt x="651" y="1299"/>
                  </a:lnTo>
                  <a:lnTo>
                    <a:pt x="651" y="1301"/>
                  </a:lnTo>
                  <a:lnTo>
                    <a:pt x="653" y="1299"/>
                  </a:lnTo>
                  <a:lnTo>
                    <a:pt x="655" y="1299"/>
                  </a:lnTo>
                  <a:lnTo>
                    <a:pt x="655" y="1297"/>
                  </a:lnTo>
                  <a:lnTo>
                    <a:pt x="655" y="1295"/>
                  </a:lnTo>
                  <a:lnTo>
                    <a:pt x="657" y="1295"/>
                  </a:lnTo>
                  <a:lnTo>
                    <a:pt x="659" y="1293"/>
                  </a:lnTo>
                  <a:lnTo>
                    <a:pt x="659" y="1295"/>
                  </a:lnTo>
                  <a:lnTo>
                    <a:pt x="661" y="1295"/>
                  </a:lnTo>
                  <a:lnTo>
                    <a:pt x="663" y="1295"/>
                  </a:lnTo>
                  <a:lnTo>
                    <a:pt x="665" y="1295"/>
                  </a:lnTo>
                  <a:lnTo>
                    <a:pt x="667" y="1295"/>
                  </a:lnTo>
                  <a:lnTo>
                    <a:pt x="669" y="1295"/>
                  </a:lnTo>
                  <a:lnTo>
                    <a:pt x="669" y="1297"/>
                  </a:lnTo>
                  <a:lnTo>
                    <a:pt x="669" y="1299"/>
                  </a:lnTo>
                  <a:lnTo>
                    <a:pt x="669" y="1301"/>
                  </a:lnTo>
                  <a:lnTo>
                    <a:pt x="669" y="1303"/>
                  </a:lnTo>
                  <a:lnTo>
                    <a:pt x="667" y="1305"/>
                  </a:lnTo>
                  <a:lnTo>
                    <a:pt x="669" y="1305"/>
                  </a:lnTo>
                  <a:lnTo>
                    <a:pt x="671" y="1307"/>
                  </a:lnTo>
                  <a:lnTo>
                    <a:pt x="671" y="1309"/>
                  </a:lnTo>
                  <a:lnTo>
                    <a:pt x="673" y="1309"/>
                  </a:lnTo>
                  <a:lnTo>
                    <a:pt x="675" y="1309"/>
                  </a:lnTo>
                  <a:lnTo>
                    <a:pt x="675" y="1311"/>
                  </a:lnTo>
                  <a:lnTo>
                    <a:pt x="677" y="1311"/>
                  </a:lnTo>
                  <a:lnTo>
                    <a:pt x="675" y="1311"/>
                  </a:lnTo>
                  <a:lnTo>
                    <a:pt x="677" y="1313"/>
                  </a:lnTo>
                  <a:lnTo>
                    <a:pt x="677" y="1315"/>
                  </a:lnTo>
                  <a:lnTo>
                    <a:pt x="679" y="1315"/>
                  </a:lnTo>
                  <a:lnTo>
                    <a:pt x="679" y="1317"/>
                  </a:lnTo>
                  <a:lnTo>
                    <a:pt x="679" y="1319"/>
                  </a:lnTo>
                  <a:lnTo>
                    <a:pt x="677" y="1319"/>
                  </a:lnTo>
                  <a:lnTo>
                    <a:pt x="677" y="1320"/>
                  </a:lnTo>
                  <a:lnTo>
                    <a:pt x="679" y="1320"/>
                  </a:lnTo>
                  <a:lnTo>
                    <a:pt x="679" y="1322"/>
                  </a:lnTo>
                  <a:lnTo>
                    <a:pt x="677" y="1322"/>
                  </a:lnTo>
                  <a:lnTo>
                    <a:pt x="677" y="1324"/>
                  </a:lnTo>
                  <a:lnTo>
                    <a:pt x="675" y="1324"/>
                  </a:lnTo>
                  <a:lnTo>
                    <a:pt x="675" y="1322"/>
                  </a:lnTo>
                  <a:lnTo>
                    <a:pt x="673" y="1322"/>
                  </a:lnTo>
                  <a:lnTo>
                    <a:pt x="671" y="1320"/>
                  </a:lnTo>
                  <a:lnTo>
                    <a:pt x="669" y="1320"/>
                  </a:lnTo>
                  <a:lnTo>
                    <a:pt x="667" y="1319"/>
                  </a:lnTo>
                  <a:lnTo>
                    <a:pt x="667" y="1320"/>
                  </a:lnTo>
                  <a:lnTo>
                    <a:pt x="667" y="1322"/>
                  </a:lnTo>
                  <a:lnTo>
                    <a:pt x="669" y="1322"/>
                  </a:lnTo>
                  <a:lnTo>
                    <a:pt x="669" y="1324"/>
                  </a:lnTo>
                  <a:lnTo>
                    <a:pt x="669" y="1326"/>
                  </a:lnTo>
                  <a:lnTo>
                    <a:pt x="667" y="1326"/>
                  </a:lnTo>
                  <a:lnTo>
                    <a:pt x="669" y="1326"/>
                  </a:lnTo>
                  <a:lnTo>
                    <a:pt x="669" y="1328"/>
                  </a:lnTo>
                  <a:lnTo>
                    <a:pt x="667" y="1328"/>
                  </a:lnTo>
                  <a:lnTo>
                    <a:pt x="667" y="1330"/>
                  </a:lnTo>
                  <a:lnTo>
                    <a:pt x="667" y="1332"/>
                  </a:lnTo>
                  <a:lnTo>
                    <a:pt x="667" y="1334"/>
                  </a:lnTo>
                  <a:lnTo>
                    <a:pt x="665" y="1334"/>
                  </a:lnTo>
                  <a:lnTo>
                    <a:pt x="665" y="1336"/>
                  </a:lnTo>
                  <a:lnTo>
                    <a:pt x="665" y="1338"/>
                  </a:lnTo>
                  <a:lnTo>
                    <a:pt x="667" y="1338"/>
                  </a:lnTo>
                  <a:lnTo>
                    <a:pt x="669" y="1340"/>
                  </a:lnTo>
                  <a:lnTo>
                    <a:pt x="669" y="1342"/>
                  </a:lnTo>
                  <a:lnTo>
                    <a:pt x="669" y="1344"/>
                  </a:lnTo>
                  <a:lnTo>
                    <a:pt x="669" y="1346"/>
                  </a:lnTo>
                  <a:lnTo>
                    <a:pt x="667" y="1346"/>
                  </a:lnTo>
                  <a:lnTo>
                    <a:pt x="669" y="1346"/>
                  </a:lnTo>
                  <a:lnTo>
                    <a:pt x="669" y="1348"/>
                  </a:lnTo>
                  <a:lnTo>
                    <a:pt x="669" y="1350"/>
                  </a:lnTo>
                  <a:lnTo>
                    <a:pt x="669" y="1352"/>
                  </a:lnTo>
                  <a:lnTo>
                    <a:pt x="667" y="1352"/>
                  </a:lnTo>
                  <a:lnTo>
                    <a:pt x="667" y="1354"/>
                  </a:lnTo>
                  <a:lnTo>
                    <a:pt x="669" y="1356"/>
                  </a:lnTo>
                  <a:lnTo>
                    <a:pt x="669" y="1360"/>
                  </a:lnTo>
                  <a:lnTo>
                    <a:pt x="669" y="1362"/>
                  </a:lnTo>
                  <a:lnTo>
                    <a:pt x="671" y="1362"/>
                  </a:lnTo>
                  <a:lnTo>
                    <a:pt x="671" y="1364"/>
                  </a:lnTo>
                  <a:lnTo>
                    <a:pt x="671" y="1366"/>
                  </a:lnTo>
                  <a:lnTo>
                    <a:pt x="669" y="1366"/>
                  </a:lnTo>
                  <a:lnTo>
                    <a:pt x="667" y="1368"/>
                  </a:lnTo>
                  <a:lnTo>
                    <a:pt x="665" y="1370"/>
                  </a:lnTo>
                  <a:lnTo>
                    <a:pt x="667" y="1370"/>
                  </a:lnTo>
                  <a:lnTo>
                    <a:pt x="667" y="1372"/>
                  </a:lnTo>
                  <a:lnTo>
                    <a:pt x="665" y="1374"/>
                  </a:lnTo>
                  <a:lnTo>
                    <a:pt x="665" y="1376"/>
                  </a:lnTo>
                  <a:lnTo>
                    <a:pt x="667" y="1376"/>
                  </a:lnTo>
                  <a:lnTo>
                    <a:pt x="665" y="1376"/>
                  </a:lnTo>
                  <a:lnTo>
                    <a:pt x="665" y="1378"/>
                  </a:lnTo>
                  <a:lnTo>
                    <a:pt x="665" y="1380"/>
                  </a:lnTo>
                  <a:lnTo>
                    <a:pt x="667" y="1380"/>
                  </a:lnTo>
                  <a:lnTo>
                    <a:pt x="669" y="1380"/>
                  </a:lnTo>
                  <a:lnTo>
                    <a:pt x="669" y="1382"/>
                  </a:lnTo>
                  <a:lnTo>
                    <a:pt x="669" y="1384"/>
                  </a:lnTo>
                  <a:lnTo>
                    <a:pt x="669" y="1386"/>
                  </a:lnTo>
                  <a:lnTo>
                    <a:pt x="671" y="1386"/>
                  </a:lnTo>
                  <a:lnTo>
                    <a:pt x="671" y="1388"/>
                  </a:lnTo>
                  <a:lnTo>
                    <a:pt x="673" y="1388"/>
                  </a:lnTo>
                  <a:lnTo>
                    <a:pt x="671" y="1389"/>
                  </a:lnTo>
                  <a:lnTo>
                    <a:pt x="673" y="1389"/>
                  </a:lnTo>
                  <a:lnTo>
                    <a:pt x="673" y="1391"/>
                  </a:lnTo>
                  <a:lnTo>
                    <a:pt x="673" y="1393"/>
                  </a:lnTo>
                  <a:lnTo>
                    <a:pt x="675" y="1393"/>
                  </a:lnTo>
                  <a:lnTo>
                    <a:pt x="675" y="1395"/>
                  </a:lnTo>
                  <a:lnTo>
                    <a:pt x="673" y="1395"/>
                  </a:lnTo>
                  <a:lnTo>
                    <a:pt x="673" y="1397"/>
                  </a:lnTo>
                  <a:lnTo>
                    <a:pt x="671" y="1397"/>
                  </a:lnTo>
                  <a:lnTo>
                    <a:pt x="671" y="1399"/>
                  </a:lnTo>
                  <a:lnTo>
                    <a:pt x="671" y="1401"/>
                  </a:lnTo>
                  <a:lnTo>
                    <a:pt x="673" y="1401"/>
                  </a:lnTo>
                  <a:lnTo>
                    <a:pt x="673" y="1403"/>
                  </a:lnTo>
                  <a:lnTo>
                    <a:pt x="673" y="1405"/>
                  </a:lnTo>
                  <a:lnTo>
                    <a:pt x="673" y="1407"/>
                  </a:lnTo>
                  <a:lnTo>
                    <a:pt x="675" y="1407"/>
                  </a:lnTo>
                  <a:lnTo>
                    <a:pt x="675" y="1405"/>
                  </a:lnTo>
                  <a:lnTo>
                    <a:pt x="677" y="1405"/>
                  </a:lnTo>
                  <a:lnTo>
                    <a:pt x="679" y="1405"/>
                  </a:lnTo>
                  <a:lnTo>
                    <a:pt x="679" y="1407"/>
                  </a:lnTo>
                  <a:lnTo>
                    <a:pt x="679" y="1409"/>
                  </a:lnTo>
                  <a:lnTo>
                    <a:pt x="681" y="1409"/>
                  </a:lnTo>
                  <a:lnTo>
                    <a:pt x="682" y="1409"/>
                  </a:lnTo>
                  <a:lnTo>
                    <a:pt x="682" y="1411"/>
                  </a:lnTo>
                  <a:lnTo>
                    <a:pt x="682" y="1413"/>
                  </a:lnTo>
                  <a:lnTo>
                    <a:pt x="682" y="1415"/>
                  </a:lnTo>
                  <a:lnTo>
                    <a:pt x="682" y="1413"/>
                  </a:lnTo>
                  <a:lnTo>
                    <a:pt x="684" y="1413"/>
                  </a:lnTo>
                  <a:lnTo>
                    <a:pt x="684" y="1415"/>
                  </a:lnTo>
                  <a:lnTo>
                    <a:pt x="682" y="1415"/>
                  </a:lnTo>
                  <a:lnTo>
                    <a:pt x="682" y="1417"/>
                  </a:lnTo>
                  <a:lnTo>
                    <a:pt x="684" y="1417"/>
                  </a:lnTo>
                  <a:lnTo>
                    <a:pt x="682" y="1419"/>
                  </a:lnTo>
                  <a:lnTo>
                    <a:pt x="682" y="1421"/>
                  </a:lnTo>
                  <a:lnTo>
                    <a:pt x="684" y="1421"/>
                  </a:lnTo>
                  <a:lnTo>
                    <a:pt x="684" y="1419"/>
                  </a:lnTo>
                  <a:lnTo>
                    <a:pt x="686" y="1419"/>
                  </a:lnTo>
                  <a:lnTo>
                    <a:pt x="686" y="1421"/>
                  </a:lnTo>
                  <a:lnTo>
                    <a:pt x="684" y="1421"/>
                  </a:lnTo>
                  <a:lnTo>
                    <a:pt x="684" y="1423"/>
                  </a:lnTo>
                  <a:lnTo>
                    <a:pt x="684" y="1425"/>
                  </a:lnTo>
                  <a:lnTo>
                    <a:pt x="686" y="1425"/>
                  </a:lnTo>
                  <a:lnTo>
                    <a:pt x="688" y="1425"/>
                  </a:lnTo>
                  <a:lnTo>
                    <a:pt x="688" y="1427"/>
                  </a:lnTo>
                  <a:lnTo>
                    <a:pt x="688" y="1429"/>
                  </a:lnTo>
                  <a:lnTo>
                    <a:pt x="688" y="1431"/>
                  </a:lnTo>
                  <a:lnTo>
                    <a:pt x="688" y="1433"/>
                  </a:lnTo>
                  <a:lnTo>
                    <a:pt x="686" y="1433"/>
                  </a:lnTo>
                  <a:lnTo>
                    <a:pt x="688" y="1433"/>
                  </a:lnTo>
                  <a:lnTo>
                    <a:pt x="688" y="1435"/>
                  </a:lnTo>
                  <a:lnTo>
                    <a:pt x="690" y="1435"/>
                  </a:lnTo>
                  <a:lnTo>
                    <a:pt x="690" y="1437"/>
                  </a:lnTo>
                  <a:lnTo>
                    <a:pt x="692" y="1437"/>
                  </a:lnTo>
                  <a:lnTo>
                    <a:pt x="692" y="1439"/>
                  </a:lnTo>
                  <a:lnTo>
                    <a:pt x="690" y="1439"/>
                  </a:lnTo>
                  <a:lnTo>
                    <a:pt x="690" y="1441"/>
                  </a:lnTo>
                  <a:lnTo>
                    <a:pt x="690" y="1443"/>
                  </a:lnTo>
                  <a:lnTo>
                    <a:pt x="692" y="1443"/>
                  </a:lnTo>
                  <a:lnTo>
                    <a:pt x="694" y="1443"/>
                  </a:lnTo>
                  <a:lnTo>
                    <a:pt x="694" y="1445"/>
                  </a:lnTo>
                  <a:lnTo>
                    <a:pt x="692" y="1445"/>
                  </a:lnTo>
                  <a:lnTo>
                    <a:pt x="690" y="1445"/>
                  </a:lnTo>
                  <a:lnTo>
                    <a:pt x="692" y="1445"/>
                  </a:lnTo>
                  <a:lnTo>
                    <a:pt x="692" y="1447"/>
                  </a:lnTo>
                  <a:lnTo>
                    <a:pt x="694" y="1447"/>
                  </a:lnTo>
                  <a:lnTo>
                    <a:pt x="694" y="1449"/>
                  </a:lnTo>
                  <a:lnTo>
                    <a:pt x="696" y="1449"/>
                  </a:lnTo>
                  <a:lnTo>
                    <a:pt x="696" y="1447"/>
                  </a:lnTo>
                  <a:lnTo>
                    <a:pt x="698" y="1447"/>
                  </a:lnTo>
                  <a:lnTo>
                    <a:pt x="698" y="1449"/>
                  </a:lnTo>
                  <a:lnTo>
                    <a:pt x="698" y="1451"/>
                  </a:lnTo>
                  <a:lnTo>
                    <a:pt x="696" y="1451"/>
                  </a:lnTo>
                  <a:lnTo>
                    <a:pt x="696" y="1453"/>
                  </a:lnTo>
                  <a:lnTo>
                    <a:pt x="696" y="1455"/>
                  </a:lnTo>
                  <a:lnTo>
                    <a:pt x="696" y="1456"/>
                  </a:lnTo>
                  <a:lnTo>
                    <a:pt x="698" y="1456"/>
                  </a:lnTo>
                  <a:lnTo>
                    <a:pt x="700" y="1456"/>
                  </a:lnTo>
                  <a:lnTo>
                    <a:pt x="698" y="1458"/>
                  </a:lnTo>
                  <a:lnTo>
                    <a:pt x="698" y="1460"/>
                  </a:lnTo>
                  <a:lnTo>
                    <a:pt x="698" y="1462"/>
                  </a:lnTo>
                  <a:lnTo>
                    <a:pt x="698" y="1464"/>
                  </a:lnTo>
                  <a:lnTo>
                    <a:pt x="696" y="1464"/>
                  </a:lnTo>
                  <a:lnTo>
                    <a:pt x="696" y="1466"/>
                  </a:lnTo>
                  <a:lnTo>
                    <a:pt x="694" y="1466"/>
                  </a:lnTo>
                  <a:lnTo>
                    <a:pt x="692" y="1466"/>
                  </a:lnTo>
                  <a:lnTo>
                    <a:pt x="690" y="1466"/>
                  </a:lnTo>
                  <a:lnTo>
                    <a:pt x="690" y="1464"/>
                  </a:lnTo>
                  <a:lnTo>
                    <a:pt x="692" y="1464"/>
                  </a:lnTo>
                  <a:lnTo>
                    <a:pt x="692" y="1462"/>
                  </a:lnTo>
                  <a:lnTo>
                    <a:pt x="694" y="1460"/>
                  </a:lnTo>
                  <a:lnTo>
                    <a:pt x="694" y="1458"/>
                  </a:lnTo>
                  <a:lnTo>
                    <a:pt x="692" y="1458"/>
                  </a:lnTo>
                  <a:lnTo>
                    <a:pt x="690" y="1458"/>
                  </a:lnTo>
                  <a:lnTo>
                    <a:pt x="690" y="1460"/>
                  </a:lnTo>
                  <a:lnTo>
                    <a:pt x="688" y="1460"/>
                  </a:lnTo>
                  <a:lnTo>
                    <a:pt x="688" y="1462"/>
                  </a:lnTo>
                  <a:lnTo>
                    <a:pt x="688" y="1464"/>
                  </a:lnTo>
                  <a:lnTo>
                    <a:pt x="688" y="1466"/>
                  </a:lnTo>
                  <a:lnTo>
                    <a:pt x="686" y="1466"/>
                  </a:lnTo>
                  <a:lnTo>
                    <a:pt x="686" y="1468"/>
                  </a:lnTo>
                  <a:lnTo>
                    <a:pt x="684" y="1468"/>
                  </a:lnTo>
                  <a:lnTo>
                    <a:pt x="684" y="1470"/>
                  </a:lnTo>
                  <a:lnTo>
                    <a:pt x="682" y="1468"/>
                  </a:lnTo>
                  <a:lnTo>
                    <a:pt x="682" y="1466"/>
                  </a:lnTo>
                  <a:lnTo>
                    <a:pt x="681" y="1466"/>
                  </a:lnTo>
                  <a:lnTo>
                    <a:pt x="681" y="1464"/>
                  </a:lnTo>
                  <a:lnTo>
                    <a:pt x="679" y="1464"/>
                  </a:lnTo>
                  <a:lnTo>
                    <a:pt x="679" y="1462"/>
                  </a:lnTo>
                  <a:lnTo>
                    <a:pt x="677" y="1462"/>
                  </a:lnTo>
                  <a:lnTo>
                    <a:pt x="675" y="1462"/>
                  </a:lnTo>
                  <a:lnTo>
                    <a:pt x="675" y="1464"/>
                  </a:lnTo>
                  <a:lnTo>
                    <a:pt x="673" y="1464"/>
                  </a:lnTo>
                  <a:lnTo>
                    <a:pt x="673" y="1466"/>
                  </a:lnTo>
                  <a:lnTo>
                    <a:pt x="673" y="1468"/>
                  </a:lnTo>
                  <a:lnTo>
                    <a:pt x="673" y="1470"/>
                  </a:lnTo>
                  <a:lnTo>
                    <a:pt x="671" y="1470"/>
                  </a:lnTo>
                  <a:lnTo>
                    <a:pt x="671" y="1472"/>
                  </a:lnTo>
                  <a:lnTo>
                    <a:pt x="669" y="1472"/>
                  </a:lnTo>
                  <a:lnTo>
                    <a:pt x="669" y="1470"/>
                  </a:lnTo>
                  <a:lnTo>
                    <a:pt x="669" y="1468"/>
                  </a:lnTo>
                  <a:lnTo>
                    <a:pt x="667" y="1468"/>
                  </a:lnTo>
                  <a:lnTo>
                    <a:pt x="665" y="1468"/>
                  </a:lnTo>
                  <a:lnTo>
                    <a:pt x="663" y="1468"/>
                  </a:lnTo>
                  <a:lnTo>
                    <a:pt x="663" y="1470"/>
                  </a:lnTo>
                  <a:lnTo>
                    <a:pt x="665" y="1470"/>
                  </a:lnTo>
                  <a:lnTo>
                    <a:pt x="665" y="1472"/>
                  </a:lnTo>
                  <a:lnTo>
                    <a:pt x="665" y="1474"/>
                  </a:lnTo>
                  <a:lnTo>
                    <a:pt x="663" y="1474"/>
                  </a:lnTo>
                  <a:lnTo>
                    <a:pt x="661" y="1476"/>
                  </a:lnTo>
                  <a:lnTo>
                    <a:pt x="659" y="1476"/>
                  </a:lnTo>
                  <a:lnTo>
                    <a:pt x="659" y="1478"/>
                  </a:lnTo>
                  <a:lnTo>
                    <a:pt x="659" y="1480"/>
                  </a:lnTo>
                  <a:lnTo>
                    <a:pt x="659" y="1482"/>
                  </a:lnTo>
                  <a:lnTo>
                    <a:pt x="657" y="1482"/>
                  </a:lnTo>
                  <a:lnTo>
                    <a:pt x="657" y="1484"/>
                  </a:lnTo>
                  <a:lnTo>
                    <a:pt x="657" y="1486"/>
                  </a:lnTo>
                  <a:lnTo>
                    <a:pt x="655" y="1486"/>
                  </a:lnTo>
                  <a:lnTo>
                    <a:pt x="655" y="1488"/>
                  </a:lnTo>
                  <a:lnTo>
                    <a:pt x="655" y="1490"/>
                  </a:lnTo>
                  <a:lnTo>
                    <a:pt x="653" y="1490"/>
                  </a:lnTo>
                  <a:lnTo>
                    <a:pt x="653" y="1488"/>
                  </a:lnTo>
                  <a:lnTo>
                    <a:pt x="651" y="1488"/>
                  </a:lnTo>
                  <a:lnTo>
                    <a:pt x="651" y="1486"/>
                  </a:lnTo>
                  <a:lnTo>
                    <a:pt x="651" y="1488"/>
                  </a:lnTo>
                  <a:lnTo>
                    <a:pt x="649" y="1488"/>
                  </a:lnTo>
                  <a:lnTo>
                    <a:pt x="647" y="1488"/>
                  </a:lnTo>
                  <a:lnTo>
                    <a:pt x="647" y="1486"/>
                  </a:lnTo>
                  <a:lnTo>
                    <a:pt x="645" y="1486"/>
                  </a:lnTo>
                  <a:lnTo>
                    <a:pt x="643" y="1486"/>
                  </a:lnTo>
                  <a:lnTo>
                    <a:pt x="641" y="1486"/>
                  </a:lnTo>
                  <a:lnTo>
                    <a:pt x="641" y="1484"/>
                  </a:lnTo>
                  <a:lnTo>
                    <a:pt x="639" y="1484"/>
                  </a:lnTo>
                  <a:lnTo>
                    <a:pt x="637" y="1484"/>
                  </a:lnTo>
                  <a:lnTo>
                    <a:pt x="635" y="1484"/>
                  </a:lnTo>
                  <a:lnTo>
                    <a:pt x="635" y="1486"/>
                  </a:lnTo>
                  <a:lnTo>
                    <a:pt x="635" y="1488"/>
                  </a:lnTo>
                  <a:lnTo>
                    <a:pt x="637" y="1488"/>
                  </a:lnTo>
                  <a:lnTo>
                    <a:pt x="637" y="1490"/>
                  </a:lnTo>
                  <a:lnTo>
                    <a:pt x="635" y="1490"/>
                  </a:lnTo>
                  <a:lnTo>
                    <a:pt x="635" y="1492"/>
                  </a:lnTo>
                  <a:lnTo>
                    <a:pt x="637" y="1492"/>
                  </a:lnTo>
                  <a:lnTo>
                    <a:pt x="637" y="1494"/>
                  </a:lnTo>
                  <a:lnTo>
                    <a:pt x="637" y="1496"/>
                  </a:lnTo>
                  <a:lnTo>
                    <a:pt x="637" y="1498"/>
                  </a:lnTo>
                  <a:lnTo>
                    <a:pt x="637" y="1500"/>
                  </a:lnTo>
                  <a:lnTo>
                    <a:pt x="635" y="1500"/>
                  </a:lnTo>
                  <a:lnTo>
                    <a:pt x="635" y="1502"/>
                  </a:lnTo>
                  <a:lnTo>
                    <a:pt x="637" y="1504"/>
                  </a:lnTo>
                  <a:lnTo>
                    <a:pt x="639" y="1504"/>
                  </a:lnTo>
                  <a:lnTo>
                    <a:pt x="641" y="1504"/>
                  </a:lnTo>
                  <a:lnTo>
                    <a:pt x="641" y="1506"/>
                  </a:lnTo>
                  <a:lnTo>
                    <a:pt x="643" y="1506"/>
                  </a:lnTo>
                  <a:lnTo>
                    <a:pt x="643" y="1508"/>
                  </a:lnTo>
                  <a:lnTo>
                    <a:pt x="645" y="1510"/>
                  </a:lnTo>
                  <a:lnTo>
                    <a:pt x="645" y="1512"/>
                  </a:lnTo>
                  <a:lnTo>
                    <a:pt x="643" y="1512"/>
                  </a:lnTo>
                  <a:lnTo>
                    <a:pt x="643" y="1510"/>
                  </a:lnTo>
                  <a:lnTo>
                    <a:pt x="641" y="1510"/>
                  </a:lnTo>
                  <a:lnTo>
                    <a:pt x="641" y="1512"/>
                  </a:lnTo>
                  <a:lnTo>
                    <a:pt x="639" y="1512"/>
                  </a:lnTo>
                  <a:lnTo>
                    <a:pt x="639" y="1514"/>
                  </a:lnTo>
                  <a:lnTo>
                    <a:pt x="639" y="1516"/>
                  </a:lnTo>
                  <a:lnTo>
                    <a:pt x="639" y="1518"/>
                  </a:lnTo>
                  <a:lnTo>
                    <a:pt x="639" y="1520"/>
                  </a:lnTo>
                  <a:lnTo>
                    <a:pt x="637" y="1520"/>
                  </a:lnTo>
                  <a:lnTo>
                    <a:pt x="637" y="1522"/>
                  </a:lnTo>
                  <a:lnTo>
                    <a:pt x="637" y="1523"/>
                  </a:lnTo>
                  <a:lnTo>
                    <a:pt x="635" y="1523"/>
                  </a:lnTo>
                  <a:lnTo>
                    <a:pt x="633" y="1523"/>
                  </a:lnTo>
                  <a:lnTo>
                    <a:pt x="633" y="1525"/>
                  </a:lnTo>
                  <a:lnTo>
                    <a:pt x="631" y="1525"/>
                  </a:lnTo>
                  <a:lnTo>
                    <a:pt x="629" y="1525"/>
                  </a:lnTo>
                  <a:lnTo>
                    <a:pt x="627" y="1525"/>
                  </a:lnTo>
                  <a:lnTo>
                    <a:pt x="625" y="1527"/>
                  </a:lnTo>
                  <a:lnTo>
                    <a:pt x="623" y="1527"/>
                  </a:lnTo>
                  <a:lnTo>
                    <a:pt x="621" y="1527"/>
                  </a:lnTo>
                  <a:lnTo>
                    <a:pt x="621" y="1529"/>
                  </a:lnTo>
                  <a:lnTo>
                    <a:pt x="619" y="1529"/>
                  </a:lnTo>
                  <a:lnTo>
                    <a:pt x="619" y="1531"/>
                  </a:lnTo>
                  <a:lnTo>
                    <a:pt x="617" y="1531"/>
                  </a:lnTo>
                  <a:lnTo>
                    <a:pt x="617" y="1533"/>
                  </a:lnTo>
                  <a:lnTo>
                    <a:pt x="615" y="1533"/>
                  </a:lnTo>
                  <a:lnTo>
                    <a:pt x="615" y="1535"/>
                  </a:lnTo>
                  <a:lnTo>
                    <a:pt x="613" y="1535"/>
                  </a:lnTo>
                  <a:lnTo>
                    <a:pt x="613" y="1537"/>
                  </a:lnTo>
                  <a:lnTo>
                    <a:pt x="612" y="1537"/>
                  </a:lnTo>
                  <a:lnTo>
                    <a:pt x="610" y="1537"/>
                  </a:lnTo>
                  <a:lnTo>
                    <a:pt x="610" y="1539"/>
                  </a:lnTo>
                  <a:lnTo>
                    <a:pt x="610" y="1537"/>
                  </a:lnTo>
                  <a:lnTo>
                    <a:pt x="608" y="1537"/>
                  </a:lnTo>
                  <a:lnTo>
                    <a:pt x="606" y="1539"/>
                  </a:lnTo>
                  <a:lnTo>
                    <a:pt x="604" y="1539"/>
                  </a:lnTo>
                  <a:lnTo>
                    <a:pt x="604" y="1541"/>
                  </a:lnTo>
                  <a:lnTo>
                    <a:pt x="604" y="1543"/>
                  </a:lnTo>
                  <a:lnTo>
                    <a:pt x="604" y="1545"/>
                  </a:lnTo>
                  <a:lnTo>
                    <a:pt x="606" y="1545"/>
                  </a:lnTo>
                  <a:lnTo>
                    <a:pt x="608" y="1545"/>
                  </a:lnTo>
                  <a:lnTo>
                    <a:pt x="608" y="1547"/>
                  </a:lnTo>
                  <a:lnTo>
                    <a:pt x="610" y="1547"/>
                  </a:lnTo>
                  <a:lnTo>
                    <a:pt x="612" y="1547"/>
                  </a:lnTo>
                  <a:lnTo>
                    <a:pt x="612" y="1549"/>
                  </a:lnTo>
                  <a:lnTo>
                    <a:pt x="613" y="1549"/>
                  </a:lnTo>
                  <a:lnTo>
                    <a:pt x="613" y="1551"/>
                  </a:lnTo>
                  <a:lnTo>
                    <a:pt x="613" y="1553"/>
                  </a:lnTo>
                  <a:lnTo>
                    <a:pt x="615" y="1553"/>
                  </a:lnTo>
                  <a:lnTo>
                    <a:pt x="615" y="1555"/>
                  </a:lnTo>
                  <a:lnTo>
                    <a:pt x="617" y="1555"/>
                  </a:lnTo>
                  <a:lnTo>
                    <a:pt x="619" y="1555"/>
                  </a:lnTo>
                  <a:lnTo>
                    <a:pt x="619" y="1557"/>
                  </a:lnTo>
                  <a:lnTo>
                    <a:pt x="621" y="1557"/>
                  </a:lnTo>
                  <a:lnTo>
                    <a:pt x="621" y="1559"/>
                  </a:lnTo>
                  <a:lnTo>
                    <a:pt x="621" y="1561"/>
                  </a:lnTo>
                  <a:lnTo>
                    <a:pt x="623" y="1561"/>
                  </a:lnTo>
                  <a:lnTo>
                    <a:pt x="623" y="1563"/>
                  </a:lnTo>
                  <a:lnTo>
                    <a:pt x="621" y="1563"/>
                  </a:lnTo>
                  <a:lnTo>
                    <a:pt x="621" y="1565"/>
                  </a:lnTo>
                  <a:lnTo>
                    <a:pt x="619" y="1565"/>
                  </a:lnTo>
                  <a:lnTo>
                    <a:pt x="619" y="1567"/>
                  </a:lnTo>
                  <a:lnTo>
                    <a:pt x="617" y="1567"/>
                  </a:lnTo>
                  <a:lnTo>
                    <a:pt x="617" y="1569"/>
                  </a:lnTo>
                  <a:lnTo>
                    <a:pt x="617" y="1571"/>
                  </a:lnTo>
                  <a:lnTo>
                    <a:pt x="617" y="1573"/>
                  </a:lnTo>
                  <a:lnTo>
                    <a:pt x="617" y="1575"/>
                  </a:lnTo>
                  <a:lnTo>
                    <a:pt x="615" y="1575"/>
                  </a:lnTo>
                  <a:lnTo>
                    <a:pt x="615" y="1577"/>
                  </a:lnTo>
                  <a:lnTo>
                    <a:pt x="613" y="1577"/>
                  </a:lnTo>
                  <a:lnTo>
                    <a:pt x="613" y="1579"/>
                  </a:lnTo>
                  <a:lnTo>
                    <a:pt x="612" y="1581"/>
                  </a:lnTo>
                  <a:lnTo>
                    <a:pt x="612" y="1583"/>
                  </a:lnTo>
                  <a:lnTo>
                    <a:pt x="610" y="1585"/>
                  </a:lnTo>
                  <a:lnTo>
                    <a:pt x="612" y="1585"/>
                  </a:lnTo>
                  <a:lnTo>
                    <a:pt x="610" y="1585"/>
                  </a:lnTo>
                  <a:lnTo>
                    <a:pt x="610" y="1587"/>
                  </a:lnTo>
                  <a:lnTo>
                    <a:pt x="610" y="1589"/>
                  </a:lnTo>
                  <a:lnTo>
                    <a:pt x="610" y="1590"/>
                  </a:lnTo>
                  <a:lnTo>
                    <a:pt x="608" y="1590"/>
                  </a:lnTo>
                  <a:lnTo>
                    <a:pt x="608" y="1589"/>
                  </a:lnTo>
                  <a:lnTo>
                    <a:pt x="606" y="1589"/>
                  </a:lnTo>
                  <a:lnTo>
                    <a:pt x="604" y="1589"/>
                  </a:lnTo>
                  <a:lnTo>
                    <a:pt x="604" y="1590"/>
                  </a:lnTo>
                  <a:lnTo>
                    <a:pt x="602" y="1590"/>
                  </a:lnTo>
                  <a:lnTo>
                    <a:pt x="602" y="1592"/>
                  </a:lnTo>
                  <a:lnTo>
                    <a:pt x="602" y="1594"/>
                  </a:lnTo>
                  <a:lnTo>
                    <a:pt x="600" y="1594"/>
                  </a:lnTo>
                  <a:lnTo>
                    <a:pt x="600" y="1596"/>
                  </a:lnTo>
                  <a:lnTo>
                    <a:pt x="598" y="1596"/>
                  </a:lnTo>
                  <a:lnTo>
                    <a:pt x="598" y="1598"/>
                  </a:lnTo>
                  <a:lnTo>
                    <a:pt x="596" y="1600"/>
                  </a:lnTo>
                  <a:lnTo>
                    <a:pt x="594" y="1600"/>
                  </a:lnTo>
                  <a:lnTo>
                    <a:pt x="594" y="1602"/>
                  </a:lnTo>
                  <a:lnTo>
                    <a:pt x="594" y="1604"/>
                  </a:lnTo>
                  <a:lnTo>
                    <a:pt x="592" y="1604"/>
                  </a:lnTo>
                  <a:lnTo>
                    <a:pt x="592" y="1606"/>
                  </a:lnTo>
                  <a:lnTo>
                    <a:pt x="594" y="1606"/>
                  </a:lnTo>
                  <a:lnTo>
                    <a:pt x="594" y="1608"/>
                  </a:lnTo>
                  <a:lnTo>
                    <a:pt x="594" y="1610"/>
                  </a:lnTo>
                  <a:lnTo>
                    <a:pt x="594" y="1612"/>
                  </a:lnTo>
                  <a:lnTo>
                    <a:pt x="596" y="1614"/>
                  </a:lnTo>
                  <a:lnTo>
                    <a:pt x="598" y="1614"/>
                  </a:lnTo>
                  <a:lnTo>
                    <a:pt x="596" y="1616"/>
                  </a:lnTo>
                  <a:lnTo>
                    <a:pt x="598" y="1616"/>
                  </a:lnTo>
                  <a:lnTo>
                    <a:pt x="600" y="1616"/>
                  </a:lnTo>
                  <a:lnTo>
                    <a:pt x="602" y="1618"/>
                  </a:lnTo>
                  <a:lnTo>
                    <a:pt x="604" y="1618"/>
                  </a:lnTo>
                  <a:lnTo>
                    <a:pt x="606" y="1618"/>
                  </a:lnTo>
                  <a:lnTo>
                    <a:pt x="606" y="1616"/>
                  </a:lnTo>
                  <a:lnTo>
                    <a:pt x="608" y="1616"/>
                  </a:lnTo>
                  <a:lnTo>
                    <a:pt x="610" y="1616"/>
                  </a:lnTo>
                  <a:lnTo>
                    <a:pt x="612" y="1616"/>
                  </a:lnTo>
                  <a:lnTo>
                    <a:pt x="613" y="1618"/>
                  </a:lnTo>
                  <a:lnTo>
                    <a:pt x="613" y="1620"/>
                  </a:lnTo>
                  <a:lnTo>
                    <a:pt x="615" y="1620"/>
                  </a:lnTo>
                  <a:lnTo>
                    <a:pt x="615" y="1622"/>
                  </a:lnTo>
                  <a:lnTo>
                    <a:pt x="615" y="1624"/>
                  </a:lnTo>
                  <a:lnTo>
                    <a:pt x="617" y="1624"/>
                  </a:lnTo>
                  <a:lnTo>
                    <a:pt x="617" y="1626"/>
                  </a:lnTo>
                  <a:lnTo>
                    <a:pt x="619" y="1626"/>
                  </a:lnTo>
                  <a:lnTo>
                    <a:pt x="619" y="1628"/>
                  </a:lnTo>
                  <a:lnTo>
                    <a:pt x="621" y="1628"/>
                  </a:lnTo>
                  <a:lnTo>
                    <a:pt x="621" y="1630"/>
                  </a:lnTo>
                  <a:lnTo>
                    <a:pt x="623" y="1632"/>
                  </a:lnTo>
                  <a:lnTo>
                    <a:pt x="621" y="1634"/>
                  </a:lnTo>
                  <a:lnTo>
                    <a:pt x="623" y="1634"/>
                  </a:lnTo>
                  <a:lnTo>
                    <a:pt x="623" y="1636"/>
                  </a:lnTo>
                  <a:lnTo>
                    <a:pt x="623" y="1638"/>
                  </a:lnTo>
                  <a:lnTo>
                    <a:pt x="623" y="1640"/>
                  </a:lnTo>
                  <a:lnTo>
                    <a:pt x="625" y="1640"/>
                  </a:lnTo>
                  <a:lnTo>
                    <a:pt x="625" y="1642"/>
                  </a:lnTo>
                  <a:lnTo>
                    <a:pt x="627" y="1642"/>
                  </a:lnTo>
                  <a:lnTo>
                    <a:pt x="625" y="1642"/>
                  </a:lnTo>
                  <a:lnTo>
                    <a:pt x="625" y="1644"/>
                  </a:lnTo>
                  <a:lnTo>
                    <a:pt x="623" y="1644"/>
                  </a:lnTo>
                  <a:lnTo>
                    <a:pt x="623" y="1646"/>
                  </a:lnTo>
                  <a:lnTo>
                    <a:pt x="623" y="1648"/>
                  </a:lnTo>
                  <a:lnTo>
                    <a:pt x="621" y="1648"/>
                  </a:lnTo>
                  <a:lnTo>
                    <a:pt x="621" y="1650"/>
                  </a:lnTo>
                  <a:lnTo>
                    <a:pt x="621" y="1652"/>
                  </a:lnTo>
                  <a:lnTo>
                    <a:pt x="621" y="1654"/>
                  </a:lnTo>
                  <a:lnTo>
                    <a:pt x="621" y="1656"/>
                  </a:lnTo>
                  <a:lnTo>
                    <a:pt x="621" y="1657"/>
                  </a:lnTo>
                  <a:lnTo>
                    <a:pt x="621" y="1659"/>
                  </a:lnTo>
                  <a:lnTo>
                    <a:pt x="619" y="1661"/>
                  </a:lnTo>
                  <a:lnTo>
                    <a:pt x="619" y="1663"/>
                  </a:lnTo>
                  <a:lnTo>
                    <a:pt x="619" y="1665"/>
                  </a:lnTo>
                  <a:lnTo>
                    <a:pt x="621" y="1665"/>
                  </a:lnTo>
                  <a:lnTo>
                    <a:pt x="619" y="1665"/>
                  </a:lnTo>
                  <a:lnTo>
                    <a:pt x="621" y="1665"/>
                  </a:lnTo>
                  <a:lnTo>
                    <a:pt x="621" y="1667"/>
                  </a:lnTo>
                  <a:lnTo>
                    <a:pt x="621" y="1669"/>
                  </a:lnTo>
                  <a:lnTo>
                    <a:pt x="621" y="1671"/>
                  </a:lnTo>
                  <a:lnTo>
                    <a:pt x="621" y="1673"/>
                  </a:lnTo>
                  <a:lnTo>
                    <a:pt x="619" y="1673"/>
                  </a:lnTo>
                  <a:lnTo>
                    <a:pt x="619" y="1675"/>
                  </a:lnTo>
                  <a:lnTo>
                    <a:pt x="619" y="1673"/>
                  </a:lnTo>
                  <a:lnTo>
                    <a:pt x="617" y="1673"/>
                  </a:lnTo>
                  <a:lnTo>
                    <a:pt x="617" y="1671"/>
                  </a:lnTo>
                  <a:lnTo>
                    <a:pt x="615" y="1671"/>
                  </a:lnTo>
                  <a:lnTo>
                    <a:pt x="613" y="1671"/>
                  </a:lnTo>
                  <a:lnTo>
                    <a:pt x="613" y="1669"/>
                  </a:lnTo>
                  <a:lnTo>
                    <a:pt x="612" y="1669"/>
                  </a:lnTo>
                  <a:lnTo>
                    <a:pt x="612" y="1671"/>
                  </a:lnTo>
                  <a:lnTo>
                    <a:pt x="612" y="1673"/>
                  </a:lnTo>
                  <a:lnTo>
                    <a:pt x="612" y="1675"/>
                  </a:lnTo>
                  <a:lnTo>
                    <a:pt x="610" y="1675"/>
                  </a:lnTo>
                  <a:lnTo>
                    <a:pt x="610" y="1673"/>
                  </a:lnTo>
                  <a:lnTo>
                    <a:pt x="608" y="1673"/>
                  </a:lnTo>
                  <a:lnTo>
                    <a:pt x="606" y="1673"/>
                  </a:lnTo>
                  <a:lnTo>
                    <a:pt x="606" y="1671"/>
                  </a:lnTo>
                  <a:lnTo>
                    <a:pt x="604" y="1671"/>
                  </a:lnTo>
                  <a:lnTo>
                    <a:pt x="602" y="1671"/>
                  </a:lnTo>
                  <a:lnTo>
                    <a:pt x="602" y="1673"/>
                  </a:lnTo>
                  <a:lnTo>
                    <a:pt x="600" y="1673"/>
                  </a:lnTo>
                  <a:lnTo>
                    <a:pt x="598" y="1673"/>
                  </a:lnTo>
                  <a:lnTo>
                    <a:pt x="598" y="1675"/>
                  </a:lnTo>
                  <a:lnTo>
                    <a:pt x="598" y="1673"/>
                  </a:lnTo>
                  <a:lnTo>
                    <a:pt x="596" y="1673"/>
                  </a:lnTo>
                  <a:lnTo>
                    <a:pt x="594" y="1673"/>
                  </a:lnTo>
                  <a:lnTo>
                    <a:pt x="594" y="1675"/>
                  </a:lnTo>
                  <a:lnTo>
                    <a:pt x="594" y="1677"/>
                  </a:lnTo>
                  <a:lnTo>
                    <a:pt x="592" y="1677"/>
                  </a:lnTo>
                  <a:lnTo>
                    <a:pt x="590" y="1677"/>
                  </a:lnTo>
                  <a:lnTo>
                    <a:pt x="590" y="1675"/>
                  </a:lnTo>
                  <a:lnTo>
                    <a:pt x="590" y="1677"/>
                  </a:lnTo>
                  <a:lnTo>
                    <a:pt x="588" y="1677"/>
                  </a:lnTo>
                  <a:lnTo>
                    <a:pt x="588" y="1675"/>
                  </a:lnTo>
                  <a:lnTo>
                    <a:pt x="588" y="1677"/>
                  </a:lnTo>
                  <a:lnTo>
                    <a:pt x="586" y="1677"/>
                  </a:lnTo>
                  <a:lnTo>
                    <a:pt x="588" y="1677"/>
                  </a:lnTo>
                  <a:lnTo>
                    <a:pt x="588" y="1679"/>
                  </a:lnTo>
                  <a:lnTo>
                    <a:pt x="586" y="1681"/>
                  </a:lnTo>
                  <a:lnTo>
                    <a:pt x="586" y="1683"/>
                  </a:lnTo>
                  <a:lnTo>
                    <a:pt x="584" y="1683"/>
                  </a:lnTo>
                  <a:lnTo>
                    <a:pt x="582" y="1683"/>
                  </a:lnTo>
                  <a:lnTo>
                    <a:pt x="580" y="1683"/>
                  </a:lnTo>
                  <a:lnTo>
                    <a:pt x="578" y="1683"/>
                  </a:lnTo>
                  <a:lnTo>
                    <a:pt x="576" y="1683"/>
                  </a:lnTo>
                  <a:lnTo>
                    <a:pt x="574" y="1683"/>
                  </a:lnTo>
                  <a:lnTo>
                    <a:pt x="574" y="1685"/>
                  </a:lnTo>
                  <a:lnTo>
                    <a:pt x="574" y="1687"/>
                  </a:lnTo>
                  <a:lnTo>
                    <a:pt x="572" y="1689"/>
                  </a:lnTo>
                  <a:lnTo>
                    <a:pt x="572" y="1691"/>
                  </a:lnTo>
                  <a:lnTo>
                    <a:pt x="572" y="1693"/>
                  </a:lnTo>
                  <a:lnTo>
                    <a:pt x="572" y="1695"/>
                  </a:lnTo>
                  <a:lnTo>
                    <a:pt x="574" y="1695"/>
                  </a:lnTo>
                  <a:lnTo>
                    <a:pt x="572" y="1697"/>
                  </a:lnTo>
                  <a:lnTo>
                    <a:pt x="572" y="1699"/>
                  </a:lnTo>
                  <a:lnTo>
                    <a:pt x="572" y="1697"/>
                  </a:lnTo>
                  <a:lnTo>
                    <a:pt x="570" y="1697"/>
                  </a:lnTo>
                  <a:lnTo>
                    <a:pt x="568" y="1697"/>
                  </a:lnTo>
                  <a:lnTo>
                    <a:pt x="566" y="1697"/>
                  </a:lnTo>
                  <a:lnTo>
                    <a:pt x="566" y="1699"/>
                  </a:lnTo>
                  <a:lnTo>
                    <a:pt x="566" y="1701"/>
                  </a:lnTo>
                  <a:lnTo>
                    <a:pt x="568" y="1701"/>
                  </a:lnTo>
                  <a:lnTo>
                    <a:pt x="566" y="1703"/>
                  </a:lnTo>
                  <a:lnTo>
                    <a:pt x="566" y="1705"/>
                  </a:lnTo>
                  <a:lnTo>
                    <a:pt x="568" y="1705"/>
                  </a:lnTo>
                  <a:lnTo>
                    <a:pt x="568" y="1707"/>
                  </a:lnTo>
                  <a:lnTo>
                    <a:pt x="566" y="1707"/>
                  </a:lnTo>
                  <a:lnTo>
                    <a:pt x="566" y="1709"/>
                  </a:lnTo>
                  <a:lnTo>
                    <a:pt x="568" y="1709"/>
                  </a:lnTo>
                  <a:lnTo>
                    <a:pt x="568" y="1711"/>
                  </a:lnTo>
                  <a:lnTo>
                    <a:pt x="568" y="1713"/>
                  </a:lnTo>
                  <a:lnTo>
                    <a:pt x="568" y="1715"/>
                  </a:lnTo>
                  <a:lnTo>
                    <a:pt x="568" y="1717"/>
                  </a:lnTo>
                  <a:lnTo>
                    <a:pt x="568" y="1719"/>
                  </a:lnTo>
                  <a:lnTo>
                    <a:pt x="570" y="1719"/>
                  </a:lnTo>
                  <a:lnTo>
                    <a:pt x="570" y="1721"/>
                  </a:lnTo>
                  <a:lnTo>
                    <a:pt x="568" y="1721"/>
                  </a:lnTo>
                  <a:lnTo>
                    <a:pt x="570" y="1721"/>
                  </a:lnTo>
                  <a:lnTo>
                    <a:pt x="568" y="1723"/>
                  </a:lnTo>
                  <a:lnTo>
                    <a:pt x="568" y="1724"/>
                  </a:lnTo>
                  <a:lnTo>
                    <a:pt x="568" y="1726"/>
                  </a:lnTo>
                  <a:lnTo>
                    <a:pt x="566" y="1726"/>
                  </a:lnTo>
                  <a:lnTo>
                    <a:pt x="564" y="1726"/>
                  </a:lnTo>
                  <a:lnTo>
                    <a:pt x="564" y="1728"/>
                  </a:lnTo>
                  <a:lnTo>
                    <a:pt x="564" y="1730"/>
                  </a:lnTo>
                  <a:lnTo>
                    <a:pt x="562" y="1730"/>
                  </a:lnTo>
                  <a:lnTo>
                    <a:pt x="562" y="1732"/>
                  </a:lnTo>
                  <a:lnTo>
                    <a:pt x="562" y="1734"/>
                  </a:lnTo>
                  <a:lnTo>
                    <a:pt x="560" y="1734"/>
                  </a:lnTo>
                  <a:lnTo>
                    <a:pt x="560" y="1736"/>
                  </a:lnTo>
                  <a:lnTo>
                    <a:pt x="558" y="1736"/>
                  </a:lnTo>
                  <a:lnTo>
                    <a:pt x="556" y="1736"/>
                  </a:lnTo>
                  <a:lnTo>
                    <a:pt x="556" y="1734"/>
                  </a:lnTo>
                  <a:lnTo>
                    <a:pt x="554" y="1734"/>
                  </a:lnTo>
                  <a:lnTo>
                    <a:pt x="552" y="1734"/>
                  </a:lnTo>
                  <a:lnTo>
                    <a:pt x="550" y="1734"/>
                  </a:lnTo>
                  <a:lnTo>
                    <a:pt x="550" y="1732"/>
                  </a:lnTo>
                  <a:lnTo>
                    <a:pt x="548" y="1732"/>
                  </a:lnTo>
                  <a:lnTo>
                    <a:pt x="546" y="1732"/>
                  </a:lnTo>
                  <a:lnTo>
                    <a:pt x="546" y="1730"/>
                  </a:lnTo>
                  <a:lnTo>
                    <a:pt x="546" y="1728"/>
                  </a:lnTo>
                  <a:lnTo>
                    <a:pt x="544" y="1730"/>
                  </a:lnTo>
                  <a:lnTo>
                    <a:pt x="544" y="1732"/>
                  </a:lnTo>
                  <a:lnTo>
                    <a:pt x="544" y="1734"/>
                  </a:lnTo>
                  <a:lnTo>
                    <a:pt x="543" y="1734"/>
                  </a:lnTo>
                  <a:lnTo>
                    <a:pt x="543" y="1736"/>
                  </a:lnTo>
                  <a:lnTo>
                    <a:pt x="543" y="1738"/>
                  </a:lnTo>
                  <a:lnTo>
                    <a:pt x="541" y="1738"/>
                  </a:lnTo>
                  <a:lnTo>
                    <a:pt x="541" y="1736"/>
                  </a:lnTo>
                  <a:lnTo>
                    <a:pt x="541" y="1734"/>
                  </a:lnTo>
                  <a:lnTo>
                    <a:pt x="541" y="1732"/>
                  </a:lnTo>
                  <a:lnTo>
                    <a:pt x="539" y="1732"/>
                  </a:lnTo>
                  <a:lnTo>
                    <a:pt x="539" y="1734"/>
                  </a:lnTo>
                  <a:lnTo>
                    <a:pt x="539" y="1736"/>
                  </a:lnTo>
                  <a:lnTo>
                    <a:pt x="537" y="1736"/>
                  </a:lnTo>
                  <a:lnTo>
                    <a:pt x="535" y="1736"/>
                  </a:lnTo>
                  <a:lnTo>
                    <a:pt x="535" y="1738"/>
                  </a:lnTo>
                  <a:lnTo>
                    <a:pt x="535" y="1740"/>
                  </a:lnTo>
                  <a:lnTo>
                    <a:pt x="535" y="1742"/>
                  </a:lnTo>
                  <a:lnTo>
                    <a:pt x="535" y="1744"/>
                  </a:lnTo>
                  <a:lnTo>
                    <a:pt x="535" y="1746"/>
                  </a:lnTo>
                  <a:lnTo>
                    <a:pt x="535" y="1748"/>
                  </a:lnTo>
                  <a:lnTo>
                    <a:pt x="533" y="1748"/>
                  </a:lnTo>
                  <a:lnTo>
                    <a:pt x="531" y="1750"/>
                  </a:lnTo>
                  <a:lnTo>
                    <a:pt x="529" y="1750"/>
                  </a:lnTo>
                  <a:lnTo>
                    <a:pt x="529" y="1748"/>
                  </a:lnTo>
                  <a:lnTo>
                    <a:pt x="527" y="1748"/>
                  </a:lnTo>
                  <a:lnTo>
                    <a:pt x="525" y="1748"/>
                  </a:lnTo>
                  <a:lnTo>
                    <a:pt x="523" y="1748"/>
                  </a:lnTo>
                  <a:lnTo>
                    <a:pt x="523" y="1746"/>
                  </a:lnTo>
                  <a:lnTo>
                    <a:pt x="521" y="1746"/>
                  </a:lnTo>
                  <a:lnTo>
                    <a:pt x="519" y="1746"/>
                  </a:lnTo>
                  <a:lnTo>
                    <a:pt x="517" y="1744"/>
                  </a:lnTo>
                  <a:lnTo>
                    <a:pt x="515" y="1744"/>
                  </a:lnTo>
                  <a:lnTo>
                    <a:pt x="513" y="1744"/>
                  </a:lnTo>
                  <a:lnTo>
                    <a:pt x="511" y="1744"/>
                  </a:lnTo>
                  <a:lnTo>
                    <a:pt x="511" y="1742"/>
                  </a:lnTo>
                  <a:lnTo>
                    <a:pt x="509" y="1742"/>
                  </a:lnTo>
                  <a:lnTo>
                    <a:pt x="507" y="1740"/>
                  </a:lnTo>
                  <a:lnTo>
                    <a:pt x="505" y="1740"/>
                  </a:lnTo>
                  <a:lnTo>
                    <a:pt x="503" y="1740"/>
                  </a:lnTo>
                  <a:lnTo>
                    <a:pt x="503" y="1738"/>
                  </a:lnTo>
                  <a:lnTo>
                    <a:pt x="501" y="1738"/>
                  </a:lnTo>
                  <a:lnTo>
                    <a:pt x="501" y="1736"/>
                  </a:lnTo>
                  <a:lnTo>
                    <a:pt x="499" y="1736"/>
                  </a:lnTo>
                  <a:lnTo>
                    <a:pt x="497" y="1736"/>
                  </a:lnTo>
                  <a:lnTo>
                    <a:pt x="495" y="1736"/>
                  </a:lnTo>
                  <a:lnTo>
                    <a:pt x="493" y="1736"/>
                  </a:lnTo>
                  <a:lnTo>
                    <a:pt x="491" y="1736"/>
                  </a:lnTo>
                  <a:lnTo>
                    <a:pt x="491" y="1734"/>
                  </a:lnTo>
                  <a:lnTo>
                    <a:pt x="489" y="1734"/>
                  </a:lnTo>
                  <a:lnTo>
                    <a:pt x="487" y="1734"/>
                  </a:lnTo>
                  <a:lnTo>
                    <a:pt x="485" y="1734"/>
                  </a:lnTo>
                  <a:lnTo>
                    <a:pt x="485" y="1732"/>
                  </a:lnTo>
                  <a:lnTo>
                    <a:pt x="483" y="1732"/>
                  </a:lnTo>
                  <a:lnTo>
                    <a:pt x="481" y="1732"/>
                  </a:lnTo>
                  <a:lnTo>
                    <a:pt x="479" y="1732"/>
                  </a:lnTo>
                  <a:lnTo>
                    <a:pt x="479" y="1734"/>
                  </a:lnTo>
                  <a:lnTo>
                    <a:pt x="477" y="1734"/>
                  </a:lnTo>
                  <a:lnTo>
                    <a:pt x="475" y="1734"/>
                  </a:lnTo>
                  <a:lnTo>
                    <a:pt x="474" y="1734"/>
                  </a:lnTo>
                  <a:lnTo>
                    <a:pt x="472" y="1734"/>
                  </a:lnTo>
                  <a:lnTo>
                    <a:pt x="472" y="1732"/>
                  </a:lnTo>
                  <a:lnTo>
                    <a:pt x="470" y="1732"/>
                  </a:lnTo>
                  <a:lnTo>
                    <a:pt x="468" y="1732"/>
                  </a:lnTo>
                  <a:lnTo>
                    <a:pt x="468" y="1734"/>
                  </a:lnTo>
                  <a:lnTo>
                    <a:pt x="466" y="1734"/>
                  </a:lnTo>
                  <a:lnTo>
                    <a:pt x="464" y="1734"/>
                  </a:lnTo>
                  <a:lnTo>
                    <a:pt x="464" y="1736"/>
                  </a:lnTo>
                  <a:lnTo>
                    <a:pt x="464" y="1738"/>
                  </a:lnTo>
                  <a:lnTo>
                    <a:pt x="464" y="1740"/>
                  </a:lnTo>
                  <a:lnTo>
                    <a:pt x="462" y="1742"/>
                  </a:lnTo>
                  <a:lnTo>
                    <a:pt x="460" y="1742"/>
                  </a:lnTo>
                  <a:lnTo>
                    <a:pt x="458" y="1744"/>
                  </a:lnTo>
                  <a:lnTo>
                    <a:pt x="458" y="1742"/>
                  </a:lnTo>
                  <a:lnTo>
                    <a:pt x="458" y="1740"/>
                  </a:lnTo>
                  <a:lnTo>
                    <a:pt x="456" y="1740"/>
                  </a:lnTo>
                  <a:lnTo>
                    <a:pt x="456" y="1738"/>
                  </a:lnTo>
                  <a:lnTo>
                    <a:pt x="454" y="1738"/>
                  </a:lnTo>
                  <a:lnTo>
                    <a:pt x="452" y="1738"/>
                  </a:lnTo>
                  <a:lnTo>
                    <a:pt x="450" y="1738"/>
                  </a:lnTo>
                  <a:lnTo>
                    <a:pt x="450" y="1736"/>
                  </a:lnTo>
                  <a:lnTo>
                    <a:pt x="448" y="1736"/>
                  </a:lnTo>
                  <a:lnTo>
                    <a:pt x="446" y="1734"/>
                  </a:lnTo>
                  <a:lnTo>
                    <a:pt x="446" y="1732"/>
                  </a:lnTo>
                  <a:lnTo>
                    <a:pt x="444" y="1732"/>
                  </a:lnTo>
                  <a:lnTo>
                    <a:pt x="442" y="1732"/>
                  </a:lnTo>
                  <a:lnTo>
                    <a:pt x="442" y="1730"/>
                  </a:lnTo>
                  <a:lnTo>
                    <a:pt x="440" y="1730"/>
                  </a:lnTo>
                  <a:lnTo>
                    <a:pt x="440" y="1728"/>
                  </a:lnTo>
                  <a:lnTo>
                    <a:pt x="438" y="1728"/>
                  </a:lnTo>
                  <a:lnTo>
                    <a:pt x="436" y="1728"/>
                  </a:lnTo>
                  <a:lnTo>
                    <a:pt x="436" y="1726"/>
                  </a:lnTo>
                  <a:lnTo>
                    <a:pt x="434" y="1726"/>
                  </a:lnTo>
                  <a:lnTo>
                    <a:pt x="432" y="1726"/>
                  </a:lnTo>
                  <a:lnTo>
                    <a:pt x="432" y="1724"/>
                  </a:lnTo>
                  <a:lnTo>
                    <a:pt x="430" y="1724"/>
                  </a:lnTo>
                  <a:lnTo>
                    <a:pt x="430" y="1723"/>
                  </a:lnTo>
                  <a:lnTo>
                    <a:pt x="428" y="1721"/>
                  </a:lnTo>
                  <a:lnTo>
                    <a:pt x="426" y="1721"/>
                  </a:lnTo>
                  <a:lnTo>
                    <a:pt x="426" y="1719"/>
                  </a:lnTo>
                  <a:lnTo>
                    <a:pt x="424" y="1719"/>
                  </a:lnTo>
                  <a:lnTo>
                    <a:pt x="424" y="1717"/>
                  </a:lnTo>
                  <a:lnTo>
                    <a:pt x="422" y="1717"/>
                  </a:lnTo>
                  <a:lnTo>
                    <a:pt x="422" y="1715"/>
                  </a:lnTo>
                  <a:lnTo>
                    <a:pt x="420" y="1715"/>
                  </a:lnTo>
                  <a:lnTo>
                    <a:pt x="418" y="1715"/>
                  </a:lnTo>
                  <a:lnTo>
                    <a:pt x="418" y="1713"/>
                  </a:lnTo>
                  <a:lnTo>
                    <a:pt x="416" y="1713"/>
                  </a:lnTo>
                  <a:lnTo>
                    <a:pt x="416" y="1711"/>
                  </a:lnTo>
                  <a:lnTo>
                    <a:pt x="414" y="1711"/>
                  </a:lnTo>
                  <a:lnTo>
                    <a:pt x="414" y="1709"/>
                  </a:lnTo>
                  <a:lnTo>
                    <a:pt x="412" y="1709"/>
                  </a:lnTo>
                  <a:lnTo>
                    <a:pt x="410" y="1709"/>
                  </a:lnTo>
                  <a:lnTo>
                    <a:pt x="410" y="1707"/>
                  </a:lnTo>
                  <a:lnTo>
                    <a:pt x="408" y="1707"/>
                  </a:lnTo>
                  <a:lnTo>
                    <a:pt x="408" y="1705"/>
                  </a:lnTo>
                  <a:lnTo>
                    <a:pt x="406" y="1705"/>
                  </a:lnTo>
                  <a:lnTo>
                    <a:pt x="406" y="1703"/>
                  </a:lnTo>
                  <a:lnTo>
                    <a:pt x="405" y="1703"/>
                  </a:lnTo>
                  <a:lnTo>
                    <a:pt x="405" y="1701"/>
                  </a:lnTo>
                  <a:lnTo>
                    <a:pt x="403" y="1701"/>
                  </a:lnTo>
                  <a:lnTo>
                    <a:pt x="401" y="1701"/>
                  </a:lnTo>
                  <a:lnTo>
                    <a:pt x="401" y="1699"/>
                  </a:lnTo>
                  <a:lnTo>
                    <a:pt x="399" y="1699"/>
                  </a:lnTo>
                  <a:lnTo>
                    <a:pt x="399" y="1697"/>
                  </a:lnTo>
                  <a:lnTo>
                    <a:pt x="397" y="1697"/>
                  </a:lnTo>
                  <a:lnTo>
                    <a:pt x="395" y="1695"/>
                  </a:lnTo>
                  <a:lnTo>
                    <a:pt x="393" y="1695"/>
                  </a:lnTo>
                  <a:lnTo>
                    <a:pt x="391" y="1693"/>
                  </a:lnTo>
                  <a:lnTo>
                    <a:pt x="389" y="1695"/>
                  </a:lnTo>
                  <a:lnTo>
                    <a:pt x="387" y="1695"/>
                  </a:lnTo>
                  <a:lnTo>
                    <a:pt x="387" y="1697"/>
                  </a:lnTo>
                  <a:lnTo>
                    <a:pt x="385" y="1697"/>
                  </a:lnTo>
                  <a:lnTo>
                    <a:pt x="387" y="1697"/>
                  </a:lnTo>
                  <a:lnTo>
                    <a:pt x="387" y="1699"/>
                  </a:lnTo>
                  <a:lnTo>
                    <a:pt x="387" y="1701"/>
                  </a:lnTo>
                  <a:lnTo>
                    <a:pt x="385" y="1701"/>
                  </a:lnTo>
                  <a:lnTo>
                    <a:pt x="383" y="1701"/>
                  </a:lnTo>
                  <a:lnTo>
                    <a:pt x="383" y="1703"/>
                  </a:lnTo>
                  <a:lnTo>
                    <a:pt x="381" y="1703"/>
                  </a:lnTo>
                  <a:lnTo>
                    <a:pt x="379" y="1703"/>
                  </a:lnTo>
                  <a:lnTo>
                    <a:pt x="379" y="1705"/>
                  </a:lnTo>
                  <a:lnTo>
                    <a:pt x="377" y="1705"/>
                  </a:lnTo>
                  <a:lnTo>
                    <a:pt x="377" y="1707"/>
                  </a:lnTo>
                  <a:lnTo>
                    <a:pt x="375" y="1705"/>
                  </a:lnTo>
                  <a:lnTo>
                    <a:pt x="373" y="1705"/>
                  </a:lnTo>
                  <a:lnTo>
                    <a:pt x="373" y="1707"/>
                  </a:lnTo>
                  <a:lnTo>
                    <a:pt x="371" y="1707"/>
                  </a:lnTo>
                  <a:lnTo>
                    <a:pt x="369" y="1707"/>
                  </a:lnTo>
                  <a:lnTo>
                    <a:pt x="367" y="1707"/>
                  </a:lnTo>
                  <a:lnTo>
                    <a:pt x="365" y="1707"/>
                  </a:lnTo>
                  <a:lnTo>
                    <a:pt x="363" y="1707"/>
                  </a:lnTo>
                  <a:lnTo>
                    <a:pt x="363" y="1709"/>
                  </a:lnTo>
                  <a:lnTo>
                    <a:pt x="361" y="1709"/>
                  </a:lnTo>
                  <a:lnTo>
                    <a:pt x="359" y="1707"/>
                  </a:lnTo>
                  <a:lnTo>
                    <a:pt x="357" y="1709"/>
                  </a:lnTo>
                  <a:lnTo>
                    <a:pt x="355" y="1709"/>
                  </a:lnTo>
                  <a:lnTo>
                    <a:pt x="355" y="1711"/>
                  </a:lnTo>
                  <a:lnTo>
                    <a:pt x="353" y="1711"/>
                  </a:lnTo>
                  <a:lnTo>
                    <a:pt x="353" y="1709"/>
                  </a:lnTo>
                  <a:lnTo>
                    <a:pt x="351" y="1709"/>
                  </a:lnTo>
                  <a:lnTo>
                    <a:pt x="349" y="1709"/>
                  </a:lnTo>
                  <a:lnTo>
                    <a:pt x="347" y="1709"/>
                  </a:lnTo>
                  <a:lnTo>
                    <a:pt x="347" y="1707"/>
                  </a:lnTo>
                  <a:lnTo>
                    <a:pt x="345" y="1707"/>
                  </a:lnTo>
                  <a:lnTo>
                    <a:pt x="343" y="1707"/>
                  </a:lnTo>
                  <a:lnTo>
                    <a:pt x="341" y="1707"/>
                  </a:lnTo>
                  <a:lnTo>
                    <a:pt x="341" y="1709"/>
                  </a:lnTo>
                  <a:lnTo>
                    <a:pt x="339" y="1709"/>
                  </a:lnTo>
                  <a:lnTo>
                    <a:pt x="337" y="1709"/>
                  </a:lnTo>
                  <a:lnTo>
                    <a:pt x="336" y="1709"/>
                  </a:lnTo>
                  <a:lnTo>
                    <a:pt x="336" y="1711"/>
                  </a:lnTo>
                  <a:lnTo>
                    <a:pt x="334" y="1711"/>
                  </a:lnTo>
                  <a:lnTo>
                    <a:pt x="334" y="1709"/>
                  </a:lnTo>
                  <a:lnTo>
                    <a:pt x="334" y="1711"/>
                  </a:lnTo>
                  <a:lnTo>
                    <a:pt x="332" y="1711"/>
                  </a:lnTo>
                  <a:lnTo>
                    <a:pt x="330" y="1713"/>
                  </a:lnTo>
                  <a:lnTo>
                    <a:pt x="330" y="1715"/>
                  </a:lnTo>
                  <a:lnTo>
                    <a:pt x="330" y="1717"/>
                  </a:lnTo>
                  <a:lnTo>
                    <a:pt x="328" y="1717"/>
                  </a:lnTo>
                  <a:lnTo>
                    <a:pt x="328" y="1719"/>
                  </a:lnTo>
                  <a:lnTo>
                    <a:pt x="328" y="1721"/>
                  </a:lnTo>
                  <a:lnTo>
                    <a:pt x="328" y="1723"/>
                  </a:lnTo>
                  <a:lnTo>
                    <a:pt x="326" y="1723"/>
                  </a:lnTo>
                  <a:lnTo>
                    <a:pt x="326" y="1724"/>
                  </a:lnTo>
                  <a:lnTo>
                    <a:pt x="326" y="1726"/>
                  </a:lnTo>
                  <a:lnTo>
                    <a:pt x="324" y="1726"/>
                  </a:lnTo>
                  <a:lnTo>
                    <a:pt x="322" y="1726"/>
                  </a:lnTo>
                  <a:lnTo>
                    <a:pt x="322" y="1728"/>
                  </a:lnTo>
                  <a:lnTo>
                    <a:pt x="320" y="1728"/>
                  </a:lnTo>
                  <a:lnTo>
                    <a:pt x="320" y="1730"/>
                  </a:lnTo>
                  <a:lnTo>
                    <a:pt x="318" y="1730"/>
                  </a:lnTo>
                  <a:lnTo>
                    <a:pt x="318" y="1732"/>
                  </a:lnTo>
                  <a:lnTo>
                    <a:pt x="316" y="1734"/>
                  </a:lnTo>
                  <a:lnTo>
                    <a:pt x="316" y="1736"/>
                  </a:lnTo>
                  <a:lnTo>
                    <a:pt x="316" y="1738"/>
                  </a:lnTo>
                  <a:lnTo>
                    <a:pt x="316" y="1740"/>
                  </a:lnTo>
                  <a:lnTo>
                    <a:pt x="316" y="1742"/>
                  </a:lnTo>
                  <a:lnTo>
                    <a:pt x="316" y="1744"/>
                  </a:lnTo>
                  <a:lnTo>
                    <a:pt x="314" y="1744"/>
                  </a:lnTo>
                  <a:lnTo>
                    <a:pt x="314" y="1746"/>
                  </a:lnTo>
                  <a:lnTo>
                    <a:pt x="312" y="1746"/>
                  </a:lnTo>
                  <a:lnTo>
                    <a:pt x="312" y="1748"/>
                  </a:lnTo>
                  <a:lnTo>
                    <a:pt x="310" y="1748"/>
                  </a:lnTo>
                  <a:lnTo>
                    <a:pt x="310" y="1746"/>
                  </a:lnTo>
                  <a:lnTo>
                    <a:pt x="308" y="1746"/>
                  </a:lnTo>
                  <a:lnTo>
                    <a:pt x="306" y="1746"/>
                  </a:lnTo>
                  <a:lnTo>
                    <a:pt x="304" y="1746"/>
                  </a:lnTo>
                  <a:lnTo>
                    <a:pt x="304" y="1744"/>
                  </a:lnTo>
                  <a:lnTo>
                    <a:pt x="306" y="1744"/>
                  </a:lnTo>
                  <a:lnTo>
                    <a:pt x="306" y="1742"/>
                  </a:lnTo>
                  <a:lnTo>
                    <a:pt x="306" y="1740"/>
                  </a:lnTo>
                  <a:lnTo>
                    <a:pt x="304" y="1740"/>
                  </a:lnTo>
                  <a:lnTo>
                    <a:pt x="304" y="1742"/>
                  </a:lnTo>
                  <a:lnTo>
                    <a:pt x="302" y="1742"/>
                  </a:lnTo>
                  <a:lnTo>
                    <a:pt x="300" y="1742"/>
                  </a:lnTo>
                  <a:lnTo>
                    <a:pt x="300" y="1740"/>
                  </a:lnTo>
                  <a:lnTo>
                    <a:pt x="302" y="1740"/>
                  </a:lnTo>
                  <a:lnTo>
                    <a:pt x="302" y="1738"/>
                  </a:lnTo>
                  <a:lnTo>
                    <a:pt x="302" y="1736"/>
                  </a:lnTo>
                  <a:lnTo>
                    <a:pt x="304" y="1736"/>
                  </a:lnTo>
                  <a:lnTo>
                    <a:pt x="302" y="1734"/>
                  </a:lnTo>
                  <a:lnTo>
                    <a:pt x="300" y="1734"/>
                  </a:lnTo>
                  <a:lnTo>
                    <a:pt x="300" y="1732"/>
                  </a:lnTo>
                  <a:lnTo>
                    <a:pt x="298" y="1732"/>
                  </a:lnTo>
                  <a:lnTo>
                    <a:pt x="296" y="1732"/>
                  </a:lnTo>
                  <a:lnTo>
                    <a:pt x="296" y="1734"/>
                  </a:lnTo>
                  <a:lnTo>
                    <a:pt x="294" y="1734"/>
                  </a:lnTo>
                  <a:lnTo>
                    <a:pt x="294" y="1732"/>
                  </a:lnTo>
                  <a:lnTo>
                    <a:pt x="294" y="1730"/>
                  </a:lnTo>
                  <a:lnTo>
                    <a:pt x="294" y="1728"/>
                  </a:lnTo>
                  <a:lnTo>
                    <a:pt x="294" y="1726"/>
                  </a:lnTo>
                  <a:lnTo>
                    <a:pt x="294" y="1724"/>
                  </a:lnTo>
                  <a:lnTo>
                    <a:pt x="292" y="1724"/>
                  </a:lnTo>
                  <a:lnTo>
                    <a:pt x="292" y="1723"/>
                  </a:lnTo>
                  <a:lnTo>
                    <a:pt x="290" y="1721"/>
                  </a:lnTo>
                  <a:lnTo>
                    <a:pt x="290" y="1719"/>
                  </a:lnTo>
                  <a:lnTo>
                    <a:pt x="288" y="1719"/>
                  </a:lnTo>
                  <a:lnTo>
                    <a:pt x="288" y="1717"/>
                  </a:lnTo>
                  <a:lnTo>
                    <a:pt x="288" y="1715"/>
                  </a:lnTo>
                  <a:lnTo>
                    <a:pt x="288" y="1713"/>
                  </a:lnTo>
                  <a:lnTo>
                    <a:pt x="286" y="1713"/>
                  </a:lnTo>
                  <a:lnTo>
                    <a:pt x="284" y="1713"/>
                  </a:lnTo>
                  <a:lnTo>
                    <a:pt x="284" y="1711"/>
                  </a:lnTo>
                  <a:lnTo>
                    <a:pt x="282" y="1711"/>
                  </a:lnTo>
                  <a:lnTo>
                    <a:pt x="282" y="1709"/>
                  </a:lnTo>
                  <a:lnTo>
                    <a:pt x="280" y="1709"/>
                  </a:lnTo>
                  <a:lnTo>
                    <a:pt x="280" y="1711"/>
                  </a:lnTo>
                  <a:lnTo>
                    <a:pt x="278" y="1711"/>
                  </a:lnTo>
                  <a:lnTo>
                    <a:pt x="278" y="1713"/>
                  </a:lnTo>
                  <a:lnTo>
                    <a:pt x="276" y="1713"/>
                  </a:lnTo>
                  <a:lnTo>
                    <a:pt x="274" y="1713"/>
                  </a:lnTo>
                  <a:lnTo>
                    <a:pt x="274" y="1711"/>
                  </a:lnTo>
                  <a:lnTo>
                    <a:pt x="274" y="1709"/>
                  </a:lnTo>
                  <a:lnTo>
                    <a:pt x="272" y="1709"/>
                  </a:lnTo>
                  <a:lnTo>
                    <a:pt x="270" y="1711"/>
                  </a:lnTo>
                  <a:lnTo>
                    <a:pt x="270" y="1713"/>
                  </a:lnTo>
                  <a:lnTo>
                    <a:pt x="268" y="1713"/>
                  </a:lnTo>
                  <a:lnTo>
                    <a:pt x="268" y="1711"/>
                  </a:lnTo>
                  <a:lnTo>
                    <a:pt x="268" y="1709"/>
                  </a:lnTo>
                  <a:lnTo>
                    <a:pt x="268" y="1707"/>
                  </a:lnTo>
                  <a:lnTo>
                    <a:pt x="267" y="1707"/>
                  </a:lnTo>
                  <a:lnTo>
                    <a:pt x="267" y="1709"/>
                  </a:lnTo>
                  <a:lnTo>
                    <a:pt x="267" y="1711"/>
                  </a:lnTo>
                  <a:lnTo>
                    <a:pt x="267" y="1713"/>
                  </a:lnTo>
                  <a:lnTo>
                    <a:pt x="265" y="1713"/>
                  </a:lnTo>
                  <a:lnTo>
                    <a:pt x="263" y="1713"/>
                  </a:lnTo>
                  <a:lnTo>
                    <a:pt x="263" y="1715"/>
                  </a:lnTo>
                  <a:lnTo>
                    <a:pt x="261" y="1715"/>
                  </a:lnTo>
                  <a:lnTo>
                    <a:pt x="261" y="1713"/>
                  </a:lnTo>
                  <a:lnTo>
                    <a:pt x="261" y="1711"/>
                  </a:lnTo>
                  <a:lnTo>
                    <a:pt x="261" y="1709"/>
                  </a:lnTo>
                  <a:lnTo>
                    <a:pt x="259" y="1709"/>
                  </a:lnTo>
                  <a:lnTo>
                    <a:pt x="259" y="1711"/>
                  </a:lnTo>
                  <a:lnTo>
                    <a:pt x="257" y="1711"/>
                  </a:lnTo>
                  <a:lnTo>
                    <a:pt x="257" y="1713"/>
                  </a:lnTo>
                  <a:lnTo>
                    <a:pt x="257" y="1715"/>
                  </a:lnTo>
                  <a:lnTo>
                    <a:pt x="255" y="1715"/>
                  </a:lnTo>
                  <a:lnTo>
                    <a:pt x="255" y="1717"/>
                  </a:lnTo>
                  <a:lnTo>
                    <a:pt x="253" y="1717"/>
                  </a:lnTo>
                  <a:lnTo>
                    <a:pt x="251" y="1717"/>
                  </a:lnTo>
                  <a:lnTo>
                    <a:pt x="249" y="1717"/>
                  </a:lnTo>
                  <a:lnTo>
                    <a:pt x="249" y="1715"/>
                  </a:lnTo>
                  <a:lnTo>
                    <a:pt x="247" y="1715"/>
                  </a:lnTo>
                  <a:lnTo>
                    <a:pt x="247" y="1713"/>
                  </a:lnTo>
                  <a:lnTo>
                    <a:pt x="245" y="1713"/>
                  </a:lnTo>
                  <a:lnTo>
                    <a:pt x="245" y="1711"/>
                  </a:lnTo>
                  <a:lnTo>
                    <a:pt x="243" y="1711"/>
                  </a:lnTo>
                  <a:lnTo>
                    <a:pt x="241" y="1711"/>
                  </a:lnTo>
                  <a:lnTo>
                    <a:pt x="241" y="1713"/>
                  </a:lnTo>
                  <a:lnTo>
                    <a:pt x="239" y="1713"/>
                  </a:lnTo>
                  <a:lnTo>
                    <a:pt x="241" y="1713"/>
                  </a:lnTo>
                  <a:lnTo>
                    <a:pt x="241" y="1715"/>
                  </a:lnTo>
                  <a:lnTo>
                    <a:pt x="239" y="1715"/>
                  </a:lnTo>
                  <a:lnTo>
                    <a:pt x="237" y="1715"/>
                  </a:lnTo>
                  <a:lnTo>
                    <a:pt x="235" y="1715"/>
                  </a:lnTo>
                  <a:lnTo>
                    <a:pt x="233" y="1715"/>
                  </a:lnTo>
                  <a:lnTo>
                    <a:pt x="233" y="1713"/>
                  </a:lnTo>
                  <a:lnTo>
                    <a:pt x="233" y="1711"/>
                  </a:lnTo>
                  <a:lnTo>
                    <a:pt x="231" y="1711"/>
                  </a:lnTo>
                  <a:lnTo>
                    <a:pt x="229" y="1711"/>
                  </a:lnTo>
                  <a:lnTo>
                    <a:pt x="227" y="1713"/>
                  </a:lnTo>
                  <a:lnTo>
                    <a:pt x="225" y="1713"/>
                  </a:lnTo>
                  <a:lnTo>
                    <a:pt x="225" y="1715"/>
                  </a:lnTo>
                  <a:lnTo>
                    <a:pt x="223" y="1715"/>
                  </a:lnTo>
                  <a:lnTo>
                    <a:pt x="221" y="1715"/>
                  </a:lnTo>
                  <a:lnTo>
                    <a:pt x="221" y="1713"/>
                  </a:lnTo>
                  <a:lnTo>
                    <a:pt x="221" y="1711"/>
                  </a:lnTo>
                  <a:lnTo>
                    <a:pt x="219" y="1711"/>
                  </a:lnTo>
                  <a:lnTo>
                    <a:pt x="219" y="1713"/>
                  </a:lnTo>
                  <a:lnTo>
                    <a:pt x="217" y="1713"/>
                  </a:lnTo>
                  <a:lnTo>
                    <a:pt x="215" y="1713"/>
                  </a:lnTo>
                  <a:lnTo>
                    <a:pt x="215" y="1711"/>
                  </a:lnTo>
                  <a:lnTo>
                    <a:pt x="215" y="1709"/>
                  </a:lnTo>
                  <a:lnTo>
                    <a:pt x="213" y="1709"/>
                  </a:lnTo>
                  <a:lnTo>
                    <a:pt x="211" y="1709"/>
                  </a:lnTo>
                  <a:lnTo>
                    <a:pt x="211" y="1711"/>
                  </a:lnTo>
                  <a:lnTo>
                    <a:pt x="211" y="1713"/>
                  </a:lnTo>
                  <a:lnTo>
                    <a:pt x="213" y="1713"/>
                  </a:lnTo>
                  <a:lnTo>
                    <a:pt x="213" y="1715"/>
                  </a:lnTo>
                  <a:lnTo>
                    <a:pt x="211" y="1715"/>
                  </a:lnTo>
                  <a:lnTo>
                    <a:pt x="209" y="1715"/>
                  </a:lnTo>
                  <a:lnTo>
                    <a:pt x="207" y="1715"/>
                  </a:lnTo>
                  <a:lnTo>
                    <a:pt x="207" y="1713"/>
                  </a:lnTo>
                  <a:lnTo>
                    <a:pt x="207" y="1711"/>
                  </a:lnTo>
                  <a:lnTo>
                    <a:pt x="207" y="1709"/>
                  </a:lnTo>
                  <a:lnTo>
                    <a:pt x="205" y="1707"/>
                  </a:lnTo>
                  <a:lnTo>
                    <a:pt x="205" y="1709"/>
                  </a:lnTo>
                  <a:lnTo>
                    <a:pt x="203" y="1709"/>
                  </a:lnTo>
                  <a:lnTo>
                    <a:pt x="205" y="1709"/>
                  </a:lnTo>
                  <a:lnTo>
                    <a:pt x="205" y="1711"/>
                  </a:lnTo>
                  <a:lnTo>
                    <a:pt x="205" y="1713"/>
                  </a:lnTo>
                  <a:lnTo>
                    <a:pt x="205" y="1715"/>
                  </a:lnTo>
                  <a:lnTo>
                    <a:pt x="203" y="1715"/>
                  </a:lnTo>
                  <a:lnTo>
                    <a:pt x="203" y="1717"/>
                  </a:lnTo>
                  <a:lnTo>
                    <a:pt x="201" y="1717"/>
                  </a:lnTo>
                  <a:lnTo>
                    <a:pt x="199" y="1717"/>
                  </a:lnTo>
                  <a:lnTo>
                    <a:pt x="199" y="1715"/>
                  </a:lnTo>
                  <a:lnTo>
                    <a:pt x="199" y="1713"/>
                  </a:lnTo>
                  <a:lnTo>
                    <a:pt x="198" y="1713"/>
                  </a:lnTo>
                  <a:lnTo>
                    <a:pt x="198" y="1711"/>
                  </a:lnTo>
                  <a:lnTo>
                    <a:pt x="198" y="1709"/>
                  </a:lnTo>
                  <a:lnTo>
                    <a:pt x="196" y="1709"/>
                  </a:lnTo>
                  <a:lnTo>
                    <a:pt x="196" y="1707"/>
                  </a:lnTo>
                  <a:lnTo>
                    <a:pt x="194" y="1707"/>
                  </a:lnTo>
                  <a:lnTo>
                    <a:pt x="196" y="1707"/>
                  </a:lnTo>
                  <a:lnTo>
                    <a:pt x="196" y="1705"/>
                  </a:lnTo>
                  <a:lnTo>
                    <a:pt x="196" y="1703"/>
                  </a:lnTo>
                  <a:lnTo>
                    <a:pt x="196" y="1701"/>
                  </a:lnTo>
                  <a:lnTo>
                    <a:pt x="196" y="1699"/>
                  </a:lnTo>
                  <a:lnTo>
                    <a:pt x="196" y="1697"/>
                  </a:lnTo>
                  <a:lnTo>
                    <a:pt x="198" y="1695"/>
                  </a:lnTo>
                  <a:lnTo>
                    <a:pt x="196" y="1695"/>
                  </a:lnTo>
                  <a:lnTo>
                    <a:pt x="196" y="1693"/>
                  </a:lnTo>
                  <a:lnTo>
                    <a:pt x="194" y="1693"/>
                  </a:lnTo>
                  <a:lnTo>
                    <a:pt x="194" y="1691"/>
                  </a:lnTo>
                  <a:lnTo>
                    <a:pt x="194" y="1689"/>
                  </a:lnTo>
                  <a:lnTo>
                    <a:pt x="194" y="1687"/>
                  </a:lnTo>
                  <a:lnTo>
                    <a:pt x="192" y="1687"/>
                  </a:lnTo>
                  <a:lnTo>
                    <a:pt x="190" y="1687"/>
                  </a:lnTo>
                  <a:lnTo>
                    <a:pt x="188" y="1687"/>
                  </a:lnTo>
                  <a:lnTo>
                    <a:pt x="186" y="1687"/>
                  </a:lnTo>
                  <a:lnTo>
                    <a:pt x="186" y="1689"/>
                  </a:lnTo>
                  <a:lnTo>
                    <a:pt x="184" y="1689"/>
                  </a:lnTo>
                  <a:lnTo>
                    <a:pt x="184" y="1687"/>
                  </a:lnTo>
                  <a:lnTo>
                    <a:pt x="182" y="1687"/>
                  </a:lnTo>
                  <a:lnTo>
                    <a:pt x="182" y="1685"/>
                  </a:lnTo>
                  <a:lnTo>
                    <a:pt x="182" y="1683"/>
                  </a:lnTo>
                  <a:lnTo>
                    <a:pt x="182" y="1681"/>
                  </a:lnTo>
                  <a:lnTo>
                    <a:pt x="182" y="1679"/>
                  </a:lnTo>
                  <a:lnTo>
                    <a:pt x="184" y="1679"/>
                  </a:lnTo>
                  <a:lnTo>
                    <a:pt x="184" y="1677"/>
                  </a:lnTo>
                  <a:lnTo>
                    <a:pt x="186" y="1677"/>
                  </a:lnTo>
                  <a:lnTo>
                    <a:pt x="186" y="1675"/>
                  </a:lnTo>
                  <a:lnTo>
                    <a:pt x="188" y="1675"/>
                  </a:lnTo>
                  <a:lnTo>
                    <a:pt x="188" y="1673"/>
                  </a:lnTo>
                  <a:lnTo>
                    <a:pt x="186" y="1673"/>
                  </a:lnTo>
                  <a:lnTo>
                    <a:pt x="184" y="1673"/>
                  </a:lnTo>
                  <a:lnTo>
                    <a:pt x="184" y="1675"/>
                  </a:lnTo>
                  <a:lnTo>
                    <a:pt x="182" y="1675"/>
                  </a:lnTo>
                  <a:lnTo>
                    <a:pt x="182" y="1677"/>
                  </a:lnTo>
                  <a:lnTo>
                    <a:pt x="182" y="1675"/>
                  </a:lnTo>
                  <a:lnTo>
                    <a:pt x="180" y="1675"/>
                  </a:lnTo>
                  <a:lnTo>
                    <a:pt x="178" y="1675"/>
                  </a:lnTo>
                  <a:lnTo>
                    <a:pt x="178" y="1673"/>
                  </a:lnTo>
                  <a:lnTo>
                    <a:pt x="180" y="1673"/>
                  </a:lnTo>
                  <a:lnTo>
                    <a:pt x="180" y="1671"/>
                  </a:lnTo>
                  <a:lnTo>
                    <a:pt x="180" y="1669"/>
                  </a:lnTo>
                  <a:lnTo>
                    <a:pt x="180" y="1667"/>
                  </a:lnTo>
                  <a:lnTo>
                    <a:pt x="182" y="1667"/>
                  </a:lnTo>
                  <a:lnTo>
                    <a:pt x="182" y="1665"/>
                  </a:lnTo>
                  <a:lnTo>
                    <a:pt x="182" y="1663"/>
                  </a:lnTo>
                  <a:lnTo>
                    <a:pt x="180" y="1663"/>
                  </a:lnTo>
                  <a:lnTo>
                    <a:pt x="180" y="1661"/>
                  </a:lnTo>
                  <a:lnTo>
                    <a:pt x="178" y="1661"/>
                  </a:lnTo>
                  <a:lnTo>
                    <a:pt x="178" y="1663"/>
                  </a:lnTo>
                  <a:lnTo>
                    <a:pt x="176" y="1663"/>
                  </a:lnTo>
                  <a:lnTo>
                    <a:pt x="178" y="1663"/>
                  </a:lnTo>
                  <a:lnTo>
                    <a:pt x="178" y="1665"/>
                  </a:lnTo>
                  <a:lnTo>
                    <a:pt x="176" y="1665"/>
                  </a:lnTo>
                  <a:lnTo>
                    <a:pt x="174" y="1665"/>
                  </a:lnTo>
                  <a:lnTo>
                    <a:pt x="172" y="1665"/>
                  </a:lnTo>
                  <a:lnTo>
                    <a:pt x="172" y="1667"/>
                  </a:lnTo>
                  <a:lnTo>
                    <a:pt x="170" y="1667"/>
                  </a:lnTo>
                  <a:lnTo>
                    <a:pt x="170" y="1665"/>
                  </a:lnTo>
                  <a:lnTo>
                    <a:pt x="170" y="1663"/>
                  </a:lnTo>
                  <a:lnTo>
                    <a:pt x="168" y="1663"/>
                  </a:lnTo>
                  <a:lnTo>
                    <a:pt x="168" y="1665"/>
                  </a:lnTo>
                  <a:lnTo>
                    <a:pt x="166" y="1665"/>
                  </a:lnTo>
                  <a:lnTo>
                    <a:pt x="166" y="1663"/>
                  </a:lnTo>
                  <a:lnTo>
                    <a:pt x="166" y="1661"/>
                  </a:lnTo>
                  <a:lnTo>
                    <a:pt x="168" y="1661"/>
                  </a:lnTo>
                  <a:lnTo>
                    <a:pt x="168" y="1659"/>
                  </a:lnTo>
                  <a:lnTo>
                    <a:pt x="166" y="1659"/>
                  </a:lnTo>
                  <a:lnTo>
                    <a:pt x="164" y="1659"/>
                  </a:lnTo>
                  <a:lnTo>
                    <a:pt x="164" y="1657"/>
                  </a:lnTo>
                  <a:lnTo>
                    <a:pt x="162" y="1657"/>
                  </a:lnTo>
                  <a:lnTo>
                    <a:pt x="160" y="1657"/>
                  </a:lnTo>
                  <a:lnTo>
                    <a:pt x="160" y="1659"/>
                  </a:lnTo>
                  <a:lnTo>
                    <a:pt x="162" y="1659"/>
                  </a:lnTo>
                  <a:lnTo>
                    <a:pt x="160" y="1659"/>
                  </a:lnTo>
                  <a:lnTo>
                    <a:pt x="158" y="1657"/>
                  </a:lnTo>
                  <a:lnTo>
                    <a:pt x="160" y="1657"/>
                  </a:lnTo>
                  <a:lnTo>
                    <a:pt x="160" y="1656"/>
                  </a:lnTo>
                  <a:lnTo>
                    <a:pt x="158" y="1656"/>
                  </a:lnTo>
                  <a:lnTo>
                    <a:pt x="156" y="1656"/>
                  </a:lnTo>
                  <a:lnTo>
                    <a:pt x="154" y="1656"/>
                  </a:lnTo>
                  <a:lnTo>
                    <a:pt x="154" y="1657"/>
                  </a:lnTo>
                  <a:lnTo>
                    <a:pt x="154" y="1656"/>
                  </a:lnTo>
                  <a:lnTo>
                    <a:pt x="152" y="1656"/>
                  </a:lnTo>
                  <a:lnTo>
                    <a:pt x="150" y="1657"/>
                  </a:lnTo>
                  <a:lnTo>
                    <a:pt x="148" y="1657"/>
                  </a:lnTo>
                  <a:lnTo>
                    <a:pt x="146" y="1657"/>
                  </a:lnTo>
                  <a:lnTo>
                    <a:pt x="146" y="1659"/>
                  </a:lnTo>
                  <a:lnTo>
                    <a:pt x="144" y="1659"/>
                  </a:lnTo>
                  <a:lnTo>
                    <a:pt x="142" y="1659"/>
                  </a:lnTo>
                  <a:lnTo>
                    <a:pt x="140" y="1659"/>
                  </a:lnTo>
                  <a:lnTo>
                    <a:pt x="140" y="1657"/>
                  </a:lnTo>
                  <a:lnTo>
                    <a:pt x="138" y="1657"/>
                  </a:lnTo>
                  <a:lnTo>
                    <a:pt x="136" y="1657"/>
                  </a:lnTo>
                  <a:lnTo>
                    <a:pt x="136" y="1659"/>
                  </a:lnTo>
                  <a:lnTo>
                    <a:pt x="134" y="1659"/>
                  </a:lnTo>
                  <a:lnTo>
                    <a:pt x="134" y="1657"/>
                  </a:lnTo>
                  <a:lnTo>
                    <a:pt x="132" y="1657"/>
                  </a:lnTo>
                  <a:lnTo>
                    <a:pt x="132" y="1656"/>
                  </a:lnTo>
                  <a:lnTo>
                    <a:pt x="130" y="1656"/>
                  </a:lnTo>
                  <a:lnTo>
                    <a:pt x="129" y="1656"/>
                  </a:lnTo>
                  <a:lnTo>
                    <a:pt x="129" y="1654"/>
                  </a:lnTo>
                  <a:lnTo>
                    <a:pt x="129" y="1652"/>
                  </a:lnTo>
                  <a:lnTo>
                    <a:pt x="127" y="1652"/>
                  </a:lnTo>
                  <a:lnTo>
                    <a:pt x="127" y="1650"/>
                  </a:lnTo>
                  <a:lnTo>
                    <a:pt x="127" y="1648"/>
                  </a:lnTo>
                  <a:lnTo>
                    <a:pt x="127" y="1646"/>
                  </a:lnTo>
                  <a:lnTo>
                    <a:pt x="125" y="1646"/>
                  </a:lnTo>
                  <a:lnTo>
                    <a:pt x="123" y="1646"/>
                  </a:lnTo>
                  <a:lnTo>
                    <a:pt x="125" y="1644"/>
                  </a:lnTo>
                  <a:lnTo>
                    <a:pt x="123" y="1644"/>
                  </a:lnTo>
                  <a:lnTo>
                    <a:pt x="121" y="1644"/>
                  </a:lnTo>
                  <a:lnTo>
                    <a:pt x="121" y="1642"/>
                  </a:lnTo>
                  <a:lnTo>
                    <a:pt x="119" y="1640"/>
                  </a:lnTo>
                  <a:lnTo>
                    <a:pt x="121" y="1640"/>
                  </a:lnTo>
                  <a:lnTo>
                    <a:pt x="123" y="1640"/>
                  </a:lnTo>
                  <a:lnTo>
                    <a:pt x="121" y="1640"/>
                  </a:lnTo>
                  <a:lnTo>
                    <a:pt x="121" y="1638"/>
                  </a:lnTo>
                  <a:lnTo>
                    <a:pt x="123" y="1636"/>
                  </a:lnTo>
                  <a:lnTo>
                    <a:pt x="121" y="1636"/>
                  </a:lnTo>
                  <a:lnTo>
                    <a:pt x="121" y="1634"/>
                  </a:lnTo>
                  <a:lnTo>
                    <a:pt x="121" y="1632"/>
                  </a:lnTo>
                  <a:lnTo>
                    <a:pt x="121" y="1634"/>
                  </a:lnTo>
                  <a:lnTo>
                    <a:pt x="123" y="1634"/>
                  </a:lnTo>
                  <a:lnTo>
                    <a:pt x="123" y="1632"/>
                  </a:lnTo>
                  <a:lnTo>
                    <a:pt x="121" y="1632"/>
                  </a:lnTo>
                  <a:lnTo>
                    <a:pt x="121" y="1630"/>
                  </a:lnTo>
                  <a:lnTo>
                    <a:pt x="121" y="1628"/>
                  </a:lnTo>
                  <a:lnTo>
                    <a:pt x="123" y="1628"/>
                  </a:lnTo>
                  <a:lnTo>
                    <a:pt x="121" y="1628"/>
                  </a:lnTo>
                  <a:lnTo>
                    <a:pt x="123" y="1626"/>
                  </a:lnTo>
                  <a:lnTo>
                    <a:pt x="125" y="1626"/>
                  </a:lnTo>
                  <a:lnTo>
                    <a:pt x="125" y="1624"/>
                  </a:lnTo>
                  <a:lnTo>
                    <a:pt x="123" y="1624"/>
                  </a:lnTo>
                  <a:lnTo>
                    <a:pt x="123" y="1622"/>
                  </a:lnTo>
                  <a:lnTo>
                    <a:pt x="125" y="1620"/>
                  </a:lnTo>
                  <a:lnTo>
                    <a:pt x="123" y="1620"/>
                  </a:lnTo>
                  <a:lnTo>
                    <a:pt x="121" y="1618"/>
                  </a:lnTo>
                  <a:lnTo>
                    <a:pt x="123" y="1618"/>
                  </a:lnTo>
                  <a:lnTo>
                    <a:pt x="123" y="1616"/>
                  </a:lnTo>
                  <a:lnTo>
                    <a:pt x="125" y="1616"/>
                  </a:lnTo>
                  <a:lnTo>
                    <a:pt x="127" y="1616"/>
                  </a:lnTo>
                  <a:lnTo>
                    <a:pt x="125" y="1616"/>
                  </a:lnTo>
                  <a:lnTo>
                    <a:pt x="125" y="1614"/>
                  </a:lnTo>
                  <a:lnTo>
                    <a:pt x="127" y="1614"/>
                  </a:lnTo>
                  <a:lnTo>
                    <a:pt x="125" y="1614"/>
                  </a:lnTo>
                  <a:lnTo>
                    <a:pt x="125" y="1612"/>
                  </a:lnTo>
                  <a:lnTo>
                    <a:pt x="123" y="1612"/>
                  </a:lnTo>
                  <a:lnTo>
                    <a:pt x="123" y="1610"/>
                  </a:lnTo>
                  <a:lnTo>
                    <a:pt x="123" y="1608"/>
                  </a:lnTo>
                  <a:lnTo>
                    <a:pt x="123" y="1610"/>
                  </a:lnTo>
                  <a:lnTo>
                    <a:pt x="123" y="1608"/>
                  </a:lnTo>
                  <a:lnTo>
                    <a:pt x="125" y="1608"/>
                  </a:lnTo>
                  <a:lnTo>
                    <a:pt x="125" y="1606"/>
                  </a:lnTo>
                  <a:lnTo>
                    <a:pt x="123" y="1606"/>
                  </a:lnTo>
                  <a:lnTo>
                    <a:pt x="123" y="1604"/>
                  </a:lnTo>
                  <a:lnTo>
                    <a:pt x="123" y="1602"/>
                  </a:lnTo>
                  <a:lnTo>
                    <a:pt x="121" y="1602"/>
                  </a:lnTo>
                  <a:lnTo>
                    <a:pt x="121" y="1600"/>
                  </a:lnTo>
                  <a:lnTo>
                    <a:pt x="121" y="1602"/>
                  </a:lnTo>
                  <a:lnTo>
                    <a:pt x="123" y="1602"/>
                  </a:lnTo>
                  <a:lnTo>
                    <a:pt x="123" y="1600"/>
                  </a:lnTo>
                  <a:lnTo>
                    <a:pt x="121" y="1600"/>
                  </a:lnTo>
                  <a:lnTo>
                    <a:pt x="123" y="1600"/>
                  </a:lnTo>
                  <a:lnTo>
                    <a:pt x="125" y="1600"/>
                  </a:lnTo>
                  <a:lnTo>
                    <a:pt x="123" y="1598"/>
                  </a:lnTo>
                  <a:lnTo>
                    <a:pt x="125" y="1598"/>
                  </a:lnTo>
                  <a:lnTo>
                    <a:pt x="123" y="1598"/>
                  </a:lnTo>
                  <a:lnTo>
                    <a:pt x="123" y="1596"/>
                  </a:lnTo>
                  <a:lnTo>
                    <a:pt x="123" y="1594"/>
                  </a:lnTo>
                  <a:lnTo>
                    <a:pt x="125" y="1596"/>
                  </a:lnTo>
                  <a:lnTo>
                    <a:pt x="125" y="1594"/>
                  </a:lnTo>
                  <a:lnTo>
                    <a:pt x="125" y="1592"/>
                  </a:lnTo>
                  <a:lnTo>
                    <a:pt x="123" y="1592"/>
                  </a:lnTo>
                  <a:lnTo>
                    <a:pt x="125" y="1592"/>
                  </a:lnTo>
                  <a:lnTo>
                    <a:pt x="125" y="1590"/>
                  </a:lnTo>
                  <a:lnTo>
                    <a:pt x="127" y="1590"/>
                  </a:lnTo>
                  <a:lnTo>
                    <a:pt x="127" y="1589"/>
                  </a:lnTo>
                  <a:lnTo>
                    <a:pt x="129" y="1589"/>
                  </a:lnTo>
                  <a:lnTo>
                    <a:pt x="129" y="1587"/>
                  </a:lnTo>
                  <a:lnTo>
                    <a:pt x="129" y="1585"/>
                  </a:lnTo>
                  <a:lnTo>
                    <a:pt x="127" y="1585"/>
                  </a:lnTo>
                  <a:lnTo>
                    <a:pt x="127" y="1583"/>
                  </a:lnTo>
                  <a:lnTo>
                    <a:pt x="129" y="1583"/>
                  </a:lnTo>
                  <a:lnTo>
                    <a:pt x="127" y="1583"/>
                  </a:lnTo>
                  <a:lnTo>
                    <a:pt x="129" y="1583"/>
                  </a:lnTo>
                  <a:lnTo>
                    <a:pt x="129" y="1581"/>
                  </a:lnTo>
                  <a:lnTo>
                    <a:pt x="127" y="1581"/>
                  </a:lnTo>
                  <a:lnTo>
                    <a:pt x="127" y="1579"/>
                  </a:lnTo>
                  <a:lnTo>
                    <a:pt x="127" y="1577"/>
                  </a:lnTo>
                  <a:lnTo>
                    <a:pt x="127" y="1579"/>
                  </a:lnTo>
                  <a:lnTo>
                    <a:pt x="127" y="1577"/>
                  </a:lnTo>
                  <a:lnTo>
                    <a:pt x="125" y="1577"/>
                  </a:lnTo>
                  <a:lnTo>
                    <a:pt x="125" y="1575"/>
                  </a:lnTo>
                  <a:lnTo>
                    <a:pt x="123" y="1575"/>
                  </a:lnTo>
                  <a:lnTo>
                    <a:pt x="125" y="1575"/>
                  </a:lnTo>
                  <a:lnTo>
                    <a:pt x="123" y="1575"/>
                  </a:lnTo>
                  <a:lnTo>
                    <a:pt x="125" y="1575"/>
                  </a:lnTo>
                  <a:lnTo>
                    <a:pt x="123" y="1575"/>
                  </a:lnTo>
                  <a:lnTo>
                    <a:pt x="125" y="1575"/>
                  </a:lnTo>
                  <a:lnTo>
                    <a:pt x="127" y="1575"/>
                  </a:lnTo>
                  <a:lnTo>
                    <a:pt x="125" y="1575"/>
                  </a:lnTo>
                  <a:lnTo>
                    <a:pt x="127" y="1575"/>
                  </a:lnTo>
                  <a:lnTo>
                    <a:pt x="129" y="1575"/>
                  </a:lnTo>
                  <a:lnTo>
                    <a:pt x="129" y="1573"/>
                  </a:lnTo>
                  <a:lnTo>
                    <a:pt x="130" y="1573"/>
                  </a:lnTo>
                  <a:lnTo>
                    <a:pt x="129" y="1571"/>
                  </a:lnTo>
                  <a:lnTo>
                    <a:pt x="129" y="1569"/>
                  </a:lnTo>
                  <a:lnTo>
                    <a:pt x="127" y="1569"/>
                  </a:lnTo>
                  <a:lnTo>
                    <a:pt x="129" y="1569"/>
                  </a:lnTo>
                  <a:lnTo>
                    <a:pt x="127" y="1567"/>
                  </a:lnTo>
                  <a:lnTo>
                    <a:pt x="129" y="1567"/>
                  </a:lnTo>
                  <a:lnTo>
                    <a:pt x="127" y="1567"/>
                  </a:lnTo>
                  <a:lnTo>
                    <a:pt x="127" y="1565"/>
                  </a:lnTo>
                  <a:lnTo>
                    <a:pt x="127" y="1567"/>
                  </a:lnTo>
                  <a:lnTo>
                    <a:pt x="127" y="1565"/>
                  </a:lnTo>
                  <a:lnTo>
                    <a:pt x="127" y="1563"/>
                  </a:lnTo>
                  <a:lnTo>
                    <a:pt x="129" y="1563"/>
                  </a:lnTo>
                  <a:lnTo>
                    <a:pt x="127" y="1561"/>
                  </a:lnTo>
                  <a:lnTo>
                    <a:pt x="127" y="1559"/>
                  </a:lnTo>
                  <a:lnTo>
                    <a:pt x="129" y="1561"/>
                  </a:lnTo>
                  <a:lnTo>
                    <a:pt x="129" y="1559"/>
                  </a:lnTo>
                  <a:lnTo>
                    <a:pt x="129" y="1561"/>
                  </a:lnTo>
                  <a:lnTo>
                    <a:pt x="129" y="1559"/>
                  </a:lnTo>
                  <a:lnTo>
                    <a:pt x="129" y="1561"/>
                  </a:lnTo>
                  <a:lnTo>
                    <a:pt x="130" y="1561"/>
                  </a:lnTo>
                  <a:lnTo>
                    <a:pt x="132" y="1561"/>
                  </a:lnTo>
                  <a:lnTo>
                    <a:pt x="132" y="1559"/>
                  </a:lnTo>
                  <a:lnTo>
                    <a:pt x="130" y="1559"/>
                  </a:lnTo>
                  <a:lnTo>
                    <a:pt x="130" y="1557"/>
                  </a:lnTo>
                  <a:lnTo>
                    <a:pt x="129" y="1557"/>
                  </a:lnTo>
                  <a:lnTo>
                    <a:pt x="130" y="1557"/>
                  </a:lnTo>
                  <a:lnTo>
                    <a:pt x="132" y="1557"/>
                  </a:lnTo>
                  <a:lnTo>
                    <a:pt x="132" y="1555"/>
                  </a:lnTo>
                  <a:lnTo>
                    <a:pt x="132" y="1553"/>
                  </a:lnTo>
                  <a:lnTo>
                    <a:pt x="132" y="1555"/>
                  </a:lnTo>
                  <a:lnTo>
                    <a:pt x="132" y="1553"/>
                  </a:lnTo>
                  <a:lnTo>
                    <a:pt x="132" y="1551"/>
                  </a:lnTo>
                  <a:lnTo>
                    <a:pt x="132" y="1549"/>
                  </a:lnTo>
                  <a:lnTo>
                    <a:pt x="130" y="1549"/>
                  </a:lnTo>
                  <a:lnTo>
                    <a:pt x="130" y="1547"/>
                  </a:lnTo>
                  <a:lnTo>
                    <a:pt x="129" y="1547"/>
                  </a:lnTo>
                  <a:lnTo>
                    <a:pt x="129" y="1545"/>
                  </a:lnTo>
                  <a:lnTo>
                    <a:pt x="129" y="1547"/>
                  </a:lnTo>
                  <a:lnTo>
                    <a:pt x="130" y="1547"/>
                  </a:lnTo>
                  <a:lnTo>
                    <a:pt x="130" y="1545"/>
                  </a:lnTo>
                  <a:lnTo>
                    <a:pt x="130" y="1543"/>
                  </a:lnTo>
                  <a:lnTo>
                    <a:pt x="132" y="1543"/>
                  </a:lnTo>
                  <a:lnTo>
                    <a:pt x="132" y="1541"/>
                  </a:lnTo>
                  <a:lnTo>
                    <a:pt x="132" y="1539"/>
                  </a:lnTo>
                  <a:lnTo>
                    <a:pt x="132" y="1541"/>
                  </a:lnTo>
                  <a:lnTo>
                    <a:pt x="134" y="1541"/>
                  </a:lnTo>
                  <a:lnTo>
                    <a:pt x="134" y="1539"/>
                  </a:lnTo>
                  <a:lnTo>
                    <a:pt x="134" y="1537"/>
                  </a:lnTo>
                  <a:lnTo>
                    <a:pt x="134" y="1535"/>
                  </a:lnTo>
                  <a:lnTo>
                    <a:pt x="136" y="1535"/>
                  </a:lnTo>
                  <a:lnTo>
                    <a:pt x="136" y="1533"/>
                  </a:lnTo>
                  <a:lnTo>
                    <a:pt x="136" y="1535"/>
                  </a:lnTo>
                  <a:lnTo>
                    <a:pt x="136" y="1533"/>
                  </a:lnTo>
                  <a:lnTo>
                    <a:pt x="136" y="1531"/>
                  </a:lnTo>
                  <a:lnTo>
                    <a:pt x="134" y="1531"/>
                  </a:lnTo>
                  <a:lnTo>
                    <a:pt x="134" y="1529"/>
                  </a:lnTo>
                  <a:lnTo>
                    <a:pt x="136" y="1529"/>
                  </a:lnTo>
                  <a:lnTo>
                    <a:pt x="138" y="1529"/>
                  </a:lnTo>
                  <a:lnTo>
                    <a:pt x="138" y="1527"/>
                  </a:lnTo>
                  <a:lnTo>
                    <a:pt x="138" y="1525"/>
                  </a:lnTo>
                  <a:lnTo>
                    <a:pt x="136" y="1525"/>
                  </a:lnTo>
                  <a:lnTo>
                    <a:pt x="136" y="1523"/>
                  </a:lnTo>
                  <a:lnTo>
                    <a:pt x="136" y="1522"/>
                  </a:lnTo>
                  <a:lnTo>
                    <a:pt x="134" y="1522"/>
                  </a:lnTo>
                  <a:lnTo>
                    <a:pt x="134" y="1520"/>
                  </a:lnTo>
                  <a:lnTo>
                    <a:pt x="136" y="1520"/>
                  </a:lnTo>
                  <a:lnTo>
                    <a:pt x="136" y="1518"/>
                  </a:lnTo>
                  <a:lnTo>
                    <a:pt x="138" y="1518"/>
                  </a:lnTo>
                  <a:lnTo>
                    <a:pt x="138" y="1516"/>
                  </a:lnTo>
                  <a:lnTo>
                    <a:pt x="140" y="1516"/>
                  </a:lnTo>
                  <a:lnTo>
                    <a:pt x="140" y="1514"/>
                  </a:lnTo>
                  <a:lnTo>
                    <a:pt x="140" y="1512"/>
                  </a:lnTo>
                  <a:lnTo>
                    <a:pt x="138" y="1512"/>
                  </a:lnTo>
                  <a:lnTo>
                    <a:pt x="138" y="1510"/>
                  </a:lnTo>
                  <a:lnTo>
                    <a:pt x="138" y="1508"/>
                  </a:lnTo>
                  <a:lnTo>
                    <a:pt x="136" y="1508"/>
                  </a:lnTo>
                  <a:lnTo>
                    <a:pt x="136" y="1506"/>
                  </a:lnTo>
                  <a:lnTo>
                    <a:pt x="136" y="1504"/>
                  </a:lnTo>
                  <a:lnTo>
                    <a:pt x="136" y="1502"/>
                  </a:lnTo>
                  <a:lnTo>
                    <a:pt x="136" y="1500"/>
                  </a:lnTo>
                  <a:lnTo>
                    <a:pt x="136" y="1498"/>
                  </a:lnTo>
                  <a:lnTo>
                    <a:pt x="134" y="1498"/>
                  </a:lnTo>
                  <a:lnTo>
                    <a:pt x="134" y="1496"/>
                  </a:lnTo>
                  <a:lnTo>
                    <a:pt x="134" y="1494"/>
                  </a:lnTo>
                  <a:lnTo>
                    <a:pt x="134" y="1492"/>
                  </a:lnTo>
                  <a:lnTo>
                    <a:pt x="132" y="1492"/>
                  </a:lnTo>
                  <a:lnTo>
                    <a:pt x="132" y="1490"/>
                  </a:lnTo>
                  <a:lnTo>
                    <a:pt x="130" y="1490"/>
                  </a:lnTo>
                  <a:lnTo>
                    <a:pt x="130" y="1488"/>
                  </a:lnTo>
                  <a:lnTo>
                    <a:pt x="130" y="1486"/>
                  </a:lnTo>
                  <a:lnTo>
                    <a:pt x="130" y="1488"/>
                  </a:lnTo>
                  <a:lnTo>
                    <a:pt x="130" y="1486"/>
                  </a:lnTo>
                  <a:lnTo>
                    <a:pt x="132" y="1486"/>
                  </a:lnTo>
                  <a:lnTo>
                    <a:pt x="132" y="1484"/>
                  </a:lnTo>
                  <a:lnTo>
                    <a:pt x="130" y="1484"/>
                  </a:lnTo>
                  <a:lnTo>
                    <a:pt x="130" y="1482"/>
                  </a:lnTo>
                  <a:lnTo>
                    <a:pt x="129" y="1482"/>
                  </a:lnTo>
                  <a:lnTo>
                    <a:pt x="129" y="1480"/>
                  </a:lnTo>
                  <a:lnTo>
                    <a:pt x="129" y="1478"/>
                  </a:lnTo>
                  <a:lnTo>
                    <a:pt x="130" y="1478"/>
                  </a:lnTo>
                  <a:lnTo>
                    <a:pt x="130" y="1476"/>
                  </a:lnTo>
                  <a:lnTo>
                    <a:pt x="129" y="1476"/>
                  </a:lnTo>
                  <a:lnTo>
                    <a:pt x="129" y="1474"/>
                  </a:lnTo>
                  <a:lnTo>
                    <a:pt x="130" y="1474"/>
                  </a:lnTo>
                  <a:lnTo>
                    <a:pt x="132" y="1474"/>
                  </a:lnTo>
                  <a:lnTo>
                    <a:pt x="132" y="1472"/>
                  </a:lnTo>
                  <a:lnTo>
                    <a:pt x="130" y="1472"/>
                  </a:lnTo>
                  <a:lnTo>
                    <a:pt x="129" y="1472"/>
                  </a:lnTo>
                  <a:lnTo>
                    <a:pt x="129" y="1470"/>
                  </a:lnTo>
                  <a:lnTo>
                    <a:pt x="129" y="1468"/>
                  </a:lnTo>
                  <a:lnTo>
                    <a:pt x="127" y="1468"/>
                  </a:lnTo>
                  <a:lnTo>
                    <a:pt x="127" y="1466"/>
                  </a:lnTo>
                  <a:lnTo>
                    <a:pt x="125" y="1466"/>
                  </a:lnTo>
                  <a:lnTo>
                    <a:pt x="127" y="1466"/>
                  </a:lnTo>
                  <a:lnTo>
                    <a:pt x="127" y="1464"/>
                  </a:lnTo>
                  <a:lnTo>
                    <a:pt x="125" y="1464"/>
                  </a:lnTo>
                  <a:lnTo>
                    <a:pt x="127" y="1464"/>
                  </a:lnTo>
                  <a:lnTo>
                    <a:pt x="127" y="1462"/>
                  </a:lnTo>
                  <a:lnTo>
                    <a:pt x="125" y="1462"/>
                  </a:lnTo>
                  <a:lnTo>
                    <a:pt x="123" y="1462"/>
                  </a:lnTo>
                  <a:lnTo>
                    <a:pt x="123" y="1460"/>
                  </a:lnTo>
                  <a:lnTo>
                    <a:pt x="121" y="1460"/>
                  </a:lnTo>
                  <a:lnTo>
                    <a:pt x="121" y="1458"/>
                  </a:lnTo>
                  <a:lnTo>
                    <a:pt x="123" y="1458"/>
                  </a:lnTo>
                  <a:lnTo>
                    <a:pt x="123" y="1456"/>
                  </a:lnTo>
                  <a:lnTo>
                    <a:pt x="121" y="1456"/>
                  </a:lnTo>
                  <a:lnTo>
                    <a:pt x="121" y="1455"/>
                  </a:lnTo>
                  <a:lnTo>
                    <a:pt x="119" y="1455"/>
                  </a:lnTo>
                  <a:lnTo>
                    <a:pt x="119" y="1453"/>
                  </a:lnTo>
                  <a:lnTo>
                    <a:pt x="117" y="1453"/>
                  </a:lnTo>
                  <a:lnTo>
                    <a:pt x="117" y="1451"/>
                  </a:lnTo>
                  <a:lnTo>
                    <a:pt x="119" y="1451"/>
                  </a:lnTo>
                  <a:lnTo>
                    <a:pt x="119" y="1449"/>
                  </a:lnTo>
                  <a:lnTo>
                    <a:pt x="119" y="1447"/>
                  </a:lnTo>
                  <a:lnTo>
                    <a:pt x="117" y="1447"/>
                  </a:lnTo>
                  <a:lnTo>
                    <a:pt x="115" y="1447"/>
                  </a:lnTo>
                  <a:lnTo>
                    <a:pt x="115" y="1445"/>
                  </a:lnTo>
                  <a:lnTo>
                    <a:pt x="113" y="1445"/>
                  </a:lnTo>
                  <a:lnTo>
                    <a:pt x="113" y="1443"/>
                  </a:lnTo>
                  <a:lnTo>
                    <a:pt x="113" y="1445"/>
                  </a:lnTo>
                  <a:lnTo>
                    <a:pt x="113" y="1443"/>
                  </a:lnTo>
                  <a:lnTo>
                    <a:pt x="111" y="1443"/>
                  </a:lnTo>
                  <a:lnTo>
                    <a:pt x="111" y="1441"/>
                  </a:lnTo>
                  <a:lnTo>
                    <a:pt x="111" y="1443"/>
                  </a:lnTo>
                  <a:lnTo>
                    <a:pt x="109" y="1443"/>
                  </a:lnTo>
                  <a:lnTo>
                    <a:pt x="109" y="1441"/>
                  </a:lnTo>
                  <a:lnTo>
                    <a:pt x="109" y="1439"/>
                  </a:lnTo>
                  <a:lnTo>
                    <a:pt x="107" y="1439"/>
                  </a:lnTo>
                  <a:lnTo>
                    <a:pt x="107" y="1437"/>
                  </a:lnTo>
                  <a:lnTo>
                    <a:pt x="109" y="1439"/>
                  </a:lnTo>
                  <a:lnTo>
                    <a:pt x="109" y="1437"/>
                  </a:lnTo>
                  <a:lnTo>
                    <a:pt x="107" y="1437"/>
                  </a:lnTo>
                  <a:lnTo>
                    <a:pt x="109" y="1437"/>
                  </a:lnTo>
                  <a:lnTo>
                    <a:pt x="111" y="1437"/>
                  </a:lnTo>
                  <a:lnTo>
                    <a:pt x="111" y="1435"/>
                  </a:lnTo>
                  <a:lnTo>
                    <a:pt x="109" y="1435"/>
                  </a:lnTo>
                  <a:lnTo>
                    <a:pt x="109" y="1433"/>
                  </a:lnTo>
                  <a:lnTo>
                    <a:pt x="109" y="1431"/>
                  </a:lnTo>
                  <a:lnTo>
                    <a:pt x="107" y="1431"/>
                  </a:lnTo>
                  <a:lnTo>
                    <a:pt x="109" y="1429"/>
                  </a:lnTo>
                  <a:lnTo>
                    <a:pt x="107" y="1429"/>
                  </a:lnTo>
                  <a:lnTo>
                    <a:pt x="107" y="1427"/>
                  </a:lnTo>
                  <a:lnTo>
                    <a:pt x="105" y="1427"/>
                  </a:lnTo>
                  <a:lnTo>
                    <a:pt x="105" y="1425"/>
                  </a:lnTo>
                  <a:lnTo>
                    <a:pt x="103" y="1425"/>
                  </a:lnTo>
                  <a:lnTo>
                    <a:pt x="105" y="1423"/>
                  </a:lnTo>
                  <a:lnTo>
                    <a:pt x="103" y="1421"/>
                  </a:lnTo>
                  <a:lnTo>
                    <a:pt x="103" y="1419"/>
                  </a:lnTo>
                  <a:lnTo>
                    <a:pt x="103" y="1417"/>
                  </a:lnTo>
                  <a:lnTo>
                    <a:pt x="101" y="1417"/>
                  </a:lnTo>
                  <a:lnTo>
                    <a:pt x="101" y="1415"/>
                  </a:lnTo>
                  <a:lnTo>
                    <a:pt x="101" y="1413"/>
                  </a:lnTo>
                  <a:lnTo>
                    <a:pt x="101" y="1415"/>
                  </a:lnTo>
                  <a:lnTo>
                    <a:pt x="101" y="1413"/>
                  </a:lnTo>
                  <a:lnTo>
                    <a:pt x="101" y="1415"/>
                  </a:lnTo>
                  <a:lnTo>
                    <a:pt x="103" y="1415"/>
                  </a:lnTo>
                  <a:lnTo>
                    <a:pt x="103" y="1413"/>
                  </a:lnTo>
                  <a:lnTo>
                    <a:pt x="101" y="1413"/>
                  </a:lnTo>
                  <a:lnTo>
                    <a:pt x="103" y="1413"/>
                  </a:lnTo>
                  <a:lnTo>
                    <a:pt x="101" y="1413"/>
                  </a:lnTo>
                  <a:lnTo>
                    <a:pt x="101" y="1411"/>
                  </a:lnTo>
                  <a:lnTo>
                    <a:pt x="101" y="1409"/>
                  </a:lnTo>
                  <a:lnTo>
                    <a:pt x="101" y="1411"/>
                  </a:lnTo>
                  <a:lnTo>
                    <a:pt x="103" y="1411"/>
                  </a:lnTo>
                  <a:lnTo>
                    <a:pt x="101" y="1411"/>
                  </a:lnTo>
                  <a:lnTo>
                    <a:pt x="103" y="1409"/>
                  </a:lnTo>
                  <a:lnTo>
                    <a:pt x="101" y="1409"/>
                  </a:lnTo>
                  <a:lnTo>
                    <a:pt x="103" y="1411"/>
                  </a:lnTo>
                  <a:lnTo>
                    <a:pt x="103" y="1409"/>
                  </a:lnTo>
                  <a:lnTo>
                    <a:pt x="105" y="1409"/>
                  </a:lnTo>
                  <a:lnTo>
                    <a:pt x="105" y="1407"/>
                  </a:lnTo>
                  <a:lnTo>
                    <a:pt x="105" y="1405"/>
                  </a:lnTo>
                  <a:lnTo>
                    <a:pt x="103" y="1405"/>
                  </a:lnTo>
                  <a:lnTo>
                    <a:pt x="103" y="1403"/>
                  </a:lnTo>
                  <a:lnTo>
                    <a:pt x="103" y="1401"/>
                  </a:lnTo>
                  <a:lnTo>
                    <a:pt x="103" y="1403"/>
                  </a:lnTo>
                  <a:lnTo>
                    <a:pt x="105" y="1403"/>
                  </a:lnTo>
                  <a:lnTo>
                    <a:pt x="105" y="1401"/>
                  </a:lnTo>
                  <a:lnTo>
                    <a:pt x="107" y="1401"/>
                  </a:lnTo>
                  <a:lnTo>
                    <a:pt x="109" y="1399"/>
                  </a:lnTo>
                  <a:lnTo>
                    <a:pt x="107" y="1399"/>
                  </a:lnTo>
                  <a:lnTo>
                    <a:pt x="109" y="1399"/>
                  </a:lnTo>
                  <a:lnTo>
                    <a:pt x="109" y="1397"/>
                  </a:lnTo>
                  <a:lnTo>
                    <a:pt x="109" y="1395"/>
                  </a:lnTo>
                  <a:lnTo>
                    <a:pt x="111" y="1395"/>
                  </a:lnTo>
                  <a:lnTo>
                    <a:pt x="111" y="1393"/>
                  </a:lnTo>
                  <a:lnTo>
                    <a:pt x="109" y="1393"/>
                  </a:lnTo>
                  <a:lnTo>
                    <a:pt x="109" y="1391"/>
                  </a:lnTo>
                  <a:lnTo>
                    <a:pt x="111" y="1391"/>
                  </a:lnTo>
                  <a:lnTo>
                    <a:pt x="109" y="1391"/>
                  </a:lnTo>
                  <a:lnTo>
                    <a:pt x="109" y="1389"/>
                  </a:lnTo>
                  <a:lnTo>
                    <a:pt x="111" y="1389"/>
                  </a:lnTo>
                  <a:lnTo>
                    <a:pt x="109" y="1388"/>
                  </a:lnTo>
                  <a:lnTo>
                    <a:pt x="111" y="1388"/>
                  </a:lnTo>
                  <a:lnTo>
                    <a:pt x="109" y="1386"/>
                  </a:lnTo>
                  <a:lnTo>
                    <a:pt x="109" y="1384"/>
                  </a:lnTo>
                  <a:lnTo>
                    <a:pt x="111" y="1384"/>
                  </a:lnTo>
                  <a:lnTo>
                    <a:pt x="111" y="1382"/>
                  </a:lnTo>
                  <a:lnTo>
                    <a:pt x="113" y="1382"/>
                  </a:lnTo>
                  <a:lnTo>
                    <a:pt x="111" y="1382"/>
                  </a:lnTo>
                  <a:lnTo>
                    <a:pt x="111" y="1380"/>
                  </a:lnTo>
                  <a:lnTo>
                    <a:pt x="111" y="1378"/>
                  </a:lnTo>
                  <a:lnTo>
                    <a:pt x="113" y="1378"/>
                  </a:lnTo>
                  <a:lnTo>
                    <a:pt x="113" y="1376"/>
                  </a:lnTo>
                  <a:lnTo>
                    <a:pt x="111" y="1376"/>
                  </a:lnTo>
                  <a:lnTo>
                    <a:pt x="111" y="1374"/>
                  </a:lnTo>
                  <a:lnTo>
                    <a:pt x="111" y="1372"/>
                  </a:lnTo>
                  <a:lnTo>
                    <a:pt x="111" y="1370"/>
                  </a:lnTo>
                  <a:lnTo>
                    <a:pt x="111" y="1368"/>
                  </a:lnTo>
                  <a:lnTo>
                    <a:pt x="113" y="1368"/>
                  </a:lnTo>
                  <a:lnTo>
                    <a:pt x="113" y="1366"/>
                  </a:lnTo>
                  <a:lnTo>
                    <a:pt x="113" y="1364"/>
                  </a:lnTo>
                  <a:lnTo>
                    <a:pt x="113" y="1362"/>
                  </a:lnTo>
                  <a:lnTo>
                    <a:pt x="111" y="1362"/>
                  </a:lnTo>
                  <a:lnTo>
                    <a:pt x="113" y="1362"/>
                  </a:lnTo>
                  <a:lnTo>
                    <a:pt x="111" y="1362"/>
                  </a:lnTo>
                  <a:lnTo>
                    <a:pt x="111" y="1360"/>
                  </a:lnTo>
                  <a:lnTo>
                    <a:pt x="111" y="1362"/>
                  </a:lnTo>
                  <a:lnTo>
                    <a:pt x="113" y="1362"/>
                  </a:lnTo>
                  <a:lnTo>
                    <a:pt x="113" y="1360"/>
                  </a:lnTo>
                  <a:lnTo>
                    <a:pt x="115" y="1360"/>
                  </a:lnTo>
                  <a:lnTo>
                    <a:pt x="115" y="1358"/>
                  </a:lnTo>
                  <a:lnTo>
                    <a:pt x="113" y="1358"/>
                  </a:lnTo>
                  <a:lnTo>
                    <a:pt x="113" y="1356"/>
                  </a:lnTo>
                  <a:lnTo>
                    <a:pt x="113" y="1358"/>
                  </a:lnTo>
                  <a:lnTo>
                    <a:pt x="115" y="1358"/>
                  </a:lnTo>
                  <a:lnTo>
                    <a:pt x="115" y="1356"/>
                  </a:lnTo>
                  <a:lnTo>
                    <a:pt x="115" y="1354"/>
                  </a:lnTo>
                  <a:lnTo>
                    <a:pt x="115" y="1352"/>
                  </a:lnTo>
                  <a:lnTo>
                    <a:pt x="115" y="1350"/>
                  </a:lnTo>
                  <a:lnTo>
                    <a:pt x="115" y="1352"/>
                  </a:lnTo>
                  <a:lnTo>
                    <a:pt x="115" y="1350"/>
                  </a:lnTo>
                  <a:lnTo>
                    <a:pt x="115" y="1352"/>
                  </a:lnTo>
                  <a:lnTo>
                    <a:pt x="115" y="1350"/>
                  </a:lnTo>
                  <a:lnTo>
                    <a:pt x="117" y="1350"/>
                  </a:lnTo>
                  <a:lnTo>
                    <a:pt x="115" y="1350"/>
                  </a:lnTo>
                  <a:lnTo>
                    <a:pt x="117" y="1350"/>
                  </a:lnTo>
                  <a:lnTo>
                    <a:pt x="117" y="1348"/>
                  </a:lnTo>
                  <a:lnTo>
                    <a:pt x="117" y="1346"/>
                  </a:lnTo>
                  <a:lnTo>
                    <a:pt x="117" y="1344"/>
                  </a:lnTo>
                  <a:lnTo>
                    <a:pt x="117" y="1342"/>
                  </a:lnTo>
                  <a:lnTo>
                    <a:pt x="119" y="1342"/>
                  </a:lnTo>
                  <a:lnTo>
                    <a:pt x="117" y="1340"/>
                  </a:lnTo>
                  <a:lnTo>
                    <a:pt x="119" y="1340"/>
                  </a:lnTo>
                  <a:lnTo>
                    <a:pt x="121" y="1340"/>
                  </a:lnTo>
                  <a:lnTo>
                    <a:pt x="121" y="1338"/>
                  </a:lnTo>
                  <a:lnTo>
                    <a:pt x="121" y="1336"/>
                  </a:lnTo>
                  <a:lnTo>
                    <a:pt x="121" y="1334"/>
                  </a:lnTo>
                  <a:lnTo>
                    <a:pt x="123" y="1334"/>
                  </a:lnTo>
                  <a:lnTo>
                    <a:pt x="121" y="1334"/>
                  </a:lnTo>
                  <a:lnTo>
                    <a:pt x="121" y="1332"/>
                  </a:lnTo>
                  <a:lnTo>
                    <a:pt x="123" y="1332"/>
                  </a:lnTo>
                  <a:lnTo>
                    <a:pt x="123" y="1330"/>
                  </a:lnTo>
                  <a:lnTo>
                    <a:pt x="121" y="1330"/>
                  </a:lnTo>
                  <a:lnTo>
                    <a:pt x="123" y="1330"/>
                  </a:lnTo>
                  <a:lnTo>
                    <a:pt x="123" y="1328"/>
                  </a:lnTo>
                  <a:lnTo>
                    <a:pt x="125" y="1328"/>
                  </a:lnTo>
                  <a:lnTo>
                    <a:pt x="125" y="1326"/>
                  </a:lnTo>
                  <a:lnTo>
                    <a:pt x="123" y="1326"/>
                  </a:lnTo>
                  <a:lnTo>
                    <a:pt x="121" y="1326"/>
                  </a:lnTo>
                  <a:lnTo>
                    <a:pt x="121" y="1324"/>
                  </a:lnTo>
                  <a:lnTo>
                    <a:pt x="121" y="1322"/>
                  </a:lnTo>
                  <a:lnTo>
                    <a:pt x="123" y="1322"/>
                  </a:lnTo>
                  <a:lnTo>
                    <a:pt x="123" y="1320"/>
                  </a:lnTo>
                  <a:lnTo>
                    <a:pt x="123" y="1319"/>
                  </a:lnTo>
                  <a:lnTo>
                    <a:pt x="123" y="1317"/>
                  </a:lnTo>
                  <a:lnTo>
                    <a:pt x="125" y="1317"/>
                  </a:lnTo>
                  <a:lnTo>
                    <a:pt x="123" y="1317"/>
                  </a:lnTo>
                  <a:lnTo>
                    <a:pt x="125" y="1317"/>
                  </a:lnTo>
                  <a:lnTo>
                    <a:pt x="125" y="1315"/>
                  </a:lnTo>
                  <a:lnTo>
                    <a:pt x="125" y="1313"/>
                  </a:lnTo>
                  <a:lnTo>
                    <a:pt x="127" y="1313"/>
                  </a:lnTo>
                  <a:lnTo>
                    <a:pt x="127" y="1311"/>
                  </a:lnTo>
                  <a:lnTo>
                    <a:pt x="127" y="1309"/>
                  </a:lnTo>
                  <a:lnTo>
                    <a:pt x="127" y="1307"/>
                  </a:lnTo>
                  <a:lnTo>
                    <a:pt x="129" y="1307"/>
                  </a:lnTo>
                  <a:lnTo>
                    <a:pt x="129" y="1305"/>
                  </a:lnTo>
                  <a:lnTo>
                    <a:pt x="129" y="1303"/>
                  </a:lnTo>
                  <a:lnTo>
                    <a:pt x="129" y="1301"/>
                  </a:lnTo>
                  <a:lnTo>
                    <a:pt x="130" y="1301"/>
                  </a:lnTo>
                  <a:lnTo>
                    <a:pt x="129" y="1301"/>
                  </a:lnTo>
                  <a:lnTo>
                    <a:pt x="129" y="1299"/>
                  </a:lnTo>
                  <a:lnTo>
                    <a:pt x="130" y="1299"/>
                  </a:lnTo>
                  <a:lnTo>
                    <a:pt x="129" y="1299"/>
                  </a:lnTo>
                  <a:lnTo>
                    <a:pt x="129" y="1297"/>
                  </a:lnTo>
                  <a:lnTo>
                    <a:pt x="129" y="1295"/>
                  </a:lnTo>
                  <a:lnTo>
                    <a:pt x="129" y="1293"/>
                  </a:lnTo>
                  <a:lnTo>
                    <a:pt x="130" y="1293"/>
                  </a:lnTo>
                  <a:lnTo>
                    <a:pt x="130" y="1291"/>
                  </a:lnTo>
                  <a:lnTo>
                    <a:pt x="129" y="1291"/>
                  </a:lnTo>
                  <a:lnTo>
                    <a:pt x="129" y="1289"/>
                  </a:lnTo>
                  <a:lnTo>
                    <a:pt x="130" y="1289"/>
                  </a:lnTo>
                  <a:lnTo>
                    <a:pt x="129" y="1289"/>
                  </a:lnTo>
                  <a:lnTo>
                    <a:pt x="129" y="1287"/>
                  </a:lnTo>
                  <a:lnTo>
                    <a:pt x="130" y="1287"/>
                  </a:lnTo>
                  <a:lnTo>
                    <a:pt x="130" y="1289"/>
                  </a:lnTo>
                  <a:lnTo>
                    <a:pt x="130" y="1287"/>
                  </a:lnTo>
                  <a:lnTo>
                    <a:pt x="130" y="1285"/>
                  </a:lnTo>
                  <a:lnTo>
                    <a:pt x="132" y="1285"/>
                  </a:lnTo>
                  <a:lnTo>
                    <a:pt x="132" y="1283"/>
                  </a:lnTo>
                  <a:lnTo>
                    <a:pt x="132" y="1281"/>
                  </a:lnTo>
                  <a:lnTo>
                    <a:pt x="132" y="1279"/>
                  </a:lnTo>
                  <a:lnTo>
                    <a:pt x="132" y="1277"/>
                  </a:lnTo>
                  <a:lnTo>
                    <a:pt x="132" y="1275"/>
                  </a:lnTo>
                  <a:lnTo>
                    <a:pt x="134" y="1275"/>
                  </a:lnTo>
                  <a:lnTo>
                    <a:pt x="134" y="1273"/>
                  </a:lnTo>
                  <a:lnTo>
                    <a:pt x="132" y="1271"/>
                  </a:lnTo>
                  <a:lnTo>
                    <a:pt x="132" y="1269"/>
                  </a:lnTo>
                  <a:lnTo>
                    <a:pt x="134" y="1269"/>
                  </a:lnTo>
                  <a:lnTo>
                    <a:pt x="134" y="1267"/>
                  </a:lnTo>
                  <a:lnTo>
                    <a:pt x="132" y="1267"/>
                  </a:lnTo>
                  <a:lnTo>
                    <a:pt x="132" y="1265"/>
                  </a:lnTo>
                  <a:lnTo>
                    <a:pt x="130" y="1265"/>
                  </a:lnTo>
                  <a:lnTo>
                    <a:pt x="130" y="1263"/>
                  </a:lnTo>
                  <a:lnTo>
                    <a:pt x="130" y="1261"/>
                  </a:lnTo>
                  <a:lnTo>
                    <a:pt x="130" y="1259"/>
                  </a:lnTo>
                  <a:lnTo>
                    <a:pt x="129" y="1259"/>
                  </a:lnTo>
                  <a:lnTo>
                    <a:pt x="129" y="1257"/>
                  </a:lnTo>
                  <a:lnTo>
                    <a:pt x="130" y="1257"/>
                  </a:lnTo>
                  <a:lnTo>
                    <a:pt x="132" y="1257"/>
                  </a:lnTo>
                  <a:lnTo>
                    <a:pt x="132" y="1255"/>
                  </a:lnTo>
                  <a:lnTo>
                    <a:pt x="134" y="1255"/>
                  </a:lnTo>
                  <a:lnTo>
                    <a:pt x="134" y="1253"/>
                  </a:lnTo>
                  <a:lnTo>
                    <a:pt x="136" y="1253"/>
                  </a:lnTo>
                  <a:lnTo>
                    <a:pt x="136" y="1252"/>
                  </a:lnTo>
                  <a:lnTo>
                    <a:pt x="136" y="1250"/>
                  </a:lnTo>
                  <a:lnTo>
                    <a:pt x="136" y="1248"/>
                  </a:lnTo>
                  <a:lnTo>
                    <a:pt x="138" y="1248"/>
                  </a:lnTo>
                  <a:lnTo>
                    <a:pt x="138" y="1246"/>
                  </a:lnTo>
                  <a:lnTo>
                    <a:pt x="140" y="1246"/>
                  </a:lnTo>
                  <a:lnTo>
                    <a:pt x="140" y="1244"/>
                  </a:lnTo>
                  <a:lnTo>
                    <a:pt x="140" y="1242"/>
                  </a:lnTo>
                  <a:lnTo>
                    <a:pt x="140" y="1240"/>
                  </a:lnTo>
                  <a:lnTo>
                    <a:pt x="140" y="1238"/>
                  </a:lnTo>
                  <a:lnTo>
                    <a:pt x="138" y="1238"/>
                  </a:lnTo>
                  <a:lnTo>
                    <a:pt x="136" y="1238"/>
                  </a:lnTo>
                  <a:lnTo>
                    <a:pt x="134" y="1238"/>
                  </a:lnTo>
                  <a:lnTo>
                    <a:pt x="134" y="1236"/>
                  </a:lnTo>
                  <a:lnTo>
                    <a:pt x="134" y="1234"/>
                  </a:lnTo>
                  <a:lnTo>
                    <a:pt x="132" y="1234"/>
                  </a:lnTo>
                  <a:lnTo>
                    <a:pt x="134" y="1234"/>
                  </a:lnTo>
                  <a:lnTo>
                    <a:pt x="134" y="1232"/>
                  </a:lnTo>
                  <a:lnTo>
                    <a:pt x="134" y="1230"/>
                  </a:lnTo>
                  <a:lnTo>
                    <a:pt x="134" y="1228"/>
                  </a:lnTo>
                  <a:lnTo>
                    <a:pt x="132" y="1228"/>
                  </a:lnTo>
                  <a:lnTo>
                    <a:pt x="132" y="1226"/>
                  </a:lnTo>
                  <a:lnTo>
                    <a:pt x="132" y="1224"/>
                  </a:lnTo>
                  <a:lnTo>
                    <a:pt x="132" y="1222"/>
                  </a:lnTo>
                  <a:lnTo>
                    <a:pt x="130" y="1222"/>
                  </a:lnTo>
                  <a:lnTo>
                    <a:pt x="130" y="1220"/>
                  </a:lnTo>
                  <a:lnTo>
                    <a:pt x="130" y="1218"/>
                  </a:lnTo>
                  <a:lnTo>
                    <a:pt x="129" y="1218"/>
                  </a:lnTo>
                  <a:lnTo>
                    <a:pt x="129" y="1216"/>
                  </a:lnTo>
                  <a:lnTo>
                    <a:pt x="129" y="1214"/>
                  </a:lnTo>
                  <a:lnTo>
                    <a:pt x="129" y="1212"/>
                  </a:lnTo>
                  <a:lnTo>
                    <a:pt x="129" y="1210"/>
                  </a:lnTo>
                  <a:lnTo>
                    <a:pt x="127" y="1210"/>
                  </a:lnTo>
                  <a:lnTo>
                    <a:pt x="125" y="1210"/>
                  </a:lnTo>
                  <a:lnTo>
                    <a:pt x="123" y="1210"/>
                  </a:lnTo>
                  <a:lnTo>
                    <a:pt x="123" y="1208"/>
                  </a:lnTo>
                  <a:lnTo>
                    <a:pt x="123" y="1206"/>
                  </a:lnTo>
                  <a:lnTo>
                    <a:pt x="121" y="1208"/>
                  </a:lnTo>
                  <a:lnTo>
                    <a:pt x="121" y="1206"/>
                  </a:lnTo>
                  <a:lnTo>
                    <a:pt x="123" y="1206"/>
                  </a:lnTo>
                  <a:lnTo>
                    <a:pt x="121" y="1206"/>
                  </a:lnTo>
                  <a:lnTo>
                    <a:pt x="121" y="1204"/>
                  </a:lnTo>
                  <a:lnTo>
                    <a:pt x="119" y="1204"/>
                  </a:lnTo>
                  <a:lnTo>
                    <a:pt x="117" y="1204"/>
                  </a:lnTo>
                  <a:lnTo>
                    <a:pt x="115" y="1204"/>
                  </a:lnTo>
                  <a:lnTo>
                    <a:pt x="115" y="1202"/>
                  </a:lnTo>
                  <a:lnTo>
                    <a:pt x="113" y="1202"/>
                  </a:lnTo>
                  <a:lnTo>
                    <a:pt x="113" y="1200"/>
                  </a:lnTo>
                  <a:lnTo>
                    <a:pt x="111" y="1200"/>
                  </a:lnTo>
                  <a:lnTo>
                    <a:pt x="111" y="1198"/>
                  </a:lnTo>
                  <a:lnTo>
                    <a:pt x="113" y="1198"/>
                  </a:lnTo>
                  <a:lnTo>
                    <a:pt x="111" y="1198"/>
                  </a:lnTo>
                  <a:lnTo>
                    <a:pt x="113" y="1196"/>
                  </a:lnTo>
                  <a:lnTo>
                    <a:pt x="111" y="1196"/>
                  </a:lnTo>
                  <a:lnTo>
                    <a:pt x="111" y="1194"/>
                  </a:lnTo>
                  <a:lnTo>
                    <a:pt x="111" y="1192"/>
                  </a:lnTo>
                  <a:lnTo>
                    <a:pt x="113" y="1194"/>
                  </a:lnTo>
                  <a:lnTo>
                    <a:pt x="113" y="1192"/>
                  </a:lnTo>
                  <a:lnTo>
                    <a:pt x="111" y="1192"/>
                  </a:lnTo>
                  <a:lnTo>
                    <a:pt x="111" y="1190"/>
                  </a:lnTo>
                  <a:lnTo>
                    <a:pt x="111" y="1192"/>
                  </a:lnTo>
                  <a:lnTo>
                    <a:pt x="111" y="1190"/>
                  </a:lnTo>
                  <a:lnTo>
                    <a:pt x="113" y="1190"/>
                  </a:lnTo>
                  <a:lnTo>
                    <a:pt x="113" y="1188"/>
                  </a:lnTo>
                  <a:lnTo>
                    <a:pt x="115" y="1188"/>
                  </a:lnTo>
                  <a:lnTo>
                    <a:pt x="115" y="1186"/>
                  </a:lnTo>
                  <a:lnTo>
                    <a:pt x="117" y="1186"/>
                  </a:lnTo>
                  <a:lnTo>
                    <a:pt x="115" y="1185"/>
                  </a:lnTo>
                  <a:lnTo>
                    <a:pt x="115" y="1183"/>
                  </a:lnTo>
                  <a:lnTo>
                    <a:pt x="115" y="1181"/>
                  </a:lnTo>
                  <a:lnTo>
                    <a:pt x="115" y="1179"/>
                  </a:lnTo>
                  <a:lnTo>
                    <a:pt x="117" y="1177"/>
                  </a:lnTo>
                  <a:lnTo>
                    <a:pt x="117" y="1175"/>
                  </a:lnTo>
                  <a:lnTo>
                    <a:pt x="117" y="1173"/>
                  </a:lnTo>
                  <a:lnTo>
                    <a:pt x="117" y="1171"/>
                  </a:lnTo>
                  <a:lnTo>
                    <a:pt x="117" y="1169"/>
                  </a:lnTo>
                  <a:lnTo>
                    <a:pt x="117" y="1167"/>
                  </a:lnTo>
                  <a:lnTo>
                    <a:pt x="117" y="1165"/>
                  </a:lnTo>
                  <a:lnTo>
                    <a:pt x="119" y="1165"/>
                  </a:lnTo>
                  <a:lnTo>
                    <a:pt x="119" y="1163"/>
                  </a:lnTo>
                  <a:lnTo>
                    <a:pt x="121" y="1163"/>
                  </a:lnTo>
                  <a:lnTo>
                    <a:pt x="119" y="1163"/>
                  </a:lnTo>
                  <a:lnTo>
                    <a:pt x="119" y="1161"/>
                  </a:lnTo>
                  <a:lnTo>
                    <a:pt x="117" y="1161"/>
                  </a:lnTo>
                  <a:lnTo>
                    <a:pt x="119" y="1161"/>
                  </a:lnTo>
                  <a:lnTo>
                    <a:pt x="119" y="1159"/>
                  </a:lnTo>
                  <a:lnTo>
                    <a:pt x="119" y="1161"/>
                  </a:lnTo>
                  <a:lnTo>
                    <a:pt x="121" y="1161"/>
                  </a:lnTo>
                  <a:lnTo>
                    <a:pt x="119" y="1161"/>
                  </a:lnTo>
                  <a:lnTo>
                    <a:pt x="119" y="1159"/>
                  </a:lnTo>
                  <a:lnTo>
                    <a:pt x="119" y="1157"/>
                  </a:lnTo>
                  <a:lnTo>
                    <a:pt x="117" y="1157"/>
                  </a:lnTo>
                  <a:lnTo>
                    <a:pt x="117" y="1155"/>
                  </a:lnTo>
                  <a:lnTo>
                    <a:pt x="117" y="1153"/>
                  </a:lnTo>
                  <a:lnTo>
                    <a:pt x="119" y="1153"/>
                  </a:lnTo>
                  <a:lnTo>
                    <a:pt x="117" y="1151"/>
                  </a:lnTo>
                  <a:lnTo>
                    <a:pt x="119" y="1151"/>
                  </a:lnTo>
                  <a:lnTo>
                    <a:pt x="119" y="1149"/>
                  </a:lnTo>
                  <a:lnTo>
                    <a:pt x="121" y="1149"/>
                  </a:lnTo>
                  <a:lnTo>
                    <a:pt x="123" y="1149"/>
                  </a:lnTo>
                  <a:lnTo>
                    <a:pt x="123" y="1147"/>
                  </a:lnTo>
                  <a:lnTo>
                    <a:pt x="123" y="1145"/>
                  </a:lnTo>
                  <a:lnTo>
                    <a:pt x="123" y="1143"/>
                  </a:lnTo>
                  <a:lnTo>
                    <a:pt x="123" y="1141"/>
                  </a:lnTo>
                  <a:lnTo>
                    <a:pt x="123" y="1139"/>
                  </a:lnTo>
                  <a:lnTo>
                    <a:pt x="123" y="1137"/>
                  </a:lnTo>
                  <a:lnTo>
                    <a:pt x="123" y="1135"/>
                  </a:lnTo>
                  <a:lnTo>
                    <a:pt x="123" y="1133"/>
                  </a:lnTo>
                  <a:lnTo>
                    <a:pt x="123" y="1131"/>
                  </a:lnTo>
                  <a:lnTo>
                    <a:pt x="123" y="1129"/>
                  </a:lnTo>
                  <a:lnTo>
                    <a:pt x="123" y="1127"/>
                  </a:lnTo>
                  <a:lnTo>
                    <a:pt x="125" y="1127"/>
                  </a:lnTo>
                  <a:lnTo>
                    <a:pt x="123" y="1125"/>
                  </a:lnTo>
                  <a:lnTo>
                    <a:pt x="123" y="1123"/>
                  </a:lnTo>
                  <a:lnTo>
                    <a:pt x="125" y="1121"/>
                  </a:lnTo>
                  <a:lnTo>
                    <a:pt x="125" y="1119"/>
                  </a:lnTo>
                  <a:lnTo>
                    <a:pt x="125" y="1118"/>
                  </a:lnTo>
                  <a:lnTo>
                    <a:pt x="127" y="1116"/>
                  </a:lnTo>
                  <a:lnTo>
                    <a:pt x="127" y="1114"/>
                  </a:lnTo>
                  <a:lnTo>
                    <a:pt x="129" y="1112"/>
                  </a:lnTo>
                  <a:lnTo>
                    <a:pt x="129" y="1110"/>
                  </a:lnTo>
                  <a:lnTo>
                    <a:pt x="129" y="1108"/>
                  </a:lnTo>
                  <a:lnTo>
                    <a:pt x="129" y="1106"/>
                  </a:lnTo>
                  <a:lnTo>
                    <a:pt x="129" y="1104"/>
                  </a:lnTo>
                  <a:lnTo>
                    <a:pt x="130" y="1104"/>
                  </a:lnTo>
                  <a:lnTo>
                    <a:pt x="130" y="1102"/>
                  </a:lnTo>
                  <a:lnTo>
                    <a:pt x="130" y="1100"/>
                  </a:lnTo>
                  <a:lnTo>
                    <a:pt x="132" y="1098"/>
                  </a:lnTo>
                  <a:lnTo>
                    <a:pt x="132" y="1094"/>
                  </a:lnTo>
                  <a:lnTo>
                    <a:pt x="132" y="1092"/>
                  </a:lnTo>
                  <a:lnTo>
                    <a:pt x="132" y="1090"/>
                  </a:lnTo>
                  <a:lnTo>
                    <a:pt x="134" y="1090"/>
                  </a:lnTo>
                  <a:lnTo>
                    <a:pt x="134" y="1088"/>
                  </a:lnTo>
                  <a:lnTo>
                    <a:pt x="134" y="1082"/>
                  </a:lnTo>
                  <a:lnTo>
                    <a:pt x="134" y="1080"/>
                  </a:lnTo>
                  <a:lnTo>
                    <a:pt x="134" y="1078"/>
                  </a:lnTo>
                  <a:lnTo>
                    <a:pt x="134" y="1076"/>
                  </a:lnTo>
                  <a:lnTo>
                    <a:pt x="134" y="1074"/>
                  </a:lnTo>
                  <a:lnTo>
                    <a:pt x="134" y="1072"/>
                  </a:lnTo>
                  <a:lnTo>
                    <a:pt x="134" y="1070"/>
                  </a:lnTo>
                  <a:lnTo>
                    <a:pt x="134" y="1068"/>
                  </a:lnTo>
                  <a:lnTo>
                    <a:pt x="134" y="1066"/>
                  </a:lnTo>
                  <a:lnTo>
                    <a:pt x="136" y="1064"/>
                  </a:lnTo>
                  <a:lnTo>
                    <a:pt x="136" y="1062"/>
                  </a:lnTo>
                  <a:lnTo>
                    <a:pt x="136" y="1060"/>
                  </a:lnTo>
                  <a:lnTo>
                    <a:pt x="138" y="1060"/>
                  </a:lnTo>
                  <a:lnTo>
                    <a:pt x="138" y="1058"/>
                  </a:lnTo>
                  <a:lnTo>
                    <a:pt x="136" y="1058"/>
                  </a:lnTo>
                  <a:lnTo>
                    <a:pt x="136" y="1056"/>
                  </a:lnTo>
                  <a:lnTo>
                    <a:pt x="134" y="1056"/>
                  </a:lnTo>
                  <a:lnTo>
                    <a:pt x="134" y="1054"/>
                  </a:lnTo>
                  <a:lnTo>
                    <a:pt x="134" y="1052"/>
                  </a:lnTo>
                  <a:lnTo>
                    <a:pt x="134" y="1051"/>
                  </a:lnTo>
                  <a:lnTo>
                    <a:pt x="134" y="1049"/>
                  </a:lnTo>
                  <a:lnTo>
                    <a:pt x="134" y="1047"/>
                  </a:lnTo>
                  <a:lnTo>
                    <a:pt x="132" y="1049"/>
                  </a:lnTo>
                  <a:lnTo>
                    <a:pt x="132" y="1047"/>
                  </a:lnTo>
                  <a:lnTo>
                    <a:pt x="132" y="1049"/>
                  </a:lnTo>
                  <a:lnTo>
                    <a:pt x="132" y="1047"/>
                  </a:lnTo>
                  <a:lnTo>
                    <a:pt x="132" y="1045"/>
                  </a:lnTo>
                  <a:lnTo>
                    <a:pt x="134" y="1045"/>
                  </a:lnTo>
                  <a:lnTo>
                    <a:pt x="134" y="1043"/>
                  </a:lnTo>
                  <a:lnTo>
                    <a:pt x="132" y="1043"/>
                  </a:lnTo>
                  <a:lnTo>
                    <a:pt x="130" y="1043"/>
                  </a:lnTo>
                  <a:lnTo>
                    <a:pt x="130" y="1041"/>
                  </a:lnTo>
                  <a:lnTo>
                    <a:pt x="130" y="1039"/>
                  </a:lnTo>
                  <a:lnTo>
                    <a:pt x="130" y="1037"/>
                  </a:lnTo>
                  <a:lnTo>
                    <a:pt x="132" y="1037"/>
                  </a:lnTo>
                  <a:lnTo>
                    <a:pt x="132" y="1035"/>
                  </a:lnTo>
                  <a:lnTo>
                    <a:pt x="134" y="1035"/>
                  </a:lnTo>
                  <a:lnTo>
                    <a:pt x="132" y="1035"/>
                  </a:lnTo>
                  <a:lnTo>
                    <a:pt x="132" y="1033"/>
                  </a:lnTo>
                  <a:lnTo>
                    <a:pt x="134" y="1033"/>
                  </a:lnTo>
                  <a:lnTo>
                    <a:pt x="134" y="1031"/>
                  </a:lnTo>
                  <a:lnTo>
                    <a:pt x="132" y="1031"/>
                  </a:lnTo>
                  <a:lnTo>
                    <a:pt x="132" y="1029"/>
                  </a:lnTo>
                  <a:lnTo>
                    <a:pt x="134" y="1029"/>
                  </a:lnTo>
                  <a:lnTo>
                    <a:pt x="134" y="1027"/>
                  </a:lnTo>
                  <a:lnTo>
                    <a:pt x="132" y="1027"/>
                  </a:lnTo>
                  <a:lnTo>
                    <a:pt x="132" y="1025"/>
                  </a:lnTo>
                  <a:lnTo>
                    <a:pt x="132" y="1023"/>
                  </a:lnTo>
                  <a:lnTo>
                    <a:pt x="134" y="1023"/>
                  </a:lnTo>
                  <a:lnTo>
                    <a:pt x="132" y="1023"/>
                  </a:lnTo>
                  <a:lnTo>
                    <a:pt x="134" y="1023"/>
                  </a:lnTo>
                  <a:lnTo>
                    <a:pt x="134" y="1021"/>
                  </a:lnTo>
                  <a:lnTo>
                    <a:pt x="132" y="1021"/>
                  </a:lnTo>
                  <a:lnTo>
                    <a:pt x="134" y="1021"/>
                  </a:lnTo>
                  <a:lnTo>
                    <a:pt x="134" y="1019"/>
                  </a:lnTo>
                  <a:lnTo>
                    <a:pt x="134" y="1017"/>
                  </a:lnTo>
                  <a:lnTo>
                    <a:pt x="134" y="1015"/>
                  </a:lnTo>
                  <a:lnTo>
                    <a:pt x="134" y="1013"/>
                  </a:lnTo>
                  <a:lnTo>
                    <a:pt x="132" y="1011"/>
                  </a:lnTo>
                  <a:lnTo>
                    <a:pt x="134" y="1011"/>
                  </a:lnTo>
                  <a:lnTo>
                    <a:pt x="132" y="1011"/>
                  </a:lnTo>
                  <a:lnTo>
                    <a:pt x="134" y="1011"/>
                  </a:lnTo>
                  <a:lnTo>
                    <a:pt x="132" y="1009"/>
                  </a:lnTo>
                  <a:lnTo>
                    <a:pt x="132" y="1007"/>
                  </a:lnTo>
                  <a:lnTo>
                    <a:pt x="132" y="1005"/>
                  </a:lnTo>
                  <a:lnTo>
                    <a:pt x="132" y="1003"/>
                  </a:lnTo>
                  <a:lnTo>
                    <a:pt x="132" y="1001"/>
                  </a:lnTo>
                  <a:lnTo>
                    <a:pt x="132" y="999"/>
                  </a:lnTo>
                  <a:lnTo>
                    <a:pt x="130" y="999"/>
                  </a:lnTo>
                  <a:lnTo>
                    <a:pt x="130" y="997"/>
                  </a:ln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close/>
                </a:path>
              </a:pathLst>
            </a:custGeom>
            <a:solidFill>
              <a:srgbClr val="8DB4E3"/>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7" name="limites4"/>
          <xdr:cNvGrpSpPr/>
        </xdr:nvGrpSpPr>
        <xdr:grpSpPr>
          <a:xfrm>
            <a:off x="9429757" y="11165899"/>
            <a:ext cx="2483684" cy="3731416"/>
            <a:chOff x="3028950" y="657225"/>
            <a:chExt cx="3681413" cy="5530850"/>
          </a:xfrm>
        </xdr:grpSpPr>
        <xdr:sp macro="" textlink="">
          <xdr:nvSpPr>
            <xdr:cNvPr id="134" name="Freeform 6"/>
            <xdr:cNvSpPr>
              <a:spLocks/>
            </xdr:cNvSpPr>
          </xdr:nvSpPr>
          <xdr:spPr bwMode="auto">
            <a:xfrm>
              <a:off x="4459288" y="2170113"/>
              <a:ext cx="1301750" cy="301625"/>
            </a:xfrm>
            <a:custGeom>
              <a:avLst/>
              <a:gdLst>
                <a:gd name="T0" fmla="*/ 14 w 820"/>
                <a:gd name="T1" fmla="*/ 2 h 190"/>
                <a:gd name="T2" fmla="*/ 42 w 820"/>
                <a:gd name="T3" fmla="*/ 2 h 190"/>
                <a:gd name="T4" fmla="*/ 42 w 820"/>
                <a:gd name="T5" fmla="*/ 16 h 190"/>
                <a:gd name="T6" fmla="*/ 28 w 820"/>
                <a:gd name="T7" fmla="*/ 26 h 190"/>
                <a:gd name="T8" fmla="*/ 34 w 820"/>
                <a:gd name="T9" fmla="*/ 48 h 190"/>
                <a:gd name="T10" fmla="*/ 42 w 820"/>
                <a:gd name="T11" fmla="*/ 75 h 190"/>
                <a:gd name="T12" fmla="*/ 61 w 820"/>
                <a:gd name="T13" fmla="*/ 71 h 190"/>
                <a:gd name="T14" fmla="*/ 61 w 820"/>
                <a:gd name="T15" fmla="*/ 42 h 190"/>
                <a:gd name="T16" fmla="*/ 73 w 820"/>
                <a:gd name="T17" fmla="*/ 16 h 190"/>
                <a:gd name="T18" fmla="*/ 103 w 820"/>
                <a:gd name="T19" fmla="*/ 24 h 190"/>
                <a:gd name="T20" fmla="*/ 119 w 820"/>
                <a:gd name="T21" fmla="*/ 42 h 190"/>
                <a:gd name="T22" fmla="*/ 148 w 820"/>
                <a:gd name="T23" fmla="*/ 64 h 190"/>
                <a:gd name="T24" fmla="*/ 140 w 820"/>
                <a:gd name="T25" fmla="*/ 89 h 190"/>
                <a:gd name="T26" fmla="*/ 138 w 820"/>
                <a:gd name="T27" fmla="*/ 107 h 190"/>
                <a:gd name="T28" fmla="*/ 148 w 820"/>
                <a:gd name="T29" fmla="*/ 121 h 190"/>
                <a:gd name="T30" fmla="*/ 170 w 820"/>
                <a:gd name="T31" fmla="*/ 121 h 190"/>
                <a:gd name="T32" fmla="*/ 192 w 820"/>
                <a:gd name="T33" fmla="*/ 109 h 190"/>
                <a:gd name="T34" fmla="*/ 211 w 820"/>
                <a:gd name="T35" fmla="*/ 89 h 190"/>
                <a:gd name="T36" fmla="*/ 229 w 820"/>
                <a:gd name="T37" fmla="*/ 83 h 190"/>
                <a:gd name="T38" fmla="*/ 249 w 820"/>
                <a:gd name="T39" fmla="*/ 75 h 190"/>
                <a:gd name="T40" fmla="*/ 261 w 820"/>
                <a:gd name="T41" fmla="*/ 83 h 190"/>
                <a:gd name="T42" fmla="*/ 270 w 820"/>
                <a:gd name="T43" fmla="*/ 97 h 190"/>
                <a:gd name="T44" fmla="*/ 280 w 820"/>
                <a:gd name="T45" fmla="*/ 115 h 190"/>
                <a:gd name="T46" fmla="*/ 290 w 820"/>
                <a:gd name="T47" fmla="*/ 140 h 190"/>
                <a:gd name="T48" fmla="*/ 310 w 820"/>
                <a:gd name="T49" fmla="*/ 148 h 190"/>
                <a:gd name="T50" fmla="*/ 318 w 820"/>
                <a:gd name="T51" fmla="*/ 170 h 190"/>
                <a:gd name="T52" fmla="*/ 337 w 820"/>
                <a:gd name="T53" fmla="*/ 182 h 190"/>
                <a:gd name="T54" fmla="*/ 365 w 820"/>
                <a:gd name="T55" fmla="*/ 180 h 190"/>
                <a:gd name="T56" fmla="*/ 387 w 820"/>
                <a:gd name="T57" fmla="*/ 186 h 190"/>
                <a:gd name="T58" fmla="*/ 408 w 820"/>
                <a:gd name="T59" fmla="*/ 190 h 190"/>
                <a:gd name="T60" fmla="*/ 422 w 820"/>
                <a:gd name="T61" fmla="*/ 176 h 190"/>
                <a:gd name="T62" fmla="*/ 448 w 820"/>
                <a:gd name="T63" fmla="*/ 174 h 190"/>
                <a:gd name="T64" fmla="*/ 464 w 820"/>
                <a:gd name="T65" fmla="*/ 150 h 190"/>
                <a:gd name="T66" fmla="*/ 475 w 820"/>
                <a:gd name="T67" fmla="*/ 125 h 190"/>
                <a:gd name="T68" fmla="*/ 497 w 820"/>
                <a:gd name="T69" fmla="*/ 152 h 190"/>
                <a:gd name="T70" fmla="*/ 521 w 820"/>
                <a:gd name="T71" fmla="*/ 152 h 190"/>
                <a:gd name="T72" fmla="*/ 542 w 820"/>
                <a:gd name="T73" fmla="*/ 146 h 190"/>
                <a:gd name="T74" fmla="*/ 566 w 820"/>
                <a:gd name="T75" fmla="*/ 160 h 190"/>
                <a:gd name="T76" fmla="*/ 586 w 820"/>
                <a:gd name="T77" fmla="*/ 160 h 190"/>
                <a:gd name="T78" fmla="*/ 594 w 820"/>
                <a:gd name="T79" fmla="*/ 146 h 190"/>
                <a:gd name="T80" fmla="*/ 592 w 820"/>
                <a:gd name="T81" fmla="*/ 136 h 190"/>
                <a:gd name="T82" fmla="*/ 606 w 820"/>
                <a:gd name="T83" fmla="*/ 119 h 190"/>
                <a:gd name="T84" fmla="*/ 635 w 820"/>
                <a:gd name="T85" fmla="*/ 101 h 190"/>
                <a:gd name="T86" fmla="*/ 669 w 820"/>
                <a:gd name="T87" fmla="*/ 103 h 190"/>
                <a:gd name="T88" fmla="*/ 678 w 820"/>
                <a:gd name="T89" fmla="*/ 93 h 190"/>
                <a:gd name="T90" fmla="*/ 698 w 820"/>
                <a:gd name="T91" fmla="*/ 77 h 190"/>
                <a:gd name="T92" fmla="*/ 692 w 820"/>
                <a:gd name="T93" fmla="*/ 58 h 190"/>
                <a:gd name="T94" fmla="*/ 692 w 820"/>
                <a:gd name="T95" fmla="*/ 42 h 190"/>
                <a:gd name="T96" fmla="*/ 700 w 820"/>
                <a:gd name="T97" fmla="*/ 24 h 190"/>
                <a:gd name="T98" fmla="*/ 718 w 820"/>
                <a:gd name="T99" fmla="*/ 38 h 190"/>
                <a:gd name="T100" fmla="*/ 732 w 820"/>
                <a:gd name="T101" fmla="*/ 54 h 190"/>
                <a:gd name="T102" fmla="*/ 749 w 820"/>
                <a:gd name="T103" fmla="*/ 52 h 190"/>
                <a:gd name="T104" fmla="*/ 761 w 820"/>
                <a:gd name="T105" fmla="*/ 66 h 190"/>
                <a:gd name="T106" fmla="*/ 777 w 820"/>
                <a:gd name="T107" fmla="*/ 67 h 190"/>
                <a:gd name="T108" fmla="*/ 793 w 820"/>
                <a:gd name="T109" fmla="*/ 83 h 190"/>
                <a:gd name="T110" fmla="*/ 789 w 820"/>
                <a:gd name="T111" fmla="*/ 97 h 190"/>
                <a:gd name="T112" fmla="*/ 787 w 820"/>
                <a:gd name="T113" fmla="*/ 115 h 190"/>
                <a:gd name="T114" fmla="*/ 795 w 820"/>
                <a:gd name="T115" fmla="*/ 133 h 190"/>
                <a:gd name="T116" fmla="*/ 795 w 820"/>
                <a:gd name="T117" fmla="*/ 150 h 190"/>
                <a:gd name="T118" fmla="*/ 816 w 820"/>
                <a:gd name="T119" fmla="*/ 162 h 1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20" h="190">
                  <a:moveTo>
                    <a:pt x="0" y="12"/>
                  </a:moveTo>
                  <a:lnTo>
                    <a:pt x="0" y="14"/>
                  </a:lnTo>
                  <a:lnTo>
                    <a:pt x="2" y="16"/>
                  </a:lnTo>
                  <a:lnTo>
                    <a:pt x="4" y="16"/>
                  </a:lnTo>
                  <a:lnTo>
                    <a:pt x="6" y="16"/>
                  </a:lnTo>
                  <a:lnTo>
                    <a:pt x="8" y="16"/>
                  </a:lnTo>
                  <a:lnTo>
                    <a:pt x="10" y="18"/>
                  </a:lnTo>
                  <a:lnTo>
                    <a:pt x="12" y="18"/>
                  </a:lnTo>
                  <a:lnTo>
                    <a:pt x="16" y="16"/>
                  </a:lnTo>
                  <a:lnTo>
                    <a:pt x="14" y="16"/>
                  </a:lnTo>
                  <a:lnTo>
                    <a:pt x="14" y="14"/>
                  </a:lnTo>
                  <a:lnTo>
                    <a:pt x="14" y="12"/>
                  </a:lnTo>
                  <a:lnTo>
                    <a:pt x="14" y="10"/>
                  </a:lnTo>
                  <a:lnTo>
                    <a:pt x="14" y="8"/>
                  </a:lnTo>
                  <a:lnTo>
                    <a:pt x="14" y="6"/>
                  </a:lnTo>
                  <a:lnTo>
                    <a:pt x="14" y="4"/>
                  </a:lnTo>
                  <a:lnTo>
                    <a:pt x="14" y="2"/>
                  </a:lnTo>
                  <a:lnTo>
                    <a:pt x="12" y="2"/>
                  </a:lnTo>
                  <a:lnTo>
                    <a:pt x="12" y="0"/>
                  </a:lnTo>
                  <a:lnTo>
                    <a:pt x="14" y="0"/>
                  </a:lnTo>
                  <a:lnTo>
                    <a:pt x="16" y="0"/>
                  </a:lnTo>
                  <a:lnTo>
                    <a:pt x="18" y="0"/>
                  </a:lnTo>
                  <a:lnTo>
                    <a:pt x="20" y="0"/>
                  </a:lnTo>
                  <a:lnTo>
                    <a:pt x="22" y="0"/>
                  </a:lnTo>
                  <a:lnTo>
                    <a:pt x="24" y="0"/>
                  </a:lnTo>
                  <a:lnTo>
                    <a:pt x="26" y="2"/>
                  </a:lnTo>
                  <a:lnTo>
                    <a:pt x="28" y="2"/>
                  </a:lnTo>
                  <a:lnTo>
                    <a:pt x="30" y="2"/>
                  </a:lnTo>
                  <a:lnTo>
                    <a:pt x="32" y="2"/>
                  </a:lnTo>
                  <a:lnTo>
                    <a:pt x="34" y="2"/>
                  </a:lnTo>
                  <a:lnTo>
                    <a:pt x="36" y="2"/>
                  </a:lnTo>
                  <a:lnTo>
                    <a:pt x="38" y="2"/>
                  </a:lnTo>
                  <a:lnTo>
                    <a:pt x="40" y="2"/>
                  </a:lnTo>
                  <a:lnTo>
                    <a:pt x="42" y="2"/>
                  </a:lnTo>
                  <a:lnTo>
                    <a:pt x="44" y="2"/>
                  </a:lnTo>
                  <a:lnTo>
                    <a:pt x="44" y="4"/>
                  </a:lnTo>
                  <a:lnTo>
                    <a:pt x="46" y="4"/>
                  </a:lnTo>
                  <a:lnTo>
                    <a:pt x="46" y="6"/>
                  </a:lnTo>
                  <a:lnTo>
                    <a:pt x="46" y="8"/>
                  </a:lnTo>
                  <a:lnTo>
                    <a:pt x="48" y="8"/>
                  </a:lnTo>
                  <a:lnTo>
                    <a:pt x="48" y="10"/>
                  </a:lnTo>
                  <a:lnTo>
                    <a:pt x="48" y="12"/>
                  </a:lnTo>
                  <a:lnTo>
                    <a:pt x="50" y="12"/>
                  </a:lnTo>
                  <a:lnTo>
                    <a:pt x="50" y="14"/>
                  </a:lnTo>
                  <a:lnTo>
                    <a:pt x="50" y="16"/>
                  </a:lnTo>
                  <a:lnTo>
                    <a:pt x="50" y="18"/>
                  </a:lnTo>
                  <a:lnTo>
                    <a:pt x="48" y="18"/>
                  </a:lnTo>
                  <a:lnTo>
                    <a:pt x="46" y="18"/>
                  </a:lnTo>
                  <a:lnTo>
                    <a:pt x="46" y="16"/>
                  </a:lnTo>
                  <a:lnTo>
                    <a:pt x="44" y="16"/>
                  </a:lnTo>
                  <a:lnTo>
                    <a:pt x="42" y="16"/>
                  </a:lnTo>
                  <a:lnTo>
                    <a:pt x="40" y="16"/>
                  </a:lnTo>
                  <a:lnTo>
                    <a:pt x="38" y="16"/>
                  </a:lnTo>
                  <a:lnTo>
                    <a:pt x="38" y="18"/>
                  </a:lnTo>
                  <a:lnTo>
                    <a:pt x="36" y="16"/>
                  </a:lnTo>
                  <a:lnTo>
                    <a:pt x="36" y="14"/>
                  </a:lnTo>
                  <a:lnTo>
                    <a:pt x="34" y="14"/>
                  </a:lnTo>
                  <a:lnTo>
                    <a:pt x="34" y="16"/>
                  </a:lnTo>
                  <a:lnTo>
                    <a:pt x="32" y="16"/>
                  </a:lnTo>
                  <a:lnTo>
                    <a:pt x="32" y="18"/>
                  </a:lnTo>
                  <a:lnTo>
                    <a:pt x="30" y="18"/>
                  </a:lnTo>
                  <a:lnTo>
                    <a:pt x="30" y="20"/>
                  </a:lnTo>
                  <a:lnTo>
                    <a:pt x="28" y="20"/>
                  </a:lnTo>
                  <a:lnTo>
                    <a:pt x="28" y="22"/>
                  </a:lnTo>
                  <a:lnTo>
                    <a:pt x="30" y="22"/>
                  </a:lnTo>
                  <a:lnTo>
                    <a:pt x="30" y="24"/>
                  </a:lnTo>
                  <a:lnTo>
                    <a:pt x="28" y="24"/>
                  </a:lnTo>
                  <a:lnTo>
                    <a:pt x="28" y="26"/>
                  </a:lnTo>
                  <a:lnTo>
                    <a:pt x="26" y="28"/>
                  </a:lnTo>
                  <a:lnTo>
                    <a:pt x="26" y="30"/>
                  </a:lnTo>
                  <a:lnTo>
                    <a:pt x="26" y="32"/>
                  </a:lnTo>
                  <a:lnTo>
                    <a:pt x="28" y="32"/>
                  </a:lnTo>
                  <a:lnTo>
                    <a:pt x="28" y="34"/>
                  </a:lnTo>
                  <a:lnTo>
                    <a:pt x="28" y="36"/>
                  </a:lnTo>
                  <a:lnTo>
                    <a:pt x="26" y="36"/>
                  </a:lnTo>
                  <a:lnTo>
                    <a:pt x="26" y="38"/>
                  </a:lnTo>
                  <a:lnTo>
                    <a:pt x="26" y="40"/>
                  </a:lnTo>
                  <a:lnTo>
                    <a:pt x="26" y="42"/>
                  </a:lnTo>
                  <a:lnTo>
                    <a:pt x="26" y="44"/>
                  </a:lnTo>
                  <a:lnTo>
                    <a:pt x="28" y="44"/>
                  </a:lnTo>
                  <a:lnTo>
                    <a:pt x="30" y="44"/>
                  </a:lnTo>
                  <a:lnTo>
                    <a:pt x="30" y="46"/>
                  </a:lnTo>
                  <a:lnTo>
                    <a:pt x="32" y="46"/>
                  </a:lnTo>
                  <a:lnTo>
                    <a:pt x="32" y="48"/>
                  </a:lnTo>
                  <a:lnTo>
                    <a:pt x="34" y="48"/>
                  </a:lnTo>
                  <a:lnTo>
                    <a:pt x="34" y="50"/>
                  </a:lnTo>
                  <a:lnTo>
                    <a:pt x="34" y="52"/>
                  </a:lnTo>
                  <a:lnTo>
                    <a:pt x="36" y="54"/>
                  </a:lnTo>
                  <a:lnTo>
                    <a:pt x="36" y="56"/>
                  </a:lnTo>
                  <a:lnTo>
                    <a:pt x="36" y="58"/>
                  </a:lnTo>
                  <a:lnTo>
                    <a:pt x="38" y="58"/>
                  </a:lnTo>
                  <a:lnTo>
                    <a:pt x="38" y="60"/>
                  </a:lnTo>
                  <a:lnTo>
                    <a:pt x="38" y="62"/>
                  </a:lnTo>
                  <a:lnTo>
                    <a:pt x="38" y="64"/>
                  </a:lnTo>
                  <a:lnTo>
                    <a:pt x="40" y="64"/>
                  </a:lnTo>
                  <a:lnTo>
                    <a:pt x="40" y="66"/>
                  </a:lnTo>
                  <a:lnTo>
                    <a:pt x="40" y="67"/>
                  </a:lnTo>
                  <a:lnTo>
                    <a:pt x="42" y="69"/>
                  </a:lnTo>
                  <a:lnTo>
                    <a:pt x="40" y="69"/>
                  </a:lnTo>
                  <a:lnTo>
                    <a:pt x="40" y="71"/>
                  </a:lnTo>
                  <a:lnTo>
                    <a:pt x="40" y="73"/>
                  </a:lnTo>
                  <a:lnTo>
                    <a:pt x="42" y="75"/>
                  </a:lnTo>
                  <a:lnTo>
                    <a:pt x="44" y="75"/>
                  </a:lnTo>
                  <a:lnTo>
                    <a:pt x="44" y="77"/>
                  </a:lnTo>
                  <a:lnTo>
                    <a:pt x="44" y="79"/>
                  </a:lnTo>
                  <a:lnTo>
                    <a:pt x="46" y="81"/>
                  </a:lnTo>
                  <a:lnTo>
                    <a:pt x="48" y="81"/>
                  </a:lnTo>
                  <a:lnTo>
                    <a:pt x="48" y="79"/>
                  </a:lnTo>
                  <a:lnTo>
                    <a:pt x="50" y="79"/>
                  </a:lnTo>
                  <a:lnTo>
                    <a:pt x="50" y="77"/>
                  </a:lnTo>
                  <a:lnTo>
                    <a:pt x="52" y="77"/>
                  </a:lnTo>
                  <a:lnTo>
                    <a:pt x="54" y="77"/>
                  </a:lnTo>
                  <a:lnTo>
                    <a:pt x="56" y="77"/>
                  </a:lnTo>
                  <a:lnTo>
                    <a:pt x="56" y="75"/>
                  </a:lnTo>
                  <a:lnTo>
                    <a:pt x="57" y="75"/>
                  </a:lnTo>
                  <a:lnTo>
                    <a:pt x="57" y="73"/>
                  </a:lnTo>
                  <a:lnTo>
                    <a:pt x="59" y="73"/>
                  </a:lnTo>
                  <a:lnTo>
                    <a:pt x="61" y="73"/>
                  </a:lnTo>
                  <a:lnTo>
                    <a:pt x="61" y="71"/>
                  </a:lnTo>
                  <a:lnTo>
                    <a:pt x="63" y="71"/>
                  </a:lnTo>
                  <a:lnTo>
                    <a:pt x="63" y="69"/>
                  </a:lnTo>
                  <a:lnTo>
                    <a:pt x="63" y="67"/>
                  </a:lnTo>
                  <a:lnTo>
                    <a:pt x="63" y="66"/>
                  </a:lnTo>
                  <a:lnTo>
                    <a:pt x="63" y="64"/>
                  </a:lnTo>
                  <a:lnTo>
                    <a:pt x="63" y="62"/>
                  </a:lnTo>
                  <a:lnTo>
                    <a:pt x="63" y="60"/>
                  </a:lnTo>
                  <a:lnTo>
                    <a:pt x="63" y="58"/>
                  </a:lnTo>
                  <a:lnTo>
                    <a:pt x="63" y="56"/>
                  </a:lnTo>
                  <a:lnTo>
                    <a:pt x="63" y="54"/>
                  </a:lnTo>
                  <a:lnTo>
                    <a:pt x="61" y="54"/>
                  </a:lnTo>
                  <a:lnTo>
                    <a:pt x="61" y="52"/>
                  </a:lnTo>
                  <a:lnTo>
                    <a:pt x="59" y="50"/>
                  </a:lnTo>
                  <a:lnTo>
                    <a:pt x="59" y="48"/>
                  </a:lnTo>
                  <a:lnTo>
                    <a:pt x="61" y="46"/>
                  </a:lnTo>
                  <a:lnTo>
                    <a:pt x="61" y="44"/>
                  </a:lnTo>
                  <a:lnTo>
                    <a:pt x="61" y="42"/>
                  </a:lnTo>
                  <a:lnTo>
                    <a:pt x="63" y="40"/>
                  </a:lnTo>
                  <a:lnTo>
                    <a:pt x="65" y="38"/>
                  </a:lnTo>
                  <a:lnTo>
                    <a:pt x="65" y="36"/>
                  </a:lnTo>
                  <a:lnTo>
                    <a:pt x="65" y="34"/>
                  </a:lnTo>
                  <a:lnTo>
                    <a:pt x="67" y="34"/>
                  </a:lnTo>
                  <a:lnTo>
                    <a:pt x="67" y="32"/>
                  </a:lnTo>
                  <a:lnTo>
                    <a:pt x="65" y="30"/>
                  </a:lnTo>
                  <a:lnTo>
                    <a:pt x="65" y="28"/>
                  </a:lnTo>
                  <a:lnTo>
                    <a:pt x="65" y="26"/>
                  </a:lnTo>
                  <a:lnTo>
                    <a:pt x="65" y="24"/>
                  </a:lnTo>
                  <a:lnTo>
                    <a:pt x="67" y="24"/>
                  </a:lnTo>
                  <a:lnTo>
                    <a:pt x="67" y="22"/>
                  </a:lnTo>
                  <a:lnTo>
                    <a:pt x="69" y="20"/>
                  </a:lnTo>
                  <a:lnTo>
                    <a:pt x="71" y="20"/>
                  </a:lnTo>
                  <a:lnTo>
                    <a:pt x="71" y="18"/>
                  </a:lnTo>
                  <a:lnTo>
                    <a:pt x="73" y="18"/>
                  </a:lnTo>
                  <a:lnTo>
                    <a:pt x="73" y="16"/>
                  </a:lnTo>
                  <a:lnTo>
                    <a:pt x="73" y="14"/>
                  </a:lnTo>
                  <a:lnTo>
                    <a:pt x="75" y="14"/>
                  </a:lnTo>
                  <a:lnTo>
                    <a:pt x="77" y="14"/>
                  </a:lnTo>
                  <a:lnTo>
                    <a:pt x="79" y="14"/>
                  </a:lnTo>
                  <a:lnTo>
                    <a:pt x="81" y="12"/>
                  </a:lnTo>
                  <a:lnTo>
                    <a:pt x="83" y="12"/>
                  </a:lnTo>
                  <a:lnTo>
                    <a:pt x="85" y="12"/>
                  </a:lnTo>
                  <a:lnTo>
                    <a:pt x="87" y="14"/>
                  </a:lnTo>
                  <a:lnTo>
                    <a:pt x="89" y="14"/>
                  </a:lnTo>
                  <a:lnTo>
                    <a:pt x="91" y="16"/>
                  </a:lnTo>
                  <a:lnTo>
                    <a:pt x="93" y="18"/>
                  </a:lnTo>
                  <a:lnTo>
                    <a:pt x="93" y="20"/>
                  </a:lnTo>
                  <a:lnTo>
                    <a:pt x="95" y="22"/>
                  </a:lnTo>
                  <a:lnTo>
                    <a:pt x="97" y="22"/>
                  </a:lnTo>
                  <a:lnTo>
                    <a:pt x="99" y="24"/>
                  </a:lnTo>
                  <a:lnTo>
                    <a:pt x="101" y="24"/>
                  </a:lnTo>
                  <a:lnTo>
                    <a:pt x="103" y="24"/>
                  </a:lnTo>
                  <a:lnTo>
                    <a:pt x="103" y="22"/>
                  </a:lnTo>
                  <a:lnTo>
                    <a:pt x="105" y="22"/>
                  </a:lnTo>
                  <a:lnTo>
                    <a:pt x="107" y="22"/>
                  </a:lnTo>
                  <a:lnTo>
                    <a:pt x="109" y="22"/>
                  </a:lnTo>
                  <a:lnTo>
                    <a:pt x="111" y="24"/>
                  </a:lnTo>
                  <a:lnTo>
                    <a:pt x="111" y="26"/>
                  </a:lnTo>
                  <a:lnTo>
                    <a:pt x="113" y="26"/>
                  </a:lnTo>
                  <a:lnTo>
                    <a:pt x="115" y="28"/>
                  </a:lnTo>
                  <a:lnTo>
                    <a:pt x="115" y="30"/>
                  </a:lnTo>
                  <a:lnTo>
                    <a:pt x="115" y="32"/>
                  </a:lnTo>
                  <a:lnTo>
                    <a:pt x="115" y="34"/>
                  </a:lnTo>
                  <a:lnTo>
                    <a:pt x="115" y="36"/>
                  </a:lnTo>
                  <a:lnTo>
                    <a:pt x="115" y="38"/>
                  </a:lnTo>
                  <a:lnTo>
                    <a:pt x="115" y="40"/>
                  </a:lnTo>
                  <a:lnTo>
                    <a:pt x="117" y="40"/>
                  </a:lnTo>
                  <a:lnTo>
                    <a:pt x="117" y="42"/>
                  </a:lnTo>
                  <a:lnTo>
                    <a:pt x="119" y="42"/>
                  </a:lnTo>
                  <a:lnTo>
                    <a:pt x="121" y="44"/>
                  </a:lnTo>
                  <a:lnTo>
                    <a:pt x="121" y="46"/>
                  </a:lnTo>
                  <a:lnTo>
                    <a:pt x="123" y="48"/>
                  </a:lnTo>
                  <a:lnTo>
                    <a:pt x="125" y="50"/>
                  </a:lnTo>
                  <a:lnTo>
                    <a:pt x="126" y="50"/>
                  </a:lnTo>
                  <a:lnTo>
                    <a:pt x="126" y="52"/>
                  </a:lnTo>
                  <a:lnTo>
                    <a:pt x="128" y="52"/>
                  </a:lnTo>
                  <a:lnTo>
                    <a:pt x="130" y="52"/>
                  </a:lnTo>
                  <a:lnTo>
                    <a:pt x="132" y="52"/>
                  </a:lnTo>
                  <a:lnTo>
                    <a:pt x="134" y="52"/>
                  </a:lnTo>
                  <a:lnTo>
                    <a:pt x="136" y="54"/>
                  </a:lnTo>
                  <a:lnTo>
                    <a:pt x="138" y="56"/>
                  </a:lnTo>
                  <a:lnTo>
                    <a:pt x="140" y="58"/>
                  </a:lnTo>
                  <a:lnTo>
                    <a:pt x="142" y="60"/>
                  </a:lnTo>
                  <a:lnTo>
                    <a:pt x="144" y="60"/>
                  </a:lnTo>
                  <a:lnTo>
                    <a:pt x="146" y="62"/>
                  </a:lnTo>
                  <a:lnTo>
                    <a:pt x="148" y="64"/>
                  </a:lnTo>
                  <a:lnTo>
                    <a:pt x="148" y="66"/>
                  </a:lnTo>
                  <a:lnTo>
                    <a:pt x="148" y="67"/>
                  </a:lnTo>
                  <a:lnTo>
                    <a:pt x="148" y="69"/>
                  </a:lnTo>
                  <a:lnTo>
                    <a:pt x="148" y="71"/>
                  </a:lnTo>
                  <a:lnTo>
                    <a:pt x="146" y="71"/>
                  </a:lnTo>
                  <a:lnTo>
                    <a:pt x="146" y="73"/>
                  </a:lnTo>
                  <a:lnTo>
                    <a:pt x="146" y="75"/>
                  </a:lnTo>
                  <a:lnTo>
                    <a:pt x="144" y="77"/>
                  </a:lnTo>
                  <a:lnTo>
                    <a:pt x="144" y="79"/>
                  </a:lnTo>
                  <a:lnTo>
                    <a:pt x="142" y="79"/>
                  </a:lnTo>
                  <a:lnTo>
                    <a:pt x="144" y="79"/>
                  </a:lnTo>
                  <a:lnTo>
                    <a:pt x="144" y="81"/>
                  </a:lnTo>
                  <a:lnTo>
                    <a:pt x="144" y="83"/>
                  </a:lnTo>
                  <a:lnTo>
                    <a:pt x="144" y="85"/>
                  </a:lnTo>
                  <a:lnTo>
                    <a:pt x="142" y="85"/>
                  </a:lnTo>
                  <a:lnTo>
                    <a:pt x="142" y="87"/>
                  </a:lnTo>
                  <a:lnTo>
                    <a:pt x="140" y="89"/>
                  </a:lnTo>
                  <a:lnTo>
                    <a:pt x="142" y="89"/>
                  </a:lnTo>
                  <a:lnTo>
                    <a:pt x="142" y="91"/>
                  </a:lnTo>
                  <a:lnTo>
                    <a:pt x="144" y="91"/>
                  </a:lnTo>
                  <a:lnTo>
                    <a:pt x="144" y="93"/>
                  </a:lnTo>
                  <a:lnTo>
                    <a:pt x="146" y="93"/>
                  </a:lnTo>
                  <a:lnTo>
                    <a:pt x="146" y="95"/>
                  </a:lnTo>
                  <a:lnTo>
                    <a:pt x="148" y="95"/>
                  </a:lnTo>
                  <a:lnTo>
                    <a:pt x="148" y="97"/>
                  </a:lnTo>
                  <a:lnTo>
                    <a:pt x="146" y="97"/>
                  </a:lnTo>
                  <a:lnTo>
                    <a:pt x="146" y="99"/>
                  </a:lnTo>
                  <a:lnTo>
                    <a:pt x="144" y="99"/>
                  </a:lnTo>
                  <a:lnTo>
                    <a:pt x="142" y="101"/>
                  </a:lnTo>
                  <a:lnTo>
                    <a:pt x="142" y="103"/>
                  </a:lnTo>
                  <a:lnTo>
                    <a:pt x="142" y="105"/>
                  </a:lnTo>
                  <a:lnTo>
                    <a:pt x="140" y="105"/>
                  </a:lnTo>
                  <a:lnTo>
                    <a:pt x="140" y="107"/>
                  </a:lnTo>
                  <a:lnTo>
                    <a:pt x="138" y="107"/>
                  </a:lnTo>
                  <a:lnTo>
                    <a:pt x="138" y="109"/>
                  </a:lnTo>
                  <a:lnTo>
                    <a:pt x="138" y="111"/>
                  </a:lnTo>
                  <a:lnTo>
                    <a:pt x="136" y="111"/>
                  </a:lnTo>
                  <a:lnTo>
                    <a:pt x="136" y="113"/>
                  </a:lnTo>
                  <a:lnTo>
                    <a:pt x="136" y="115"/>
                  </a:lnTo>
                  <a:lnTo>
                    <a:pt x="138" y="115"/>
                  </a:lnTo>
                  <a:lnTo>
                    <a:pt x="138" y="117"/>
                  </a:lnTo>
                  <a:lnTo>
                    <a:pt x="138" y="119"/>
                  </a:lnTo>
                  <a:lnTo>
                    <a:pt x="140" y="119"/>
                  </a:lnTo>
                  <a:lnTo>
                    <a:pt x="140" y="121"/>
                  </a:lnTo>
                  <a:lnTo>
                    <a:pt x="138" y="123"/>
                  </a:lnTo>
                  <a:lnTo>
                    <a:pt x="140" y="123"/>
                  </a:lnTo>
                  <a:lnTo>
                    <a:pt x="142" y="123"/>
                  </a:lnTo>
                  <a:lnTo>
                    <a:pt x="144" y="123"/>
                  </a:lnTo>
                  <a:lnTo>
                    <a:pt x="146" y="123"/>
                  </a:lnTo>
                  <a:lnTo>
                    <a:pt x="146" y="121"/>
                  </a:lnTo>
                  <a:lnTo>
                    <a:pt x="148" y="121"/>
                  </a:lnTo>
                  <a:lnTo>
                    <a:pt x="148" y="119"/>
                  </a:lnTo>
                  <a:lnTo>
                    <a:pt x="150" y="119"/>
                  </a:lnTo>
                  <a:lnTo>
                    <a:pt x="152" y="119"/>
                  </a:lnTo>
                  <a:lnTo>
                    <a:pt x="152" y="117"/>
                  </a:lnTo>
                  <a:lnTo>
                    <a:pt x="154" y="117"/>
                  </a:lnTo>
                  <a:lnTo>
                    <a:pt x="156" y="117"/>
                  </a:lnTo>
                  <a:lnTo>
                    <a:pt x="158" y="117"/>
                  </a:lnTo>
                  <a:lnTo>
                    <a:pt x="158" y="119"/>
                  </a:lnTo>
                  <a:lnTo>
                    <a:pt x="160" y="119"/>
                  </a:lnTo>
                  <a:lnTo>
                    <a:pt x="162" y="119"/>
                  </a:lnTo>
                  <a:lnTo>
                    <a:pt x="164" y="119"/>
                  </a:lnTo>
                  <a:lnTo>
                    <a:pt x="164" y="117"/>
                  </a:lnTo>
                  <a:lnTo>
                    <a:pt x="166" y="117"/>
                  </a:lnTo>
                  <a:lnTo>
                    <a:pt x="166" y="119"/>
                  </a:lnTo>
                  <a:lnTo>
                    <a:pt x="168" y="119"/>
                  </a:lnTo>
                  <a:lnTo>
                    <a:pt x="168" y="121"/>
                  </a:lnTo>
                  <a:lnTo>
                    <a:pt x="170" y="121"/>
                  </a:lnTo>
                  <a:lnTo>
                    <a:pt x="172" y="121"/>
                  </a:lnTo>
                  <a:lnTo>
                    <a:pt x="174" y="119"/>
                  </a:lnTo>
                  <a:lnTo>
                    <a:pt x="176" y="119"/>
                  </a:lnTo>
                  <a:lnTo>
                    <a:pt x="178" y="119"/>
                  </a:lnTo>
                  <a:lnTo>
                    <a:pt x="180" y="119"/>
                  </a:lnTo>
                  <a:lnTo>
                    <a:pt x="180" y="117"/>
                  </a:lnTo>
                  <a:lnTo>
                    <a:pt x="182" y="117"/>
                  </a:lnTo>
                  <a:lnTo>
                    <a:pt x="182" y="115"/>
                  </a:lnTo>
                  <a:lnTo>
                    <a:pt x="182" y="113"/>
                  </a:lnTo>
                  <a:lnTo>
                    <a:pt x="184" y="113"/>
                  </a:lnTo>
                  <a:lnTo>
                    <a:pt x="186" y="113"/>
                  </a:lnTo>
                  <a:lnTo>
                    <a:pt x="186" y="111"/>
                  </a:lnTo>
                  <a:lnTo>
                    <a:pt x="186" y="113"/>
                  </a:lnTo>
                  <a:lnTo>
                    <a:pt x="188" y="113"/>
                  </a:lnTo>
                  <a:lnTo>
                    <a:pt x="190" y="111"/>
                  </a:lnTo>
                  <a:lnTo>
                    <a:pt x="192" y="111"/>
                  </a:lnTo>
                  <a:lnTo>
                    <a:pt x="192" y="109"/>
                  </a:lnTo>
                  <a:lnTo>
                    <a:pt x="194" y="109"/>
                  </a:lnTo>
                  <a:lnTo>
                    <a:pt x="195" y="109"/>
                  </a:lnTo>
                  <a:lnTo>
                    <a:pt x="197" y="107"/>
                  </a:lnTo>
                  <a:lnTo>
                    <a:pt x="199" y="107"/>
                  </a:lnTo>
                  <a:lnTo>
                    <a:pt x="201" y="107"/>
                  </a:lnTo>
                  <a:lnTo>
                    <a:pt x="203" y="105"/>
                  </a:lnTo>
                  <a:lnTo>
                    <a:pt x="203" y="103"/>
                  </a:lnTo>
                  <a:lnTo>
                    <a:pt x="203" y="101"/>
                  </a:lnTo>
                  <a:lnTo>
                    <a:pt x="205" y="101"/>
                  </a:lnTo>
                  <a:lnTo>
                    <a:pt x="205" y="99"/>
                  </a:lnTo>
                  <a:lnTo>
                    <a:pt x="205" y="97"/>
                  </a:lnTo>
                  <a:lnTo>
                    <a:pt x="207" y="97"/>
                  </a:lnTo>
                  <a:lnTo>
                    <a:pt x="209" y="97"/>
                  </a:lnTo>
                  <a:lnTo>
                    <a:pt x="211" y="95"/>
                  </a:lnTo>
                  <a:lnTo>
                    <a:pt x="211" y="93"/>
                  </a:lnTo>
                  <a:lnTo>
                    <a:pt x="211" y="91"/>
                  </a:lnTo>
                  <a:lnTo>
                    <a:pt x="211" y="89"/>
                  </a:lnTo>
                  <a:lnTo>
                    <a:pt x="213" y="89"/>
                  </a:lnTo>
                  <a:lnTo>
                    <a:pt x="213" y="87"/>
                  </a:lnTo>
                  <a:lnTo>
                    <a:pt x="215" y="85"/>
                  </a:lnTo>
                  <a:lnTo>
                    <a:pt x="217" y="85"/>
                  </a:lnTo>
                  <a:lnTo>
                    <a:pt x="217" y="83"/>
                  </a:lnTo>
                  <a:lnTo>
                    <a:pt x="219" y="83"/>
                  </a:lnTo>
                  <a:lnTo>
                    <a:pt x="219" y="81"/>
                  </a:lnTo>
                  <a:lnTo>
                    <a:pt x="221" y="81"/>
                  </a:lnTo>
                  <a:lnTo>
                    <a:pt x="221" y="79"/>
                  </a:lnTo>
                  <a:lnTo>
                    <a:pt x="223" y="79"/>
                  </a:lnTo>
                  <a:lnTo>
                    <a:pt x="223" y="77"/>
                  </a:lnTo>
                  <a:lnTo>
                    <a:pt x="225" y="77"/>
                  </a:lnTo>
                  <a:lnTo>
                    <a:pt x="227" y="77"/>
                  </a:lnTo>
                  <a:lnTo>
                    <a:pt x="227" y="79"/>
                  </a:lnTo>
                  <a:lnTo>
                    <a:pt x="227" y="81"/>
                  </a:lnTo>
                  <a:lnTo>
                    <a:pt x="227" y="83"/>
                  </a:lnTo>
                  <a:lnTo>
                    <a:pt x="229" y="83"/>
                  </a:lnTo>
                  <a:lnTo>
                    <a:pt x="229" y="81"/>
                  </a:lnTo>
                  <a:lnTo>
                    <a:pt x="231" y="81"/>
                  </a:lnTo>
                  <a:lnTo>
                    <a:pt x="233" y="79"/>
                  </a:lnTo>
                  <a:lnTo>
                    <a:pt x="235" y="79"/>
                  </a:lnTo>
                  <a:lnTo>
                    <a:pt x="237" y="79"/>
                  </a:lnTo>
                  <a:lnTo>
                    <a:pt x="239" y="79"/>
                  </a:lnTo>
                  <a:lnTo>
                    <a:pt x="241" y="79"/>
                  </a:lnTo>
                  <a:lnTo>
                    <a:pt x="243" y="79"/>
                  </a:lnTo>
                  <a:lnTo>
                    <a:pt x="243" y="77"/>
                  </a:lnTo>
                  <a:lnTo>
                    <a:pt x="243" y="75"/>
                  </a:lnTo>
                  <a:lnTo>
                    <a:pt x="245" y="75"/>
                  </a:lnTo>
                  <a:lnTo>
                    <a:pt x="245" y="77"/>
                  </a:lnTo>
                  <a:lnTo>
                    <a:pt x="245" y="79"/>
                  </a:lnTo>
                  <a:lnTo>
                    <a:pt x="247" y="79"/>
                  </a:lnTo>
                  <a:lnTo>
                    <a:pt x="247" y="77"/>
                  </a:lnTo>
                  <a:lnTo>
                    <a:pt x="249" y="77"/>
                  </a:lnTo>
                  <a:lnTo>
                    <a:pt x="249" y="75"/>
                  </a:lnTo>
                  <a:lnTo>
                    <a:pt x="251" y="75"/>
                  </a:lnTo>
                  <a:lnTo>
                    <a:pt x="251" y="73"/>
                  </a:lnTo>
                  <a:lnTo>
                    <a:pt x="253" y="73"/>
                  </a:lnTo>
                  <a:lnTo>
                    <a:pt x="255" y="73"/>
                  </a:lnTo>
                  <a:lnTo>
                    <a:pt x="255" y="75"/>
                  </a:lnTo>
                  <a:lnTo>
                    <a:pt x="255" y="77"/>
                  </a:lnTo>
                  <a:lnTo>
                    <a:pt x="253" y="77"/>
                  </a:lnTo>
                  <a:lnTo>
                    <a:pt x="255" y="77"/>
                  </a:lnTo>
                  <a:lnTo>
                    <a:pt x="255" y="79"/>
                  </a:lnTo>
                  <a:lnTo>
                    <a:pt x="257" y="79"/>
                  </a:lnTo>
                  <a:lnTo>
                    <a:pt x="259" y="77"/>
                  </a:lnTo>
                  <a:lnTo>
                    <a:pt x="261" y="77"/>
                  </a:lnTo>
                  <a:lnTo>
                    <a:pt x="261" y="79"/>
                  </a:lnTo>
                  <a:lnTo>
                    <a:pt x="261" y="81"/>
                  </a:lnTo>
                  <a:lnTo>
                    <a:pt x="259" y="81"/>
                  </a:lnTo>
                  <a:lnTo>
                    <a:pt x="259" y="83"/>
                  </a:lnTo>
                  <a:lnTo>
                    <a:pt x="261" y="83"/>
                  </a:lnTo>
                  <a:lnTo>
                    <a:pt x="261" y="85"/>
                  </a:lnTo>
                  <a:lnTo>
                    <a:pt x="263" y="85"/>
                  </a:lnTo>
                  <a:lnTo>
                    <a:pt x="263" y="83"/>
                  </a:lnTo>
                  <a:lnTo>
                    <a:pt x="264" y="83"/>
                  </a:lnTo>
                  <a:lnTo>
                    <a:pt x="264" y="85"/>
                  </a:lnTo>
                  <a:lnTo>
                    <a:pt x="263" y="87"/>
                  </a:lnTo>
                  <a:lnTo>
                    <a:pt x="264" y="87"/>
                  </a:lnTo>
                  <a:lnTo>
                    <a:pt x="266" y="87"/>
                  </a:lnTo>
                  <a:lnTo>
                    <a:pt x="266" y="89"/>
                  </a:lnTo>
                  <a:lnTo>
                    <a:pt x="264" y="89"/>
                  </a:lnTo>
                  <a:lnTo>
                    <a:pt x="264" y="91"/>
                  </a:lnTo>
                  <a:lnTo>
                    <a:pt x="264" y="93"/>
                  </a:lnTo>
                  <a:lnTo>
                    <a:pt x="266" y="93"/>
                  </a:lnTo>
                  <a:lnTo>
                    <a:pt x="266" y="95"/>
                  </a:lnTo>
                  <a:lnTo>
                    <a:pt x="268" y="95"/>
                  </a:lnTo>
                  <a:lnTo>
                    <a:pt x="270" y="95"/>
                  </a:lnTo>
                  <a:lnTo>
                    <a:pt x="270" y="97"/>
                  </a:lnTo>
                  <a:lnTo>
                    <a:pt x="270" y="99"/>
                  </a:lnTo>
                  <a:lnTo>
                    <a:pt x="272" y="99"/>
                  </a:lnTo>
                  <a:lnTo>
                    <a:pt x="272" y="97"/>
                  </a:lnTo>
                  <a:lnTo>
                    <a:pt x="274" y="97"/>
                  </a:lnTo>
                  <a:lnTo>
                    <a:pt x="274" y="99"/>
                  </a:lnTo>
                  <a:lnTo>
                    <a:pt x="272" y="101"/>
                  </a:lnTo>
                  <a:lnTo>
                    <a:pt x="272" y="103"/>
                  </a:lnTo>
                  <a:lnTo>
                    <a:pt x="274" y="103"/>
                  </a:lnTo>
                  <a:lnTo>
                    <a:pt x="274" y="105"/>
                  </a:lnTo>
                  <a:lnTo>
                    <a:pt x="276" y="105"/>
                  </a:lnTo>
                  <a:lnTo>
                    <a:pt x="276" y="107"/>
                  </a:lnTo>
                  <a:lnTo>
                    <a:pt x="276" y="109"/>
                  </a:lnTo>
                  <a:lnTo>
                    <a:pt x="276" y="111"/>
                  </a:lnTo>
                  <a:lnTo>
                    <a:pt x="278" y="111"/>
                  </a:lnTo>
                  <a:lnTo>
                    <a:pt x="280" y="111"/>
                  </a:lnTo>
                  <a:lnTo>
                    <a:pt x="280" y="113"/>
                  </a:lnTo>
                  <a:lnTo>
                    <a:pt x="280" y="115"/>
                  </a:lnTo>
                  <a:lnTo>
                    <a:pt x="282" y="115"/>
                  </a:lnTo>
                  <a:lnTo>
                    <a:pt x="282" y="113"/>
                  </a:lnTo>
                  <a:lnTo>
                    <a:pt x="284" y="113"/>
                  </a:lnTo>
                  <a:lnTo>
                    <a:pt x="284" y="115"/>
                  </a:lnTo>
                  <a:lnTo>
                    <a:pt x="284" y="117"/>
                  </a:lnTo>
                  <a:lnTo>
                    <a:pt x="282" y="119"/>
                  </a:lnTo>
                  <a:lnTo>
                    <a:pt x="282" y="121"/>
                  </a:lnTo>
                  <a:lnTo>
                    <a:pt x="280" y="125"/>
                  </a:lnTo>
                  <a:lnTo>
                    <a:pt x="282" y="127"/>
                  </a:lnTo>
                  <a:lnTo>
                    <a:pt x="282" y="129"/>
                  </a:lnTo>
                  <a:lnTo>
                    <a:pt x="284" y="131"/>
                  </a:lnTo>
                  <a:lnTo>
                    <a:pt x="284" y="133"/>
                  </a:lnTo>
                  <a:lnTo>
                    <a:pt x="284" y="134"/>
                  </a:lnTo>
                  <a:lnTo>
                    <a:pt x="286" y="134"/>
                  </a:lnTo>
                  <a:lnTo>
                    <a:pt x="286" y="136"/>
                  </a:lnTo>
                  <a:lnTo>
                    <a:pt x="288" y="138"/>
                  </a:lnTo>
                  <a:lnTo>
                    <a:pt x="290" y="140"/>
                  </a:lnTo>
                  <a:lnTo>
                    <a:pt x="292" y="140"/>
                  </a:lnTo>
                  <a:lnTo>
                    <a:pt x="292" y="142"/>
                  </a:lnTo>
                  <a:lnTo>
                    <a:pt x="294" y="144"/>
                  </a:lnTo>
                  <a:lnTo>
                    <a:pt x="296" y="144"/>
                  </a:lnTo>
                  <a:lnTo>
                    <a:pt x="296" y="146"/>
                  </a:lnTo>
                  <a:lnTo>
                    <a:pt x="298" y="146"/>
                  </a:lnTo>
                  <a:lnTo>
                    <a:pt x="298" y="144"/>
                  </a:lnTo>
                  <a:lnTo>
                    <a:pt x="300" y="144"/>
                  </a:lnTo>
                  <a:lnTo>
                    <a:pt x="300" y="142"/>
                  </a:lnTo>
                  <a:lnTo>
                    <a:pt x="300" y="144"/>
                  </a:lnTo>
                  <a:lnTo>
                    <a:pt x="302" y="144"/>
                  </a:lnTo>
                  <a:lnTo>
                    <a:pt x="304" y="144"/>
                  </a:lnTo>
                  <a:lnTo>
                    <a:pt x="306" y="144"/>
                  </a:lnTo>
                  <a:lnTo>
                    <a:pt x="308" y="144"/>
                  </a:lnTo>
                  <a:lnTo>
                    <a:pt x="308" y="146"/>
                  </a:lnTo>
                  <a:lnTo>
                    <a:pt x="308" y="148"/>
                  </a:lnTo>
                  <a:lnTo>
                    <a:pt x="310" y="148"/>
                  </a:lnTo>
                  <a:lnTo>
                    <a:pt x="308" y="148"/>
                  </a:lnTo>
                  <a:lnTo>
                    <a:pt x="308" y="150"/>
                  </a:lnTo>
                  <a:lnTo>
                    <a:pt x="308" y="152"/>
                  </a:lnTo>
                  <a:lnTo>
                    <a:pt x="308" y="154"/>
                  </a:lnTo>
                  <a:lnTo>
                    <a:pt x="310" y="156"/>
                  </a:lnTo>
                  <a:lnTo>
                    <a:pt x="310" y="158"/>
                  </a:lnTo>
                  <a:lnTo>
                    <a:pt x="310" y="160"/>
                  </a:lnTo>
                  <a:lnTo>
                    <a:pt x="310" y="162"/>
                  </a:lnTo>
                  <a:lnTo>
                    <a:pt x="308" y="164"/>
                  </a:lnTo>
                  <a:lnTo>
                    <a:pt x="308" y="166"/>
                  </a:lnTo>
                  <a:lnTo>
                    <a:pt x="308" y="168"/>
                  </a:lnTo>
                  <a:lnTo>
                    <a:pt x="308" y="170"/>
                  </a:lnTo>
                  <a:lnTo>
                    <a:pt x="310" y="170"/>
                  </a:lnTo>
                  <a:lnTo>
                    <a:pt x="312" y="170"/>
                  </a:lnTo>
                  <a:lnTo>
                    <a:pt x="314" y="170"/>
                  </a:lnTo>
                  <a:lnTo>
                    <a:pt x="316" y="170"/>
                  </a:lnTo>
                  <a:lnTo>
                    <a:pt x="318" y="170"/>
                  </a:lnTo>
                  <a:lnTo>
                    <a:pt x="320" y="170"/>
                  </a:lnTo>
                  <a:lnTo>
                    <a:pt x="322" y="170"/>
                  </a:lnTo>
                  <a:lnTo>
                    <a:pt x="324" y="172"/>
                  </a:lnTo>
                  <a:lnTo>
                    <a:pt x="326" y="172"/>
                  </a:lnTo>
                  <a:lnTo>
                    <a:pt x="326" y="174"/>
                  </a:lnTo>
                  <a:lnTo>
                    <a:pt x="328" y="174"/>
                  </a:lnTo>
                  <a:lnTo>
                    <a:pt x="328" y="176"/>
                  </a:lnTo>
                  <a:lnTo>
                    <a:pt x="330" y="176"/>
                  </a:lnTo>
                  <a:lnTo>
                    <a:pt x="330" y="174"/>
                  </a:lnTo>
                  <a:lnTo>
                    <a:pt x="332" y="174"/>
                  </a:lnTo>
                  <a:lnTo>
                    <a:pt x="332" y="176"/>
                  </a:lnTo>
                  <a:lnTo>
                    <a:pt x="333" y="176"/>
                  </a:lnTo>
                  <a:lnTo>
                    <a:pt x="333" y="178"/>
                  </a:lnTo>
                  <a:lnTo>
                    <a:pt x="333" y="180"/>
                  </a:lnTo>
                  <a:lnTo>
                    <a:pt x="335" y="180"/>
                  </a:lnTo>
                  <a:lnTo>
                    <a:pt x="335" y="182"/>
                  </a:lnTo>
                  <a:lnTo>
                    <a:pt x="337" y="182"/>
                  </a:lnTo>
                  <a:lnTo>
                    <a:pt x="339" y="182"/>
                  </a:lnTo>
                  <a:lnTo>
                    <a:pt x="341" y="180"/>
                  </a:lnTo>
                  <a:lnTo>
                    <a:pt x="341" y="178"/>
                  </a:lnTo>
                  <a:lnTo>
                    <a:pt x="343" y="178"/>
                  </a:lnTo>
                  <a:lnTo>
                    <a:pt x="345" y="178"/>
                  </a:lnTo>
                  <a:lnTo>
                    <a:pt x="345" y="180"/>
                  </a:lnTo>
                  <a:lnTo>
                    <a:pt x="347" y="180"/>
                  </a:lnTo>
                  <a:lnTo>
                    <a:pt x="349" y="180"/>
                  </a:lnTo>
                  <a:lnTo>
                    <a:pt x="349" y="182"/>
                  </a:lnTo>
                  <a:lnTo>
                    <a:pt x="351" y="180"/>
                  </a:lnTo>
                  <a:lnTo>
                    <a:pt x="353" y="180"/>
                  </a:lnTo>
                  <a:lnTo>
                    <a:pt x="355" y="180"/>
                  </a:lnTo>
                  <a:lnTo>
                    <a:pt x="357" y="180"/>
                  </a:lnTo>
                  <a:lnTo>
                    <a:pt x="359" y="180"/>
                  </a:lnTo>
                  <a:lnTo>
                    <a:pt x="361" y="182"/>
                  </a:lnTo>
                  <a:lnTo>
                    <a:pt x="363" y="180"/>
                  </a:lnTo>
                  <a:lnTo>
                    <a:pt x="365" y="180"/>
                  </a:lnTo>
                  <a:lnTo>
                    <a:pt x="367" y="180"/>
                  </a:lnTo>
                  <a:lnTo>
                    <a:pt x="367" y="182"/>
                  </a:lnTo>
                  <a:lnTo>
                    <a:pt x="369" y="182"/>
                  </a:lnTo>
                  <a:lnTo>
                    <a:pt x="369" y="184"/>
                  </a:lnTo>
                  <a:lnTo>
                    <a:pt x="371" y="184"/>
                  </a:lnTo>
                  <a:lnTo>
                    <a:pt x="371" y="186"/>
                  </a:lnTo>
                  <a:lnTo>
                    <a:pt x="373" y="186"/>
                  </a:lnTo>
                  <a:lnTo>
                    <a:pt x="375" y="186"/>
                  </a:lnTo>
                  <a:lnTo>
                    <a:pt x="375" y="184"/>
                  </a:lnTo>
                  <a:lnTo>
                    <a:pt x="377" y="184"/>
                  </a:lnTo>
                  <a:lnTo>
                    <a:pt x="379" y="184"/>
                  </a:lnTo>
                  <a:lnTo>
                    <a:pt x="381" y="186"/>
                  </a:lnTo>
                  <a:lnTo>
                    <a:pt x="381" y="184"/>
                  </a:lnTo>
                  <a:lnTo>
                    <a:pt x="383" y="184"/>
                  </a:lnTo>
                  <a:lnTo>
                    <a:pt x="385" y="184"/>
                  </a:lnTo>
                  <a:lnTo>
                    <a:pt x="385" y="186"/>
                  </a:lnTo>
                  <a:lnTo>
                    <a:pt x="387" y="186"/>
                  </a:lnTo>
                  <a:lnTo>
                    <a:pt x="389" y="186"/>
                  </a:lnTo>
                  <a:lnTo>
                    <a:pt x="389" y="184"/>
                  </a:lnTo>
                  <a:lnTo>
                    <a:pt x="391" y="184"/>
                  </a:lnTo>
                  <a:lnTo>
                    <a:pt x="393" y="184"/>
                  </a:lnTo>
                  <a:lnTo>
                    <a:pt x="395" y="184"/>
                  </a:lnTo>
                  <a:lnTo>
                    <a:pt x="395" y="186"/>
                  </a:lnTo>
                  <a:lnTo>
                    <a:pt x="397" y="186"/>
                  </a:lnTo>
                  <a:lnTo>
                    <a:pt x="399" y="186"/>
                  </a:lnTo>
                  <a:lnTo>
                    <a:pt x="399" y="184"/>
                  </a:lnTo>
                  <a:lnTo>
                    <a:pt x="399" y="186"/>
                  </a:lnTo>
                  <a:lnTo>
                    <a:pt x="401" y="186"/>
                  </a:lnTo>
                  <a:lnTo>
                    <a:pt x="401" y="188"/>
                  </a:lnTo>
                  <a:lnTo>
                    <a:pt x="402" y="188"/>
                  </a:lnTo>
                  <a:lnTo>
                    <a:pt x="404" y="188"/>
                  </a:lnTo>
                  <a:lnTo>
                    <a:pt x="406" y="188"/>
                  </a:lnTo>
                  <a:lnTo>
                    <a:pt x="406" y="190"/>
                  </a:lnTo>
                  <a:lnTo>
                    <a:pt x="408" y="190"/>
                  </a:lnTo>
                  <a:lnTo>
                    <a:pt x="408" y="188"/>
                  </a:lnTo>
                  <a:lnTo>
                    <a:pt x="410" y="188"/>
                  </a:lnTo>
                  <a:lnTo>
                    <a:pt x="410" y="186"/>
                  </a:lnTo>
                  <a:lnTo>
                    <a:pt x="412" y="184"/>
                  </a:lnTo>
                  <a:lnTo>
                    <a:pt x="412" y="182"/>
                  </a:lnTo>
                  <a:lnTo>
                    <a:pt x="412" y="180"/>
                  </a:lnTo>
                  <a:lnTo>
                    <a:pt x="412" y="178"/>
                  </a:lnTo>
                  <a:lnTo>
                    <a:pt x="412" y="176"/>
                  </a:lnTo>
                  <a:lnTo>
                    <a:pt x="414" y="176"/>
                  </a:lnTo>
                  <a:lnTo>
                    <a:pt x="414" y="174"/>
                  </a:lnTo>
                  <a:lnTo>
                    <a:pt x="414" y="172"/>
                  </a:lnTo>
                  <a:lnTo>
                    <a:pt x="414" y="174"/>
                  </a:lnTo>
                  <a:lnTo>
                    <a:pt x="416" y="174"/>
                  </a:lnTo>
                  <a:lnTo>
                    <a:pt x="418" y="174"/>
                  </a:lnTo>
                  <a:lnTo>
                    <a:pt x="420" y="174"/>
                  </a:lnTo>
                  <a:lnTo>
                    <a:pt x="420" y="176"/>
                  </a:lnTo>
                  <a:lnTo>
                    <a:pt x="422" y="176"/>
                  </a:lnTo>
                  <a:lnTo>
                    <a:pt x="424" y="176"/>
                  </a:lnTo>
                  <a:lnTo>
                    <a:pt x="424" y="178"/>
                  </a:lnTo>
                  <a:lnTo>
                    <a:pt x="426" y="178"/>
                  </a:lnTo>
                  <a:lnTo>
                    <a:pt x="428" y="180"/>
                  </a:lnTo>
                  <a:lnTo>
                    <a:pt x="428" y="182"/>
                  </a:lnTo>
                  <a:lnTo>
                    <a:pt x="430" y="182"/>
                  </a:lnTo>
                  <a:lnTo>
                    <a:pt x="432" y="180"/>
                  </a:lnTo>
                  <a:lnTo>
                    <a:pt x="434" y="180"/>
                  </a:lnTo>
                  <a:lnTo>
                    <a:pt x="436" y="180"/>
                  </a:lnTo>
                  <a:lnTo>
                    <a:pt x="436" y="178"/>
                  </a:lnTo>
                  <a:lnTo>
                    <a:pt x="438" y="178"/>
                  </a:lnTo>
                  <a:lnTo>
                    <a:pt x="440" y="178"/>
                  </a:lnTo>
                  <a:lnTo>
                    <a:pt x="442" y="176"/>
                  </a:lnTo>
                  <a:lnTo>
                    <a:pt x="444" y="176"/>
                  </a:lnTo>
                  <a:lnTo>
                    <a:pt x="446" y="176"/>
                  </a:lnTo>
                  <a:lnTo>
                    <a:pt x="446" y="174"/>
                  </a:lnTo>
                  <a:lnTo>
                    <a:pt x="448" y="174"/>
                  </a:lnTo>
                  <a:lnTo>
                    <a:pt x="450" y="172"/>
                  </a:lnTo>
                  <a:lnTo>
                    <a:pt x="452" y="172"/>
                  </a:lnTo>
                  <a:lnTo>
                    <a:pt x="452" y="170"/>
                  </a:lnTo>
                  <a:lnTo>
                    <a:pt x="454" y="170"/>
                  </a:lnTo>
                  <a:lnTo>
                    <a:pt x="454" y="168"/>
                  </a:lnTo>
                  <a:lnTo>
                    <a:pt x="456" y="166"/>
                  </a:lnTo>
                  <a:lnTo>
                    <a:pt x="458" y="164"/>
                  </a:lnTo>
                  <a:lnTo>
                    <a:pt x="458" y="162"/>
                  </a:lnTo>
                  <a:lnTo>
                    <a:pt x="460" y="162"/>
                  </a:lnTo>
                  <a:lnTo>
                    <a:pt x="460" y="160"/>
                  </a:lnTo>
                  <a:lnTo>
                    <a:pt x="462" y="160"/>
                  </a:lnTo>
                  <a:lnTo>
                    <a:pt x="462" y="158"/>
                  </a:lnTo>
                  <a:lnTo>
                    <a:pt x="464" y="156"/>
                  </a:lnTo>
                  <a:lnTo>
                    <a:pt x="466" y="154"/>
                  </a:lnTo>
                  <a:lnTo>
                    <a:pt x="464" y="154"/>
                  </a:lnTo>
                  <a:lnTo>
                    <a:pt x="464" y="152"/>
                  </a:lnTo>
                  <a:lnTo>
                    <a:pt x="464" y="150"/>
                  </a:lnTo>
                  <a:lnTo>
                    <a:pt x="464" y="148"/>
                  </a:lnTo>
                  <a:lnTo>
                    <a:pt x="464" y="146"/>
                  </a:lnTo>
                  <a:lnTo>
                    <a:pt x="466" y="146"/>
                  </a:lnTo>
                  <a:lnTo>
                    <a:pt x="466" y="144"/>
                  </a:lnTo>
                  <a:lnTo>
                    <a:pt x="466" y="142"/>
                  </a:lnTo>
                  <a:lnTo>
                    <a:pt x="468" y="140"/>
                  </a:lnTo>
                  <a:lnTo>
                    <a:pt x="468" y="138"/>
                  </a:lnTo>
                  <a:lnTo>
                    <a:pt x="468" y="136"/>
                  </a:lnTo>
                  <a:lnTo>
                    <a:pt x="470" y="136"/>
                  </a:lnTo>
                  <a:lnTo>
                    <a:pt x="470" y="134"/>
                  </a:lnTo>
                  <a:lnTo>
                    <a:pt x="471" y="133"/>
                  </a:lnTo>
                  <a:lnTo>
                    <a:pt x="471" y="131"/>
                  </a:lnTo>
                  <a:lnTo>
                    <a:pt x="471" y="129"/>
                  </a:lnTo>
                  <a:lnTo>
                    <a:pt x="473" y="129"/>
                  </a:lnTo>
                  <a:lnTo>
                    <a:pt x="473" y="127"/>
                  </a:lnTo>
                  <a:lnTo>
                    <a:pt x="473" y="125"/>
                  </a:lnTo>
                  <a:lnTo>
                    <a:pt x="475" y="125"/>
                  </a:lnTo>
                  <a:lnTo>
                    <a:pt x="475" y="127"/>
                  </a:lnTo>
                  <a:lnTo>
                    <a:pt x="477" y="129"/>
                  </a:lnTo>
                  <a:lnTo>
                    <a:pt x="479" y="131"/>
                  </a:lnTo>
                  <a:lnTo>
                    <a:pt x="481" y="133"/>
                  </a:lnTo>
                  <a:lnTo>
                    <a:pt x="481" y="134"/>
                  </a:lnTo>
                  <a:lnTo>
                    <a:pt x="483" y="134"/>
                  </a:lnTo>
                  <a:lnTo>
                    <a:pt x="483" y="136"/>
                  </a:lnTo>
                  <a:lnTo>
                    <a:pt x="485" y="138"/>
                  </a:lnTo>
                  <a:lnTo>
                    <a:pt x="487" y="140"/>
                  </a:lnTo>
                  <a:lnTo>
                    <a:pt x="487" y="142"/>
                  </a:lnTo>
                  <a:lnTo>
                    <a:pt x="489" y="142"/>
                  </a:lnTo>
                  <a:lnTo>
                    <a:pt x="489" y="144"/>
                  </a:lnTo>
                  <a:lnTo>
                    <a:pt x="491" y="144"/>
                  </a:lnTo>
                  <a:lnTo>
                    <a:pt x="491" y="146"/>
                  </a:lnTo>
                  <a:lnTo>
                    <a:pt x="493" y="146"/>
                  </a:lnTo>
                  <a:lnTo>
                    <a:pt x="495" y="150"/>
                  </a:lnTo>
                  <a:lnTo>
                    <a:pt x="497" y="152"/>
                  </a:lnTo>
                  <a:lnTo>
                    <a:pt x="499" y="154"/>
                  </a:lnTo>
                  <a:lnTo>
                    <a:pt x="501" y="156"/>
                  </a:lnTo>
                  <a:lnTo>
                    <a:pt x="503" y="156"/>
                  </a:lnTo>
                  <a:lnTo>
                    <a:pt x="503" y="158"/>
                  </a:lnTo>
                  <a:lnTo>
                    <a:pt x="505" y="158"/>
                  </a:lnTo>
                  <a:lnTo>
                    <a:pt x="507" y="160"/>
                  </a:lnTo>
                  <a:lnTo>
                    <a:pt x="509" y="162"/>
                  </a:lnTo>
                  <a:lnTo>
                    <a:pt x="513" y="162"/>
                  </a:lnTo>
                  <a:lnTo>
                    <a:pt x="515" y="164"/>
                  </a:lnTo>
                  <a:lnTo>
                    <a:pt x="517" y="162"/>
                  </a:lnTo>
                  <a:lnTo>
                    <a:pt x="517" y="160"/>
                  </a:lnTo>
                  <a:lnTo>
                    <a:pt x="519" y="160"/>
                  </a:lnTo>
                  <a:lnTo>
                    <a:pt x="519" y="158"/>
                  </a:lnTo>
                  <a:lnTo>
                    <a:pt x="521" y="158"/>
                  </a:lnTo>
                  <a:lnTo>
                    <a:pt x="519" y="154"/>
                  </a:lnTo>
                  <a:lnTo>
                    <a:pt x="519" y="152"/>
                  </a:lnTo>
                  <a:lnTo>
                    <a:pt x="521" y="152"/>
                  </a:lnTo>
                  <a:lnTo>
                    <a:pt x="521" y="150"/>
                  </a:lnTo>
                  <a:lnTo>
                    <a:pt x="523" y="150"/>
                  </a:lnTo>
                  <a:lnTo>
                    <a:pt x="525" y="148"/>
                  </a:lnTo>
                  <a:lnTo>
                    <a:pt x="525" y="146"/>
                  </a:lnTo>
                  <a:lnTo>
                    <a:pt x="527" y="146"/>
                  </a:lnTo>
                  <a:lnTo>
                    <a:pt x="529" y="144"/>
                  </a:lnTo>
                  <a:lnTo>
                    <a:pt x="529" y="142"/>
                  </a:lnTo>
                  <a:lnTo>
                    <a:pt x="531" y="140"/>
                  </a:lnTo>
                  <a:lnTo>
                    <a:pt x="533" y="138"/>
                  </a:lnTo>
                  <a:lnTo>
                    <a:pt x="533" y="140"/>
                  </a:lnTo>
                  <a:lnTo>
                    <a:pt x="535" y="140"/>
                  </a:lnTo>
                  <a:lnTo>
                    <a:pt x="537" y="140"/>
                  </a:lnTo>
                  <a:lnTo>
                    <a:pt x="537" y="142"/>
                  </a:lnTo>
                  <a:lnTo>
                    <a:pt x="539" y="142"/>
                  </a:lnTo>
                  <a:lnTo>
                    <a:pt x="540" y="144"/>
                  </a:lnTo>
                  <a:lnTo>
                    <a:pt x="542" y="144"/>
                  </a:lnTo>
                  <a:lnTo>
                    <a:pt x="542" y="146"/>
                  </a:lnTo>
                  <a:lnTo>
                    <a:pt x="544" y="146"/>
                  </a:lnTo>
                  <a:lnTo>
                    <a:pt x="546" y="146"/>
                  </a:lnTo>
                  <a:lnTo>
                    <a:pt x="546" y="148"/>
                  </a:lnTo>
                  <a:lnTo>
                    <a:pt x="548" y="148"/>
                  </a:lnTo>
                  <a:lnTo>
                    <a:pt x="550" y="148"/>
                  </a:lnTo>
                  <a:lnTo>
                    <a:pt x="550" y="150"/>
                  </a:lnTo>
                  <a:lnTo>
                    <a:pt x="552" y="150"/>
                  </a:lnTo>
                  <a:lnTo>
                    <a:pt x="552" y="148"/>
                  </a:lnTo>
                  <a:lnTo>
                    <a:pt x="552" y="150"/>
                  </a:lnTo>
                  <a:lnTo>
                    <a:pt x="554" y="150"/>
                  </a:lnTo>
                  <a:lnTo>
                    <a:pt x="556" y="152"/>
                  </a:lnTo>
                  <a:lnTo>
                    <a:pt x="558" y="152"/>
                  </a:lnTo>
                  <a:lnTo>
                    <a:pt x="560" y="154"/>
                  </a:lnTo>
                  <a:lnTo>
                    <a:pt x="562" y="156"/>
                  </a:lnTo>
                  <a:lnTo>
                    <a:pt x="564" y="156"/>
                  </a:lnTo>
                  <a:lnTo>
                    <a:pt x="566" y="158"/>
                  </a:lnTo>
                  <a:lnTo>
                    <a:pt x="566" y="160"/>
                  </a:lnTo>
                  <a:lnTo>
                    <a:pt x="566" y="162"/>
                  </a:lnTo>
                  <a:lnTo>
                    <a:pt x="568" y="162"/>
                  </a:lnTo>
                  <a:lnTo>
                    <a:pt x="568" y="164"/>
                  </a:lnTo>
                  <a:lnTo>
                    <a:pt x="570" y="164"/>
                  </a:lnTo>
                  <a:lnTo>
                    <a:pt x="572" y="164"/>
                  </a:lnTo>
                  <a:lnTo>
                    <a:pt x="574" y="164"/>
                  </a:lnTo>
                  <a:lnTo>
                    <a:pt x="576" y="164"/>
                  </a:lnTo>
                  <a:lnTo>
                    <a:pt x="578" y="164"/>
                  </a:lnTo>
                  <a:lnTo>
                    <a:pt x="578" y="162"/>
                  </a:lnTo>
                  <a:lnTo>
                    <a:pt x="580" y="162"/>
                  </a:lnTo>
                  <a:lnTo>
                    <a:pt x="582" y="162"/>
                  </a:lnTo>
                  <a:lnTo>
                    <a:pt x="584" y="164"/>
                  </a:lnTo>
                  <a:lnTo>
                    <a:pt x="586" y="164"/>
                  </a:lnTo>
                  <a:lnTo>
                    <a:pt x="586" y="166"/>
                  </a:lnTo>
                  <a:lnTo>
                    <a:pt x="586" y="164"/>
                  </a:lnTo>
                  <a:lnTo>
                    <a:pt x="586" y="162"/>
                  </a:lnTo>
                  <a:lnTo>
                    <a:pt x="586" y="160"/>
                  </a:lnTo>
                  <a:lnTo>
                    <a:pt x="586" y="158"/>
                  </a:lnTo>
                  <a:lnTo>
                    <a:pt x="584" y="158"/>
                  </a:lnTo>
                  <a:lnTo>
                    <a:pt x="584" y="156"/>
                  </a:lnTo>
                  <a:lnTo>
                    <a:pt x="582" y="156"/>
                  </a:lnTo>
                  <a:lnTo>
                    <a:pt x="582" y="154"/>
                  </a:lnTo>
                  <a:lnTo>
                    <a:pt x="582" y="152"/>
                  </a:lnTo>
                  <a:lnTo>
                    <a:pt x="584" y="152"/>
                  </a:lnTo>
                  <a:lnTo>
                    <a:pt x="584" y="150"/>
                  </a:lnTo>
                  <a:lnTo>
                    <a:pt x="586" y="150"/>
                  </a:lnTo>
                  <a:lnTo>
                    <a:pt x="586" y="148"/>
                  </a:lnTo>
                  <a:lnTo>
                    <a:pt x="588" y="148"/>
                  </a:lnTo>
                  <a:lnTo>
                    <a:pt x="588" y="150"/>
                  </a:lnTo>
                  <a:lnTo>
                    <a:pt x="590" y="148"/>
                  </a:lnTo>
                  <a:lnTo>
                    <a:pt x="592" y="148"/>
                  </a:lnTo>
                  <a:lnTo>
                    <a:pt x="592" y="146"/>
                  </a:lnTo>
                  <a:lnTo>
                    <a:pt x="594" y="144"/>
                  </a:lnTo>
                  <a:lnTo>
                    <a:pt x="594" y="146"/>
                  </a:lnTo>
                  <a:lnTo>
                    <a:pt x="596" y="146"/>
                  </a:lnTo>
                  <a:lnTo>
                    <a:pt x="596" y="148"/>
                  </a:lnTo>
                  <a:lnTo>
                    <a:pt x="598" y="148"/>
                  </a:lnTo>
                  <a:lnTo>
                    <a:pt x="598" y="150"/>
                  </a:lnTo>
                  <a:lnTo>
                    <a:pt x="600" y="148"/>
                  </a:lnTo>
                  <a:lnTo>
                    <a:pt x="600" y="146"/>
                  </a:lnTo>
                  <a:lnTo>
                    <a:pt x="598" y="144"/>
                  </a:lnTo>
                  <a:lnTo>
                    <a:pt x="598" y="142"/>
                  </a:lnTo>
                  <a:lnTo>
                    <a:pt x="600" y="140"/>
                  </a:lnTo>
                  <a:lnTo>
                    <a:pt x="598" y="140"/>
                  </a:lnTo>
                  <a:lnTo>
                    <a:pt x="596" y="140"/>
                  </a:lnTo>
                  <a:lnTo>
                    <a:pt x="594" y="140"/>
                  </a:lnTo>
                  <a:lnTo>
                    <a:pt x="592" y="140"/>
                  </a:lnTo>
                  <a:lnTo>
                    <a:pt x="590" y="140"/>
                  </a:lnTo>
                  <a:lnTo>
                    <a:pt x="590" y="138"/>
                  </a:lnTo>
                  <a:lnTo>
                    <a:pt x="590" y="136"/>
                  </a:lnTo>
                  <a:lnTo>
                    <a:pt x="592" y="136"/>
                  </a:lnTo>
                  <a:lnTo>
                    <a:pt x="592" y="134"/>
                  </a:lnTo>
                  <a:lnTo>
                    <a:pt x="594" y="134"/>
                  </a:lnTo>
                  <a:lnTo>
                    <a:pt x="594" y="133"/>
                  </a:lnTo>
                  <a:lnTo>
                    <a:pt x="594" y="131"/>
                  </a:lnTo>
                  <a:lnTo>
                    <a:pt x="596" y="131"/>
                  </a:lnTo>
                  <a:lnTo>
                    <a:pt x="598" y="133"/>
                  </a:lnTo>
                  <a:lnTo>
                    <a:pt x="598" y="131"/>
                  </a:lnTo>
                  <a:lnTo>
                    <a:pt x="600" y="133"/>
                  </a:lnTo>
                  <a:lnTo>
                    <a:pt x="600" y="131"/>
                  </a:lnTo>
                  <a:lnTo>
                    <a:pt x="602" y="133"/>
                  </a:lnTo>
                  <a:lnTo>
                    <a:pt x="602" y="131"/>
                  </a:lnTo>
                  <a:lnTo>
                    <a:pt x="602" y="129"/>
                  </a:lnTo>
                  <a:lnTo>
                    <a:pt x="604" y="127"/>
                  </a:lnTo>
                  <a:lnTo>
                    <a:pt x="606" y="125"/>
                  </a:lnTo>
                  <a:lnTo>
                    <a:pt x="606" y="123"/>
                  </a:lnTo>
                  <a:lnTo>
                    <a:pt x="606" y="121"/>
                  </a:lnTo>
                  <a:lnTo>
                    <a:pt x="606" y="119"/>
                  </a:lnTo>
                  <a:lnTo>
                    <a:pt x="606" y="117"/>
                  </a:lnTo>
                  <a:lnTo>
                    <a:pt x="608" y="117"/>
                  </a:lnTo>
                  <a:lnTo>
                    <a:pt x="609" y="115"/>
                  </a:lnTo>
                  <a:lnTo>
                    <a:pt x="611" y="113"/>
                  </a:lnTo>
                  <a:lnTo>
                    <a:pt x="613" y="113"/>
                  </a:lnTo>
                  <a:lnTo>
                    <a:pt x="613" y="111"/>
                  </a:lnTo>
                  <a:lnTo>
                    <a:pt x="615" y="111"/>
                  </a:lnTo>
                  <a:lnTo>
                    <a:pt x="617" y="109"/>
                  </a:lnTo>
                  <a:lnTo>
                    <a:pt x="619" y="107"/>
                  </a:lnTo>
                  <a:lnTo>
                    <a:pt x="621" y="105"/>
                  </a:lnTo>
                  <a:lnTo>
                    <a:pt x="623" y="103"/>
                  </a:lnTo>
                  <a:lnTo>
                    <a:pt x="625" y="101"/>
                  </a:lnTo>
                  <a:lnTo>
                    <a:pt x="627" y="101"/>
                  </a:lnTo>
                  <a:lnTo>
                    <a:pt x="629" y="99"/>
                  </a:lnTo>
                  <a:lnTo>
                    <a:pt x="631" y="99"/>
                  </a:lnTo>
                  <a:lnTo>
                    <a:pt x="633" y="99"/>
                  </a:lnTo>
                  <a:lnTo>
                    <a:pt x="635" y="101"/>
                  </a:lnTo>
                  <a:lnTo>
                    <a:pt x="637" y="101"/>
                  </a:lnTo>
                  <a:lnTo>
                    <a:pt x="639" y="101"/>
                  </a:lnTo>
                  <a:lnTo>
                    <a:pt x="641" y="101"/>
                  </a:lnTo>
                  <a:lnTo>
                    <a:pt x="643" y="101"/>
                  </a:lnTo>
                  <a:lnTo>
                    <a:pt x="645" y="101"/>
                  </a:lnTo>
                  <a:lnTo>
                    <a:pt x="647" y="101"/>
                  </a:lnTo>
                  <a:lnTo>
                    <a:pt x="649" y="101"/>
                  </a:lnTo>
                  <a:lnTo>
                    <a:pt x="651" y="101"/>
                  </a:lnTo>
                  <a:lnTo>
                    <a:pt x="653" y="101"/>
                  </a:lnTo>
                  <a:lnTo>
                    <a:pt x="655" y="103"/>
                  </a:lnTo>
                  <a:lnTo>
                    <a:pt x="657" y="103"/>
                  </a:lnTo>
                  <a:lnTo>
                    <a:pt x="659" y="103"/>
                  </a:lnTo>
                  <a:lnTo>
                    <a:pt x="661" y="103"/>
                  </a:lnTo>
                  <a:lnTo>
                    <a:pt x="663" y="103"/>
                  </a:lnTo>
                  <a:lnTo>
                    <a:pt x="665" y="103"/>
                  </a:lnTo>
                  <a:lnTo>
                    <a:pt x="667" y="103"/>
                  </a:lnTo>
                  <a:lnTo>
                    <a:pt x="669" y="103"/>
                  </a:lnTo>
                  <a:lnTo>
                    <a:pt x="669" y="101"/>
                  </a:lnTo>
                  <a:lnTo>
                    <a:pt x="667" y="99"/>
                  </a:lnTo>
                  <a:lnTo>
                    <a:pt x="667" y="97"/>
                  </a:lnTo>
                  <a:lnTo>
                    <a:pt x="667" y="95"/>
                  </a:lnTo>
                  <a:lnTo>
                    <a:pt x="667" y="93"/>
                  </a:lnTo>
                  <a:lnTo>
                    <a:pt x="669" y="93"/>
                  </a:lnTo>
                  <a:lnTo>
                    <a:pt x="671" y="93"/>
                  </a:lnTo>
                  <a:lnTo>
                    <a:pt x="671" y="95"/>
                  </a:lnTo>
                  <a:lnTo>
                    <a:pt x="673" y="95"/>
                  </a:lnTo>
                  <a:lnTo>
                    <a:pt x="675" y="95"/>
                  </a:lnTo>
                  <a:lnTo>
                    <a:pt x="675" y="93"/>
                  </a:lnTo>
                  <a:lnTo>
                    <a:pt x="677" y="93"/>
                  </a:lnTo>
                  <a:lnTo>
                    <a:pt x="677" y="95"/>
                  </a:lnTo>
                  <a:lnTo>
                    <a:pt x="678" y="95"/>
                  </a:lnTo>
                  <a:lnTo>
                    <a:pt x="680" y="95"/>
                  </a:lnTo>
                  <a:lnTo>
                    <a:pt x="678" y="95"/>
                  </a:lnTo>
                  <a:lnTo>
                    <a:pt x="678" y="93"/>
                  </a:lnTo>
                  <a:lnTo>
                    <a:pt x="678" y="91"/>
                  </a:lnTo>
                  <a:lnTo>
                    <a:pt x="678" y="89"/>
                  </a:lnTo>
                  <a:lnTo>
                    <a:pt x="680" y="89"/>
                  </a:lnTo>
                  <a:lnTo>
                    <a:pt x="682" y="89"/>
                  </a:lnTo>
                  <a:lnTo>
                    <a:pt x="684" y="87"/>
                  </a:lnTo>
                  <a:lnTo>
                    <a:pt x="686" y="87"/>
                  </a:lnTo>
                  <a:lnTo>
                    <a:pt x="686" y="85"/>
                  </a:lnTo>
                  <a:lnTo>
                    <a:pt x="688" y="85"/>
                  </a:lnTo>
                  <a:lnTo>
                    <a:pt x="688" y="83"/>
                  </a:lnTo>
                  <a:lnTo>
                    <a:pt x="690" y="83"/>
                  </a:lnTo>
                  <a:lnTo>
                    <a:pt x="692" y="83"/>
                  </a:lnTo>
                  <a:lnTo>
                    <a:pt x="692" y="81"/>
                  </a:lnTo>
                  <a:lnTo>
                    <a:pt x="694" y="81"/>
                  </a:lnTo>
                  <a:lnTo>
                    <a:pt x="696" y="81"/>
                  </a:lnTo>
                  <a:lnTo>
                    <a:pt x="696" y="79"/>
                  </a:lnTo>
                  <a:lnTo>
                    <a:pt x="696" y="77"/>
                  </a:lnTo>
                  <a:lnTo>
                    <a:pt x="698" y="77"/>
                  </a:lnTo>
                  <a:lnTo>
                    <a:pt x="698" y="75"/>
                  </a:lnTo>
                  <a:lnTo>
                    <a:pt x="696" y="75"/>
                  </a:lnTo>
                  <a:lnTo>
                    <a:pt x="696" y="73"/>
                  </a:lnTo>
                  <a:lnTo>
                    <a:pt x="696" y="71"/>
                  </a:lnTo>
                  <a:lnTo>
                    <a:pt x="696" y="69"/>
                  </a:lnTo>
                  <a:lnTo>
                    <a:pt x="698" y="69"/>
                  </a:lnTo>
                  <a:lnTo>
                    <a:pt x="698" y="67"/>
                  </a:lnTo>
                  <a:lnTo>
                    <a:pt x="698" y="66"/>
                  </a:lnTo>
                  <a:lnTo>
                    <a:pt x="696" y="66"/>
                  </a:lnTo>
                  <a:lnTo>
                    <a:pt x="696" y="64"/>
                  </a:lnTo>
                  <a:lnTo>
                    <a:pt x="696" y="62"/>
                  </a:lnTo>
                  <a:lnTo>
                    <a:pt x="698" y="62"/>
                  </a:lnTo>
                  <a:lnTo>
                    <a:pt x="698" y="60"/>
                  </a:lnTo>
                  <a:lnTo>
                    <a:pt x="696" y="60"/>
                  </a:lnTo>
                  <a:lnTo>
                    <a:pt x="694" y="60"/>
                  </a:lnTo>
                  <a:lnTo>
                    <a:pt x="694" y="58"/>
                  </a:lnTo>
                  <a:lnTo>
                    <a:pt x="692" y="58"/>
                  </a:lnTo>
                  <a:lnTo>
                    <a:pt x="692" y="56"/>
                  </a:lnTo>
                  <a:lnTo>
                    <a:pt x="690" y="56"/>
                  </a:lnTo>
                  <a:lnTo>
                    <a:pt x="690" y="54"/>
                  </a:lnTo>
                  <a:lnTo>
                    <a:pt x="690" y="52"/>
                  </a:lnTo>
                  <a:lnTo>
                    <a:pt x="688" y="52"/>
                  </a:lnTo>
                  <a:lnTo>
                    <a:pt x="688" y="50"/>
                  </a:lnTo>
                  <a:lnTo>
                    <a:pt x="686" y="50"/>
                  </a:lnTo>
                  <a:lnTo>
                    <a:pt x="684" y="48"/>
                  </a:lnTo>
                  <a:lnTo>
                    <a:pt x="682" y="46"/>
                  </a:lnTo>
                  <a:lnTo>
                    <a:pt x="682" y="44"/>
                  </a:lnTo>
                  <a:lnTo>
                    <a:pt x="684" y="42"/>
                  </a:lnTo>
                  <a:lnTo>
                    <a:pt x="684" y="40"/>
                  </a:lnTo>
                  <a:lnTo>
                    <a:pt x="686" y="40"/>
                  </a:lnTo>
                  <a:lnTo>
                    <a:pt x="688" y="40"/>
                  </a:lnTo>
                  <a:lnTo>
                    <a:pt x="688" y="42"/>
                  </a:lnTo>
                  <a:lnTo>
                    <a:pt x="690" y="42"/>
                  </a:lnTo>
                  <a:lnTo>
                    <a:pt x="692" y="42"/>
                  </a:lnTo>
                  <a:lnTo>
                    <a:pt x="694" y="42"/>
                  </a:lnTo>
                  <a:lnTo>
                    <a:pt x="696" y="42"/>
                  </a:lnTo>
                  <a:lnTo>
                    <a:pt x="694" y="42"/>
                  </a:lnTo>
                  <a:lnTo>
                    <a:pt x="694" y="40"/>
                  </a:lnTo>
                  <a:lnTo>
                    <a:pt x="694" y="38"/>
                  </a:lnTo>
                  <a:lnTo>
                    <a:pt x="694" y="36"/>
                  </a:lnTo>
                  <a:lnTo>
                    <a:pt x="692" y="36"/>
                  </a:lnTo>
                  <a:lnTo>
                    <a:pt x="692" y="34"/>
                  </a:lnTo>
                  <a:lnTo>
                    <a:pt x="692" y="32"/>
                  </a:lnTo>
                  <a:lnTo>
                    <a:pt x="692" y="30"/>
                  </a:lnTo>
                  <a:lnTo>
                    <a:pt x="692" y="28"/>
                  </a:lnTo>
                  <a:lnTo>
                    <a:pt x="694" y="28"/>
                  </a:lnTo>
                  <a:lnTo>
                    <a:pt x="696" y="28"/>
                  </a:lnTo>
                  <a:lnTo>
                    <a:pt x="696" y="26"/>
                  </a:lnTo>
                  <a:lnTo>
                    <a:pt x="698" y="26"/>
                  </a:lnTo>
                  <a:lnTo>
                    <a:pt x="698" y="24"/>
                  </a:lnTo>
                  <a:lnTo>
                    <a:pt x="700" y="24"/>
                  </a:lnTo>
                  <a:lnTo>
                    <a:pt x="702" y="22"/>
                  </a:lnTo>
                  <a:lnTo>
                    <a:pt x="704" y="22"/>
                  </a:lnTo>
                  <a:lnTo>
                    <a:pt x="704" y="20"/>
                  </a:lnTo>
                  <a:lnTo>
                    <a:pt x="706" y="20"/>
                  </a:lnTo>
                  <a:lnTo>
                    <a:pt x="706" y="22"/>
                  </a:lnTo>
                  <a:lnTo>
                    <a:pt x="708" y="22"/>
                  </a:lnTo>
                  <a:lnTo>
                    <a:pt x="708" y="24"/>
                  </a:lnTo>
                  <a:lnTo>
                    <a:pt x="710" y="26"/>
                  </a:lnTo>
                  <a:lnTo>
                    <a:pt x="710" y="28"/>
                  </a:lnTo>
                  <a:lnTo>
                    <a:pt x="712" y="28"/>
                  </a:lnTo>
                  <a:lnTo>
                    <a:pt x="712" y="30"/>
                  </a:lnTo>
                  <a:lnTo>
                    <a:pt x="712" y="32"/>
                  </a:lnTo>
                  <a:lnTo>
                    <a:pt x="712" y="34"/>
                  </a:lnTo>
                  <a:lnTo>
                    <a:pt x="714" y="34"/>
                  </a:lnTo>
                  <a:lnTo>
                    <a:pt x="714" y="36"/>
                  </a:lnTo>
                  <a:lnTo>
                    <a:pt x="716" y="36"/>
                  </a:lnTo>
                  <a:lnTo>
                    <a:pt x="718" y="38"/>
                  </a:lnTo>
                  <a:lnTo>
                    <a:pt x="718" y="40"/>
                  </a:lnTo>
                  <a:lnTo>
                    <a:pt x="720" y="40"/>
                  </a:lnTo>
                  <a:lnTo>
                    <a:pt x="720" y="42"/>
                  </a:lnTo>
                  <a:lnTo>
                    <a:pt x="722" y="42"/>
                  </a:lnTo>
                  <a:lnTo>
                    <a:pt x="722" y="44"/>
                  </a:lnTo>
                  <a:lnTo>
                    <a:pt x="722" y="46"/>
                  </a:lnTo>
                  <a:lnTo>
                    <a:pt x="724" y="46"/>
                  </a:lnTo>
                  <a:lnTo>
                    <a:pt x="724" y="48"/>
                  </a:lnTo>
                  <a:lnTo>
                    <a:pt x="726" y="48"/>
                  </a:lnTo>
                  <a:lnTo>
                    <a:pt x="726" y="50"/>
                  </a:lnTo>
                  <a:lnTo>
                    <a:pt x="726" y="48"/>
                  </a:lnTo>
                  <a:lnTo>
                    <a:pt x="728" y="48"/>
                  </a:lnTo>
                  <a:lnTo>
                    <a:pt x="728" y="50"/>
                  </a:lnTo>
                  <a:lnTo>
                    <a:pt x="728" y="52"/>
                  </a:lnTo>
                  <a:lnTo>
                    <a:pt x="730" y="52"/>
                  </a:lnTo>
                  <a:lnTo>
                    <a:pt x="730" y="54"/>
                  </a:lnTo>
                  <a:lnTo>
                    <a:pt x="732" y="54"/>
                  </a:lnTo>
                  <a:lnTo>
                    <a:pt x="732" y="52"/>
                  </a:lnTo>
                  <a:lnTo>
                    <a:pt x="734" y="52"/>
                  </a:lnTo>
                  <a:lnTo>
                    <a:pt x="734" y="50"/>
                  </a:lnTo>
                  <a:lnTo>
                    <a:pt x="736" y="50"/>
                  </a:lnTo>
                  <a:lnTo>
                    <a:pt x="736" y="48"/>
                  </a:lnTo>
                  <a:lnTo>
                    <a:pt x="738" y="48"/>
                  </a:lnTo>
                  <a:lnTo>
                    <a:pt x="738" y="50"/>
                  </a:lnTo>
                  <a:lnTo>
                    <a:pt x="738" y="52"/>
                  </a:lnTo>
                  <a:lnTo>
                    <a:pt x="740" y="52"/>
                  </a:lnTo>
                  <a:lnTo>
                    <a:pt x="740" y="54"/>
                  </a:lnTo>
                  <a:lnTo>
                    <a:pt x="742" y="54"/>
                  </a:lnTo>
                  <a:lnTo>
                    <a:pt x="742" y="56"/>
                  </a:lnTo>
                  <a:lnTo>
                    <a:pt x="744" y="56"/>
                  </a:lnTo>
                  <a:lnTo>
                    <a:pt x="744" y="54"/>
                  </a:lnTo>
                  <a:lnTo>
                    <a:pt x="746" y="54"/>
                  </a:lnTo>
                  <a:lnTo>
                    <a:pt x="747" y="54"/>
                  </a:lnTo>
                  <a:lnTo>
                    <a:pt x="749" y="52"/>
                  </a:lnTo>
                  <a:lnTo>
                    <a:pt x="751" y="52"/>
                  </a:lnTo>
                  <a:lnTo>
                    <a:pt x="751" y="50"/>
                  </a:lnTo>
                  <a:lnTo>
                    <a:pt x="753" y="50"/>
                  </a:lnTo>
                  <a:lnTo>
                    <a:pt x="755" y="50"/>
                  </a:lnTo>
                  <a:lnTo>
                    <a:pt x="757" y="50"/>
                  </a:lnTo>
                  <a:lnTo>
                    <a:pt x="759" y="50"/>
                  </a:lnTo>
                  <a:lnTo>
                    <a:pt x="759" y="52"/>
                  </a:lnTo>
                  <a:lnTo>
                    <a:pt x="761" y="52"/>
                  </a:lnTo>
                  <a:lnTo>
                    <a:pt x="763" y="52"/>
                  </a:lnTo>
                  <a:lnTo>
                    <a:pt x="763" y="54"/>
                  </a:lnTo>
                  <a:lnTo>
                    <a:pt x="763" y="56"/>
                  </a:lnTo>
                  <a:lnTo>
                    <a:pt x="761" y="56"/>
                  </a:lnTo>
                  <a:lnTo>
                    <a:pt x="761" y="58"/>
                  </a:lnTo>
                  <a:lnTo>
                    <a:pt x="761" y="60"/>
                  </a:lnTo>
                  <a:lnTo>
                    <a:pt x="761" y="62"/>
                  </a:lnTo>
                  <a:lnTo>
                    <a:pt x="761" y="64"/>
                  </a:lnTo>
                  <a:lnTo>
                    <a:pt x="761" y="66"/>
                  </a:lnTo>
                  <a:lnTo>
                    <a:pt x="759" y="66"/>
                  </a:lnTo>
                  <a:lnTo>
                    <a:pt x="759" y="67"/>
                  </a:lnTo>
                  <a:lnTo>
                    <a:pt x="757" y="69"/>
                  </a:lnTo>
                  <a:lnTo>
                    <a:pt x="759" y="69"/>
                  </a:lnTo>
                  <a:lnTo>
                    <a:pt x="761" y="71"/>
                  </a:lnTo>
                  <a:lnTo>
                    <a:pt x="763" y="71"/>
                  </a:lnTo>
                  <a:lnTo>
                    <a:pt x="763" y="69"/>
                  </a:lnTo>
                  <a:lnTo>
                    <a:pt x="763" y="67"/>
                  </a:lnTo>
                  <a:lnTo>
                    <a:pt x="765" y="67"/>
                  </a:lnTo>
                  <a:lnTo>
                    <a:pt x="767" y="67"/>
                  </a:lnTo>
                  <a:lnTo>
                    <a:pt x="769" y="67"/>
                  </a:lnTo>
                  <a:lnTo>
                    <a:pt x="769" y="69"/>
                  </a:lnTo>
                  <a:lnTo>
                    <a:pt x="771" y="69"/>
                  </a:lnTo>
                  <a:lnTo>
                    <a:pt x="771" y="67"/>
                  </a:lnTo>
                  <a:lnTo>
                    <a:pt x="773" y="67"/>
                  </a:lnTo>
                  <a:lnTo>
                    <a:pt x="775" y="67"/>
                  </a:lnTo>
                  <a:lnTo>
                    <a:pt x="777" y="67"/>
                  </a:lnTo>
                  <a:lnTo>
                    <a:pt x="777" y="69"/>
                  </a:lnTo>
                  <a:lnTo>
                    <a:pt x="779" y="69"/>
                  </a:lnTo>
                  <a:lnTo>
                    <a:pt x="779" y="71"/>
                  </a:lnTo>
                  <a:lnTo>
                    <a:pt x="781" y="71"/>
                  </a:lnTo>
                  <a:lnTo>
                    <a:pt x="783" y="73"/>
                  </a:lnTo>
                  <a:lnTo>
                    <a:pt x="783" y="75"/>
                  </a:lnTo>
                  <a:lnTo>
                    <a:pt x="785" y="75"/>
                  </a:lnTo>
                  <a:lnTo>
                    <a:pt x="785" y="77"/>
                  </a:lnTo>
                  <a:lnTo>
                    <a:pt x="787" y="77"/>
                  </a:lnTo>
                  <a:lnTo>
                    <a:pt x="785" y="77"/>
                  </a:lnTo>
                  <a:lnTo>
                    <a:pt x="785" y="79"/>
                  </a:lnTo>
                  <a:lnTo>
                    <a:pt x="787" y="79"/>
                  </a:lnTo>
                  <a:lnTo>
                    <a:pt x="789" y="79"/>
                  </a:lnTo>
                  <a:lnTo>
                    <a:pt x="789" y="81"/>
                  </a:lnTo>
                  <a:lnTo>
                    <a:pt x="791" y="81"/>
                  </a:lnTo>
                  <a:lnTo>
                    <a:pt x="793" y="81"/>
                  </a:lnTo>
                  <a:lnTo>
                    <a:pt x="793" y="83"/>
                  </a:lnTo>
                  <a:lnTo>
                    <a:pt x="795" y="83"/>
                  </a:lnTo>
                  <a:lnTo>
                    <a:pt x="797" y="83"/>
                  </a:lnTo>
                  <a:lnTo>
                    <a:pt x="797" y="85"/>
                  </a:lnTo>
                  <a:lnTo>
                    <a:pt x="799" y="85"/>
                  </a:lnTo>
                  <a:lnTo>
                    <a:pt x="799" y="87"/>
                  </a:lnTo>
                  <a:lnTo>
                    <a:pt x="799" y="89"/>
                  </a:lnTo>
                  <a:lnTo>
                    <a:pt x="797" y="89"/>
                  </a:lnTo>
                  <a:lnTo>
                    <a:pt x="797" y="91"/>
                  </a:lnTo>
                  <a:lnTo>
                    <a:pt x="795" y="91"/>
                  </a:lnTo>
                  <a:lnTo>
                    <a:pt x="795" y="93"/>
                  </a:lnTo>
                  <a:lnTo>
                    <a:pt x="793" y="93"/>
                  </a:lnTo>
                  <a:lnTo>
                    <a:pt x="791" y="93"/>
                  </a:lnTo>
                  <a:lnTo>
                    <a:pt x="793" y="95"/>
                  </a:lnTo>
                  <a:lnTo>
                    <a:pt x="793" y="97"/>
                  </a:lnTo>
                  <a:lnTo>
                    <a:pt x="791" y="99"/>
                  </a:lnTo>
                  <a:lnTo>
                    <a:pt x="791" y="97"/>
                  </a:lnTo>
                  <a:lnTo>
                    <a:pt x="789" y="97"/>
                  </a:lnTo>
                  <a:lnTo>
                    <a:pt x="789" y="95"/>
                  </a:lnTo>
                  <a:lnTo>
                    <a:pt x="789" y="97"/>
                  </a:lnTo>
                  <a:lnTo>
                    <a:pt x="787" y="99"/>
                  </a:lnTo>
                  <a:lnTo>
                    <a:pt x="787" y="101"/>
                  </a:lnTo>
                  <a:lnTo>
                    <a:pt x="787" y="103"/>
                  </a:lnTo>
                  <a:lnTo>
                    <a:pt x="789" y="103"/>
                  </a:lnTo>
                  <a:lnTo>
                    <a:pt x="789" y="101"/>
                  </a:lnTo>
                  <a:lnTo>
                    <a:pt x="789" y="103"/>
                  </a:lnTo>
                  <a:lnTo>
                    <a:pt x="787" y="103"/>
                  </a:lnTo>
                  <a:lnTo>
                    <a:pt x="787" y="105"/>
                  </a:lnTo>
                  <a:lnTo>
                    <a:pt x="787" y="107"/>
                  </a:lnTo>
                  <a:lnTo>
                    <a:pt x="787" y="109"/>
                  </a:lnTo>
                  <a:lnTo>
                    <a:pt x="789" y="109"/>
                  </a:lnTo>
                  <a:lnTo>
                    <a:pt x="789" y="111"/>
                  </a:lnTo>
                  <a:lnTo>
                    <a:pt x="789" y="113"/>
                  </a:lnTo>
                  <a:lnTo>
                    <a:pt x="787" y="113"/>
                  </a:lnTo>
                  <a:lnTo>
                    <a:pt x="787" y="115"/>
                  </a:lnTo>
                  <a:lnTo>
                    <a:pt x="785" y="115"/>
                  </a:lnTo>
                  <a:lnTo>
                    <a:pt x="785" y="117"/>
                  </a:lnTo>
                  <a:lnTo>
                    <a:pt x="785" y="119"/>
                  </a:lnTo>
                  <a:lnTo>
                    <a:pt x="785" y="121"/>
                  </a:lnTo>
                  <a:lnTo>
                    <a:pt x="787" y="121"/>
                  </a:lnTo>
                  <a:lnTo>
                    <a:pt x="787" y="123"/>
                  </a:lnTo>
                  <a:lnTo>
                    <a:pt x="789" y="123"/>
                  </a:lnTo>
                  <a:lnTo>
                    <a:pt x="791" y="123"/>
                  </a:lnTo>
                  <a:lnTo>
                    <a:pt x="791" y="125"/>
                  </a:lnTo>
                  <a:lnTo>
                    <a:pt x="793" y="125"/>
                  </a:lnTo>
                  <a:lnTo>
                    <a:pt x="795" y="125"/>
                  </a:lnTo>
                  <a:lnTo>
                    <a:pt x="795" y="127"/>
                  </a:lnTo>
                  <a:lnTo>
                    <a:pt x="797" y="127"/>
                  </a:lnTo>
                  <a:lnTo>
                    <a:pt x="797" y="129"/>
                  </a:lnTo>
                  <a:lnTo>
                    <a:pt x="797" y="131"/>
                  </a:lnTo>
                  <a:lnTo>
                    <a:pt x="797" y="133"/>
                  </a:lnTo>
                  <a:lnTo>
                    <a:pt x="795" y="133"/>
                  </a:lnTo>
                  <a:lnTo>
                    <a:pt x="795" y="134"/>
                  </a:lnTo>
                  <a:lnTo>
                    <a:pt x="793" y="134"/>
                  </a:lnTo>
                  <a:lnTo>
                    <a:pt x="791" y="136"/>
                  </a:lnTo>
                  <a:lnTo>
                    <a:pt x="789" y="138"/>
                  </a:lnTo>
                  <a:lnTo>
                    <a:pt x="787" y="138"/>
                  </a:lnTo>
                  <a:lnTo>
                    <a:pt x="787" y="140"/>
                  </a:lnTo>
                  <a:lnTo>
                    <a:pt x="785" y="140"/>
                  </a:lnTo>
                  <a:lnTo>
                    <a:pt x="785" y="142"/>
                  </a:lnTo>
                  <a:lnTo>
                    <a:pt x="785" y="144"/>
                  </a:lnTo>
                  <a:lnTo>
                    <a:pt x="787" y="144"/>
                  </a:lnTo>
                  <a:lnTo>
                    <a:pt x="787" y="146"/>
                  </a:lnTo>
                  <a:lnTo>
                    <a:pt x="789" y="146"/>
                  </a:lnTo>
                  <a:lnTo>
                    <a:pt x="789" y="148"/>
                  </a:lnTo>
                  <a:lnTo>
                    <a:pt x="791" y="148"/>
                  </a:lnTo>
                  <a:lnTo>
                    <a:pt x="793" y="148"/>
                  </a:lnTo>
                  <a:lnTo>
                    <a:pt x="793" y="150"/>
                  </a:lnTo>
                  <a:lnTo>
                    <a:pt x="795" y="150"/>
                  </a:lnTo>
                  <a:lnTo>
                    <a:pt x="797" y="150"/>
                  </a:lnTo>
                  <a:lnTo>
                    <a:pt x="799" y="150"/>
                  </a:lnTo>
                  <a:lnTo>
                    <a:pt x="801" y="150"/>
                  </a:lnTo>
                  <a:lnTo>
                    <a:pt x="801" y="152"/>
                  </a:lnTo>
                  <a:lnTo>
                    <a:pt x="803" y="152"/>
                  </a:lnTo>
                  <a:lnTo>
                    <a:pt x="805" y="152"/>
                  </a:lnTo>
                  <a:lnTo>
                    <a:pt x="805" y="154"/>
                  </a:lnTo>
                  <a:lnTo>
                    <a:pt x="807" y="154"/>
                  </a:lnTo>
                  <a:lnTo>
                    <a:pt x="809" y="154"/>
                  </a:lnTo>
                  <a:lnTo>
                    <a:pt x="809" y="156"/>
                  </a:lnTo>
                  <a:lnTo>
                    <a:pt x="811" y="156"/>
                  </a:lnTo>
                  <a:lnTo>
                    <a:pt x="811" y="158"/>
                  </a:lnTo>
                  <a:lnTo>
                    <a:pt x="813" y="158"/>
                  </a:lnTo>
                  <a:lnTo>
                    <a:pt x="813" y="160"/>
                  </a:lnTo>
                  <a:lnTo>
                    <a:pt x="815" y="160"/>
                  </a:lnTo>
                  <a:lnTo>
                    <a:pt x="815" y="162"/>
                  </a:lnTo>
                  <a:lnTo>
                    <a:pt x="816" y="162"/>
                  </a:lnTo>
                  <a:lnTo>
                    <a:pt x="816" y="164"/>
                  </a:lnTo>
                  <a:lnTo>
                    <a:pt x="818" y="164"/>
                  </a:lnTo>
                  <a:lnTo>
                    <a:pt x="820" y="164"/>
                  </a:lnTo>
                  <a:lnTo>
                    <a:pt x="820" y="16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5" name="Freeform 7"/>
            <xdr:cNvSpPr>
              <a:spLocks/>
            </xdr:cNvSpPr>
          </xdr:nvSpPr>
          <xdr:spPr bwMode="auto">
            <a:xfrm>
              <a:off x="5761038" y="2433638"/>
              <a:ext cx="434975" cy="1357313"/>
            </a:xfrm>
            <a:custGeom>
              <a:avLst/>
              <a:gdLst>
                <a:gd name="T0" fmla="*/ 14 w 274"/>
                <a:gd name="T1" fmla="*/ 18 h 855"/>
                <a:gd name="T2" fmla="*/ 12 w 274"/>
                <a:gd name="T3" fmla="*/ 41 h 855"/>
                <a:gd name="T4" fmla="*/ 14 w 274"/>
                <a:gd name="T5" fmla="*/ 61 h 855"/>
                <a:gd name="T6" fmla="*/ 28 w 274"/>
                <a:gd name="T7" fmla="*/ 69 h 855"/>
                <a:gd name="T8" fmla="*/ 36 w 274"/>
                <a:gd name="T9" fmla="*/ 91 h 855"/>
                <a:gd name="T10" fmla="*/ 14 w 274"/>
                <a:gd name="T11" fmla="*/ 91 h 855"/>
                <a:gd name="T12" fmla="*/ 34 w 274"/>
                <a:gd name="T13" fmla="*/ 104 h 855"/>
                <a:gd name="T14" fmla="*/ 40 w 274"/>
                <a:gd name="T15" fmla="*/ 124 h 855"/>
                <a:gd name="T16" fmla="*/ 48 w 274"/>
                <a:gd name="T17" fmla="*/ 144 h 855"/>
                <a:gd name="T18" fmla="*/ 62 w 274"/>
                <a:gd name="T19" fmla="*/ 154 h 855"/>
                <a:gd name="T20" fmla="*/ 75 w 274"/>
                <a:gd name="T21" fmla="*/ 150 h 855"/>
                <a:gd name="T22" fmla="*/ 89 w 274"/>
                <a:gd name="T23" fmla="*/ 156 h 855"/>
                <a:gd name="T24" fmla="*/ 105 w 274"/>
                <a:gd name="T25" fmla="*/ 166 h 855"/>
                <a:gd name="T26" fmla="*/ 125 w 274"/>
                <a:gd name="T27" fmla="*/ 156 h 855"/>
                <a:gd name="T28" fmla="*/ 131 w 274"/>
                <a:gd name="T29" fmla="*/ 146 h 855"/>
                <a:gd name="T30" fmla="*/ 131 w 274"/>
                <a:gd name="T31" fmla="*/ 126 h 855"/>
                <a:gd name="T32" fmla="*/ 150 w 274"/>
                <a:gd name="T33" fmla="*/ 116 h 855"/>
                <a:gd name="T34" fmla="*/ 166 w 274"/>
                <a:gd name="T35" fmla="*/ 106 h 855"/>
                <a:gd name="T36" fmla="*/ 184 w 274"/>
                <a:gd name="T37" fmla="*/ 118 h 855"/>
                <a:gd name="T38" fmla="*/ 198 w 274"/>
                <a:gd name="T39" fmla="*/ 106 h 855"/>
                <a:gd name="T40" fmla="*/ 211 w 274"/>
                <a:gd name="T41" fmla="*/ 91 h 855"/>
                <a:gd name="T42" fmla="*/ 235 w 274"/>
                <a:gd name="T43" fmla="*/ 103 h 855"/>
                <a:gd name="T44" fmla="*/ 249 w 274"/>
                <a:gd name="T45" fmla="*/ 110 h 855"/>
                <a:gd name="T46" fmla="*/ 265 w 274"/>
                <a:gd name="T47" fmla="*/ 116 h 855"/>
                <a:gd name="T48" fmla="*/ 255 w 274"/>
                <a:gd name="T49" fmla="*/ 132 h 855"/>
                <a:gd name="T50" fmla="*/ 257 w 274"/>
                <a:gd name="T51" fmla="*/ 154 h 855"/>
                <a:gd name="T52" fmla="*/ 249 w 274"/>
                <a:gd name="T53" fmla="*/ 170 h 855"/>
                <a:gd name="T54" fmla="*/ 237 w 274"/>
                <a:gd name="T55" fmla="*/ 187 h 855"/>
                <a:gd name="T56" fmla="*/ 245 w 274"/>
                <a:gd name="T57" fmla="*/ 195 h 855"/>
                <a:gd name="T58" fmla="*/ 247 w 274"/>
                <a:gd name="T59" fmla="*/ 217 h 855"/>
                <a:gd name="T60" fmla="*/ 265 w 274"/>
                <a:gd name="T61" fmla="*/ 229 h 855"/>
                <a:gd name="T62" fmla="*/ 257 w 274"/>
                <a:gd name="T63" fmla="*/ 244 h 855"/>
                <a:gd name="T64" fmla="*/ 233 w 274"/>
                <a:gd name="T65" fmla="*/ 254 h 855"/>
                <a:gd name="T66" fmla="*/ 211 w 274"/>
                <a:gd name="T67" fmla="*/ 270 h 855"/>
                <a:gd name="T68" fmla="*/ 207 w 274"/>
                <a:gd name="T69" fmla="*/ 290 h 855"/>
                <a:gd name="T70" fmla="*/ 198 w 274"/>
                <a:gd name="T71" fmla="*/ 315 h 855"/>
                <a:gd name="T72" fmla="*/ 198 w 274"/>
                <a:gd name="T73" fmla="*/ 341 h 855"/>
                <a:gd name="T74" fmla="*/ 196 w 274"/>
                <a:gd name="T75" fmla="*/ 372 h 855"/>
                <a:gd name="T76" fmla="*/ 194 w 274"/>
                <a:gd name="T77" fmla="*/ 406 h 855"/>
                <a:gd name="T78" fmla="*/ 219 w 274"/>
                <a:gd name="T79" fmla="*/ 416 h 855"/>
                <a:gd name="T80" fmla="*/ 215 w 274"/>
                <a:gd name="T81" fmla="*/ 432 h 855"/>
                <a:gd name="T82" fmla="*/ 205 w 274"/>
                <a:gd name="T83" fmla="*/ 459 h 855"/>
                <a:gd name="T84" fmla="*/ 192 w 274"/>
                <a:gd name="T85" fmla="*/ 495 h 855"/>
                <a:gd name="T86" fmla="*/ 176 w 274"/>
                <a:gd name="T87" fmla="*/ 516 h 855"/>
                <a:gd name="T88" fmla="*/ 160 w 274"/>
                <a:gd name="T89" fmla="*/ 564 h 855"/>
                <a:gd name="T90" fmla="*/ 146 w 274"/>
                <a:gd name="T91" fmla="*/ 593 h 855"/>
                <a:gd name="T92" fmla="*/ 140 w 274"/>
                <a:gd name="T93" fmla="*/ 627 h 855"/>
                <a:gd name="T94" fmla="*/ 150 w 274"/>
                <a:gd name="T95" fmla="*/ 642 h 855"/>
                <a:gd name="T96" fmla="*/ 166 w 274"/>
                <a:gd name="T97" fmla="*/ 644 h 855"/>
                <a:gd name="T98" fmla="*/ 146 w 274"/>
                <a:gd name="T99" fmla="*/ 668 h 855"/>
                <a:gd name="T100" fmla="*/ 134 w 274"/>
                <a:gd name="T101" fmla="*/ 688 h 855"/>
                <a:gd name="T102" fmla="*/ 127 w 274"/>
                <a:gd name="T103" fmla="*/ 700 h 855"/>
                <a:gd name="T104" fmla="*/ 146 w 274"/>
                <a:gd name="T105" fmla="*/ 698 h 855"/>
                <a:gd name="T106" fmla="*/ 160 w 274"/>
                <a:gd name="T107" fmla="*/ 708 h 855"/>
                <a:gd name="T108" fmla="*/ 172 w 274"/>
                <a:gd name="T109" fmla="*/ 717 h 855"/>
                <a:gd name="T110" fmla="*/ 184 w 274"/>
                <a:gd name="T111" fmla="*/ 727 h 855"/>
                <a:gd name="T112" fmla="*/ 194 w 274"/>
                <a:gd name="T113" fmla="*/ 751 h 855"/>
                <a:gd name="T114" fmla="*/ 211 w 274"/>
                <a:gd name="T115" fmla="*/ 782 h 855"/>
                <a:gd name="T116" fmla="*/ 239 w 274"/>
                <a:gd name="T117" fmla="*/ 814 h 855"/>
                <a:gd name="T118" fmla="*/ 269 w 274"/>
                <a:gd name="T119" fmla="*/ 847 h 8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74" h="855">
                  <a:moveTo>
                    <a:pt x="0" y="0"/>
                  </a:moveTo>
                  <a:lnTo>
                    <a:pt x="2" y="0"/>
                  </a:lnTo>
                  <a:lnTo>
                    <a:pt x="2" y="2"/>
                  </a:lnTo>
                  <a:lnTo>
                    <a:pt x="4" y="2"/>
                  </a:lnTo>
                  <a:lnTo>
                    <a:pt x="6" y="2"/>
                  </a:lnTo>
                  <a:lnTo>
                    <a:pt x="6" y="4"/>
                  </a:lnTo>
                  <a:lnTo>
                    <a:pt x="8" y="4"/>
                  </a:lnTo>
                  <a:lnTo>
                    <a:pt x="8" y="6"/>
                  </a:lnTo>
                  <a:lnTo>
                    <a:pt x="10" y="6"/>
                  </a:lnTo>
                  <a:lnTo>
                    <a:pt x="12" y="8"/>
                  </a:lnTo>
                  <a:lnTo>
                    <a:pt x="14" y="8"/>
                  </a:lnTo>
                  <a:lnTo>
                    <a:pt x="14" y="10"/>
                  </a:lnTo>
                  <a:lnTo>
                    <a:pt x="14" y="12"/>
                  </a:lnTo>
                  <a:lnTo>
                    <a:pt x="14" y="14"/>
                  </a:lnTo>
                  <a:lnTo>
                    <a:pt x="16" y="14"/>
                  </a:lnTo>
                  <a:lnTo>
                    <a:pt x="16" y="16"/>
                  </a:lnTo>
                  <a:lnTo>
                    <a:pt x="14" y="18"/>
                  </a:lnTo>
                  <a:lnTo>
                    <a:pt x="14" y="20"/>
                  </a:lnTo>
                  <a:lnTo>
                    <a:pt x="12" y="20"/>
                  </a:lnTo>
                  <a:lnTo>
                    <a:pt x="12" y="22"/>
                  </a:lnTo>
                  <a:lnTo>
                    <a:pt x="12" y="24"/>
                  </a:lnTo>
                  <a:lnTo>
                    <a:pt x="12" y="26"/>
                  </a:lnTo>
                  <a:lnTo>
                    <a:pt x="10" y="26"/>
                  </a:lnTo>
                  <a:lnTo>
                    <a:pt x="10" y="28"/>
                  </a:lnTo>
                  <a:lnTo>
                    <a:pt x="10" y="30"/>
                  </a:lnTo>
                  <a:lnTo>
                    <a:pt x="10" y="32"/>
                  </a:lnTo>
                  <a:lnTo>
                    <a:pt x="8" y="32"/>
                  </a:lnTo>
                  <a:lnTo>
                    <a:pt x="8" y="34"/>
                  </a:lnTo>
                  <a:lnTo>
                    <a:pt x="10" y="34"/>
                  </a:lnTo>
                  <a:lnTo>
                    <a:pt x="10" y="36"/>
                  </a:lnTo>
                  <a:lnTo>
                    <a:pt x="10" y="37"/>
                  </a:lnTo>
                  <a:lnTo>
                    <a:pt x="10" y="39"/>
                  </a:lnTo>
                  <a:lnTo>
                    <a:pt x="12" y="39"/>
                  </a:lnTo>
                  <a:lnTo>
                    <a:pt x="12" y="41"/>
                  </a:lnTo>
                  <a:lnTo>
                    <a:pt x="12" y="43"/>
                  </a:lnTo>
                  <a:lnTo>
                    <a:pt x="14" y="43"/>
                  </a:lnTo>
                  <a:lnTo>
                    <a:pt x="14" y="45"/>
                  </a:lnTo>
                  <a:lnTo>
                    <a:pt x="12" y="45"/>
                  </a:lnTo>
                  <a:lnTo>
                    <a:pt x="12" y="47"/>
                  </a:lnTo>
                  <a:lnTo>
                    <a:pt x="12" y="49"/>
                  </a:lnTo>
                  <a:lnTo>
                    <a:pt x="10" y="49"/>
                  </a:lnTo>
                  <a:lnTo>
                    <a:pt x="8" y="49"/>
                  </a:lnTo>
                  <a:lnTo>
                    <a:pt x="10" y="49"/>
                  </a:lnTo>
                  <a:lnTo>
                    <a:pt x="10" y="51"/>
                  </a:lnTo>
                  <a:lnTo>
                    <a:pt x="12" y="51"/>
                  </a:lnTo>
                  <a:lnTo>
                    <a:pt x="12" y="53"/>
                  </a:lnTo>
                  <a:lnTo>
                    <a:pt x="12" y="55"/>
                  </a:lnTo>
                  <a:lnTo>
                    <a:pt x="14" y="55"/>
                  </a:lnTo>
                  <a:lnTo>
                    <a:pt x="14" y="57"/>
                  </a:lnTo>
                  <a:lnTo>
                    <a:pt x="14" y="59"/>
                  </a:lnTo>
                  <a:lnTo>
                    <a:pt x="14" y="61"/>
                  </a:lnTo>
                  <a:lnTo>
                    <a:pt x="14" y="63"/>
                  </a:lnTo>
                  <a:lnTo>
                    <a:pt x="16" y="63"/>
                  </a:lnTo>
                  <a:lnTo>
                    <a:pt x="16" y="65"/>
                  </a:lnTo>
                  <a:lnTo>
                    <a:pt x="16" y="67"/>
                  </a:lnTo>
                  <a:lnTo>
                    <a:pt x="16" y="65"/>
                  </a:lnTo>
                  <a:lnTo>
                    <a:pt x="18" y="65"/>
                  </a:lnTo>
                  <a:lnTo>
                    <a:pt x="18" y="63"/>
                  </a:lnTo>
                  <a:lnTo>
                    <a:pt x="20" y="63"/>
                  </a:lnTo>
                  <a:lnTo>
                    <a:pt x="20" y="61"/>
                  </a:lnTo>
                  <a:lnTo>
                    <a:pt x="20" y="63"/>
                  </a:lnTo>
                  <a:lnTo>
                    <a:pt x="22" y="63"/>
                  </a:lnTo>
                  <a:lnTo>
                    <a:pt x="22" y="65"/>
                  </a:lnTo>
                  <a:lnTo>
                    <a:pt x="22" y="67"/>
                  </a:lnTo>
                  <a:lnTo>
                    <a:pt x="24" y="67"/>
                  </a:lnTo>
                  <a:lnTo>
                    <a:pt x="24" y="69"/>
                  </a:lnTo>
                  <a:lnTo>
                    <a:pt x="26" y="69"/>
                  </a:lnTo>
                  <a:lnTo>
                    <a:pt x="28" y="69"/>
                  </a:lnTo>
                  <a:lnTo>
                    <a:pt x="28" y="71"/>
                  </a:lnTo>
                  <a:lnTo>
                    <a:pt x="30" y="71"/>
                  </a:lnTo>
                  <a:lnTo>
                    <a:pt x="32" y="71"/>
                  </a:lnTo>
                  <a:lnTo>
                    <a:pt x="32" y="73"/>
                  </a:lnTo>
                  <a:lnTo>
                    <a:pt x="34" y="73"/>
                  </a:lnTo>
                  <a:lnTo>
                    <a:pt x="32" y="75"/>
                  </a:lnTo>
                  <a:lnTo>
                    <a:pt x="32" y="77"/>
                  </a:lnTo>
                  <a:lnTo>
                    <a:pt x="30" y="77"/>
                  </a:lnTo>
                  <a:lnTo>
                    <a:pt x="32" y="77"/>
                  </a:lnTo>
                  <a:lnTo>
                    <a:pt x="32" y="79"/>
                  </a:lnTo>
                  <a:lnTo>
                    <a:pt x="32" y="81"/>
                  </a:lnTo>
                  <a:lnTo>
                    <a:pt x="34" y="83"/>
                  </a:lnTo>
                  <a:lnTo>
                    <a:pt x="34" y="85"/>
                  </a:lnTo>
                  <a:lnTo>
                    <a:pt x="36" y="85"/>
                  </a:lnTo>
                  <a:lnTo>
                    <a:pt x="36" y="87"/>
                  </a:lnTo>
                  <a:lnTo>
                    <a:pt x="36" y="89"/>
                  </a:lnTo>
                  <a:lnTo>
                    <a:pt x="36" y="91"/>
                  </a:lnTo>
                  <a:lnTo>
                    <a:pt x="34" y="91"/>
                  </a:lnTo>
                  <a:lnTo>
                    <a:pt x="32" y="91"/>
                  </a:lnTo>
                  <a:lnTo>
                    <a:pt x="32" y="89"/>
                  </a:lnTo>
                  <a:lnTo>
                    <a:pt x="30" y="89"/>
                  </a:lnTo>
                  <a:lnTo>
                    <a:pt x="28" y="89"/>
                  </a:lnTo>
                  <a:lnTo>
                    <a:pt x="28" y="87"/>
                  </a:lnTo>
                  <a:lnTo>
                    <a:pt x="28" y="85"/>
                  </a:lnTo>
                  <a:lnTo>
                    <a:pt x="28" y="87"/>
                  </a:lnTo>
                  <a:lnTo>
                    <a:pt x="26" y="87"/>
                  </a:lnTo>
                  <a:lnTo>
                    <a:pt x="26" y="89"/>
                  </a:lnTo>
                  <a:lnTo>
                    <a:pt x="24" y="89"/>
                  </a:lnTo>
                  <a:lnTo>
                    <a:pt x="22" y="89"/>
                  </a:lnTo>
                  <a:lnTo>
                    <a:pt x="22" y="91"/>
                  </a:lnTo>
                  <a:lnTo>
                    <a:pt x="20" y="91"/>
                  </a:lnTo>
                  <a:lnTo>
                    <a:pt x="18" y="91"/>
                  </a:lnTo>
                  <a:lnTo>
                    <a:pt x="16" y="91"/>
                  </a:lnTo>
                  <a:lnTo>
                    <a:pt x="14" y="91"/>
                  </a:lnTo>
                  <a:lnTo>
                    <a:pt x="14" y="93"/>
                  </a:lnTo>
                  <a:lnTo>
                    <a:pt x="16" y="93"/>
                  </a:lnTo>
                  <a:lnTo>
                    <a:pt x="16" y="95"/>
                  </a:lnTo>
                  <a:lnTo>
                    <a:pt x="18" y="95"/>
                  </a:lnTo>
                  <a:lnTo>
                    <a:pt x="20" y="95"/>
                  </a:lnTo>
                  <a:lnTo>
                    <a:pt x="20" y="97"/>
                  </a:lnTo>
                  <a:lnTo>
                    <a:pt x="22" y="97"/>
                  </a:lnTo>
                  <a:lnTo>
                    <a:pt x="24" y="97"/>
                  </a:lnTo>
                  <a:lnTo>
                    <a:pt x="26" y="97"/>
                  </a:lnTo>
                  <a:lnTo>
                    <a:pt x="26" y="99"/>
                  </a:lnTo>
                  <a:lnTo>
                    <a:pt x="28" y="99"/>
                  </a:lnTo>
                  <a:lnTo>
                    <a:pt x="28" y="101"/>
                  </a:lnTo>
                  <a:lnTo>
                    <a:pt x="30" y="101"/>
                  </a:lnTo>
                  <a:lnTo>
                    <a:pt x="30" y="103"/>
                  </a:lnTo>
                  <a:lnTo>
                    <a:pt x="32" y="103"/>
                  </a:lnTo>
                  <a:lnTo>
                    <a:pt x="32" y="104"/>
                  </a:lnTo>
                  <a:lnTo>
                    <a:pt x="34" y="104"/>
                  </a:lnTo>
                  <a:lnTo>
                    <a:pt x="34" y="106"/>
                  </a:lnTo>
                  <a:lnTo>
                    <a:pt x="36" y="106"/>
                  </a:lnTo>
                  <a:lnTo>
                    <a:pt x="36" y="108"/>
                  </a:lnTo>
                  <a:lnTo>
                    <a:pt x="36" y="110"/>
                  </a:lnTo>
                  <a:lnTo>
                    <a:pt x="38" y="110"/>
                  </a:lnTo>
                  <a:lnTo>
                    <a:pt x="38" y="112"/>
                  </a:lnTo>
                  <a:lnTo>
                    <a:pt x="36" y="112"/>
                  </a:lnTo>
                  <a:lnTo>
                    <a:pt x="36" y="114"/>
                  </a:lnTo>
                  <a:lnTo>
                    <a:pt x="38" y="114"/>
                  </a:lnTo>
                  <a:lnTo>
                    <a:pt x="36" y="114"/>
                  </a:lnTo>
                  <a:lnTo>
                    <a:pt x="36" y="116"/>
                  </a:lnTo>
                  <a:lnTo>
                    <a:pt x="38" y="116"/>
                  </a:lnTo>
                  <a:lnTo>
                    <a:pt x="38" y="118"/>
                  </a:lnTo>
                  <a:lnTo>
                    <a:pt x="40" y="118"/>
                  </a:lnTo>
                  <a:lnTo>
                    <a:pt x="40" y="120"/>
                  </a:lnTo>
                  <a:lnTo>
                    <a:pt x="40" y="122"/>
                  </a:lnTo>
                  <a:lnTo>
                    <a:pt x="40" y="124"/>
                  </a:lnTo>
                  <a:lnTo>
                    <a:pt x="40" y="126"/>
                  </a:lnTo>
                  <a:lnTo>
                    <a:pt x="42" y="126"/>
                  </a:lnTo>
                  <a:lnTo>
                    <a:pt x="44" y="126"/>
                  </a:lnTo>
                  <a:lnTo>
                    <a:pt x="46" y="126"/>
                  </a:lnTo>
                  <a:lnTo>
                    <a:pt x="46" y="128"/>
                  </a:lnTo>
                  <a:lnTo>
                    <a:pt x="46" y="130"/>
                  </a:lnTo>
                  <a:lnTo>
                    <a:pt x="46" y="132"/>
                  </a:lnTo>
                  <a:lnTo>
                    <a:pt x="46" y="134"/>
                  </a:lnTo>
                  <a:lnTo>
                    <a:pt x="48" y="134"/>
                  </a:lnTo>
                  <a:lnTo>
                    <a:pt x="46" y="134"/>
                  </a:lnTo>
                  <a:lnTo>
                    <a:pt x="48" y="134"/>
                  </a:lnTo>
                  <a:lnTo>
                    <a:pt x="46" y="134"/>
                  </a:lnTo>
                  <a:lnTo>
                    <a:pt x="48" y="136"/>
                  </a:lnTo>
                  <a:lnTo>
                    <a:pt x="48" y="138"/>
                  </a:lnTo>
                  <a:lnTo>
                    <a:pt x="48" y="140"/>
                  </a:lnTo>
                  <a:lnTo>
                    <a:pt x="48" y="142"/>
                  </a:lnTo>
                  <a:lnTo>
                    <a:pt x="48" y="144"/>
                  </a:lnTo>
                  <a:lnTo>
                    <a:pt x="48" y="146"/>
                  </a:lnTo>
                  <a:lnTo>
                    <a:pt x="48" y="148"/>
                  </a:lnTo>
                  <a:lnTo>
                    <a:pt x="50" y="148"/>
                  </a:lnTo>
                  <a:lnTo>
                    <a:pt x="50" y="150"/>
                  </a:lnTo>
                  <a:lnTo>
                    <a:pt x="50" y="152"/>
                  </a:lnTo>
                  <a:lnTo>
                    <a:pt x="50" y="154"/>
                  </a:lnTo>
                  <a:lnTo>
                    <a:pt x="50" y="156"/>
                  </a:lnTo>
                  <a:lnTo>
                    <a:pt x="52" y="156"/>
                  </a:lnTo>
                  <a:lnTo>
                    <a:pt x="52" y="158"/>
                  </a:lnTo>
                  <a:lnTo>
                    <a:pt x="52" y="160"/>
                  </a:lnTo>
                  <a:lnTo>
                    <a:pt x="52" y="162"/>
                  </a:lnTo>
                  <a:lnTo>
                    <a:pt x="52" y="160"/>
                  </a:lnTo>
                  <a:lnTo>
                    <a:pt x="54" y="160"/>
                  </a:lnTo>
                  <a:lnTo>
                    <a:pt x="56" y="160"/>
                  </a:lnTo>
                  <a:lnTo>
                    <a:pt x="58" y="158"/>
                  </a:lnTo>
                  <a:lnTo>
                    <a:pt x="60" y="156"/>
                  </a:lnTo>
                  <a:lnTo>
                    <a:pt x="62" y="154"/>
                  </a:lnTo>
                  <a:lnTo>
                    <a:pt x="64" y="154"/>
                  </a:lnTo>
                  <a:lnTo>
                    <a:pt x="64" y="152"/>
                  </a:lnTo>
                  <a:lnTo>
                    <a:pt x="65" y="152"/>
                  </a:lnTo>
                  <a:lnTo>
                    <a:pt x="67" y="150"/>
                  </a:lnTo>
                  <a:lnTo>
                    <a:pt x="71" y="150"/>
                  </a:lnTo>
                  <a:lnTo>
                    <a:pt x="71" y="148"/>
                  </a:lnTo>
                  <a:lnTo>
                    <a:pt x="73" y="148"/>
                  </a:lnTo>
                  <a:lnTo>
                    <a:pt x="75" y="148"/>
                  </a:lnTo>
                  <a:lnTo>
                    <a:pt x="77" y="148"/>
                  </a:lnTo>
                  <a:lnTo>
                    <a:pt x="77" y="146"/>
                  </a:lnTo>
                  <a:lnTo>
                    <a:pt x="79" y="146"/>
                  </a:lnTo>
                  <a:lnTo>
                    <a:pt x="81" y="146"/>
                  </a:lnTo>
                  <a:lnTo>
                    <a:pt x="79" y="146"/>
                  </a:lnTo>
                  <a:lnTo>
                    <a:pt x="79" y="148"/>
                  </a:lnTo>
                  <a:lnTo>
                    <a:pt x="77" y="148"/>
                  </a:lnTo>
                  <a:lnTo>
                    <a:pt x="77" y="150"/>
                  </a:lnTo>
                  <a:lnTo>
                    <a:pt x="75" y="150"/>
                  </a:lnTo>
                  <a:lnTo>
                    <a:pt x="75" y="152"/>
                  </a:lnTo>
                  <a:lnTo>
                    <a:pt x="75" y="154"/>
                  </a:lnTo>
                  <a:lnTo>
                    <a:pt x="73" y="154"/>
                  </a:lnTo>
                  <a:lnTo>
                    <a:pt x="73" y="156"/>
                  </a:lnTo>
                  <a:lnTo>
                    <a:pt x="75" y="156"/>
                  </a:lnTo>
                  <a:lnTo>
                    <a:pt x="75" y="158"/>
                  </a:lnTo>
                  <a:lnTo>
                    <a:pt x="77" y="158"/>
                  </a:lnTo>
                  <a:lnTo>
                    <a:pt x="77" y="160"/>
                  </a:lnTo>
                  <a:lnTo>
                    <a:pt x="77" y="162"/>
                  </a:lnTo>
                  <a:lnTo>
                    <a:pt x="79" y="162"/>
                  </a:lnTo>
                  <a:lnTo>
                    <a:pt x="81" y="162"/>
                  </a:lnTo>
                  <a:lnTo>
                    <a:pt x="83" y="160"/>
                  </a:lnTo>
                  <a:lnTo>
                    <a:pt x="85" y="160"/>
                  </a:lnTo>
                  <a:lnTo>
                    <a:pt x="85" y="158"/>
                  </a:lnTo>
                  <a:lnTo>
                    <a:pt x="87" y="158"/>
                  </a:lnTo>
                  <a:lnTo>
                    <a:pt x="89" y="158"/>
                  </a:lnTo>
                  <a:lnTo>
                    <a:pt x="89" y="156"/>
                  </a:lnTo>
                  <a:lnTo>
                    <a:pt x="91" y="156"/>
                  </a:lnTo>
                  <a:lnTo>
                    <a:pt x="93" y="156"/>
                  </a:lnTo>
                  <a:lnTo>
                    <a:pt x="95" y="156"/>
                  </a:lnTo>
                  <a:lnTo>
                    <a:pt x="95" y="154"/>
                  </a:lnTo>
                  <a:lnTo>
                    <a:pt x="97" y="154"/>
                  </a:lnTo>
                  <a:lnTo>
                    <a:pt x="97" y="156"/>
                  </a:lnTo>
                  <a:lnTo>
                    <a:pt x="97" y="158"/>
                  </a:lnTo>
                  <a:lnTo>
                    <a:pt x="97" y="160"/>
                  </a:lnTo>
                  <a:lnTo>
                    <a:pt x="97" y="162"/>
                  </a:lnTo>
                  <a:lnTo>
                    <a:pt x="95" y="162"/>
                  </a:lnTo>
                  <a:lnTo>
                    <a:pt x="95" y="164"/>
                  </a:lnTo>
                  <a:lnTo>
                    <a:pt x="95" y="166"/>
                  </a:lnTo>
                  <a:lnTo>
                    <a:pt x="97" y="166"/>
                  </a:lnTo>
                  <a:lnTo>
                    <a:pt x="99" y="166"/>
                  </a:lnTo>
                  <a:lnTo>
                    <a:pt x="101" y="166"/>
                  </a:lnTo>
                  <a:lnTo>
                    <a:pt x="103" y="166"/>
                  </a:lnTo>
                  <a:lnTo>
                    <a:pt x="105" y="166"/>
                  </a:lnTo>
                  <a:lnTo>
                    <a:pt x="105" y="164"/>
                  </a:lnTo>
                  <a:lnTo>
                    <a:pt x="107" y="164"/>
                  </a:lnTo>
                  <a:lnTo>
                    <a:pt x="109" y="164"/>
                  </a:lnTo>
                  <a:lnTo>
                    <a:pt x="109" y="162"/>
                  </a:lnTo>
                  <a:lnTo>
                    <a:pt x="111" y="162"/>
                  </a:lnTo>
                  <a:lnTo>
                    <a:pt x="113" y="162"/>
                  </a:lnTo>
                  <a:lnTo>
                    <a:pt x="113" y="160"/>
                  </a:lnTo>
                  <a:lnTo>
                    <a:pt x="115" y="160"/>
                  </a:lnTo>
                  <a:lnTo>
                    <a:pt x="117" y="158"/>
                  </a:lnTo>
                  <a:lnTo>
                    <a:pt x="119" y="158"/>
                  </a:lnTo>
                  <a:lnTo>
                    <a:pt x="119" y="156"/>
                  </a:lnTo>
                  <a:lnTo>
                    <a:pt x="121" y="156"/>
                  </a:lnTo>
                  <a:lnTo>
                    <a:pt x="121" y="154"/>
                  </a:lnTo>
                  <a:lnTo>
                    <a:pt x="123" y="156"/>
                  </a:lnTo>
                  <a:lnTo>
                    <a:pt x="123" y="158"/>
                  </a:lnTo>
                  <a:lnTo>
                    <a:pt x="125" y="158"/>
                  </a:lnTo>
                  <a:lnTo>
                    <a:pt x="125" y="156"/>
                  </a:lnTo>
                  <a:lnTo>
                    <a:pt x="127" y="156"/>
                  </a:lnTo>
                  <a:lnTo>
                    <a:pt x="129" y="156"/>
                  </a:lnTo>
                  <a:lnTo>
                    <a:pt x="129" y="154"/>
                  </a:lnTo>
                  <a:lnTo>
                    <a:pt x="127" y="154"/>
                  </a:lnTo>
                  <a:lnTo>
                    <a:pt x="129" y="154"/>
                  </a:lnTo>
                  <a:lnTo>
                    <a:pt x="129" y="152"/>
                  </a:lnTo>
                  <a:lnTo>
                    <a:pt x="131" y="152"/>
                  </a:lnTo>
                  <a:lnTo>
                    <a:pt x="133" y="150"/>
                  </a:lnTo>
                  <a:lnTo>
                    <a:pt x="134" y="150"/>
                  </a:lnTo>
                  <a:lnTo>
                    <a:pt x="134" y="148"/>
                  </a:lnTo>
                  <a:lnTo>
                    <a:pt x="136" y="148"/>
                  </a:lnTo>
                  <a:lnTo>
                    <a:pt x="134" y="148"/>
                  </a:lnTo>
                  <a:lnTo>
                    <a:pt x="134" y="146"/>
                  </a:lnTo>
                  <a:lnTo>
                    <a:pt x="133" y="148"/>
                  </a:lnTo>
                  <a:lnTo>
                    <a:pt x="131" y="148"/>
                  </a:lnTo>
                  <a:lnTo>
                    <a:pt x="129" y="148"/>
                  </a:lnTo>
                  <a:lnTo>
                    <a:pt x="131" y="146"/>
                  </a:lnTo>
                  <a:lnTo>
                    <a:pt x="133" y="146"/>
                  </a:lnTo>
                  <a:lnTo>
                    <a:pt x="133" y="144"/>
                  </a:lnTo>
                  <a:lnTo>
                    <a:pt x="134" y="144"/>
                  </a:lnTo>
                  <a:lnTo>
                    <a:pt x="136" y="142"/>
                  </a:lnTo>
                  <a:lnTo>
                    <a:pt x="134" y="142"/>
                  </a:lnTo>
                  <a:lnTo>
                    <a:pt x="134" y="140"/>
                  </a:lnTo>
                  <a:lnTo>
                    <a:pt x="134" y="138"/>
                  </a:lnTo>
                  <a:lnTo>
                    <a:pt x="133" y="138"/>
                  </a:lnTo>
                  <a:lnTo>
                    <a:pt x="133" y="136"/>
                  </a:lnTo>
                  <a:lnTo>
                    <a:pt x="131" y="136"/>
                  </a:lnTo>
                  <a:lnTo>
                    <a:pt x="131" y="134"/>
                  </a:lnTo>
                  <a:lnTo>
                    <a:pt x="131" y="132"/>
                  </a:lnTo>
                  <a:lnTo>
                    <a:pt x="129" y="132"/>
                  </a:lnTo>
                  <a:lnTo>
                    <a:pt x="131" y="130"/>
                  </a:lnTo>
                  <a:lnTo>
                    <a:pt x="133" y="128"/>
                  </a:lnTo>
                  <a:lnTo>
                    <a:pt x="133" y="126"/>
                  </a:lnTo>
                  <a:lnTo>
                    <a:pt x="131" y="126"/>
                  </a:lnTo>
                  <a:lnTo>
                    <a:pt x="129" y="126"/>
                  </a:lnTo>
                  <a:lnTo>
                    <a:pt x="129" y="124"/>
                  </a:lnTo>
                  <a:lnTo>
                    <a:pt x="131" y="124"/>
                  </a:lnTo>
                  <a:lnTo>
                    <a:pt x="133" y="124"/>
                  </a:lnTo>
                  <a:lnTo>
                    <a:pt x="133" y="122"/>
                  </a:lnTo>
                  <a:lnTo>
                    <a:pt x="134" y="122"/>
                  </a:lnTo>
                  <a:lnTo>
                    <a:pt x="136" y="122"/>
                  </a:lnTo>
                  <a:lnTo>
                    <a:pt x="136" y="120"/>
                  </a:lnTo>
                  <a:lnTo>
                    <a:pt x="138" y="120"/>
                  </a:lnTo>
                  <a:lnTo>
                    <a:pt x="140" y="120"/>
                  </a:lnTo>
                  <a:lnTo>
                    <a:pt x="142" y="120"/>
                  </a:lnTo>
                  <a:lnTo>
                    <a:pt x="144" y="120"/>
                  </a:lnTo>
                  <a:lnTo>
                    <a:pt x="144" y="118"/>
                  </a:lnTo>
                  <a:lnTo>
                    <a:pt x="146" y="118"/>
                  </a:lnTo>
                  <a:lnTo>
                    <a:pt x="148" y="118"/>
                  </a:lnTo>
                  <a:lnTo>
                    <a:pt x="150" y="118"/>
                  </a:lnTo>
                  <a:lnTo>
                    <a:pt x="150" y="116"/>
                  </a:lnTo>
                  <a:lnTo>
                    <a:pt x="150" y="114"/>
                  </a:lnTo>
                  <a:lnTo>
                    <a:pt x="152" y="114"/>
                  </a:lnTo>
                  <a:lnTo>
                    <a:pt x="152" y="112"/>
                  </a:lnTo>
                  <a:lnTo>
                    <a:pt x="154" y="112"/>
                  </a:lnTo>
                  <a:lnTo>
                    <a:pt x="154" y="110"/>
                  </a:lnTo>
                  <a:lnTo>
                    <a:pt x="154" y="108"/>
                  </a:lnTo>
                  <a:lnTo>
                    <a:pt x="154" y="106"/>
                  </a:lnTo>
                  <a:lnTo>
                    <a:pt x="156" y="106"/>
                  </a:lnTo>
                  <a:lnTo>
                    <a:pt x="156" y="104"/>
                  </a:lnTo>
                  <a:lnTo>
                    <a:pt x="158" y="104"/>
                  </a:lnTo>
                  <a:lnTo>
                    <a:pt x="160" y="104"/>
                  </a:lnTo>
                  <a:lnTo>
                    <a:pt x="160" y="103"/>
                  </a:lnTo>
                  <a:lnTo>
                    <a:pt x="162" y="103"/>
                  </a:lnTo>
                  <a:lnTo>
                    <a:pt x="164" y="103"/>
                  </a:lnTo>
                  <a:lnTo>
                    <a:pt x="166" y="103"/>
                  </a:lnTo>
                  <a:lnTo>
                    <a:pt x="166" y="104"/>
                  </a:lnTo>
                  <a:lnTo>
                    <a:pt x="166" y="106"/>
                  </a:lnTo>
                  <a:lnTo>
                    <a:pt x="168" y="106"/>
                  </a:lnTo>
                  <a:lnTo>
                    <a:pt x="168" y="108"/>
                  </a:lnTo>
                  <a:lnTo>
                    <a:pt x="170" y="108"/>
                  </a:lnTo>
                  <a:lnTo>
                    <a:pt x="170" y="110"/>
                  </a:lnTo>
                  <a:lnTo>
                    <a:pt x="172" y="110"/>
                  </a:lnTo>
                  <a:lnTo>
                    <a:pt x="172" y="112"/>
                  </a:lnTo>
                  <a:lnTo>
                    <a:pt x="174" y="112"/>
                  </a:lnTo>
                  <a:lnTo>
                    <a:pt x="174" y="114"/>
                  </a:lnTo>
                  <a:lnTo>
                    <a:pt x="176" y="114"/>
                  </a:lnTo>
                  <a:lnTo>
                    <a:pt x="176" y="116"/>
                  </a:lnTo>
                  <a:lnTo>
                    <a:pt x="178" y="116"/>
                  </a:lnTo>
                  <a:lnTo>
                    <a:pt x="178" y="118"/>
                  </a:lnTo>
                  <a:lnTo>
                    <a:pt x="180" y="118"/>
                  </a:lnTo>
                  <a:lnTo>
                    <a:pt x="180" y="120"/>
                  </a:lnTo>
                  <a:lnTo>
                    <a:pt x="182" y="120"/>
                  </a:lnTo>
                  <a:lnTo>
                    <a:pt x="184" y="120"/>
                  </a:lnTo>
                  <a:lnTo>
                    <a:pt x="184" y="118"/>
                  </a:lnTo>
                  <a:lnTo>
                    <a:pt x="184" y="116"/>
                  </a:lnTo>
                  <a:lnTo>
                    <a:pt x="186" y="116"/>
                  </a:lnTo>
                  <a:lnTo>
                    <a:pt x="186" y="114"/>
                  </a:lnTo>
                  <a:lnTo>
                    <a:pt x="188" y="114"/>
                  </a:lnTo>
                  <a:lnTo>
                    <a:pt x="188" y="112"/>
                  </a:lnTo>
                  <a:lnTo>
                    <a:pt x="190" y="112"/>
                  </a:lnTo>
                  <a:lnTo>
                    <a:pt x="190" y="110"/>
                  </a:lnTo>
                  <a:lnTo>
                    <a:pt x="190" y="108"/>
                  </a:lnTo>
                  <a:lnTo>
                    <a:pt x="188" y="108"/>
                  </a:lnTo>
                  <a:lnTo>
                    <a:pt x="190" y="108"/>
                  </a:lnTo>
                  <a:lnTo>
                    <a:pt x="190" y="106"/>
                  </a:lnTo>
                  <a:lnTo>
                    <a:pt x="192" y="106"/>
                  </a:lnTo>
                  <a:lnTo>
                    <a:pt x="192" y="108"/>
                  </a:lnTo>
                  <a:lnTo>
                    <a:pt x="194" y="108"/>
                  </a:lnTo>
                  <a:lnTo>
                    <a:pt x="196" y="108"/>
                  </a:lnTo>
                  <a:lnTo>
                    <a:pt x="196" y="106"/>
                  </a:lnTo>
                  <a:lnTo>
                    <a:pt x="198" y="106"/>
                  </a:lnTo>
                  <a:lnTo>
                    <a:pt x="200" y="104"/>
                  </a:lnTo>
                  <a:lnTo>
                    <a:pt x="202" y="104"/>
                  </a:lnTo>
                  <a:lnTo>
                    <a:pt x="202" y="106"/>
                  </a:lnTo>
                  <a:lnTo>
                    <a:pt x="203" y="106"/>
                  </a:lnTo>
                  <a:lnTo>
                    <a:pt x="205" y="106"/>
                  </a:lnTo>
                  <a:lnTo>
                    <a:pt x="205" y="104"/>
                  </a:lnTo>
                  <a:lnTo>
                    <a:pt x="205" y="103"/>
                  </a:lnTo>
                  <a:lnTo>
                    <a:pt x="205" y="101"/>
                  </a:lnTo>
                  <a:lnTo>
                    <a:pt x="205" y="99"/>
                  </a:lnTo>
                  <a:lnTo>
                    <a:pt x="205" y="97"/>
                  </a:lnTo>
                  <a:lnTo>
                    <a:pt x="205" y="95"/>
                  </a:lnTo>
                  <a:lnTo>
                    <a:pt x="205" y="93"/>
                  </a:lnTo>
                  <a:lnTo>
                    <a:pt x="207" y="93"/>
                  </a:lnTo>
                  <a:lnTo>
                    <a:pt x="207" y="91"/>
                  </a:lnTo>
                  <a:lnTo>
                    <a:pt x="209" y="91"/>
                  </a:lnTo>
                  <a:lnTo>
                    <a:pt x="211" y="93"/>
                  </a:lnTo>
                  <a:lnTo>
                    <a:pt x="211" y="91"/>
                  </a:lnTo>
                  <a:lnTo>
                    <a:pt x="213" y="91"/>
                  </a:lnTo>
                  <a:lnTo>
                    <a:pt x="215" y="91"/>
                  </a:lnTo>
                  <a:lnTo>
                    <a:pt x="217" y="91"/>
                  </a:lnTo>
                  <a:lnTo>
                    <a:pt x="219" y="91"/>
                  </a:lnTo>
                  <a:lnTo>
                    <a:pt x="221" y="91"/>
                  </a:lnTo>
                  <a:lnTo>
                    <a:pt x="223" y="91"/>
                  </a:lnTo>
                  <a:lnTo>
                    <a:pt x="223" y="93"/>
                  </a:lnTo>
                  <a:lnTo>
                    <a:pt x="225" y="93"/>
                  </a:lnTo>
                  <a:lnTo>
                    <a:pt x="227" y="95"/>
                  </a:lnTo>
                  <a:lnTo>
                    <a:pt x="229" y="95"/>
                  </a:lnTo>
                  <a:lnTo>
                    <a:pt x="229" y="97"/>
                  </a:lnTo>
                  <a:lnTo>
                    <a:pt x="229" y="99"/>
                  </a:lnTo>
                  <a:lnTo>
                    <a:pt x="229" y="101"/>
                  </a:lnTo>
                  <a:lnTo>
                    <a:pt x="231" y="101"/>
                  </a:lnTo>
                  <a:lnTo>
                    <a:pt x="233" y="101"/>
                  </a:lnTo>
                  <a:lnTo>
                    <a:pt x="233" y="103"/>
                  </a:lnTo>
                  <a:lnTo>
                    <a:pt x="235" y="103"/>
                  </a:lnTo>
                  <a:lnTo>
                    <a:pt x="235" y="104"/>
                  </a:lnTo>
                  <a:lnTo>
                    <a:pt x="235" y="106"/>
                  </a:lnTo>
                  <a:lnTo>
                    <a:pt x="237" y="106"/>
                  </a:lnTo>
                  <a:lnTo>
                    <a:pt x="237" y="108"/>
                  </a:lnTo>
                  <a:lnTo>
                    <a:pt x="239" y="110"/>
                  </a:lnTo>
                  <a:lnTo>
                    <a:pt x="239" y="112"/>
                  </a:lnTo>
                  <a:lnTo>
                    <a:pt x="241" y="112"/>
                  </a:lnTo>
                  <a:lnTo>
                    <a:pt x="241" y="114"/>
                  </a:lnTo>
                  <a:lnTo>
                    <a:pt x="241" y="116"/>
                  </a:lnTo>
                  <a:lnTo>
                    <a:pt x="243" y="116"/>
                  </a:lnTo>
                  <a:lnTo>
                    <a:pt x="243" y="118"/>
                  </a:lnTo>
                  <a:lnTo>
                    <a:pt x="245" y="118"/>
                  </a:lnTo>
                  <a:lnTo>
                    <a:pt x="245" y="116"/>
                  </a:lnTo>
                  <a:lnTo>
                    <a:pt x="247" y="116"/>
                  </a:lnTo>
                  <a:lnTo>
                    <a:pt x="247" y="114"/>
                  </a:lnTo>
                  <a:lnTo>
                    <a:pt x="249" y="112"/>
                  </a:lnTo>
                  <a:lnTo>
                    <a:pt x="249" y="110"/>
                  </a:lnTo>
                  <a:lnTo>
                    <a:pt x="251" y="110"/>
                  </a:lnTo>
                  <a:lnTo>
                    <a:pt x="253" y="108"/>
                  </a:lnTo>
                  <a:lnTo>
                    <a:pt x="255" y="108"/>
                  </a:lnTo>
                  <a:lnTo>
                    <a:pt x="255" y="110"/>
                  </a:lnTo>
                  <a:lnTo>
                    <a:pt x="257" y="110"/>
                  </a:lnTo>
                  <a:lnTo>
                    <a:pt x="257" y="112"/>
                  </a:lnTo>
                  <a:lnTo>
                    <a:pt x="257" y="110"/>
                  </a:lnTo>
                  <a:lnTo>
                    <a:pt x="259" y="110"/>
                  </a:lnTo>
                  <a:lnTo>
                    <a:pt x="259" y="112"/>
                  </a:lnTo>
                  <a:lnTo>
                    <a:pt x="261" y="114"/>
                  </a:lnTo>
                  <a:lnTo>
                    <a:pt x="263" y="114"/>
                  </a:lnTo>
                  <a:lnTo>
                    <a:pt x="265" y="114"/>
                  </a:lnTo>
                  <a:lnTo>
                    <a:pt x="267" y="114"/>
                  </a:lnTo>
                  <a:lnTo>
                    <a:pt x="267" y="116"/>
                  </a:lnTo>
                  <a:lnTo>
                    <a:pt x="265" y="116"/>
                  </a:lnTo>
                  <a:lnTo>
                    <a:pt x="265" y="118"/>
                  </a:lnTo>
                  <a:lnTo>
                    <a:pt x="265" y="116"/>
                  </a:lnTo>
                  <a:lnTo>
                    <a:pt x="263" y="116"/>
                  </a:lnTo>
                  <a:lnTo>
                    <a:pt x="261" y="114"/>
                  </a:lnTo>
                  <a:lnTo>
                    <a:pt x="259" y="114"/>
                  </a:lnTo>
                  <a:lnTo>
                    <a:pt x="257" y="114"/>
                  </a:lnTo>
                  <a:lnTo>
                    <a:pt x="257" y="116"/>
                  </a:lnTo>
                  <a:lnTo>
                    <a:pt x="257" y="118"/>
                  </a:lnTo>
                  <a:lnTo>
                    <a:pt x="257" y="120"/>
                  </a:lnTo>
                  <a:lnTo>
                    <a:pt x="257" y="122"/>
                  </a:lnTo>
                  <a:lnTo>
                    <a:pt x="257" y="124"/>
                  </a:lnTo>
                  <a:lnTo>
                    <a:pt x="259" y="124"/>
                  </a:lnTo>
                  <a:lnTo>
                    <a:pt x="257" y="124"/>
                  </a:lnTo>
                  <a:lnTo>
                    <a:pt x="255" y="126"/>
                  </a:lnTo>
                  <a:lnTo>
                    <a:pt x="253" y="126"/>
                  </a:lnTo>
                  <a:lnTo>
                    <a:pt x="253" y="128"/>
                  </a:lnTo>
                  <a:lnTo>
                    <a:pt x="253" y="130"/>
                  </a:lnTo>
                  <a:lnTo>
                    <a:pt x="253" y="132"/>
                  </a:lnTo>
                  <a:lnTo>
                    <a:pt x="255" y="132"/>
                  </a:lnTo>
                  <a:lnTo>
                    <a:pt x="255" y="134"/>
                  </a:lnTo>
                  <a:lnTo>
                    <a:pt x="257" y="134"/>
                  </a:lnTo>
                  <a:lnTo>
                    <a:pt x="257" y="136"/>
                  </a:lnTo>
                  <a:lnTo>
                    <a:pt x="259" y="136"/>
                  </a:lnTo>
                  <a:lnTo>
                    <a:pt x="257" y="138"/>
                  </a:lnTo>
                  <a:lnTo>
                    <a:pt x="259" y="140"/>
                  </a:lnTo>
                  <a:lnTo>
                    <a:pt x="259" y="142"/>
                  </a:lnTo>
                  <a:lnTo>
                    <a:pt x="261" y="142"/>
                  </a:lnTo>
                  <a:lnTo>
                    <a:pt x="261" y="144"/>
                  </a:lnTo>
                  <a:lnTo>
                    <a:pt x="261" y="146"/>
                  </a:lnTo>
                  <a:lnTo>
                    <a:pt x="261" y="148"/>
                  </a:lnTo>
                  <a:lnTo>
                    <a:pt x="263" y="148"/>
                  </a:lnTo>
                  <a:lnTo>
                    <a:pt x="263" y="150"/>
                  </a:lnTo>
                  <a:lnTo>
                    <a:pt x="261" y="150"/>
                  </a:lnTo>
                  <a:lnTo>
                    <a:pt x="259" y="152"/>
                  </a:lnTo>
                  <a:lnTo>
                    <a:pt x="257" y="152"/>
                  </a:lnTo>
                  <a:lnTo>
                    <a:pt x="257" y="154"/>
                  </a:lnTo>
                  <a:lnTo>
                    <a:pt x="255" y="154"/>
                  </a:lnTo>
                  <a:lnTo>
                    <a:pt x="255" y="156"/>
                  </a:lnTo>
                  <a:lnTo>
                    <a:pt x="253" y="156"/>
                  </a:lnTo>
                  <a:lnTo>
                    <a:pt x="253" y="158"/>
                  </a:lnTo>
                  <a:lnTo>
                    <a:pt x="255" y="158"/>
                  </a:lnTo>
                  <a:lnTo>
                    <a:pt x="255" y="160"/>
                  </a:lnTo>
                  <a:lnTo>
                    <a:pt x="255" y="162"/>
                  </a:lnTo>
                  <a:lnTo>
                    <a:pt x="257" y="162"/>
                  </a:lnTo>
                  <a:lnTo>
                    <a:pt x="257" y="164"/>
                  </a:lnTo>
                  <a:lnTo>
                    <a:pt x="255" y="164"/>
                  </a:lnTo>
                  <a:lnTo>
                    <a:pt x="255" y="166"/>
                  </a:lnTo>
                  <a:lnTo>
                    <a:pt x="255" y="164"/>
                  </a:lnTo>
                  <a:lnTo>
                    <a:pt x="253" y="164"/>
                  </a:lnTo>
                  <a:lnTo>
                    <a:pt x="253" y="166"/>
                  </a:lnTo>
                  <a:lnTo>
                    <a:pt x="251" y="166"/>
                  </a:lnTo>
                  <a:lnTo>
                    <a:pt x="249" y="168"/>
                  </a:lnTo>
                  <a:lnTo>
                    <a:pt x="249" y="170"/>
                  </a:lnTo>
                  <a:lnTo>
                    <a:pt x="247" y="170"/>
                  </a:lnTo>
                  <a:lnTo>
                    <a:pt x="247" y="171"/>
                  </a:lnTo>
                  <a:lnTo>
                    <a:pt x="245" y="171"/>
                  </a:lnTo>
                  <a:lnTo>
                    <a:pt x="245" y="173"/>
                  </a:lnTo>
                  <a:lnTo>
                    <a:pt x="243" y="173"/>
                  </a:lnTo>
                  <a:lnTo>
                    <a:pt x="243" y="175"/>
                  </a:lnTo>
                  <a:lnTo>
                    <a:pt x="245" y="175"/>
                  </a:lnTo>
                  <a:lnTo>
                    <a:pt x="245" y="177"/>
                  </a:lnTo>
                  <a:lnTo>
                    <a:pt x="243" y="177"/>
                  </a:lnTo>
                  <a:lnTo>
                    <a:pt x="243" y="179"/>
                  </a:lnTo>
                  <a:lnTo>
                    <a:pt x="243" y="181"/>
                  </a:lnTo>
                  <a:lnTo>
                    <a:pt x="241" y="181"/>
                  </a:lnTo>
                  <a:lnTo>
                    <a:pt x="241" y="183"/>
                  </a:lnTo>
                  <a:lnTo>
                    <a:pt x="239" y="183"/>
                  </a:lnTo>
                  <a:lnTo>
                    <a:pt x="237" y="183"/>
                  </a:lnTo>
                  <a:lnTo>
                    <a:pt x="237" y="185"/>
                  </a:lnTo>
                  <a:lnTo>
                    <a:pt x="237" y="187"/>
                  </a:lnTo>
                  <a:lnTo>
                    <a:pt x="237" y="189"/>
                  </a:lnTo>
                  <a:lnTo>
                    <a:pt x="239" y="189"/>
                  </a:lnTo>
                  <a:lnTo>
                    <a:pt x="239" y="191"/>
                  </a:lnTo>
                  <a:lnTo>
                    <a:pt x="239" y="193"/>
                  </a:lnTo>
                  <a:lnTo>
                    <a:pt x="241" y="193"/>
                  </a:lnTo>
                  <a:lnTo>
                    <a:pt x="241" y="191"/>
                  </a:lnTo>
                  <a:lnTo>
                    <a:pt x="243" y="191"/>
                  </a:lnTo>
                  <a:lnTo>
                    <a:pt x="245" y="191"/>
                  </a:lnTo>
                  <a:lnTo>
                    <a:pt x="245" y="189"/>
                  </a:lnTo>
                  <a:lnTo>
                    <a:pt x="245" y="191"/>
                  </a:lnTo>
                  <a:lnTo>
                    <a:pt x="247" y="191"/>
                  </a:lnTo>
                  <a:lnTo>
                    <a:pt x="249" y="191"/>
                  </a:lnTo>
                  <a:lnTo>
                    <a:pt x="251" y="193"/>
                  </a:lnTo>
                  <a:lnTo>
                    <a:pt x="249" y="193"/>
                  </a:lnTo>
                  <a:lnTo>
                    <a:pt x="249" y="195"/>
                  </a:lnTo>
                  <a:lnTo>
                    <a:pt x="247" y="195"/>
                  </a:lnTo>
                  <a:lnTo>
                    <a:pt x="245" y="195"/>
                  </a:lnTo>
                  <a:lnTo>
                    <a:pt x="245" y="197"/>
                  </a:lnTo>
                  <a:lnTo>
                    <a:pt x="243" y="197"/>
                  </a:lnTo>
                  <a:lnTo>
                    <a:pt x="243" y="199"/>
                  </a:lnTo>
                  <a:lnTo>
                    <a:pt x="243" y="201"/>
                  </a:lnTo>
                  <a:lnTo>
                    <a:pt x="243" y="203"/>
                  </a:lnTo>
                  <a:lnTo>
                    <a:pt x="243" y="205"/>
                  </a:lnTo>
                  <a:lnTo>
                    <a:pt x="243" y="207"/>
                  </a:lnTo>
                  <a:lnTo>
                    <a:pt x="243" y="209"/>
                  </a:lnTo>
                  <a:lnTo>
                    <a:pt x="243" y="211"/>
                  </a:lnTo>
                  <a:lnTo>
                    <a:pt x="245" y="211"/>
                  </a:lnTo>
                  <a:lnTo>
                    <a:pt x="245" y="209"/>
                  </a:lnTo>
                  <a:lnTo>
                    <a:pt x="247" y="209"/>
                  </a:lnTo>
                  <a:lnTo>
                    <a:pt x="249" y="211"/>
                  </a:lnTo>
                  <a:lnTo>
                    <a:pt x="249" y="213"/>
                  </a:lnTo>
                  <a:lnTo>
                    <a:pt x="249" y="215"/>
                  </a:lnTo>
                  <a:lnTo>
                    <a:pt x="247" y="215"/>
                  </a:lnTo>
                  <a:lnTo>
                    <a:pt x="247" y="217"/>
                  </a:lnTo>
                  <a:lnTo>
                    <a:pt x="249" y="217"/>
                  </a:lnTo>
                  <a:lnTo>
                    <a:pt x="251" y="217"/>
                  </a:lnTo>
                  <a:lnTo>
                    <a:pt x="251" y="215"/>
                  </a:lnTo>
                  <a:lnTo>
                    <a:pt x="253" y="215"/>
                  </a:lnTo>
                  <a:lnTo>
                    <a:pt x="255" y="215"/>
                  </a:lnTo>
                  <a:lnTo>
                    <a:pt x="257" y="215"/>
                  </a:lnTo>
                  <a:lnTo>
                    <a:pt x="257" y="217"/>
                  </a:lnTo>
                  <a:lnTo>
                    <a:pt x="257" y="219"/>
                  </a:lnTo>
                  <a:lnTo>
                    <a:pt x="257" y="221"/>
                  </a:lnTo>
                  <a:lnTo>
                    <a:pt x="259" y="221"/>
                  </a:lnTo>
                  <a:lnTo>
                    <a:pt x="259" y="223"/>
                  </a:lnTo>
                  <a:lnTo>
                    <a:pt x="259" y="225"/>
                  </a:lnTo>
                  <a:lnTo>
                    <a:pt x="261" y="225"/>
                  </a:lnTo>
                  <a:lnTo>
                    <a:pt x="261" y="227"/>
                  </a:lnTo>
                  <a:lnTo>
                    <a:pt x="263" y="227"/>
                  </a:lnTo>
                  <a:lnTo>
                    <a:pt x="263" y="229"/>
                  </a:lnTo>
                  <a:lnTo>
                    <a:pt x="265" y="229"/>
                  </a:lnTo>
                  <a:lnTo>
                    <a:pt x="267" y="229"/>
                  </a:lnTo>
                  <a:lnTo>
                    <a:pt x="267" y="231"/>
                  </a:lnTo>
                  <a:lnTo>
                    <a:pt x="269" y="231"/>
                  </a:lnTo>
                  <a:lnTo>
                    <a:pt x="269" y="233"/>
                  </a:lnTo>
                  <a:lnTo>
                    <a:pt x="271" y="233"/>
                  </a:lnTo>
                  <a:lnTo>
                    <a:pt x="271" y="235"/>
                  </a:lnTo>
                  <a:lnTo>
                    <a:pt x="269" y="235"/>
                  </a:lnTo>
                  <a:lnTo>
                    <a:pt x="269" y="237"/>
                  </a:lnTo>
                  <a:lnTo>
                    <a:pt x="267" y="237"/>
                  </a:lnTo>
                  <a:lnTo>
                    <a:pt x="267" y="238"/>
                  </a:lnTo>
                  <a:lnTo>
                    <a:pt x="265" y="238"/>
                  </a:lnTo>
                  <a:lnTo>
                    <a:pt x="265" y="240"/>
                  </a:lnTo>
                  <a:lnTo>
                    <a:pt x="263" y="240"/>
                  </a:lnTo>
                  <a:lnTo>
                    <a:pt x="263" y="242"/>
                  </a:lnTo>
                  <a:lnTo>
                    <a:pt x="261" y="242"/>
                  </a:lnTo>
                  <a:lnTo>
                    <a:pt x="259" y="244"/>
                  </a:lnTo>
                  <a:lnTo>
                    <a:pt x="257" y="244"/>
                  </a:lnTo>
                  <a:lnTo>
                    <a:pt x="257" y="246"/>
                  </a:lnTo>
                  <a:lnTo>
                    <a:pt x="255" y="246"/>
                  </a:lnTo>
                  <a:lnTo>
                    <a:pt x="253" y="248"/>
                  </a:lnTo>
                  <a:lnTo>
                    <a:pt x="251" y="248"/>
                  </a:lnTo>
                  <a:lnTo>
                    <a:pt x="249" y="250"/>
                  </a:lnTo>
                  <a:lnTo>
                    <a:pt x="247" y="250"/>
                  </a:lnTo>
                  <a:lnTo>
                    <a:pt x="247" y="252"/>
                  </a:lnTo>
                  <a:lnTo>
                    <a:pt x="245" y="252"/>
                  </a:lnTo>
                  <a:lnTo>
                    <a:pt x="245" y="254"/>
                  </a:lnTo>
                  <a:lnTo>
                    <a:pt x="243" y="254"/>
                  </a:lnTo>
                  <a:lnTo>
                    <a:pt x="241" y="254"/>
                  </a:lnTo>
                  <a:lnTo>
                    <a:pt x="239" y="254"/>
                  </a:lnTo>
                  <a:lnTo>
                    <a:pt x="237" y="254"/>
                  </a:lnTo>
                  <a:lnTo>
                    <a:pt x="235" y="254"/>
                  </a:lnTo>
                  <a:lnTo>
                    <a:pt x="235" y="256"/>
                  </a:lnTo>
                  <a:lnTo>
                    <a:pt x="233" y="256"/>
                  </a:lnTo>
                  <a:lnTo>
                    <a:pt x="233" y="254"/>
                  </a:lnTo>
                  <a:lnTo>
                    <a:pt x="235" y="254"/>
                  </a:lnTo>
                  <a:lnTo>
                    <a:pt x="233" y="254"/>
                  </a:lnTo>
                  <a:lnTo>
                    <a:pt x="231" y="254"/>
                  </a:lnTo>
                  <a:lnTo>
                    <a:pt x="229" y="256"/>
                  </a:lnTo>
                  <a:lnTo>
                    <a:pt x="227" y="256"/>
                  </a:lnTo>
                  <a:lnTo>
                    <a:pt x="225" y="258"/>
                  </a:lnTo>
                  <a:lnTo>
                    <a:pt x="223" y="258"/>
                  </a:lnTo>
                  <a:lnTo>
                    <a:pt x="223" y="260"/>
                  </a:lnTo>
                  <a:lnTo>
                    <a:pt x="221" y="260"/>
                  </a:lnTo>
                  <a:lnTo>
                    <a:pt x="219" y="262"/>
                  </a:lnTo>
                  <a:lnTo>
                    <a:pt x="217" y="264"/>
                  </a:lnTo>
                  <a:lnTo>
                    <a:pt x="215" y="264"/>
                  </a:lnTo>
                  <a:lnTo>
                    <a:pt x="215" y="266"/>
                  </a:lnTo>
                  <a:lnTo>
                    <a:pt x="213" y="266"/>
                  </a:lnTo>
                  <a:lnTo>
                    <a:pt x="213" y="268"/>
                  </a:lnTo>
                  <a:lnTo>
                    <a:pt x="211" y="268"/>
                  </a:lnTo>
                  <a:lnTo>
                    <a:pt x="211" y="270"/>
                  </a:lnTo>
                  <a:lnTo>
                    <a:pt x="209" y="270"/>
                  </a:lnTo>
                  <a:lnTo>
                    <a:pt x="209" y="272"/>
                  </a:lnTo>
                  <a:lnTo>
                    <a:pt x="207" y="272"/>
                  </a:lnTo>
                  <a:lnTo>
                    <a:pt x="207" y="274"/>
                  </a:lnTo>
                  <a:lnTo>
                    <a:pt x="205" y="274"/>
                  </a:lnTo>
                  <a:lnTo>
                    <a:pt x="205" y="276"/>
                  </a:lnTo>
                  <a:lnTo>
                    <a:pt x="205" y="278"/>
                  </a:lnTo>
                  <a:lnTo>
                    <a:pt x="205" y="280"/>
                  </a:lnTo>
                  <a:lnTo>
                    <a:pt x="205" y="282"/>
                  </a:lnTo>
                  <a:lnTo>
                    <a:pt x="207" y="282"/>
                  </a:lnTo>
                  <a:lnTo>
                    <a:pt x="207" y="280"/>
                  </a:lnTo>
                  <a:lnTo>
                    <a:pt x="207" y="282"/>
                  </a:lnTo>
                  <a:lnTo>
                    <a:pt x="207" y="284"/>
                  </a:lnTo>
                  <a:lnTo>
                    <a:pt x="207" y="286"/>
                  </a:lnTo>
                  <a:lnTo>
                    <a:pt x="209" y="288"/>
                  </a:lnTo>
                  <a:lnTo>
                    <a:pt x="209" y="290"/>
                  </a:lnTo>
                  <a:lnTo>
                    <a:pt x="207" y="290"/>
                  </a:lnTo>
                  <a:lnTo>
                    <a:pt x="207" y="292"/>
                  </a:lnTo>
                  <a:lnTo>
                    <a:pt x="207" y="294"/>
                  </a:lnTo>
                  <a:lnTo>
                    <a:pt x="205" y="294"/>
                  </a:lnTo>
                  <a:lnTo>
                    <a:pt x="205" y="296"/>
                  </a:lnTo>
                  <a:lnTo>
                    <a:pt x="205" y="298"/>
                  </a:lnTo>
                  <a:lnTo>
                    <a:pt x="203" y="300"/>
                  </a:lnTo>
                  <a:lnTo>
                    <a:pt x="203" y="302"/>
                  </a:lnTo>
                  <a:lnTo>
                    <a:pt x="202" y="302"/>
                  </a:lnTo>
                  <a:lnTo>
                    <a:pt x="202" y="304"/>
                  </a:lnTo>
                  <a:lnTo>
                    <a:pt x="202" y="305"/>
                  </a:lnTo>
                  <a:lnTo>
                    <a:pt x="202" y="307"/>
                  </a:lnTo>
                  <a:lnTo>
                    <a:pt x="200" y="307"/>
                  </a:lnTo>
                  <a:lnTo>
                    <a:pt x="200" y="309"/>
                  </a:lnTo>
                  <a:lnTo>
                    <a:pt x="198" y="309"/>
                  </a:lnTo>
                  <a:lnTo>
                    <a:pt x="198" y="311"/>
                  </a:lnTo>
                  <a:lnTo>
                    <a:pt x="198" y="313"/>
                  </a:lnTo>
                  <a:lnTo>
                    <a:pt x="198" y="315"/>
                  </a:lnTo>
                  <a:lnTo>
                    <a:pt x="198" y="317"/>
                  </a:lnTo>
                  <a:lnTo>
                    <a:pt x="198" y="319"/>
                  </a:lnTo>
                  <a:lnTo>
                    <a:pt x="198" y="321"/>
                  </a:lnTo>
                  <a:lnTo>
                    <a:pt x="198" y="323"/>
                  </a:lnTo>
                  <a:lnTo>
                    <a:pt x="198" y="325"/>
                  </a:lnTo>
                  <a:lnTo>
                    <a:pt x="198" y="327"/>
                  </a:lnTo>
                  <a:lnTo>
                    <a:pt x="196" y="327"/>
                  </a:lnTo>
                  <a:lnTo>
                    <a:pt x="196" y="329"/>
                  </a:lnTo>
                  <a:lnTo>
                    <a:pt x="198" y="329"/>
                  </a:lnTo>
                  <a:lnTo>
                    <a:pt x="198" y="331"/>
                  </a:lnTo>
                  <a:lnTo>
                    <a:pt x="198" y="333"/>
                  </a:lnTo>
                  <a:lnTo>
                    <a:pt x="200" y="333"/>
                  </a:lnTo>
                  <a:lnTo>
                    <a:pt x="200" y="335"/>
                  </a:lnTo>
                  <a:lnTo>
                    <a:pt x="200" y="337"/>
                  </a:lnTo>
                  <a:lnTo>
                    <a:pt x="200" y="339"/>
                  </a:lnTo>
                  <a:lnTo>
                    <a:pt x="200" y="341"/>
                  </a:lnTo>
                  <a:lnTo>
                    <a:pt x="198" y="341"/>
                  </a:lnTo>
                  <a:lnTo>
                    <a:pt x="200" y="341"/>
                  </a:lnTo>
                  <a:lnTo>
                    <a:pt x="198" y="343"/>
                  </a:lnTo>
                  <a:lnTo>
                    <a:pt x="200" y="345"/>
                  </a:lnTo>
                  <a:lnTo>
                    <a:pt x="198" y="345"/>
                  </a:lnTo>
                  <a:lnTo>
                    <a:pt x="198" y="347"/>
                  </a:lnTo>
                  <a:lnTo>
                    <a:pt x="198" y="349"/>
                  </a:lnTo>
                  <a:lnTo>
                    <a:pt x="198" y="351"/>
                  </a:lnTo>
                  <a:lnTo>
                    <a:pt x="196" y="353"/>
                  </a:lnTo>
                  <a:lnTo>
                    <a:pt x="196" y="355"/>
                  </a:lnTo>
                  <a:lnTo>
                    <a:pt x="196" y="357"/>
                  </a:lnTo>
                  <a:lnTo>
                    <a:pt x="196" y="359"/>
                  </a:lnTo>
                  <a:lnTo>
                    <a:pt x="196" y="361"/>
                  </a:lnTo>
                  <a:lnTo>
                    <a:pt x="196" y="363"/>
                  </a:lnTo>
                  <a:lnTo>
                    <a:pt x="196" y="367"/>
                  </a:lnTo>
                  <a:lnTo>
                    <a:pt x="196" y="369"/>
                  </a:lnTo>
                  <a:lnTo>
                    <a:pt x="196" y="371"/>
                  </a:lnTo>
                  <a:lnTo>
                    <a:pt x="196" y="372"/>
                  </a:lnTo>
                  <a:lnTo>
                    <a:pt x="196" y="374"/>
                  </a:lnTo>
                  <a:lnTo>
                    <a:pt x="196" y="376"/>
                  </a:lnTo>
                  <a:lnTo>
                    <a:pt x="196" y="378"/>
                  </a:lnTo>
                  <a:lnTo>
                    <a:pt x="196" y="380"/>
                  </a:lnTo>
                  <a:lnTo>
                    <a:pt x="196" y="382"/>
                  </a:lnTo>
                  <a:lnTo>
                    <a:pt x="196" y="384"/>
                  </a:lnTo>
                  <a:lnTo>
                    <a:pt x="196" y="386"/>
                  </a:lnTo>
                  <a:lnTo>
                    <a:pt x="196" y="388"/>
                  </a:lnTo>
                  <a:lnTo>
                    <a:pt x="196" y="390"/>
                  </a:lnTo>
                  <a:lnTo>
                    <a:pt x="194" y="392"/>
                  </a:lnTo>
                  <a:lnTo>
                    <a:pt x="194" y="394"/>
                  </a:lnTo>
                  <a:lnTo>
                    <a:pt x="194" y="396"/>
                  </a:lnTo>
                  <a:lnTo>
                    <a:pt x="194" y="398"/>
                  </a:lnTo>
                  <a:lnTo>
                    <a:pt x="194" y="400"/>
                  </a:lnTo>
                  <a:lnTo>
                    <a:pt x="194" y="402"/>
                  </a:lnTo>
                  <a:lnTo>
                    <a:pt x="194" y="404"/>
                  </a:lnTo>
                  <a:lnTo>
                    <a:pt x="194" y="406"/>
                  </a:lnTo>
                  <a:lnTo>
                    <a:pt x="196" y="406"/>
                  </a:lnTo>
                  <a:lnTo>
                    <a:pt x="196" y="408"/>
                  </a:lnTo>
                  <a:lnTo>
                    <a:pt x="196" y="410"/>
                  </a:lnTo>
                  <a:lnTo>
                    <a:pt x="198" y="412"/>
                  </a:lnTo>
                  <a:lnTo>
                    <a:pt x="198" y="414"/>
                  </a:lnTo>
                  <a:lnTo>
                    <a:pt x="200" y="416"/>
                  </a:lnTo>
                  <a:lnTo>
                    <a:pt x="200" y="418"/>
                  </a:lnTo>
                  <a:lnTo>
                    <a:pt x="202" y="418"/>
                  </a:lnTo>
                  <a:lnTo>
                    <a:pt x="203" y="418"/>
                  </a:lnTo>
                  <a:lnTo>
                    <a:pt x="205" y="418"/>
                  </a:lnTo>
                  <a:lnTo>
                    <a:pt x="207" y="418"/>
                  </a:lnTo>
                  <a:lnTo>
                    <a:pt x="209" y="418"/>
                  </a:lnTo>
                  <a:lnTo>
                    <a:pt x="211" y="418"/>
                  </a:lnTo>
                  <a:lnTo>
                    <a:pt x="213" y="418"/>
                  </a:lnTo>
                  <a:lnTo>
                    <a:pt x="215" y="416"/>
                  </a:lnTo>
                  <a:lnTo>
                    <a:pt x="217" y="416"/>
                  </a:lnTo>
                  <a:lnTo>
                    <a:pt x="219" y="416"/>
                  </a:lnTo>
                  <a:lnTo>
                    <a:pt x="219" y="418"/>
                  </a:lnTo>
                  <a:lnTo>
                    <a:pt x="219" y="416"/>
                  </a:lnTo>
                  <a:lnTo>
                    <a:pt x="221" y="418"/>
                  </a:lnTo>
                  <a:lnTo>
                    <a:pt x="223" y="418"/>
                  </a:lnTo>
                  <a:lnTo>
                    <a:pt x="225" y="418"/>
                  </a:lnTo>
                  <a:lnTo>
                    <a:pt x="225" y="420"/>
                  </a:lnTo>
                  <a:lnTo>
                    <a:pt x="227" y="422"/>
                  </a:lnTo>
                  <a:lnTo>
                    <a:pt x="227" y="424"/>
                  </a:lnTo>
                  <a:lnTo>
                    <a:pt x="225" y="424"/>
                  </a:lnTo>
                  <a:lnTo>
                    <a:pt x="225" y="426"/>
                  </a:lnTo>
                  <a:lnTo>
                    <a:pt x="223" y="426"/>
                  </a:lnTo>
                  <a:lnTo>
                    <a:pt x="221" y="428"/>
                  </a:lnTo>
                  <a:lnTo>
                    <a:pt x="221" y="430"/>
                  </a:lnTo>
                  <a:lnTo>
                    <a:pt x="219" y="430"/>
                  </a:lnTo>
                  <a:lnTo>
                    <a:pt x="217" y="430"/>
                  </a:lnTo>
                  <a:lnTo>
                    <a:pt x="217" y="432"/>
                  </a:lnTo>
                  <a:lnTo>
                    <a:pt x="215" y="432"/>
                  </a:lnTo>
                  <a:lnTo>
                    <a:pt x="215" y="434"/>
                  </a:lnTo>
                  <a:lnTo>
                    <a:pt x="213" y="434"/>
                  </a:lnTo>
                  <a:lnTo>
                    <a:pt x="211" y="436"/>
                  </a:lnTo>
                  <a:lnTo>
                    <a:pt x="211" y="438"/>
                  </a:lnTo>
                  <a:lnTo>
                    <a:pt x="209" y="439"/>
                  </a:lnTo>
                  <a:lnTo>
                    <a:pt x="209" y="441"/>
                  </a:lnTo>
                  <a:lnTo>
                    <a:pt x="207" y="441"/>
                  </a:lnTo>
                  <a:lnTo>
                    <a:pt x="207" y="443"/>
                  </a:lnTo>
                  <a:lnTo>
                    <a:pt x="207" y="445"/>
                  </a:lnTo>
                  <a:lnTo>
                    <a:pt x="207" y="447"/>
                  </a:lnTo>
                  <a:lnTo>
                    <a:pt x="207" y="449"/>
                  </a:lnTo>
                  <a:lnTo>
                    <a:pt x="209" y="449"/>
                  </a:lnTo>
                  <a:lnTo>
                    <a:pt x="209" y="453"/>
                  </a:lnTo>
                  <a:lnTo>
                    <a:pt x="207" y="453"/>
                  </a:lnTo>
                  <a:lnTo>
                    <a:pt x="207" y="455"/>
                  </a:lnTo>
                  <a:lnTo>
                    <a:pt x="205" y="457"/>
                  </a:lnTo>
                  <a:lnTo>
                    <a:pt x="205" y="459"/>
                  </a:lnTo>
                  <a:lnTo>
                    <a:pt x="207" y="461"/>
                  </a:lnTo>
                  <a:lnTo>
                    <a:pt x="205" y="465"/>
                  </a:lnTo>
                  <a:lnTo>
                    <a:pt x="203" y="467"/>
                  </a:lnTo>
                  <a:lnTo>
                    <a:pt x="203" y="469"/>
                  </a:lnTo>
                  <a:lnTo>
                    <a:pt x="203" y="471"/>
                  </a:lnTo>
                  <a:lnTo>
                    <a:pt x="203" y="473"/>
                  </a:lnTo>
                  <a:lnTo>
                    <a:pt x="203" y="475"/>
                  </a:lnTo>
                  <a:lnTo>
                    <a:pt x="203" y="477"/>
                  </a:lnTo>
                  <a:lnTo>
                    <a:pt x="202" y="477"/>
                  </a:lnTo>
                  <a:lnTo>
                    <a:pt x="200" y="479"/>
                  </a:lnTo>
                  <a:lnTo>
                    <a:pt x="198" y="481"/>
                  </a:lnTo>
                  <a:lnTo>
                    <a:pt x="196" y="483"/>
                  </a:lnTo>
                  <a:lnTo>
                    <a:pt x="196" y="485"/>
                  </a:lnTo>
                  <a:lnTo>
                    <a:pt x="196" y="487"/>
                  </a:lnTo>
                  <a:lnTo>
                    <a:pt x="196" y="489"/>
                  </a:lnTo>
                  <a:lnTo>
                    <a:pt x="192" y="493"/>
                  </a:lnTo>
                  <a:lnTo>
                    <a:pt x="192" y="495"/>
                  </a:lnTo>
                  <a:lnTo>
                    <a:pt x="190" y="495"/>
                  </a:lnTo>
                  <a:lnTo>
                    <a:pt x="188" y="495"/>
                  </a:lnTo>
                  <a:lnTo>
                    <a:pt x="184" y="495"/>
                  </a:lnTo>
                  <a:lnTo>
                    <a:pt x="182" y="493"/>
                  </a:lnTo>
                  <a:lnTo>
                    <a:pt x="182" y="495"/>
                  </a:lnTo>
                  <a:lnTo>
                    <a:pt x="180" y="495"/>
                  </a:lnTo>
                  <a:lnTo>
                    <a:pt x="180" y="497"/>
                  </a:lnTo>
                  <a:lnTo>
                    <a:pt x="178" y="499"/>
                  </a:lnTo>
                  <a:lnTo>
                    <a:pt x="178" y="501"/>
                  </a:lnTo>
                  <a:lnTo>
                    <a:pt x="178" y="503"/>
                  </a:lnTo>
                  <a:lnTo>
                    <a:pt x="178" y="505"/>
                  </a:lnTo>
                  <a:lnTo>
                    <a:pt x="178" y="508"/>
                  </a:lnTo>
                  <a:lnTo>
                    <a:pt x="178" y="510"/>
                  </a:lnTo>
                  <a:lnTo>
                    <a:pt x="178" y="512"/>
                  </a:lnTo>
                  <a:lnTo>
                    <a:pt x="178" y="514"/>
                  </a:lnTo>
                  <a:lnTo>
                    <a:pt x="176" y="514"/>
                  </a:lnTo>
                  <a:lnTo>
                    <a:pt x="176" y="516"/>
                  </a:lnTo>
                  <a:lnTo>
                    <a:pt x="176" y="518"/>
                  </a:lnTo>
                  <a:lnTo>
                    <a:pt x="174" y="520"/>
                  </a:lnTo>
                  <a:lnTo>
                    <a:pt x="174" y="522"/>
                  </a:lnTo>
                  <a:lnTo>
                    <a:pt x="170" y="528"/>
                  </a:lnTo>
                  <a:lnTo>
                    <a:pt x="168" y="530"/>
                  </a:lnTo>
                  <a:lnTo>
                    <a:pt x="166" y="532"/>
                  </a:lnTo>
                  <a:lnTo>
                    <a:pt x="164" y="536"/>
                  </a:lnTo>
                  <a:lnTo>
                    <a:pt x="162" y="538"/>
                  </a:lnTo>
                  <a:lnTo>
                    <a:pt x="160" y="540"/>
                  </a:lnTo>
                  <a:lnTo>
                    <a:pt x="158" y="544"/>
                  </a:lnTo>
                  <a:lnTo>
                    <a:pt x="158" y="546"/>
                  </a:lnTo>
                  <a:lnTo>
                    <a:pt x="158" y="552"/>
                  </a:lnTo>
                  <a:lnTo>
                    <a:pt x="158" y="554"/>
                  </a:lnTo>
                  <a:lnTo>
                    <a:pt x="160" y="556"/>
                  </a:lnTo>
                  <a:lnTo>
                    <a:pt x="160" y="558"/>
                  </a:lnTo>
                  <a:lnTo>
                    <a:pt x="160" y="562"/>
                  </a:lnTo>
                  <a:lnTo>
                    <a:pt x="160" y="564"/>
                  </a:lnTo>
                  <a:lnTo>
                    <a:pt x="162" y="568"/>
                  </a:lnTo>
                  <a:lnTo>
                    <a:pt x="160" y="570"/>
                  </a:lnTo>
                  <a:lnTo>
                    <a:pt x="160" y="572"/>
                  </a:lnTo>
                  <a:lnTo>
                    <a:pt x="160" y="574"/>
                  </a:lnTo>
                  <a:lnTo>
                    <a:pt x="160" y="575"/>
                  </a:lnTo>
                  <a:lnTo>
                    <a:pt x="158" y="577"/>
                  </a:lnTo>
                  <a:lnTo>
                    <a:pt x="158" y="579"/>
                  </a:lnTo>
                  <a:lnTo>
                    <a:pt x="154" y="581"/>
                  </a:lnTo>
                  <a:lnTo>
                    <a:pt x="152" y="581"/>
                  </a:lnTo>
                  <a:lnTo>
                    <a:pt x="150" y="583"/>
                  </a:lnTo>
                  <a:lnTo>
                    <a:pt x="148" y="583"/>
                  </a:lnTo>
                  <a:lnTo>
                    <a:pt x="146" y="585"/>
                  </a:lnTo>
                  <a:lnTo>
                    <a:pt x="146" y="587"/>
                  </a:lnTo>
                  <a:lnTo>
                    <a:pt x="144" y="589"/>
                  </a:lnTo>
                  <a:lnTo>
                    <a:pt x="146" y="589"/>
                  </a:lnTo>
                  <a:lnTo>
                    <a:pt x="146" y="591"/>
                  </a:lnTo>
                  <a:lnTo>
                    <a:pt x="146" y="593"/>
                  </a:lnTo>
                  <a:lnTo>
                    <a:pt x="146" y="595"/>
                  </a:lnTo>
                  <a:lnTo>
                    <a:pt x="146" y="597"/>
                  </a:lnTo>
                  <a:lnTo>
                    <a:pt x="146" y="601"/>
                  </a:lnTo>
                  <a:lnTo>
                    <a:pt x="146" y="603"/>
                  </a:lnTo>
                  <a:lnTo>
                    <a:pt x="144" y="603"/>
                  </a:lnTo>
                  <a:lnTo>
                    <a:pt x="144" y="605"/>
                  </a:lnTo>
                  <a:lnTo>
                    <a:pt x="144" y="607"/>
                  </a:lnTo>
                  <a:lnTo>
                    <a:pt x="144" y="609"/>
                  </a:lnTo>
                  <a:lnTo>
                    <a:pt x="144" y="611"/>
                  </a:lnTo>
                  <a:lnTo>
                    <a:pt x="144" y="613"/>
                  </a:lnTo>
                  <a:lnTo>
                    <a:pt x="144" y="615"/>
                  </a:lnTo>
                  <a:lnTo>
                    <a:pt x="144" y="617"/>
                  </a:lnTo>
                  <a:lnTo>
                    <a:pt x="142" y="619"/>
                  </a:lnTo>
                  <a:lnTo>
                    <a:pt x="142" y="621"/>
                  </a:lnTo>
                  <a:lnTo>
                    <a:pt x="140" y="623"/>
                  </a:lnTo>
                  <a:lnTo>
                    <a:pt x="140" y="625"/>
                  </a:lnTo>
                  <a:lnTo>
                    <a:pt x="140" y="627"/>
                  </a:lnTo>
                  <a:lnTo>
                    <a:pt x="138" y="627"/>
                  </a:lnTo>
                  <a:lnTo>
                    <a:pt x="138" y="629"/>
                  </a:lnTo>
                  <a:lnTo>
                    <a:pt x="138" y="631"/>
                  </a:lnTo>
                  <a:lnTo>
                    <a:pt x="138" y="633"/>
                  </a:lnTo>
                  <a:lnTo>
                    <a:pt x="138" y="635"/>
                  </a:lnTo>
                  <a:lnTo>
                    <a:pt x="138" y="637"/>
                  </a:lnTo>
                  <a:lnTo>
                    <a:pt x="138" y="639"/>
                  </a:lnTo>
                  <a:lnTo>
                    <a:pt x="138" y="641"/>
                  </a:lnTo>
                  <a:lnTo>
                    <a:pt x="138" y="644"/>
                  </a:lnTo>
                  <a:lnTo>
                    <a:pt x="140" y="644"/>
                  </a:lnTo>
                  <a:lnTo>
                    <a:pt x="142" y="646"/>
                  </a:lnTo>
                  <a:lnTo>
                    <a:pt x="144" y="646"/>
                  </a:lnTo>
                  <a:lnTo>
                    <a:pt x="146" y="646"/>
                  </a:lnTo>
                  <a:lnTo>
                    <a:pt x="148" y="646"/>
                  </a:lnTo>
                  <a:lnTo>
                    <a:pt x="148" y="644"/>
                  </a:lnTo>
                  <a:lnTo>
                    <a:pt x="148" y="642"/>
                  </a:lnTo>
                  <a:lnTo>
                    <a:pt x="150" y="642"/>
                  </a:lnTo>
                  <a:lnTo>
                    <a:pt x="150" y="641"/>
                  </a:lnTo>
                  <a:lnTo>
                    <a:pt x="152" y="639"/>
                  </a:lnTo>
                  <a:lnTo>
                    <a:pt x="152" y="637"/>
                  </a:lnTo>
                  <a:lnTo>
                    <a:pt x="154" y="637"/>
                  </a:lnTo>
                  <a:lnTo>
                    <a:pt x="154" y="635"/>
                  </a:lnTo>
                  <a:lnTo>
                    <a:pt x="156" y="635"/>
                  </a:lnTo>
                  <a:lnTo>
                    <a:pt x="158" y="633"/>
                  </a:lnTo>
                  <a:lnTo>
                    <a:pt x="160" y="633"/>
                  </a:lnTo>
                  <a:lnTo>
                    <a:pt x="162" y="633"/>
                  </a:lnTo>
                  <a:lnTo>
                    <a:pt x="164" y="633"/>
                  </a:lnTo>
                  <a:lnTo>
                    <a:pt x="166" y="635"/>
                  </a:lnTo>
                  <a:lnTo>
                    <a:pt x="166" y="637"/>
                  </a:lnTo>
                  <a:lnTo>
                    <a:pt x="168" y="637"/>
                  </a:lnTo>
                  <a:lnTo>
                    <a:pt x="168" y="639"/>
                  </a:lnTo>
                  <a:lnTo>
                    <a:pt x="168" y="641"/>
                  </a:lnTo>
                  <a:lnTo>
                    <a:pt x="168" y="642"/>
                  </a:lnTo>
                  <a:lnTo>
                    <a:pt x="166" y="644"/>
                  </a:lnTo>
                  <a:lnTo>
                    <a:pt x="166" y="646"/>
                  </a:lnTo>
                  <a:lnTo>
                    <a:pt x="166" y="648"/>
                  </a:lnTo>
                  <a:lnTo>
                    <a:pt x="166" y="650"/>
                  </a:lnTo>
                  <a:lnTo>
                    <a:pt x="164" y="652"/>
                  </a:lnTo>
                  <a:lnTo>
                    <a:pt x="164" y="654"/>
                  </a:lnTo>
                  <a:lnTo>
                    <a:pt x="162" y="654"/>
                  </a:lnTo>
                  <a:lnTo>
                    <a:pt x="162" y="656"/>
                  </a:lnTo>
                  <a:lnTo>
                    <a:pt x="160" y="658"/>
                  </a:lnTo>
                  <a:lnTo>
                    <a:pt x="158" y="660"/>
                  </a:lnTo>
                  <a:lnTo>
                    <a:pt x="158" y="662"/>
                  </a:lnTo>
                  <a:lnTo>
                    <a:pt x="156" y="662"/>
                  </a:lnTo>
                  <a:lnTo>
                    <a:pt x="154" y="664"/>
                  </a:lnTo>
                  <a:lnTo>
                    <a:pt x="152" y="664"/>
                  </a:lnTo>
                  <a:lnTo>
                    <a:pt x="150" y="664"/>
                  </a:lnTo>
                  <a:lnTo>
                    <a:pt x="148" y="664"/>
                  </a:lnTo>
                  <a:lnTo>
                    <a:pt x="148" y="666"/>
                  </a:lnTo>
                  <a:lnTo>
                    <a:pt x="146" y="668"/>
                  </a:lnTo>
                  <a:lnTo>
                    <a:pt x="146" y="670"/>
                  </a:lnTo>
                  <a:lnTo>
                    <a:pt x="148" y="672"/>
                  </a:lnTo>
                  <a:lnTo>
                    <a:pt x="148" y="674"/>
                  </a:lnTo>
                  <a:lnTo>
                    <a:pt x="148" y="676"/>
                  </a:lnTo>
                  <a:lnTo>
                    <a:pt x="148" y="678"/>
                  </a:lnTo>
                  <a:lnTo>
                    <a:pt x="146" y="678"/>
                  </a:lnTo>
                  <a:lnTo>
                    <a:pt x="146" y="680"/>
                  </a:lnTo>
                  <a:lnTo>
                    <a:pt x="146" y="682"/>
                  </a:lnTo>
                  <a:lnTo>
                    <a:pt x="146" y="684"/>
                  </a:lnTo>
                  <a:lnTo>
                    <a:pt x="144" y="684"/>
                  </a:lnTo>
                  <a:lnTo>
                    <a:pt x="142" y="684"/>
                  </a:lnTo>
                  <a:lnTo>
                    <a:pt x="142" y="686"/>
                  </a:lnTo>
                  <a:lnTo>
                    <a:pt x="140" y="686"/>
                  </a:lnTo>
                  <a:lnTo>
                    <a:pt x="138" y="686"/>
                  </a:lnTo>
                  <a:lnTo>
                    <a:pt x="138" y="688"/>
                  </a:lnTo>
                  <a:lnTo>
                    <a:pt x="136" y="688"/>
                  </a:lnTo>
                  <a:lnTo>
                    <a:pt x="134" y="688"/>
                  </a:lnTo>
                  <a:lnTo>
                    <a:pt x="133" y="688"/>
                  </a:lnTo>
                  <a:lnTo>
                    <a:pt x="131" y="688"/>
                  </a:lnTo>
                  <a:lnTo>
                    <a:pt x="131" y="690"/>
                  </a:lnTo>
                  <a:lnTo>
                    <a:pt x="129" y="690"/>
                  </a:lnTo>
                  <a:lnTo>
                    <a:pt x="127" y="692"/>
                  </a:lnTo>
                  <a:lnTo>
                    <a:pt x="127" y="694"/>
                  </a:lnTo>
                  <a:lnTo>
                    <a:pt x="127" y="696"/>
                  </a:lnTo>
                  <a:lnTo>
                    <a:pt x="125" y="698"/>
                  </a:lnTo>
                  <a:lnTo>
                    <a:pt x="125" y="700"/>
                  </a:lnTo>
                  <a:lnTo>
                    <a:pt x="123" y="702"/>
                  </a:lnTo>
                  <a:lnTo>
                    <a:pt x="121" y="704"/>
                  </a:lnTo>
                  <a:lnTo>
                    <a:pt x="123" y="704"/>
                  </a:lnTo>
                  <a:lnTo>
                    <a:pt x="125" y="706"/>
                  </a:lnTo>
                  <a:lnTo>
                    <a:pt x="125" y="704"/>
                  </a:lnTo>
                  <a:lnTo>
                    <a:pt x="125" y="702"/>
                  </a:lnTo>
                  <a:lnTo>
                    <a:pt x="127" y="702"/>
                  </a:lnTo>
                  <a:lnTo>
                    <a:pt x="127" y="700"/>
                  </a:lnTo>
                  <a:lnTo>
                    <a:pt x="129" y="700"/>
                  </a:lnTo>
                  <a:lnTo>
                    <a:pt x="129" y="702"/>
                  </a:lnTo>
                  <a:lnTo>
                    <a:pt x="131" y="702"/>
                  </a:lnTo>
                  <a:lnTo>
                    <a:pt x="131" y="700"/>
                  </a:lnTo>
                  <a:lnTo>
                    <a:pt x="131" y="698"/>
                  </a:lnTo>
                  <a:lnTo>
                    <a:pt x="133" y="698"/>
                  </a:lnTo>
                  <a:lnTo>
                    <a:pt x="134" y="698"/>
                  </a:lnTo>
                  <a:lnTo>
                    <a:pt x="136" y="698"/>
                  </a:lnTo>
                  <a:lnTo>
                    <a:pt x="136" y="696"/>
                  </a:lnTo>
                  <a:lnTo>
                    <a:pt x="138" y="696"/>
                  </a:lnTo>
                  <a:lnTo>
                    <a:pt x="138" y="698"/>
                  </a:lnTo>
                  <a:lnTo>
                    <a:pt x="140" y="698"/>
                  </a:lnTo>
                  <a:lnTo>
                    <a:pt x="142" y="698"/>
                  </a:lnTo>
                  <a:lnTo>
                    <a:pt x="142" y="696"/>
                  </a:lnTo>
                  <a:lnTo>
                    <a:pt x="144" y="696"/>
                  </a:lnTo>
                  <a:lnTo>
                    <a:pt x="144" y="698"/>
                  </a:lnTo>
                  <a:lnTo>
                    <a:pt x="146" y="698"/>
                  </a:lnTo>
                  <a:lnTo>
                    <a:pt x="146" y="700"/>
                  </a:lnTo>
                  <a:lnTo>
                    <a:pt x="146" y="702"/>
                  </a:lnTo>
                  <a:lnTo>
                    <a:pt x="146" y="704"/>
                  </a:lnTo>
                  <a:lnTo>
                    <a:pt x="148" y="704"/>
                  </a:lnTo>
                  <a:lnTo>
                    <a:pt x="150" y="704"/>
                  </a:lnTo>
                  <a:lnTo>
                    <a:pt x="150" y="702"/>
                  </a:lnTo>
                  <a:lnTo>
                    <a:pt x="152" y="704"/>
                  </a:lnTo>
                  <a:lnTo>
                    <a:pt x="150" y="706"/>
                  </a:lnTo>
                  <a:lnTo>
                    <a:pt x="152" y="706"/>
                  </a:lnTo>
                  <a:lnTo>
                    <a:pt x="154" y="706"/>
                  </a:lnTo>
                  <a:lnTo>
                    <a:pt x="154" y="708"/>
                  </a:lnTo>
                  <a:lnTo>
                    <a:pt x="156" y="708"/>
                  </a:lnTo>
                  <a:lnTo>
                    <a:pt x="154" y="708"/>
                  </a:lnTo>
                  <a:lnTo>
                    <a:pt x="154" y="709"/>
                  </a:lnTo>
                  <a:lnTo>
                    <a:pt x="156" y="709"/>
                  </a:lnTo>
                  <a:lnTo>
                    <a:pt x="158" y="708"/>
                  </a:lnTo>
                  <a:lnTo>
                    <a:pt x="160" y="708"/>
                  </a:lnTo>
                  <a:lnTo>
                    <a:pt x="160" y="709"/>
                  </a:lnTo>
                  <a:lnTo>
                    <a:pt x="160" y="711"/>
                  </a:lnTo>
                  <a:lnTo>
                    <a:pt x="162" y="711"/>
                  </a:lnTo>
                  <a:lnTo>
                    <a:pt x="164" y="711"/>
                  </a:lnTo>
                  <a:lnTo>
                    <a:pt x="164" y="713"/>
                  </a:lnTo>
                  <a:lnTo>
                    <a:pt x="164" y="715"/>
                  </a:lnTo>
                  <a:lnTo>
                    <a:pt x="164" y="717"/>
                  </a:lnTo>
                  <a:lnTo>
                    <a:pt x="166" y="717"/>
                  </a:lnTo>
                  <a:lnTo>
                    <a:pt x="168" y="717"/>
                  </a:lnTo>
                  <a:lnTo>
                    <a:pt x="170" y="717"/>
                  </a:lnTo>
                  <a:lnTo>
                    <a:pt x="170" y="715"/>
                  </a:lnTo>
                  <a:lnTo>
                    <a:pt x="170" y="713"/>
                  </a:lnTo>
                  <a:lnTo>
                    <a:pt x="172" y="713"/>
                  </a:lnTo>
                  <a:lnTo>
                    <a:pt x="174" y="713"/>
                  </a:lnTo>
                  <a:lnTo>
                    <a:pt x="174" y="715"/>
                  </a:lnTo>
                  <a:lnTo>
                    <a:pt x="172" y="715"/>
                  </a:lnTo>
                  <a:lnTo>
                    <a:pt x="172" y="717"/>
                  </a:lnTo>
                  <a:lnTo>
                    <a:pt x="174" y="717"/>
                  </a:lnTo>
                  <a:lnTo>
                    <a:pt x="174" y="719"/>
                  </a:lnTo>
                  <a:lnTo>
                    <a:pt x="172" y="719"/>
                  </a:lnTo>
                  <a:lnTo>
                    <a:pt x="174" y="719"/>
                  </a:lnTo>
                  <a:lnTo>
                    <a:pt x="176" y="719"/>
                  </a:lnTo>
                  <a:lnTo>
                    <a:pt x="178" y="717"/>
                  </a:lnTo>
                  <a:lnTo>
                    <a:pt x="178" y="719"/>
                  </a:lnTo>
                  <a:lnTo>
                    <a:pt x="178" y="721"/>
                  </a:lnTo>
                  <a:lnTo>
                    <a:pt x="180" y="721"/>
                  </a:lnTo>
                  <a:lnTo>
                    <a:pt x="180" y="719"/>
                  </a:lnTo>
                  <a:lnTo>
                    <a:pt x="182" y="721"/>
                  </a:lnTo>
                  <a:lnTo>
                    <a:pt x="182" y="723"/>
                  </a:lnTo>
                  <a:lnTo>
                    <a:pt x="184" y="723"/>
                  </a:lnTo>
                  <a:lnTo>
                    <a:pt x="184" y="725"/>
                  </a:lnTo>
                  <a:lnTo>
                    <a:pt x="182" y="725"/>
                  </a:lnTo>
                  <a:lnTo>
                    <a:pt x="182" y="727"/>
                  </a:lnTo>
                  <a:lnTo>
                    <a:pt x="184" y="727"/>
                  </a:lnTo>
                  <a:lnTo>
                    <a:pt x="186" y="727"/>
                  </a:lnTo>
                  <a:lnTo>
                    <a:pt x="186" y="725"/>
                  </a:lnTo>
                  <a:lnTo>
                    <a:pt x="188" y="725"/>
                  </a:lnTo>
                  <a:lnTo>
                    <a:pt x="188" y="727"/>
                  </a:lnTo>
                  <a:lnTo>
                    <a:pt x="188" y="729"/>
                  </a:lnTo>
                  <a:lnTo>
                    <a:pt x="188" y="731"/>
                  </a:lnTo>
                  <a:lnTo>
                    <a:pt x="186" y="733"/>
                  </a:lnTo>
                  <a:lnTo>
                    <a:pt x="188" y="733"/>
                  </a:lnTo>
                  <a:lnTo>
                    <a:pt x="188" y="735"/>
                  </a:lnTo>
                  <a:lnTo>
                    <a:pt x="188" y="737"/>
                  </a:lnTo>
                  <a:lnTo>
                    <a:pt x="188" y="739"/>
                  </a:lnTo>
                  <a:lnTo>
                    <a:pt x="190" y="741"/>
                  </a:lnTo>
                  <a:lnTo>
                    <a:pt x="190" y="743"/>
                  </a:lnTo>
                  <a:lnTo>
                    <a:pt x="190" y="745"/>
                  </a:lnTo>
                  <a:lnTo>
                    <a:pt x="192" y="747"/>
                  </a:lnTo>
                  <a:lnTo>
                    <a:pt x="192" y="749"/>
                  </a:lnTo>
                  <a:lnTo>
                    <a:pt x="194" y="751"/>
                  </a:lnTo>
                  <a:lnTo>
                    <a:pt x="194" y="753"/>
                  </a:lnTo>
                  <a:lnTo>
                    <a:pt x="194" y="755"/>
                  </a:lnTo>
                  <a:lnTo>
                    <a:pt x="194" y="757"/>
                  </a:lnTo>
                  <a:lnTo>
                    <a:pt x="196" y="761"/>
                  </a:lnTo>
                  <a:lnTo>
                    <a:pt x="198" y="763"/>
                  </a:lnTo>
                  <a:lnTo>
                    <a:pt x="200" y="765"/>
                  </a:lnTo>
                  <a:lnTo>
                    <a:pt x="200" y="767"/>
                  </a:lnTo>
                  <a:lnTo>
                    <a:pt x="202" y="769"/>
                  </a:lnTo>
                  <a:lnTo>
                    <a:pt x="203" y="771"/>
                  </a:lnTo>
                  <a:lnTo>
                    <a:pt x="203" y="773"/>
                  </a:lnTo>
                  <a:lnTo>
                    <a:pt x="205" y="773"/>
                  </a:lnTo>
                  <a:lnTo>
                    <a:pt x="205" y="775"/>
                  </a:lnTo>
                  <a:lnTo>
                    <a:pt x="207" y="776"/>
                  </a:lnTo>
                  <a:lnTo>
                    <a:pt x="209" y="778"/>
                  </a:lnTo>
                  <a:lnTo>
                    <a:pt x="209" y="780"/>
                  </a:lnTo>
                  <a:lnTo>
                    <a:pt x="211" y="780"/>
                  </a:lnTo>
                  <a:lnTo>
                    <a:pt x="211" y="782"/>
                  </a:lnTo>
                  <a:lnTo>
                    <a:pt x="213" y="784"/>
                  </a:lnTo>
                  <a:lnTo>
                    <a:pt x="215" y="784"/>
                  </a:lnTo>
                  <a:lnTo>
                    <a:pt x="215" y="786"/>
                  </a:lnTo>
                  <a:lnTo>
                    <a:pt x="219" y="790"/>
                  </a:lnTo>
                  <a:lnTo>
                    <a:pt x="219" y="792"/>
                  </a:lnTo>
                  <a:lnTo>
                    <a:pt x="221" y="794"/>
                  </a:lnTo>
                  <a:lnTo>
                    <a:pt x="221" y="796"/>
                  </a:lnTo>
                  <a:lnTo>
                    <a:pt x="223" y="796"/>
                  </a:lnTo>
                  <a:lnTo>
                    <a:pt x="223" y="798"/>
                  </a:lnTo>
                  <a:lnTo>
                    <a:pt x="225" y="800"/>
                  </a:lnTo>
                  <a:lnTo>
                    <a:pt x="227" y="802"/>
                  </a:lnTo>
                  <a:lnTo>
                    <a:pt x="229" y="804"/>
                  </a:lnTo>
                  <a:lnTo>
                    <a:pt x="231" y="806"/>
                  </a:lnTo>
                  <a:lnTo>
                    <a:pt x="231" y="808"/>
                  </a:lnTo>
                  <a:lnTo>
                    <a:pt x="233" y="810"/>
                  </a:lnTo>
                  <a:lnTo>
                    <a:pt x="235" y="812"/>
                  </a:lnTo>
                  <a:lnTo>
                    <a:pt x="239" y="814"/>
                  </a:lnTo>
                  <a:lnTo>
                    <a:pt x="241" y="816"/>
                  </a:lnTo>
                  <a:lnTo>
                    <a:pt x="243" y="818"/>
                  </a:lnTo>
                  <a:lnTo>
                    <a:pt x="245" y="820"/>
                  </a:lnTo>
                  <a:lnTo>
                    <a:pt x="245" y="822"/>
                  </a:lnTo>
                  <a:lnTo>
                    <a:pt x="247" y="824"/>
                  </a:lnTo>
                  <a:lnTo>
                    <a:pt x="249" y="826"/>
                  </a:lnTo>
                  <a:lnTo>
                    <a:pt x="251" y="828"/>
                  </a:lnTo>
                  <a:lnTo>
                    <a:pt x="251" y="830"/>
                  </a:lnTo>
                  <a:lnTo>
                    <a:pt x="253" y="832"/>
                  </a:lnTo>
                  <a:lnTo>
                    <a:pt x="255" y="834"/>
                  </a:lnTo>
                  <a:lnTo>
                    <a:pt x="257" y="838"/>
                  </a:lnTo>
                  <a:lnTo>
                    <a:pt x="259" y="840"/>
                  </a:lnTo>
                  <a:lnTo>
                    <a:pt x="261" y="842"/>
                  </a:lnTo>
                  <a:lnTo>
                    <a:pt x="263" y="842"/>
                  </a:lnTo>
                  <a:lnTo>
                    <a:pt x="265" y="842"/>
                  </a:lnTo>
                  <a:lnTo>
                    <a:pt x="267" y="845"/>
                  </a:lnTo>
                  <a:lnTo>
                    <a:pt x="269" y="847"/>
                  </a:lnTo>
                  <a:lnTo>
                    <a:pt x="271" y="849"/>
                  </a:lnTo>
                  <a:lnTo>
                    <a:pt x="272" y="851"/>
                  </a:lnTo>
                  <a:lnTo>
                    <a:pt x="274" y="853"/>
                  </a:lnTo>
                  <a:lnTo>
                    <a:pt x="274" y="8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6" name="Freeform 8"/>
            <xdr:cNvSpPr>
              <a:spLocks/>
            </xdr:cNvSpPr>
          </xdr:nvSpPr>
          <xdr:spPr bwMode="auto">
            <a:xfrm>
              <a:off x="4848225" y="3790950"/>
              <a:ext cx="1536700" cy="415925"/>
            </a:xfrm>
            <a:custGeom>
              <a:avLst/>
              <a:gdLst>
                <a:gd name="T0" fmla="*/ 865 w 968"/>
                <a:gd name="T1" fmla="*/ 32 h 262"/>
                <a:gd name="T2" fmla="*/ 885 w 968"/>
                <a:gd name="T3" fmla="*/ 61 h 262"/>
                <a:gd name="T4" fmla="*/ 903 w 968"/>
                <a:gd name="T5" fmla="*/ 77 h 262"/>
                <a:gd name="T6" fmla="*/ 913 w 968"/>
                <a:gd name="T7" fmla="*/ 89 h 262"/>
                <a:gd name="T8" fmla="*/ 920 w 968"/>
                <a:gd name="T9" fmla="*/ 97 h 262"/>
                <a:gd name="T10" fmla="*/ 922 w 968"/>
                <a:gd name="T11" fmla="*/ 119 h 262"/>
                <a:gd name="T12" fmla="*/ 930 w 968"/>
                <a:gd name="T13" fmla="*/ 146 h 262"/>
                <a:gd name="T14" fmla="*/ 954 w 968"/>
                <a:gd name="T15" fmla="*/ 178 h 262"/>
                <a:gd name="T16" fmla="*/ 964 w 968"/>
                <a:gd name="T17" fmla="*/ 197 h 262"/>
                <a:gd name="T18" fmla="*/ 960 w 968"/>
                <a:gd name="T19" fmla="*/ 217 h 262"/>
                <a:gd name="T20" fmla="*/ 946 w 968"/>
                <a:gd name="T21" fmla="*/ 233 h 262"/>
                <a:gd name="T22" fmla="*/ 924 w 968"/>
                <a:gd name="T23" fmla="*/ 235 h 262"/>
                <a:gd name="T24" fmla="*/ 913 w 968"/>
                <a:gd name="T25" fmla="*/ 253 h 262"/>
                <a:gd name="T26" fmla="*/ 907 w 968"/>
                <a:gd name="T27" fmla="*/ 253 h 262"/>
                <a:gd name="T28" fmla="*/ 893 w 968"/>
                <a:gd name="T29" fmla="*/ 223 h 262"/>
                <a:gd name="T30" fmla="*/ 881 w 968"/>
                <a:gd name="T31" fmla="*/ 197 h 262"/>
                <a:gd name="T32" fmla="*/ 869 w 968"/>
                <a:gd name="T33" fmla="*/ 174 h 262"/>
                <a:gd name="T34" fmla="*/ 861 w 968"/>
                <a:gd name="T35" fmla="*/ 148 h 262"/>
                <a:gd name="T36" fmla="*/ 863 w 968"/>
                <a:gd name="T37" fmla="*/ 124 h 262"/>
                <a:gd name="T38" fmla="*/ 836 w 968"/>
                <a:gd name="T39" fmla="*/ 115 h 262"/>
                <a:gd name="T40" fmla="*/ 806 w 968"/>
                <a:gd name="T41" fmla="*/ 101 h 262"/>
                <a:gd name="T42" fmla="*/ 788 w 968"/>
                <a:gd name="T43" fmla="*/ 75 h 262"/>
                <a:gd name="T44" fmla="*/ 784 w 968"/>
                <a:gd name="T45" fmla="*/ 50 h 262"/>
                <a:gd name="T46" fmla="*/ 773 w 968"/>
                <a:gd name="T47" fmla="*/ 28 h 262"/>
                <a:gd name="T48" fmla="*/ 765 w 968"/>
                <a:gd name="T49" fmla="*/ 6 h 262"/>
                <a:gd name="T50" fmla="*/ 743 w 968"/>
                <a:gd name="T51" fmla="*/ 10 h 262"/>
                <a:gd name="T52" fmla="*/ 721 w 968"/>
                <a:gd name="T53" fmla="*/ 20 h 262"/>
                <a:gd name="T54" fmla="*/ 698 w 968"/>
                <a:gd name="T55" fmla="*/ 18 h 262"/>
                <a:gd name="T56" fmla="*/ 682 w 968"/>
                <a:gd name="T57" fmla="*/ 36 h 262"/>
                <a:gd name="T58" fmla="*/ 664 w 968"/>
                <a:gd name="T59" fmla="*/ 50 h 262"/>
                <a:gd name="T60" fmla="*/ 637 w 968"/>
                <a:gd name="T61" fmla="*/ 50 h 262"/>
                <a:gd name="T62" fmla="*/ 621 w 968"/>
                <a:gd name="T63" fmla="*/ 52 h 262"/>
                <a:gd name="T64" fmla="*/ 625 w 968"/>
                <a:gd name="T65" fmla="*/ 65 h 262"/>
                <a:gd name="T66" fmla="*/ 613 w 968"/>
                <a:gd name="T67" fmla="*/ 85 h 262"/>
                <a:gd name="T68" fmla="*/ 599 w 968"/>
                <a:gd name="T69" fmla="*/ 105 h 262"/>
                <a:gd name="T70" fmla="*/ 583 w 968"/>
                <a:gd name="T71" fmla="*/ 123 h 262"/>
                <a:gd name="T72" fmla="*/ 570 w 968"/>
                <a:gd name="T73" fmla="*/ 142 h 262"/>
                <a:gd name="T74" fmla="*/ 550 w 968"/>
                <a:gd name="T75" fmla="*/ 174 h 262"/>
                <a:gd name="T76" fmla="*/ 518 w 968"/>
                <a:gd name="T77" fmla="*/ 184 h 262"/>
                <a:gd name="T78" fmla="*/ 516 w 968"/>
                <a:gd name="T79" fmla="*/ 215 h 262"/>
                <a:gd name="T80" fmla="*/ 481 w 968"/>
                <a:gd name="T81" fmla="*/ 213 h 262"/>
                <a:gd name="T82" fmla="*/ 451 w 968"/>
                <a:gd name="T83" fmla="*/ 209 h 262"/>
                <a:gd name="T84" fmla="*/ 424 w 968"/>
                <a:gd name="T85" fmla="*/ 213 h 262"/>
                <a:gd name="T86" fmla="*/ 406 w 968"/>
                <a:gd name="T87" fmla="*/ 199 h 262"/>
                <a:gd name="T88" fmla="*/ 372 w 968"/>
                <a:gd name="T89" fmla="*/ 193 h 262"/>
                <a:gd name="T90" fmla="*/ 339 w 968"/>
                <a:gd name="T91" fmla="*/ 190 h 262"/>
                <a:gd name="T92" fmla="*/ 305 w 968"/>
                <a:gd name="T93" fmla="*/ 197 h 262"/>
                <a:gd name="T94" fmla="*/ 284 w 968"/>
                <a:gd name="T95" fmla="*/ 186 h 262"/>
                <a:gd name="T96" fmla="*/ 256 w 968"/>
                <a:gd name="T97" fmla="*/ 178 h 262"/>
                <a:gd name="T98" fmla="*/ 234 w 968"/>
                <a:gd name="T99" fmla="*/ 154 h 262"/>
                <a:gd name="T100" fmla="*/ 207 w 968"/>
                <a:gd name="T101" fmla="*/ 136 h 262"/>
                <a:gd name="T102" fmla="*/ 181 w 968"/>
                <a:gd name="T103" fmla="*/ 128 h 262"/>
                <a:gd name="T104" fmla="*/ 159 w 968"/>
                <a:gd name="T105" fmla="*/ 128 h 262"/>
                <a:gd name="T106" fmla="*/ 136 w 968"/>
                <a:gd name="T107" fmla="*/ 134 h 262"/>
                <a:gd name="T108" fmla="*/ 120 w 968"/>
                <a:gd name="T109" fmla="*/ 124 h 262"/>
                <a:gd name="T110" fmla="*/ 90 w 968"/>
                <a:gd name="T111" fmla="*/ 113 h 262"/>
                <a:gd name="T112" fmla="*/ 69 w 968"/>
                <a:gd name="T113" fmla="*/ 97 h 262"/>
                <a:gd name="T114" fmla="*/ 39 w 968"/>
                <a:gd name="T115" fmla="*/ 77 h 262"/>
                <a:gd name="T116" fmla="*/ 27 w 968"/>
                <a:gd name="T117" fmla="*/ 73 h 262"/>
                <a:gd name="T118" fmla="*/ 4 w 968"/>
                <a:gd name="T119" fmla="*/ 59 h 2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68" h="262">
                  <a:moveTo>
                    <a:pt x="849" y="0"/>
                  </a:moveTo>
                  <a:lnTo>
                    <a:pt x="851" y="2"/>
                  </a:lnTo>
                  <a:lnTo>
                    <a:pt x="853" y="4"/>
                  </a:lnTo>
                  <a:lnTo>
                    <a:pt x="855" y="6"/>
                  </a:lnTo>
                  <a:lnTo>
                    <a:pt x="855" y="8"/>
                  </a:lnTo>
                  <a:lnTo>
                    <a:pt x="857" y="8"/>
                  </a:lnTo>
                  <a:lnTo>
                    <a:pt x="857" y="10"/>
                  </a:lnTo>
                  <a:lnTo>
                    <a:pt x="857" y="12"/>
                  </a:lnTo>
                  <a:lnTo>
                    <a:pt x="857" y="14"/>
                  </a:lnTo>
                  <a:lnTo>
                    <a:pt x="857" y="16"/>
                  </a:lnTo>
                  <a:lnTo>
                    <a:pt x="859" y="18"/>
                  </a:lnTo>
                  <a:lnTo>
                    <a:pt x="859" y="20"/>
                  </a:lnTo>
                  <a:lnTo>
                    <a:pt x="861" y="22"/>
                  </a:lnTo>
                  <a:lnTo>
                    <a:pt x="861" y="24"/>
                  </a:lnTo>
                  <a:lnTo>
                    <a:pt x="863" y="26"/>
                  </a:lnTo>
                  <a:lnTo>
                    <a:pt x="863" y="28"/>
                  </a:lnTo>
                  <a:lnTo>
                    <a:pt x="865" y="32"/>
                  </a:lnTo>
                  <a:lnTo>
                    <a:pt x="865" y="34"/>
                  </a:lnTo>
                  <a:lnTo>
                    <a:pt x="867" y="34"/>
                  </a:lnTo>
                  <a:lnTo>
                    <a:pt x="867" y="36"/>
                  </a:lnTo>
                  <a:lnTo>
                    <a:pt x="869" y="38"/>
                  </a:lnTo>
                  <a:lnTo>
                    <a:pt x="871" y="40"/>
                  </a:lnTo>
                  <a:lnTo>
                    <a:pt x="871" y="42"/>
                  </a:lnTo>
                  <a:lnTo>
                    <a:pt x="873" y="44"/>
                  </a:lnTo>
                  <a:lnTo>
                    <a:pt x="875" y="46"/>
                  </a:lnTo>
                  <a:lnTo>
                    <a:pt x="875" y="48"/>
                  </a:lnTo>
                  <a:lnTo>
                    <a:pt x="875" y="50"/>
                  </a:lnTo>
                  <a:lnTo>
                    <a:pt x="877" y="52"/>
                  </a:lnTo>
                  <a:lnTo>
                    <a:pt x="879" y="54"/>
                  </a:lnTo>
                  <a:lnTo>
                    <a:pt x="879" y="55"/>
                  </a:lnTo>
                  <a:lnTo>
                    <a:pt x="881" y="57"/>
                  </a:lnTo>
                  <a:lnTo>
                    <a:pt x="883" y="57"/>
                  </a:lnTo>
                  <a:lnTo>
                    <a:pt x="883" y="59"/>
                  </a:lnTo>
                  <a:lnTo>
                    <a:pt x="885" y="61"/>
                  </a:lnTo>
                  <a:lnTo>
                    <a:pt x="885" y="63"/>
                  </a:lnTo>
                  <a:lnTo>
                    <a:pt x="887" y="65"/>
                  </a:lnTo>
                  <a:lnTo>
                    <a:pt x="889" y="67"/>
                  </a:lnTo>
                  <a:lnTo>
                    <a:pt x="891" y="69"/>
                  </a:lnTo>
                  <a:lnTo>
                    <a:pt x="891" y="71"/>
                  </a:lnTo>
                  <a:lnTo>
                    <a:pt x="893" y="71"/>
                  </a:lnTo>
                  <a:lnTo>
                    <a:pt x="895" y="71"/>
                  </a:lnTo>
                  <a:lnTo>
                    <a:pt x="895" y="73"/>
                  </a:lnTo>
                  <a:lnTo>
                    <a:pt x="893" y="77"/>
                  </a:lnTo>
                  <a:lnTo>
                    <a:pt x="893" y="79"/>
                  </a:lnTo>
                  <a:lnTo>
                    <a:pt x="895" y="79"/>
                  </a:lnTo>
                  <a:lnTo>
                    <a:pt x="897" y="77"/>
                  </a:lnTo>
                  <a:lnTo>
                    <a:pt x="899" y="75"/>
                  </a:lnTo>
                  <a:lnTo>
                    <a:pt x="901" y="75"/>
                  </a:lnTo>
                  <a:lnTo>
                    <a:pt x="903" y="77"/>
                  </a:lnTo>
                  <a:lnTo>
                    <a:pt x="903" y="79"/>
                  </a:lnTo>
                  <a:lnTo>
                    <a:pt x="903" y="77"/>
                  </a:lnTo>
                  <a:lnTo>
                    <a:pt x="903" y="79"/>
                  </a:lnTo>
                  <a:lnTo>
                    <a:pt x="905" y="79"/>
                  </a:lnTo>
                  <a:lnTo>
                    <a:pt x="905" y="77"/>
                  </a:lnTo>
                  <a:lnTo>
                    <a:pt x="907" y="77"/>
                  </a:lnTo>
                  <a:lnTo>
                    <a:pt x="909" y="79"/>
                  </a:lnTo>
                  <a:lnTo>
                    <a:pt x="911" y="79"/>
                  </a:lnTo>
                  <a:lnTo>
                    <a:pt x="911" y="81"/>
                  </a:lnTo>
                  <a:lnTo>
                    <a:pt x="909" y="83"/>
                  </a:lnTo>
                  <a:lnTo>
                    <a:pt x="911" y="83"/>
                  </a:lnTo>
                  <a:lnTo>
                    <a:pt x="913" y="83"/>
                  </a:lnTo>
                  <a:lnTo>
                    <a:pt x="915" y="83"/>
                  </a:lnTo>
                  <a:lnTo>
                    <a:pt x="916" y="83"/>
                  </a:lnTo>
                  <a:lnTo>
                    <a:pt x="915" y="83"/>
                  </a:lnTo>
                  <a:lnTo>
                    <a:pt x="915" y="85"/>
                  </a:lnTo>
                  <a:lnTo>
                    <a:pt x="913" y="85"/>
                  </a:lnTo>
                  <a:lnTo>
                    <a:pt x="913" y="87"/>
                  </a:lnTo>
                  <a:lnTo>
                    <a:pt x="913" y="89"/>
                  </a:lnTo>
                  <a:lnTo>
                    <a:pt x="915" y="89"/>
                  </a:lnTo>
                  <a:lnTo>
                    <a:pt x="913" y="89"/>
                  </a:lnTo>
                  <a:lnTo>
                    <a:pt x="913" y="91"/>
                  </a:lnTo>
                  <a:lnTo>
                    <a:pt x="913" y="93"/>
                  </a:lnTo>
                  <a:lnTo>
                    <a:pt x="913" y="95"/>
                  </a:lnTo>
                  <a:lnTo>
                    <a:pt x="915" y="95"/>
                  </a:lnTo>
                  <a:lnTo>
                    <a:pt x="916" y="95"/>
                  </a:lnTo>
                  <a:lnTo>
                    <a:pt x="916" y="93"/>
                  </a:lnTo>
                  <a:lnTo>
                    <a:pt x="916" y="91"/>
                  </a:lnTo>
                  <a:lnTo>
                    <a:pt x="918" y="91"/>
                  </a:lnTo>
                  <a:lnTo>
                    <a:pt x="918" y="93"/>
                  </a:lnTo>
                  <a:lnTo>
                    <a:pt x="920" y="93"/>
                  </a:lnTo>
                  <a:lnTo>
                    <a:pt x="918" y="93"/>
                  </a:lnTo>
                  <a:lnTo>
                    <a:pt x="918" y="95"/>
                  </a:lnTo>
                  <a:lnTo>
                    <a:pt x="920" y="95"/>
                  </a:lnTo>
                  <a:lnTo>
                    <a:pt x="918" y="97"/>
                  </a:lnTo>
                  <a:lnTo>
                    <a:pt x="920" y="97"/>
                  </a:lnTo>
                  <a:lnTo>
                    <a:pt x="920" y="99"/>
                  </a:lnTo>
                  <a:lnTo>
                    <a:pt x="920" y="101"/>
                  </a:lnTo>
                  <a:lnTo>
                    <a:pt x="920" y="103"/>
                  </a:lnTo>
                  <a:lnTo>
                    <a:pt x="922" y="103"/>
                  </a:lnTo>
                  <a:lnTo>
                    <a:pt x="922" y="101"/>
                  </a:lnTo>
                  <a:lnTo>
                    <a:pt x="922" y="103"/>
                  </a:lnTo>
                  <a:lnTo>
                    <a:pt x="924" y="103"/>
                  </a:lnTo>
                  <a:lnTo>
                    <a:pt x="924" y="105"/>
                  </a:lnTo>
                  <a:lnTo>
                    <a:pt x="924" y="107"/>
                  </a:lnTo>
                  <a:lnTo>
                    <a:pt x="922" y="107"/>
                  </a:lnTo>
                  <a:lnTo>
                    <a:pt x="922" y="109"/>
                  </a:lnTo>
                  <a:lnTo>
                    <a:pt x="922" y="111"/>
                  </a:lnTo>
                  <a:lnTo>
                    <a:pt x="924" y="113"/>
                  </a:lnTo>
                  <a:lnTo>
                    <a:pt x="924" y="115"/>
                  </a:lnTo>
                  <a:lnTo>
                    <a:pt x="924" y="117"/>
                  </a:lnTo>
                  <a:lnTo>
                    <a:pt x="924" y="119"/>
                  </a:lnTo>
                  <a:lnTo>
                    <a:pt x="922" y="119"/>
                  </a:lnTo>
                  <a:lnTo>
                    <a:pt x="922" y="121"/>
                  </a:lnTo>
                  <a:lnTo>
                    <a:pt x="922" y="123"/>
                  </a:lnTo>
                  <a:lnTo>
                    <a:pt x="924" y="123"/>
                  </a:lnTo>
                  <a:lnTo>
                    <a:pt x="924" y="124"/>
                  </a:lnTo>
                  <a:lnTo>
                    <a:pt x="924" y="126"/>
                  </a:lnTo>
                  <a:lnTo>
                    <a:pt x="924" y="128"/>
                  </a:lnTo>
                  <a:lnTo>
                    <a:pt x="924" y="132"/>
                  </a:lnTo>
                  <a:lnTo>
                    <a:pt x="926" y="132"/>
                  </a:lnTo>
                  <a:lnTo>
                    <a:pt x="924" y="134"/>
                  </a:lnTo>
                  <a:lnTo>
                    <a:pt x="924" y="136"/>
                  </a:lnTo>
                  <a:lnTo>
                    <a:pt x="926" y="136"/>
                  </a:lnTo>
                  <a:lnTo>
                    <a:pt x="926" y="138"/>
                  </a:lnTo>
                  <a:lnTo>
                    <a:pt x="928" y="140"/>
                  </a:lnTo>
                  <a:lnTo>
                    <a:pt x="928" y="142"/>
                  </a:lnTo>
                  <a:lnTo>
                    <a:pt x="930" y="142"/>
                  </a:lnTo>
                  <a:lnTo>
                    <a:pt x="928" y="142"/>
                  </a:lnTo>
                  <a:lnTo>
                    <a:pt x="930" y="146"/>
                  </a:lnTo>
                  <a:lnTo>
                    <a:pt x="932" y="150"/>
                  </a:lnTo>
                  <a:lnTo>
                    <a:pt x="934" y="152"/>
                  </a:lnTo>
                  <a:lnTo>
                    <a:pt x="934" y="154"/>
                  </a:lnTo>
                  <a:lnTo>
                    <a:pt x="936" y="156"/>
                  </a:lnTo>
                  <a:lnTo>
                    <a:pt x="936" y="158"/>
                  </a:lnTo>
                  <a:lnTo>
                    <a:pt x="938" y="158"/>
                  </a:lnTo>
                  <a:lnTo>
                    <a:pt x="940" y="162"/>
                  </a:lnTo>
                  <a:lnTo>
                    <a:pt x="944" y="164"/>
                  </a:lnTo>
                  <a:lnTo>
                    <a:pt x="944" y="166"/>
                  </a:lnTo>
                  <a:lnTo>
                    <a:pt x="946" y="168"/>
                  </a:lnTo>
                  <a:lnTo>
                    <a:pt x="948" y="170"/>
                  </a:lnTo>
                  <a:lnTo>
                    <a:pt x="948" y="174"/>
                  </a:lnTo>
                  <a:lnTo>
                    <a:pt x="950" y="174"/>
                  </a:lnTo>
                  <a:lnTo>
                    <a:pt x="950" y="176"/>
                  </a:lnTo>
                  <a:lnTo>
                    <a:pt x="950" y="178"/>
                  </a:lnTo>
                  <a:lnTo>
                    <a:pt x="952" y="178"/>
                  </a:lnTo>
                  <a:lnTo>
                    <a:pt x="954" y="178"/>
                  </a:lnTo>
                  <a:lnTo>
                    <a:pt x="956" y="178"/>
                  </a:lnTo>
                  <a:lnTo>
                    <a:pt x="956" y="180"/>
                  </a:lnTo>
                  <a:lnTo>
                    <a:pt x="956" y="182"/>
                  </a:lnTo>
                  <a:lnTo>
                    <a:pt x="956" y="184"/>
                  </a:lnTo>
                  <a:lnTo>
                    <a:pt x="956" y="186"/>
                  </a:lnTo>
                  <a:lnTo>
                    <a:pt x="958" y="186"/>
                  </a:lnTo>
                  <a:lnTo>
                    <a:pt x="960" y="186"/>
                  </a:lnTo>
                  <a:lnTo>
                    <a:pt x="962" y="186"/>
                  </a:lnTo>
                  <a:lnTo>
                    <a:pt x="962" y="188"/>
                  </a:lnTo>
                  <a:lnTo>
                    <a:pt x="962" y="190"/>
                  </a:lnTo>
                  <a:lnTo>
                    <a:pt x="960" y="190"/>
                  </a:lnTo>
                  <a:lnTo>
                    <a:pt x="960" y="191"/>
                  </a:lnTo>
                  <a:lnTo>
                    <a:pt x="962" y="191"/>
                  </a:lnTo>
                  <a:lnTo>
                    <a:pt x="962" y="193"/>
                  </a:lnTo>
                  <a:lnTo>
                    <a:pt x="962" y="195"/>
                  </a:lnTo>
                  <a:lnTo>
                    <a:pt x="964" y="195"/>
                  </a:lnTo>
                  <a:lnTo>
                    <a:pt x="964" y="197"/>
                  </a:lnTo>
                  <a:lnTo>
                    <a:pt x="964" y="199"/>
                  </a:lnTo>
                  <a:lnTo>
                    <a:pt x="964" y="201"/>
                  </a:lnTo>
                  <a:lnTo>
                    <a:pt x="964" y="203"/>
                  </a:lnTo>
                  <a:lnTo>
                    <a:pt x="966" y="203"/>
                  </a:lnTo>
                  <a:lnTo>
                    <a:pt x="964" y="205"/>
                  </a:lnTo>
                  <a:lnTo>
                    <a:pt x="966" y="205"/>
                  </a:lnTo>
                  <a:lnTo>
                    <a:pt x="968" y="205"/>
                  </a:lnTo>
                  <a:lnTo>
                    <a:pt x="968" y="207"/>
                  </a:lnTo>
                  <a:lnTo>
                    <a:pt x="968" y="209"/>
                  </a:lnTo>
                  <a:lnTo>
                    <a:pt x="968" y="211"/>
                  </a:lnTo>
                  <a:lnTo>
                    <a:pt x="968" y="213"/>
                  </a:lnTo>
                  <a:lnTo>
                    <a:pt x="966" y="213"/>
                  </a:lnTo>
                  <a:lnTo>
                    <a:pt x="964" y="213"/>
                  </a:lnTo>
                  <a:lnTo>
                    <a:pt x="964" y="215"/>
                  </a:lnTo>
                  <a:lnTo>
                    <a:pt x="962" y="215"/>
                  </a:lnTo>
                  <a:lnTo>
                    <a:pt x="962" y="217"/>
                  </a:lnTo>
                  <a:lnTo>
                    <a:pt x="960" y="217"/>
                  </a:lnTo>
                  <a:lnTo>
                    <a:pt x="958" y="217"/>
                  </a:lnTo>
                  <a:lnTo>
                    <a:pt x="956" y="217"/>
                  </a:lnTo>
                  <a:lnTo>
                    <a:pt x="954" y="217"/>
                  </a:lnTo>
                  <a:lnTo>
                    <a:pt x="954" y="215"/>
                  </a:lnTo>
                  <a:lnTo>
                    <a:pt x="952" y="215"/>
                  </a:lnTo>
                  <a:lnTo>
                    <a:pt x="950" y="215"/>
                  </a:lnTo>
                  <a:lnTo>
                    <a:pt x="950" y="217"/>
                  </a:lnTo>
                  <a:lnTo>
                    <a:pt x="948" y="217"/>
                  </a:lnTo>
                  <a:lnTo>
                    <a:pt x="948" y="219"/>
                  </a:lnTo>
                  <a:lnTo>
                    <a:pt x="948" y="221"/>
                  </a:lnTo>
                  <a:lnTo>
                    <a:pt x="946" y="221"/>
                  </a:lnTo>
                  <a:lnTo>
                    <a:pt x="946" y="223"/>
                  </a:lnTo>
                  <a:lnTo>
                    <a:pt x="946" y="225"/>
                  </a:lnTo>
                  <a:lnTo>
                    <a:pt x="946" y="227"/>
                  </a:lnTo>
                  <a:lnTo>
                    <a:pt x="946" y="229"/>
                  </a:lnTo>
                  <a:lnTo>
                    <a:pt x="946" y="231"/>
                  </a:lnTo>
                  <a:lnTo>
                    <a:pt x="946" y="233"/>
                  </a:lnTo>
                  <a:lnTo>
                    <a:pt x="946" y="235"/>
                  </a:lnTo>
                  <a:lnTo>
                    <a:pt x="944" y="235"/>
                  </a:lnTo>
                  <a:lnTo>
                    <a:pt x="944" y="237"/>
                  </a:lnTo>
                  <a:lnTo>
                    <a:pt x="942" y="237"/>
                  </a:lnTo>
                  <a:lnTo>
                    <a:pt x="942" y="239"/>
                  </a:lnTo>
                  <a:lnTo>
                    <a:pt x="940" y="239"/>
                  </a:lnTo>
                  <a:lnTo>
                    <a:pt x="938" y="239"/>
                  </a:lnTo>
                  <a:lnTo>
                    <a:pt x="936" y="239"/>
                  </a:lnTo>
                  <a:lnTo>
                    <a:pt x="934" y="239"/>
                  </a:lnTo>
                  <a:lnTo>
                    <a:pt x="932" y="239"/>
                  </a:lnTo>
                  <a:lnTo>
                    <a:pt x="932" y="237"/>
                  </a:lnTo>
                  <a:lnTo>
                    <a:pt x="930" y="239"/>
                  </a:lnTo>
                  <a:lnTo>
                    <a:pt x="930" y="237"/>
                  </a:lnTo>
                  <a:lnTo>
                    <a:pt x="928" y="237"/>
                  </a:lnTo>
                  <a:lnTo>
                    <a:pt x="926" y="237"/>
                  </a:lnTo>
                  <a:lnTo>
                    <a:pt x="926" y="235"/>
                  </a:lnTo>
                  <a:lnTo>
                    <a:pt x="924" y="235"/>
                  </a:lnTo>
                  <a:lnTo>
                    <a:pt x="922" y="235"/>
                  </a:lnTo>
                  <a:lnTo>
                    <a:pt x="922" y="233"/>
                  </a:lnTo>
                  <a:lnTo>
                    <a:pt x="920" y="233"/>
                  </a:lnTo>
                  <a:lnTo>
                    <a:pt x="918" y="233"/>
                  </a:lnTo>
                  <a:lnTo>
                    <a:pt x="918" y="235"/>
                  </a:lnTo>
                  <a:lnTo>
                    <a:pt x="916" y="235"/>
                  </a:lnTo>
                  <a:lnTo>
                    <a:pt x="915" y="235"/>
                  </a:lnTo>
                  <a:lnTo>
                    <a:pt x="915" y="237"/>
                  </a:lnTo>
                  <a:lnTo>
                    <a:pt x="915" y="239"/>
                  </a:lnTo>
                  <a:lnTo>
                    <a:pt x="915" y="241"/>
                  </a:lnTo>
                  <a:lnTo>
                    <a:pt x="915" y="243"/>
                  </a:lnTo>
                  <a:lnTo>
                    <a:pt x="913" y="243"/>
                  </a:lnTo>
                  <a:lnTo>
                    <a:pt x="913" y="245"/>
                  </a:lnTo>
                  <a:lnTo>
                    <a:pt x="913" y="247"/>
                  </a:lnTo>
                  <a:lnTo>
                    <a:pt x="913" y="249"/>
                  </a:lnTo>
                  <a:lnTo>
                    <a:pt x="913" y="251"/>
                  </a:lnTo>
                  <a:lnTo>
                    <a:pt x="913" y="253"/>
                  </a:lnTo>
                  <a:lnTo>
                    <a:pt x="915" y="253"/>
                  </a:lnTo>
                  <a:lnTo>
                    <a:pt x="915" y="255"/>
                  </a:lnTo>
                  <a:lnTo>
                    <a:pt x="916" y="255"/>
                  </a:lnTo>
                  <a:lnTo>
                    <a:pt x="916" y="257"/>
                  </a:lnTo>
                  <a:lnTo>
                    <a:pt x="918" y="257"/>
                  </a:lnTo>
                  <a:lnTo>
                    <a:pt x="918" y="258"/>
                  </a:lnTo>
                  <a:lnTo>
                    <a:pt x="918" y="260"/>
                  </a:lnTo>
                  <a:lnTo>
                    <a:pt x="916" y="260"/>
                  </a:lnTo>
                  <a:lnTo>
                    <a:pt x="916" y="262"/>
                  </a:lnTo>
                  <a:lnTo>
                    <a:pt x="915" y="262"/>
                  </a:lnTo>
                  <a:lnTo>
                    <a:pt x="915" y="260"/>
                  </a:lnTo>
                  <a:lnTo>
                    <a:pt x="913" y="260"/>
                  </a:lnTo>
                  <a:lnTo>
                    <a:pt x="911" y="258"/>
                  </a:lnTo>
                  <a:lnTo>
                    <a:pt x="909" y="257"/>
                  </a:lnTo>
                  <a:lnTo>
                    <a:pt x="907" y="257"/>
                  </a:lnTo>
                  <a:lnTo>
                    <a:pt x="907" y="255"/>
                  </a:lnTo>
                  <a:lnTo>
                    <a:pt x="907" y="253"/>
                  </a:lnTo>
                  <a:lnTo>
                    <a:pt x="905" y="253"/>
                  </a:lnTo>
                  <a:lnTo>
                    <a:pt x="905" y="251"/>
                  </a:lnTo>
                  <a:lnTo>
                    <a:pt x="905" y="249"/>
                  </a:lnTo>
                  <a:lnTo>
                    <a:pt x="903" y="249"/>
                  </a:lnTo>
                  <a:lnTo>
                    <a:pt x="903" y="247"/>
                  </a:lnTo>
                  <a:lnTo>
                    <a:pt x="903" y="245"/>
                  </a:lnTo>
                  <a:lnTo>
                    <a:pt x="901" y="245"/>
                  </a:lnTo>
                  <a:lnTo>
                    <a:pt x="901" y="243"/>
                  </a:lnTo>
                  <a:lnTo>
                    <a:pt x="901" y="241"/>
                  </a:lnTo>
                  <a:lnTo>
                    <a:pt x="899" y="239"/>
                  </a:lnTo>
                  <a:lnTo>
                    <a:pt x="899" y="237"/>
                  </a:lnTo>
                  <a:lnTo>
                    <a:pt x="899" y="235"/>
                  </a:lnTo>
                  <a:lnTo>
                    <a:pt x="897" y="233"/>
                  </a:lnTo>
                  <a:lnTo>
                    <a:pt x="897" y="231"/>
                  </a:lnTo>
                  <a:lnTo>
                    <a:pt x="895" y="229"/>
                  </a:lnTo>
                  <a:lnTo>
                    <a:pt x="895" y="225"/>
                  </a:lnTo>
                  <a:lnTo>
                    <a:pt x="893" y="223"/>
                  </a:lnTo>
                  <a:lnTo>
                    <a:pt x="893" y="221"/>
                  </a:lnTo>
                  <a:lnTo>
                    <a:pt x="893" y="219"/>
                  </a:lnTo>
                  <a:lnTo>
                    <a:pt x="891" y="217"/>
                  </a:lnTo>
                  <a:lnTo>
                    <a:pt x="891" y="215"/>
                  </a:lnTo>
                  <a:lnTo>
                    <a:pt x="889" y="213"/>
                  </a:lnTo>
                  <a:lnTo>
                    <a:pt x="889" y="211"/>
                  </a:lnTo>
                  <a:lnTo>
                    <a:pt x="887" y="211"/>
                  </a:lnTo>
                  <a:lnTo>
                    <a:pt x="887" y="209"/>
                  </a:lnTo>
                  <a:lnTo>
                    <a:pt x="885" y="209"/>
                  </a:lnTo>
                  <a:lnTo>
                    <a:pt x="885" y="207"/>
                  </a:lnTo>
                  <a:lnTo>
                    <a:pt x="883" y="207"/>
                  </a:lnTo>
                  <a:lnTo>
                    <a:pt x="883" y="205"/>
                  </a:lnTo>
                  <a:lnTo>
                    <a:pt x="883" y="203"/>
                  </a:lnTo>
                  <a:lnTo>
                    <a:pt x="883" y="201"/>
                  </a:lnTo>
                  <a:lnTo>
                    <a:pt x="881" y="201"/>
                  </a:lnTo>
                  <a:lnTo>
                    <a:pt x="881" y="199"/>
                  </a:lnTo>
                  <a:lnTo>
                    <a:pt x="881" y="197"/>
                  </a:lnTo>
                  <a:lnTo>
                    <a:pt x="881" y="195"/>
                  </a:lnTo>
                  <a:lnTo>
                    <a:pt x="879" y="195"/>
                  </a:lnTo>
                  <a:lnTo>
                    <a:pt x="879" y="193"/>
                  </a:lnTo>
                  <a:lnTo>
                    <a:pt x="879" y="191"/>
                  </a:lnTo>
                  <a:lnTo>
                    <a:pt x="879" y="190"/>
                  </a:lnTo>
                  <a:lnTo>
                    <a:pt x="879" y="188"/>
                  </a:lnTo>
                  <a:lnTo>
                    <a:pt x="877" y="188"/>
                  </a:lnTo>
                  <a:lnTo>
                    <a:pt x="877" y="186"/>
                  </a:lnTo>
                  <a:lnTo>
                    <a:pt x="875" y="184"/>
                  </a:lnTo>
                  <a:lnTo>
                    <a:pt x="875" y="182"/>
                  </a:lnTo>
                  <a:lnTo>
                    <a:pt x="873" y="182"/>
                  </a:lnTo>
                  <a:lnTo>
                    <a:pt x="873" y="180"/>
                  </a:lnTo>
                  <a:lnTo>
                    <a:pt x="871" y="180"/>
                  </a:lnTo>
                  <a:lnTo>
                    <a:pt x="871" y="178"/>
                  </a:lnTo>
                  <a:lnTo>
                    <a:pt x="871" y="176"/>
                  </a:lnTo>
                  <a:lnTo>
                    <a:pt x="869" y="176"/>
                  </a:lnTo>
                  <a:lnTo>
                    <a:pt x="869" y="174"/>
                  </a:lnTo>
                  <a:lnTo>
                    <a:pt x="867" y="174"/>
                  </a:lnTo>
                  <a:lnTo>
                    <a:pt x="867" y="172"/>
                  </a:lnTo>
                  <a:lnTo>
                    <a:pt x="865" y="172"/>
                  </a:lnTo>
                  <a:lnTo>
                    <a:pt x="865" y="170"/>
                  </a:lnTo>
                  <a:lnTo>
                    <a:pt x="863" y="168"/>
                  </a:lnTo>
                  <a:lnTo>
                    <a:pt x="863" y="166"/>
                  </a:lnTo>
                  <a:lnTo>
                    <a:pt x="861" y="166"/>
                  </a:lnTo>
                  <a:lnTo>
                    <a:pt x="861" y="164"/>
                  </a:lnTo>
                  <a:lnTo>
                    <a:pt x="859" y="162"/>
                  </a:lnTo>
                  <a:lnTo>
                    <a:pt x="859" y="160"/>
                  </a:lnTo>
                  <a:lnTo>
                    <a:pt x="859" y="158"/>
                  </a:lnTo>
                  <a:lnTo>
                    <a:pt x="859" y="156"/>
                  </a:lnTo>
                  <a:lnTo>
                    <a:pt x="859" y="154"/>
                  </a:lnTo>
                  <a:lnTo>
                    <a:pt x="859" y="152"/>
                  </a:lnTo>
                  <a:lnTo>
                    <a:pt x="861" y="152"/>
                  </a:lnTo>
                  <a:lnTo>
                    <a:pt x="861" y="150"/>
                  </a:lnTo>
                  <a:lnTo>
                    <a:pt x="861" y="148"/>
                  </a:lnTo>
                  <a:lnTo>
                    <a:pt x="861" y="146"/>
                  </a:lnTo>
                  <a:lnTo>
                    <a:pt x="863" y="146"/>
                  </a:lnTo>
                  <a:lnTo>
                    <a:pt x="863" y="144"/>
                  </a:lnTo>
                  <a:lnTo>
                    <a:pt x="863" y="142"/>
                  </a:lnTo>
                  <a:lnTo>
                    <a:pt x="863" y="140"/>
                  </a:lnTo>
                  <a:lnTo>
                    <a:pt x="865" y="140"/>
                  </a:lnTo>
                  <a:lnTo>
                    <a:pt x="865" y="138"/>
                  </a:lnTo>
                  <a:lnTo>
                    <a:pt x="865" y="136"/>
                  </a:lnTo>
                  <a:lnTo>
                    <a:pt x="865" y="134"/>
                  </a:lnTo>
                  <a:lnTo>
                    <a:pt x="867" y="132"/>
                  </a:lnTo>
                  <a:lnTo>
                    <a:pt x="869" y="130"/>
                  </a:lnTo>
                  <a:lnTo>
                    <a:pt x="869" y="128"/>
                  </a:lnTo>
                  <a:lnTo>
                    <a:pt x="869" y="126"/>
                  </a:lnTo>
                  <a:lnTo>
                    <a:pt x="867" y="126"/>
                  </a:lnTo>
                  <a:lnTo>
                    <a:pt x="865" y="126"/>
                  </a:lnTo>
                  <a:lnTo>
                    <a:pt x="863" y="126"/>
                  </a:lnTo>
                  <a:lnTo>
                    <a:pt x="863" y="124"/>
                  </a:lnTo>
                  <a:lnTo>
                    <a:pt x="861" y="124"/>
                  </a:lnTo>
                  <a:lnTo>
                    <a:pt x="859" y="124"/>
                  </a:lnTo>
                  <a:lnTo>
                    <a:pt x="857" y="124"/>
                  </a:lnTo>
                  <a:lnTo>
                    <a:pt x="857" y="123"/>
                  </a:lnTo>
                  <a:lnTo>
                    <a:pt x="855" y="123"/>
                  </a:lnTo>
                  <a:lnTo>
                    <a:pt x="853" y="123"/>
                  </a:lnTo>
                  <a:lnTo>
                    <a:pt x="851" y="121"/>
                  </a:lnTo>
                  <a:lnTo>
                    <a:pt x="849" y="121"/>
                  </a:lnTo>
                  <a:lnTo>
                    <a:pt x="847" y="121"/>
                  </a:lnTo>
                  <a:lnTo>
                    <a:pt x="847" y="119"/>
                  </a:lnTo>
                  <a:lnTo>
                    <a:pt x="846" y="119"/>
                  </a:lnTo>
                  <a:lnTo>
                    <a:pt x="844" y="119"/>
                  </a:lnTo>
                  <a:lnTo>
                    <a:pt x="842" y="119"/>
                  </a:lnTo>
                  <a:lnTo>
                    <a:pt x="840" y="117"/>
                  </a:lnTo>
                  <a:lnTo>
                    <a:pt x="838" y="117"/>
                  </a:lnTo>
                  <a:lnTo>
                    <a:pt x="836" y="117"/>
                  </a:lnTo>
                  <a:lnTo>
                    <a:pt x="836" y="115"/>
                  </a:lnTo>
                  <a:lnTo>
                    <a:pt x="834" y="115"/>
                  </a:lnTo>
                  <a:lnTo>
                    <a:pt x="832" y="113"/>
                  </a:lnTo>
                  <a:lnTo>
                    <a:pt x="830" y="113"/>
                  </a:lnTo>
                  <a:lnTo>
                    <a:pt x="828" y="113"/>
                  </a:lnTo>
                  <a:lnTo>
                    <a:pt x="826" y="113"/>
                  </a:lnTo>
                  <a:lnTo>
                    <a:pt x="824" y="113"/>
                  </a:lnTo>
                  <a:lnTo>
                    <a:pt x="822" y="113"/>
                  </a:lnTo>
                  <a:lnTo>
                    <a:pt x="820" y="113"/>
                  </a:lnTo>
                  <a:lnTo>
                    <a:pt x="818" y="113"/>
                  </a:lnTo>
                  <a:lnTo>
                    <a:pt x="816" y="111"/>
                  </a:lnTo>
                  <a:lnTo>
                    <a:pt x="814" y="109"/>
                  </a:lnTo>
                  <a:lnTo>
                    <a:pt x="812" y="107"/>
                  </a:lnTo>
                  <a:lnTo>
                    <a:pt x="810" y="107"/>
                  </a:lnTo>
                  <a:lnTo>
                    <a:pt x="810" y="105"/>
                  </a:lnTo>
                  <a:lnTo>
                    <a:pt x="808" y="105"/>
                  </a:lnTo>
                  <a:lnTo>
                    <a:pt x="806" y="103"/>
                  </a:lnTo>
                  <a:lnTo>
                    <a:pt x="806" y="101"/>
                  </a:lnTo>
                  <a:lnTo>
                    <a:pt x="804" y="101"/>
                  </a:lnTo>
                  <a:lnTo>
                    <a:pt x="804" y="99"/>
                  </a:lnTo>
                  <a:lnTo>
                    <a:pt x="802" y="97"/>
                  </a:lnTo>
                  <a:lnTo>
                    <a:pt x="802" y="95"/>
                  </a:lnTo>
                  <a:lnTo>
                    <a:pt x="800" y="95"/>
                  </a:lnTo>
                  <a:lnTo>
                    <a:pt x="800" y="93"/>
                  </a:lnTo>
                  <a:lnTo>
                    <a:pt x="798" y="91"/>
                  </a:lnTo>
                  <a:lnTo>
                    <a:pt x="798" y="89"/>
                  </a:lnTo>
                  <a:lnTo>
                    <a:pt x="796" y="87"/>
                  </a:lnTo>
                  <a:lnTo>
                    <a:pt x="796" y="85"/>
                  </a:lnTo>
                  <a:lnTo>
                    <a:pt x="794" y="83"/>
                  </a:lnTo>
                  <a:lnTo>
                    <a:pt x="794" y="81"/>
                  </a:lnTo>
                  <a:lnTo>
                    <a:pt x="792" y="81"/>
                  </a:lnTo>
                  <a:lnTo>
                    <a:pt x="792" y="79"/>
                  </a:lnTo>
                  <a:lnTo>
                    <a:pt x="790" y="79"/>
                  </a:lnTo>
                  <a:lnTo>
                    <a:pt x="790" y="77"/>
                  </a:lnTo>
                  <a:lnTo>
                    <a:pt x="788" y="75"/>
                  </a:lnTo>
                  <a:lnTo>
                    <a:pt x="786" y="75"/>
                  </a:lnTo>
                  <a:lnTo>
                    <a:pt x="786" y="73"/>
                  </a:lnTo>
                  <a:lnTo>
                    <a:pt x="786" y="71"/>
                  </a:lnTo>
                  <a:lnTo>
                    <a:pt x="786" y="69"/>
                  </a:lnTo>
                  <a:lnTo>
                    <a:pt x="788" y="69"/>
                  </a:lnTo>
                  <a:lnTo>
                    <a:pt x="788" y="67"/>
                  </a:lnTo>
                  <a:lnTo>
                    <a:pt x="788" y="65"/>
                  </a:lnTo>
                  <a:lnTo>
                    <a:pt x="786" y="65"/>
                  </a:lnTo>
                  <a:lnTo>
                    <a:pt x="786" y="63"/>
                  </a:lnTo>
                  <a:lnTo>
                    <a:pt x="786" y="61"/>
                  </a:lnTo>
                  <a:lnTo>
                    <a:pt x="786" y="59"/>
                  </a:lnTo>
                  <a:lnTo>
                    <a:pt x="786" y="57"/>
                  </a:lnTo>
                  <a:lnTo>
                    <a:pt x="786" y="55"/>
                  </a:lnTo>
                  <a:lnTo>
                    <a:pt x="786" y="54"/>
                  </a:lnTo>
                  <a:lnTo>
                    <a:pt x="786" y="52"/>
                  </a:lnTo>
                  <a:lnTo>
                    <a:pt x="784" y="52"/>
                  </a:lnTo>
                  <a:lnTo>
                    <a:pt x="784" y="50"/>
                  </a:lnTo>
                  <a:lnTo>
                    <a:pt x="784" y="48"/>
                  </a:lnTo>
                  <a:lnTo>
                    <a:pt x="782" y="46"/>
                  </a:lnTo>
                  <a:lnTo>
                    <a:pt x="782" y="44"/>
                  </a:lnTo>
                  <a:lnTo>
                    <a:pt x="784" y="44"/>
                  </a:lnTo>
                  <a:lnTo>
                    <a:pt x="784" y="42"/>
                  </a:lnTo>
                  <a:lnTo>
                    <a:pt x="782" y="44"/>
                  </a:lnTo>
                  <a:lnTo>
                    <a:pt x="782" y="42"/>
                  </a:lnTo>
                  <a:lnTo>
                    <a:pt x="780" y="40"/>
                  </a:lnTo>
                  <a:lnTo>
                    <a:pt x="780" y="38"/>
                  </a:lnTo>
                  <a:lnTo>
                    <a:pt x="778" y="36"/>
                  </a:lnTo>
                  <a:lnTo>
                    <a:pt x="778" y="34"/>
                  </a:lnTo>
                  <a:lnTo>
                    <a:pt x="777" y="34"/>
                  </a:lnTo>
                  <a:lnTo>
                    <a:pt x="777" y="32"/>
                  </a:lnTo>
                  <a:lnTo>
                    <a:pt x="775" y="32"/>
                  </a:lnTo>
                  <a:lnTo>
                    <a:pt x="773" y="32"/>
                  </a:lnTo>
                  <a:lnTo>
                    <a:pt x="773" y="30"/>
                  </a:lnTo>
                  <a:lnTo>
                    <a:pt x="773" y="28"/>
                  </a:lnTo>
                  <a:lnTo>
                    <a:pt x="771" y="28"/>
                  </a:lnTo>
                  <a:lnTo>
                    <a:pt x="771" y="26"/>
                  </a:lnTo>
                  <a:lnTo>
                    <a:pt x="771" y="24"/>
                  </a:lnTo>
                  <a:lnTo>
                    <a:pt x="769" y="24"/>
                  </a:lnTo>
                  <a:lnTo>
                    <a:pt x="769" y="22"/>
                  </a:lnTo>
                  <a:lnTo>
                    <a:pt x="767" y="22"/>
                  </a:lnTo>
                  <a:lnTo>
                    <a:pt x="767" y="20"/>
                  </a:lnTo>
                  <a:lnTo>
                    <a:pt x="765" y="20"/>
                  </a:lnTo>
                  <a:lnTo>
                    <a:pt x="765" y="18"/>
                  </a:lnTo>
                  <a:lnTo>
                    <a:pt x="765" y="16"/>
                  </a:lnTo>
                  <a:lnTo>
                    <a:pt x="765" y="14"/>
                  </a:lnTo>
                  <a:lnTo>
                    <a:pt x="767" y="14"/>
                  </a:lnTo>
                  <a:lnTo>
                    <a:pt x="767" y="12"/>
                  </a:lnTo>
                  <a:lnTo>
                    <a:pt x="767" y="10"/>
                  </a:lnTo>
                  <a:lnTo>
                    <a:pt x="767" y="8"/>
                  </a:lnTo>
                  <a:lnTo>
                    <a:pt x="765" y="8"/>
                  </a:lnTo>
                  <a:lnTo>
                    <a:pt x="765" y="6"/>
                  </a:lnTo>
                  <a:lnTo>
                    <a:pt x="765" y="4"/>
                  </a:lnTo>
                  <a:lnTo>
                    <a:pt x="763" y="4"/>
                  </a:lnTo>
                  <a:lnTo>
                    <a:pt x="761" y="4"/>
                  </a:lnTo>
                  <a:lnTo>
                    <a:pt x="759" y="4"/>
                  </a:lnTo>
                  <a:lnTo>
                    <a:pt x="757" y="4"/>
                  </a:lnTo>
                  <a:lnTo>
                    <a:pt x="757" y="2"/>
                  </a:lnTo>
                  <a:lnTo>
                    <a:pt x="755" y="2"/>
                  </a:lnTo>
                  <a:lnTo>
                    <a:pt x="753" y="2"/>
                  </a:lnTo>
                  <a:lnTo>
                    <a:pt x="753" y="4"/>
                  </a:lnTo>
                  <a:lnTo>
                    <a:pt x="751" y="4"/>
                  </a:lnTo>
                  <a:lnTo>
                    <a:pt x="751" y="6"/>
                  </a:lnTo>
                  <a:lnTo>
                    <a:pt x="749" y="6"/>
                  </a:lnTo>
                  <a:lnTo>
                    <a:pt x="749" y="8"/>
                  </a:lnTo>
                  <a:lnTo>
                    <a:pt x="747" y="8"/>
                  </a:lnTo>
                  <a:lnTo>
                    <a:pt x="747" y="10"/>
                  </a:lnTo>
                  <a:lnTo>
                    <a:pt x="745" y="10"/>
                  </a:lnTo>
                  <a:lnTo>
                    <a:pt x="743" y="10"/>
                  </a:lnTo>
                  <a:lnTo>
                    <a:pt x="741" y="10"/>
                  </a:lnTo>
                  <a:lnTo>
                    <a:pt x="739" y="10"/>
                  </a:lnTo>
                  <a:lnTo>
                    <a:pt x="737" y="10"/>
                  </a:lnTo>
                  <a:lnTo>
                    <a:pt x="737" y="12"/>
                  </a:lnTo>
                  <a:lnTo>
                    <a:pt x="735" y="12"/>
                  </a:lnTo>
                  <a:lnTo>
                    <a:pt x="733" y="12"/>
                  </a:lnTo>
                  <a:lnTo>
                    <a:pt x="731" y="12"/>
                  </a:lnTo>
                  <a:lnTo>
                    <a:pt x="731" y="10"/>
                  </a:lnTo>
                  <a:lnTo>
                    <a:pt x="729" y="12"/>
                  </a:lnTo>
                  <a:lnTo>
                    <a:pt x="727" y="12"/>
                  </a:lnTo>
                  <a:lnTo>
                    <a:pt x="725" y="12"/>
                  </a:lnTo>
                  <a:lnTo>
                    <a:pt x="725" y="14"/>
                  </a:lnTo>
                  <a:lnTo>
                    <a:pt x="725" y="16"/>
                  </a:lnTo>
                  <a:lnTo>
                    <a:pt x="723" y="16"/>
                  </a:lnTo>
                  <a:lnTo>
                    <a:pt x="723" y="18"/>
                  </a:lnTo>
                  <a:lnTo>
                    <a:pt x="721" y="18"/>
                  </a:lnTo>
                  <a:lnTo>
                    <a:pt x="721" y="20"/>
                  </a:lnTo>
                  <a:lnTo>
                    <a:pt x="719" y="20"/>
                  </a:lnTo>
                  <a:lnTo>
                    <a:pt x="719" y="22"/>
                  </a:lnTo>
                  <a:lnTo>
                    <a:pt x="717" y="22"/>
                  </a:lnTo>
                  <a:lnTo>
                    <a:pt x="717" y="24"/>
                  </a:lnTo>
                  <a:lnTo>
                    <a:pt x="715" y="24"/>
                  </a:lnTo>
                  <a:lnTo>
                    <a:pt x="713" y="24"/>
                  </a:lnTo>
                  <a:lnTo>
                    <a:pt x="711" y="24"/>
                  </a:lnTo>
                  <a:lnTo>
                    <a:pt x="709" y="24"/>
                  </a:lnTo>
                  <a:lnTo>
                    <a:pt x="708" y="24"/>
                  </a:lnTo>
                  <a:lnTo>
                    <a:pt x="706" y="24"/>
                  </a:lnTo>
                  <a:lnTo>
                    <a:pt x="704" y="24"/>
                  </a:lnTo>
                  <a:lnTo>
                    <a:pt x="704" y="22"/>
                  </a:lnTo>
                  <a:lnTo>
                    <a:pt x="702" y="22"/>
                  </a:lnTo>
                  <a:lnTo>
                    <a:pt x="702" y="20"/>
                  </a:lnTo>
                  <a:lnTo>
                    <a:pt x="700" y="20"/>
                  </a:lnTo>
                  <a:lnTo>
                    <a:pt x="700" y="18"/>
                  </a:lnTo>
                  <a:lnTo>
                    <a:pt x="698" y="18"/>
                  </a:lnTo>
                  <a:lnTo>
                    <a:pt x="696" y="18"/>
                  </a:lnTo>
                  <a:lnTo>
                    <a:pt x="696" y="20"/>
                  </a:lnTo>
                  <a:lnTo>
                    <a:pt x="696" y="22"/>
                  </a:lnTo>
                  <a:lnTo>
                    <a:pt x="694" y="22"/>
                  </a:lnTo>
                  <a:lnTo>
                    <a:pt x="694" y="24"/>
                  </a:lnTo>
                  <a:lnTo>
                    <a:pt x="692" y="24"/>
                  </a:lnTo>
                  <a:lnTo>
                    <a:pt x="692" y="26"/>
                  </a:lnTo>
                  <a:lnTo>
                    <a:pt x="690" y="26"/>
                  </a:lnTo>
                  <a:lnTo>
                    <a:pt x="690" y="28"/>
                  </a:lnTo>
                  <a:lnTo>
                    <a:pt x="690" y="30"/>
                  </a:lnTo>
                  <a:lnTo>
                    <a:pt x="688" y="30"/>
                  </a:lnTo>
                  <a:lnTo>
                    <a:pt x="688" y="32"/>
                  </a:lnTo>
                  <a:lnTo>
                    <a:pt x="686" y="32"/>
                  </a:lnTo>
                  <a:lnTo>
                    <a:pt x="686" y="34"/>
                  </a:lnTo>
                  <a:lnTo>
                    <a:pt x="684" y="34"/>
                  </a:lnTo>
                  <a:lnTo>
                    <a:pt x="684" y="36"/>
                  </a:lnTo>
                  <a:lnTo>
                    <a:pt x="682" y="36"/>
                  </a:lnTo>
                  <a:lnTo>
                    <a:pt x="682" y="38"/>
                  </a:lnTo>
                  <a:lnTo>
                    <a:pt x="680" y="38"/>
                  </a:lnTo>
                  <a:lnTo>
                    <a:pt x="680" y="40"/>
                  </a:lnTo>
                  <a:lnTo>
                    <a:pt x="678" y="40"/>
                  </a:lnTo>
                  <a:lnTo>
                    <a:pt x="678" y="42"/>
                  </a:lnTo>
                  <a:lnTo>
                    <a:pt x="678" y="44"/>
                  </a:lnTo>
                  <a:lnTo>
                    <a:pt x="678" y="46"/>
                  </a:lnTo>
                  <a:lnTo>
                    <a:pt x="676" y="48"/>
                  </a:lnTo>
                  <a:lnTo>
                    <a:pt x="676" y="50"/>
                  </a:lnTo>
                  <a:lnTo>
                    <a:pt x="676" y="52"/>
                  </a:lnTo>
                  <a:lnTo>
                    <a:pt x="674" y="52"/>
                  </a:lnTo>
                  <a:lnTo>
                    <a:pt x="672" y="52"/>
                  </a:lnTo>
                  <a:lnTo>
                    <a:pt x="670" y="52"/>
                  </a:lnTo>
                  <a:lnTo>
                    <a:pt x="668" y="52"/>
                  </a:lnTo>
                  <a:lnTo>
                    <a:pt x="666" y="52"/>
                  </a:lnTo>
                  <a:lnTo>
                    <a:pt x="666" y="50"/>
                  </a:lnTo>
                  <a:lnTo>
                    <a:pt x="664" y="50"/>
                  </a:lnTo>
                  <a:lnTo>
                    <a:pt x="662" y="50"/>
                  </a:lnTo>
                  <a:lnTo>
                    <a:pt x="660" y="52"/>
                  </a:lnTo>
                  <a:lnTo>
                    <a:pt x="658" y="52"/>
                  </a:lnTo>
                  <a:lnTo>
                    <a:pt x="656" y="52"/>
                  </a:lnTo>
                  <a:lnTo>
                    <a:pt x="654" y="52"/>
                  </a:lnTo>
                  <a:lnTo>
                    <a:pt x="652" y="52"/>
                  </a:lnTo>
                  <a:lnTo>
                    <a:pt x="650" y="52"/>
                  </a:lnTo>
                  <a:lnTo>
                    <a:pt x="648" y="52"/>
                  </a:lnTo>
                  <a:lnTo>
                    <a:pt x="648" y="50"/>
                  </a:lnTo>
                  <a:lnTo>
                    <a:pt x="646" y="50"/>
                  </a:lnTo>
                  <a:lnTo>
                    <a:pt x="646" y="48"/>
                  </a:lnTo>
                  <a:lnTo>
                    <a:pt x="644" y="48"/>
                  </a:lnTo>
                  <a:lnTo>
                    <a:pt x="642" y="48"/>
                  </a:lnTo>
                  <a:lnTo>
                    <a:pt x="640" y="48"/>
                  </a:lnTo>
                  <a:lnTo>
                    <a:pt x="639" y="48"/>
                  </a:lnTo>
                  <a:lnTo>
                    <a:pt x="639" y="50"/>
                  </a:lnTo>
                  <a:lnTo>
                    <a:pt x="637" y="50"/>
                  </a:lnTo>
                  <a:lnTo>
                    <a:pt x="637" y="52"/>
                  </a:lnTo>
                  <a:lnTo>
                    <a:pt x="637" y="54"/>
                  </a:lnTo>
                  <a:lnTo>
                    <a:pt x="635" y="54"/>
                  </a:lnTo>
                  <a:lnTo>
                    <a:pt x="635" y="55"/>
                  </a:lnTo>
                  <a:lnTo>
                    <a:pt x="633" y="55"/>
                  </a:lnTo>
                  <a:lnTo>
                    <a:pt x="633" y="57"/>
                  </a:lnTo>
                  <a:lnTo>
                    <a:pt x="631" y="57"/>
                  </a:lnTo>
                  <a:lnTo>
                    <a:pt x="629" y="57"/>
                  </a:lnTo>
                  <a:lnTo>
                    <a:pt x="627" y="57"/>
                  </a:lnTo>
                  <a:lnTo>
                    <a:pt x="627" y="55"/>
                  </a:lnTo>
                  <a:lnTo>
                    <a:pt x="627" y="54"/>
                  </a:lnTo>
                  <a:lnTo>
                    <a:pt x="629" y="54"/>
                  </a:lnTo>
                  <a:lnTo>
                    <a:pt x="629" y="52"/>
                  </a:lnTo>
                  <a:lnTo>
                    <a:pt x="627" y="52"/>
                  </a:lnTo>
                  <a:lnTo>
                    <a:pt x="625" y="52"/>
                  </a:lnTo>
                  <a:lnTo>
                    <a:pt x="623" y="52"/>
                  </a:lnTo>
                  <a:lnTo>
                    <a:pt x="621" y="52"/>
                  </a:lnTo>
                  <a:lnTo>
                    <a:pt x="619" y="52"/>
                  </a:lnTo>
                  <a:lnTo>
                    <a:pt x="617" y="52"/>
                  </a:lnTo>
                  <a:lnTo>
                    <a:pt x="615" y="52"/>
                  </a:lnTo>
                  <a:lnTo>
                    <a:pt x="615" y="54"/>
                  </a:lnTo>
                  <a:lnTo>
                    <a:pt x="615" y="55"/>
                  </a:lnTo>
                  <a:lnTo>
                    <a:pt x="615" y="57"/>
                  </a:lnTo>
                  <a:lnTo>
                    <a:pt x="617" y="57"/>
                  </a:lnTo>
                  <a:lnTo>
                    <a:pt x="617" y="59"/>
                  </a:lnTo>
                  <a:lnTo>
                    <a:pt x="619" y="59"/>
                  </a:lnTo>
                  <a:lnTo>
                    <a:pt x="621" y="59"/>
                  </a:lnTo>
                  <a:lnTo>
                    <a:pt x="623" y="59"/>
                  </a:lnTo>
                  <a:lnTo>
                    <a:pt x="625" y="59"/>
                  </a:lnTo>
                  <a:lnTo>
                    <a:pt x="625" y="61"/>
                  </a:lnTo>
                  <a:lnTo>
                    <a:pt x="627" y="61"/>
                  </a:lnTo>
                  <a:lnTo>
                    <a:pt x="627" y="63"/>
                  </a:lnTo>
                  <a:lnTo>
                    <a:pt x="627" y="65"/>
                  </a:lnTo>
                  <a:lnTo>
                    <a:pt x="625" y="65"/>
                  </a:lnTo>
                  <a:lnTo>
                    <a:pt x="623" y="67"/>
                  </a:lnTo>
                  <a:lnTo>
                    <a:pt x="623" y="69"/>
                  </a:lnTo>
                  <a:lnTo>
                    <a:pt x="623" y="71"/>
                  </a:lnTo>
                  <a:lnTo>
                    <a:pt x="623" y="73"/>
                  </a:lnTo>
                  <a:lnTo>
                    <a:pt x="623" y="75"/>
                  </a:lnTo>
                  <a:lnTo>
                    <a:pt x="623" y="77"/>
                  </a:lnTo>
                  <a:lnTo>
                    <a:pt x="621" y="77"/>
                  </a:lnTo>
                  <a:lnTo>
                    <a:pt x="621" y="79"/>
                  </a:lnTo>
                  <a:lnTo>
                    <a:pt x="619" y="79"/>
                  </a:lnTo>
                  <a:lnTo>
                    <a:pt x="617" y="79"/>
                  </a:lnTo>
                  <a:lnTo>
                    <a:pt x="617" y="81"/>
                  </a:lnTo>
                  <a:lnTo>
                    <a:pt x="615" y="81"/>
                  </a:lnTo>
                  <a:lnTo>
                    <a:pt x="615" y="83"/>
                  </a:lnTo>
                  <a:lnTo>
                    <a:pt x="615" y="85"/>
                  </a:lnTo>
                  <a:lnTo>
                    <a:pt x="613" y="85"/>
                  </a:lnTo>
                  <a:lnTo>
                    <a:pt x="615" y="85"/>
                  </a:lnTo>
                  <a:lnTo>
                    <a:pt x="613" y="85"/>
                  </a:lnTo>
                  <a:lnTo>
                    <a:pt x="613" y="87"/>
                  </a:lnTo>
                  <a:lnTo>
                    <a:pt x="615" y="87"/>
                  </a:lnTo>
                  <a:lnTo>
                    <a:pt x="615" y="89"/>
                  </a:lnTo>
                  <a:lnTo>
                    <a:pt x="615" y="91"/>
                  </a:lnTo>
                  <a:lnTo>
                    <a:pt x="615" y="93"/>
                  </a:lnTo>
                  <a:lnTo>
                    <a:pt x="615" y="97"/>
                  </a:lnTo>
                  <a:lnTo>
                    <a:pt x="613" y="99"/>
                  </a:lnTo>
                  <a:lnTo>
                    <a:pt x="611" y="99"/>
                  </a:lnTo>
                  <a:lnTo>
                    <a:pt x="611" y="101"/>
                  </a:lnTo>
                  <a:lnTo>
                    <a:pt x="609" y="101"/>
                  </a:lnTo>
                  <a:lnTo>
                    <a:pt x="609" y="103"/>
                  </a:lnTo>
                  <a:lnTo>
                    <a:pt x="607" y="103"/>
                  </a:lnTo>
                  <a:lnTo>
                    <a:pt x="607" y="105"/>
                  </a:lnTo>
                  <a:lnTo>
                    <a:pt x="605" y="105"/>
                  </a:lnTo>
                  <a:lnTo>
                    <a:pt x="603" y="105"/>
                  </a:lnTo>
                  <a:lnTo>
                    <a:pt x="601" y="105"/>
                  </a:lnTo>
                  <a:lnTo>
                    <a:pt x="599" y="105"/>
                  </a:lnTo>
                  <a:lnTo>
                    <a:pt x="597" y="105"/>
                  </a:lnTo>
                  <a:lnTo>
                    <a:pt x="597" y="107"/>
                  </a:lnTo>
                  <a:lnTo>
                    <a:pt x="595" y="107"/>
                  </a:lnTo>
                  <a:lnTo>
                    <a:pt x="593" y="107"/>
                  </a:lnTo>
                  <a:lnTo>
                    <a:pt x="591" y="107"/>
                  </a:lnTo>
                  <a:lnTo>
                    <a:pt x="589" y="107"/>
                  </a:lnTo>
                  <a:lnTo>
                    <a:pt x="587" y="107"/>
                  </a:lnTo>
                  <a:lnTo>
                    <a:pt x="587" y="109"/>
                  </a:lnTo>
                  <a:lnTo>
                    <a:pt x="585" y="109"/>
                  </a:lnTo>
                  <a:lnTo>
                    <a:pt x="585" y="111"/>
                  </a:lnTo>
                  <a:lnTo>
                    <a:pt x="585" y="113"/>
                  </a:lnTo>
                  <a:lnTo>
                    <a:pt x="583" y="113"/>
                  </a:lnTo>
                  <a:lnTo>
                    <a:pt x="583" y="115"/>
                  </a:lnTo>
                  <a:lnTo>
                    <a:pt x="583" y="117"/>
                  </a:lnTo>
                  <a:lnTo>
                    <a:pt x="583" y="119"/>
                  </a:lnTo>
                  <a:lnTo>
                    <a:pt x="583" y="121"/>
                  </a:lnTo>
                  <a:lnTo>
                    <a:pt x="583" y="123"/>
                  </a:lnTo>
                  <a:lnTo>
                    <a:pt x="581" y="123"/>
                  </a:lnTo>
                  <a:lnTo>
                    <a:pt x="581" y="124"/>
                  </a:lnTo>
                  <a:lnTo>
                    <a:pt x="581" y="126"/>
                  </a:lnTo>
                  <a:lnTo>
                    <a:pt x="581" y="128"/>
                  </a:lnTo>
                  <a:lnTo>
                    <a:pt x="581" y="130"/>
                  </a:lnTo>
                  <a:lnTo>
                    <a:pt x="581" y="132"/>
                  </a:lnTo>
                  <a:lnTo>
                    <a:pt x="579" y="132"/>
                  </a:lnTo>
                  <a:lnTo>
                    <a:pt x="579" y="134"/>
                  </a:lnTo>
                  <a:lnTo>
                    <a:pt x="579" y="136"/>
                  </a:lnTo>
                  <a:lnTo>
                    <a:pt x="577" y="136"/>
                  </a:lnTo>
                  <a:lnTo>
                    <a:pt x="577" y="138"/>
                  </a:lnTo>
                  <a:lnTo>
                    <a:pt x="575" y="138"/>
                  </a:lnTo>
                  <a:lnTo>
                    <a:pt x="575" y="140"/>
                  </a:lnTo>
                  <a:lnTo>
                    <a:pt x="573" y="140"/>
                  </a:lnTo>
                  <a:lnTo>
                    <a:pt x="571" y="140"/>
                  </a:lnTo>
                  <a:lnTo>
                    <a:pt x="571" y="142"/>
                  </a:lnTo>
                  <a:lnTo>
                    <a:pt x="570" y="142"/>
                  </a:lnTo>
                  <a:lnTo>
                    <a:pt x="568" y="142"/>
                  </a:lnTo>
                  <a:lnTo>
                    <a:pt x="566" y="144"/>
                  </a:lnTo>
                  <a:lnTo>
                    <a:pt x="566" y="146"/>
                  </a:lnTo>
                  <a:lnTo>
                    <a:pt x="564" y="146"/>
                  </a:lnTo>
                  <a:lnTo>
                    <a:pt x="562" y="146"/>
                  </a:lnTo>
                  <a:lnTo>
                    <a:pt x="562" y="148"/>
                  </a:lnTo>
                  <a:lnTo>
                    <a:pt x="560" y="148"/>
                  </a:lnTo>
                  <a:lnTo>
                    <a:pt x="560" y="150"/>
                  </a:lnTo>
                  <a:lnTo>
                    <a:pt x="560" y="152"/>
                  </a:lnTo>
                  <a:lnTo>
                    <a:pt x="558" y="152"/>
                  </a:lnTo>
                  <a:lnTo>
                    <a:pt x="558" y="154"/>
                  </a:lnTo>
                  <a:lnTo>
                    <a:pt x="558" y="156"/>
                  </a:lnTo>
                  <a:lnTo>
                    <a:pt x="558" y="158"/>
                  </a:lnTo>
                  <a:lnTo>
                    <a:pt x="556" y="162"/>
                  </a:lnTo>
                  <a:lnTo>
                    <a:pt x="554" y="166"/>
                  </a:lnTo>
                  <a:lnTo>
                    <a:pt x="552" y="170"/>
                  </a:lnTo>
                  <a:lnTo>
                    <a:pt x="550" y="174"/>
                  </a:lnTo>
                  <a:lnTo>
                    <a:pt x="548" y="176"/>
                  </a:lnTo>
                  <a:lnTo>
                    <a:pt x="546" y="176"/>
                  </a:lnTo>
                  <a:lnTo>
                    <a:pt x="544" y="178"/>
                  </a:lnTo>
                  <a:lnTo>
                    <a:pt x="542" y="178"/>
                  </a:lnTo>
                  <a:lnTo>
                    <a:pt x="540" y="178"/>
                  </a:lnTo>
                  <a:lnTo>
                    <a:pt x="538" y="178"/>
                  </a:lnTo>
                  <a:lnTo>
                    <a:pt x="536" y="178"/>
                  </a:lnTo>
                  <a:lnTo>
                    <a:pt x="534" y="178"/>
                  </a:lnTo>
                  <a:lnTo>
                    <a:pt x="534" y="180"/>
                  </a:lnTo>
                  <a:lnTo>
                    <a:pt x="532" y="180"/>
                  </a:lnTo>
                  <a:lnTo>
                    <a:pt x="530" y="180"/>
                  </a:lnTo>
                  <a:lnTo>
                    <a:pt x="528" y="180"/>
                  </a:lnTo>
                  <a:lnTo>
                    <a:pt x="526" y="182"/>
                  </a:lnTo>
                  <a:lnTo>
                    <a:pt x="524" y="182"/>
                  </a:lnTo>
                  <a:lnTo>
                    <a:pt x="522" y="182"/>
                  </a:lnTo>
                  <a:lnTo>
                    <a:pt x="520" y="184"/>
                  </a:lnTo>
                  <a:lnTo>
                    <a:pt x="518" y="184"/>
                  </a:lnTo>
                  <a:lnTo>
                    <a:pt x="512" y="190"/>
                  </a:lnTo>
                  <a:lnTo>
                    <a:pt x="510" y="190"/>
                  </a:lnTo>
                  <a:lnTo>
                    <a:pt x="510" y="191"/>
                  </a:lnTo>
                  <a:lnTo>
                    <a:pt x="510" y="193"/>
                  </a:lnTo>
                  <a:lnTo>
                    <a:pt x="508" y="195"/>
                  </a:lnTo>
                  <a:lnTo>
                    <a:pt x="508" y="197"/>
                  </a:lnTo>
                  <a:lnTo>
                    <a:pt x="508" y="199"/>
                  </a:lnTo>
                  <a:lnTo>
                    <a:pt x="510" y="199"/>
                  </a:lnTo>
                  <a:lnTo>
                    <a:pt x="510" y="201"/>
                  </a:lnTo>
                  <a:lnTo>
                    <a:pt x="510" y="203"/>
                  </a:lnTo>
                  <a:lnTo>
                    <a:pt x="512" y="205"/>
                  </a:lnTo>
                  <a:lnTo>
                    <a:pt x="512" y="207"/>
                  </a:lnTo>
                  <a:lnTo>
                    <a:pt x="514" y="207"/>
                  </a:lnTo>
                  <a:lnTo>
                    <a:pt x="514" y="209"/>
                  </a:lnTo>
                  <a:lnTo>
                    <a:pt x="514" y="211"/>
                  </a:lnTo>
                  <a:lnTo>
                    <a:pt x="516" y="213"/>
                  </a:lnTo>
                  <a:lnTo>
                    <a:pt x="516" y="215"/>
                  </a:lnTo>
                  <a:lnTo>
                    <a:pt x="514" y="215"/>
                  </a:lnTo>
                  <a:lnTo>
                    <a:pt x="510" y="217"/>
                  </a:lnTo>
                  <a:lnTo>
                    <a:pt x="508" y="217"/>
                  </a:lnTo>
                  <a:lnTo>
                    <a:pt x="506" y="215"/>
                  </a:lnTo>
                  <a:lnTo>
                    <a:pt x="504" y="215"/>
                  </a:lnTo>
                  <a:lnTo>
                    <a:pt x="502" y="215"/>
                  </a:lnTo>
                  <a:lnTo>
                    <a:pt x="501" y="215"/>
                  </a:lnTo>
                  <a:lnTo>
                    <a:pt x="499" y="215"/>
                  </a:lnTo>
                  <a:lnTo>
                    <a:pt x="495" y="215"/>
                  </a:lnTo>
                  <a:lnTo>
                    <a:pt x="493" y="215"/>
                  </a:lnTo>
                  <a:lnTo>
                    <a:pt x="491" y="215"/>
                  </a:lnTo>
                  <a:lnTo>
                    <a:pt x="489" y="215"/>
                  </a:lnTo>
                  <a:lnTo>
                    <a:pt x="489" y="213"/>
                  </a:lnTo>
                  <a:lnTo>
                    <a:pt x="487" y="213"/>
                  </a:lnTo>
                  <a:lnTo>
                    <a:pt x="485" y="213"/>
                  </a:lnTo>
                  <a:lnTo>
                    <a:pt x="483" y="213"/>
                  </a:lnTo>
                  <a:lnTo>
                    <a:pt x="481" y="213"/>
                  </a:lnTo>
                  <a:lnTo>
                    <a:pt x="479" y="213"/>
                  </a:lnTo>
                  <a:lnTo>
                    <a:pt x="477" y="211"/>
                  </a:lnTo>
                  <a:lnTo>
                    <a:pt x="475" y="211"/>
                  </a:lnTo>
                  <a:lnTo>
                    <a:pt x="473" y="211"/>
                  </a:lnTo>
                  <a:lnTo>
                    <a:pt x="471" y="211"/>
                  </a:lnTo>
                  <a:lnTo>
                    <a:pt x="469" y="211"/>
                  </a:lnTo>
                  <a:lnTo>
                    <a:pt x="469" y="209"/>
                  </a:lnTo>
                  <a:lnTo>
                    <a:pt x="467" y="209"/>
                  </a:lnTo>
                  <a:lnTo>
                    <a:pt x="465" y="209"/>
                  </a:lnTo>
                  <a:lnTo>
                    <a:pt x="463" y="209"/>
                  </a:lnTo>
                  <a:lnTo>
                    <a:pt x="461" y="209"/>
                  </a:lnTo>
                  <a:lnTo>
                    <a:pt x="459" y="209"/>
                  </a:lnTo>
                  <a:lnTo>
                    <a:pt x="457" y="209"/>
                  </a:lnTo>
                  <a:lnTo>
                    <a:pt x="455" y="209"/>
                  </a:lnTo>
                  <a:lnTo>
                    <a:pt x="455" y="207"/>
                  </a:lnTo>
                  <a:lnTo>
                    <a:pt x="453" y="207"/>
                  </a:lnTo>
                  <a:lnTo>
                    <a:pt x="451" y="209"/>
                  </a:lnTo>
                  <a:lnTo>
                    <a:pt x="449" y="209"/>
                  </a:lnTo>
                  <a:lnTo>
                    <a:pt x="447" y="209"/>
                  </a:lnTo>
                  <a:lnTo>
                    <a:pt x="445" y="209"/>
                  </a:lnTo>
                  <a:lnTo>
                    <a:pt x="443" y="209"/>
                  </a:lnTo>
                  <a:lnTo>
                    <a:pt x="441" y="209"/>
                  </a:lnTo>
                  <a:lnTo>
                    <a:pt x="441" y="207"/>
                  </a:lnTo>
                  <a:lnTo>
                    <a:pt x="439" y="207"/>
                  </a:lnTo>
                  <a:lnTo>
                    <a:pt x="439" y="209"/>
                  </a:lnTo>
                  <a:lnTo>
                    <a:pt x="437" y="209"/>
                  </a:lnTo>
                  <a:lnTo>
                    <a:pt x="437" y="211"/>
                  </a:lnTo>
                  <a:lnTo>
                    <a:pt x="435" y="211"/>
                  </a:lnTo>
                  <a:lnTo>
                    <a:pt x="433" y="213"/>
                  </a:lnTo>
                  <a:lnTo>
                    <a:pt x="432" y="215"/>
                  </a:lnTo>
                  <a:lnTo>
                    <a:pt x="430" y="217"/>
                  </a:lnTo>
                  <a:lnTo>
                    <a:pt x="428" y="215"/>
                  </a:lnTo>
                  <a:lnTo>
                    <a:pt x="426" y="213"/>
                  </a:lnTo>
                  <a:lnTo>
                    <a:pt x="424" y="213"/>
                  </a:lnTo>
                  <a:lnTo>
                    <a:pt x="422" y="213"/>
                  </a:lnTo>
                  <a:lnTo>
                    <a:pt x="422" y="211"/>
                  </a:lnTo>
                  <a:lnTo>
                    <a:pt x="420" y="211"/>
                  </a:lnTo>
                  <a:lnTo>
                    <a:pt x="418" y="209"/>
                  </a:lnTo>
                  <a:lnTo>
                    <a:pt x="418" y="211"/>
                  </a:lnTo>
                  <a:lnTo>
                    <a:pt x="416" y="209"/>
                  </a:lnTo>
                  <a:lnTo>
                    <a:pt x="414" y="209"/>
                  </a:lnTo>
                  <a:lnTo>
                    <a:pt x="412" y="207"/>
                  </a:lnTo>
                  <a:lnTo>
                    <a:pt x="412" y="205"/>
                  </a:lnTo>
                  <a:lnTo>
                    <a:pt x="410" y="205"/>
                  </a:lnTo>
                  <a:lnTo>
                    <a:pt x="412" y="205"/>
                  </a:lnTo>
                  <a:lnTo>
                    <a:pt x="412" y="203"/>
                  </a:lnTo>
                  <a:lnTo>
                    <a:pt x="410" y="203"/>
                  </a:lnTo>
                  <a:lnTo>
                    <a:pt x="410" y="201"/>
                  </a:lnTo>
                  <a:lnTo>
                    <a:pt x="408" y="201"/>
                  </a:lnTo>
                  <a:lnTo>
                    <a:pt x="406" y="201"/>
                  </a:lnTo>
                  <a:lnTo>
                    <a:pt x="406" y="199"/>
                  </a:lnTo>
                  <a:lnTo>
                    <a:pt x="404" y="199"/>
                  </a:lnTo>
                  <a:lnTo>
                    <a:pt x="404" y="197"/>
                  </a:lnTo>
                  <a:lnTo>
                    <a:pt x="404" y="195"/>
                  </a:lnTo>
                  <a:lnTo>
                    <a:pt x="402" y="195"/>
                  </a:lnTo>
                  <a:lnTo>
                    <a:pt x="400" y="195"/>
                  </a:lnTo>
                  <a:lnTo>
                    <a:pt x="400" y="193"/>
                  </a:lnTo>
                  <a:lnTo>
                    <a:pt x="398" y="193"/>
                  </a:lnTo>
                  <a:lnTo>
                    <a:pt x="396" y="193"/>
                  </a:lnTo>
                  <a:lnTo>
                    <a:pt x="394" y="193"/>
                  </a:lnTo>
                  <a:lnTo>
                    <a:pt x="392" y="195"/>
                  </a:lnTo>
                  <a:lnTo>
                    <a:pt x="390" y="195"/>
                  </a:lnTo>
                  <a:lnTo>
                    <a:pt x="388" y="195"/>
                  </a:lnTo>
                  <a:lnTo>
                    <a:pt x="384" y="195"/>
                  </a:lnTo>
                  <a:lnTo>
                    <a:pt x="380" y="195"/>
                  </a:lnTo>
                  <a:lnTo>
                    <a:pt x="378" y="195"/>
                  </a:lnTo>
                  <a:lnTo>
                    <a:pt x="374" y="193"/>
                  </a:lnTo>
                  <a:lnTo>
                    <a:pt x="372" y="193"/>
                  </a:lnTo>
                  <a:lnTo>
                    <a:pt x="372" y="191"/>
                  </a:lnTo>
                  <a:lnTo>
                    <a:pt x="370" y="191"/>
                  </a:lnTo>
                  <a:lnTo>
                    <a:pt x="370" y="190"/>
                  </a:lnTo>
                  <a:lnTo>
                    <a:pt x="368" y="190"/>
                  </a:lnTo>
                  <a:lnTo>
                    <a:pt x="364" y="190"/>
                  </a:lnTo>
                  <a:lnTo>
                    <a:pt x="363" y="190"/>
                  </a:lnTo>
                  <a:lnTo>
                    <a:pt x="359" y="188"/>
                  </a:lnTo>
                  <a:lnTo>
                    <a:pt x="355" y="188"/>
                  </a:lnTo>
                  <a:lnTo>
                    <a:pt x="353" y="188"/>
                  </a:lnTo>
                  <a:lnTo>
                    <a:pt x="351" y="188"/>
                  </a:lnTo>
                  <a:lnTo>
                    <a:pt x="349" y="186"/>
                  </a:lnTo>
                  <a:lnTo>
                    <a:pt x="347" y="188"/>
                  </a:lnTo>
                  <a:lnTo>
                    <a:pt x="345" y="188"/>
                  </a:lnTo>
                  <a:lnTo>
                    <a:pt x="345" y="190"/>
                  </a:lnTo>
                  <a:lnTo>
                    <a:pt x="343" y="190"/>
                  </a:lnTo>
                  <a:lnTo>
                    <a:pt x="341" y="190"/>
                  </a:lnTo>
                  <a:lnTo>
                    <a:pt x="339" y="190"/>
                  </a:lnTo>
                  <a:lnTo>
                    <a:pt x="339" y="191"/>
                  </a:lnTo>
                  <a:lnTo>
                    <a:pt x="337" y="191"/>
                  </a:lnTo>
                  <a:lnTo>
                    <a:pt x="337" y="193"/>
                  </a:lnTo>
                  <a:lnTo>
                    <a:pt x="335" y="193"/>
                  </a:lnTo>
                  <a:lnTo>
                    <a:pt x="333" y="193"/>
                  </a:lnTo>
                  <a:lnTo>
                    <a:pt x="331" y="193"/>
                  </a:lnTo>
                  <a:lnTo>
                    <a:pt x="329" y="195"/>
                  </a:lnTo>
                  <a:lnTo>
                    <a:pt x="327" y="195"/>
                  </a:lnTo>
                  <a:lnTo>
                    <a:pt x="325" y="195"/>
                  </a:lnTo>
                  <a:lnTo>
                    <a:pt x="321" y="197"/>
                  </a:lnTo>
                  <a:lnTo>
                    <a:pt x="319" y="197"/>
                  </a:lnTo>
                  <a:lnTo>
                    <a:pt x="317" y="199"/>
                  </a:lnTo>
                  <a:lnTo>
                    <a:pt x="315" y="199"/>
                  </a:lnTo>
                  <a:lnTo>
                    <a:pt x="313" y="199"/>
                  </a:lnTo>
                  <a:lnTo>
                    <a:pt x="309" y="199"/>
                  </a:lnTo>
                  <a:lnTo>
                    <a:pt x="307" y="199"/>
                  </a:lnTo>
                  <a:lnTo>
                    <a:pt x="305" y="197"/>
                  </a:lnTo>
                  <a:lnTo>
                    <a:pt x="303" y="197"/>
                  </a:lnTo>
                  <a:lnTo>
                    <a:pt x="303" y="195"/>
                  </a:lnTo>
                  <a:lnTo>
                    <a:pt x="301" y="195"/>
                  </a:lnTo>
                  <a:lnTo>
                    <a:pt x="299" y="195"/>
                  </a:lnTo>
                  <a:lnTo>
                    <a:pt x="297" y="193"/>
                  </a:lnTo>
                  <a:lnTo>
                    <a:pt x="295" y="193"/>
                  </a:lnTo>
                  <a:lnTo>
                    <a:pt x="297" y="193"/>
                  </a:lnTo>
                  <a:lnTo>
                    <a:pt x="297" y="191"/>
                  </a:lnTo>
                  <a:lnTo>
                    <a:pt x="295" y="191"/>
                  </a:lnTo>
                  <a:lnTo>
                    <a:pt x="294" y="191"/>
                  </a:lnTo>
                  <a:lnTo>
                    <a:pt x="294" y="190"/>
                  </a:lnTo>
                  <a:lnTo>
                    <a:pt x="292" y="190"/>
                  </a:lnTo>
                  <a:lnTo>
                    <a:pt x="290" y="190"/>
                  </a:lnTo>
                  <a:lnTo>
                    <a:pt x="288" y="190"/>
                  </a:lnTo>
                  <a:lnTo>
                    <a:pt x="286" y="188"/>
                  </a:lnTo>
                  <a:lnTo>
                    <a:pt x="286" y="186"/>
                  </a:lnTo>
                  <a:lnTo>
                    <a:pt x="284" y="186"/>
                  </a:lnTo>
                  <a:lnTo>
                    <a:pt x="282" y="186"/>
                  </a:lnTo>
                  <a:lnTo>
                    <a:pt x="282" y="184"/>
                  </a:lnTo>
                  <a:lnTo>
                    <a:pt x="280" y="184"/>
                  </a:lnTo>
                  <a:lnTo>
                    <a:pt x="278" y="184"/>
                  </a:lnTo>
                  <a:lnTo>
                    <a:pt x="276" y="184"/>
                  </a:lnTo>
                  <a:lnTo>
                    <a:pt x="274" y="184"/>
                  </a:lnTo>
                  <a:lnTo>
                    <a:pt x="272" y="184"/>
                  </a:lnTo>
                  <a:lnTo>
                    <a:pt x="270" y="184"/>
                  </a:lnTo>
                  <a:lnTo>
                    <a:pt x="268" y="184"/>
                  </a:lnTo>
                  <a:lnTo>
                    <a:pt x="268" y="182"/>
                  </a:lnTo>
                  <a:lnTo>
                    <a:pt x="266" y="182"/>
                  </a:lnTo>
                  <a:lnTo>
                    <a:pt x="264" y="182"/>
                  </a:lnTo>
                  <a:lnTo>
                    <a:pt x="262" y="180"/>
                  </a:lnTo>
                  <a:lnTo>
                    <a:pt x="260" y="180"/>
                  </a:lnTo>
                  <a:lnTo>
                    <a:pt x="258" y="180"/>
                  </a:lnTo>
                  <a:lnTo>
                    <a:pt x="258" y="178"/>
                  </a:lnTo>
                  <a:lnTo>
                    <a:pt x="256" y="178"/>
                  </a:lnTo>
                  <a:lnTo>
                    <a:pt x="254" y="176"/>
                  </a:lnTo>
                  <a:lnTo>
                    <a:pt x="252" y="174"/>
                  </a:lnTo>
                  <a:lnTo>
                    <a:pt x="250" y="172"/>
                  </a:lnTo>
                  <a:lnTo>
                    <a:pt x="248" y="172"/>
                  </a:lnTo>
                  <a:lnTo>
                    <a:pt x="248" y="170"/>
                  </a:lnTo>
                  <a:lnTo>
                    <a:pt x="246" y="170"/>
                  </a:lnTo>
                  <a:lnTo>
                    <a:pt x="244" y="168"/>
                  </a:lnTo>
                  <a:lnTo>
                    <a:pt x="242" y="166"/>
                  </a:lnTo>
                  <a:lnTo>
                    <a:pt x="240" y="164"/>
                  </a:lnTo>
                  <a:lnTo>
                    <a:pt x="240" y="162"/>
                  </a:lnTo>
                  <a:lnTo>
                    <a:pt x="238" y="162"/>
                  </a:lnTo>
                  <a:lnTo>
                    <a:pt x="236" y="160"/>
                  </a:lnTo>
                  <a:lnTo>
                    <a:pt x="236" y="158"/>
                  </a:lnTo>
                  <a:lnTo>
                    <a:pt x="234" y="158"/>
                  </a:lnTo>
                  <a:lnTo>
                    <a:pt x="234" y="156"/>
                  </a:lnTo>
                  <a:lnTo>
                    <a:pt x="232" y="156"/>
                  </a:lnTo>
                  <a:lnTo>
                    <a:pt x="234" y="154"/>
                  </a:lnTo>
                  <a:lnTo>
                    <a:pt x="232" y="152"/>
                  </a:lnTo>
                  <a:lnTo>
                    <a:pt x="230" y="150"/>
                  </a:lnTo>
                  <a:lnTo>
                    <a:pt x="228" y="150"/>
                  </a:lnTo>
                  <a:lnTo>
                    <a:pt x="226" y="150"/>
                  </a:lnTo>
                  <a:lnTo>
                    <a:pt x="225" y="148"/>
                  </a:lnTo>
                  <a:lnTo>
                    <a:pt x="225" y="146"/>
                  </a:lnTo>
                  <a:lnTo>
                    <a:pt x="223" y="146"/>
                  </a:lnTo>
                  <a:lnTo>
                    <a:pt x="223" y="144"/>
                  </a:lnTo>
                  <a:lnTo>
                    <a:pt x="221" y="144"/>
                  </a:lnTo>
                  <a:lnTo>
                    <a:pt x="219" y="144"/>
                  </a:lnTo>
                  <a:lnTo>
                    <a:pt x="217" y="144"/>
                  </a:lnTo>
                  <a:lnTo>
                    <a:pt x="217" y="142"/>
                  </a:lnTo>
                  <a:lnTo>
                    <a:pt x="215" y="140"/>
                  </a:lnTo>
                  <a:lnTo>
                    <a:pt x="213" y="140"/>
                  </a:lnTo>
                  <a:lnTo>
                    <a:pt x="211" y="138"/>
                  </a:lnTo>
                  <a:lnTo>
                    <a:pt x="209" y="136"/>
                  </a:lnTo>
                  <a:lnTo>
                    <a:pt x="207" y="136"/>
                  </a:lnTo>
                  <a:lnTo>
                    <a:pt x="207" y="134"/>
                  </a:lnTo>
                  <a:lnTo>
                    <a:pt x="205" y="134"/>
                  </a:lnTo>
                  <a:lnTo>
                    <a:pt x="205" y="132"/>
                  </a:lnTo>
                  <a:lnTo>
                    <a:pt x="203" y="132"/>
                  </a:lnTo>
                  <a:lnTo>
                    <a:pt x="201" y="130"/>
                  </a:lnTo>
                  <a:lnTo>
                    <a:pt x="199" y="130"/>
                  </a:lnTo>
                  <a:lnTo>
                    <a:pt x="197" y="130"/>
                  </a:lnTo>
                  <a:lnTo>
                    <a:pt x="195" y="130"/>
                  </a:lnTo>
                  <a:lnTo>
                    <a:pt x="193" y="130"/>
                  </a:lnTo>
                  <a:lnTo>
                    <a:pt x="191" y="130"/>
                  </a:lnTo>
                  <a:lnTo>
                    <a:pt x="189" y="130"/>
                  </a:lnTo>
                  <a:lnTo>
                    <a:pt x="187" y="130"/>
                  </a:lnTo>
                  <a:lnTo>
                    <a:pt x="187" y="128"/>
                  </a:lnTo>
                  <a:lnTo>
                    <a:pt x="185" y="128"/>
                  </a:lnTo>
                  <a:lnTo>
                    <a:pt x="183" y="128"/>
                  </a:lnTo>
                  <a:lnTo>
                    <a:pt x="183" y="130"/>
                  </a:lnTo>
                  <a:lnTo>
                    <a:pt x="181" y="128"/>
                  </a:lnTo>
                  <a:lnTo>
                    <a:pt x="179" y="128"/>
                  </a:lnTo>
                  <a:lnTo>
                    <a:pt x="177" y="128"/>
                  </a:lnTo>
                  <a:lnTo>
                    <a:pt x="177" y="126"/>
                  </a:lnTo>
                  <a:lnTo>
                    <a:pt x="175" y="126"/>
                  </a:lnTo>
                  <a:lnTo>
                    <a:pt x="173" y="124"/>
                  </a:lnTo>
                  <a:lnTo>
                    <a:pt x="171" y="124"/>
                  </a:lnTo>
                  <a:lnTo>
                    <a:pt x="171" y="123"/>
                  </a:lnTo>
                  <a:lnTo>
                    <a:pt x="169" y="123"/>
                  </a:lnTo>
                  <a:lnTo>
                    <a:pt x="169" y="121"/>
                  </a:lnTo>
                  <a:lnTo>
                    <a:pt x="167" y="121"/>
                  </a:lnTo>
                  <a:lnTo>
                    <a:pt x="165" y="121"/>
                  </a:lnTo>
                  <a:lnTo>
                    <a:pt x="165" y="123"/>
                  </a:lnTo>
                  <a:lnTo>
                    <a:pt x="163" y="123"/>
                  </a:lnTo>
                  <a:lnTo>
                    <a:pt x="161" y="124"/>
                  </a:lnTo>
                  <a:lnTo>
                    <a:pt x="159" y="124"/>
                  </a:lnTo>
                  <a:lnTo>
                    <a:pt x="159" y="126"/>
                  </a:lnTo>
                  <a:lnTo>
                    <a:pt x="159" y="128"/>
                  </a:lnTo>
                  <a:lnTo>
                    <a:pt x="157" y="128"/>
                  </a:lnTo>
                  <a:lnTo>
                    <a:pt x="157" y="126"/>
                  </a:lnTo>
                  <a:lnTo>
                    <a:pt x="156" y="126"/>
                  </a:lnTo>
                  <a:lnTo>
                    <a:pt x="156" y="128"/>
                  </a:lnTo>
                  <a:lnTo>
                    <a:pt x="154" y="128"/>
                  </a:lnTo>
                  <a:lnTo>
                    <a:pt x="152" y="128"/>
                  </a:lnTo>
                  <a:lnTo>
                    <a:pt x="152" y="130"/>
                  </a:lnTo>
                  <a:lnTo>
                    <a:pt x="152" y="132"/>
                  </a:lnTo>
                  <a:lnTo>
                    <a:pt x="150" y="132"/>
                  </a:lnTo>
                  <a:lnTo>
                    <a:pt x="150" y="134"/>
                  </a:lnTo>
                  <a:lnTo>
                    <a:pt x="148" y="134"/>
                  </a:lnTo>
                  <a:lnTo>
                    <a:pt x="146" y="134"/>
                  </a:lnTo>
                  <a:lnTo>
                    <a:pt x="144" y="134"/>
                  </a:lnTo>
                  <a:lnTo>
                    <a:pt x="142" y="134"/>
                  </a:lnTo>
                  <a:lnTo>
                    <a:pt x="140" y="134"/>
                  </a:lnTo>
                  <a:lnTo>
                    <a:pt x="138" y="134"/>
                  </a:lnTo>
                  <a:lnTo>
                    <a:pt x="136" y="134"/>
                  </a:lnTo>
                  <a:lnTo>
                    <a:pt x="134" y="134"/>
                  </a:lnTo>
                  <a:lnTo>
                    <a:pt x="134" y="132"/>
                  </a:lnTo>
                  <a:lnTo>
                    <a:pt x="134" y="130"/>
                  </a:lnTo>
                  <a:lnTo>
                    <a:pt x="132" y="130"/>
                  </a:lnTo>
                  <a:lnTo>
                    <a:pt x="132" y="128"/>
                  </a:lnTo>
                  <a:lnTo>
                    <a:pt x="132" y="126"/>
                  </a:lnTo>
                  <a:lnTo>
                    <a:pt x="132" y="124"/>
                  </a:lnTo>
                  <a:lnTo>
                    <a:pt x="130" y="124"/>
                  </a:lnTo>
                  <a:lnTo>
                    <a:pt x="130" y="123"/>
                  </a:lnTo>
                  <a:lnTo>
                    <a:pt x="128" y="123"/>
                  </a:lnTo>
                  <a:lnTo>
                    <a:pt x="126" y="121"/>
                  </a:lnTo>
                  <a:lnTo>
                    <a:pt x="124" y="121"/>
                  </a:lnTo>
                  <a:lnTo>
                    <a:pt x="122" y="121"/>
                  </a:lnTo>
                  <a:lnTo>
                    <a:pt x="122" y="123"/>
                  </a:lnTo>
                  <a:lnTo>
                    <a:pt x="122" y="124"/>
                  </a:lnTo>
                  <a:lnTo>
                    <a:pt x="120" y="123"/>
                  </a:lnTo>
                  <a:lnTo>
                    <a:pt x="120" y="124"/>
                  </a:lnTo>
                  <a:lnTo>
                    <a:pt x="118" y="124"/>
                  </a:lnTo>
                  <a:lnTo>
                    <a:pt x="116" y="124"/>
                  </a:lnTo>
                  <a:lnTo>
                    <a:pt x="114" y="123"/>
                  </a:lnTo>
                  <a:lnTo>
                    <a:pt x="112" y="123"/>
                  </a:lnTo>
                  <a:lnTo>
                    <a:pt x="110" y="124"/>
                  </a:lnTo>
                  <a:lnTo>
                    <a:pt x="108" y="124"/>
                  </a:lnTo>
                  <a:lnTo>
                    <a:pt x="108" y="123"/>
                  </a:lnTo>
                  <a:lnTo>
                    <a:pt x="106" y="123"/>
                  </a:lnTo>
                  <a:lnTo>
                    <a:pt x="106" y="121"/>
                  </a:lnTo>
                  <a:lnTo>
                    <a:pt x="104" y="119"/>
                  </a:lnTo>
                  <a:lnTo>
                    <a:pt x="102" y="117"/>
                  </a:lnTo>
                  <a:lnTo>
                    <a:pt x="100" y="115"/>
                  </a:lnTo>
                  <a:lnTo>
                    <a:pt x="98" y="115"/>
                  </a:lnTo>
                  <a:lnTo>
                    <a:pt x="96" y="115"/>
                  </a:lnTo>
                  <a:lnTo>
                    <a:pt x="94" y="115"/>
                  </a:lnTo>
                  <a:lnTo>
                    <a:pt x="92" y="113"/>
                  </a:lnTo>
                  <a:lnTo>
                    <a:pt x="90" y="113"/>
                  </a:lnTo>
                  <a:lnTo>
                    <a:pt x="90" y="111"/>
                  </a:lnTo>
                  <a:lnTo>
                    <a:pt x="90" y="109"/>
                  </a:lnTo>
                  <a:lnTo>
                    <a:pt x="88" y="109"/>
                  </a:lnTo>
                  <a:lnTo>
                    <a:pt x="88" y="107"/>
                  </a:lnTo>
                  <a:lnTo>
                    <a:pt x="87" y="107"/>
                  </a:lnTo>
                  <a:lnTo>
                    <a:pt x="85" y="107"/>
                  </a:lnTo>
                  <a:lnTo>
                    <a:pt x="83" y="105"/>
                  </a:lnTo>
                  <a:lnTo>
                    <a:pt x="81" y="105"/>
                  </a:lnTo>
                  <a:lnTo>
                    <a:pt x="79" y="107"/>
                  </a:lnTo>
                  <a:lnTo>
                    <a:pt x="77" y="107"/>
                  </a:lnTo>
                  <a:lnTo>
                    <a:pt x="75" y="107"/>
                  </a:lnTo>
                  <a:lnTo>
                    <a:pt x="75" y="105"/>
                  </a:lnTo>
                  <a:lnTo>
                    <a:pt x="73" y="105"/>
                  </a:lnTo>
                  <a:lnTo>
                    <a:pt x="73" y="103"/>
                  </a:lnTo>
                  <a:lnTo>
                    <a:pt x="71" y="101"/>
                  </a:lnTo>
                  <a:lnTo>
                    <a:pt x="71" y="99"/>
                  </a:lnTo>
                  <a:lnTo>
                    <a:pt x="69" y="97"/>
                  </a:lnTo>
                  <a:lnTo>
                    <a:pt x="67" y="97"/>
                  </a:lnTo>
                  <a:lnTo>
                    <a:pt x="67" y="95"/>
                  </a:lnTo>
                  <a:lnTo>
                    <a:pt x="65" y="95"/>
                  </a:lnTo>
                  <a:lnTo>
                    <a:pt x="63" y="95"/>
                  </a:lnTo>
                  <a:lnTo>
                    <a:pt x="61" y="93"/>
                  </a:lnTo>
                  <a:lnTo>
                    <a:pt x="57" y="89"/>
                  </a:lnTo>
                  <a:lnTo>
                    <a:pt x="55" y="89"/>
                  </a:lnTo>
                  <a:lnTo>
                    <a:pt x="53" y="87"/>
                  </a:lnTo>
                  <a:lnTo>
                    <a:pt x="49" y="87"/>
                  </a:lnTo>
                  <a:lnTo>
                    <a:pt x="49" y="85"/>
                  </a:lnTo>
                  <a:lnTo>
                    <a:pt x="47" y="85"/>
                  </a:lnTo>
                  <a:lnTo>
                    <a:pt x="47" y="83"/>
                  </a:lnTo>
                  <a:lnTo>
                    <a:pt x="45" y="83"/>
                  </a:lnTo>
                  <a:lnTo>
                    <a:pt x="43" y="81"/>
                  </a:lnTo>
                  <a:lnTo>
                    <a:pt x="41" y="81"/>
                  </a:lnTo>
                  <a:lnTo>
                    <a:pt x="41" y="79"/>
                  </a:lnTo>
                  <a:lnTo>
                    <a:pt x="39" y="77"/>
                  </a:lnTo>
                  <a:lnTo>
                    <a:pt x="37" y="75"/>
                  </a:lnTo>
                  <a:lnTo>
                    <a:pt x="35" y="75"/>
                  </a:lnTo>
                  <a:lnTo>
                    <a:pt x="35" y="77"/>
                  </a:lnTo>
                  <a:lnTo>
                    <a:pt x="33" y="77"/>
                  </a:lnTo>
                  <a:lnTo>
                    <a:pt x="33" y="79"/>
                  </a:lnTo>
                  <a:lnTo>
                    <a:pt x="31" y="79"/>
                  </a:lnTo>
                  <a:lnTo>
                    <a:pt x="31" y="81"/>
                  </a:lnTo>
                  <a:lnTo>
                    <a:pt x="31" y="83"/>
                  </a:lnTo>
                  <a:lnTo>
                    <a:pt x="29" y="83"/>
                  </a:lnTo>
                  <a:lnTo>
                    <a:pt x="29" y="81"/>
                  </a:lnTo>
                  <a:lnTo>
                    <a:pt x="27" y="81"/>
                  </a:lnTo>
                  <a:lnTo>
                    <a:pt x="27" y="79"/>
                  </a:lnTo>
                  <a:lnTo>
                    <a:pt x="25" y="79"/>
                  </a:lnTo>
                  <a:lnTo>
                    <a:pt x="25" y="77"/>
                  </a:lnTo>
                  <a:lnTo>
                    <a:pt x="25" y="75"/>
                  </a:lnTo>
                  <a:lnTo>
                    <a:pt x="27" y="75"/>
                  </a:lnTo>
                  <a:lnTo>
                    <a:pt x="27" y="73"/>
                  </a:lnTo>
                  <a:lnTo>
                    <a:pt x="29" y="73"/>
                  </a:lnTo>
                  <a:lnTo>
                    <a:pt x="27" y="71"/>
                  </a:lnTo>
                  <a:lnTo>
                    <a:pt x="25" y="71"/>
                  </a:lnTo>
                  <a:lnTo>
                    <a:pt x="25" y="69"/>
                  </a:lnTo>
                  <a:lnTo>
                    <a:pt x="23" y="69"/>
                  </a:lnTo>
                  <a:lnTo>
                    <a:pt x="21" y="67"/>
                  </a:lnTo>
                  <a:lnTo>
                    <a:pt x="19" y="67"/>
                  </a:lnTo>
                  <a:lnTo>
                    <a:pt x="18" y="67"/>
                  </a:lnTo>
                  <a:lnTo>
                    <a:pt x="18" y="65"/>
                  </a:lnTo>
                  <a:lnTo>
                    <a:pt x="16" y="65"/>
                  </a:lnTo>
                  <a:lnTo>
                    <a:pt x="14" y="65"/>
                  </a:lnTo>
                  <a:lnTo>
                    <a:pt x="12" y="63"/>
                  </a:lnTo>
                  <a:lnTo>
                    <a:pt x="10" y="63"/>
                  </a:lnTo>
                  <a:lnTo>
                    <a:pt x="8" y="61"/>
                  </a:lnTo>
                  <a:lnTo>
                    <a:pt x="6" y="61"/>
                  </a:lnTo>
                  <a:lnTo>
                    <a:pt x="4" y="61"/>
                  </a:lnTo>
                  <a:lnTo>
                    <a:pt x="4" y="59"/>
                  </a:lnTo>
                  <a:lnTo>
                    <a:pt x="2" y="59"/>
                  </a:lnTo>
                  <a:lnTo>
                    <a:pt x="2" y="57"/>
                  </a:lnTo>
                  <a:lnTo>
                    <a:pt x="0" y="57"/>
                  </a:lnTo>
                  <a:lnTo>
                    <a:pt x="0" y="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7" name="Freeform 9"/>
            <xdr:cNvSpPr>
              <a:spLocks/>
            </xdr:cNvSpPr>
          </xdr:nvSpPr>
          <xdr:spPr bwMode="auto">
            <a:xfrm>
              <a:off x="3502025" y="2668588"/>
              <a:ext cx="1346200" cy="1209675"/>
            </a:xfrm>
            <a:custGeom>
              <a:avLst/>
              <a:gdLst>
                <a:gd name="T0" fmla="*/ 820 w 848"/>
                <a:gd name="T1" fmla="*/ 749 h 762"/>
                <a:gd name="T2" fmla="*/ 791 w 848"/>
                <a:gd name="T3" fmla="*/ 733 h 762"/>
                <a:gd name="T4" fmla="*/ 775 w 848"/>
                <a:gd name="T5" fmla="*/ 753 h 762"/>
                <a:gd name="T6" fmla="*/ 753 w 848"/>
                <a:gd name="T7" fmla="*/ 759 h 762"/>
                <a:gd name="T8" fmla="*/ 728 w 848"/>
                <a:gd name="T9" fmla="*/ 739 h 762"/>
                <a:gd name="T10" fmla="*/ 712 w 848"/>
                <a:gd name="T11" fmla="*/ 723 h 762"/>
                <a:gd name="T12" fmla="*/ 690 w 848"/>
                <a:gd name="T13" fmla="*/ 731 h 762"/>
                <a:gd name="T14" fmla="*/ 664 w 848"/>
                <a:gd name="T15" fmla="*/ 731 h 762"/>
                <a:gd name="T16" fmla="*/ 635 w 848"/>
                <a:gd name="T17" fmla="*/ 733 h 762"/>
                <a:gd name="T18" fmla="*/ 611 w 848"/>
                <a:gd name="T19" fmla="*/ 739 h 762"/>
                <a:gd name="T20" fmla="*/ 595 w 848"/>
                <a:gd name="T21" fmla="*/ 721 h 762"/>
                <a:gd name="T22" fmla="*/ 582 w 848"/>
                <a:gd name="T23" fmla="*/ 729 h 762"/>
                <a:gd name="T24" fmla="*/ 560 w 848"/>
                <a:gd name="T25" fmla="*/ 719 h 762"/>
                <a:gd name="T26" fmla="*/ 538 w 848"/>
                <a:gd name="T27" fmla="*/ 699 h 762"/>
                <a:gd name="T28" fmla="*/ 509 w 848"/>
                <a:gd name="T29" fmla="*/ 692 h 762"/>
                <a:gd name="T30" fmla="*/ 473 w 848"/>
                <a:gd name="T31" fmla="*/ 684 h 762"/>
                <a:gd name="T32" fmla="*/ 452 w 848"/>
                <a:gd name="T33" fmla="*/ 672 h 762"/>
                <a:gd name="T34" fmla="*/ 422 w 848"/>
                <a:gd name="T35" fmla="*/ 648 h 762"/>
                <a:gd name="T36" fmla="*/ 396 w 848"/>
                <a:gd name="T37" fmla="*/ 644 h 762"/>
                <a:gd name="T38" fmla="*/ 418 w 848"/>
                <a:gd name="T39" fmla="*/ 613 h 762"/>
                <a:gd name="T40" fmla="*/ 428 w 848"/>
                <a:gd name="T41" fmla="*/ 583 h 762"/>
                <a:gd name="T42" fmla="*/ 434 w 848"/>
                <a:gd name="T43" fmla="*/ 577 h 762"/>
                <a:gd name="T44" fmla="*/ 426 w 848"/>
                <a:gd name="T45" fmla="*/ 556 h 762"/>
                <a:gd name="T46" fmla="*/ 394 w 848"/>
                <a:gd name="T47" fmla="*/ 556 h 762"/>
                <a:gd name="T48" fmla="*/ 396 w 848"/>
                <a:gd name="T49" fmla="*/ 530 h 762"/>
                <a:gd name="T50" fmla="*/ 396 w 848"/>
                <a:gd name="T51" fmla="*/ 502 h 762"/>
                <a:gd name="T52" fmla="*/ 381 w 848"/>
                <a:gd name="T53" fmla="*/ 467 h 762"/>
                <a:gd name="T54" fmla="*/ 357 w 848"/>
                <a:gd name="T55" fmla="*/ 431 h 762"/>
                <a:gd name="T56" fmla="*/ 341 w 848"/>
                <a:gd name="T57" fmla="*/ 400 h 762"/>
                <a:gd name="T58" fmla="*/ 312 w 848"/>
                <a:gd name="T59" fmla="*/ 402 h 762"/>
                <a:gd name="T60" fmla="*/ 276 w 848"/>
                <a:gd name="T61" fmla="*/ 431 h 762"/>
                <a:gd name="T62" fmla="*/ 241 w 848"/>
                <a:gd name="T63" fmla="*/ 427 h 762"/>
                <a:gd name="T64" fmla="*/ 209 w 848"/>
                <a:gd name="T65" fmla="*/ 418 h 762"/>
                <a:gd name="T66" fmla="*/ 193 w 848"/>
                <a:gd name="T67" fmla="*/ 410 h 762"/>
                <a:gd name="T68" fmla="*/ 164 w 848"/>
                <a:gd name="T69" fmla="*/ 398 h 762"/>
                <a:gd name="T70" fmla="*/ 174 w 848"/>
                <a:gd name="T71" fmla="*/ 437 h 762"/>
                <a:gd name="T72" fmla="*/ 152 w 848"/>
                <a:gd name="T73" fmla="*/ 443 h 762"/>
                <a:gd name="T74" fmla="*/ 112 w 848"/>
                <a:gd name="T75" fmla="*/ 418 h 762"/>
                <a:gd name="T76" fmla="*/ 89 w 848"/>
                <a:gd name="T77" fmla="*/ 398 h 762"/>
                <a:gd name="T78" fmla="*/ 49 w 848"/>
                <a:gd name="T79" fmla="*/ 384 h 762"/>
                <a:gd name="T80" fmla="*/ 22 w 848"/>
                <a:gd name="T81" fmla="*/ 384 h 762"/>
                <a:gd name="T82" fmla="*/ 10 w 848"/>
                <a:gd name="T83" fmla="*/ 325 h 762"/>
                <a:gd name="T84" fmla="*/ 4 w 848"/>
                <a:gd name="T85" fmla="*/ 303 h 762"/>
                <a:gd name="T86" fmla="*/ 20 w 848"/>
                <a:gd name="T87" fmla="*/ 290 h 762"/>
                <a:gd name="T88" fmla="*/ 36 w 848"/>
                <a:gd name="T89" fmla="*/ 270 h 762"/>
                <a:gd name="T90" fmla="*/ 55 w 848"/>
                <a:gd name="T91" fmla="*/ 248 h 762"/>
                <a:gd name="T92" fmla="*/ 79 w 848"/>
                <a:gd name="T93" fmla="*/ 234 h 762"/>
                <a:gd name="T94" fmla="*/ 95 w 848"/>
                <a:gd name="T95" fmla="*/ 207 h 762"/>
                <a:gd name="T96" fmla="*/ 124 w 848"/>
                <a:gd name="T97" fmla="*/ 193 h 762"/>
                <a:gd name="T98" fmla="*/ 154 w 848"/>
                <a:gd name="T99" fmla="*/ 171 h 762"/>
                <a:gd name="T100" fmla="*/ 181 w 848"/>
                <a:gd name="T101" fmla="*/ 146 h 762"/>
                <a:gd name="T102" fmla="*/ 176 w 848"/>
                <a:gd name="T103" fmla="*/ 124 h 762"/>
                <a:gd name="T104" fmla="*/ 187 w 848"/>
                <a:gd name="T105" fmla="*/ 90 h 762"/>
                <a:gd name="T106" fmla="*/ 179 w 848"/>
                <a:gd name="T107" fmla="*/ 71 h 762"/>
                <a:gd name="T108" fmla="*/ 154 w 848"/>
                <a:gd name="T109" fmla="*/ 73 h 762"/>
                <a:gd name="T110" fmla="*/ 140 w 848"/>
                <a:gd name="T111" fmla="*/ 61 h 762"/>
                <a:gd name="T112" fmla="*/ 166 w 848"/>
                <a:gd name="T113" fmla="*/ 31 h 762"/>
                <a:gd name="T114" fmla="*/ 195 w 848"/>
                <a:gd name="T115" fmla="*/ 10 h 762"/>
                <a:gd name="T116" fmla="*/ 223 w 848"/>
                <a:gd name="T117" fmla="*/ 23 h 762"/>
                <a:gd name="T118" fmla="*/ 246 w 848"/>
                <a:gd name="T119" fmla="*/ 6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48" h="762">
                  <a:moveTo>
                    <a:pt x="848" y="762"/>
                  </a:moveTo>
                  <a:lnTo>
                    <a:pt x="846" y="761"/>
                  </a:lnTo>
                  <a:lnTo>
                    <a:pt x="844" y="761"/>
                  </a:lnTo>
                  <a:lnTo>
                    <a:pt x="844" y="759"/>
                  </a:lnTo>
                  <a:lnTo>
                    <a:pt x="842" y="757"/>
                  </a:lnTo>
                  <a:lnTo>
                    <a:pt x="840" y="755"/>
                  </a:lnTo>
                  <a:lnTo>
                    <a:pt x="838" y="755"/>
                  </a:lnTo>
                  <a:lnTo>
                    <a:pt x="836" y="753"/>
                  </a:lnTo>
                  <a:lnTo>
                    <a:pt x="834" y="753"/>
                  </a:lnTo>
                  <a:lnTo>
                    <a:pt x="832" y="753"/>
                  </a:lnTo>
                  <a:lnTo>
                    <a:pt x="830" y="753"/>
                  </a:lnTo>
                  <a:lnTo>
                    <a:pt x="828" y="753"/>
                  </a:lnTo>
                  <a:lnTo>
                    <a:pt x="826" y="751"/>
                  </a:lnTo>
                  <a:lnTo>
                    <a:pt x="824" y="751"/>
                  </a:lnTo>
                  <a:lnTo>
                    <a:pt x="822" y="751"/>
                  </a:lnTo>
                  <a:lnTo>
                    <a:pt x="820" y="751"/>
                  </a:lnTo>
                  <a:lnTo>
                    <a:pt x="820" y="749"/>
                  </a:lnTo>
                  <a:lnTo>
                    <a:pt x="818" y="749"/>
                  </a:lnTo>
                  <a:lnTo>
                    <a:pt x="816" y="747"/>
                  </a:lnTo>
                  <a:lnTo>
                    <a:pt x="814" y="747"/>
                  </a:lnTo>
                  <a:lnTo>
                    <a:pt x="812" y="747"/>
                  </a:lnTo>
                  <a:lnTo>
                    <a:pt x="812" y="745"/>
                  </a:lnTo>
                  <a:lnTo>
                    <a:pt x="810" y="745"/>
                  </a:lnTo>
                  <a:lnTo>
                    <a:pt x="808" y="743"/>
                  </a:lnTo>
                  <a:lnTo>
                    <a:pt x="806" y="741"/>
                  </a:lnTo>
                  <a:lnTo>
                    <a:pt x="804" y="741"/>
                  </a:lnTo>
                  <a:lnTo>
                    <a:pt x="804" y="739"/>
                  </a:lnTo>
                  <a:lnTo>
                    <a:pt x="802" y="739"/>
                  </a:lnTo>
                  <a:lnTo>
                    <a:pt x="802" y="737"/>
                  </a:lnTo>
                  <a:lnTo>
                    <a:pt x="800" y="737"/>
                  </a:lnTo>
                  <a:lnTo>
                    <a:pt x="797" y="737"/>
                  </a:lnTo>
                  <a:lnTo>
                    <a:pt x="795" y="735"/>
                  </a:lnTo>
                  <a:lnTo>
                    <a:pt x="793" y="735"/>
                  </a:lnTo>
                  <a:lnTo>
                    <a:pt x="791" y="733"/>
                  </a:lnTo>
                  <a:lnTo>
                    <a:pt x="791" y="735"/>
                  </a:lnTo>
                  <a:lnTo>
                    <a:pt x="791" y="737"/>
                  </a:lnTo>
                  <a:lnTo>
                    <a:pt x="789" y="737"/>
                  </a:lnTo>
                  <a:lnTo>
                    <a:pt x="787" y="739"/>
                  </a:lnTo>
                  <a:lnTo>
                    <a:pt x="785" y="739"/>
                  </a:lnTo>
                  <a:lnTo>
                    <a:pt x="785" y="741"/>
                  </a:lnTo>
                  <a:lnTo>
                    <a:pt x="783" y="741"/>
                  </a:lnTo>
                  <a:lnTo>
                    <a:pt x="783" y="743"/>
                  </a:lnTo>
                  <a:lnTo>
                    <a:pt x="781" y="743"/>
                  </a:lnTo>
                  <a:lnTo>
                    <a:pt x="781" y="745"/>
                  </a:lnTo>
                  <a:lnTo>
                    <a:pt x="779" y="745"/>
                  </a:lnTo>
                  <a:lnTo>
                    <a:pt x="779" y="747"/>
                  </a:lnTo>
                  <a:lnTo>
                    <a:pt x="777" y="747"/>
                  </a:lnTo>
                  <a:lnTo>
                    <a:pt x="777" y="749"/>
                  </a:lnTo>
                  <a:lnTo>
                    <a:pt x="777" y="751"/>
                  </a:lnTo>
                  <a:lnTo>
                    <a:pt x="775" y="751"/>
                  </a:lnTo>
                  <a:lnTo>
                    <a:pt x="775" y="753"/>
                  </a:lnTo>
                  <a:lnTo>
                    <a:pt x="775" y="755"/>
                  </a:lnTo>
                  <a:lnTo>
                    <a:pt x="775" y="757"/>
                  </a:lnTo>
                  <a:lnTo>
                    <a:pt x="773" y="757"/>
                  </a:lnTo>
                  <a:lnTo>
                    <a:pt x="771" y="757"/>
                  </a:lnTo>
                  <a:lnTo>
                    <a:pt x="771" y="759"/>
                  </a:lnTo>
                  <a:lnTo>
                    <a:pt x="769" y="759"/>
                  </a:lnTo>
                  <a:lnTo>
                    <a:pt x="767" y="759"/>
                  </a:lnTo>
                  <a:lnTo>
                    <a:pt x="765" y="759"/>
                  </a:lnTo>
                  <a:lnTo>
                    <a:pt x="763" y="761"/>
                  </a:lnTo>
                  <a:lnTo>
                    <a:pt x="761" y="761"/>
                  </a:lnTo>
                  <a:lnTo>
                    <a:pt x="759" y="761"/>
                  </a:lnTo>
                  <a:lnTo>
                    <a:pt x="757" y="761"/>
                  </a:lnTo>
                  <a:lnTo>
                    <a:pt x="757" y="759"/>
                  </a:lnTo>
                  <a:lnTo>
                    <a:pt x="757" y="757"/>
                  </a:lnTo>
                  <a:lnTo>
                    <a:pt x="755" y="757"/>
                  </a:lnTo>
                  <a:lnTo>
                    <a:pt x="755" y="759"/>
                  </a:lnTo>
                  <a:lnTo>
                    <a:pt x="753" y="759"/>
                  </a:lnTo>
                  <a:lnTo>
                    <a:pt x="751" y="759"/>
                  </a:lnTo>
                  <a:lnTo>
                    <a:pt x="749" y="759"/>
                  </a:lnTo>
                  <a:lnTo>
                    <a:pt x="747" y="759"/>
                  </a:lnTo>
                  <a:lnTo>
                    <a:pt x="745" y="759"/>
                  </a:lnTo>
                  <a:lnTo>
                    <a:pt x="743" y="757"/>
                  </a:lnTo>
                  <a:lnTo>
                    <a:pt x="741" y="755"/>
                  </a:lnTo>
                  <a:lnTo>
                    <a:pt x="739" y="753"/>
                  </a:lnTo>
                  <a:lnTo>
                    <a:pt x="737" y="751"/>
                  </a:lnTo>
                  <a:lnTo>
                    <a:pt x="735" y="749"/>
                  </a:lnTo>
                  <a:lnTo>
                    <a:pt x="733" y="749"/>
                  </a:lnTo>
                  <a:lnTo>
                    <a:pt x="735" y="747"/>
                  </a:lnTo>
                  <a:lnTo>
                    <a:pt x="733" y="747"/>
                  </a:lnTo>
                  <a:lnTo>
                    <a:pt x="733" y="745"/>
                  </a:lnTo>
                  <a:lnTo>
                    <a:pt x="731" y="745"/>
                  </a:lnTo>
                  <a:lnTo>
                    <a:pt x="731" y="743"/>
                  </a:lnTo>
                  <a:lnTo>
                    <a:pt x="729" y="741"/>
                  </a:lnTo>
                  <a:lnTo>
                    <a:pt x="728" y="739"/>
                  </a:lnTo>
                  <a:lnTo>
                    <a:pt x="726" y="737"/>
                  </a:lnTo>
                  <a:lnTo>
                    <a:pt x="726" y="735"/>
                  </a:lnTo>
                  <a:lnTo>
                    <a:pt x="724" y="735"/>
                  </a:lnTo>
                  <a:lnTo>
                    <a:pt x="724" y="733"/>
                  </a:lnTo>
                  <a:lnTo>
                    <a:pt x="724" y="731"/>
                  </a:lnTo>
                  <a:lnTo>
                    <a:pt x="722" y="731"/>
                  </a:lnTo>
                  <a:lnTo>
                    <a:pt x="722" y="729"/>
                  </a:lnTo>
                  <a:lnTo>
                    <a:pt x="722" y="727"/>
                  </a:lnTo>
                  <a:lnTo>
                    <a:pt x="720" y="727"/>
                  </a:lnTo>
                  <a:lnTo>
                    <a:pt x="720" y="725"/>
                  </a:lnTo>
                  <a:lnTo>
                    <a:pt x="718" y="725"/>
                  </a:lnTo>
                  <a:lnTo>
                    <a:pt x="718" y="723"/>
                  </a:lnTo>
                  <a:lnTo>
                    <a:pt x="718" y="721"/>
                  </a:lnTo>
                  <a:lnTo>
                    <a:pt x="716" y="721"/>
                  </a:lnTo>
                  <a:lnTo>
                    <a:pt x="716" y="723"/>
                  </a:lnTo>
                  <a:lnTo>
                    <a:pt x="714" y="723"/>
                  </a:lnTo>
                  <a:lnTo>
                    <a:pt x="712" y="723"/>
                  </a:lnTo>
                  <a:lnTo>
                    <a:pt x="710" y="723"/>
                  </a:lnTo>
                  <a:lnTo>
                    <a:pt x="708" y="723"/>
                  </a:lnTo>
                  <a:lnTo>
                    <a:pt x="708" y="721"/>
                  </a:lnTo>
                  <a:lnTo>
                    <a:pt x="706" y="721"/>
                  </a:lnTo>
                  <a:lnTo>
                    <a:pt x="706" y="719"/>
                  </a:lnTo>
                  <a:lnTo>
                    <a:pt x="704" y="719"/>
                  </a:lnTo>
                  <a:lnTo>
                    <a:pt x="702" y="721"/>
                  </a:lnTo>
                  <a:lnTo>
                    <a:pt x="700" y="721"/>
                  </a:lnTo>
                  <a:lnTo>
                    <a:pt x="698" y="723"/>
                  </a:lnTo>
                  <a:lnTo>
                    <a:pt x="698" y="725"/>
                  </a:lnTo>
                  <a:lnTo>
                    <a:pt x="696" y="725"/>
                  </a:lnTo>
                  <a:lnTo>
                    <a:pt x="696" y="727"/>
                  </a:lnTo>
                  <a:lnTo>
                    <a:pt x="694" y="727"/>
                  </a:lnTo>
                  <a:lnTo>
                    <a:pt x="694" y="729"/>
                  </a:lnTo>
                  <a:lnTo>
                    <a:pt x="692" y="729"/>
                  </a:lnTo>
                  <a:lnTo>
                    <a:pt x="692" y="731"/>
                  </a:lnTo>
                  <a:lnTo>
                    <a:pt x="690" y="731"/>
                  </a:lnTo>
                  <a:lnTo>
                    <a:pt x="688" y="733"/>
                  </a:lnTo>
                  <a:lnTo>
                    <a:pt x="686" y="733"/>
                  </a:lnTo>
                  <a:lnTo>
                    <a:pt x="684" y="733"/>
                  </a:lnTo>
                  <a:lnTo>
                    <a:pt x="682" y="731"/>
                  </a:lnTo>
                  <a:lnTo>
                    <a:pt x="680" y="731"/>
                  </a:lnTo>
                  <a:lnTo>
                    <a:pt x="680" y="729"/>
                  </a:lnTo>
                  <a:lnTo>
                    <a:pt x="678" y="729"/>
                  </a:lnTo>
                  <a:lnTo>
                    <a:pt x="678" y="727"/>
                  </a:lnTo>
                  <a:lnTo>
                    <a:pt x="676" y="727"/>
                  </a:lnTo>
                  <a:lnTo>
                    <a:pt x="676" y="729"/>
                  </a:lnTo>
                  <a:lnTo>
                    <a:pt x="674" y="729"/>
                  </a:lnTo>
                  <a:lnTo>
                    <a:pt x="672" y="729"/>
                  </a:lnTo>
                  <a:lnTo>
                    <a:pt x="670" y="729"/>
                  </a:lnTo>
                  <a:lnTo>
                    <a:pt x="670" y="731"/>
                  </a:lnTo>
                  <a:lnTo>
                    <a:pt x="668" y="731"/>
                  </a:lnTo>
                  <a:lnTo>
                    <a:pt x="666" y="731"/>
                  </a:lnTo>
                  <a:lnTo>
                    <a:pt x="664" y="731"/>
                  </a:lnTo>
                  <a:lnTo>
                    <a:pt x="662" y="731"/>
                  </a:lnTo>
                  <a:lnTo>
                    <a:pt x="660" y="731"/>
                  </a:lnTo>
                  <a:lnTo>
                    <a:pt x="659" y="729"/>
                  </a:lnTo>
                  <a:lnTo>
                    <a:pt x="657" y="729"/>
                  </a:lnTo>
                  <a:lnTo>
                    <a:pt x="655" y="729"/>
                  </a:lnTo>
                  <a:lnTo>
                    <a:pt x="653" y="729"/>
                  </a:lnTo>
                  <a:lnTo>
                    <a:pt x="651" y="729"/>
                  </a:lnTo>
                  <a:lnTo>
                    <a:pt x="649" y="731"/>
                  </a:lnTo>
                  <a:lnTo>
                    <a:pt x="647" y="731"/>
                  </a:lnTo>
                  <a:lnTo>
                    <a:pt x="645" y="731"/>
                  </a:lnTo>
                  <a:lnTo>
                    <a:pt x="643" y="731"/>
                  </a:lnTo>
                  <a:lnTo>
                    <a:pt x="641" y="731"/>
                  </a:lnTo>
                  <a:lnTo>
                    <a:pt x="641" y="733"/>
                  </a:lnTo>
                  <a:lnTo>
                    <a:pt x="639" y="733"/>
                  </a:lnTo>
                  <a:lnTo>
                    <a:pt x="639" y="731"/>
                  </a:lnTo>
                  <a:lnTo>
                    <a:pt x="637" y="733"/>
                  </a:lnTo>
                  <a:lnTo>
                    <a:pt x="635" y="733"/>
                  </a:lnTo>
                  <a:lnTo>
                    <a:pt x="635" y="735"/>
                  </a:lnTo>
                  <a:lnTo>
                    <a:pt x="633" y="735"/>
                  </a:lnTo>
                  <a:lnTo>
                    <a:pt x="631" y="735"/>
                  </a:lnTo>
                  <a:lnTo>
                    <a:pt x="631" y="737"/>
                  </a:lnTo>
                  <a:lnTo>
                    <a:pt x="629" y="737"/>
                  </a:lnTo>
                  <a:lnTo>
                    <a:pt x="629" y="739"/>
                  </a:lnTo>
                  <a:lnTo>
                    <a:pt x="627" y="739"/>
                  </a:lnTo>
                  <a:lnTo>
                    <a:pt x="625" y="739"/>
                  </a:lnTo>
                  <a:lnTo>
                    <a:pt x="623" y="739"/>
                  </a:lnTo>
                  <a:lnTo>
                    <a:pt x="621" y="739"/>
                  </a:lnTo>
                  <a:lnTo>
                    <a:pt x="619" y="739"/>
                  </a:lnTo>
                  <a:lnTo>
                    <a:pt x="619" y="741"/>
                  </a:lnTo>
                  <a:lnTo>
                    <a:pt x="617" y="741"/>
                  </a:lnTo>
                  <a:lnTo>
                    <a:pt x="615" y="741"/>
                  </a:lnTo>
                  <a:lnTo>
                    <a:pt x="613" y="741"/>
                  </a:lnTo>
                  <a:lnTo>
                    <a:pt x="611" y="741"/>
                  </a:lnTo>
                  <a:lnTo>
                    <a:pt x="611" y="739"/>
                  </a:lnTo>
                  <a:lnTo>
                    <a:pt x="609" y="739"/>
                  </a:lnTo>
                  <a:lnTo>
                    <a:pt x="607" y="739"/>
                  </a:lnTo>
                  <a:lnTo>
                    <a:pt x="605" y="739"/>
                  </a:lnTo>
                  <a:lnTo>
                    <a:pt x="603" y="739"/>
                  </a:lnTo>
                  <a:lnTo>
                    <a:pt x="603" y="737"/>
                  </a:lnTo>
                  <a:lnTo>
                    <a:pt x="601" y="737"/>
                  </a:lnTo>
                  <a:lnTo>
                    <a:pt x="601" y="735"/>
                  </a:lnTo>
                  <a:lnTo>
                    <a:pt x="599" y="735"/>
                  </a:lnTo>
                  <a:lnTo>
                    <a:pt x="599" y="733"/>
                  </a:lnTo>
                  <a:lnTo>
                    <a:pt x="599" y="731"/>
                  </a:lnTo>
                  <a:lnTo>
                    <a:pt x="599" y="729"/>
                  </a:lnTo>
                  <a:lnTo>
                    <a:pt x="597" y="729"/>
                  </a:lnTo>
                  <a:lnTo>
                    <a:pt x="597" y="727"/>
                  </a:lnTo>
                  <a:lnTo>
                    <a:pt x="597" y="725"/>
                  </a:lnTo>
                  <a:lnTo>
                    <a:pt x="595" y="725"/>
                  </a:lnTo>
                  <a:lnTo>
                    <a:pt x="595" y="723"/>
                  </a:lnTo>
                  <a:lnTo>
                    <a:pt x="595" y="721"/>
                  </a:lnTo>
                  <a:lnTo>
                    <a:pt x="593" y="721"/>
                  </a:lnTo>
                  <a:lnTo>
                    <a:pt x="593" y="719"/>
                  </a:lnTo>
                  <a:lnTo>
                    <a:pt x="593" y="717"/>
                  </a:lnTo>
                  <a:lnTo>
                    <a:pt x="591" y="717"/>
                  </a:lnTo>
                  <a:lnTo>
                    <a:pt x="590" y="717"/>
                  </a:lnTo>
                  <a:lnTo>
                    <a:pt x="588" y="717"/>
                  </a:lnTo>
                  <a:lnTo>
                    <a:pt x="586" y="717"/>
                  </a:lnTo>
                  <a:lnTo>
                    <a:pt x="586" y="719"/>
                  </a:lnTo>
                  <a:lnTo>
                    <a:pt x="584" y="719"/>
                  </a:lnTo>
                  <a:lnTo>
                    <a:pt x="582" y="719"/>
                  </a:lnTo>
                  <a:lnTo>
                    <a:pt x="580" y="719"/>
                  </a:lnTo>
                  <a:lnTo>
                    <a:pt x="580" y="721"/>
                  </a:lnTo>
                  <a:lnTo>
                    <a:pt x="580" y="723"/>
                  </a:lnTo>
                  <a:lnTo>
                    <a:pt x="580" y="725"/>
                  </a:lnTo>
                  <a:lnTo>
                    <a:pt x="582" y="725"/>
                  </a:lnTo>
                  <a:lnTo>
                    <a:pt x="582" y="727"/>
                  </a:lnTo>
                  <a:lnTo>
                    <a:pt x="582" y="729"/>
                  </a:lnTo>
                  <a:lnTo>
                    <a:pt x="582" y="731"/>
                  </a:lnTo>
                  <a:lnTo>
                    <a:pt x="580" y="731"/>
                  </a:lnTo>
                  <a:lnTo>
                    <a:pt x="578" y="731"/>
                  </a:lnTo>
                  <a:lnTo>
                    <a:pt x="576" y="731"/>
                  </a:lnTo>
                  <a:lnTo>
                    <a:pt x="574" y="731"/>
                  </a:lnTo>
                  <a:lnTo>
                    <a:pt x="572" y="731"/>
                  </a:lnTo>
                  <a:lnTo>
                    <a:pt x="570" y="731"/>
                  </a:lnTo>
                  <a:lnTo>
                    <a:pt x="568" y="731"/>
                  </a:lnTo>
                  <a:lnTo>
                    <a:pt x="568" y="729"/>
                  </a:lnTo>
                  <a:lnTo>
                    <a:pt x="566" y="729"/>
                  </a:lnTo>
                  <a:lnTo>
                    <a:pt x="566" y="727"/>
                  </a:lnTo>
                  <a:lnTo>
                    <a:pt x="564" y="727"/>
                  </a:lnTo>
                  <a:lnTo>
                    <a:pt x="564" y="725"/>
                  </a:lnTo>
                  <a:lnTo>
                    <a:pt x="562" y="723"/>
                  </a:lnTo>
                  <a:lnTo>
                    <a:pt x="560" y="723"/>
                  </a:lnTo>
                  <a:lnTo>
                    <a:pt x="560" y="721"/>
                  </a:lnTo>
                  <a:lnTo>
                    <a:pt x="560" y="719"/>
                  </a:lnTo>
                  <a:lnTo>
                    <a:pt x="558" y="719"/>
                  </a:lnTo>
                  <a:lnTo>
                    <a:pt x="558" y="717"/>
                  </a:lnTo>
                  <a:lnTo>
                    <a:pt x="556" y="717"/>
                  </a:lnTo>
                  <a:lnTo>
                    <a:pt x="556" y="715"/>
                  </a:lnTo>
                  <a:lnTo>
                    <a:pt x="554" y="715"/>
                  </a:lnTo>
                  <a:lnTo>
                    <a:pt x="554" y="713"/>
                  </a:lnTo>
                  <a:lnTo>
                    <a:pt x="552" y="713"/>
                  </a:lnTo>
                  <a:lnTo>
                    <a:pt x="550" y="711"/>
                  </a:lnTo>
                  <a:lnTo>
                    <a:pt x="548" y="709"/>
                  </a:lnTo>
                  <a:lnTo>
                    <a:pt x="546" y="709"/>
                  </a:lnTo>
                  <a:lnTo>
                    <a:pt x="546" y="707"/>
                  </a:lnTo>
                  <a:lnTo>
                    <a:pt x="544" y="707"/>
                  </a:lnTo>
                  <a:lnTo>
                    <a:pt x="544" y="705"/>
                  </a:lnTo>
                  <a:lnTo>
                    <a:pt x="542" y="705"/>
                  </a:lnTo>
                  <a:lnTo>
                    <a:pt x="542" y="703"/>
                  </a:lnTo>
                  <a:lnTo>
                    <a:pt x="540" y="701"/>
                  </a:lnTo>
                  <a:lnTo>
                    <a:pt x="538" y="699"/>
                  </a:lnTo>
                  <a:lnTo>
                    <a:pt x="538" y="697"/>
                  </a:lnTo>
                  <a:lnTo>
                    <a:pt x="536" y="697"/>
                  </a:lnTo>
                  <a:lnTo>
                    <a:pt x="534" y="695"/>
                  </a:lnTo>
                  <a:lnTo>
                    <a:pt x="532" y="695"/>
                  </a:lnTo>
                  <a:lnTo>
                    <a:pt x="530" y="695"/>
                  </a:lnTo>
                  <a:lnTo>
                    <a:pt x="530" y="694"/>
                  </a:lnTo>
                  <a:lnTo>
                    <a:pt x="528" y="694"/>
                  </a:lnTo>
                  <a:lnTo>
                    <a:pt x="526" y="694"/>
                  </a:lnTo>
                  <a:lnTo>
                    <a:pt x="524" y="694"/>
                  </a:lnTo>
                  <a:lnTo>
                    <a:pt x="522" y="694"/>
                  </a:lnTo>
                  <a:lnTo>
                    <a:pt x="521" y="694"/>
                  </a:lnTo>
                  <a:lnTo>
                    <a:pt x="519" y="694"/>
                  </a:lnTo>
                  <a:lnTo>
                    <a:pt x="517" y="694"/>
                  </a:lnTo>
                  <a:lnTo>
                    <a:pt x="515" y="694"/>
                  </a:lnTo>
                  <a:lnTo>
                    <a:pt x="513" y="694"/>
                  </a:lnTo>
                  <a:lnTo>
                    <a:pt x="513" y="692"/>
                  </a:lnTo>
                  <a:lnTo>
                    <a:pt x="509" y="692"/>
                  </a:lnTo>
                  <a:lnTo>
                    <a:pt x="507" y="692"/>
                  </a:lnTo>
                  <a:lnTo>
                    <a:pt x="505" y="692"/>
                  </a:lnTo>
                  <a:lnTo>
                    <a:pt x="503" y="692"/>
                  </a:lnTo>
                  <a:lnTo>
                    <a:pt x="501" y="692"/>
                  </a:lnTo>
                  <a:lnTo>
                    <a:pt x="499" y="692"/>
                  </a:lnTo>
                  <a:lnTo>
                    <a:pt x="497" y="692"/>
                  </a:lnTo>
                  <a:lnTo>
                    <a:pt x="495" y="692"/>
                  </a:lnTo>
                  <a:lnTo>
                    <a:pt x="493" y="692"/>
                  </a:lnTo>
                  <a:lnTo>
                    <a:pt x="491" y="692"/>
                  </a:lnTo>
                  <a:lnTo>
                    <a:pt x="487" y="692"/>
                  </a:lnTo>
                  <a:lnTo>
                    <a:pt x="485" y="690"/>
                  </a:lnTo>
                  <a:lnTo>
                    <a:pt x="481" y="690"/>
                  </a:lnTo>
                  <a:lnTo>
                    <a:pt x="479" y="690"/>
                  </a:lnTo>
                  <a:lnTo>
                    <a:pt x="479" y="688"/>
                  </a:lnTo>
                  <a:lnTo>
                    <a:pt x="477" y="688"/>
                  </a:lnTo>
                  <a:lnTo>
                    <a:pt x="475" y="686"/>
                  </a:lnTo>
                  <a:lnTo>
                    <a:pt x="473" y="684"/>
                  </a:lnTo>
                  <a:lnTo>
                    <a:pt x="471" y="684"/>
                  </a:lnTo>
                  <a:lnTo>
                    <a:pt x="469" y="684"/>
                  </a:lnTo>
                  <a:lnTo>
                    <a:pt x="469" y="682"/>
                  </a:lnTo>
                  <a:lnTo>
                    <a:pt x="467" y="682"/>
                  </a:lnTo>
                  <a:lnTo>
                    <a:pt x="465" y="682"/>
                  </a:lnTo>
                  <a:lnTo>
                    <a:pt x="463" y="682"/>
                  </a:lnTo>
                  <a:lnTo>
                    <a:pt x="461" y="682"/>
                  </a:lnTo>
                  <a:lnTo>
                    <a:pt x="459" y="682"/>
                  </a:lnTo>
                  <a:lnTo>
                    <a:pt x="457" y="682"/>
                  </a:lnTo>
                  <a:lnTo>
                    <a:pt x="455" y="682"/>
                  </a:lnTo>
                  <a:lnTo>
                    <a:pt x="453" y="682"/>
                  </a:lnTo>
                  <a:lnTo>
                    <a:pt x="453" y="680"/>
                  </a:lnTo>
                  <a:lnTo>
                    <a:pt x="453" y="678"/>
                  </a:lnTo>
                  <a:lnTo>
                    <a:pt x="453" y="676"/>
                  </a:lnTo>
                  <a:lnTo>
                    <a:pt x="453" y="674"/>
                  </a:lnTo>
                  <a:lnTo>
                    <a:pt x="453" y="672"/>
                  </a:lnTo>
                  <a:lnTo>
                    <a:pt x="452" y="672"/>
                  </a:lnTo>
                  <a:lnTo>
                    <a:pt x="452" y="670"/>
                  </a:lnTo>
                  <a:lnTo>
                    <a:pt x="450" y="668"/>
                  </a:lnTo>
                  <a:lnTo>
                    <a:pt x="450" y="666"/>
                  </a:lnTo>
                  <a:lnTo>
                    <a:pt x="448" y="664"/>
                  </a:lnTo>
                  <a:lnTo>
                    <a:pt x="448" y="662"/>
                  </a:lnTo>
                  <a:lnTo>
                    <a:pt x="448" y="660"/>
                  </a:lnTo>
                  <a:lnTo>
                    <a:pt x="446" y="658"/>
                  </a:lnTo>
                  <a:lnTo>
                    <a:pt x="446" y="656"/>
                  </a:lnTo>
                  <a:lnTo>
                    <a:pt x="446" y="654"/>
                  </a:lnTo>
                  <a:lnTo>
                    <a:pt x="444" y="654"/>
                  </a:lnTo>
                  <a:lnTo>
                    <a:pt x="432" y="652"/>
                  </a:lnTo>
                  <a:lnTo>
                    <a:pt x="430" y="652"/>
                  </a:lnTo>
                  <a:lnTo>
                    <a:pt x="428" y="650"/>
                  </a:lnTo>
                  <a:lnTo>
                    <a:pt x="426" y="650"/>
                  </a:lnTo>
                  <a:lnTo>
                    <a:pt x="424" y="650"/>
                  </a:lnTo>
                  <a:lnTo>
                    <a:pt x="422" y="650"/>
                  </a:lnTo>
                  <a:lnTo>
                    <a:pt x="422" y="648"/>
                  </a:lnTo>
                  <a:lnTo>
                    <a:pt x="420" y="648"/>
                  </a:lnTo>
                  <a:lnTo>
                    <a:pt x="418" y="648"/>
                  </a:lnTo>
                  <a:lnTo>
                    <a:pt x="416" y="648"/>
                  </a:lnTo>
                  <a:lnTo>
                    <a:pt x="414" y="648"/>
                  </a:lnTo>
                  <a:lnTo>
                    <a:pt x="410" y="650"/>
                  </a:lnTo>
                  <a:lnTo>
                    <a:pt x="408" y="650"/>
                  </a:lnTo>
                  <a:lnTo>
                    <a:pt x="406" y="650"/>
                  </a:lnTo>
                  <a:lnTo>
                    <a:pt x="402" y="652"/>
                  </a:lnTo>
                  <a:lnTo>
                    <a:pt x="400" y="652"/>
                  </a:lnTo>
                  <a:lnTo>
                    <a:pt x="396" y="652"/>
                  </a:lnTo>
                  <a:lnTo>
                    <a:pt x="392" y="654"/>
                  </a:lnTo>
                  <a:lnTo>
                    <a:pt x="392" y="652"/>
                  </a:lnTo>
                  <a:lnTo>
                    <a:pt x="394" y="650"/>
                  </a:lnTo>
                  <a:lnTo>
                    <a:pt x="394" y="648"/>
                  </a:lnTo>
                  <a:lnTo>
                    <a:pt x="396" y="648"/>
                  </a:lnTo>
                  <a:lnTo>
                    <a:pt x="396" y="646"/>
                  </a:lnTo>
                  <a:lnTo>
                    <a:pt x="396" y="644"/>
                  </a:lnTo>
                  <a:lnTo>
                    <a:pt x="398" y="644"/>
                  </a:lnTo>
                  <a:lnTo>
                    <a:pt x="398" y="642"/>
                  </a:lnTo>
                  <a:lnTo>
                    <a:pt x="400" y="640"/>
                  </a:lnTo>
                  <a:lnTo>
                    <a:pt x="400" y="638"/>
                  </a:lnTo>
                  <a:lnTo>
                    <a:pt x="402" y="636"/>
                  </a:lnTo>
                  <a:lnTo>
                    <a:pt x="402" y="634"/>
                  </a:lnTo>
                  <a:lnTo>
                    <a:pt x="404" y="632"/>
                  </a:lnTo>
                  <a:lnTo>
                    <a:pt x="406" y="630"/>
                  </a:lnTo>
                  <a:lnTo>
                    <a:pt x="408" y="628"/>
                  </a:lnTo>
                  <a:lnTo>
                    <a:pt x="410" y="625"/>
                  </a:lnTo>
                  <a:lnTo>
                    <a:pt x="412" y="625"/>
                  </a:lnTo>
                  <a:lnTo>
                    <a:pt x="412" y="623"/>
                  </a:lnTo>
                  <a:lnTo>
                    <a:pt x="414" y="619"/>
                  </a:lnTo>
                  <a:lnTo>
                    <a:pt x="414" y="617"/>
                  </a:lnTo>
                  <a:lnTo>
                    <a:pt x="416" y="615"/>
                  </a:lnTo>
                  <a:lnTo>
                    <a:pt x="416" y="613"/>
                  </a:lnTo>
                  <a:lnTo>
                    <a:pt x="418" y="613"/>
                  </a:lnTo>
                  <a:lnTo>
                    <a:pt x="418" y="611"/>
                  </a:lnTo>
                  <a:lnTo>
                    <a:pt x="420" y="609"/>
                  </a:lnTo>
                  <a:lnTo>
                    <a:pt x="422" y="609"/>
                  </a:lnTo>
                  <a:lnTo>
                    <a:pt x="424" y="607"/>
                  </a:lnTo>
                  <a:lnTo>
                    <a:pt x="426" y="605"/>
                  </a:lnTo>
                  <a:lnTo>
                    <a:pt x="426" y="603"/>
                  </a:lnTo>
                  <a:lnTo>
                    <a:pt x="426" y="601"/>
                  </a:lnTo>
                  <a:lnTo>
                    <a:pt x="432" y="599"/>
                  </a:lnTo>
                  <a:lnTo>
                    <a:pt x="432" y="597"/>
                  </a:lnTo>
                  <a:lnTo>
                    <a:pt x="436" y="597"/>
                  </a:lnTo>
                  <a:lnTo>
                    <a:pt x="438" y="595"/>
                  </a:lnTo>
                  <a:lnTo>
                    <a:pt x="436" y="591"/>
                  </a:lnTo>
                  <a:lnTo>
                    <a:pt x="436" y="589"/>
                  </a:lnTo>
                  <a:lnTo>
                    <a:pt x="434" y="587"/>
                  </a:lnTo>
                  <a:lnTo>
                    <a:pt x="432" y="585"/>
                  </a:lnTo>
                  <a:lnTo>
                    <a:pt x="430" y="585"/>
                  </a:lnTo>
                  <a:lnTo>
                    <a:pt x="428" y="583"/>
                  </a:lnTo>
                  <a:lnTo>
                    <a:pt x="426" y="583"/>
                  </a:lnTo>
                  <a:lnTo>
                    <a:pt x="424" y="581"/>
                  </a:lnTo>
                  <a:lnTo>
                    <a:pt x="420" y="579"/>
                  </a:lnTo>
                  <a:lnTo>
                    <a:pt x="418" y="579"/>
                  </a:lnTo>
                  <a:lnTo>
                    <a:pt x="416" y="577"/>
                  </a:lnTo>
                  <a:lnTo>
                    <a:pt x="416" y="575"/>
                  </a:lnTo>
                  <a:lnTo>
                    <a:pt x="418" y="575"/>
                  </a:lnTo>
                  <a:lnTo>
                    <a:pt x="420" y="575"/>
                  </a:lnTo>
                  <a:lnTo>
                    <a:pt x="422" y="575"/>
                  </a:lnTo>
                  <a:lnTo>
                    <a:pt x="424" y="575"/>
                  </a:lnTo>
                  <a:lnTo>
                    <a:pt x="426" y="575"/>
                  </a:lnTo>
                  <a:lnTo>
                    <a:pt x="426" y="573"/>
                  </a:lnTo>
                  <a:lnTo>
                    <a:pt x="428" y="573"/>
                  </a:lnTo>
                  <a:lnTo>
                    <a:pt x="430" y="573"/>
                  </a:lnTo>
                  <a:lnTo>
                    <a:pt x="430" y="575"/>
                  </a:lnTo>
                  <a:lnTo>
                    <a:pt x="432" y="575"/>
                  </a:lnTo>
                  <a:lnTo>
                    <a:pt x="434" y="577"/>
                  </a:lnTo>
                  <a:lnTo>
                    <a:pt x="436" y="575"/>
                  </a:lnTo>
                  <a:lnTo>
                    <a:pt x="436" y="573"/>
                  </a:lnTo>
                  <a:lnTo>
                    <a:pt x="436" y="571"/>
                  </a:lnTo>
                  <a:lnTo>
                    <a:pt x="434" y="571"/>
                  </a:lnTo>
                  <a:lnTo>
                    <a:pt x="434" y="569"/>
                  </a:lnTo>
                  <a:lnTo>
                    <a:pt x="434" y="567"/>
                  </a:lnTo>
                  <a:lnTo>
                    <a:pt x="434" y="565"/>
                  </a:lnTo>
                  <a:lnTo>
                    <a:pt x="432" y="563"/>
                  </a:lnTo>
                  <a:lnTo>
                    <a:pt x="432" y="561"/>
                  </a:lnTo>
                  <a:lnTo>
                    <a:pt x="432" y="560"/>
                  </a:lnTo>
                  <a:lnTo>
                    <a:pt x="432" y="558"/>
                  </a:lnTo>
                  <a:lnTo>
                    <a:pt x="432" y="556"/>
                  </a:lnTo>
                  <a:lnTo>
                    <a:pt x="430" y="556"/>
                  </a:lnTo>
                  <a:lnTo>
                    <a:pt x="430" y="554"/>
                  </a:lnTo>
                  <a:lnTo>
                    <a:pt x="428" y="554"/>
                  </a:lnTo>
                  <a:lnTo>
                    <a:pt x="428" y="556"/>
                  </a:lnTo>
                  <a:lnTo>
                    <a:pt x="426" y="556"/>
                  </a:lnTo>
                  <a:lnTo>
                    <a:pt x="424" y="556"/>
                  </a:lnTo>
                  <a:lnTo>
                    <a:pt x="422" y="556"/>
                  </a:lnTo>
                  <a:lnTo>
                    <a:pt x="420" y="556"/>
                  </a:lnTo>
                  <a:lnTo>
                    <a:pt x="418" y="556"/>
                  </a:lnTo>
                  <a:lnTo>
                    <a:pt x="416" y="556"/>
                  </a:lnTo>
                  <a:lnTo>
                    <a:pt x="414" y="556"/>
                  </a:lnTo>
                  <a:lnTo>
                    <a:pt x="414" y="558"/>
                  </a:lnTo>
                  <a:lnTo>
                    <a:pt x="412" y="558"/>
                  </a:lnTo>
                  <a:lnTo>
                    <a:pt x="408" y="558"/>
                  </a:lnTo>
                  <a:lnTo>
                    <a:pt x="408" y="556"/>
                  </a:lnTo>
                  <a:lnTo>
                    <a:pt x="406" y="556"/>
                  </a:lnTo>
                  <a:lnTo>
                    <a:pt x="404" y="556"/>
                  </a:lnTo>
                  <a:lnTo>
                    <a:pt x="402" y="556"/>
                  </a:lnTo>
                  <a:lnTo>
                    <a:pt x="400" y="554"/>
                  </a:lnTo>
                  <a:lnTo>
                    <a:pt x="398" y="554"/>
                  </a:lnTo>
                  <a:lnTo>
                    <a:pt x="396" y="556"/>
                  </a:lnTo>
                  <a:lnTo>
                    <a:pt x="394" y="556"/>
                  </a:lnTo>
                  <a:lnTo>
                    <a:pt x="394" y="558"/>
                  </a:lnTo>
                  <a:lnTo>
                    <a:pt x="392" y="558"/>
                  </a:lnTo>
                  <a:lnTo>
                    <a:pt x="390" y="556"/>
                  </a:lnTo>
                  <a:lnTo>
                    <a:pt x="390" y="554"/>
                  </a:lnTo>
                  <a:lnTo>
                    <a:pt x="390" y="552"/>
                  </a:lnTo>
                  <a:lnTo>
                    <a:pt x="390" y="550"/>
                  </a:lnTo>
                  <a:lnTo>
                    <a:pt x="388" y="548"/>
                  </a:lnTo>
                  <a:lnTo>
                    <a:pt x="390" y="546"/>
                  </a:lnTo>
                  <a:lnTo>
                    <a:pt x="388" y="544"/>
                  </a:lnTo>
                  <a:lnTo>
                    <a:pt x="390" y="544"/>
                  </a:lnTo>
                  <a:lnTo>
                    <a:pt x="392" y="542"/>
                  </a:lnTo>
                  <a:lnTo>
                    <a:pt x="392" y="540"/>
                  </a:lnTo>
                  <a:lnTo>
                    <a:pt x="392" y="538"/>
                  </a:lnTo>
                  <a:lnTo>
                    <a:pt x="390" y="536"/>
                  </a:lnTo>
                  <a:lnTo>
                    <a:pt x="390" y="534"/>
                  </a:lnTo>
                  <a:lnTo>
                    <a:pt x="392" y="532"/>
                  </a:lnTo>
                  <a:lnTo>
                    <a:pt x="396" y="530"/>
                  </a:lnTo>
                  <a:lnTo>
                    <a:pt x="398" y="528"/>
                  </a:lnTo>
                  <a:lnTo>
                    <a:pt x="400" y="528"/>
                  </a:lnTo>
                  <a:lnTo>
                    <a:pt x="400" y="526"/>
                  </a:lnTo>
                  <a:lnTo>
                    <a:pt x="402" y="526"/>
                  </a:lnTo>
                  <a:lnTo>
                    <a:pt x="406" y="524"/>
                  </a:lnTo>
                  <a:lnTo>
                    <a:pt x="402" y="520"/>
                  </a:lnTo>
                  <a:lnTo>
                    <a:pt x="402" y="518"/>
                  </a:lnTo>
                  <a:lnTo>
                    <a:pt x="402" y="516"/>
                  </a:lnTo>
                  <a:lnTo>
                    <a:pt x="400" y="514"/>
                  </a:lnTo>
                  <a:lnTo>
                    <a:pt x="400" y="512"/>
                  </a:lnTo>
                  <a:lnTo>
                    <a:pt x="400" y="510"/>
                  </a:lnTo>
                  <a:lnTo>
                    <a:pt x="398" y="510"/>
                  </a:lnTo>
                  <a:lnTo>
                    <a:pt x="398" y="508"/>
                  </a:lnTo>
                  <a:lnTo>
                    <a:pt x="398" y="506"/>
                  </a:lnTo>
                  <a:lnTo>
                    <a:pt x="396" y="506"/>
                  </a:lnTo>
                  <a:lnTo>
                    <a:pt x="396" y="504"/>
                  </a:lnTo>
                  <a:lnTo>
                    <a:pt x="396" y="502"/>
                  </a:lnTo>
                  <a:lnTo>
                    <a:pt x="396" y="500"/>
                  </a:lnTo>
                  <a:lnTo>
                    <a:pt x="394" y="496"/>
                  </a:lnTo>
                  <a:lnTo>
                    <a:pt x="392" y="494"/>
                  </a:lnTo>
                  <a:lnTo>
                    <a:pt x="392" y="493"/>
                  </a:lnTo>
                  <a:lnTo>
                    <a:pt x="392" y="491"/>
                  </a:lnTo>
                  <a:lnTo>
                    <a:pt x="392" y="489"/>
                  </a:lnTo>
                  <a:lnTo>
                    <a:pt x="390" y="487"/>
                  </a:lnTo>
                  <a:lnTo>
                    <a:pt x="390" y="485"/>
                  </a:lnTo>
                  <a:lnTo>
                    <a:pt x="388" y="485"/>
                  </a:lnTo>
                  <a:lnTo>
                    <a:pt x="386" y="483"/>
                  </a:lnTo>
                  <a:lnTo>
                    <a:pt x="384" y="481"/>
                  </a:lnTo>
                  <a:lnTo>
                    <a:pt x="384" y="479"/>
                  </a:lnTo>
                  <a:lnTo>
                    <a:pt x="384" y="477"/>
                  </a:lnTo>
                  <a:lnTo>
                    <a:pt x="383" y="475"/>
                  </a:lnTo>
                  <a:lnTo>
                    <a:pt x="383" y="473"/>
                  </a:lnTo>
                  <a:lnTo>
                    <a:pt x="383" y="471"/>
                  </a:lnTo>
                  <a:lnTo>
                    <a:pt x="381" y="467"/>
                  </a:lnTo>
                  <a:lnTo>
                    <a:pt x="381" y="465"/>
                  </a:lnTo>
                  <a:lnTo>
                    <a:pt x="379" y="463"/>
                  </a:lnTo>
                  <a:lnTo>
                    <a:pt x="377" y="455"/>
                  </a:lnTo>
                  <a:lnTo>
                    <a:pt x="377" y="453"/>
                  </a:lnTo>
                  <a:lnTo>
                    <a:pt x="373" y="449"/>
                  </a:lnTo>
                  <a:lnTo>
                    <a:pt x="371" y="447"/>
                  </a:lnTo>
                  <a:lnTo>
                    <a:pt x="371" y="445"/>
                  </a:lnTo>
                  <a:lnTo>
                    <a:pt x="369" y="443"/>
                  </a:lnTo>
                  <a:lnTo>
                    <a:pt x="367" y="441"/>
                  </a:lnTo>
                  <a:lnTo>
                    <a:pt x="365" y="439"/>
                  </a:lnTo>
                  <a:lnTo>
                    <a:pt x="365" y="437"/>
                  </a:lnTo>
                  <a:lnTo>
                    <a:pt x="363" y="437"/>
                  </a:lnTo>
                  <a:lnTo>
                    <a:pt x="363" y="435"/>
                  </a:lnTo>
                  <a:lnTo>
                    <a:pt x="361" y="435"/>
                  </a:lnTo>
                  <a:lnTo>
                    <a:pt x="361" y="433"/>
                  </a:lnTo>
                  <a:lnTo>
                    <a:pt x="359" y="431"/>
                  </a:lnTo>
                  <a:lnTo>
                    <a:pt x="357" y="431"/>
                  </a:lnTo>
                  <a:lnTo>
                    <a:pt x="355" y="429"/>
                  </a:lnTo>
                  <a:lnTo>
                    <a:pt x="353" y="427"/>
                  </a:lnTo>
                  <a:lnTo>
                    <a:pt x="351" y="427"/>
                  </a:lnTo>
                  <a:lnTo>
                    <a:pt x="349" y="426"/>
                  </a:lnTo>
                  <a:lnTo>
                    <a:pt x="349" y="424"/>
                  </a:lnTo>
                  <a:lnTo>
                    <a:pt x="349" y="422"/>
                  </a:lnTo>
                  <a:lnTo>
                    <a:pt x="349" y="420"/>
                  </a:lnTo>
                  <a:lnTo>
                    <a:pt x="349" y="418"/>
                  </a:lnTo>
                  <a:lnTo>
                    <a:pt x="347" y="418"/>
                  </a:lnTo>
                  <a:lnTo>
                    <a:pt x="347" y="416"/>
                  </a:lnTo>
                  <a:lnTo>
                    <a:pt x="345" y="414"/>
                  </a:lnTo>
                  <a:lnTo>
                    <a:pt x="345" y="412"/>
                  </a:lnTo>
                  <a:lnTo>
                    <a:pt x="343" y="410"/>
                  </a:lnTo>
                  <a:lnTo>
                    <a:pt x="343" y="408"/>
                  </a:lnTo>
                  <a:lnTo>
                    <a:pt x="343" y="406"/>
                  </a:lnTo>
                  <a:lnTo>
                    <a:pt x="341" y="404"/>
                  </a:lnTo>
                  <a:lnTo>
                    <a:pt x="341" y="400"/>
                  </a:lnTo>
                  <a:lnTo>
                    <a:pt x="339" y="398"/>
                  </a:lnTo>
                  <a:lnTo>
                    <a:pt x="339" y="396"/>
                  </a:lnTo>
                  <a:lnTo>
                    <a:pt x="337" y="396"/>
                  </a:lnTo>
                  <a:lnTo>
                    <a:pt x="335" y="396"/>
                  </a:lnTo>
                  <a:lnTo>
                    <a:pt x="333" y="396"/>
                  </a:lnTo>
                  <a:lnTo>
                    <a:pt x="331" y="396"/>
                  </a:lnTo>
                  <a:lnTo>
                    <a:pt x="329" y="396"/>
                  </a:lnTo>
                  <a:lnTo>
                    <a:pt x="327" y="396"/>
                  </a:lnTo>
                  <a:lnTo>
                    <a:pt x="325" y="396"/>
                  </a:lnTo>
                  <a:lnTo>
                    <a:pt x="325" y="398"/>
                  </a:lnTo>
                  <a:lnTo>
                    <a:pt x="323" y="398"/>
                  </a:lnTo>
                  <a:lnTo>
                    <a:pt x="321" y="400"/>
                  </a:lnTo>
                  <a:lnTo>
                    <a:pt x="319" y="400"/>
                  </a:lnTo>
                  <a:lnTo>
                    <a:pt x="317" y="400"/>
                  </a:lnTo>
                  <a:lnTo>
                    <a:pt x="315" y="402"/>
                  </a:lnTo>
                  <a:lnTo>
                    <a:pt x="314" y="402"/>
                  </a:lnTo>
                  <a:lnTo>
                    <a:pt x="312" y="402"/>
                  </a:lnTo>
                  <a:lnTo>
                    <a:pt x="312" y="404"/>
                  </a:lnTo>
                  <a:lnTo>
                    <a:pt x="310" y="404"/>
                  </a:lnTo>
                  <a:lnTo>
                    <a:pt x="310" y="406"/>
                  </a:lnTo>
                  <a:lnTo>
                    <a:pt x="308" y="406"/>
                  </a:lnTo>
                  <a:lnTo>
                    <a:pt x="306" y="406"/>
                  </a:lnTo>
                  <a:lnTo>
                    <a:pt x="304" y="408"/>
                  </a:lnTo>
                  <a:lnTo>
                    <a:pt x="302" y="408"/>
                  </a:lnTo>
                  <a:lnTo>
                    <a:pt x="300" y="410"/>
                  </a:lnTo>
                  <a:lnTo>
                    <a:pt x="298" y="412"/>
                  </a:lnTo>
                  <a:lnTo>
                    <a:pt x="298" y="414"/>
                  </a:lnTo>
                  <a:lnTo>
                    <a:pt x="296" y="416"/>
                  </a:lnTo>
                  <a:lnTo>
                    <a:pt x="294" y="422"/>
                  </a:lnTo>
                  <a:lnTo>
                    <a:pt x="290" y="426"/>
                  </a:lnTo>
                  <a:lnTo>
                    <a:pt x="282" y="429"/>
                  </a:lnTo>
                  <a:lnTo>
                    <a:pt x="280" y="429"/>
                  </a:lnTo>
                  <a:lnTo>
                    <a:pt x="278" y="431"/>
                  </a:lnTo>
                  <a:lnTo>
                    <a:pt x="276" y="431"/>
                  </a:lnTo>
                  <a:lnTo>
                    <a:pt x="274" y="431"/>
                  </a:lnTo>
                  <a:lnTo>
                    <a:pt x="270" y="431"/>
                  </a:lnTo>
                  <a:lnTo>
                    <a:pt x="268" y="431"/>
                  </a:lnTo>
                  <a:lnTo>
                    <a:pt x="264" y="431"/>
                  </a:lnTo>
                  <a:lnTo>
                    <a:pt x="260" y="431"/>
                  </a:lnTo>
                  <a:lnTo>
                    <a:pt x="256" y="431"/>
                  </a:lnTo>
                  <a:lnTo>
                    <a:pt x="254" y="431"/>
                  </a:lnTo>
                  <a:lnTo>
                    <a:pt x="254" y="429"/>
                  </a:lnTo>
                  <a:lnTo>
                    <a:pt x="252" y="429"/>
                  </a:lnTo>
                  <a:lnTo>
                    <a:pt x="250" y="427"/>
                  </a:lnTo>
                  <a:lnTo>
                    <a:pt x="250" y="426"/>
                  </a:lnTo>
                  <a:lnTo>
                    <a:pt x="248" y="422"/>
                  </a:lnTo>
                  <a:lnTo>
                    <a:pt x="248" y="424"/>
                  </a:lnTo>
                  <a:lnTo>
                    <a:pt x="246" y="426"/>
                  </a:lnTo>
                  <a:lnTo>
                    <a:pt x="245" y="427"/>
                  </a:lnTo>
                  <a:lnTo>
                    <a:pt x="243" y="427"/>
                  </a:lnTo>
                  <a:lnTo>
                    <a:pt x="241" y="427"/>
                  </a:lnTo>
                  <a:lnTo>
                    <a:pt x="239" y="427"/>
                  </a:lnTo>
                  <a:lnTo>
                    <a:pt x="235" y="429"/>
                  </a:lnTo>
                  <a:lnTo>
                    <a:pt x="233" y="429"/>
                  </a:lnTo>
                  <a:lnTo>
                    <a:pt x="231" y="429"/>
                  </a:lnTo>
                  <a:lnTo>
                    <a:pt x="225" y="435"/>
                  </a:lnTo>
                  <a:lnTo>
                    <a:pt x="223" y="437"/>
                  </a:lnTo>
                  <a:lnTo>
                    <a:pt x="219" y="437"/>
                  </a:lnTo>
                  <a:lnTo>
                    <a:pt x="213" y="437"/>
                  </a:lnTo>
                  <a:lnTo>
                    <a:pt x="213" y="435"/>
                  </a:lnTo>
                  <a:lnTo>
                    <a:pt x="213" y="431"/>
                  </a:lnTo>
                  <a:lnTo>
                    <a:pt x="213" y="429"/>
                  </a:lnTo>
                  <a:lnTo>
                    <a:pt x="211" y="427"/>
                  </a:lnTo>
                  <a:lnTo>
                    <a:pt x="211" y="426"/>
                  </a:lnTo>
                  <a:lnTo>
                    <a:pt x="211" y="424"/>
                  </a:lnTo>
                  <a:lnTo>
                    <a:pt x="211" y="422"/>
                  </a:lnTo>
                  <a:lnTo>
                    <a:pt x="211" y="420"/>
                  </a:lnTo>
                  <a:lnTo>
                    <a:pt x="209" y="418"/>
                  </a:lnTo>
                  <a:lnTo>
                    <a:pt x="209" y="416"/>
                  </a:lnTo>
                  <a:lnTo>
                    <a:pt x="209" y="414"/>
                  </a:lnTo>
                  <a:lnTo>
                    <a:pt x="207" y="414"/>
                  </a:lnTo>
                  <a:lnTo>
                    <a:pt x="205" y="416"/>
                  </a:lnTo>
                  <a:lnTo>
                    <a:pt x="203" y="416"/>
                  </a:lnTo>
                  <a:lnTo>
                    <a:pt x="201" y="416"/>
                  </a:lnTo>
                  <a:lnTo>
                    <a:pt x="201" y="418"/>
                  </a:lnTo>
                  <a:lnTo>
                    <a:pt x="199" y="418"/>
                  </a:lnTo>
                  <a:lnTo>
                    <a:pt x="197" y="418"/>
                  </a:lnTo>
                  <a:lnTo>
                    <a:pt x="197" y="420"/>
                  </a:lnTo>
                  <a:lnTo>
                    <a:pt x="195" y="420"/>
                  </a:lnTo>
                  <a:lnTo>
                    <a:pt x="193" y="420"/>
                  </a:lnTo>
                  <a:lnTo>
                    <a:pt x="193" y="418"/>
                  </a:lnTo>
                  <a:lnTo>
                    <a:pt x="193" y="416"/>
                  </a:lnTo>
                  <a:lnTo>
                    <a:pt x="193" y="414"/>
                  </a:lnTo>
                  <a:lnTo>
                    <a:pt x="193" y="412"/>
                  </a:lnTo>
                  <a:lnTo>
                    <a:pt x="193" y="410"/>
                  </a:lnTo>
                  <a:lnTo>
                    <a:pt x="193" y="406"/>
                  </a:lnTo>
                  <a:lnTo>
                    <a:pt x="193" y="404"/>
                  </a:lnTo>
                  <a:lnTo>
                    <a:pt x="191" y="400"/>
                  </a:lnTo>
                  <a:lnTo>
                    <a:pt x="191" y="398"/>
                  </a:lnTo>
                  <a:lnTo>
                    <a:pt x="191" y="392"/>
                  </a:lnTo>
                  <a:lnTo>
                    <a:pt x="187" y="390"/>
                  </a:lnTo>
                  <a:lnTo>
                    <a:pt x="185" y="390"/>
                  </a:lnTo>
                  <a:lnTo>
                    <a:pt x="183" y="392"/>
                  </a:lnTo>
                  <a:lnTo>
                    <a:pt x="181" y="392"/>
                  </a:lnTo>
                  <a:lnTo>
                    <a:pt x="179" y="392"/>
                  </a:lnTo>
                  <a:lnTo>
                    <a:pt x="177" y="392"/>
                  </a:lnTo>
                  <a:lnTo>
                    <a:pt x="176" y="394"/>
                  </a:lnTo>
                  <a:lnTo>
                    <a:pt x="174" y="394"/>
                  </a:lnTo>
                  <a:lnTo>
                    <a:pt x="172" y="396"/>
                  </a:lnTo>
                  <a:lnTo>
                    <a:pt x="170" y="396"/>
                  </a:lnTo>
                  <a:lnTo>
                    <a:pt x="166" y="398"/>
                  </a:lnTo>
                  <a:lnTo>
                    <a:pt x="164" y="398"/>
                  </a:lnTo>
                  <a:lnTo>
                    <a:pt x="162" y="398"/>
                  </a:lnTo>
                  <a:lnTo>
                    <a:pt x="162" y="400"/>
                  </a:lnTo>
                  <a:lnTo>
                    <a:pt x="164" y="400"/>
                  </a:lnTo>
                  <a:lnTo>
                    <a:pt x="164" y="402"/>
                  </a:lnTo>
                  <a:lnTo>
                    <a:pt x="168" y="406"/>
                  </a:lnTo>
                  <a:lnTo>
                    <a:pt x="168" y="408"/>
                  </a:lnTo>
                  <a:lnTo>
                    <a:pt x="170" y="410"/>
                  </a:lnTo>
                  <a:lnTo>
                    <a:pt x="174" y="414"/>
                  </a:lnTo>
                  <a:lnTo>
                    <a:pt x="174" y="416"/>
                  </a:lnTo>
                  <a:lnTo>
                    <a:pt x="176" y="418"/>
                  </a:lnTo>
                  <a:lnTo>
                    <a:pt x="177" y="424"/>
                  </a:lnTo>
                  <a:lnTo>
                    <a:pt x="177" y="427"/>
                  </a:lnTo>
                  <a:lnTo>
                    <a:pt x="177" y="429"/>
                  </a:lnTo>
                  <a:lnTo>
                    <a:pt x="177" y="433"/>
                  </a:lnTo>
                  <a:lnTo>
                    <a:pt x="177" y="435"/>
                  </a:lnTo>
                  <a:lnTo>
                    <a:pt x="176" y="435"/>
                  </a:lnTo>
                  <a:lnTo>
                    <a:pt x="174" y="437"/>
                  </a:lnTo>
                  <a:lnTo>
                    <a:pt x="172" y="437"/>
                  </a:lnTo>
                  <a:lnTo>
                    <a:pt x="172" y="439"/>
                  </a:lnTo>
                  <a:lnTo>
                    <a:pt x="172" y="441"/>
                  </a:lnTo>
                  <a:lnTo>
                    <a:pt x="170" y="441"/>
                  </a:lnTo>
                  <a:lnTo>
                    <a:pt x="168" y="441"/>
                  </a:lnTo>
                  <a:lnTo>
                    <a:pt x="166" y="441"/>
                  </a:lnTo>
                  <a:lnTo>
                    <a:pt x="166" y="443"/>
                  </a:lnTo>
                  <a:lnTo>
                    <a:pt x="164" y="443"/>
                  </a:lnTo>
                  <a:lnTo>
                    <a:pt x="162" y="443"/>
                  </a:lnTo>
                  <a:lnTo>
                    <a:pt x="162" y="445"/>
                  </a:lnTo>
                  <a:lnTo>
                    <a:pt x="162" y="443"/>
                  </a:lnTo>
                  <a:lnTo>
                    <a:pt x="160" y="445"/>
                  </a:lnTo>
                  <a:lnTo>
                    <a:pt x="158" y="445"/>
                  </a:lnTo>
                  <a:lnTo>
                    <a:pt x="156" y="445"/>
                  </a:lnTo>
                  <a:lnTo>
                    <a:pt x="154" y="445"/>
                  </a:lnTo>
                  <a:lnTo>
                    <a:pt x="152" y="445"/>
                  </a:lnTo>
                  <a:lnTo>
                    <a:pt x="152" y="443"/>
                  </a:lnTo>
                  <a:lnTo>
                    <a:pt x="150" y="441"/>
                  </a:lnTo>
                  <a:lnTo>
                    <a:pt x="150" y="439"/>
                  </a:lnTo>
                  <a:lnTo>
                    <a:pt x="150" y="435"/>
                  </a:lnTo>
                  <a:lnTo>
                    <a:pt x="150" y="433"/>
                  </a:lnTo>
                  <a:lnTo>
                    <a:pt x="150" y="431"/>
                  </a:lnTo>
                  <a:lnTo>
                    <a:pt x="150" y="429"/>
                  </a:lnTo>
                  <a:lnTo>
                    <a:pt x="150" y="427"/>
                  </a:lnTo>
                  <a:lnTo>
                    <a:pt x="148" y="426"/>
                  </a:lnTo>
                  <a:lnTo>
                    <a:pt x="148" y="424"/>
                  </a:lnTo>
                  <a:lnTo>
                    <a:pt x="148" y="422"/>
                  </a:lnTo>
                  <a:lnTo>
                    <a:pt x="144" y="420"/>
                  </a:lnTo>
                  <a:lnTo>
                    <a:pt x="142" y="420"/>
                  </a:lnTo>
                  <a:lnTo>
                    <a:pt x="136" y="420"/>
                  </a:lnTo>
                  <a:lnTo>
                    <a:pt x="130" y="420"/>
                  </a:lnTo>
                  <a:lnTo>
                    <a:pt x="124" y="418"/>
                  </a:lnTo>
                  <a:lnTo>
                    <a:pt x="116" y="418"/>
                  </a:lnTo>
                  <a:lnTo>
                    <a:pt x="112" y="418"/>
                  </a:lnTo>
                  <a:lnTo>
                    <a:pt x="108" y="416"/>
                  </a:lnTo>
                  <a:lnTo>
                    <a:pt x="107" y="416"/>
                  </a:lnTo>
                  <a:lnTo>
                    <a:pt x="103" y="416"/>
                  </a:lnTo>
                  <a:lnTo>
                    <a:pt x="101" y="416"/>
                  </a:lnTo>
                  <a:lnTo>
                    <a:pt x="101" y="414"/>
                  </a:lnTo>
                  <a:lnTo>
                    <a:pt x="101" y="412"/>
                  </a:lnTo>
                  <a:lnTo>
                    <a:pt x="101" y="410"/>
                  </a:lnTo>
                  <a:lnTo>
                    <a:pt x="99" y="404"/>
                  </a:lnTo>
                  <a:lnTo>
                    <a:pt x="99" y="402"/>
                  </a:lnTo>
                  <a:lnTo>
                    <a:pt x="99" y="400"/>
                  </a:lnTo>
                  <a:lnTo>
                    <a:pt x="99" y="398"/>
                  </a:lnTo>
                  <a:lnTo>
                    <a:pt x="99" y="396"/>
                  </a:lnTo>
                  <a:lnTo>
                    <a:pt x="99" y="394"/>
                  </a:lnTo>
                  <a:lnTo>
                    <a:pt x="99" y="392"/>
                  </a:lnTo>
                  <a:lnTo>
                    <a:pt x="95" y="394"/>
                  </a:lnTo>
                  <a:lnTo>
                    <a:pt x="93" y="396"/>
                  </a:lnTo>
                  <a:lnTo>
                    <a:pt x="89" y="398"/>
                  </a:lnTo>
                  <a:lnTo>
                    <a:pt x="87" y="398"/>
                  </a:lnTo>
                  <a:lnTo>
                    <a:pt x="85" y="398"/>
                  </a:lnTo>
                  <a:lnTo>
                    <a:pt x="81" y="400"/>
                  </a:lnTo>
                  <a:lnTo>
                    <a:pt x="73" y="394"/>
                  </a:lnTo>
                  <a:lnTo>
                    <a:pt x="71" y="394"/>
                  </a:lnTo>
                  <a:lnTo>
                    <a:pt x="67" y="392"/>
                  </a:lnTo>
                  <a:lnTo>
                    <a:pt x="67" y="390"/>
                  </a:lnTo>
                  <a:lnTo>
                    <a:pt x="65" y="390"/>
                  </a:lnTo>
                  <a:lnTo>
                    <a:pt x="61" y="388"/>
                  </a:lnTo>
                  <a:lnTo>
                    <a:pt x="59" y="388"/>
                  </a:lnTo>
                  <a:lnTo>
                    <a:pt x="57" y="388"/>
                  </a:lnTo>
                  <a:lnTo>
                    <a:pt x="57" y="386"/>
                  </a:lnTo>
                  <a:lnTo>
                    <a:pt x="55" y="386"/>
                  </a:lnTo>
                  <a:lnTo>
                    <a:pt x="53" y="386"/>
                  </a:lnTo>
                  <a:lnTo>
                    <a:pt x="53" y="384"/>
                  </a:lnTo>
                  <a:lnTo>
                    <a:pt x="51" y="384"/>
                  </a:lnTo>
                  <a:lnTo>
                    <a:pt x="49" y="384"/>
                  </a:lnTo>
                  <a:lnTo>
                    <a:pt x="47" y="384"/>
                  </a:lnTo>
                  <a:lnTo>
                    <a:pt x="45" y="384"/>
                  </a:lnTo>
                  <a:lnTo>
                    <a:pt x="43" y="384"/>
                  </a:lnTo>
                  <a:lnTo>
                    <a:pt x="43" y="386"/>
                  </a:lnTo>
                  <a:lnTo>
                    <a:pt x="41" y="386"/>
                  </a:lnTo>
                  <a:lnTo>
                    <a:pt x="39" y="386"/>
                  </a:lnTo>
                  <a:lnTo>
                    <a:pt x="38" y="386"/>
                  </a:lnTo>
                  <a:lnTo>
                    <a:pt x="36" y="386"/>
                  </a:lnTo>
                  <a:lnTo>
                    <a:pt x="36" y="388"/>
                  </a:lnTo>
                  <a:lnTo>
                    <a:pt x="34" y="388"/>
                  </a:lnTo>
                  <a:lnTo>
                    <a:pt x="32" y="388"/>
                  </a:lnTo>
                  <a:lnTo>
                    <a:pt x="30" y="388"/>
                  </a:lnTo>
                  <a:lnTo>
                    <a:pt x="28" y="388"/>
                  </a:lnTo>
                  <a:lnTo>
                    <a:pt x="26" y="388"/>
                  </a:lnTo>
                  <a:lnTo>
                    <a:pt x="24" y="388"/>
                  </a:lnTo>
                  <a:lnTo>
                    <a:pt x="22" y="386"/>
                  </a:lnTo>
                  <a:lnTo>
                    <a:pt x="22" y="384"/>
                  </a:lnTo>
                  <a:lnTo>
                    <a:pt x="22" y="382"/>
                  </a:lnTo>
                  <a:lnTo>
                    <a:pt x="22" y="380"/>
                  </a:lnTo>
                  <a:lnTo>
                    <a:pt x="22" y="376"/>
                  </a:lnTo>
                  <a:lnTo>
                    <a:pt x="22" y="372"/>
                  </a:lnTo>
                  <a:lnTo>
                    <a:pt x="22" y="368"/>
                  </a:lnTo>
                  <a:lnTo>
                    <a:pt x="22" y="366"/>
                  </a:lnTo>
                  <a:lnTo>
                    <a:pt x="22" y="364"/>
                  </a:lnTo>
                  <a:lnTo>
                    <a:pt x="22" y="362"/>
                  </a:lnTo>
                  <a:lnTo>
                    <a:pt x="20" y="359"/>
                  </a:lnTo>
                  <a:lnTo>
                    <a:pt x="16" y="353"/>
                  </a:lnTo>
                  <a:lnTo>
                    <a:pt x="12" y="347"/>
                  </a:lnTo>
                  <a:lnTo>
                    <a:pt x="12" y="343"/>
                  </a:lnTo>
                  <a:lnTo>
                    <a:pt x="12" y="339"/>
                  </a:lnTo>
                  <a:lnTo>
                    <a:pt x="10" y="333"/>
                  </a:lnTo>
                  <a:lnTo>
                    <a:pt x="10" y="329"/>
                  </a:lnTo>
                  <a:lnTo>
                    <a:pt x="10" y="327"/>
                  </a:lnTo>
                  <a:lnTo>
                    <a:pt x="10" y="325"/>
                  </a:lnTo>
                  <a:lnTo>
                    <a:pt x="10" y="323"/>
                  </a:lnTo>
                  <a:lnTo>
                    <a:pt x="8" y="323"/>
                  </a:lnTo>
                  <a:lnTo>
                    <a:pt x="8" y="321"/>
                  </a:lnTo>
                  <a:lnTo>
                    <a:pt x="6" y="321"/>
                  </a:lnTo>
                  <a:lnTo>
                    <a:pt x="6" y="319"/>
                  </a:lnTo>
                  <a:lnTo>
                    <a:pt x="6" y="317"/>
                  </a:lnTo>
                  <a:lnTo>
                    <a:pt x="6" y="315"/>
                  </a:lnTo>
                  <a:lnTo>
                    <a:pt x="4" y="315"/>
                  </a:lnTo>
                  <a:lnTo>
                    <a:pt x="4" y="313"/>
                  </a:lnTo>
                  <a:lnTo>
                    <a:pt x="2" y="311"/>
                  </a:lnTo>
                  <a:lnTo>
                    <a:pt x="2" y="309"/>
                  </a:lnTo>
                  <a:lnTo>
                    <a:pt x="0" y="309"/>
                  </a:lnTo>
                  <a:lnTo>
                    <a:pt x="2" y="309"/>
                  </a:lnTo>
                  <a:lnTo>
                    <a:pt x="2" y="307"/>
                  </a:lnTo>
                  <a:lnTo>
                    <a:pt x="2" y="305"/>
                  </a:lnTo>
                  <a:lnTo>
                    <a:pt x="4" y="305"/>
                  </a:lnTo>
                  <a:lnTo>
                    <a:pt x="4" y="303"/>
                  </a:lnTo>
                  <a:lnTo>
                    <a:pt x="4" y="301"/>
                  </a:lnTo>
                  <a:lnTo>
                    <a:pt x="4" y="299"/>
                  </a:lnTo>
                  <a:lnTo>
                    <a:pt x="6" y="299"/>
                  </a:lnTo>
                  <a:lnTo>
                    <a:pt x="6" y="297"/>
                  </a:lnTo>
                  <a:lnTo>
                    <a:pt x="8" y="297"/>
                  </a:lnTo>
                  <a:lnTo>
                    <a:pt x="8" y="295"/>
                  </a:lnTo>
                  <a:lnTo>
                    <a:pt x="6" y="295"/>
                  </a:lnTo>
                  <a:lnTo>
                    <a:pt x="8" y="295"/>
                  </a:lnTo>
                  <a:lnTo>
                    <a:pt x="10" y="295"/>
                  </a:lnTo>
                  <a:lnTo>
                    <a:pt x="12" y="295"/>
                  </a:lnTo>
                  <a:lnTo>
                    <a:pt x="12" y="293"/>
                  </a:lnTo>
                  <a:lnTo>
                    <a:pt x="14" y="293"/>
                  </a:lnTo>
                  <a:lnTo>
                    <a:pt x="16" y="293"/>
                  </a:lnTo>
                  <a:lnTo>
                    <a:pt x="16" y="291"/>
                  </a:lnTo>
                  <a:lnTo>
                    <a:pt x="18" y="291"/>
                  </a:lnTo>
                  <a:lnTo>
                    <a:pt x="18" y="290"/>
                  </a:lnTo>
                  <a:lnTo>
                    <a:pt x="20" y="290"/>
                  </a:lnTo>
                  <a:lnTo>
                    <a:pt x="20" y="288"/>
                  </a:lnTo>
                  <a:lnTo>
                    <a:pt x="22" y="288"/>
                  </a:lnTo>
                  <a:lnTo>
                    <a:pt x="22" y="286"/>
                  </a:lnTo>
                  <a:lnTo>
                    <a:pt x="24" y="286"/>
                  </a:lnTo>
                  <a:lnTo>
                    <a:pt x="26" y="284"/>
                  </a:lnTo>
                  <a:lnTo>
                    <a:pt x="28" y="284"/>
                  </a:lnTo>
                  <a:lnTo>
                    <a:pt x="28" y="282"/>
                  </a:lnTo>
                  <a:lnTo>
                    <a:pt x="28" y="280"/>
                  </a:lnTo>
                  <a:lnTo>
                    <a:pt x="30" y="280"/>
                  </a:lnTo>
                  <a:lnTo>
                    <a:pt x="28" y="280"/>
                  </a:lnTo>
                  <a:lnTo>
                    <a:pt x="30" y="278"/>
                  </a:lnTo>
                  <a:lnTo>
                    <a:pt x="30" y="276"/>
                  </a:lnTo>
                  <a:lnTo>
                    <a:pt x="32" y="274"/>
                  </a:lnTo>
                  <a:lnTo>
                    <a:pt x="32" y="272"/>
                  </a:lnTo>
                  <a:lnTo>
                    <a:pt x="34" y="272"/>
                  </a:lnTo>
                  <a:lnTo>
                    <a:pt x="34" y="270"/>
                  </a:lnTo>
                  <a:lnTo>
                    <a:pt x="36" y="270"/>
                  </a:lnTo>
                  <a:lnTo>
                    <a:pt x="36" y="268"/>
                  </a:lnTo>
                  <a:lnTo>
                    <a:pt x="38" y="268"/>
                  </a:lnTo>
                  <a:lnTo>
                    <a:pt x="39" y="268"/>
                  </a:lnTo>
                  <a:lnTo>
                    <a:pt x="41" y="266"/>
                  </a:lnTo>
                  <a:lnTo>
                    <a:pt x="43" y="264"/>
                  </a:lnTo>
                  <a:lnTo>
                    <a:pt x="45" y="264"/>
                  </a:lnTo>
                  <a:lnTo>
                    <a:pt x="45" y="262"/>
                  </a:lnTo>
                  <a:lnTo>
                    <a:pt x="47" y="260"/>
                  </a:lnTo>
                  <a:lnTo>
                    <a:pt x="47" y="258"/>
                  </a:lnTo>
                  <a:lnTo>
                    <a:pt x="49" y="256"/>
                  </a:lnTo>
                  <a:lnTo>
                    <a:pt x="49" y="254"/>
                  </a:lnTo>
                  <a:lnTo>
                    <a:pt x="51" y="254"/>
                  </a:lnTo>
                  <a:lnTo>
                    <a:pt x="51" y="252"/>
                  </a:lnTo>
                  <a:lnTo>
                    <a:pt x="53" y="252"/>
                  </a:lnTo>
                  <a:lnTo>
                    <a:pt x="53" y="250"/>
                  </a:lnTo>
                  <a:lnTo>
                    <a:pt x="53" y="248"/>
                  </a:lnTo>
                  <a:lnTo>
                    <a:pt x="55" y="248"/>
                  </a:lnTo>
                  <a:lnTo>
                    <a:pt x="57" y="248"/>
                  </a:lnTo>
                  <a:lnTo>
                    <a:pt x="59" y="246"/>
                  </a:lnTo>
                  <a:lnTo>
                    <a:pt x="61" y="246"/>
                  </a:lnTo>
                  <a:lnTo>
                    <a:pt x="63" y="246"/>
                  </a:lnTo>
                  <a:lnTo>
                    <a:pt x="65" y="246"/>
                  </a:lnTo>
                  <a:lnTo>
                    <a:pt x="67" y="246"/>
                  </a:lnTo>
                  <a:lnTo>
                    <a:pt x="69" y="244"/>
                  </a:lnTo>
                  <a:lnTo>
                    <a:pt x="71" y="244"/>
                  </a:lnTo>
                  <a:lnTo>
                    <a:pt x="71" y="242"/>
                  </a:lnTo>
                  <a:lnTo>
                    <a:pt x="73" y="242"/>
                  </a:lnTo>
                  <a:lnTo>
                    <a:pt x="73" y="240"/>
                  </a:lnTo>
                  <a:lnTo>
                    <a:pt x="75" y="240"/>
                  </a:lnTo>
                  <a:lnTo>
                    <a:pt x="75" y="238"/>
                  </a:lnTo>
                  <a:lnTo>
                    <a:pt x="77" y="238"/>
                  </a:lnTo>
                  <a:lnTo>
                    <a:pt x="77" y="236"/>
                  </a:lnTo>
                  <a:lnTo>
                    <a:pt x="79" y="236"/>
                  </a:lnTo>
                  <a:lnTo>
                    <a:pt x="79" y="234"/>
                  </a:lnTo>
                  <a:lnTo>
                    <a:pt x="81" y="234"/>
                  </a:lnTo>
                  <a:lnTo>
                    <a:pt x="81" y="232"/>
                  </a:lnTo>
                  <a:lnTo>
                    <a:pt x="83" y="230"/>
                  </a:lnTo>
                  <a:lnTo>
                    <a:pt x="83" y="228"/>
                  </a:lnTo>
                  <a:lnTo>
                    <a:pt x="85" y="228"/>
                  </a:lnTo>
                  <a:lnTo>
                    <a:pt x="85" y="226"/>
                  </a:lnTo>
                  <a:lnTo>
                    <a:pt x="85" y="224"/>
                  </a:lnTo>
                  <a:lnTo>
                    <a:pt x="87" y="224"/>
                  </a:lnTo>
                  <a:lnTo>
                    <a:pt x="87" y="223"/>
                  </a:lnTo>
                  <a:lnTo>
                    <a:pt x="89" y="223"/>
                  </a:lnTo>
                  <a:lnTo>
                    <a:pt x="89" y="221"/>
                  </a:lnTo>
                  <a:lnTo>
                    <a:pt x="91" y="219"/>
                  </a:lnTo>
                  <a:lnTo>
                    <a:pt x="93" y="217"/>
                  </a:lnTo>
                  <a:lnTo>
                    <a:pt x="95" y="215"/>
                  </a:lnTo>
                  <a:lnTo>
                    <a:pt x="97" y="213"/>
                  </a:lnTo>
                  <a:lnTo>
                    <a:pt x="95" y="211"/>
                  </a:lnTo>
                  <a:lnTo>
                    <a:pt x="95" y="207"/>
                  </a:lnTo>
                  <a:lnTo>
                    <a:pt x="97" y="207"/>
                  </a:lnTo>
                  <a:lnTo>
                    <a:pt x="99" y="205"/>
                  </a:lnTo>
                  <a:lnTo>
                    <a:pt x="101" y="203"/>
                  </a:lnTo>
                  <a:lnTo>
                    <a:pt x="103" y="201"/>
                  </a:lnTo>
                  <a:lnTo>
                    <a:pt x="105" y="201"/>
                  </a:lnTo>
                  <a:lnTo>
                    <a:pt x="107" y="199"/>
                  </a:lnTo>
                  <a:lnTo>
                    <a:pt x="108" y="199"/>
                  </a:lnTo>
                  <a:lnTo>
                    <a:pt x="110" y="199"/>
                  </a:lnTo>
                  <a:lnTo>
                    <a:pt x="112" y="199"/>
                  </a:lnTo>
                  <a:lnTo>
                    <a:pt x="114" y="199"/>
                  </a:lnTo>
                  <a:lnTo>
                    <a:pt x="116" y="199"/>
                  </a:lnTo>
                  <a:lnTo>
                    <a:pt x="118" y="199"/>
                  </a:lnTo>
                  <a:lnTo>
                    <a:pt x="118" y="197"/>
                  </a:lnTo>
                  <a:lnTo>
                    <a:pt x="120" y="197"/>
                  </a:lnTo>
                  <a:lnTo>
                    <a:pt x="122" y="195"/>
                  </a:lnTo>
                  <a:lnTo>
                    <a:pt x="122" y="193"/>
                  </a:lnTo>
                  <a:lnTo>
                    <a:pt x="124" y="193"/>
                  </a:lnTo>
                  <a:lnTo>
                    <a:pt x="126" y="193"/>
                  </a:lnTo>
                  <a:lnTo>
                    <a:pt x="126" y="191"/>
                  </a:lnTo>
                  <a:lnTo>
                    <a:pt x="128" y="191"/>
                  </a:lnTo>
                  <a:lnTo>
                    <a:pt x="128" y="189"/>
                  </a:lnTo>
                  <a:lnTo>
                    <a:pt x="130" y="189"/>
                  </a:lnTo>
                  <a:lnTo>
                    <a:pt x="132" y="189"/>
                  </a:lnTo>
                  <a:lnTo>
                    <a:pt x="134" y="189"/>
                  </a:lnTo>
                  <a:lnTo>
                    <a:pt x="136" y="189"/>
                  </a:lnTo>
                  <a:lnTo>
                    <a:pt x="136" y="187"/>
                  </a:lnTo>
                  <a:lnTo>
                    <a:pt x="138" y="187"/>
                  </a:lnTo>
                  <a:lnTo>
                    <a:pt x="140" y="185"/>
                  </a:lnTo>
                  <a:lnTo>
                    <a:pt x="140" y="183"/>
                  </a:lnTo>
                  <a:lnTo>
                    <a:pt x="142" y="181"/>
                  </a:lnTo>
                  <a:lnTo>
                    <a:pt x="148" y="179"/>
                  </a:lnTo>
                  <a:lnTo>
                    <a:pt x="150" y="177"/>
                  </a:lnTo>
                  <a:lnTo>
                    <a:pt x="152" y="175"/>
                  </a:lnTo>
                  <a:lnTo>
                    <a:pt x="154" y="171"/>
                  </a:lnTo>
                  <a:lnTo>
                    <a:pt x="156" y="167"/>
                  </a:lnTo>
                  <a:lnTo>
                    <a:pt x="156" y="165"/>
                  </a:lnTo>
                  <a:lnTo>
                    <a:pt x="158" y="163"/>
                  </a:lnTo>
                  <a:lnTo>
                    <a:pt x="160" y="161"/>
                  </a:lnTo>
                  <a:lnTo>
                    <a:pt x="160" y="159"/>
                  </a:lnTo>
                  <a:lnTo>
                    <a:pt x="160" y="157"/>
                  </a:lnTo>
                  <a:lnTo>
                    <a:pt x="162" y="156"/>
                  </a:lnTo>
                  <a:lnTo>
                    <a:pt x="164" y="154"/>
                  </a:lnTo>
                  <a:lnTo>
                    <a:pt x="164" y="152"/>
                  </a:lnTo>
                  <a:lnTo>
                    <a:pt x="166" y="152"/>
                  </a:lnTo>
                  <a:lnTo>
                    <a:pt x="168" y="150"/>
                  </a:lnTo>
                  <a:lnTo>
                    <a:pt x="170" y="150"/>
                  </a:lnTo>
                  <a:lnTo>
                    <a:pt x="172" y="150"/>
                  </a:lnTo>
                  <a:lnTo>
                    <a:pt x="174" y="148"/>
                  </a:lnTo>
                  <a:lnTo>
                    <a:pt x="176" y="148"/>
                  </a:lnTo>
                  <a:lnTo>
                    <a:pt x="177" y="146"/>
                  </a:lnTo>
                  <a:lnTo>
                    <a:pt x="181" y="146"/>
                  </a:lnTo>
                  <a:lnTo>
                    <a:pt x="183" y="144"/>
                  </a:lnTo>
                  <a:lnTo>
                    <a:pt x="185" y="144"/>
                  </a:lnTo>
                  <a:lnTo>
                    <a:pt x="185" y="142"/>
                  </a:lnTo>
                  <a:lnTo>
                    <a:pt x="183" y="140"/>
                  </a:lnTo>
                  <a:lnTo>
                    <a:pt x="183" y="138"/>
                  </a:lnTo>
                  <a:lnTo>
                    <a:pt x="183" y="136"/>
                  </a:lnTo>
                  <a:lnTo>
                    <a:pt x="185" y="136"/>
                  </a:lnTo>
                  <a:lnTo>
                    <a:pt x="185" y="134"/>
                  </a:lnTo>
                  <a:lnTo>
                    <a:pt x="185" y="132"/>
                  </a:lnTo>
                  <a:lnTo>
                    <a:pt x="183" y="132"/>
                  </a:lnTo>
                  <a:lnTo>
                    <a:pt x="183" y="130"/>
                  </a:lnTo>
                  <a:lnTo>
                    <a:pt x="181" y="130"/>
                  </a:lnTo>
                  <a:lnTo>
                    <a:pt x="181" y="128"/>
                  </a:lnTo>
                  <a:lnTo>
                    <a:pt x="179" y="126"/>
                  </a:lnTo>
                  <a:lnTo>
                    <a:pt x="179" y="124"/>
                  </a:lnTo>
                  <a:lnTo>
                    <a:pt x="177" y="124"/>
                  </a:lnTo>
                  <a:lnTo>
                    <a:pt x="176" y="124"/>
                  </a:lnTo>
                  <a:lnTo>
                    <a:pt x="176" y="122"/>
                  </a:lnTo>
                  <a:lnTo>
                    <a:pt x="174" y="120"/>
                  </a:lnTo>
                  <a:lnTo>
                    <a:pt x="174" y="118"/>
                  </a:lnTo>
                  <a:lnTo>
                    <a:pt x="174" y="114"/>
                  </a:lnTo>
                  <a:lnTo>
                    <a:pt x="174" y="112"/>
                  </a:lnTo>
                  <a:lnTo>
                    <a:pt x="174" y="110"/>
                  </a:lnTo>
                  <a:lnTo>
                    <a:pt x="176" y="110"/>
                  </a:lnTo>
                  <a:lnTo>
                    <a:pt x="176" y="108"/>
                  </a:lnTo>
                  <a:lnTo>
                    <a:pt x="177" y="106"/>
                  </a:lnTo>
                  <a:lnTo>
                    <a:pt x="177" y="104"/>
                  </a:lnTo>
                  <a:lnTo>
                    <a:pt x="177" y="102"/>
                  </a:lnTo>
                  <a:lnTo>
                    <a:pt x="179" y="102"/>
                  </a:lnTo>
                  <a:lnTo>
                    <a:pt x="179" y="100"/>
                  </a:lnTo>
                  <a:lnTo>
                    <a:pt x="179" y="98"/>
                  </a:lnTo>
                  <a:lnTo>
                    <a:pt x="181" y="96"/>
                  </a:lnTo>
                  <a:lnTo>
                    <a:pt x="185" y="92"/>
                  </a:lnTo>
                  <a:lnTo>
                    <a:pt x="187" y="90"/>
                  </a:lnTo>
                  <a:lnTo>
                    <a:pt x="189" y="90"/>
                  </a:lnTo>
                  <a:lnTo>
                    <a:pt x="191" y="89"/>
                  </a:lnTo>
                  <a:lnTo>
                    <a:pt x="195" y="87"/>
                  </a:lnTo>
                  <a:lnTo>
                    <a:pt x="197" y="85"/>
                  </a:lnTo>
                  <a:lnTo>
                    <a:pt x="195" y="85"/>
                  </a:lnTo>
                  <a:lnTo>
                    <a:pt x="195" y="83"/>
                  </a:lnTo>
                  <a:lnTo>
                    <a:pt x="195" y="81"/>
                  </a:lnTo>
                  <a:lnTo>
                    <a:pt x="195" y="79"/>
                  </a:lnTo>
                  <a:lnTo>
                    <a:pt x="197" y="77"/>
                  </a:lnTo>
                  <a:lnTo>
                    <a:pt x="197" y="75"/>
                  </a:lnTo>
                  <a:lnTo>
                    <a:pt x="193" y="75"/>
                  </a:lnTo>
                  <a:lnTo>
                    <a:pt x="191" y="73"/>
                  </a:lnTo>
                  <a:lnTo>
                    <a:pt x="189" y="73"/>
                  </a:lnTo>
                  <a:lnTo>
                    <a:pt x="185" y="73"/>
                  </a:lnTo>
                  <a:lnTo>
                    <a:pt x="183" y="71"/>
                  </a:lnTo>
                  <a:lnTo>
                    <a:pt x="181" y="71"/>
                  </a:lnTo>
                  <a:lnTo>
                    <a:pt x="179" y="71"/>
                  </a:lnTo>
                  <a:lnTo>
                    <a:pt x="177" y="71"/>
                  </a:lnTo>
                  <a:lnTo>
                    <a:pt x="176" y="71"/>
                  </a:lnTo>
                  <a:lnTo>
                    <a:pt x="174" y="71"/>
                  </a:lnTo>
                  <a:lnTo>
                    <a:pt x="172" y="71"/>
                  </a:lnTo>
                  <a:lnTo>
                    <a:pt x="170" y="69"/>
                  </a:lnTo>
                  <a:lnTo>
                    <a:pt x="170" y="71"/>
                  </a:lnTo>
                  <a:lnTo>
                    <a:pt x="168" y="71"/>
                  </a:lnTo>
                  <a:lnTo>
                    <a:pt x="166" y="71"/>
                  </a:lnTo>
                  <a:lnTo>
                    <a:pt x="166" y="73"/>
                  </a:lnTo>
                  <a:lnTo>
                    <a:pt x="164" y="73"/>
                  </a:lnTo>
                  <a:lnTo>
                    <a:pt x="162" y="73"/>
                  </a:lnTo>
                  <a:lnTo>
                    <a:pt x="160" y="73"/>
                  </a:lnTo>
                  <a:lnTo>
                    <a:pt x="160" y="75"/>
                  </a:lnTo>
                  <a:lnTo>
                    <a:pt x="158" y="75"/>
                  </a:lnTo>
                  <a:lnTo>
                    <a:pt x="156" y="75"/>
                  </a:lnTo>
                  <a:lnTo>
                    <a:pt x="156" y="73"/>
                  </a:lnTo>
                  <a:lnTo>
                    <a:pt x="154" y="73"/>
                  </a:lnTo>
                  <a:lnTo>
                    <a:pt x="152" y="73"/>
                  </a:lnTo>
                  <a:lnTo>
                    <a:pt x="150" y="73"/>
                  </a:lnTo>
                  <a:lnTo>
                    <a:pt x="148" y="73"/>
                  </a:lnTo>
                  <a:lnTo>
                    <a:pt x="146" y="73"/>
                  </a:lnTo>
                  <a:lnTo>
                    <a:pt x="144" y="73"/>
                  </a:lnTo>
                  <a:lnTo>
                    <a:pt x="142" y="73"/>
                  </a:lnTo>
                  <a:lnTo>
                    <a:pt x="140" y="73"/>
                  </a:lnTo>
                  <a:lnTo>
                    <a:pt x="138" y="73"/>
                  </a:lnTo>
                  <a:lnTo>
                    <a:pt x="136" y="71"/>
                  </a:lnTo>
                  <a:lnTo>
                    <a:pt x="134" y="71"/>
                  </a:lnTo>
                  <a:lnTo>
                    <a:pt x="132" y="71"/>
                  </a:lnTo>
                  <a:lnTo>
                    <a:pt x="134" y="71"/>
                  </a:lnTo>
                  <a:lnTo>
                    <a:pt x="136" y="69"/>
                  </a:lnTo>
                  <a:lnTo>
                    <a:pt x="136" y="67"/>
                  </a:lnTo>
                  <a:lnTo>
                    <a:pt x="138" y="65"/>
                  </a:lnTo>
                  <a:lnTo>
                    <a:pt x="140" y="63"/>
                  </a:lnTo>
                  <a:lnTo>
                    <a:pt x="140" y="61"/>
                  </a:lnTo>
                  <a:lnTo>
                    <a:pt x="142" y="61"/>
                  </a:lnTo>
                  <a:lnTo>
                    <a:pt x="142" y="59"/>
                  </a:lnTo>
                  <a:lnTo>
                    <a:pt x="144" y="59"/>
                  </a:lnTo>
                  <a:lnTo>
                    <a:pt x="144" y="57"/>
                  </a:lnTo>
                  <a:lnTo>
                    <a:pt x="146" y="55"/>
                  </a:lnTo>
                  <a:lnTo>
                    <a:pt x="148" y="53"/>
                  </a:lnTo>
                  <a:lnTo>
                    <a:pt x="150" y="51"/>
                  </a:lnTo>
                  <a:lnTo>
                    <a:pt x="152" y="47"/>
                  </a:lnTo>
                  <a:lnTo>
                    <a:pt x="154" y="45"/>
                  </a:lnTo>
                  <a:lnTo>
                    <a:pt x="156" y="43"/>
                  </a:lnTo>
                  <a:lnTo>
                    <a:pt x="158" y="41"/>
                  </a:lnTo>
                  <a:lnTo>
                    <a:pt x="158" y="39"/>
                  </a:lnTo>
                  <a:lnTo>
                    <a:pt x="160" y="37"/>
                  </a:lnTo>
                  <a:lnTo>
                    <a:pt x="160" y="35"/>
                  </a:lnTo>
                  <a:lnTo>
                    <a:pt x="160" y="33"/>
                  </a:lnTo>
                  <a:lnTo>
                    <a:pt x="162" y="33"/>
                  </a:lnTo>
                  <a:lnTo>
                    <a:pt x="166" y="31"/>
                  </a:lnTo>
                  <a:lnTo>
                    <a:pt x="170" y="29"/>
                  </a:lnTo>
                  <a:lnTo>
                    <a:pt x="170" y="27"/>
                  </a:lnTo>
                  <a:lnTo>
                    <a:pt x="172" y="25"/>
                  </a:lnTo>
                  <a:lnTo>
                    <a:pt x="174" y="23"/>
                  </a:lnTo>
                  <a:lnTo>
                    <a:pt x="174" y="22"/>
                  </a:lnTo>
                  <a:lnTo>
                    <a:pt x="176" y="20"/>
                  </a:lnTo>
                  <a:lnTo>
                    <a:pt x="177" y="20"/>
                  </a:lnTo>
                  <a:lnTo>
                    <a:pt x="179" y="18"/>
                  </a:lnTo>
                  <a:lnTo>
                    <a:pt x="179" y="16"/>
                  </a:lnTo>
                  <a:lnTo>
                    <a:pt x="181" y="14"/>
                  </a:lnTo>
                  <a:lnTo>
                    <a:pt x="183" y="12"/>
                  </a:lnTo>
                  <a:lnTo>
                    <a:pt x="183" y="10"/>
                  </a:lnTo>
                  <a:lnTo>
                    <a:pt x="185" y="10"/>
                  </a:lnTo>
                  <a:lnTo>
                    <a:pt x="185" y="8"/>
                  </a:lnTo>
                  <a:lnTo>
                    <a:pt x="187" y="6"/>
                  </a:lnTo>
                  <a:lnTo>
                    <a:pt x="195" y="8"/>
                  </a:lnTo>
                  <a:lnTo>
                    <a:pt x="195" y="10"/>
                  </a:lnTo>
                  <a:lnTo>
                    <a:pt x="197" y="10"/>
                  </a:lnTo>
                  <a:lnTo>
                    <a:pt x="201" y="10"/>
                  </a:lnTo>
                  <a:lnTo>
                    <a:pt x="203" y="10"/>
                  </a:lnTo>
                  <a:lnTo>
                    <a:pt x="205" y="12"/>
                  </a:lnTo>
                  <a:lnTo>
                    <a:pt x="207" y="12"/>
                  </a:lnTo>
                  <a:lnTo>
                    <a:pt x="209" y="14"/>
                  </a:lnTo>
                  <a:lnTo>
                    <a:pt x="211" y="14"/>
                  </a:lnTo>
                  <a:lnTo>
                    <a:pt x="213" y="16"/>
                  </a:lnTo>
                  <a:lnTo>
                    <a:pt x="213" y="18"/>
                  </a:lnTo>
                  <a:lnTo>
                    <a:pt x="215" y="20"/>
                  </a:lnTo>
                  <a:lnTo>
                    <a:pt x="217" y="22"/>
                  </a:lnTo>
                  <a:lnTo>
                    <a:pt x="219" y="23"/>
                  </a:lnTo>
                  <a:lnTo>
                    <a:pt x="219" y="25"/>
                  </a:lnTo>
                  <a:lnTo>
                    <a:pt x="221" y="25"/>
                  </a:lnTo>
                  <a:lnTo>
                    <a:pt x="221" y="27"/>
                  </a:lnTo>
                  <a:lnTo>
                    <a:pt x="221" y="25"/>
                  </a:lnTo>
                  <a:lnTo>
                    <a:pt x="223" y="23"/>
                  </a:lnTo>
                  <a:lnTo>
                    <a:pt x="223" y="22"/>
                  </a:lnTo>
                  <a:lnTo>
                    <a:pt x="225" y="22"/>
                  </a:lnTo>
                  <a:lnTo>
                    <a:pt x="225" y="20"/>
                  </a:lnTo>
                  <a:lnTo>
                    <a:pt x="227" y="20"/>
                  </a:lnTo>
                  <a:lnTo>
                    <a:pt x="227" y="18"/>
                  </a:lnTo>
                  <a:lnTo>
                    <a:pt x="229" y="18"/>
                  </a:lnTo>
                  <a:lnTo>
                    <a:pt x="229" y="16"/>
                  </a:lnTo>
                  <a:lnTo>
                    <a:pt x="231" y="16"/>
                  </a:lnTo>
                  <a:lnTo>
                    <a:pt x="233" y="14"/>
                  </a:lnTo>
                  <a:lnTo>
                    <a:pt x="235" y="14"/>
                  </a:lnTo>
                  <a:lnTo>
                    <a:pt x="237" y="14"/>
                  </a:lnTo>
                  <a:lnTo>
                    <a:pt x="239" y="14"/>
                  </a:lnTo>
                  <a:lnTo>
                    <a:pt x="241" y="12"/>
                  </a:lnTo>
                  <a:lnTo>
                    <a:pt x="243" y="10"/>
                  </a:lnTo>
                  <a:lnTo>
                    <a:pt x="245" y="8"/>
                  </a:lnTo>
                  <a:lnTo>
                    <a:pt x="245" y="6"/>
                  </a:lnTo>
                  <a:lnTo>
                    <a:pt x="246" y="6"/>
                  </a:lnTo>
                  <a:lnTo>
                    <a:pt x="246" y="4"/>
                  </a:lnTo>
                  <a:lnTo>
                    <a:pt x="248" y="4"/>
                  </a:lnTo>
                  <a:lnTo>
                    <a:pt x="248" y="2"/>
                  </a:lnTo>
                  <a:lnTo>
                    <a:pt x="24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8" name="Freeform 10"/>
            <xdr:cNvSpPr>
              <a:spLocks/>
            </xdr:cNvSpPr>
          </xdr:nvSpPr>
          <xdr:spPr bwMode="auto">
            <a:xfrm>
              <a:off x="3895725" y="2162175"/>
              <a:ext cx="595313" cy="603250"/>
            </a:xfrm>
            <a:custGeom>
              <a:avLst/>
              <a:gdLst>
                <a:gd name="T0" fmla="*/ 8 w 375"/>
                <a:gd name="T1" fmla="*/ 301 h 380"/>
                <a:gd name="T2" fmla="*/ 26 w 375"/>
                <a:gd name="T3" fmla="*/ 285 h 380"/>
                <a:gd name="T4" fmla="*/ 38 w 375"/>
                <a:gd name="T5" fmla="*/ 297 h 380"/>
                <a:gd name="T6" fmla="*/ 52 w 375"/>
                <a:gd name="T7" fmla="*/ 293 h 380"/>
                <a:gd name="T8" fmla="*/ 71 w 375"/>
                <a:gd name="T9" fmla="*/ 279 h 380"/>
                <a:gd name="T10" fmla="*/ 69 w 375"/>
                <a:gd name="T11" fmla="*/ 266 h 380"/>
                <a:gd name="T12" fmla="*/ 83 w 375"/>
                <a:gd name="T13" fmla="*/ 256 h 380"/>
                <a:gd name="T14" fmla="*/ 99 w 375"/>
                <a:gd name="T15" fmla="*/ 266 h 380"/>
                <a:gd name="T16" fmla="*/ 119 w 375"/>
                <a:gd name="T17" fmla="*/ 279 h 380"/>
                <a:gd name="T18" fmla="*/ 135 w 375"/>
                <a:gd name="T19" fmla="*/ 264 h 380"/>
                <a:gd name="T20" fmla="*/ 150 w 375"/>
                <a:gd name="T21" fmla="*/ 256 h 380"/>
                <a:gd name="T22" fmla="*/ 162 w 375"/>
                <a:gd name="T23" fmla="*/ 258 h 380"/>
                <a:gd name="T24" fmla="*/ 170 w 375"/>
                <a:gd name="T25" fmla="*/ 236 h 380"/>
                <a:gd name="T26" fmla="*/ 176 w 375"/>
                <a:gd name="T27" fmla="*/ 250 h 380"/>
                <a:gd name="T28" fmla="*/ 192 w 375"/>
                <a:gd name="T29" fmla="*/ 266 h 380"/>
                <a:gd name="T30" fmla="*/ 209 w 375"/>
                <a:gd name="T31" fmla="*/ 274 h 380"/>
                <a:gd name="T32" fmla="*/ 209 w 375"/>
                <a:gd name="T33" fmla="*/ 283 h 380"/>
                <a:gd name="T34" fmla="*/ 215 w 375"/>
                <a:gd name="T35" fmla="*/ 295 h 380"/>
                <a:gd name="T36" fmla="*/ 227 w 375"/>
                <a:gd name="T37" fmla="*/ 309 h 380"/>
                <a:gd name="T38" fmla="*/ 249 w 375"/>
                <a:gd name="T39" fmla="*/ 305 h 380"/>
                <a:gd name="T40" fmla="*/ 267 w 375"/>
                <a:gd name="T41" fmla="*/ 299 h 380"/>
                <a:gd name="T42" fmla="*/ 282 w 375"/>
                <a:gd name="T43" fmla="*/ 315 h 380"/>
                <a:gd name="T44" fmla="*/ 284 w 375"/>
                <a:gd name="T45" fmla="*/ 335 h 380"/>
                <a:gd name="T46" fmla="*/ 300 w 375"/>
                <a:gd name="T47" fmla="*/ 339 h 380"/>
                <a:gd name="T48" fmla="*/ 318 w 375"/>
                <a:gd name="T49" fmla="*/ 337 h 380"/>
                <a:gd name="T50" fmla="*/ 314 w 375"/>
                <a:gd name="T51" fmla="*/ 354 h 380"/>
                <a:gd name="T52" fmla="*/ 326 w 375"/>
                <a:gd name="T53" fmla="*/ 368 h 380"/>
                <a:gd name="T54" fmla="*/ 343 w 375"/>
                <a:gd name="T55" fmla="*/ 378 h 380"/>
                <a:gd name="T56" fmla="*/ 355 w 375"/>
                <a:gd name="T57" fmla="*/ 368 h 380"/>
                <a:gd name="T58" fmla="*/ 365 w 375"/>
                <a:gd name="T59" fmla="*/ 344 h 380"/>
                <a:gd name="T60" fmla="*/ 371 w 375"/>
                <a:gd name="T61" fmla="*/ 327 h 380"/>
                <a:gd name="T62" fmla="*/ 359 w 375"/>
                <a:gd name="T63" fmla="*/ 313 h 380"/>
                <a:gd name="T64" fmla="*/ 345 w 375"/>
                <a:gd name="T65" fmla="*/ 315 h 380"/>
                <a:gd name="T66" fmla="*/ 336 w 375"/>
                <a:gd name="T67" fmla="*/ 323 h 380"/>
                <a:gd name="T68" fmla="*/ 328 w 375"/>
                <a:gd name="T69" fmla="*/ 303 h 380"/>
                <a:gd name="T70" fmla="*/ 318 w 375"/>
                <a:gd name="T71" fmla="*/ 291 h 380"/>
                <a:gd name="T72" fmla="*/ 304 w 375"/>
                <a:gd name="T73" fmla="*/ 283 h 380"/>
                <a:gd name="T74" fmla="*/ 304 w 375"/>
                <a:gd name="T75" fmla="*/ 262 h 380"/>
                <a:gd name="T76" fmla="*/ 322 w 375"/>
                <a:gd name="T77" fmla="*/ 252 h 380"/>
                <a:gd name="T78" fmla="*/ 336 w 375"/>
                <a:gd name="T79" fmla="*/ 240 h 380"/>
                <a:gd name="T80" fmla="*/ 320 w 375"/>
                <a:gd name="T81" fmla="*/ 230 h 380"/>
                <a:gd name="T82" fmla="*/ 306 w 375"/>
                <a:gd name="T83" fmla="*/ 222 h 380"/>
                <a:gd name="T84" fmla="*/ 292 w 375"/>
                <a:gd name="T85" fmla="*/ 222 h 380"/>
                <a:gd name="T86" fmla="*/ 276 w 375"/>
                <a:gd name="T87" fmla="*/ 224 h 380"/>
                <a:gd name="T88" fmla="*/ 269 w 375"/>
                <a:gd name="T89" fmla="*/ 208 h 380"/>
                <a:gd name="T90" fmla="*/ 251 w 375"/>
                <a:gd name="T91" fmla="*/ 199 h 380"/>
                <a:gd name="T92" fmla="*/ 231 w 375"/>
                <a:gd name="T93" fmla="*/ 191 h 380"/>
                <a:gd name="T94" fmla="*/ 209 w 375"/>
                <a:gd name="T95" fmla="*/ 181 h 380"/>
                <a:gd name="T96" fmla="*/ 211 w 375"/>
                <a:gd name="T97" fmla="*/ 163 h 380"/>
                <a:gd name="T98" fmla="*/ 227 w 375"/>
                <a:gd name="T99" fmla="*/ 149 h 380"/>
                <a:gd name="T100" fmla="*/ 237 w 375"/>
                <a:gd name="T101" fmla="*/ 134 h 380"/>
                <a:gd name="T102" fmla="*/ 241 w 375"/>
                <a:gd name="T103" fmla="*/ 114 h 380"/>
                <a:gd name="T104" fmla="*/ 247 w 375"/>
                <a:gd name="T105" fmla="*/ 98 h 380"/>
                <a:gd name="T106" fmla="*/ 239 w 375"/>
                <a:gd name="T107" fmla="*/ 80 h 380"/>
                <a:gd name="T108" fmla="*/ 253 w 375"/>
                <a:gd name="T109" fmla="*/ 61 h 380"/>
                <a:gd name="T110" fmla="*/ 265 w 375"/>
                <a:gd name="T111" fmla="*/ 71 h 380"/>
                <a:gd name="T112" fmla="*/ 278 w 375"/>
                <a:gd name="T113" fmla="*/ 61 h 380"/>
                <a:gd name="T114" fmla="*/ 286 w 375"/>
                <a:gd name="T115" fmla="*/ 43 h 380"/>
                <a:gd name="T116" fmla="*/ 300 w 375"/>
                <a:gd name="T117" fmla="*/ 27 h 380"/>
                <a:gd name="T118" fmla="*/ 316 w 375"/>
                <a:gd name="T119" fmla="*/ 13 h 380"/>
                <a:gd name="T120" fmla="*/ 332 w 375"/>
                <a:gd name="T121" fmla="*/ 15 h 380"/>
                <a:gd name="T122" fmla="*/ 345 w 375"/>
                <a:gd name="T123" fmla="*/ 2 h 3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5" h="380">
                  <a:moveTo>
                    <a:pt x="0" y="319"/>
                  </a:moveTo>
                  <a:lnTo>
                    <a:pt x="2" y="319"/>
                  </a:lnTo>
                  <a:lnTo>
                    <a:pt x="2" y="317"/>
                  </a:lnTo>
                  <a:lnTo>
                    <a:pt x="4" y="317"/>
                  </a:lnTo>
                  <a:lnTo>
                    <a:pt x="4" y="315"/>
                  </a:lnTo>
                  <a:lnTo>
                    <a:pt x="4" y="313"/>
                  </a:lnTo>
                  <a:lnTo>
                    <a:pt x="4" y="311"/>
                  </a:lnTo>
                  <a:lnTo>
                    <a:pt x="6" y="311"/>
                  </a:lnTo>
                  <a:lnTo>
                    <a:pt x="6" y="309"/>
                  </a:lnTo>
                  <a:lnTo>
                    <a:pt x="6" y="307"/>
                  </a:lnTo>
                  <a:lnTo>
                    <a:pt x="6" y="305"/>
                  </a:lnTo>
                  <a:lnTo>
                    <a:pt x="6" y="303"/>
                  </a:lnTo>
                  <a:lnTo>
                    <a:pt x="8" y="301"/>
                  </a:lnTo>
                  <a:lnTo>
                    <a:pt x="8" y="299"/>
                  </a:lnTo>
                  <a:lnTo>
                    <a:pt x="10" y="297"/>
                  </a:lnTo>
                  <a:lnTo>
                    <a:pt x="10" y="295"/>
                  </a:lnTo>
                  <a:lnTo>
                    <a:pt x="12" y="293"/>
                  </a:lnTo>
                  <a:lnTo>
                    <a:pt x="14" y="293"/>
                  </a:lnTo>
                  <a:lnTo>
                    <a:pt x="16" y="293"/>
                  </a:lnTo>
                  <a:lnTo>
                    <a:pt x="18" y="291"/>
                  </a:lnTo>
                  <a:lnTo>
                    <a:pt x="18" y="289"/>
                  </a:lnTo>
                  <a:lnTo>
                    <a:pt x="20" y="289"/>
                  </a:lnTo>
                  <a:lnTo>
                    <a:pt x="20" y="287"/>
                  </a:lnTo>
                  <a:lnTo>
                    <a:pt x="20" y="285"/>
                  </a:lnTo>
                  <a:lnTo>
                    <a:pt x="22" y="285"/>
                  </a:lnTo>
                  <a:lnTo>
                    <a:pt x="26" y="285"/>
                  </a:lnTo>
                  <a:lnTo>
                    <a:pt x="26" y="283"/>
                  </a:lnTo>
                  <a:lnTo>
                    <a:pt x="28" y="283"/>
                  </a:lnTo>
                  <a:lnTo>
                    <a:pt x="32" y="281"/>
                  </a:lnTo>
                  <a:lnTo>
                    <a:pt x="34" y="281"/>
                  </a:lnTo>
                  <a:lnTo>
                    <a:pt x="34" y="285"/>
                  </a:lnTo>
                  <a:lnTo>
                    <a:pt x="34" y="287"/>
                  </a:lnTo>
                  <a:lnTo>
                    <a:pt x="34" y="289"/>
                  </a:lnTo>
                  <a:lnTo>
                    <a:pt x="34" y="291"/>
                  </a:lnTo>
                  <a:lnTo>
                    <a:pt x="34" y="293"/>
                  </a:lnTo>
                  <a:lnTo>
                    <a:pt x="34" y="295"/>
                  </a:lnTo>
                  <a:lnTo>
                    <a:pt x="34" y="297"/>
                  </a:lnTo>
                  <a:lnTo>
                    <a:pt x="36" y="297"/>
                  </a:lnTo>
                  <a:lnTo>
                    <a:pt x="38" y="297"/>
                  </a:lnTo>
                  <a:lnTo>
                    <a:pt x="40" y="297"/>
                  </a:lnTo>
                  <a:lnTo>
                    <a:pt x="42" y="297"/>
                  </a:lnTo>
                  <a:lnTo>
                    <a:pt x="42" y="299"/>
                  </a:lnTo>
                  <a:lnTo>
                    <a:pt x="44" y="301"/>
                  </a:lnTo>
                  <a:lnTo>
                    <a:pt x="44" y="303"/>
                  </a:lnTo>
                  <a:lnTo>
                    <a:pt x="46" y="301"/>
                  </a:lnTo>
                  <a:lnTo>
                    <a:pt x="46" y="299"/>
                  </a:lnTo>
                  <a:lnTo>
                    <a:pt x="48" y="299"/>
                  </a:lnTo>
                  <a:lnTo>
                    <a:pt x="48" y="297"/>
                  </a:lnTo>
                  <a:lnTo>
                    <a:pt x="50" y="297"/>
                  </a:lnTo>
                  <a:lnTo>
                    <a:pt x="50" y="295"/>
                  </a:lnTo>
                  <a:lnTo>
                    <a:pt x="52" y="295"/>
                  </a:lnTo>
                  <a:lnTo>
                    <a:pt x="52" y="293"/>
                  </a:lnTo>
                  <a:lnTo>
                    <a:pt x="54" y="291"/>
                  </a:lnTo>
                  <a:lnTo>
                    <a:pt x="56" y="291"/>
                  </a:lnTo>
                  <a:lnTo>
                    <a:pt x="56" y="289"/>
                  </a:lnTo>
                  <a:lnTo>
                    <a:pt x="58" y="289"/>
                  </a:lnTo>
                  <a:lnTo>
                    <a:pt x="60" y="287"/>
                  </a:lnTo>
                  <a:lnTo>
                    <a:pt x="62" y="285"/>
                  </a:lnTo>
                  <a:lnTo>
                    <a:pt x="64" y="285"/>
                  </a:lnTo>
                  <a:lnTo>
                    <a:pt x="64" y="283"/>
                  </a:lnTo>
                  <a:lnTo>
                    <a:pt x="66" y="283"/>
                  </a:lnTo>
                  <a:lnTo>
                    <a:pt x="66" y="281"/>
                  </a:lnTo>
                  <a:lnTo>
                    <a:pt x="67" y="281"/>
                  </a:lnTo>
                  <a:lnTo>
                    <a:pt x="69" y="281"/>
                  </a:lnTo>
                  <a:lnTo>
                    <a:pt x="71" y="279"/>
                  </a:lnTo>
                  <a:lnTo>
                    <a:pt x="73" y="279"/>
                  </a:lnTo>
                  <a:lnTo>
                    <a:pt x="73" y="277"/>
                  </a:lnTo>
                  <a:lnTo>
                    <a:pt x="75" y="275"/>
                  </a:lnTo>
                  <a:lnTo>
                    <a:pt x="77" y="275"/>
                  </a:lnTo>
                  <a:lnTo>
                    <a:pt x="75" y="275"/>
                  </a:lnTo>
                  <a:lnTo>
                    <a:pt x="73" y="274"/>
                  </a:lnTo>
                  <a:lnTo>
                    <a:pt x="71" y="272"/>
                  </a:lnTo>
                  <a:lnTo>
                    <a:pt x="71" y="270"/>
                  </a:lnTo>
                  <a:lnTo>
                    <a:pt x="69" y="270"/>
                  </a:lnTo>
                  <a:lnTo>
                    <a:pt x="69" y="268"/>
                  </a:lnTo>
                  <a:lnTo>
                    <a:pt x="67" y="268"/>
                  </a:lnTo>
                  <a:lnTo>
                    <a:pt x="67" y="266"/>
                  </a:lnTo>
                  <a:lnTo>
                    <a:pt x="69" y="266"/>
                  </a:lnTo>
                  <a:lnTo>
                    <a:pt x="71" y="264"/>
                  </a:lnTo>
                  <a:lnTo>
                    <a:pt x="73" y="264"/>
                  </a:lnTo>
                  <a:lnTo>
                    <a:pt x="73" y="262"/>
                  </a:lnTo>
                  <a:lnTo>
                    <a:pt x="75" y="262"/>
                  </a:lnTo>
                  <a:lnTo>
                    <a:pt x="75" y="260"/>
                  </a:lnTo>
                  <a:lnTo>
                    <a:pt x="77" y="260"/>
                  </a:lnTo>
                  <a:lnTo>
                    <a:pt x="77" y="258"/>
                  </a:lnTo>
                  <a:lnTo>
                    <a:pt x="79" y="258"/>
                  </a:lnTo>
                  <a:lnTo>
                    <a:pt x="79" y="256"/>
                  </a:lnTo>
                  <a:lnTo>
                    <a:pt x="79" y="254"/>
                  </a:lnTo>
                  <a:lnTo>
                    <a:pt x="81" y="254"/>
                  </a:lnTo>
                  <a:lnTo>
                    <a:pt x="83" y="254"/>
                  </a:lnTo>
                  <a:lnTo>
                    <a:pt x="83" y="256"/>
                  </a:lnTo>
                  <a:lnTo>
                    <a:pt x="85" y="258"/>
                  </a:lnTo>
                  <a:lnTo>
                    <a:pt x="87" y="258"/>
                  </a:lnTo>
                  <a:lnTo>
                    <a:pt x="89" y="258"/>
                  </a:lnTo>
                  <a:lnTo>
                    <a:pt x="91" y="256"/>
                  </a:lnTo>
                  <a:lnTo>
                    <a:pt x="93" y="256"/>
                  </a:lnTo>
                  <a:lnTo>
                    <a:pt x="93" y="258"/>
                  </a:lnTo>
                  <a:lnTo>
                    <a:pt x="93" y="260"/>
                  </a:lnTo>
                  <a:lnTo>
                    <a:pt x="93" y="262"/>
                  </a:lnTo>
                  <a:lnTo>
                    <a:pt x="95" y="262"/>
                  </a:lnTo>
                  <a:lnTo>
                    <a:pt x="95" y="264"/>
                  </a:lnTo>
                  <a:lnTo>
                    <a:pt x="97" y="264"/>
                  </a:lnTo>
                  <a:lnTo>
                    <a:pt x="99" y="264"/>
                  </a:lnTo>
                  <a:lnTo>
                    <a:pt x="99" y="266"/>
                  </a:lnTo>
                  <a:lnTo>
                    <a:pt x="101" y="268"/>
                  </a:lnTo>
                  <a:lnTo>
                    <a:pt x="103" y="268"/>
                  </a:lnTo>
                  <a:lnTo>
                    <a:pt x="105" y="270"/>
                  </a:lnTo>
                  <a:lnTo>
                    <a:pt x="105" y="272"/>
                  </a:lnTo>
                  <a:lnTo>
                    <a:pt x="107" y="272"/>
                  </a:lnTo>
                  <a:lnTo>
                    <a:pt x="107" y="274"/>
                  </a:lnTo>
                  <a:lnTo>
                    <a:pt x="109" y="274"/>
                  </a:lnTo>
                  <a:lnTo>
                    <a:pt x="111" y="274"/>
                  </a:lnTo>
                  <a:lnTo>
                    <a:pt x="111" y="275"/>
                  </a:lnTo>
                  <a:lnTo>
                    <a:pt x="113" y="275"/>
                  </a:lnTo>
                  <a:lnTo>
                    <a:pt x="115" y="277"/>
                  </a:lnTo>
                  <a:lnTo>
                    <a:pt x="117" y="279"/>
                  </a:lnTo>
                  <a:lnTo>
                    <a:pt x="119" y="279"/>
                  </a:lnTo>
                  <a:lnTo>
                    <a:pt x="121" y="279"/>
                  </a:lnTo>
                  <a:lnTo>
                    <a:pt x="123" y="279"/>
                  </a:lnTo>
                  <a:lnTo>
                    <a:pt x="125" y="279"/>
                  </a:lnTo>
                  <a:lnTo>
                    <a:pt x="127" y="277"/>
                  </a:lnTo>
                  <a:lnTo>
                    <a:pt x="129" y="275"/>
                  </a:lnTo>
                  <a:lnTo>
                    <a:pt x="131" y="274"/>
                  </a:lnTo>
                  <a:lnTo>
                    <a:pt x="131" y="272"/>
                  </a:lnTo>
                  <a:lnTo>
                    <a:pt x="131" y="270"/>
                  </a:lnTo>
                  <a:lnTo>
                    <a:pt x="133" y="270"/>
                  </a:lnTo>
                  <a:lnTo>
                    <a:pt x="133" y="268"/>
                  </a:lnTo>
                  <a:lnTo>
                    <a:pt x="133" y="266"/>
                  </a:lnTo>
                  <a:lnTo>
                    <a:pt x="135" y="266"/>
                  </a:lnTo>
                  <a:lnTo>
                    <a:pt x="135" y="264"/>
                  </a:lnTo>
                  <a:lnTo>
                    <a:pt x="136" y="262"/>
                  </a:lnTo>
                  <a:lnTo>
                    <a:pt x="138" y="260"/>
                  </a:lnTo>
                  <a:lnTo>
                    <a:pt x="140" y="258"/>
                  </a:lnTo>
                  <a:lnTo>
                    <a:pt x="140" y="256"/>
                  </a:lnTo>
                  <a:lnTo>
                    <a:pt x="142" y="256"/>
                  </a:lnTo>
                  <a:lnTo>
                    <a:pt x="142" y="254"/>
                  </a:lnTo>
                  <a:lnTo>
                    <a:pt x="144" y="254"/>
                  </a:lnTo>
                  <a:lnTo>
                    <a:pt x="144" y="252"/>
                  </a:lnTo>
                  <a:lnTo>
                    <a:pt x="146" y="250"/>
                  </a:lnTo>
                  <a:lnTo>
                    <a:pt x="148" y="250"/>
                  </a:lnTo>
                  <a:lnTo>
                    <a:pt x="148" y="252"/>
                  </a:lnTo>
                  <a:lnTo>
                    <a:pt x="150" y="254"/>
                  </a:lnTo>
                  <a:lnTo>
                    <a:pt x="150" y="256"/>
                  </a:lnTo>
                  <a:lnTo>
                    <a:pt x="152" y="258"/>
                  </a:lnTo>
                  <a:lnTo>
                    <a:pt x="154" y="260"/>
                  </a:lnTo>
                  <a:lnTo>
                    <a:pt x="154" y="262"/>
                  </a:lnTo>
                  <a:lnTo>
                    <a:pt x="156" y="264"/>
                  </a:lnTo>
                  <a:lnTo>
                    <a:pt x="156" y="266"/>
                  </a:lnTo>
                  <a:lnTo>
                    <a:pt x="158" y="270"/>
                  </a:lnTo>
                  <a:lnTo>
                    <a:pt x="160" y="270"/>
                  </a:lnTo>
                  <a:lnTo>
                    <a:pt x="160" y="268"/>
                  </a:lnTo>
                  <a:lnTo>
                    <a:pt x="160" y="266"/>
                  </a:lnTo>
                  <a:lnTo>
                    <a:pt x="160" y="264"/>
                  </a:lnTo>
                  <a:lnTo>
                    <a:pt x="160" y="262"/>
                  </a:lnTo>
                  <a:lnTo>
                    <a:pt x="162" y="260"/>
                  </a:lnTo>
                  <a:lnTo>
                    <a:pt x="162" y="258"/>
                  </a:lnTo>
                  <a:lnTo>
                    <a:pt x="162" y="256"/>
                  </a:lnTo>
                  <a:lnTo>
                    <a:pt x="162" y="254"/>
                  </a:lnTo>
                  <a:lnTo>
                    <a:pt x="164" y="254"/>
                  </a:lnTo>
                  <a:lnTo>
                    <a:pt x="164" y="250"/>
                  </a:lnTo>
                  <a:lnTo>
                    <a:pt x="164" y="248"/>
                  </a:lnTo>
                  <a:lnTo>
                    <a:pt x="166" y="246"/>
                  </a:lnTo>
                  <a:lnTo>
                    <a:pt x="166" y="244"/>
                  </a:lnTo>
                  <a:lnTo>
                    <a:pt x="166" y="242"/>
                  </a:lnTo>
                  <a:lnTo>
                    <a:pt x="168" y="240"/>
                  </a:lnTo>
                  <a:lnTo>
                    <a:pt x="168" y="238"/>
                  </a:lnTo>
                  <a:lnTo>
                    <a:pt x="168" y="236"/>
                  </a:lnTo>
                  <a:lnTo>
                    <a:pt x="170" y="234"/>
                  </a:lnTo>
                  <a:lnTo>
                    <a:pt x="170" y="236"/>
                  </a:lnTo>
                  <a:lnTo>
                    <a:pt x="170" y="238"/>
                  </a:lnTo>
                  <a:lnTo>
                    <a:pt x="172" y="238"/>
                  </a:lnTo>
                  <a:lnTo>
                    <a:pt x="172" y="240"/>
                  </a:lnTo>
                  <a:lnTo>
                    <a:pt x="172" y="242"/>
                  </a:lnTo>
                  <a:lnTo>
                    <a:pt x="172" y="244"/>
                  </a:lnTo>
                  <a:lnTo>
                    <a:pt x="170" y="244"/>
                  </a:lnTo>
                  <a:lnTo>
                    <a:pt x="170" y="246"/>
                  </a:lnTo>
                  <a:lnTo>
                    <a:pt x="170" y="248"/>
                  </a:lnTo>
                  <a:lnTo>
                    <a:pt x="172" y="248"/>
                  </a:lnTo>
                  <a:lnTo>
                    <a:pt x="174" y="246"/>
                  </a:lnTo>
                  <a:lnTo>
                    <a:pt x="176" y="246"/>
                  </a:lnTo>
                  <a:lnTo>
                    <a:pt x="176" y="248"/>
                  </a:lnTo>
                  <a:lnTo>
                    <a:pt x="176" y="250"/>
                  </a:lnTo>
                  <a:lnTo>
                    <a:pt x="178" y="252"/>
                  </a:lnTo>
                  <a:lnTo>
                    <a:pt x="180" y="252"/>
                  </a:lnTo>
                  <a:lnTo>
                    <a:pt x="180" y="254"/>
                  </a:lnTo>
                  <a:lnTo>
                    <a:pt x="180" y="256"/>
                  </a:lnTo>
                  <a:lnTo>
                    <a:pt x="182" y="256"/>
                  </a:lnTo>
                  <a:lnTo>
                    <a:pt x="182" y="258"/>
                  </a:lnTo>
                  <a:lnTo>
                    <a:pt x="184" y="260"/>
                  </a:lnTo>
                  <a:lnTo>
                    <a:pt x="186" y="260"/>
                  </a:lnTo>
                  <a:lnTo>
                    <a:pt x="188" y="260"/>
                  </a:lnTo>
                  <a:lnTo>
                    <a:pt x="188" y="262"/>
                  </a:lnTo>
                  <a:lnTo>
                    <a:pt x="190" y="262"/>
                  </a:lnTo>
                  <a:lnTo>
                    <a:pt x="190" y="264"/>
                  </a:lnTo>
                  <a:lnTo>
                    <a:pt x="192" y="266"/>
                  </a:lnTo>
                  <a:lnTo>
                    <a:pt x="194" y="266"/>
                  </a:lnTo>
                  <a:lnTo>
                    <a:pt x="196" y="266"/>
                  </a:lnTo>
                  <a:lnTo>
                    <a:pt x="196" y="268"/>
                  </a:lnTo>
                  <a:lnTo>
                    <a:pt x="198" y="268"/>
                  </a:lnTo>
                  <a:lnTo>
                    <a:pt x="198" y="270"/>
                  </a:lnTo>
                  <a:lnTo>
                    <a:pt x="200" y="270"/>
                  </a:lnTo>
                  <a:lnTo>
                    <a:pt x="202" y="270"/>
                  </a:lnTo>
                  <a:lnTo>
                    <a:pt x="202" y="272"/>
                  </a:lnTo>
                  <a:lnTo>
                    <a:pt x="204" y="272"/>
                  </a:lnTo>
                  <a:lnTo>
                    <a:pt x="204" y="274"/>
                  </a:lnTo>
                  <a:lnTo>
                    <a:pt x="205" y="274"/>
                  </a:lnTo>
                  <a:lnTo>
                    <a:pt x="207" y="274"/>
                  </a:lnTo>
                  <a:lnTo>
                    <a:pt x="209" y="274"/>
                  </a:lnTo>
                  <a:lnTo>
                    <a:pt x="211" y="274"/>
                  </a:lnTo>
                  <a:lnTo>
                    <a:pt x="213" y="274"/>
                  </a:lnTo>
                  <a:lnTo>
                    <a:pt x="215" y="274"/>
                  </a:lnTo>
                  <a:lnTo>
                    <a:pt x="215" y="272"/>
                  </a:lnTo>
                  <a:lnTo>
                    <a:pt x="217" y="274"/>
                  </a:lnTo>
                  <a:lnTo>
                    <a:pt x="217" y="275"/>
                  </a:lnTo>
                  <a:lnTo>
                    <a:pt x="215" y="275"/>
                  </a:lnTo>
                  <a:lnTo>
                    <a:pt x="215" y="277"/>
                  </a:lnTo>
                  <a:lnTo>
                    <a:pt x="213" y="279"/>
                  </a:lnTo>
                  <a:lnTo>
                    <a:pt x="213" y="281"/>
                  </a:lnTo>
                  <a:lnTo>
                    <a:pt x="211" y="281"/>
                  </a:lnTo>
                  <a:lnTo>
                    <a:pt x="211" y="283"/>
                  </a:lnTo>
                  <a:lnTo>
                    <a:pt x="209" y="283"/>
                  </a:lnTo>
                  <a:lnTo>
                    <a:pt x="209" y="285"/>
                  </a:lnTo>
                  <a:lnTo>
                    <a:pt x="209" y="287"/>
                  </a:lnTo>
                  <a:lnTo>
                    <a:pt x="207" y="287"/>
                  </a:lnTo>
                  <a:lnTo>
                    <a:pt x="207" y="289"/>
                  </a:lnTo>
                  <a:lnTo>
                    <a:pt x="207" y="291"/>
                  </a:lnTo>
                  <a:lnTo>
                    <a:pt x="209" y="291"/>
                  </a:lnTo>
                  <a:lnTo>
                    <a:pt x="209" y="293"/>
                  </a:lnTo>
                  <a:lnTo>
                    <a:pt x="211" y="293"/>
                  </a:lnTo>
                  <a:lnTo>
                    <a:pt x="211" y="295"/>
                  </a:lnTo>
                  <a:lnTo>
                    <a:pt x="213" y="295"/>
                  </a:lnTo>
                  <a:lnTo>
                    <a:pt x="215" y="295"/>
                  </a:lnTo>
                  <a:lnTo>
                    <a:pt x="215" y="297"/>
                  </a:lnTo>
                  <a:lnTo>
                    <a:pt x="215" y="295"/>
                  </a:lnTo>
                  <a:lnTo>
                    <a:pt x="217" y="295"/>
                  </a:lnTo>
                  <a:lnTo>
                    <a:pt x="217" y="297"/>
                  </a:lnTo>
                  <a:lnTo>
                    <a:pt x="219" y="297"/>
                  </a:lnTo>
                  <a:lnTo>
                    <a:pt x="219" y="299"/>
                  </a:lnTo>
                  <a:lnTo>
                    <a:pt x="221" y="299"/>
                  </a:lnTo>
                  <a:lnTo>
                    <a:pt x="221" y="301"/>
                  </a:lnTo>
                  <a:lnTo>
                    <a:pt x="221" y="303"/>
                  </a:lnTo>
                  <a:lnTo>
                    <a:pt x="223" y="303"/>
                  </a:lnTo>
                  <a:lnTo>
                    <a:pt x="223" y="305"/>
                  </a:lnTo>
                  <a:lnTo>
                    <a:pt x="225" y="305"/>
                  </a:lnTo>
                  <a:lnTo>
                    <a:pt x="225" y="307"/>
                  </a:lnTo>
                  <a:lnTo>
                    <a:pt x="227" y="307"/>
                  </a:lnTo>
                  <a:lnTo>
                    <a:pt x="227" y="309"/>
                  </a:lnTo>
                  <a:lnTo>
                    <a:pt x="229" y="309"/>
                  </a:lnTo>
                  <a:lnTo>
                    <a:pt x="229" y="311"/>
                  </a:lnTo>
                  <a:lnTo>
                    <a:pt x="231" y="311"/>
                  </a:lnTo>
                  <a:lnTo>
                    <a:pt x="233" y="311"/>
                  </a:lnTo>
                  <a:lnTo>
                    <a:pt x="235" y="311"/>
                  </a:lnTo>
                  <a:lnTo>
                    <a:pt x="235" y="313"/>
                  </a:lnTo>
                  <a:lnTo>
                    <a:pt x="237" y="311"/>
                  </a:lnTo>
                  <a:lnTo>
                    <a:pt x="239" y="311"/>
                  </a:lnTo>
                  <a:lnTo>
                    <a:pt x="241" y="309"/>
                  </a:lnTo>
                  <a:lnTo>
                    <a:pt x="241" y="307"/>
                  </a:lnTo>
                  <a:lnTo>
                    <a:pt x="245" y="307"/>
                  </a:lnTo>
                  <a:lnTo>
                    <a:pt x="247" y="305"/>
                  </a:lnTo>
                  <a:lnTo>
                    <a:pt x="249" y="305"/>
                  </a:lnTo>
                  <a:lnTo>
                    <a:pt x="251" y="305"/>
                  </a:lnTo>
                  <a:lnTo>
                    <a:pt x="253" y="305"/>
                  </a:lnTo>
                  <a:lnTo>
                    <a:pt x="253" y="303"/>
                  </a:lnTo>
                  <a:lnTo>
                    <a:pt x="255" y="301"/>
                  </a:lnTo>
                  <a:lnTo>
                    <a:pt x="257" y="299"/>
                  </a:lnTo>
                  <a:lnTo>
                    <a:pt x="259" y="299"/>
                  </a:lnTo>
                  <a:lnTo>
                    <a:pt x="259" y="297"/>
                  </a:lnTo>
                  <a:lnTo>
                    <a:pt x="261" y="295"/>
                  </a:lnTo>
                  <a:lnTo>
                    <a:pt x="261" y="293"/>
                  </a:lnTo>
                  <a:lnTo>
                    <a:pt x="263" y="293"/>
                  </a:lnTo>
                  <a:lnTo>
                    <a:pt x="263" y="295"/>
                  </a:lnTo>
                  <a:lnTo>
                    <a:pt x="265" y="297"/>
                  </a:lnTo>
                  <a:lnTo>
                    <a:pt x="267" y="299"/>
                  </a:lnTo>
                  <a:lnTo>
                    <a:pt x="269" y="301"/>
                  </a:lnTo>
                  <a:lnTo>
                    <a:pt x="271" y="301"/>
                  </a:lnTo>
                  <a:lnTo>
                    <a:pt x="271" y="303"/>
                  </a:lnTo>
                  <a:lnTo>
                    <a:pt x="273" y="303"/>
                  </a:lnTo>
                  <a:lnTo>
                    <a:pt x="273" y="305"/>
                  </a:lnTo>
                  <a:lnTo>
                    <a:pt x="273" y="307"/>
                  </a:lnTo>
                  <a:lnTo>
                    <a:pt x="274" y="307"/>
                  </a:lnTo>
                  <a:lnTo>
                    <a:pt x="274" y="309"/>
                  </a:lnTo>
                  <a:lnTo>
                    <a:pt x="274" y="311"/>
                  </a:lnTo>
                  <a:lnTo>
                    <a:pt x="276" y="311"/>
                  </a:lnTo>
                  <a:lnTo>
                    <a:pt x="278" y="313"/>
                  </a:lnTo>
                  <a:lnTo>
                    <a:pt x="280" y="313"/>
                  </a:lnTo>
                  <a:lnTo>
                    <a:pt x="282" y="315"/>
                  </a:lnTo>
                  <a:lnTo>
                    <a:pt x="284" y="317"/>
                  </a:lnTo>
                  <a:lnTo>
                    <a:pt x="284" y="319"/>
                  </a:lnTo>
                  <a:lnTo>
                    <a:pt x="286" y="321"/>
                  </a:lnTo>
                  <a:lnTo>
                    <a:pt x="288" y="323"/>
                  </a:lnTo>
                  <a:lnTo>
                    <a:pt x="288" y="325"/>
                  </a:lnTo>
                  <a:lnTo>
                    <a:pt x="290" y="325"/>
                  </a:lnTo>
                  <a:lnTo>
                    <a:pt x="290" y="327"/>
                  </a:lnTo>
                  <a:lnTo>
                    <a:pt x="288" y="329"/>
                  </a:lnTo>
                  <a:lnTo>
                    <a:pt x="288" y="331"/>
                  </a:lnTo>
                  <a:lnTo>
                    <a:pt x="286" y="331"/>
                  </a:lnTo>
                  <a:lnTo>
                    <a:pt x="286" y="333"/>
                  </a:lnTo>
                  <a:lnTo>
                    <a:pt x="284" y="333"/>
                  </a:lnTo>
                  <a:lnTo>
                    <a:pt x="284" y="335"/>
                  </a:lnTo>
                  <a:lnTo>
                    <a:pt x="282" y="337"/>
                  </a:lnTo>
                  <a:lnTo>
                    <a:pt x="282" y="339"/>
                  </a:lnTo>
                  <a:lnTo>
                    <a:pt x="286" y="341"/>
                  </a:lnTo>
                  <a:lnTo>
                    <a:pt x="288" y="341"/>
                  </a:lnTo>
                  <a:lnTo>
                    <a:pt x="290" y="342"/>
                  </a:lnTo>
                  <a:lnTo>
                    <a:pt x="292" y="342"/>
                  </a:lnTo>
                  <a:lnTo>
                    <a:pt x="294" y="344"/>
                  </a:lnTo>
                  <a:lnTo>
                    <a:pt x="296" y="346"/>
                  </a:lnTo>
                  <a:lnTo>
                    <a:pt x="296" y="344"/>
                  </a:lnTo>
                  <a:lnTo>
                    <a:pt x="298" y="344"/>
                  </a:lnTo>
                  <a:lnTo>
                    <a:pt x="298" y="342"/>
                  </a:lnTo>
                  <a:lnTo>
                    <a:pt x="300" y="341"/>
                  </a:lnTo>
                  <a:lnTo>
                    <a:pt x="300" y="339"/>
                  </a:lnTo>
                  <a:lnTo>
                    <a:pt x="300" y="337"/>
                  </a:lnTo>
                  <a:lnTo>
                    <a:pt x="302" y="335"/>
                  </a:lnTo>
                  <a:lnTo>
                    <a:pt x="304" y="335"/>
                  </a:lnTo>
                  <a:lnTo>
                    <a:pt x="304" y="333"/>
                  </a:lnTo>
                  <a:lnTo>
                    <a:pt x="306" y="333"/>
                  </a:lnTo>
                  <a:lnTo>
                    <a:pt x="308" y="333"/>
                  </a:lnTo>
                  <a:lnTo>
                    <a:pt x="310" y="333"/>
                  </a:lnTo>
                  <a:lnTo>
                    <a:pt x="312" y="333"/>
                  </a:lnTo>
                  <a:lnTo>
                    <a:pt x="314" y="333"/>
                  </a:lnTo>
                  <a:lnTo>
                    <a:pt x="314" y="335"/>
                  </a:lnTo>
                  <a:lnTo>
                    <a:pt x="316" y="335"/>
                  </a:lnTo>
                  <a:lnTo>
                    <a:pt x="318" y="335"/>
                  </a:lnTo>
                  <a:lnTo>
                    <a:pt x="318" y="337"/>
                  </a:lnTo>
                  <a:lnTo>
                    <a:pt x="318" y="339"/>
                  </a:lnTo>
                  <a:lnTo>
                    <a:pt x="316" y="339"/>
                  </a:lnTo>
                  <a:lnTo>
                    <a:pt x="316" y="341"/>
                  </a:lnTo>
                  <a:lnTo>
                    <a:pt x="316" y="342"/>
                  </a:lnTo>
                  <a:lnTo>
                    <a:pt x="314" y="342"/>
                  </a:lnTo>
                  <a:lnTo>
                    <a:pt x="314" y="344"/>
                  </a:lnTo>
                  <a:lnTo>
                    <a:pt x="314" y="346"/>
                  </a:lnTo>
                  <a:lnTo>
                    <a:pt x="314" y="348"/>
                  </a:lnTo>
                  <a:lnTo>
                    <a:pt x="314" y="350"/>
                  </a:lnTo>
                  <a:lnTo>
                    <a:pt x="312" y="350"/>
                  </a:lnTo>
                  <a:lnTo>
                    <a:pt x="314" y="352"/>
                  </a:lnTo>
                  <a:lnTo>
                    <a:pt x="312" y="352"/>
                  </a:lnTo>
                  <a:lnTo>
                    <a:pt x="314" y="354"/>
                  </a:lnTo>
                  <a:lnTo>
                    <a:pt x="314" y="356"/>
                  </a:lnTo>
                  <a:lnTo>
                    <a:pt x="312" y="356"/>
                  </a:lnTo>
                  <a:lnTo>
                    <a:pt x="314" y="358"/>
                  </a:lnTo>
                  <a:lnTo>
                    <a:pt x="314" y="360"/>
                  </a:lnTo>
                  <a:lnTo>
                    <a:pt x="316" y="362"/>
                  </a:lnTo>
                  <a:lnTo>
                    <a:pt x="316" y="364"/>
                  </a:lnTo>
                  <a:lnTo>
                    <a:pt x="318" y="364"/>
                  </a:lnTo>
                  <a:lnTo>
                    <a:pt x="320" y="366"/>
                  </a:lnTo>
                  <a:lnTo>
                    <a:pt x="320" y="364"/>
                  </a:lnTo>
                  <a:lnTo>
                    <a:pt x="322" y="366"/>
                  </a:lnTo>
                  <a:lnTo>
                    <a:pt x="324" y="366"/>
                  </a:lnTo>
                  <a:lnTo>
                    <a:pt x="324" y="368"/>
                  </a:lnTo>
                  <a:lnTo>
                    <a:pt x="326" y="368"/>
                  </a:lnTo>
                  <a:lnTo>
                    <a:pt x="326" y="370"/>
                  </a:lnTo>
                  <a:lnTo>
                    <a:pt x="328" y="370"/>
                  </a:lnTo>
                  <a:lnTo>
                    <a:pt x="328" y="372"/>
                  </a:lnTo>
                  <a:lnTo>
                    <a:pt x="330" y="372"/>
                  </a:lnTo>
                  <a:lnTo>
                    <a:pt x="332" y="372"/>
                  </a:lnTo>
                  <a:lnTo>
                    <a:pt x="334" y="372"/>
                  </a:lnTo>
                  <a:lnTo>
                    <a:pt x="336" y="372"/>
                  </a:lnTo>
                  <a:lnTo>
                    <a:pt x="336" y="374"/>
                  </a:lnTo>
                  <a:lnTo>
                    <a:pt x="338" y="374"/>
                  </a:lnTo>
                  <a:lnTo>
                    <a:pt x="340" y="376"/>
                  </a:lnTo>
                  <a:lnTo>
                    <a:pt x="342" y="376"/>
                  </a:lnTo>
                  <a:lnTo>
                    <a:pt x="343" y="376"/>
                  </a:lnTo>
                  <a:lnTo>
                    <a:pt x="343" y="378"/>
                  </a:lnTo>
                  <a:lnTo>
                    <a:pt x="345" y="378"/>
                  </a:lnTo>
                  <a:lnTo>
                    <a:pt x="347" y="378"/>
                  </a:lnTo>
                  <a:lnTo>
                    <a:pt x="349" y="378"/>
                  </a:lnTo>
                  <a:lnTo>
                    <a:pt x="351" y="378"/>
                  </a:lnTo>
                  <a:lnTo>
                    <a:pt x="351" y="380"/>
                  </a:lnTo>
                  <a:lnTo>
                    <a:pt x="351" y="378"/>
                  </a:lnTo>
                  <a:lnTo>
                    <a:pt x="353" y="378"/>
                  </a:lnTo>
                  <a:lnTo>
                    <a:pt x="355" y="378"/>
                  </a:lnTo>
                  <a:lnTo>
                    <a:pt x="355" y="376"/>
                  </a:lnTo>
                  <a:lnTo>
                    <a:pt x="355" y="374"/>
                  </a:lnTo>
                  <a:lnTo>
                    <a:pt x="355" y="372"/>
                  </a:lnTo>
                  <a:lnTo>
                    <a:pt x="355" y="370"/>
                  </a:lnTo>
                  <a:lnTo>
                    <a:pt x="355" y="368"/>
                  </a:lnTo>
                  <a:lnTo>
                    <a:pt x="357" y="366"/>
                  </a:lnTo>
                  <a:lnTo>
                    <a:pt x="357" y="364"/>
                  </a:lnTo>
                  <a:lnTo>
                    <a:pt x="355" y="360"/>
                  </a:lnTo>
                  <a:lnTo>
                    <a:pt x="355" y="358"/>
                  </a:lnTo>
                  <a:lnTo>
                    <a:pt x="357" y="358"/>
                  </a:lnTo>
                  <a:lnTo>
                    <a:pt x="357" y="356"/>
                  </a:lnTo>
                  <a:lnTo>
                    <a:pt x="357" y="354"/>
                  </a:lnTo>
                  <a:lnTo>
                    <a:pt x="359" y="352"/>
                  </a:lnTo>
                  <a:lnTo>
                    <a:pt x="361" y="350"/>
                  </a:lnTo>
                  <a:lnTo>
                    <a:pt x="363" y="348"/>
                  </a:lnTo>
                  <a:lnTo>
                    <a:pt x="365" y="348"/>
                  </a:lnTo>
                  <a:lnTo>
                    <a:pt x="365" y="346"/>
                  </a:lnTo>
                  <a:lnTo>
                    <a:pt x="365" y="344"/>
                  </a:lnTo>
                  <a:lnTo>
                    <a:pt x="365" y="342"/>
                  </a:lnTo>
                  <a:lnTo>
                    <a:pt x="365" y="341"/>
                  </a:lnTo>
                  <a:lnTo>
                    <a:pt x="367" y="341"/>
                  </a:lnTo>
                  <a:lnTo>
                    <a:pt x="369" y="339"/>
                  </a:lnTo>
                  <a:lnTo>
                    <a:pt x="371" y="339"/>
                  </a:lnTo>
                  <a:lnTo>
                    <a:pt x="371" y="337"/>
                  </a:lnTo>
                  <a:lnTo>
                    <a:pt x="373" y="335"/>
                  </a:lnTo>
                  <a:lnTo>
                    <a:pt x="373" y="333"/>
                  </a:lnTo>
                  <a:lnTo>
                    <a:pt x="375" y="333"/>
                  </a:lnTo>
                  <a:lnTo>
                    <a:pt x="375" y="331"/>
                  </a:lnTo>
                  <a:lnTo>
                    <a:pt x="375" y="329"/>
                  </a:lnTo>
                  <a:lnTo>
                    <a:pt x="373" y="329"/>
                  </a:lnTo>
                  <a:lnTo>
                    <a:pt x="371" y="327"/>
                  </a:lnTo>
                  <a:lnTo>
                    <a:pt x="371" y="325"/>
                  </a:lnTo>
                  <a:lnTo>
                    <a:pt x="369" y="325"/>
                  </a:lnTo>
                  <a:lnTo>
                    <a:pt x="369" y="323"/>
                  </a:lnTo>
                  <a:lnTo>
                    <a:pt x="367" y="323"/>
                  </a:lnTo>
                  <a:lnTo>
                    <a:pt x="367" y="321"/>
                  </a:lnTo>
                  <a:lnTo>
                    <a:pt x="367" y="319"/>
                  </a:lnTo>
                  <a:lnTo>
                    <a:pt x="365" y="319"/>
                  </a:lnTo>
                  <a:lnTo>
                    <a:pt x="365" y="317"/>
                  </a:lnTo>
                  <a:lnTo>
                    <a:pt x="363" y="317"/>
                  </a:lnTo>
                  <a:lnTo>
                    <a:pt x="363" y="315"/>
                  </a:lnTo>
                  <a:lnTo>
                    <a:pt x="361" y="315"/>
                  </a:lnTo>
                  <a:lnTo>
                    <a:pt x="361" y="313"/>
                  </a:lnTo>
                  <a:lnTo>
                    <a:pt x="359" y="313"/>
                  </a:lnTo>
                  <a:lnTo>
                    <a:pt x="357" y="311"/>
                  </a:lnTo>
                  <a:lnTo>
                    <a:pt x="355" y="311"/>
                  </a:lnTo>
                  <a:lnTo>
                    <a:pt x="353" y="311"/>
                  </a:lnTo>
                  <a:lnTo>
                    <a:pt x="351" y="311"/>
                  </a:lnTo>
                  <a:lnTo>
                    <a:pt x="351" y="309"/>
                  </a:lnTo>
                  <a:lnTo>
                    <a:pt x="349" y="309"/>
                  </a:lnTo>
                  <a:lnTo>
                    <a:pt x="347" y="309"/>
                  </a:lnTo>
                  <a:lnTo>
                    <a:pt x="345" y="309"/>
                  </a:lnTo>
                  <a:lnTo>
                    <a:pt x="345" y="307"/>
                  </a:lnTo>
                  <a:lnTo>
                    <a:pt x="345" y="309"/>
                  </a:lnTo>
                  <a:lnTo>
                    <a:pt x="345" y="311"/>
                  </a:lnTo>
                  <a:lnTo>
                    <a:pt x="345" y="313"/>
                  </a:lnTo>
                  <a:lnTo>
                    <a:pt x="345" y="315"/>
                  </a:lnTo>
                  <a:lnTo>
                    <a:pt x="343" y="317"/>
                  </a:lnTo>
                  <a:lnTo>
                    <a:pt x="343" y="319"/>
                  </a:lnTo>
                  <a:lnTo>
                    <a:pt x="342" y="321"/>
                  </a:lnTo>
                  <a:lnTo>
                    <a:pt x="342" y="323"/>
                  </a:lnTo>
                  <a:lnTo>
                    <a:pt x="340" y="323"/>
                  </a:lnTo>
                  <a:lnTo>
                    <a:pt x="340" y="325"/>
                  </a:lnTo>
                  <a:lnTo>
                    <a:pt x="338" y="325"/>
                  </a:lnTo>
                  <a:lnTo>
                    <a:pt x="338" y="327"/>
                  </a:lnTo>
                  <a:lnTo>
                    <a:pt x="336" y="327"/>
                  </a:lnTo>
                  <a:lnTo>
                    <a:pt x="334" y="327"/>
                  </a:lnTo>
                  <a:lnTo>
                    <a:pt x="334" y="325"/>
                  </a:lnTo>
                  <a:lnTo>
                    <a:pt x="334" y="323"/>
                  </a:lnTo>
                  <a:lnTo>
                    <a:pt x="336" y="323"/>
                  </a:lnTo>
                  <a:lnTo>
                    <a:pt x="336" y="321"/>
                  </a:lnTo>
                  <a:lnTo>
                    <a:pt x="336" y="319"/>
                  </a:lnTo>
                  <a:lnTo>
                    <a:pt x="336" y="317"/>
                  </a:lnTo>
                  <a:lnTo>
                    <a:pt x="334" y="317"/>
                  </a:lnTo>
                  <a:lnTo>
                    <a:pt x="334" y="315"/>
                  </a:lnTo>
                  <a:lnTo>
                    <a:pt x="334" y="313"/>
                  </a:lnTo>
                  <a:lnTo>
                    <a:pt x="332" y="311"/>
                  </a:lnTo>
                  <a:lnTo>
                    <a:pt x="332" y="309"/>
                  </a:lnTo>
                  <a:lnTo>
                    <a:pt x="330" y="309"/>
                  </a:lnTo>
                  <a:lnTo>
                    <a:pt x="330" y="307"/>
                  </a:lnTo>
                  <a:lnTo>
                    <a:pt x="330" y="305"/>
                  </a:lnTo>
                  <a:lnTo>
                    <a:pt x="328" y="305"/>
                  </a:lnTo>
                  <a:lnTo>
                    <a:pt x="328" y="303"/>
                  </a:lnTo>
                  <a:lnTo>
                    <a:pt x="330" y="303"/>
                  </a:lnTo>
                  <a:lnTo>
                    <a:pt x="330" y="301"/>
                  </a:lnTo>
                  <a:lnTo>
                    <a:pt x="328" y="301"/>
                  </a:lnTo>
                  <a:lnTo>
                    <a:pt x="328" y="299"/>
                  </a:lnTo>
                  <a:lnTo>
                    <a:pt x="328" y="297"/>
                  </a:lnTo>
                  <a:lnTo>
                    <a:pt x="328" y="295"/>
                  </a:lnTo>
                  <a:lnTo>
                    <a:pt x="326" y="295"/>
                  </a:lnTo>
                  <a:lnTo>
                    <a:pt x="326" y="293"/>
                  </a:lnTo>
                  <a:lnTo>
                    <a:pt x="324" y="293"/>
                  </a:lnTo>
                  <a:lnTo>
                    <a:pt x="324" y="291"/>
                  </a:lnTo>
                  <a:lnTo>
                    <a:pt x="322" y="291"/>
                  </a:lnTo>
                  <a:lnTo>
                    <a:pt x="320" y="291"/>
                  </a:lnTo>
                  <a:lnTo>
                    <a:pt x="318" y="291"/>
                  </a:lnTo>
                  <a:lnTo>
                    <a:pt x="318" y="289"/>
                  </a:lnTo>
                  <a:lnTo>
                    <a:pt x="318" y="287"/>
                  </a:lnTo>
                  <a:lnTo>
                    <a:pt x="316" y="287"/>
                  </a:lnTo>
                  <a:lnTo>
                    <a:pt x="316" y="289"/>
                  </a:lnTo>
                  <a:lnTo>
                    <a:pt x="314" y="289"/>
                  </a:lnTo>
                  <a:lnTo>
                    <a:pt x="312" y="289"/>
                  </a:lnTo>
                  <a:lnTo>
                    <a:pt x="310" y="289"/>
                  </a:lnTo>
                  <a:lnTo>
                    <a:pt x="308" y="289"/>
                  </a:lnTo>
                  <a:lnTo>
                    <a:pt x="308" y="287"/>
                  </a:lnTo>
                  <a:lnTo>
                    <a:pt x="308" y="285"/>
                  </a:lnTo>
                  <a:lnTo>
                    <a:pt x="306" y="285"/>
                  </a:lnTo>
                  <a:lnTo>
                    <a:pt x="306" y="283"/>
                  </a:lnTo>
                  <a:lnTo>
                    <a:pt x="304" y="283"/>
                  </a:lnTo>
                  <a:lnTo>
                    <a:pt x="302" y="283"/>
                  </a:lnTo>
                  <a:lnTo>
                    <a:pt x="302" y="281"/>
                  </a:lnTo>
                  <a:lnTo>
                    <a:pt x="302" y="279"/>
                  </a:lnTo>
                  <a:lnTo>
                    <a:pt x="304" y="277"/>
                  </a:lnTo>
                  <a:lnTo>
                    <a:pt x="304" y="275"/>
                  </a:lnTo>
                  <a:lnTo>
                    <a:pt x="304" y="274"/>
                  </a:lnTo>
                  <a:lnTo>
                    <a:pt x="304" y="272"/>
                  </a:lnTo>
                  <a:lnTo>
                    <a:pt x="306" y="270"/>
                  </a:lnTo>
                  <a:lnTo>
                    <a:pt x="306" y="268"/>
                  </a:lnTo>
                  <a:lnTo>
                    <a:pt x="306" y="266"/>
                  </a:lnTo>
                  <a:lnTo>
                    <a:pt x="306" y="264"/>
                  </a:lnTo>
                  <a:lnTo>
                    <a:pt x="304" y="264"/>
                  </a:lnTo>
                  <a:lnTo>
                    <a:pt x="304" y="262"/>
                  </a:lnTo>
                  <a:lnTo>
                    <a:pt x="306" y="262"/>
                  </a:lnTo>
                  <a:lnTo>
                    <a:pt x="306" y="260"/>
                  </a:lnTo>
                  <a:lnTo>
                    <a:pt x="308" y="260"/>
                  </a:lnTo>
                  <a:lnTo>
                    <a:pt x="310" y="260"/>
                  </a:lnTo>
                  <a:lnTo>
                    <a:pt x="310" y="258"/>
                  </a:lnTo>
                  <a:lnTo>
                    <a:pt x="312" y="258"/>
                  </a:lnTo>
                  <a:lnTo>
                    <a:pt x="314" y="258"/>
                  </a:lnTo>
                  <a:lnTo>
                    <a:pt x="316" y="258"/>
                  </a:lnTo>
                  <a:lnTo>
                    <a:pt x="316" y="256"/>
                  </a:lnTo>
                  <a:lnTo>
                    <a:pt x="318" y="256"/>
                  </a:lnTo>
                  <a:lnTo>
                    <a:pt x="318" y="254"/>
                  </a:lnTo>
                  <a:lnTo>
                    <a:pt x="320" y="252"/>
                  </a:lnTo>
                  <a:lnTo>
                    <a:pt x="322" y="252"/>
                  </a:lnTo>
                  <a:lnTo>
                    <a:pt x="322" y="250"/>
                  </a:lnTo>
                  <a:lnTo>
                    <a:pt x="324" y="250"/>
                  </a:lnTo>
                  <a:lnTo>
                    <a:pt x="326" y="250"/>
                  </a:lnTo>
                  <a:lnTo>
                    <a:pt x="326" y="248"/>
                  </a:lnTo>
                  <a:lnTo>
                    <a:pt x="328" y="248"/>
                  </a:lnTo>
                  <a:lnTo>
                    <a:pt x="328" y="246"/>
                  </a:lnTo>
                  <a:lnTo>
                    <a:pt x="330" y="246"/>
                  </a:lnTo>
                  <a:lnTo>
                    <a:pt x="330" y="244"/>
                  </a:lnTo>
                  <a:lnTo>
                    <a:pt x="332" y="244"/>
                  </a:lnTo>
                  <a:lnTo>
                    <a:pt x="332" y="242"/>
                  </a:lnTo>
                  <a:lnTo>
                    <a:pt x="334" y="242"/>
                  </a:lnTo>
                  <a:lnTo>
                    <a:pt x="334" y="240"/>
                  </a:lnTo>
                  <a:lnTo>
                    <a:pt x="336" y="240"/>
                  </a:lnTo>
                  <a:lnTo>
                    <a:pt x="336" y="238"/>
                  </a:lnTo>
                  <a:lnTo>
                    <a:pt x="334" y="238"/>
                  </a:lnTo>
                  <a:lnTo>
                    <a:pt x="332" y="238"/>
                  </a:lnTo>
                  <a:lnTo>
                    <a:pt x="332" y="236"/>
                  </a:lnTo>
                  <a:lnTo>
                    <a:pt x="330" y="236"/>
                  </a:lnTo>
                  <a:lnTo>
                    <a:pt x="330" y="234"/>
                  </a:lnTo>
                  <a:lnTo>
                    <a:pt x="328" y="234"/>
                  </a:lnTo>
                  <a:lnTo>
                    <a:pt x="326" y="234"/>
                  </a:lnTo>
                  <a:lnTo>
                    <a:pt x="324" y="234"/>
                  </a:lnTo>
                  <a:lnTo>
                    <a:pt x="324" y="232"/>
                  </a:lnTo>
                  <a:lnTo>
                    <a:pt x="322" y="232"/>
                  </a:lnTo>
                  <a:lnTo>
                    <a:pt x="320" y="232"/>
                  </a:lnTo>
                  <a:lnTo>
                    <a:pt x="320" y="230"/>
                  </a:lnTo>
                  <a:lnTo>
                    <a:pt x="318" y="230"/>
                  </a:lnTo>
                  <a:lnTo>
                    <a:pt x="318" y="228"/>
                  </a:lnTo>
                  <a:lnTo>
                    <a:pt x="316" y="228"/>
                  </a:lnTo>
                  <a:lnTo>
                    <a:pt x="314" y="226"/>
                  </a:lnTo>
                  <a:lnTo>
                    <a:pt x="314" y="224"/>
                  </a:lnTo>
                  <a:lnTo>
                    <a:pt x="312" y="224"/>
                  </a:lnTo>
                  <a:lnTo>
                    <a:pt x="312" y="222"/>
                  </a:lnTo>
                  <a:lnTo>
                    <a:pt x="310" y="220"/>
                  </a:lnTo>
                  <a:lnTo>
                    <a:pt x="310" y="218"/>
                  </a:lnTo>
                  <a:lnTo>
                    <a:pt x="308" y="218"/>
                  </a:lnTo>
                  <a:lnTo>
                    <a:pt x="308" y="220"/>
                  </a:lnTo>
                  <a:lnTo>
                    <a:pt x="306" y="220"/>
                  </a:lnTo>
                  <a:lnTo>
                    <a:pt x="306" y="222"/>
                  </a:lnTo>
                  <a:lnTo>
                    <a:pt x="304" y="222"/>
                  </a:lnTo>
                  <a:lnTo>
                    <a:pt x="304" y="224"/>
                  </a:lnTo>
                  <a:lnTo>
                    <a:pt x="302" y="224"/>
                  </a:lnTo>
                  <a:lnTo>
                    <a:pt x="302" y="226"/>
                  </a:lnTo>
                  <a:lnTo>
                    <a:pt x="300" y="226"/>
                  </a:lnTo>
                  <a:lnTo>
                    <a:pt x="300" y="228"/>
                  </a:lnTo>
                  <a:lnTo>
                    <a:pt x="298" y="228"/>
                  </a:lnTo>
                  <a:lnTo>
                    <a:pt x="296" y="228"/>
                  </a:lnTo>
                  <a:lnTo>
                    <a:pt x="294" y="228"/>
                  </a:lnTo>
                  <a:lnTo>
                    <a:pt x="292" y="228"/>
                  </a:lnTo>
                  <a:lnTo>
                    <a:pt x="292" y="226"/>
                  </a:lnTo>
                  <a:lnTo>
                    <a:pt x="292" y="224"/>
                  </a:lnTo>
                  <a:lnTo>
                    <a:pt x="292" y="222"/>
                  </a:lnTo>
                  <a:lnTo>
                    <a:pt x="292" y="220"/>
                  </a:lnTo>
                  <a:lnTo>
                    <a:pt x="290" y="220"/>
                  </a:lnTo>
                  <a:lnTo>
                    <a:pt x="288" y="220"/>
                  </a:lnTo>
                  <a:lnTo>
                    <a:pt x="286" y="220"/>
                  </a:lnTo>
                  <a:lnTo>
                    <a:pt x="284" y="220"/>
                  </a:lnTo>
                  <a:lnTo>
                    <a:pt x="284" y="222"/>
                  </a:lnTo>
                  <a:lnTo>
                    <a:pt x="282" y="222"/>
                  </a:lnTo>
                  <a:lnTo>
                    <a:pt x="282" y="224"/>
                  </a:lnTo>
                  <a:lnTo>
                    <a:pt x="280" y="224"/>
                  </a:lnTo>
                  <a:lnTo>
                    <a:pt x="280" y="226"/>
                  </a:lnTo>
                  <a:lnTo>
                    <a:pt x="278" y="226"/>
                  </a:lnTo>
                  <a:lnTo>
                    <a:pt x="276" y="226"/>
                  </a:lnTo>
                  <a:lnTo>
                    <a:pt x="276" y="224"/>
                  </a:lnTo>
                  <a:lnTo>
                    <a:pt x="276" y="222"/>
                  </a:lnTo>
                  <a:lnTo>
                    <a:pt x="274" y="220"/>
                  </a:lnTo>
                  <a:lnTo>
                    <a:pt x="276" y="220"/>
                  </a:lnTo>
                  <a:lnTo>
                    <a:pt x="276" y="218"/>
                  </a:lnTo>
                  <a:lnTo>
                    <a:pt x="276" y="216"/>
                  </a:lnTo>
                  <a:lnTo>
                    <a:pt x="276" y="214"/>
                  </a:lnTo>
                  <a:lnTo>
                    <a:pt x="276" y="212"/>
                  </a:lnTo>
                  <a:lnTo>
                    <a:pt x="276" y="210"/>
                  </a:lnTo>
                  <a:lnTo>
                    <a:pt x="274" y="210"/>
                  </a:lnTo>
                  <a:lnTo>
                    <a:pt x="273" y="210"/>
                  </a:lnTo>
                  <a:lnTo>
                    <a:pt x="271" y="210"/>
                  </a:lnTo>
                  <a:lnTo>
                    <a:pt x="271" y="208"/>
                  </a:lnTo>
                  <a:lnTo>
                    <a:pt x="269" y="208"/>
                  </a:lnTo>
                  <a:lnTo>
                    <a:pt x="267" y="208"/>
                  </a:lnTo>
                  <a:lnTo>
                    <a:pt x="267" y="207"/>
                  </a:lnTo>
                  <a:lnTo>
                    <a:pt x="265" y="207"/>
                  </a:lnTo>
                  <a:lnTo>
                    <a:pt x="263" y="207"/>
                  </a:lnTo>
                  <a:lnTo>
                    <a:pt x="261" y="205"/>
                  </a:lnTo>
                  <a:lnTo>
                    <a:pt x="259" y="205"/>
                  </a:lnTo>
                  <a:lnTo>
                    <a:pt x="257" y="205"/>
                  </a:lnTo>
                  <a:lnTo>
                    <a:pt x="257" y="203"/>
                  </a:lnTo>
                  <a:lnTo>
                    <a:pt x="255" y="203"/>
                  </a:lnTo>
                  <a:lnTo>
                    <a:pt x="255" y="201"/>
                  </a:lnTo>
                  <a:lnTo>
                    <a:pt x="253" y="201"/>
                  </a:lnTo>
                  <a:lnTo>
                    <a:pt x="253" y="199"/>
                  </a:lnTo>
                  <a:lnTo>
                    <a:pt x="251" y="199"/>
                  </a:lnTo>
                  <a:lnTo>
                    <a:pt x="249" y="199"/>
                  </a:lnTo>
                  <a:lnTo>
                    <a:pt x="247" y="199"/>
                  </a:lnTo>
                  <a:lnTo>
                    <a:pt x="245" y="199"/>
                  </a:lnTo>
                  <a:lnTo>
                    <a:pt x="245" y="197"/>
                  </a:lnTo>
                  <a:lnTo>
                    <a:pt x="243" y="197"/>
                  </a:lnTo>
                  <a:lnTo>
                    <a:pt x="241" y="197"/>
                  </a:lnTo>
                  <a:lnTo>
                    <a:pt x="239" y="195"/>
                  </a:lnTo>
                  <a:lnTo>
                    <a:pt x="237" y="195"/>
                  </a:lnTo>
                  <a:lnTo>
                    <a:pt x="237" y="193"/>
                  </a:lnTo>
                  <a:lnTo>
                    <a:pt x="235" y="193"/>
                  </a:lnTo>
                  <a:lnTo>
                    <a:pt x="233" y="193"/>
                  </a:lnTo>
                  <a:lnTo>
                    <a:pt x="231" y="193"/>
                  </a:lnTo>
                  <a:lnTo>
                    <a:pt x="231" y="191"/>
                  </a:lnTo>
                  <a:lnTo>
                    <a:pt x="229" y="191"/>
                  </a:lnTo>
                  <a:lnTo>
                    <a:pt x="227" y="191"/>
                  </a:lnTo>
                  <a:lnTo>
                    <a:pt x="225" y="191"/>
                  </a:lnTo>
                  <a:lnTo>
                    <a:pt x="223" y="189"/>
                  </a:lnTo>
                  <a:lnTo>
                    <a:pt x="221" y="189"/>
                  </a:lnTo>
                  <a:lnTo>
                    <a:pt x="219" y="187"/>
                  </a:lnTo>
                  <a:lnTo>
                    <a:pt x="217" y="185"/>
                  </a:lnTo>
                  <a:lnTo>
                    <a:pt x="215" y="185"/>
                  </a:lnTo>
                  <a:lnTo>
                    <a:pt x="215" y="183"/>
                  </a:lnTo>
                  <a:lnTo>
                    <a:pt x="213" y="183"/>
                  </a:lnTo>
                  <a:lnTo>
                    <a:pt x="211" y="183"/>
                  </a:lnTo>
                  <a:lnTo>
                    <a:pt x="211" y="181"/>
                  </a:lnTo>
                  <a:lnTo>
                    <a:pt x="209" y="181"/>
                  </a:lnTo>
                  <a:lnTo>
                    <a:pt x="209" y="179"/>
                  </a:lnTo>
                  <a:lnTo>
                    <a:pt x="207" y="179"/>
                  </a:lnTo>
                  <a:lnTo>
                    <a:pt x="205" y="177"/>
                  </a:lnTo>
                  <a:lnTo>
                    <a:pt x="204" y="177"/>
                  </a:lnTo>
                  <a:lnTo>
                    <a:pt x="205" y="175"/>
                  </a:lnTo>
                  <a:lnTo>
                    <a:pt x="205" y="173"/>
                  </a:lnTo>
                  <a:lnTo>
                    <a:pt x="205" y="171"/>
                  </a:lnTo>
                  <a:lnTo>
                    <a:pt x="207" y="171"/>
                  </a:lnTo>
                  <a:lnTo>
                    <a:pt x="207" y="169"/>
                  </a:lnTo>
                  <a:lnTo>
                    <a:pt x="209" y="167"/>
                  </a:lnTo>
                  <a:lnTo>
                    <a:pt x="209" y="165"/>
                  </a:lnTo>
                  <a:lnTo>
                    <a:pt x="211" y="165"/>
                  </a:lnTo>
                  <a:lnTo>
                    <a:pt x="211" y="163"/>
                  </a:lnTo>
                  <a:lnTo>
                    <a:pt x="213" y="163"/>
                  </a:lnTo>
                  <a:lnTo>
                    <a:pt x="213" y="161"/>
                  </a:lnTo>
                  <a:lnTo>
                    <a:pt x="215" y="159"/>
                  </a:lnTo>
                  <a:lnTo>
                    <a:pt x="215" y="157"/>
                  </a:lnTo>
                  <a:lnTo>
                    <a:pt x="217" y="157"/>
                  </a:lnTo>
                  <a:lnTo>
                    <a:pt x="219" y="157"/>
                  </a:lnTo>
                  <a:lnTo>
                    <a:pt x="219" y="155"/>
                  </a:lnTo>
                  <a:lnTo>
                    <a:pt x="221" y="155"/>
                  </a:lnTo>
                  <a:lnTo>
                    <a:pt x="221" y="153"/>
                  </a:lnTo>
                  <a:lnTo>
                    <a:pt x="223" y="153"/>
                  </a:lnTo>
                  <a:lnTo>
                    <a:pt x="223" y="151"/>
                  </a:lnTo>
                  <a:lnTo>
                    <a:pt x="225" y="151"/>
                  </a:lnTo>
                  <a:lnTo>
                    <a:pt x="227" y="149"/>
                  </a:lnTo>
                  <a:lnTo>
                    <a:pt x="227" y="147"/>
                  </a:lnTo>
                  <a:lnTo>
                    <a:pt x="229" y="147"/>
                  </a:lnTo>
                  <a:lnTo>
                    <a:pt x="229" y="145"/>
                  </a:lnTo>
                  <a:lnTo>
                    <a:pt x="231" y="145"/>
                  </a:lnTo>
                  <a:lnTo>
                    <a:pt x="231" y="143"/>
                  </a:lnTo>
                  <a:lnTo>
                    <a:pt x="231" y="141"/>
                  </a:lnTo>
                  <a:lnTo>
                    <a:pt x="231" y="139"/>
                  </a:lnTo>
                  <a:lnTo>
                    <a:pt x="233" y="139"/>
                  </a:lnTo>
                  <a:lnTo>
                    <a:pt x="233" y="138"/>
                  </a:lnTo>
                  <a:lnTo>
                    <a:pt x="233" y="136"/>
                  </a:lnTo>
                  <a:lnTo>
                    <a:pt x="235" y="136"/>
                  </a:lnTo>
                  <a:lnTo>
                    <a:pt x="235" y="134"/>
                  </a:lnTo>
                  <a:lnTo>
                    <a:pt x="237" y="134"/>
                  </a:lnTo>
                  <a:lnTo>
                    <a:pt x="237" y="132"/>
                  </a:lnTo>
                  <a:lnTo>
                    <a:pt x="239" y="132"/>
                  </a:lnTo>
                  <a:lnTo>
                    <a:pt x="239" y="130"/>
                  </a:lnTo>
                  <a:lnTo>
                    <a:pt x="239" y="128"/>
                  </a:lnTo>
                  <a:lnTo>
                    <a:pt x="239" y="126"/>
                  </a:lnTo>
                  <a:lnTo>
                    <a:pt x="239" y="124"/>
                  </a:lnTo>
                  <a:lnTo>
                    <a:pt x="241" y="124"/>
                  </a:lnTo>
                  <a:lnTo>
                    <a:pt x="239" y="124"/>
                  </a:lnTo>
                  <a:lnTo>
                    <a:pt x="241" y="122"/>
                  </a:lnTo>
                  <a:lnTo>
                    <a:pt x="241" y="120"/>
                  </a:lnTo>
                  <a:lnTo>
                    <a:pt x="241" y="118"/>
                  </a:lnTo>
                  <a:lnTo>
                    <a:pt x="241" y="116"/>
                  </a:lnTo>
                  <a:lnTo>
                    <a:pt x="241" y="114"/>
                  </a:lnTo>
                  <a:lnTo>
                    <a:pt x="241" y="112"/>
                  </a:lnTo>
                  <a:lnTo>
                    <a:pt x="241" y="110"/>
                  </a:lnTo>
                  <a:lnTo>
                    <a:pt x="243" y="110"/>
                  </a:lnTo>
                  <a:lnTo>
                    <a:pt x="243" y="108"/>
                  </a:lnTo>
                  <a:lnTo>
                    <a:pt x="245" y="108"/>
                  </a:lnTo>
                  <a:lnTo>
                    <a:pt x="245" y="106"/>
                  </a:lnTo>
                  <a:lnTo>
                    <a:pt x="245" y="104"/>
                  </a:lnTo>
                  <a:lnTo>
                    <a:pt x="247" y="104"/>
                  </a:lnTo>
                  <a:lnTo>
                    <a:pt x="247" y="102"/>
                  </a:lnTo>
                  <a:lnTo>
                    <a:pt x="245" y="102"/>
                  </a:lnTo>
                  <a:lnTo>
                    <a:pt x="247" y="102"/>
                  </a:lnTo>
                  <a:lnTo>
                    <a:pt x="247" y="100"/>
                  </a:lnTo>
                  <a:lnTo>
                    <a:pt x="247" y="98"/>
                  </a:lnTo>
                  <a:lnTo>
                    <a:pt x="247" y="96"/>
                  </a:lnTo>
                  <a:lnTo>
                    <a:pt x="247" y="94"/>
                  </a:lnTo>
                  <a:lnTo>
                    <a:pt x="247" y="92"/>
                  </a:lnTo>
                  <a:lnTo>
                    <a:pt x="247" y="90"/>
                  </a:lnTo>
                  <a:lnTo>
                    <a:pt x="247" y="88"/>
                  </a:lnTo>
                  <a:lnTo>
                    <a:pt x="247" y="86"/>
                  </a:lnTo>
                  <a:lnTo>
                    <a:pt x="247" y="84"/>
                  </a:lnTo>
                  <a:lnTo>
                    <a:pt x="245" y="84"/>
                  </a:lnTo>
                  <a:lnTo>
                    <a:pt x="245" y="82"/>
                  </a:lnTo>
                  <a:lnTo>
                    <a:pt x="243" y="82"/>
                  </a:lnTo>
                  <a:lnTo>
                    <a:pt x="243" y="80"/>
                  </a:lnTo>
                  <a:lnTo>
                    <a:pt x="241" y="80"/>
                  </a:lnTo>
                  <a:lnTo>
                    <a:pt x="239" y="80"/>
                  </a:lnTo>
                  <a:lnTo>
                    <a:pt x="239" y="78"/>
                  </a:lnTo>
                  <a:lnTo>
                    <a:pt x="241" y="76"/>
                  </a:lnTo>
                  <a:lnTo>
                    <a:pt x="243" y="74"/>
                  </a:lnTo>
                  <a:lnTo>
                    <a:pt x="243" y="72"/>
                  </a:lnTo>
                  <a:lnTo>
                    <a:pt x="245" y="71"/>
                  </a:lnTo>
                  <a:lnTo>
                    <a:pt x="247" y="69"/>
                  </a:lnTo>
                  <a:lnTo>
                    <a:pt x="247" y="67"/>
                  </a:lnTo>
                  <a:lnTo>
                    <a:pt x="249" y="67"/>
                  </a:lnTo>
                  <a:lnTo>
                    <a:pt x="249" y="65"/>
                  </a:lnTo>
                  <a:lnTo>
                    <a:pt x="251" y="65"/>
                  </a:lnTo>
                  <a:lnTo>
                    <a:pt x="251" y="63"/>
                  </a:lnTo>
                  <a:lnTo>
                    <a:pt x="253" y="63"/>
                  </a:lnTo>
                  <a:lnTo>
                    <a:pt x="253" y="61"/>
                  </a:lnTo>
                  <a:lnTo>
                    <a:pt x="255" y="61"/>
                  </a:lnTo>
                  <a:lnTo>
                    <a:pt x="255" y="59"/>
                  </a:lnTo>
                  <a:lnTo>
                    <a:pt x="257" y="59"/>
                  </a:lnTo>
                  <a:lnTo>
                    <a:pt x="257" y="61"/>
                  </a:lnTo>
                  <a:lnTo>
                    <a:pt x="257" y="63"/>
                  </a:lnTo>
                  <a:lnTo>
                    <a:pt x="259" y="63"/>
                  </a:lnTo>
                  <a:lnTo>
                    <a:pt x="259" y="65"/>
                  </a:lnTo>
                  <a:lnTo>
                    <a:pt x="261" y="65"/>
                  </a:lnTo>
                  <a:lnTo>
                    <a:pt x="261" y="67"/>
                  </a:lnTo>
                  <a:lnTo>
                    <a:pt x="263" y="67"/>
                  </a:lnTo>
                  <a:lnTo>
                    <a:pt x="263" y="69"/>
                  </a:lnTo>
                  <a:lnTo>
                    <a:pt x="265" y="69"/>
                  </a:lnTo>
                  <a:lnTo>
                    <a:pt x="265" y="71"/>
                  </a:lnTo>
                  <a:lnTo>
                    <a:pt x="265" y="72"/>
                  </a:lnTo>
                  <a:lnTo>
                    <a:pt x="267" y="72"/>
                  </a:lnTo>
                  <a:lnTo>
                    <a:pt x="267" y="71"/>
                  </a:lnTo>
                  <a:lnTo>
                    <a:pt x="267" y="69"/>
                  </a:lnTo>
                  <a:lnTo>
                    <a:pt x="269" y="69"/>
                  </a:lnTo>
                  <a:lnTo>
                    <a:pt x="269" y="67"/>
                  </a:lnTo>
                  <a:lnTo>
                    <a:pt x="271" y="67"/>
                  </a:lnTo>
                  <a:lnTo>
                    <a:pt x="271" y="65"/>
                  </a:lnTo>
                  <a:lnTo>
                    <a:pt x="273" y="65"/>
                  </a:lnTo>
                  <a:lnTo>
                    <a:pt x="274" y="65"/>
                  </a:lnTo>
                  <a:lnTo>
                    <a:pt x="274" y="63"/>
                  </a:lnTo>
                  <a:lnTo>
                    <a:pt x="276" y="63"/>
                  </a:lnTo>
                  <a:lnTo>
                    <a:pt x="278" y="61"/>
                  </a:lnTo>
                  <a:lnTo>
                    <a:pt x="278" y="59"/>
                  </a:lnTo>
                  <a:lnTo>
                    <a:pt x="280" y="57"/>
                  </a:lnTo>
                  <a:lnTo>
                    <a:pt x="280" y="55"/>
                  </a:lnTo>
                  <a:lnTo>
                    <a:pt x="282" y="55"/>
                  </a:lnTo>
                  <a:lnTo>
                    <a:pt x="280" y="55"/>
                  </a:lnTo>
                  <a:lnTo>
                    <a:pt x="282" y="55"/>
                  </a:lnTo>
                  <a:lnTo>
                    <a:pt x="282" y="53"/>
                  </a:lnTo>
                  <a:lnTo>
                    <a:pt x="282" y="51"/>
                  </a:lnTo>
                  <a:lnTo>
                    <a:pt x="284" y="49"/>
                  </a:lnTo>
                  <a:lnTo>
                    <a:pt x="284" y="47"/>
                  </a:lnTo>
                  <a:lnTo>
                    <a:pt x="284" y="45"/>
                  </a:lnTo>
                  <a:lnTo>
                    <a:pt x="286" y="45"/>
                  </a:lnTo>
                  <a:lnTo>
                    <a:pt x="286" y="43"/>
                  </a:lnTo>
                  <a:lnTo>
                    <a:pt x="288" y="43"/>
                  </a:lnTo>
                  <a:lnTo>
                    <a:pt x="288" y="41"/>
                  </a:lnTo>
                  <a:lnTo>
                    <a:pt x="290" y="39"/>
                  </a:lnTo>
                  <a:lnTo>
                    <a:pt x="290" y="37"/>
                  </a:lnTo>
                  <a:lnTo>
                    <a:pt x="292" y="37"/>
                  </a:lnTo>
                  <a:lnTo>
                    <a:pt x="292" y="35"/>
                  </a:lnTo>
                  <a:lnTo>
                    <a:pt x="294" y="35"/>
                  </a:lnTo>
                  <a:lnTo>
                    <a:pt x="294" y="33"/>
                  </a:lnTo>
                  <a:lnTo>
                    <a:pt x="296" y="31"/>
                  </a:lnTo>
                  <a:lnTo>
                    <a:pt x="296" y="29"/>
                  </a:lnTo>
                  <a:lnTo>
                    <a:pt x="298" y="29"/>
                  </a:lnTo>
                  <a:lnTo>
                    <a:pt x="298" y="27"/>
                  </a:lnTo>
                  <a:lnTo>
                    <a:pt x="300" y="27"/>
                  </a:lnTo>
                  <a:lnTo>
                    <a:pt x="300" y="25"/>
                  </a:lnTo>
                  <a:lnTo>
                    <a:pt x="302" y="25"/>
                  </a:lnTo>
                  <a:lnTo>
                    <a:pt x="302" y="23"/>
                  </a:lnTo>
                  <a:lnTo>
                    <a:pt x="304" y="23"/>
                  </a:lnTo>
                  <a:lnTo>
                    <a:pt x="306" y="21"/>
                  </a:lnTo>
                  <a:lnTo>
                    <a:pt x="308" y="21"/>
                  </a:lnTo>
                  <a:lnTo>
                    <a:pt x="308" y="19"/>
                  </a:lnTo>
                  <a:lnTo>
                    <a:pt x="310" y="19"/>
                  </a:lnTo>
                  <a:lnTo>
                    <a:pt x="310" y="17"/>
                  </a:lnTo>
                  <a:lnTo>
                    <a:pt x="312" y="17"/>
                  </a:lnTo>
                  <a:lnTo>
                    <a:pt x="312" y="15"/>
                  </a:lnTo>
                  <a:lnTo>
                    <a:pt x="314" y="13"/>
                  </a:lnTo>
                  <a:lnTo>
                    <a:pt x="316" y="13"/>
                  </a:lnTo>
                  <a:lnTo>
                    <a:pt x="316" y="11"/>
                  </a:lnTo>
                  <a:lnTo>
                    <a:pt x="316" y="9"/>
                  </a:lnTo>
                  <a:lnTo>
                    <a:pt x="318" y="9"/>
                  </a:lnTo>
                  <a:lnTo>
                    <a:pt x="318" y="11"/>
                  </a:lnTo>
                  <a:lnTo>
                    <a:pt x="320" y="13"/>
                  </a:lnTo>
                  <a:lnTo>
                    <a:pt x="322" y="13"/>
                  </a:lnTo>
                  <a:lnTo>
                    <a:pt x="324" y="13"/>
                  </a:lnTo>
                  <a:lnTo>
                    <a:pt x="326" y="13"/>
                  </a:lnTo>
                  <a:lnTo>
                    <a:pt x="328" y="15"/>
                  </a:lnTo>
                  <a:lnTo>
                    <a:pt x="328" y="17"/>
                  </a:lnTo>
                  <a:lnTo>
                    <a:pt x="330" y="17"/>
                  </a:lnTo>
                  <a:lnTo>
                    <a:pt x="332" y="17"/>
                  </a:lnTo>
                  <a:lnTo>
                    <a:pt x="332" y="15"/>
                  </a:lnTo>
                  <a:lnTo>
                    <a:pt x="334" y="13"/>
                  </a:lnTo>
                  <a:lnTo>
                    <a:pt x="334" y="11"/>
                  </a:lnTo>
                  <a:lnTo>
                    <a:pt x="336" y="11"/>
                  </a:lnTo>
                  <a:lnTo>
                    <a:pt x="336" y="9"/>
                  </a:lnTo>
                  <a:lnTo>
                    <a:pt x="338" y="9"/>
                  </a:lnTo>
                  <a:lnTo>
                    <a:pt x="338" y="7"/>
                  </a:lnTo>
                  <a:lnTo>
                    <a:pt x="340" y="7"/>
                  </a:lnTo>
                  <a:lnTo>
                    <a:pt x="340" y="5"/>
                  </a:lnTo>
                  <a:lnTo>
                    <a:pt x="342" y="4"/>
                  </a:lnTo>
                  <a:lnTo>
                    <a:pt x="342" y="2"/>
                  </a:lnTo>
                  <a:lnTo>
                    <a:pt x="343" y="0"/>
                  </a:lnTo>
                  <a:lnTo>
                    <a:pt x="343" y="2"/>
                  </a:lnTo>
                  <a:lnTo>
                    <a:pt x="345" y="2"/>
                  </a:lnTo>
                  <a:lnTo>
                    <a:pt x="347" y="2"/>
                  </a:lnTo>
                  <a:lnTo>
                    <a:pt x="347" y="4"/>
                  </a:lnTo>
                  <a:lnTo>
                    <a:pt x="349" y="4"/>
                  </a:lnTo>
                  <a:lnTo>
                    <a:pt x="349" y="5"/>
                  </a:lnTo>
                  <a:lnTo>
                    <a:pt x="351" y="5"/>
                  </a:lnTo>
                  <a:lnTo>
                    <a:pt x="351" y="7"/>
                  </a:lnTo>
                  <a:lnTo>
                    <a:pt x="351" y="9"/>
                  </a:lnTo>
                  <a:lnTo>
                    <a:pt x="351" y="11"/>
                  </a:lnTo>
                  <a:lnTo>
                    <a:pt x="353" y="13"/>
                  </a:lnTo>
                  <a:lnTo>
                    <a:pt x="353" y="15"/>
                  </a:lnTo>
                  <a:lnTo>
                    <a:pt x="355" y="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9" name="Freeform 12"/>
            <xdr:cNvSpPr>
              <a:spLocks/>
            </xdr:cNvSpPr>
          </xdr:nvSpPr>
          <xdr:spPr bwMode="auto">
            <a:xfrm>
              <a:off x="5561013" y="660400"/>
              <a:ext cx="1089025" cy="1814513"/>
            </a:xfrm>
            <a:custGeom>
              <a:avLst/>
              <a:gdLst>
                <a:gd name="T0" fmla="*/ 12 w 686"/>
                <a:gd name="T1" fmla="*/ 19 h 1143"/>
                <a:gd name="T2" fmla="*/ 16 w 686"/>
                <a:gd name="T3" fmla="*/ 45 h 1143"/>
                <a:gd name="T4" fmla="*/ 34 w 686"/>
                <a:gd name="T5" fmla="*/ 71 h 1143"/>
                <a:gd name="T6" fmla="*/ 44 w 686"/>
                <a:gd name="T7" fmla="*/ 94 h 1143"/>
                <a:gd name="T8" fmla="*/ 57 w 686"/>
                <a:gd name="T9" fmla="*/ 112 h 1143"/>
                <a:gd name="T10" fmla="*/ 81 w 686"/>
                <a:gd name="T11" fmla="*/ 126 h 1143"/>
                <a:gd name="T12" fmla="*/ 99 w 686"/>
                <a:gd name="T13" fmla="*/ 147 h 1143"/>
                <a:gd name="T14" fmla="*/ 109 w 686"/>
                <a:gd name="T15" fmla="*/ 171 h 1143"/>
                <a:gd name="T16" fmla="*/ 124 w 686"/>
                <a:gd name="T17" fmla="*/ 191 h 1143"/>
                <a:gd name="T18" fmla="*/ 146 w 686"/>
                <a:gd name="T19" fmla="*/ 193 h 1143"/>
                <a:gd name="T20" fmla="*/ 170 w 686"/>
                <a:gd name="T21" fmla="*/ 199 h 1143"/>
                <a:gd name="T22" fmla="*/ 174 w 686"/>
                <a:gd name="T23" fmla="*/ 222 h 1143"/>
                <a:gd name="T24" fmla="*/ 184 w 686"/>
                <a:gd name="T25" fmla="*/ 246 h 1143"/>
                <a:gd name="T26" fmla="*/ 197 w 686"/>
                <a:gd name="T27" fmla="*/ 260 h 1143"/>
                <a:gd name="T28" fmla="*/ 215 w 686"/>
                <a:gd name="T29" fmla="*/ 260 h 1143"/>
                <a:gd name="T30" fmla="*/ 231 w 686"/>
                <a:gd name="T31" fmla="*/ 272 h 1143"/>
                <a:gd name="T32" fmla="*/ 253 w 686"/>
                <a:gd name="T33" fmla="*/ 281 h 1143"/>
                <a:gd name="T34" fmla="*/ 276 w 686"/>
                <a:gd name="T35" fmla="*/ 293 h 1143"/>
                <a:gd name="T36" fmla="*/ 272 w 686"/>
                <a:gd name="T37" fmla="*/ 315 h 1143"/>
                <a:gd name="T38" fmla="*/ 268 w 686"/>
                <a:gd name="T39" fmla="*/ 335 h 1143"/>
                <a:gd name="T40" fmla="*/ 272 w 686"/>
                <a:gd name="T41" fmla="*/ 358 h 1143"/>
                <a:gd name="T42" fmla="*/ 268 w 686"/>
                <a:gd name="T43" fmla="*/ 382 h 1143"/>
                <a:gd name="T44" fmla="*/ 257 w 686"/>
                <a:gd name="T45" fmla="*/ 404 h 1143"/>
                <a:gd name="T46" fmla="*/ 257 w 686"/>
                <a:gd name="T47" fmla="*/ 423 h 1143"/>
                <a:gd name="T48" fmla="*/ 268 w 686"/>
                <a:gd name="T49" fmla="*/ 449 h 1143"/>
                <a:gd name="T50" fmla="*/ 272 w 686"/>
                <a:gd name="T51" fmla="*/ 486 h 1143"/>
                <a:gd name="T52" fmla="*/ 298 w 686"/>
                <a:gd name="T53" fmla="*/ 504 h 1143"/>
                <a:gd name="T54" fmla="*/ 314 w 686"/>
                <a:gd name="T55" fmla="*/ 532 h 1143"/>
                <a:gd name="T56" fmla="*/ 345 w 686"/>
                <a:gd name="T57" fmla="*/ 559 h 1143"/>
                <a:gd name="T58" fmla="*/ 347 w 686"/>
                <a:gd name="T59" fmla="*/ 585 h 1143"/>
                <a:gd name="T60" fmla="*/ 341 w 686"/>
                <a:gd name="T61" fmla="*/ 616 h 1143"/>
                <a:gd name="T62" fmla="*/ 345 w 686"/>
                <a:gd name="T63" fmla="*/ 652 h 1143"/>
                <a:gd name="T64" fmla="*/ 359 w 686"/>
                <a:gd name="T65" fmla="*/ 680 h 1143"/>
                <a:gd name="T66" fmla="*/ 377 w 686"/>
                <a:gd name="T67" fmla="*/ 697 h 1143"/>
                <a:gd name="T68" fmla="*/ 400 w 686"/>
                <a:gd name="T69" fmla="*/ 703 h 1143"/>
                <a:gd name="T70" fmla="*/ 424 w 686"/>
                <a:gd name="T71" fmla="*/ 713 h 1143"/>
                <a:gd name="T72" fmla="*/ 448 w 686"/>
                <a:gd name="T73" fmla="*/ 719 h 1143"/>
                <a:gd name="T74" fmla="*/ 467 w 686"/>
                <a:gd name="T75" fmla="*/ 725 h 1143"/>
                <a:gd name="T76" fmla="*/ 469 w 686"/>
                <a:gd name="T77" fmla="*/ 745 h 1143"/>
                <a:gd name="T78" fmla="*/ 467 w 686"/>
                <a:gd name="T79" fmla="*/ 766 h 1143"/>
                <a:gd name="T80" fmla="*/ 460 w 686"/>
                <a:gd name="T81" fmla="*/ 788 h 1143"/>
                <a:gd name="T82" fmla="*/ 456 w 686"/>
                <a:gd name="T83" fmla="*/ 810 h 1143"/>
                <a:gd name="T84" fmla="*/ 483 w 686"/>
                <a:gd name="T85" fmla="*/ 825 h 1143"/>
                <a:gd name="T86" fmla="*/ 511 w 686"/>
                <a:gd name="T87" fmla="*/ 825 h 1143"/>
                <a:gd name="T88" fmla="*/ 540 w 686"/>
                <a:gd name="T89" fmla="*/ 816 h 1143"/>
                <a:gd name="T90" fmla="*/ 574 w 686"/>
                <a:gd name="T91" fmla="*/ 804 h 1143"/>
                <a:gd name="T92" fmla="*/ 605 w 686"/>
                <a:gd name="T93" fmla="*/ 814 h 1143"/>
                <a:gd name="T94" fmla="*/ 627 w 686"/>
                <a:gd name="T95" fmla="*/ 827 h 1143"/>
                <a:gd name="T96" fmla="*/ 651 w 686"/>
                <a:gd name="T97" fmla="*/ 847 h 1143"/>
                <a:gd name="T98" fmla="*/ 665 w 686"/>
                <a:gd name="T99" fmla="*/ 877 h 1143"/>
                <a:gd name="T100" fmla="*/ 673 w 686"/>
                <a:gd name="T101" fmla="*/ 904 h 1143"/>
                <a:gd name="T102" fmla="*/ 674 w 686"/>
                <a:gd name="T103" fmla="*/ 930 h 1143"/>
                <a:gd name="T104" fmla="*/ 676 w 686"/>
                <a:gd name="T105" fmla="*/ 953 h 1143"/>
                <a:gd name="T106" fmla="*/ 663 w 686"/>
                <a:gd name="T107" fmla="*/ 977 h 1143"/>
                <a:gd name="T108" fmla="*/ 651 w 686"/>
                <a:gd name="T109" fmla="*/ 1005 h 1143"/>
                <a:gd name="T110" fmla="*/ 633 w 686"/>
                <a:gd name="T111" fmla="*/ 1030 h 1143"/>
                <a:gd name="T112" fmla="*/ 611 w 686"/>
                <a:gd name="T113" fmla="*/ 1060 h 1143"/>
                <a:gd name="T114" fmla="*/ 598 w 686"/>
                <a:gd name="T115" fmla="*/ 1095 h 1143"/>
                <a:gd name="T116" fmla="*/ 572 w 686"/>
                <a:gd name="T117" fmla="*/ 1117 h 1143"/>
                <a:gd name="T118" fmla="*/ 584 w 686"/>
                <a:gd name="T119" fmla="*/ 1135 h 1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86" h="1143">
                  <a:moveTo>
                    <a:pt x="0" y="2"/>
                  </a:moveTo>
                  <a:lnTo>
                    <a:pt x="2" y="2"/>
                  </a:lnTo>
                  <a:lnTo>
                    <a:pt x="4" y="2"/>
                  </a:lnTo>
                  <a:lnTo>
                    <a:pt x="6" y="0"/>
                  </a:lnTo>
                  <a:lnTo>
                    <a:pt x="6" y="2"/>
                  </a:lnTo>
                  <a:lnTo>
                    <a:pt x="6" y="4"/>
                  </a:lnTo>
                  <a:lnTo>
                    <a:pt x="6" y="6"/>
                  </a:lnTo>
                  <a:lnTo>
                    <a:pt x="6" y="8"/>
                  </a:lnTo>
                  <a:lnTo>
                    <a:pt x="8" y="8"/>
                  </a:lnTo>
                  <a:lnTo>
                    <a:pt x="10" y="8"/>
                  </a:lnTo>
                  <a:lnTo>
                    <a:pt x="10" y="9"/>
                  </a:lnTo>
                  <a:lnTo>
                    <a:pt x="12" y="9"/>
                  </a:lnTo>
                  <a:lnTo>
                    <a:pt x="12" y="11"/>
                  </a:lnTo>
                  <a:lnTo>
                    <a:pt x="12" y="13"/>
                  </a:lnTo>
                  <a:lnTo>
                    <a:pt x="12" y="15"/>
                  </a:lnTo>
                  <a:lnTo>
                    <a:pt x="12" y="17"/>
                  </a:lnTo>
                  <a:lnTo>
                    <a:pt x="12" y="19"/>
                  </a:lnTo>
                  <a:lnTo>
                    <a:pt x="12" y="21"/>
                  </a:lnTo>
                  <a:lnTo>
                    <a:pt x="12" y="23"/>
                  </a:lnTo>
                  <a:lnTo>
                    <a:pt x="12" y="25"/>
                  </a:lnTo>
                  <a:lnTo>
                    <a:pt x="12" y="27"/>
                  </a:lnTo>
                  <a:lnTo>
                    <a:pt x="14" y="27"/>
                  </a:lnTo>
                  <a:lnTo>
                    <a:pt x="14" y="29"/>
                  </a:lnTo>
                  <a:lnTo>
                    <a:pt x="14" y="31"/>
                  </a:lnTo>
                  <a:lnTo>
                    <a:pt x="14" y="33"/>
                  </a:lnTo>
                  <a:lnTo>
                    <a:pt x="14" y="35"/>
                  </a:lnTo>
                  <a:lnTo>
                    <a:pt x="12" y="35"/>
                  </a:lnTo>
                  <a:lnTo>
                    <a:pt x="12" y="37"/>
                  </a:lnTo>
                  <a:lnTo>
                    <a:pt x="12" y="39"/>
                  </a:lnTo>
                  <a:lnTo>
                    <a:pt x="12" y="41"/>
                  </a:lnTo>
                  <a:lnTo>
                    <a:pt x="12" y="43"/>
                  </a:lnTo>
                  <a:lnTo>
                    <a:pt x="14" y="43"/>
                  </a:lnTo>
                  <a:lnTo>
                    <a:pt x="14" y="45"/>
                  </a:lnTo>
                  <a:lnTo>
                    <a:pt x="16" y="45"/>
                  </a:lnTo>
                  <a:lnTo>
                    <a:pt x="16" y="47"/>
                  </a:lnTo>
                  <a:lnTo>
                    <a:pt x="16" y="49"/>
                  </a:lnTo>
                  <a:lnTo>
                    <a:pt x="16" y="51"/>
                  </a:lnTo>
                  <a:lnTo>
                    <a:pt x="18" y="51"/>
                  </a:lnTo>
                  <a:lnTo>
                    <a:pt x="18" y="53"/>
                  </a:lnTo>
                  <a:lnTo>
                    <a:pt x="20" y="53"/>
                  </a:lnTo>
                  <a:lnTo>
                    <a:pt x="20" y="55"/>
                  </a:lnTo>
                  <a:lnTo>
                    <a:pt x="22" y="55"/>
                  </a:lnTo>
                  <a:lnTo>
                    <a:pt x="24" y="57"/>
                  </a:lnTo>
                  <a:lnTo>
                    <a:pt x="26" y="57"/>
                  </a:lnTo>
                  <a:lnTo>
                    <a:pt x="26" y="59"/>
                  </a:lnTo>
                  <a:lnTo>
                    <a:pt x="28" y="61"/>
                  </a:lnTo>
                  <a:lnTo>
                    <a:pt x="28" y="63"/>
                  </a:lnTo>
                  <a:lnTo>
                    <a:pt x="30" y="63"/>
                  </a:lnTo>
                  <a:lnTo>
                    <a:pt x="32" y="65"/>
                  </a:lnTo>
                  <a:lnTo>
                    <a:pt x="32" y="69"/>
                  </a:lnTo>
                  <a:lnTo>
                    <a:pt x="34" y="71"/>
                  </a:lnTo>
                  <a:lnTo>
                    <a:pt x="34" y="73"/>
                  </a:lnTo>
                  <a:lnTo>
                    <a:pt x="34" y="75"/>
                  </a:lnTo>
                  <a:lnTo>
                    <a:pt x="34" y="76"/>
                  </a:lnTo>
                  <a:lnTo>
                    <a:pt x="34" y="78"/>
                  </a:lnTo>
                  <a:lnTo>
                    <a:pt x="34" y="80"/>
                  </a:lnTo>
                  <a:lnTo>
                    <a:pt x="36" y="82"/>
                  </a:lnTo>
                  <a:lnTo>
                    <a:pt x="34" y="82"/>
                  </a:lnTo>
                  <a:lnTo>
                    <a:pt x="36" y="82"/>
                  </a:lnTo>
                  <a:lnTo>
                    <a:pt x="36" y="84"/>
                  </a:lnTo>
                  <a:lnTo>
                    <a:pt x="38" y="84"/>
                  </a:lnTo>
                  <a:lnTo>
                    <a:pt x="38" y="86"/>
                  </a:lnTo>
                  <a:lnTo>
                    <a:pt x="40" y="86"/>
                  </a:lnTo>
                  <a:lnTo>
                    <a:pt x="40" y="88"/>
                  </a:lnTo>
                  <a:lnTo>
                    <a:pt x="40" y="90"/>
                  </a:lnTo>
                  <a:lnTo>
                    <a:pt x="40" y="92"/>
                  </a:lnTo>
                  <a:lnTo>
                    <a:pt x="42" y="92"/>
                  </a:lnTo>
                  <a:lnTo>
                    <a:pt x="44" y="94"/>
                  </a:lnTo>
                  <a:lnTo>
                    <a:pt x="44" y="96"/>
                  </a:lnTo>
                  <a:lnTo>
                    <a:pt x="44" y="98"/>
                  </a:lnTo>
                  <a:lnTo>
                    <a:pt x="44" y="100"/>
                  </a:lnTo>
                  <a:lnTo>
                    <a:pt x="44" y="102"/>
                  </a:lnTo>
                  <a:lnTo>
                    <a:pt x="46" y="102"/>
                  </a:lnTo>
                  <a:lnTo>
                    <a:pt x="46" y="104"/>
                  </a:lnTo>
                  <a:lnTo>
                    <a:pt x="44" y="106"/>
                  </a:lnTo>
                  <a:lnTo>
                    <a:pt x="44" y="108"/>
                  </a:lnTo>
                  <a:lnTo>
                    <a:pt x="46" y="108"/>
                  </a:lnTo>
                  <a:lnTo>
                    <a:pt x="48" y="110"/>
                  </a:lnTo>
                  <a:lnTo>
                    <a:pt x="50" y="112"/>
                  </a:lnTo>
                  <a:lnTo>
                    <a:pt x="50" y="114"/>
                  </a:lnTo>
                  <a:lnTo>
                    <a:pt x="52" y="114"/>
                  </a:lnTo>
                  <a:lnTo>
                    <a:pt x="53" y="114"/>
                  </a:lnTo>
                  <a:lnTo>
                    <a:pt x="53" y="112"/>
                  </a:lnTo>
                  <a:lnTo>
                    <a:pt x="55" y="112"/>
                  </a:lnTo>
                  <a:lnTo>
                    <a:pt x="57" y="112"/>
                  </a:lnTo>
                  <a:lnTo>
                    <a:pt x="57" y="114"/>
                  </a:lnTo>
                  <a:lnTo>
                    <a:pt x="59" y="114"/>
                  </a:lnTo>
                  <a:lnTo>
                    <a:pt x="59" y="116"/>
                  </a:lnTo>
                  <a:lnTo>
                    <a:pt x="61" y="116"/>
                  </a:lnTo>
                  <a:lnTo>
                    <a:pt x="61" y="118"/>
                  </a:lnTo>
                  <a:lnTo>
                    <a:pt x="63" y="118"/>
                  </a:lnTo>
                  <a:lnTo>
                    <a:pt x="63" y="120"/>
                  </a:lnTo>
                  <a:lnTo>
                    <a:pt x="65" y="122"/>
                  </a:lnTo>
                  <a:lnTo>
                    <a:pt x="67" y="122"/>
                  </a:lnTo>
                  <a:lnTo>
                    <a:pt x="67" y="124"/>
                  </a:lnTo>
                  <a:lnTo>
                    <a:pt x="69" y="124"/>
                  </a:lnTo>
                  <a:lnTo>
                    <a:pt x="71" y="124"/>
                  </a:lnTo>
                  <a:lnTo>
                    <a:pt x="73" y="124"/>
                  </a:lnTo>
                  <a:lnTo>
                    <a:pt x="75" y="124"/>
                  </a:lnTo>
                  <a:lnTo>
                    <a:pt x="77" y="124"/>
                  </a:lnTo>
                  <a:lnTo>
                    <a:pt x="79" y="126"/>
                  </a:lnTo>
                  <a:lnTo>
                    <a:pt x="81" y="126"/>
                  </a:lnTo>
                  <a:lnTo>
                    <a:pt x="83" y="128"/>
                  </a:lnTo>
                  <a:lnTo>
                    <a:pt x="83" y="130"/>
                  </a:lnTo>
                  <a:lnTo>
                    <a:pt x="83" y="132"/>
                  </a:lnTo>
                  <a:lnTo>
                    <a:pt x="85" y="132"/>
                  </a:lnTo>
                  <a:lnTo>
                    <a:pt x="87" y="132"/>
                  </a:lnTo>
                  <a:lnTo>
                    <a:pt x="89" y="132"/>
                  </a:lnTo>
                  <a:lnTo>
                    <a:pt x="89" y="134"/>
                  </a:lnTo>
                  <a:lnTo>
                    <a:pt x="89" y="136"/>
                  </a:lnTo>
                  <a:lnTo>
                    <a:pt x="89" y="138"/>
                  </a:lnTo>
                  <a:lnTo>
                    <a:pt x="91" y="138"/>
                  </a:lnTo>
                  <a:lnTo>
                    <a:pt x="91" y="140"/>
                  </a:lnTo>
                  <a:lnTo>
                    <a:pt x="91" y="142"/>
                  </a:lnTo>
                  <a:lnTo>
                    <a:pt x="91" y="143"/>
                  </a:lnTo>
                  <a:lnTo>
                    <a:pt x="93" y="143"/>
                  </a:lnTo>
                  <a:lnTo>
                    <a:pt x="95" y="145"/>
                  </a:lnTo>
                  <a:lnTo>
                    <a:pt x="97" y="145"/>
                  </a:lnTo>
                  <a:lnTo>
                    <a:pt x="99" y="147"/>
                  </a:lnTo>
                  <a:lnTo>
                    <a:pt x="99" y="149"/>
                  </a:lnTo>
                  <a:lnTo>
                    <a:pt x="101" y="149"/>
                  </a:lnTo>
                  <a:lnTo>
                    <a:pt x="101" y="151"/>
                  </a:lnTo>
                  <a:lnTo>
                    <a:pt x="101" y="153"/>
                  </a:lnTo>
                  <a:lnTo>
                    <a:pt x="101" y="155"/>
                  </a:lnTo>
                  <a:lnTo>
                    <a:pt x="103" y="155"/>
                  </a:lnTo>
                  <a:lnTo>
                    <a:pt x="103" y="159"/>
                  </a:lnTo>
                  <a:lnTo>
                    <a:pt x="103" y="161"/>
                  </a:lnTo>
                  <a:lnTo>
                    <a:pt x="105" y="161"/>
                  </a:lnTo>
                  <a:lnTo>
                    <a:pt x="105" y="163"/>
                  </a:lnTo>
                  <a:lnTo>
                    <a:pt x="105" y="165"/>
                  </a:lnTo>
                  <a:lnTo>
                    <a:pt x="107" y="165"/>
                  </a:lnTo>
                  <a:lnTo>
                    <a:pt x="109" y="165"/>
                  </a:lnTo>
                  <a:lnTo>
                    <a:pt x="107" y="167"/>
                  </a:lnTo>
                  <a:lnTo>
                    <a:pt x="107" y="169"/>
                  </a:lnTo>
                  <a:lnTo>
                    <a:pt x="107" y="171"/>
                  </a:lnTo>
                  <a:lnTo>
                    <a:pt x="109" y="171"/>
                  </a:lnTo>
                  <a:lnTo>
                    <a:pt x="111" y="171"/>
                  </a:lnTo>
                  <a:lnTo>
                    <a:pt x="111" y="173"/>
                  </a:lnTo>
                  <a:lnTo>
                    <a:pt x="111" y="175"/>
                  </a:lnTo>
                  <a:lnTo>
                    <a:pt x="111" y="177"/>
                  </a:lnTo>
                  <a:lnTo>
                    <a:pt x="113" y="177"/>
                  </a:lnTo>
                  <a:lnTo>
                    <a:pt x="113" y="179"/>
                  </a:lnTo>
                  <a:lnTo>
                    <a:pt x="115" y="179"/>
                  </a:lnTo>
                  <a:lnTo>
                    <a:pt x="115" y="181"/>
                  </a:lnTo>
                  <a:lnTo>
                    <a:pt x="117" y="181"/>
                  </a:lnTo>
                  <a:lnTo>
                    <a:pt x="117" y="183"/>
                  </a:lnTo>
                  <a:lnTo>
                    <a:pt x="119" y="183"/>
                  </a:lnTo>
                  <a:lnTo>
                    <a:pt x="121" y="183"/>
                  </a:lnTo>
                  <a:lnTo>
                    <a:pt x="121" y="185"/>
                  </a:lnTo>
                  <a:lnTo>
                    <a:pt x="122" y="187"/>
                  </a:lnTo>
                  <a:lnTo>
                    <a:pt x="124" y="187"/>
                  </a:lnTo>
                  <a:lnTo>
                    <a:pt x="124" y="189"/>
                  </a:lnTo>
                  <a:lnTo>
                    <a:pt x="124" y="191"/>
                  </a:lnTo>
                  <a:lnTo>
                    <a:pt x="126" y="191"/>
                  </a:lnTo>
                  <a:lnTo>
                    <a:pt x="128" y="191"/>
                  </a:lnTo>
                  <a:lnTo>
                    <a:pt x="128" y="193"/>
                  </a:lnTo>
                  <a:lnTo>
                    <a:pt x="130" y="193"/>
                  </a:lnTo>
                  <a:lnTo>
                    <a:pt x="130" y="191"/>
                  </a:lnTo>
                  <a:lnTo>
                    <a:pt x="132" y="191"/>
                  </a:lnTo>
                  <a:lnTo>
                    <a:pt x="132" y="189"/>
                  </a:lnTo>
                  <a:lnTo>
                    <a:pt x="134" y="189"/>
                  </a:lnTo>
                  <a:lnTo>
                    <a:pt x="136" y="191"/>
                  </a:lnTo>
                  <a:lnTo>
                    <a:pt x="138" y="191"/>
                  </a:lnTo>
                  <a:lnTo>
                    <a:pt x="138" y="193"/>
                  </a:lnTo>
                  <a:lnTo>
                    <a:pt x="138" y="195"/>
                  </a:lnTo>
                  <a:lnTo>
                    <a:pt x="138" y="193"/>
                  </a:lnTo>
                  <a:lnTo>
                    <a:pt x="140" y="193"/>
                  </a:lnTo>
                  <a:lnTo>
                    <a:pt x="142" y="193"/>
                  </a:lnTo>
                  <a:lnTo>
                    <a:pt x="144" y="193"/>
                  </a:lnTo>
                  <a:lnTo>
                    <a:pt x="146" y="193"/>
                  </a:lnTo>
                  <a:lnTo>
                    <a:pt x="148" y="193"/>
                  </a:lnTo>
                  <a:lnTo>
                    <a:pt x="150" y="193"/>
                  </a:lnTo>
                  <a:lnTo>
                    <a:pt x="150" y="195"/>
                  </a:lnTo>
                  <a:lnTo>
                    <a:pt x="152" y="195"/>
                  </a:lnTo>
                  <a:lnTo>
                    <a:pt x="154" y="195"/>
                  </a:lnTo>
                  <a:lnTo>
                    <a:pt x="154" y="193"/>
                  </a:lnTo>
                  <a:lnTo>
                    <a:pt x="156" y="193"/>
                  </a:lnTo>
                  <a:lnTo>
                    <a:pt x="158" y="191"/>
                  </a:lnTo>
                  <a:lnTo>
                    <a:pt x="160" y="191"/>
                  </a:lnTo>
                  <a:lnTo>
                    <a:pt x="162" y="191"/>
                  </a:lnTo>
                  <a:lnTo>
                    <a:pt x="164" y="193"/>
                  </a:lnTo>
                  <a:lnTo>
                    <a:pt x="166" y="193"/>
                  </a:lnTo>
                  <a:lnTo>
                    <a:pt x="166" y="195"/>
                  </a:lnTo>
                  <a:lnTo>
                    <a:pt x="168" y="195"/>
                  </a:lnTo>
                  <a:lnTo>
                    <a:pt x="170" y="195"/>
                  </a:lnTo>
                  <a:lnTo>
                    <a:pt x="170" y="197"/>
                  </a:lnTo>
                  <a:lnTo>
                    <a:pt x="170" y="199"/>
                  </a:lnTo>
                  <a:lnTo>
                    <a:pt x="168" y="199"/>
                  </a:lnTo>
                  <a:lnTo>
                    <a:pt x="168" y="201"/>
                  </a:lnTo>
                  <a:lnTo>
                    <a:pt x="170" y="201"/>
                  </a:lnTo>
                  <a:lnTo>
                    <a:pt x="170" y="203"/>
                  </a:lnTo>
                  <a:lnTo>
                    <a:pt x="172" y="203"/>
                  </a:lnTo>
                  <a:lnTo>
                    <a:pt x="172" y="205"/>
                  </a:lnTo>
                  <a:lnTo>
                    <a:pt x="174" y="205"/>
                  </a:lnTo>
                  <a:lnTo>
                    <a:pt x="174" y="207"/>
                  </a:lnTo>
                  <a:lnTo>
                    <a:pt x="174" y="209"/>
                  </a:lnTo>
                  <a:lnTo>
                    <a:pt x="172" y="211"/>
                  </a:lnTo>
                  <a:lnTo>
                    <a:pt x="174" y="212"/>
                  </a:lnTo>
                  <a:lnTo>
                    <a:pt x="174" y="214"/>
                  </a:lnTo>
                  <a:lnTo>
                    <a:pt x="174" y="216"/>
                  </a:lnTo>
                  <a:lnTo>
                    <a:pt x="174" y="218"/>
                  </a:lnTo>
                  <a:lnTo>
                    <a:pt x="172" y="218"/>
                  </a:lnTo>
                  <a:lnTo>
                    <a:pt x="172" y="220"/>
                  </a:lnTo>
                  <a:lnTo>
                    <a:pt x="174" y="222"/>
                  </a:lnTo>
                  <a:lnTo>
                    <a:pt x="174" y="224"/>
                  </a:lnTo>
                  <a:lnTo>
                    <a:pt x="174" y="226"/>
                  </a:lnTo>
                  <a:lnTo>
                    <a:pt x="172" y="226"/>
                  </a:lnTo>
                  <a:lnTo>
                    <a:pt x="172" y="228"/>
                  </a:lnTo>
                  <a:lnTo>
                    <a:pt x="172" y="230"/>
                  </a:lnTo>
                  <a:lnTo>
                    <a:pt x="172" y="232"/>
                  </a:lnTo>
                  <a:lnTo>
                    <a:pt x="172" y="234"/>
                  </a:lnTo>
                  <a:lnTo>
                    <a:pt x="172" y="236"/>
                  </a:lnTo>
                  <a:lnTo>
                    <a:pt x="174" y="238"/>
                  </a:lnTo>
                  <a:lnTo>
                    <a:pt x="176" y="238"/>
                  </a:lnTo>
                  <a:lnTo>
                    <a:pt x="176" y="240"/>
                  </a:lnTo>
                  <a:lnTo>
                    <a:pt x="176" y="242"/>
                  </a:lnTo>
                  <a:lnTo>
                    <a:pt x="178" y="242"/>
                  </a:lnTo>
                  <a:lnTo>
                    <a:pt x="180" y="242"/>
                  </a:lnTo>
                  <a:lnTo>
                    <a:pt x="182" y="244"/>
                  </a:lnTo>
                  <a:lnTo>
                    <a:pt x="184" y="244"/>
                  </a:lnTo>
                  <a:lnTo>
                    <a:pt x="184" y="246"/>
                  </a:lnTo>
                  <a:lnTo>
                    <a:pt x="184" y="248"/>
                  </a:lnTo>
                  <a:lnTo>
                    <a:pt x="184" y="250"/>
                  </a:lnTo>
                  <a:lnTo>
                    <a:pt x="182" y="250"/>
                  </a:lnTo>
                  <a:lnTo>
                    <a:pt x="182" y="252"/>
                  </a:lnTo>
                  <a:lnTo>
                    <a:pt x="180" y="252"/>
                  </a:lnTo>
                  <a:lnTo>
                    <a:pt x="182" y="252"/>
                  </a:lnTo>
                  <a:lnTo>
                    <a:pt x="182" y="254"/>
                  </a:lnTo>
                  <a:lnTo>
                    <a:pt x="184" y="254"/>
                  </a:lnTo>
                  <a:lnTo>
                    <a:pt x="186" y="254"/>
                  </a:lnTo>
                  <a:lnTo>
                    <a:pt x="186" y="256"/>
                  </a:lnTo>
                  <a:lnTo>
                    <a:pt x="188" y="256"/>
                  </a:lnTo>
                  <a:lnTo>
                    <a:pt x="190" y="256"/>
                  </a:lnTo>
                  <a:lnTo>
                    <a:pt x="191" y="258"/>
                  </a:lnTo>
                  <a:lnTo>
                    <a:pt x="193" y="258"/>
                  </a:lnTo>
                  <a:lnTo>
                    <a:pt x="195" y="258"/>
                  </a:lnTo>
                  <a:lnTo>
                    <a:pt x="195" y="260"/>
                  </a:lnTo>
                  <a:lnTo>
                    <a:pt x="197" y="260"/>
                  </a:lnTo>
                  <a:lnTo>
                    <a:pt x="199" y="260"/>
                  </a:lnTo>
                  <a:lnTo>
                    <a:pt x="199" y="262"/>
                  </a:lnTo>
                  <a:lnTo>
                    <a:pt x="199" y="260"/>
                  </a:lnTo>
                  <a:lnTo>
                    <a:pt x="201" y="260"/>
                  </a:lnTo>
                  <a:lnTo>
                    <a:pt x="201" y="262"/>
                  </a:lnTo>
                  <a:lnTo>
                    <a:pt x="201" y="264"/>
                  </a:lnTo>
                  <a:lnTo>
                    <a:pt x="201" y="266"/>
                  </a:lnTo>
                  <a:lnTo>
                    <a:pt x="201" y="268"/>
                  </a:lnTo>
                  <a:lnTo>
                    <a:pt x="203" y="268"/>
                  </a:lnTo>
                  <a:lnTo>
                    <a:pt x="205" y="266"/>
                  </a:lnTo>
                  <a:lnTo>
                    <a:pt x="205" y="264"/>
                  </a:lnTo>
                  <a:lnTo>
                    <a:pt x="207" y="264"/>
                  </a:lnTo>
                  <a:lnTo>
                    <a:pt x="209" y="264"/>
                  </a:lnTo>
                  <a:lnTo>
                    <a:pt x="211" y="264"/>
                  </a:lnTo>
                  <a:lnTo>
                    <a:pt x="213" y="262"/>
                  </a:lnTo>
                  <a:lnTo>
                    <a:pt x="213" y="260"/>
                  </a:lnTo>
                  <a:lnTo>
                    <a:pt x="215" y="260"/>
                  </a:lnTo>
                  <a:lnTo>
                    <a:pt x="217" y="258"/>
                  </a:lnTo>
                  <a:lnTo>
                    <a:pt x="219" y="258"/>
                  </a:lnTo>
                  <a:lnTo>
                    <a:pt x="221" y="258"/>
                  </a:lnTo>
                  <a:lnTo>
                    <a:pt x="221" y="260"/>
                  </a:lnTo>
                  <a:lnTo>
                    <a:pt x="221" y="262"/>
                  </a:lnTo>
                  <a:lnTo>
                    <a:pt x="219" y="262"/>
                  </a:lnTo>
                  <a:lnTo>
                    <a:pt x="221" y="262"/>
                  </a:lnTo>
                  <a:lnTo>
                    <a:pt x="221" y="264"/>
                  </a:lnTo>
                  <a:lnTo>
                    <a:pt x="221" y="266"/>
                  </a:lnTo>
                  <a:lnTo>
                    <a:pt x="223" y="266"/>
                  </a:lnTo>
                  <a:lnTo>
                    <a:pt x="223" y="268"/>
                  </a:lnTo>
                  <a:lnTo>
                    <a:pt x="223" y="270"/>
                  </a:lnTo>
                  <a:lnTo>
                    <a:pt x="223" y="272"/>
                  </a:lnTo>
                  <a:lnTo>
                    <a:pt x="225" y="272"/>
                  </a:lnTo>
                  <a:lnTo>
                    <a:pt x="227" y="272"/>
                  </a:lnTo>
                  <a:lnTo>
                    <a:pt x="229" y="272"/>
                  </a:lnTo>
                  <a:lnTo>
                    <a:pt x="231" y="272"/>
                  </a:lnTo>
                  <a:lnTo>
                    <a:pt x="233" y="272"/>
                  </a:lnTo>
                  <a:lnTo>
                    <a:pt x="235" y="274"/>
                  </a:lnTo>
                  <a:lnTo>
                    <a:pt x="237" y="274"/>
                  </a:lnTo>
                  <a:lnTo>
                    <a:pt x="237" y="276"/>
                  </a:lnTo>
                  <a:lnTo>
                    <a:pt x="239" y="276"/>
                  </a:lnTo>
                  <a:lnTo>
                    <a:pt x="241" y="276"/>
                  </a:lnTo>
                  <a:lnTo>
                    <a:pt x="243" y="276"/>
                  </a:lnTo>
                  <a:lnTo>
                    <a:pt x="245" y="276"/>
                  </a:lnTo>
                  <a:lnTo>
                    <a:pt x="245" y="278"/>
                  </a:lnTo>
                  <a:lnTo>
                    <a:pt x="247" y="278"/>
                  </a:lnTo>
                  <a:lnTo>
                    <a:pt x="247" y="276"/>
                  </a:lnTo>
                  <a:lnTo>
                    <a:pt x="247" y="278"/>
                  </a:lnTo>
                  <a:lnTo>
                    <a:pt x="249" y="278"/>
                  </a:lnTo>
                  <a:lnTo>
                    <a:pt x="251" y="278"/>
                  </a:lnTo>
                  <a:lnTo>
                    <a:pt x="251" y="279"/>
                  </a:lnTo>
                  <a:lnTo>
                    <a:pt x="253" y="279"/>
                  </a:lnTo>
                  <a:lnTo>
                    <a:pt x="253" y="281"/>
                  </a:lnTo>
                  <a:lnTo>
                    <a:pt x="253" y="283"/>
                  </a:lnTo>
                  <a:lnTo>
                    <a:pt x="255" y="285"/>
                  </a:lnTo>
                  <a:lnTo>
                    <a:pt x="257" y="285"/>
                  </a:lnTo>
                  <a:lnTo>
                    <a:pt x="259" y="285"/>
                  </a:lnTo>
                  <a:lnTo>
                    <a:pt x="259" y="287"/>
                  </a:lnTo>
                  <a:lnTo>
                    <a:pt x="260" y="287"/>
                  </a:lnTo>
                  <a:lnTo>
                    <a:pt x="262" y="287"/>
                  </a:lnTo>
                  <a:lnTo>
                    <a:pt x="264" y="287"/>
                  </a:lnTo>
                  <a:lnTo>
                    <a:pt x="266" y="287"/>
                  </a:lnTo>
                  <a:lnTo>
                    <a:pt x="266" y="289"/>
                  </a:lnTo>
                  <a:lnTo>
                    <a:pt x="268" y="291"/>
                  </a:lnTo>
                  <a:lnTo>
                    <a:pt x="270" y="293"/>
                  </a:lnTo>
                  <a:lnTo>
                    <a:pt x="272" y="293"/>
                  </a:lnTo>
                  <a:lnTo>
                    <a:pt x="272" y="295"/>
                  </a:lnTo>
                  <a:lnTo>
                    <a:pt x="274" y="295"/>
                  </a:lnTo>
                  <a:lnTo>
                    <a:pt x="274" y="293"/>
                  </a:lnTo>
                  <a:lnTo>
                    <a:pt x="276" y="293"/>
                  </a:lnTo>
                  <a:lnTo>
                    <a:pt x="276" y="295"/>
                  </a:lnTo>
                  <a:lnTo>
                    <a:pt x="276" y="297"/>
                  </a:lnTo>
                  <a:lnTo>
                    <a:pt x="278" y="297"/>
                  </a:lnTo>
                  <a:lnTo>
                    <a:pt x="278" y="299"/>
                  </a:lnTo>
                  <a:lnTo>
                    <a:pt x="280" y="299"/>
                  </a:lnTo>
                  <a:lnTo>
                    <a:pt x="280" y="301"/>
                  </a:lnTo>
                  <a:lnTo>
                    <a:pt x="282" y="303"/>
                  </a:lnTo>
                  <a:lnTo>
                    <a:pt x="282" y="305"/>
                  </a:lnTo>
                  <a:lnTo>
                    <a:pt x="280" y="305"/>
                  </a:lnTo>
                  <a:lnTo>
                    <a:pt x="280" y="307"/>
                  </a:lnTo>
                  <a:lnTo>
                    <a:pt x="280" y="309"/>
                  </a:lnTo>
                  <a:lnTo>
                    <a:pt x="278" y="309"/>
                  </a:lnTo>
                  <a:lnTo>
                    <a:pt x="276" y="311"/>
                  </a:lnTo>
                  <a:lnTo>
                    <a:pt x="276" y="313"/>
                  </a:lnTo>
                  <a:lnTo>
                    <a:pt x="274" y="313"/>
                  </a:lnTo>
                  <a:lnTo>
                    <a:pt x="274" y="315"/>
                  </a:lnTo>
                  <a:lnTo>
                    <a:pt x="272" y="315"/>
                  </a:lnTo>
                  <a:lnTo>
                    <a:pt x="272" y="317"/>
                  </a:lnTo>
                  <a:lnTo>
                    <a:pt x="270" y="317"/>
                  </a:lnTo>
                  <a:lnTo>
                    <a:pt x="270" y="319"/>
                  </a:lnTo>
                  <a:lnTo>
                    <a:pt x="268" y="321"/>
                  </a:lnTo>
                  <a:lnTo>
                    <a:pt x="270" y="321"/>
                  </a:lnTo>
                  <a:lnTo>
                    <a:pt x="270" y="323"/>
                  </a:lnTo>
                  <a:lnTo>
                    <a:pt x="268" y="323"/>
                  </a:lnTo>
                  <a:lnTo>
                    <a:pt x="268" y="325"/>
                  </a:lnTo>
                  <a:lnTo>
                    <a:pt x="270" y="325"/>
                  </a:lnTo>
                  <a:lnTo>
                    <a:pt x="270" y="327"/>
                  </a:lnTo>
                  <a:lnTo>
                    <a:pt x="270" y="329"/>
                  </a:lnTo>
                  <a:lnTo>
                    <a:pt x="268" y="329"/>
                  </a:lnTo>
                  <a:lnTo>
                    <a:pt x="268" y="331"/>
                  </a:lnTo>
                  <a:lnTo>
                    <a:pt x="270" y="331"/>
                  </a:lnTo>
                  <a:lnTo>
                    <a:pt x="270" y="333"/>
                  </a:lnTo>
                  <a:lnTo>
                    <a:pt x="270" y="335"/>
                  </a:lnTo>
                  <a:lnTo>
                    <a:pt x="268" y="335"/>
                  </a:lnTo>
                  <a:lnTo>
                    <a:pt x="268" y="337"/>
                  </a:lnTo>
                  <a:lnTo>
                    <a:pt x="268" y="339"/>
                  </a:lnTo>
                  <a:lnTo>
                    <a:pt x="268" y="341"/>
                  </a:lnTo>
                  <a:lnTo>
                    <a:pt x="266" y="341"/>
                  </a:lnTo>
                  <a:lnTo>
                    <a:pt x="266" y="343"/>
                  </a:lnTo>
                  <a:lnTo>
                    <a:pt x="266" y="345"/>
                  </a:lnTo>
                  <a:lnTo>
                    <a:pt x="268" y="345"/>
                  </a:lnTo>
                  <a:lnTo>
                    <a:pt x="268" y="346"/>
                  </a:lnTo>
                  <a:lnTo>
                    <a:pt x="270" y="348"/>
                  </a:lnTo>
                  <a:lnTo>
                    <a:pt x="270" y="350"/>
                  </a:lnTo>
                  <a:lnTo>
                    <a:pt x="272" y="350"/>
                  </a:lnTo>
                  <a:lnTo>
                    <a:pt x="272" y="352"/>
                  </a:lnTo>
                  <a:lnTo>
                    <a:pt x="274" y="352"/>
                  </a:lnTo>
                  <a:lnTo>
                    <a:pt x="274" y="354"/>
                  </a:lnTo>
                  <a:lnTo>
                    <a:pt x="274" y="356"/>
                  </a:lnTo>
                  <a:lnTo>
                    <a:pt x="272" y="356"/>
                  </a:lnTo>
                  <a:lnTo>
                    <a:pt x="272" y="358"/>
                  </a:lnTo>
                  <a:lnTo>
                    <a:pt x="272" y="360"/>
                  </a:lnTo>
                  <a:lnTo>
                    <a:pt x="274" y="360"/>
                  </a:lnTo>
                  <a:lnTo>
                    <a:pt x="274" y="362"/>
                  </a:lnTo>
                  <a:lnTo>
                    <a:pt x="274" y="364"/>
                  </a:lnTo>
                  <a:lnTo>
                    <a:pt x="272" y="364"/>
                  </a:lnTo>
                  <a:lnTo>
                    <a:pt x="272" y="366"/>
                  </a:lnTo>
                  <a:lnTo>
                    <a:pt x="272" y="368"/>
                  </a:lnTo>
                  <a:lnTo>
                    <a:pt x="272" y="370"/>
                  </a:lnTo>
                  <a:lnTo>
                    <a:pt x="270" y="370"/>
                  </a:lnTo>
                  <a:lnTo>
                    <a:pt x="270" y="372"/>
                  </a:lnTo>
                  <a:lnTo>
                    <a:pt x="270" y="374"/>
                  </a:lnTo>
                  <a:lnTo>
                    <a:pt x="268" y="374"/>
                  </a:lnTo>
                  <a:lnTo>
                    <a:pt x="268" y="376"/>
                  </a:lnTo>
                  <a:lnTo>
                    <a:pt x="268" y="378"/>
                  </a:lnTo>
                  <a:lnTo>
                    <a:pt x="266" y="380"/>
                  </a:lnTo>
                  <a:lnTo>
                    <a:pt x="266" y="382"/>
                  </a:lnTo>
                  <a:lnTo>
                    <a:pt x="268" y="382"/>
                  </a:lnTo>
                  <a:lnTo>
                    <a:pt x="268" y="384"/>
                  </a:lnTo>
                  <a:lnTo>
                    <a:pt x="266" y="384"/>
                  </a:lnTo>
                  <a:lnTo>
                    <a:pt x="266" y="386"/>
                  </a:lnTo>
                  <a:lnTo>
                    <a:pt x="266" y="388"/>
                  </a:lnTo>
                  <a:lnTo>
                    <a:pt x="264" y="388"/>
                  </a:lnTo>
                  <a:lnTo>
                    <a:pt x="264" y="390"/>
                  </a:lnTo>
                  <a:lnTo>
                    <a:pt x="262" y="390"/>
                  </a:lnTo>
                  <a:lnTo>
                    <a:pt x="260" y="390"/>
                  </a:lnTo>
                  <a:lnTo>
                    <a:pt x="260" y="388"/>
                  </a:lnTo>
                  <a:lnTo>
                    <a:pt x="260" y="390"/>
                  </a:lnTo>
                  <a:lnTo>
                    <a:pt x="260" y="392"/>
                  </a:lnTo>
                  <a:lnTo>
                    <a:pt x="260" y="394"/>
                  </a:lnTo>
                  <a:lnTo>
                    <a:pt x="260" y="396"/>
                  </a:lnTo>
                  <a:lnTo>
                    <a:pt x="259" y="398"/>
                  </a:lnTo>
                  <a:lnTo>
                    <a:pt x="257" y="400"/>
                  </a:lnTo>
                  <a:lnTo>
                    <a:pt x="257" y="402"/>
                  </a:lnTo>
                  <a:lnTo>
                    <a:pt x="257" y="404"/>
                  </a:lnTo>
                  <a:lnTo>
                    <a:pt x="255" y="404"/>
                  </a:lnTo>
                  <a:lnTo>
                    <a:pt x="255" y="406"/>
                  </a:lnTo>
                  <a:lnTo>
                    <a:pt x="253" y="408"/>
                  </a:lnTo>
                  <a:lnTo>
                    <a:pt x="253" y="410"/>
                  </a:lnTo>
                  <a:lnTo>
                    <a:pt x="251" y="410"/>
                  </a:lnTo>
                  <a:lnTo>
                    <a:pt x="251" y="412"/>
                  </a:lnTo>
                  <a:lnTo>
                    <a:pt x="251" y="413"/>
                  </a:lnTo>
                  <a:lnTo>
                    <a:pt x="251" y="415"/>
                  </a:lnTo>
                  <a:lnTo>
                    <a:pt x="251" y="417"/>
                  </a:lnTo>
                  <a:lnTo>
                    <a:pt x="251" y="419"/>
                  </a:lnTo>
                  <a:lnTo>
                    <a:pt x="253" y="419"/>
                  </a:lnTo>
                  <a:lnTo>
                    <a:pt x="253" y="421"/>
                  </a:lnTo>
                  <a:lnTo>
                    <a:pt x="253" y="419"/>
                  </a:lnTo>
                  <a:lnTo>
                    <a:pt x="255" y="421"/>
                  </a:lnTo>
                  <a:lnTo>
                    <a:pt x="255" y="419"/>
                  </a:lnTo>
                  <a:lnTo>
                    <a:pt x="257" y="421"/>
                  </a:lnTo>
                  <a:lnTo>
                    <a:pt x="257" y="423"/>
                  </a:lnTo>
                  <a:lnTo>
                    <a:pt x="259" y="425"/>
                  </a:lnTo>
                  <a:lnTo>
                    <a:pt x="259" y="427"/>
                  </a:lnTo>
                  <a:lnTo>
                    <a:pt x="259" y="429"/>
                  </a:lnTo>
                  <a:lnTo>
                    <a:pt x="260" y="429"/>
                  </a:lnTo>
                  <a:lnTo>
                    <a:pt x="262" y="429"/>
                  </a:lnTo>
                  <a:lnTo>
                    <a:pt x="262" y="431"/>
                  </a:lnTo>
                  <a:lnTo>
                    <a:pt x="264" y="431"/>
                  </a:lnTo>
                  <a:lnTo>
                    <a:pt x="264" y="433"/>
                  </a:lnTo>
                  <a:lnTo>
                    <a:pt x="264" y="435"/>
                  </a:lnTo>
                  <a:lnTo>
                    <a:pt x="264" y="437"/>
                  </a:lnTo>
                  <a:lnTo>
                    <a:pt x="264" y="439"/>
                  </a:lnTo>
                  <a:lnTo>
                    <a:pt x="264" y="441"/>
                  </a:lnTo>
                  <a:lnTo>
                    <a:pt x="264" y="443"/>
                  </a:lnTo>
                  <a:lnTo>
                    <a:pt x="264" y="445"/>
                  </a:lnTo>
                  <a:lnTo>
                    <a:pt x="266" y="447"/>
                  </a:lnTo>
                  <a:lnTo>
                    <a:pt x="266" y="449"/>
                  </a:lnTo>
                  <a:lnTo>
                    <a:pt x="268" y="449"/>
                  </a:lnTo>
                  <a:lnTo>
                    <a:pt x="268" y="451"/>
                  </a:lnTo>
                  <a:lnTo>
                    <a:pt x="270" y="453"/>
                  </a:lnTo>
                  <a:lnTo>
                    <a:pt x="270" y="455"/>
                  </a:lnTo>
                  <a:lnTo>
                    <a:pt x="270" y="457"/>
                  </a:lnTo>
                  <a:lnTo>
                    <a:pt x="270" y="459"/>
                  </a:lnTo>
                  <a:lnTo>
                    <a:pt x="270" y="461"/>
                  </a:lnTo>
                  <a:lnTo>
                    <a:pt x="268" y="465"/>
                  </a:lnTo>
                  <a:lnTo>
                    <a:pt x="268" y="467"/>
                  </a:lnTo>
                  <a:lnTo>
                    <a:pt x="268" y="471"/>
                  </a:lnTo>
                  <a:lnTo>
                    <a:pt x="266" y="475"/>
                  </a:lnTo>
                  <a:lnTo>
                    <a:pt x="264" y="477"/>
                  </a:lnTo>
                  <a:lnTo>
                    <a:pt x="266" y="479"/>
                  </a:lnTo>
                  <a:lnTo>
                    <a:pt x="268" y="480"/>
                  </a:lnTo>
                  <a:lnTo>
                    <a:pt x="268" y="482"/>
                  </a:lnTo>
                  <a:lnTo>
                    <a:pt x="270" y="484"/>
                  </a:lnTo>
                  <a:lnTo>
                    <a:pt x="272" y="484"/>
                  </a:lnTo>
                  <a:lnTo>
                    <a:pt x="272" y="486"/>
                  </a:lnTo>
                  <a:lnTo>
                    <a:pt x="274" y="488"/>
                  </a:lnTo>
                  <a:lnTo>
                    <a:pt x="276" y="490"/>
                  </a:lnTo>
                  <a:lnTo>
                    <a:pt x="278" y="490"/>
                  </a:lnTo>
                  <a:lnTo>
                    <a:pt x="278" y="492"/>
                  </a:lnTo>
                  <a:lnTo>
                    <a:pt x="282" y="492"/>
                  </a:lnTo>
                  <a:lnTo>
                    <a:pt x="284" y="492"/>
                  </a:lnTo>
                  <a:lnTo>
                    <a:pt x="284" y="494"/>
                  </a:lnTo>
                  <a:lnTo>
                    <a:pt x="286" y="494"/>
                  </a:lnTo>
                  <a:lnTo>
                    <a:pt x="288" y="496"/>
                  </a:lnTo>
                  <a:lnTo>
                    <a:pt x="288" y="498"/>
                  </a:lnTo>
                  <a:lnTo>
                    <a:pt x="290" y="498"/>
                  </a:lnTo>
                  <a:lnTo>
                    <a:pt x="292" y="500"/>
                  </a:lnTo>
                  <a:lnTo>
                    <a:pt x="292" y="502"/>
                  </a:lnTo>
                  <a:lnTo>
                    <a:pt x="294" y="502"/>
                  </a:lnTo>
                  <a:lnTo>
                    <a:pt x="294" y="504"/>
                  </a:lnTo>
                  <a:lnTo>
                    <a:pt x="296" y="504"/>
                  </a:lnTo>
                  <a:lnTo>
                    <a:pt x="298" y="504"/>
                  </a:lnTo>
                  <a:lnTo>
                    <a:pt x="298" y="506"/>
                  </a:lnTo>
                  <a:lnTo>
                    <a:pt x="300" y="508"/>
                  </a:lnTo>
                  <a:lnTo>
                    <a:pt x="302" y="508"/>
                  </a:lnTo>
                  <a:lnTo>
                    <a:pt x="302" y="510"/>
                  </a:lnTo>
                  <a:lnTo>
                    <a:pt x="304" y="512"/>
                  </a:lnTo>
                  <a:lnTo>
                    <a:pt x="306" y="514"/>
                  </a:lnTo>
                  <a:lnTo>
                    <a:pt x="308" y="516"/>
                  </a:lnTo>
                  <a:lnTo>
                    <a:pt x="308" y="518"/>
                  </a:lnTo>
                  <a:lnTo>
                    <a:pt x="310" y="520"/>
                  </a:lnTo>
                  <a:lnTo>
                    <a:pt x="312" y="520"/>
                  </a:lnTo>
                  <a:lnTo>
                    <a:pt x="312" y="522"/>
                  </a:lnTo>
                  <a:lnTo>
                    <a:pt x="314" y="522"/>
                  </a:lnTo>
                  <a:lnTo>
                    <a:pt x="314" y="524"/>
                  </a:lnTo>
                  <a:lnTo>
                    <a:pt x="312" y="526"/>
                  </a:lnTo>
                  <a:lnTo>
                    <a:pt x="312" y="528"/>
                  </a:lnTo>
                  <a:lnTo>
                    <a:pt x="312" y="530"/>
                  </a:lnTo>
                  <a:lnTo>
                    <a:pt x="314" y="532"/>
                  </a:lnTo>
                  <a:lnTo>
                    <a:pt x="316" y="534"/>
                  </a:lnTo>
                  <a:lnTo>
                    <a:pt x="318" y="536"/>
                  </a:lnTo>
                  <a:lnTo>
                    <a:pt x="320" y="538"/>
                  </a:lnTo>
                  <a:lnTo>
                    <a:pt x="322" y="538"/>
                  </a:lnTo>
                  <a:lnTo>
                    <a:pt x="322" y="540"/>
                  </a:lnTo>
                  <a:lnTo>
                    <a:pt x="324" y="542"/>
                  </a:lnTo>
                  <a:lnTo>
                    <a:pt x="328" y="542"/>
                  </a:lnTo>
                  <a:lnTo>
                    <a:pt x="328" y="544"/>
                  </a:lnTo>
                  <a:lnTo>
                    <a:pt x="329" y="546"/>
                  </a:lnTo>
                  <a:lnTo>
                    <a:pt x="331" y="547"/>
                  </a:lnTo>
                  <a:lnTo>
                    <a:pt x="333" y="549"/>
                  </a:lnTo>
                  <a:lnTo>
                    <a:pt x="335" y="551"/>
                  </a:lnTo>
                  <a:lnTo>
                    <a:pt x="337" y="551"/>
                  </a:lnTo>
                  <a:lnTo>
                    <a:pt x="339" y="553"/>
                  </a:lnTo>
                  <a:lnTo>
                    <a:pt x="341" y="555"/>
                  </a:lnTo>
                  <a:lnTo>
                    <a:pt x="343" y="557"/>
                  </a:lnTo>
                  <a:lnTo>
                    <a:pt x="345" y="559"/>
                  </a:lnTo>
                  <a:lnTo>
                    <a:pt x="345" y="561"/>
                  </a:lnTo>
                  <a:lnTo>
                    <a:pt x="347" y="561"/>
                  </a:lnTo>
                  <a:lnTo>
                    <a:pt x="349" y="561"/>
                  </a:lnTo>
                  <a:lnTo>
                    <a:pt x="351" y="563"/>
                  </a:lnTo>
                  <a:lnTo>
                    <a:pt x="351" y="565"/>
                  </a:lnTo>
                  <a:lnTo>
                    <a:pt x="353" y="565"/>
                  </a:lnTo>
                  <a:lnTo>
                    <a:pt x="355" y="565"/>
                  </a:lnTo>
                  <a:lnTo>
                    <a:pt x="357" y="567"/>
                  </a:lnTo>
                  <a:lnTo>
                    <a:pt x="357" y="569"/>
                  </a:lnTo>
                  <a:lnTo>
                    <a:pt x="355" y="569"/>
                  </a:lnTo>
                  <a:lnTo>
                    <a:pt x="355" y="571"/>
                  </a:lnTo>
                  <a:lnTo>
                    <a:pt x="353" y="575"/>
                  </a:lnTo>
                  <a:lnTo>
                    <a:pt x="351" y="579"/>
                  </a:lnTo>
                  <a:lnTo>
                    <a:pt x="351" y="581"/>
                  </a:lnTo>
                  <a:lnTo>
                    <a:pt x="349" y="581"/>
                  </a:lnTo>
                  <a:lnTo>
                    <a:pt x="349" y="583"/>
                  </a:lnTo>
                  <a:lnTo>
                    <a:pt x="347" y="585"/>
                  </a:lnTo>
                  <a:lnTo>
                    <a:pt x="347" y="587"/>
                  </a:lnTo>
                  <a:lnTo>
                    <a:pt x="347" y="589"/>
                  </a:lnTo>
                  <a:lnTo>
                    <a:pt x="345" y="589"/>
                  </a:lnTo>
                  <a:lnTo>
                    <a:pt x="345" y="591"/>
                  </a:lnTo>
                  <a:lnTo>
                    <a:pt x="343" y="593"/>
                  </a:lnTo>
                  <a:lnTo>
                    <a:pt x="343" y="595"/>
                  </a:lnTo>
                  <a:lnTo>
                    <a:pt x="343" y="597"/>
                  </a:lnTo>
                  <a:lnTo>
                    <a:pt x="341" y="599"/>
                  </a:lnTo>
                  <a:lnTo>
                    <a:pt x="339" y="601"/>
                  </a:lnTo>
                  <a:lnTo>
                    <a:pt x="339" y="603"/>
                  </a:lnTo>
                  <a:lnTo>
                    <a:pt x="339" y="605"/>
                  </a:lnTo>
                  <a:lnTo>
                    <a:pt x="339" y="607"/>
                  </a:lnTo>
                  <a:lnTo>
                    <a:pt x="339" y="609"/>
                  </a:lnTo>
                  <a:lnTo>
                    <a:pt x="339" y="611"/>
                  </a:lnTo>
                  <a:lnTo>
                    <a:pt x="339" y="613"/>
                  </a:lnTo>
                  <a:lnTo>
                    <a:pt x="341" y="614"/>
                  </a:lnTo>
                  <a:lnTo>
                    <a:pt x="341" y="616"/>
                  </a:lnTo>
                  <a:lnTo>
                    <a:pt x="343" y="618"/>
                  </a:lnTo>
                  <a:lnTo>
                    <a:pt x="345" y="620"/>
                  </a:lnTo>
                  <a:lnTo>
                    <a:pt x="345" y="622"/>
                  </a:lnTo>
                  <a:lnTo>
                    <a:pt x="345" y="624"/>
                  </a:lnTo>
                  <a:lnTo>
                    <a:pt x="345" y="626"/>
                  </a:lnTo>
                  <a:lnTo>
                    <a:pt x="345" y="628"/>
                  </a:lnTo>
                  <a:lnTo>
                    <a:pt x="345" y="630"/>
                  </a:lnTo>
                  <a:lnTo>
                    <a:pt x="345" y="632"/>
                  </a:lnTo>
                  <a:lnTo>
                    <a:pt x="345" y="634"/>
                  </a:lnTo>
                  <a:lnTo>
                    <a:pt x="343" y="636"/>
                  </a:lnTo>
                  <a:lnTo>
                    <a:pt x="343" y="638"/>
                  </a:lnTo>
                  <a:lnTo>
                    <a:pt x="341" y="640"/>
                  </a:lnTo>
                  <a:lnTo>
                    <a:pt x="341" y="644"/>
                  </a:lnTo>
                  <a:lnTo>
                    <a:pt x="341" y="646"/>
                  </a:lnTo>
                  <a:lnTo>
                    <a:pt x="343" y="648"/>
                  </a:lnTo>
                  <a:lnTo>
                    <a:pt x="345" y="650"/>
                  </a:lnTo>
                  <a:lnTo>
                    <a:pt x="345" y="652"/>
                  </a:lnTo>
                  <a:lnTo>
                    <a:pt x="345" y="654"/>
                  </a:lnTo>
                  <a:lnTo>
                    <a:pt x="347" y="656"/>
                  </a:lnTo>
                  <a:lnTo>
                    <a:pt x="349" y="658"/>
                  </a:lnTo>
                  <a:lnTo>
                    <a:pt x="347" y="660"/>
                  </a:lnTo>
                  <a:lnTo>
                    <a:pt x="347" y="664"/>
                  </a:lnTo>
                  <a:lnTo>
                    <a:pt x="347" y="666"/>
                  </a:lnTo>
                  <a:lnTo>
                    <a:pt x="347" y="668"/>
                  </a:lnTo>
                  <a:lnTo>
                    <a:pt x="347" y="670"/>
                  </a:lnTo>
                  <a:lnTo>
                    <a:pt x="347" y="672"/>
                  </a:lnTo>
                  <a:lnTo>
                    <a:pt x="347" y="674"/>
                  </a:lnTo>
                  <a:lnTo>
                    <a:pt x="349" y="674"/>
                  </a:lnTo>
                  <a:lnTo>
                    <a:pt x="351" y="674"/>
                  </a:lnTo>
                  <a:lnTo>
                    <a:pt x="351" y="676"/>
                  </a:lnTo>
                  <a:lnTo>
                    <a:pt x="353" y="676"/>
                  </a:lnTo>
                  <a:lnTo>
                    <a:pt x="355" y="678"/>
                  </a:lnTo>
                  <a:lnTo>
                    <a:pt x="357" y="680"/>
                  </a:lnTo>
                  <a:lnTo>
                    <a:pt x="359" y="680"/>
                  </a:lnTo>
                  <a:lnTo>
                    <a:pt x="359" y="682"/>
                  </a:lnTo>
                  <a:lnTo>
                    <a:pt x="361" y="682"/>
                  </a:lnTo>
                  <a:lnTo>
                    <a:pt x="361" y="683"/>
                  </a:lnTo>
                  <a:lnTo>
                    <a:pt x="363" y="683"/>
                  </a:lnTo>
                  <a:lnTo>
                    <a:pt x="363" y="685"/>
                  </a:lnTo>
                  <a:lnTo>
                    <a:pt x="365" y="685"/>
                  </a:lnTo>
                  <a:lnTo>
                    <a:pt x="365" y="687"/>
                  </a:lnTo>
                  <a:lnTo>
                    <a:pt x="365" y="689"/>
                  </a:lnTo>
                  <a:lnTo>
                    <a:pt x="367" y="689"/>
                  </a:lnTo>
                  <a:lnTo>
                    <a:pt x="369" y="691"/>
                  </a:lnTo>
                  <a:lnTo>
                    <a:pt x="371" y="693"/>
                  </a:lnTo>
                  <a:lnTo>
                    <a:pt x="369" y="693"/>
                  </a:lnTo>
                  <a:lnTo>
                    <a:pt x="371" y="693"/>
                  </a:lnTo>
                  <a:lnTo>
                    <a:pt x="371" y="695"/>
                  </a:lnTo>
                  <a:lnTo>
                    <a:pt x="373" y="695"/>
                  </a:lnTo>
                  <a:lnTo>
                    <a:pt x="375" y="695"/>
                  </a:lnTo>
                  <a:lnTo>
                    <a:pt x="377" y="697"/>
                  </a:lnTo>
                  <a:lnTo>
                    <a:pt x="379" y="697"/>
                  </a:lnTo>
                  <a:lnTo>
                    <a:pt x="379" y="699"/>
                  </a:lnTo>
                  <a:lnTo>
                    <a:pt x="381" y="699"/>
                  </a:lnTo>
                  <a:lnTo>
                    <a:pt x="383" y="699"/>
                  </a:lnTo>
                  <a:lnTo>
                    <a:pt x="385" y="699"/>
                  </a:lnTo>
                  <a:lnTo>
                    <a:pt x="385" y="701"/>
                  </a:lnTo>
                  <a:lnTo>
                    <a:pt x="385" y="703"/>
                  </a:lnTo>
                  <a:lnTo>
                    <a:pt x="387" y="703"/>
                  </a:lnTo>
                  <a:lnTo>
                    <a:pt x="389" y="703"/>
                  </a:lnTo>
                  <a:lnTo>
                    <a:pt x="391" y="703"/>
                  </a:lnTo>
                  <a:lnTo>
                    <a:pt x="393" y="703"/>
                  </a:lnTo>
                  <a:lnTo>
                    <a:pt x="393" y="705"/>
                  </a:lnTo>
                  <a:lnTo>
                    <a:pt x="395" y="705"/>
                  </a:lnTo>
                  <a:lnTo>
                    <a:pt x="397" y="705"/>
                  </a:lnTo>
                  <a:lnTo>
                    <a:pt x="397" y="703"/>
                  </a:lnTo>
                  <a:lnTo>
                    <a:pt x="398" y="703"/>
                  </a:lnTo>
                  <a:lnTo>
                    <a:pt x="400" y="703"/>
                  </a:lnTo>
                  <a:lnTo>
                    <a:pt x="402" y="703"/>
                  </a:lnTo>
                  <a:lnTo>
                    <a:pt x="404" y="703"/>
                  </a:lnTo>
                  <a:lnTo>
                    <a:pt x="404" y="705"/>
                  </a:lnTo>
                  <a:lnTo>
                    <a:pt x="406" y="705"/>
                  </a:lnTo>
                  <a:lnTo>
                    <a:pt x="406" y="707"/>
                  </a:lnTo>
                  <a:lnTo>
                    <a:pt x="408" y="707"/>
                  </a:lnTo>
                  <a:lnTo>
                    <a:pt x="408" y="709"/>
                  </a:lnTo>
                  <a:lnTo>
                    <a:pt x="410" y="709"/>
                  </a:lnTo>
                  <a:lnTo>
                    <a:pt x="412" y="709"/>
                  </a:lnTo>
                  <a:lnTo>
                    <a:pt x="414" y="709"/>
                  </a:lnTo>
                  <a:lnTo>
                    <a:pt x="414" y="711"/>
                  </a:lnTo>
                  <a:lnTo>
                    <a:pt x="416" y="711"/>
                  </a:lnTo>
                  <a:lnTo>
                    <a:pt x="418" y="711"/>
                  </a:lnTo>
                  <a:lnTo>
                    <a:pt x="420" y="711"/>
                  </a:lnTo>
                  <a:lnTo>
                    <a:pt x="420" y="713"/>
                  </a:lnTo>
                  <a:lnTo>
                    <a:pt x="422" y="713"/>
                  </a:lnTo>
                  <a:lnTo>
                    <a:pt x="424" y="713"/>
                  </a:lnTo>
                  <a:lnTo>
                    <a:pt x="426" y="713"/>
                  </a:lnTo>
                  <a:lnTo>
                    <a:pt x="428" y="713"/>
                  </a:lnTo>
                  <a:lnTo>
                    <a:pt x="430" y="713"/>
                  </a:lnTo>
                  <a:lnTo>
                    <a:pt x="430" y="711"/>
                  </a:lnTo>
                  <a:lnTo>
                    <a:pt x="432" y="711"/>
                  </a:lnTo>
                  <a:lnTo>
                    <a:pt x="434" y="711"/>
                  </a:lnTo>
                  <a:lnTo>
                    <a:pt x="436" y="711"/>
                  </a:lnTo>
                  <a:lnTo>
                    <a:pt x="436" y="713"/>
                  </a:lnTo>
                  <a:lnTo>
                    <a:pt x="438" y="713"/>
                  </a:lnTo>
                  <a:lnTo>
                    <a:pt x="438" y="715"/>
                  </a:lnTo>
                  <a:lnTo>
                    <a:pt x="440" y="715"/>
                  </a:lnTo>
                  <a:lnTo>
                    <a:pt x="442" y="717"/>
                  </a:lnTo>
                  <a:lnTo>
                    <a:pt x="444" y="719"/>
                  </a:lnTo>
                  <a:lnTo>
                    <a:pt x="446" y="719"/>
                  </a:lnTo>
                  <a:lnTo>
                    <a:pt x="446" y="721"/>
                  </a:lnTo>
                  <a:lnTo>
                    <a:pt x="448" y="721"/>
                  </a:lnTo>
                  <a:lnTo>
                    <a:pt x="448" y="719"/>
                  </a:lnTo>
                  <a:lnTo>
                    <a:pt x="450" y="719"/>
                  </a:lnTo>
                  <a:lnTo>
                    <a:pt x="450" y="721"/>
                  </a:lnTo>
                  <a:lnTo>
                    <a:pt x="452" y="721"/>
                  </a:lnTo>
                  <a:lnTo>
                    <a:pt x="452" y="723"/>
                  </a:lnTo>
                  <a:lnTo>
                    <a:pt x="454" y="723"/>
                  </a:lnTo>
                  <a:lnTo>
                    <a:pt x="454" y="725"/>
                  </a:lnTo>
                  <a:lnTo>
                    <a:pt x="456" y="725"/>
                  </a:lnTo>
                  <a:lnTo>
                    <a:pt x="458" y="725"/>
                  </a:lnTo>
                  <a:lnTo>
                    <a:pt x="458" y="723"/>
                  </a:lnTo>
                  <a:lnTo>
                    <a:pt x="458" y="725"/>
                  </a:lnTo>
                  <a:lnTo>
                    <a:pt x="460" y="725"/>
                  </a:lnTo>
                  <a:lnTo>
                    <a:pt x="462" y="725"/>
                  </a:lnTo>
                  <a:lnTo>
                    <a:pt x="462" y="723"/>
                  </a:lnTo>
                  <a:lnTo>
                    <a:pt x="464" y="723"/>
                  </a:lnTo>
                  <a:lnTo>
                    <a:pt x="464" y="725"/>
                  </a:lnTo>
                  <a:lnTo>
                    <a:pt x="466" y="725"/>
                  </a:lnTo>
                  <a:lnTo>
                    <a:pt x="467" y="725"/>
                  </a:lnTo>
                  <a:lnTo>
                    <a:pt x="469" y="725"/>
                  </a:lnTo>
                  <a:lnTo>
                    <a:pt x="471" y="725"/>
                  </a:lnTo>
                  <a:lnTo>
                    <a:pt x="471" y="727"/>
                  </a:lnTo>
                  <a:lnTo>
                    <a:pt x="471" y="729"/>
                  </a:lnTo>
                  <a:lnTo>
                    <a:pt x="471" y="731"/>
                  </a:lnTo>
                  <a:lnTo>
                    <a:pt x="471" y="733"/>
                  </a:lnTo>
                  <a:lnTo>
                    <a:pt x="473" y="733"/>
                  </a:lnTo>
                  <a:lnTo>
                    <a:pt x="473" y="735"/>
                  </a:lnTo>
                  <a:lnTo>
                    <a:pt x="473" y="737"/>
                  </a:lnTo>
                  <a:lnTo>
                    <a:pt x="471" y="737"/>
                  </a:lnTo>
                  <a:lnTo>
                    <a:pt x="471" y="739"/>
                  </a:lnTo>
                  <a:lnTo>
                    <a:pt x="473" y="739"/>
                  </a:lnTo>
                  <a:lnTo>
                    <a:pt x="473" y="741"/>
                  </a:lnTo>
                  <a:lnTo>
                    <a:pt x="473" y="743"/>
                  </a:lnTo>
                  <a:lnTo>
                    <a:pt x="471" y="743"/>
                  </a:lnTo>
                  <a:lnTo>
                    <a:pt x="471" y="745"/>
                  </a:lnTo>
                  <a:lnTo>
                    <a:pt x="469" y="745"/>
                  </a:lnTo>
                  <a:lnTo>
                    <a:pt x="469" y="747"/>
                  </a:lnTo>
                  <a:lnTo>
                    <a:pt x="469" y="749"/>
                  </a:lnTo>
                  <a:lnTo>
                    <a:pt x="469" y="750"/>
                  </a:lnTo>
                  <a:lnTo>
                    <a:pt x="467" y="750"/>
                  </a:lnTo>
                  <a:lnTo>
                    <a:pt x="467" y="752"/>
                  </a:lnTo>
                  <a:lnTo>
                    <a:pt x="466" y="754"/>
                  </a:lnTo>
                  <a:lnTo>
                    <a:pt x="466" y="756"/>
                  </a:lnTo>
                  <a:lnTo>
                    <a:pt x="464" y="756"/>
                  </a:lnTo>
                  <a:lnTo>
                    <a:pt x="464" y="758"/>
                  </a:lnTo>
                  <a:lnTo>
                    <a:pt x="466" y="758"/>
                  </a:lnTo>
                  <a:lnTo>
                    <a:pt x="466" y="760"/>
                  </a:lnTo>
                  <a:lnTo>
                    <a:pt x="467" y="760"/>
                  </a:lnTo>
                  <a:lnTo>
                    <a:pt x="467" y="762"/>
                  </a:lnTo>
                  <a:lnTo>
                    <a:pt x="469" y="762"/>
                  </a:lnTo>
                  <a:lnTo>
                    <a:pt x="469" y="764"/>
                  </a:lnTo>
                  <a:lnTo>
                    <a:pt x="469" y="766"/>
                  </a:lnTo>
                  <a:lnTo>
                    <a:pt x="467" y="766"/>
                  </a:lnTo>
                  <a:lnTo>
                    <a:pt x="467" y="768"/>
                  </a:lnTo>
                  <a:lnTo>
                    <a:pt x="467" y="770"/>
                  </a:lnTo>
                  <a:lnTo>
                    <a:pt x="466" y="770"/>
                  </a:lnTo>
                  <a:lnTo>
                    <a:pt x="466" y="772"/>
                  </a:lnTo>
                  <a:lnTo>
                    <a:pt x="464" y="772"/>
                  </a:lnTo>
                  <a:lnTo>
                    <a:pt x="464" y="774"/>
                  </a:lnTo>
                  <a:lnTo>
                    <a:pt x="464" y="776"/>
                  </a:lnTo>
                  <a:lnTo>
                    <a:pt x="464" y="778"/>
                  </a:lnTo>
                  <a:lnTo>
                    <a:pt x="462" y="778"/>
                  </a:lnTo>
                  <a:lnTo>
                    <a:pt x="462" y="780"/>
                  </a:lnTo>
                  <a:lnTo>
                    <a:pt x="462" y="782"/>
                  </a:lnTo>
                  <a:lnTo>
                    <a:pt x="464" y="782"/>
                  </a:lnTo>
                  <a:lnTo>
                    <a:pt x="462" y="782"/>
                  </a:lnTo>
                  <a:lnTo>
                    <a:pt x="462" y="784"/>
                  </a:lnTo>
                  <a:lnTo>
                    <a:pt x="462" y="786"/>
                  </a:lnTo>
                  <a:lnTo>
                    <a:pt x="460" y="786"/>
                  </a:lnTo>
                  <a:lnTo>
                    <a:pt x="460" y="788"/>
                  </a:lnTo>
                  <a:lnTo>
                    <a:pt x="460" y="790"/>
                  </a:lnTo>
                  <a:lnTo>
                    <a:pt x="462" y="790"/>
                  </a:lnTo>
                  <a:lnTo>
                    <a:pt x="462" y="792"/>
                  </a:lnTo>
                  <a:lnTo>
                    <a:pt x="460" y="792"/>
                  </a:lnTo>
                  <a:lnTo>
                    <a:pt x="460" y="794"/>
                  </a:lnTo>
                  <a:lnTo>
                    <a:pt x="460" y="796"/>
                  </a:lnTo>
                  <a:lnTo>
                    <a:pt x="458" y="796"/>
                  </a:lnTo>
                  <a:lnTo>
                    <a:pt x="458" y="798"/>
                  </a:lnTo>
                  <a:lnTo>
                    <a:pt x="456" y="798"/>
                  </a:lnTo>
                  <a:lnTo>
                    <a:pt x="456" y="800"/>
                  </a:lnTo>
                  <a:lnTo>
                    <a:pt x="454" y="800"/>
                  </a:lnTo>
                  <a:lnTo>
                    <a:pt x="454" y="802"/>
                  </a:lnTo>
                  <a:lnTo>
                    <a:pt x="456" y="802"/>
                  </a:lnTo>
                  <a:lnTo>
                    <a:pt x="456" y="804"/>
                  </a:lnTo>
                  <a:lnTo>
                    <a:pt x="456" y="806"/>
                  </a:lnTo>
                  <a:lnTo>
                    <a:pt x="456" y="808"/>
                  </a:lnTo>
                  <a:lnTo>
                    <a:pt x="456" y="810"/>
                  </a:lnTo>
                  <a:lnTo>
                    <a:pt x="458" y="812"/>
                  </a:lnTo>
                  <a:lnTo>
                    <a:pt x="460" y="814"/>
                  </a:lnTo>
                  <a:lnTo>
                    <a:pt x="460" y="816"/>
                  </a:lnTo>
                  <a:lnTo>
                    <a:pt x="460" y="817"/>
                  </a:lnTo>
                  <a:lnTo>
                    <a:pt x="462" y="817"/>
                  </a:lnTo>
                  <a:lnTo>
                    <a:pt x="462" y="819"/>
                  </a:lnTo>
                  <a:lnTo>
                    <a:pt x="466" y="819"/>
                  </a:lnTo>
                  <a:lnTo>
                    <a:pt x="467" y="821"/>
                  </a:lnTo>
                  <a:lnTo>
                    <a:pt x="469" y="821"/>
                  </a:lnTo>
                  <a:lnTo>
                    <a:pt x="471" y="821"/>
                  </a:lnTo>
                  <a:lnTo>
                    <a:pt x="471" y="823"/>
                  </a:lnTo>
                  <a:lnTo>
                    <a:pt x="473" y="823"/>
                  </a:lnTo>
                  <a:lnTo>
                    <a:pt x="475" y="823"/>
                  </a:lnTo>
                  <a:lnTo>
                    <a:pt x="477" y="823"/>
                  </a:lnTo>
                  <a:lnTo>
                    <a:pt x="479" y="823"/>
                  </a:lnTo>
                  <a:lnTo>
                    <a:pt x="481" y="825"/>
                  </a:lnTo>
                  <a:lnTo>
                    <a:pt x="483" y="825"/>
                  </a:lnTo>
                  <a:lnTo>
                    <a:pt x="487" y="825"/>
                  </a:lnTo>
                  <a:lnTo>
                    <a:pt x="489" y="827"/>
                  </a:lnTo>
                  <a:lnTo>
                    <a:pt x="491" y="827"/>
                  </a:lnTo>
                  <a:lnTo>
                    <a:pt x="493" y="827"/>
                  </a:lnTo>
                  <a:lnTo>
                    <a:pt x="495" y="827"/>
                  </a:lnTo>
                  <a:lnTo>
                    <a:pt x="495" y="829"/>
                  </a:lnTo>
                  <a:lnTo>
                    <a:pt x="497" y="829"/>
                  </a:lnTo>
                  <a:lnTo>
                    <a:pt x="499" y="829"/>
                  </a:lnTo>
                  <a:lnTo>
                    <a:pt x="501" y="829"/>
                  </a:lnTo>
                  <a:lnTo>
                    <a:pt x="501" y="831"/>
                  </a:lnTo>
                  <a:lnTo>
                    <a:pt x="503" y="831"/>
                  </a:lnTo>
                  <a:lnTo>
                    <a:pt x="505" y="831"/>
                  </a:lnTo>
                  <a:lnTo>
                    <a:pt x="507" y="831"/>
                  </a:lnTo>
                  <a:lnTo>
                    <a:pt x="509" y="829"/>
                  </a:lnTo>
                  <a:lnTo>
                    <a:pt x="509" y="827"/>
                  </a:lnTo>
                  <a:lnTo>
                    <a:pt x="509" y="825"/>
                  </a:lnTo>
                  <a:lnTo>
                    <a:pt x="511" y="825"/>
                  </a:lnTo>
                  <a:lnTo>
                    <a:pt x="511" y="823"/>
                  </a:lnTo>
                  <a:lnTo>
                    <a:pt x="513" y="823"/>
                  </a:lnTo>
                  <a:lnTo>
                    <a:pt x="517" y="821"/>
                  </a:lnTo>
                  <a:lnTo>
                    <a:pt x="519" y="821"/>
                  </a:lnTo>
                  <a:lnTo>
                    <a:pt x="521" y="819"/>
                  </a:lnTo>
                  <a:lnTo>
                    <a:pt x="523" y="819"/>
                  </a:lnTo>
                  <a:lnTo>
                    <a:pt x="525" y="819"/>
                  </a:lnTo>
                  <a:lnTo>
                    <a:pt x="527" y="819"/>
                  </a:lnTo>
                  <a:lnTo>
                    <a:pt x="529" y="819"/>
                  </a:lnTo>
                  <a:lnTo>
                    <a:pt x="531" y="819"/>
                  </a:lnTo>
                  <a:lnTo>
                    <a:pt x="531" y="817"/>
                  </a:lnTo>
                  <a:lnTo>
                    <a:pt x="533" y="817"/>
                  </a:lnTo>
                  <a:lnTo>
                    <a:pt x="535" y="817"/>
                  </a:lnTo>
                  <a:lnTo>
                    <a:pt x="536" y="817"/>
                  </a:lnTo>
                  <a:lnTo>
                    <a:pt x="538" y="817"/>
                  </a:lnTo>
                  <a:lnTo>
                    <a:pt x="538" y="816"/>
                  </a:lnTo>
                  <a:lnTo>
                    <a:pt x="540" y="816"/>
                  </a:lnTo>
                  <a:lnTo>
                    <a:pt x="542" y="814"/>
                  </a:lnTo>
                  <a:lnTo>
                    <a:pt x="544" y="814"/>
                  </a:lnTo>
                  <a:lnTo>
                    <a:pt x="546" y="812"/>
                  </a:lnTo>
                  <a:lnTo>
                    <a:pt x="548" y="812"/>
                  </a:lnTo>
                  <a:lnTo>
                    <a:pt x="550" y="812"/>
                  </a:lnTo>
                  <a:lnTo>
                    <a:pt x="552" y="812"/>
                  </a:lnTo>
                  <a:lnTo>
                    <a:pt x="554" y="812"/>
                  </a:lnTo>
                  <a:lnTo>
                    <a:pt x="554" y="810"/>
                  </a:lnTo>
                  <a:lnTo>
                    <a:pt x="556" y="810"/>
                  </a:lnTo>
                  <a:lnTo>
                    <a:pt x="558" y="810"/>
                  </a:lnTo>
                  <a:lnTo>
                    <a:pt x="560" y="810"/>
                  </a:lnTo>
                  <a:lnTo>
                    <a:pt x="562" y="808"/>
                  </a:lnTo>
                  <a:lnTo>
                    <a:pt x="564" y="806"/>
                  </a:lnTo>
                  <a:lnTo>
                    <a:pt x="566" y="804"/>
                  </a:lnTo>
                  <a:lnTo>
                    <a:pt x="568" y="804"/>
                  </a:lnTo>
                  <a:lnTo>
                    <a:pt x="570" y="804"/>
                  </a:lnTo>
                  <a:lnTo>
                    <a:pt x="574" y="804"/>
                  </a:lnTo>
                  <a:lnTo>
                    <a:pt x="576" y="804"/>
                  </a:lnTo>
                  <a:lnTo>
                    <a:pt x="580" y="804"/>
                  </a:lnTo>
                  <a:lnTo>
                    <a:pt x="582" y="804"/>
                  </a:lnTo>
                  <a:lnTo>
                    <a:pt x="584" y="804"/>
                  </a:lnTo>
                  <a:lnTo>
                    <a:pt x="586" y="804"/>
                  </a:lnTo>
                  <a:lnTo>
                    <a:pt x="588" y="804"/>
                  </a:lnTo>
                  <a:lnTo>
                    <a:pt x="590" y="804"/>
                  </a:lnTo>
                  <a:lnTo>
                    <a:pt x="592" y="806"/>
                  </a:lnTo>
                  <a:lnTo>
                    <a:pt x="594" y="806"/>
                  </a:lnTo>
                  <a:lnTo>
                    <a:pt x="596" y="808"/>
                  </a:lnTo>
                  <a:lnTo>
                    <a:pt x="598" y="808"/>
                  </a:lnTo>
                  <a:lnTo>
                    <a:pt x="598" y="810"/>
                  </a:lnTo>
                  <a:lnTo>
                    <a:pt x="600" y="810"/>
                  </a:lnTo>
                  <a:lnTo>
                    <a:pt x="602" y="812"/>
                  </a:lnTo>
                  <a:lnTo>
                    <a:pt x="604" y="812"/>
                  </a:lnTo>
                  <a:lnTo>
                    <a:pt x="604" y="814"/>
                  </a:lnTo>
                  <a:lnTo>
                    <a:pt x="605" y="814"/>
                  </a:lnTo>
                  <a:lnTo>
                    <a:pt x="605" y="816"/>
                  </a:lnTo>
                  <a:lnTo>
                    <a:pt x="607" y="816"/>
                  </a:lnTo>
                  <a:lnTo>
                    <a:pt x="609" y="816"/>
                  </a:lnTo>
                  <a:lnTo>
                    <a:pt x="609" y="817"/>
                  </a:lnTo>
                  <a:lnTo>
                    <a:pt x="611" y="817"/>
                  </a:lnTo>
                  <a:lnTo>
                    <a:pt x="611" y="819"/>
                  </a:lnTo>
                  <a:lnTo>
                    <a:pt x="613" y="819"/>
                  </a:lnTo>
                  <a:lnTo>
                    <a:pt x="613" y="821"/>
                  </a:lnTo>
                  <a:lnTo>
                    <a:pt x="615" y="821"/>
                  </a:lnTo>
                  <a:lnTo>
                    <a:pt x="615" y="823"/>
                  </a:lnTo>
                  <a:lnTo>
                    <a:pt x="617" y="823"/>
                  </a:lnTo>
                  <a:lnTo>
                    <a:pt x="619" y="825"/>
                  </a:lnTo>
                  <a:lnTo>
                    <a:pt x="621" y="825"/>
                  </a:lnTo>
                  <a:lnTo>
                    <a:pt x="623" y="825"/>
                  </a:lnTo>
                  <a:lnTo>
                    <a:pt x="623" y="827"/>
                  </a:lnTo>
                  <a:lnTo>
                    <a:pt x="625" y="827"/>
                  </a:lnTo>
                  <a:lnTo>
                    <a:pt x="627" y="827"/>
                  </a:lnTo>
                  <a:lnTo>
                    <a:pt x="627" y="829"/>
                  </a:lnTo>
                  <a:lnTo>
                    <a:pt x="629" y="829"/>
                  </a:lnTo>
                  <a:lnTo>
                    <a:pt x="631" y="829"/>
                  </a:lnTo>
                  <a:lnTo>
                    <a:pt x="633" y="831"/>
                  </a:lnTo>
                  <a:lnTo>
                    <a:pt x="635" y="833"/>
                  </a:lnTo>
                  <a:lnTo>
                    <a:pt x="637" y="835"/>
                  </a:lnTo>
                  <a:lnTo>
                    <a:pt x="639" y="835"/>
                  </a:lnTo>
                  <a:lnTo>
                    <a:pt x="639" y="837"/>
                  </a:lnTo>
                  <a:lnTo>
                    <a:pt x="641" y="837"/>
                  </a:lnTo>
                  <a:lnTo>
                    <a:pt x="641" y="839"/>
                  </a:lnTo>
                  <a:lnTo>
                    <a:pt x="643" y="841"/>
                  </a:lnTo>
                  <a:lnTo>
                    <a:pt x="645" y="841"/>
                  </a:lnTo>
                  <a:lnTo>
                    <a:pt x="647" y="843"/>
                  </a:lnTo>
                  <a:lnTo>
                    <a:pt x="647" y="845"/>
                  </a:lnTo>
                  <a:lnTo>
                    <a:pt x="649" y="845"/>
                  </a:lnTo>
                  <a:lnTo>
                    <a:pt x="649" y="847"/>
                  </a:lnTo>
                  <a:lnTo>
                    <a:pt x="651" y="847"/>
                  </a:lnTo>
                  <a:lnTo>
                    <a:pt x="651" y="849"/>
                  </a:lnTo>
                  <a:lnTo>
                    <a:pt x="651" y="851"/>
                  </a:lnTo>
                  <a:lnTo>
                    <a:pt x="653" y="853"/>
                  </a:lnTo>
                  <a:lnTo>
                    <a:pt x="653" y="855"/>
                  </a:lnTo>
                  <a:lnTo>
                    <a:pt x="655" y="857"/>
                  </a:lnTo>
                  <a:lnTo>
                    <a:pt x="655" y="859"/>
                  </a:lnTo>
                  <a:lnTo>
                    <a:pt x="655" y="861"/>
                  </a:lnTo>
                  <a:lnTo>
                    <a:pt x="657" y="861"/>
                  </a:lnTo>
                  <a:lnTo>
                    <a:pt x="659" y="863"/>
                  </a:lnTo>
                  <a:lnTo>
                    <a:pt x="659" y="865"/>
                  </a:lnTo>
                  <a:lnTo>
                    <a:pt x="661" y="867"/>
                  </a:lnTo>
                  <a:lnTo>
                    <a:pt x="663" y="869"/>
                  </a:lnTo>
                  <a:lnTo>
                    <a:pt x="663" y="871"/>
                  </a:lnTo>
                  <a:lnTo>
                    <a:pt x="663" y="873"/>
                  </a:lnTo>
                  <a:lnTo>
                    <a:pt x="663" y="875"/>
                  </a:lnTo>
                  <a:lnTo>
                    <a:pt x="663" y="877"/>
                  </a:lnTo>
                  <a:lnTo>
                    <a:pt x="665" y="877"/>
                  </a:lnTo>
                  <a:lnTo>
                    <a:pt x="665" y="879"/>
                  </a:lnTo>
                  <a:lnTo>
                    <a:pt x="667" y="881"/>
                  </a:lnTo>
                  <a:lnTo>
                    <a:pt x="669" y="883"/>
                  </a:lnTo>
                  <a:lnTo>
                    <a:pt x="669" y="884"/>
                  </a:lnTo>
                  <a:lnTo>
                    <a:pt x="671" y="884"/>
                  </a:lnTo>
                  <a:lnTo>
                    <a:pt x="671" y="886"/>
                  </a:lnTo>
                  <a:lnTo>
                    <a:pt x="673" y="886"/>
                  </a:lnTo>
                  <a:lnTo>
                    <a:pt x="673" y="888"/>
                  </a:lnTo>
                  <a:lnTo>
                    <a:pt x="673" y="890"/>
                  </a:lnTo>
                  <a:lnTo>
                    <a:pt x="674" y="892"/>
                  </a:lnTo>
                  <a:lnTo>
                    <a:pt x="674" y="894"/>
                  </a:lnTo>
                  <a:lnTo>
                    <a:pt x="676" y="896"/>
                  </a:lnTo>
                  <a:lnTo>
                    <a:pt x="674" y="898"/>
                  </a:lnTo>
                  <a:lnTo>
                    <a:pt x="674" y="900"/>
                  </a:lnTo>
                  <a:lnTo>
                    <a:pt x="673" y="900"/>
                  </a:lnTo>
                  <a:lnTo>
                    <a:pt x="673" y="902"/>
                  </a:lnTo>
                  <a:lnTo>
                    <a:pt x="673" y="904"/>
                  </a:lnTo>
                  <a:lnTo>
                    <a:pt x="673" y="906"/>
                  </a:lnTo>
                  <a:lnTo>
                    <a:pt x="671" y="908"/>
                  </a:lnTo>
                  <a:lnTo>
                    <a:pt x="671" y="910"/>
                  </a:lnTo>
                  <a:lnTo>
                    <a:pt x="669" y="910"/>
                  </a:lnTo>
                  <a:lnTo>
                    <a:pt x="671" y="912"/>
                  </a:lnTo>
                  <a:lnTo>
                    <a:pt x="669" y="914"/>
                  </a:lnTo>
                  <a:lnTo>
                    <a:pt x="669" y="916"/>
                  </a:lnTo>
                  <a:lnTo>
                    <a:pt x="667" y="918"/>
                  </a:lnTo>
                  <a:lnTo>
                    <a:pt x="667" y="920"/>
                  </a:lnTo>
                  <a:lnTo>
                    <a:pt x="669" y="920"/>
                  </a:lnTo>
                  <a:lnTo>
                    <a:pt x="669" y="922"/>
                  </a:lnTo>
                  <a:lnTo>
                    <a:pt x="671" y="922"/>
                  </a:lnTo>
                  <a:lnTo>
                    <a:pt x="671" y="924"/>
                  </a:lnTo>
                  <a:lnTo>
                    <a:pt x="673" y="926"/>
                  </a:lnTo>
                  <a:lnTo>
                    <a:pt x="673" y="928"/>
                  </a:lnTo>
                  <a:lnTo>
                    <a:pt x="674" y="928"/>
                  </a:lnTo>
                  <a:lnTo>
                    <a:pt x="674" y="930"/>
                  </a:lnTo>
                  <a:lnTo>
                    <a:pt x="676" y="930"/>
                  </a:lnTo>
                  <a:lnTo>
                    <a:pt x="676" y="932"/>
                  </a:lnTo>
                  <a:lnTo>
                    <a:pt x="678" y="934"/>
                  </a:lnTo>
                  <a:lnTo>
                    <a:pt x="680" y="934"/>
                  </a:lnTo>
                  <a:lnTo>
                    <a:pt x="680" y="936"/>
                  </a:lnTo>
                  <a:lnTo>
                    <a:pt x="682" y="938"/>
                  </a:lnTo>
                  <a:lnTo>
                    <a:pt x="682" y="940"/>
                  </a:lnTo>
                  <a:lnTo>
                    <a:pt x="684" y="942"/>
                  </a:lnTo>
                  <a:lnTo>
                    <a:pt x="686" y="942"/>
                  </a:lnTo>
                  <a:lnTo>
                    <a:pt x="684" y="944"/>
                  </a:lnTo>
                  <a:lnTo>
                    <a:pt x="682" y="946"/>
                  </a:lnTo>
                  <a:lnTo>
                    <a:pt x="680" y="948"/>
                  </a:lnTo>
                  <a:lnTo>
                    <a:pt x="680" y="950"/>
                  </a:lnTo>
                  <a:lnTo>
                    <a:pt x="678" y="950"/>
                  </a:lnTo>
                  <a:lnTo>
                    <a:pt x="678" y="951"/>
                  </a:lnTo>
                  <a:lnTo>
                    <a:pt x="676" y="951"/>
                  </a:lnTo>
                  <a:lnTo>
                    <a:pt x="676" y="953"/>
                  </a:lnTo>
                  <a:lnTo>
                    <a:pt x="674" y="953"/>
                  </a:lnTo>
                  <a:lnTo>
                    <a:pt x="674" y="955"/>
                  </a:lnTo>
                  <a:lnTo>
                    <a:pt x="674" y="957"/>
                  </a:lnTo>
                  <a:lnTo>
                    <a:pt x="673" y="957"/>
                  </a:lnTo>
                  <a:lnTo>
                    <a:pt x="673" y="959"/>
                  </a:lnTo>
                  <a:lnTo>
                    <a:pt x="671" y="959"/>
                  </a:lnTo>
                  <a:lnTo>
                    <a:pt x="671" y="961"/>
                  </a:lnTo>
                  <a:lnTo>
                    <a:pt x="671" y="963"/>
                  </a:lnTo>
                  <a:lnTo>
                    <a:pt x="669" y="965"/>
                  </a:lnTo>
                  <a:lnTo>
                    <a:pt x="669" y="967"/>
                  </a:lnTo>
                  <a:lnTo>
                    <a:pt x="667" y="969"/>
                  </a:lnTo>
                  <a:lnTo>
                    <a:pt x="667" y="971"/>
                  </a:lnTo>
                  <a:lnTo>
                    <a:pt x="665" y="971"/>
                  </a:lnTo>
                  <a:lnTo>
                    <a:pt x="665" y="973"/>
                  </a:lnTo>
                  <a:lnTo>
                    <a:pt x="665" y="975"/>
                  </a:lnTo>
                  <a:lnTo>
                    <a:pt x="665" y="977"/>
                  </a:lnTo>
                  <a:lnTo>
                    <a:pt x="663" y="977"/>
                  </a:lnTo>
                  <a:lnTo>
                    <a:pt x="663" y="979"/>
                  </a:lnTo>
                  <a:lnTo>
                    <a:pt x="663" y="981"/>
                  </a:lnTo>
                  <a:lnTo>
                    <a:pt x="661" y="983"/>
                  </a:lnTo>
                  <a:lnTo>
                    <a:pt x="659" y="985"/>
                  </a:lnTo>
                  <a:lnTo>
                    <a:pt x="659" y="987"/>
                  </a:lnTo>
                  <a:lnTo>
                    <a:pt x="657" y="989"/>
                  </a:lnTo>
                  <a:lnTo>
                    <a:pt x="657" y="991"/>
                  </a:lnTo>
                  <a:lnTo>
                    <a:pt x="657" y="993"/>
                  </a:lnTo>
                  <a:lnTo>
                    <a:pt x="655" y="993"/>
                  </a:lnTo>
                  <a:lnTo>
                    <a:pt x="655" y="995"/>
                  </a:lnTo>
                  <a:lnTo>
                    <a:pt x="655" y="997"/>
                  </a:lnTo>
                  <a:lnTo>
                    <a:pt x="653" y="997"/>
                  </a:lnTo>
                  <a:lnTo>
                    <a:pt x="653" y="999"/>
                  </a:lnTo>
                  <a:lnTo>
                    <a:pt x="651" y="999"/>
                  </a:lnTo>
                  <a:lnTo>
                    <a:pt x="651" y="1001"/>
                  </a:lnTo>
                  <a:lnTo>
                    <a:pt x="651" y="1003"/>
                  </a:lnTo>
                  <a:lnTo>
                    <a:pt x="651" y="1005"/>
                  </a:lnTo>
                  <a:lnTo>
                    <a:pt x="649" y="1007"/>
                  </a:lnTo>
                  <a:lnTo>
                    <a:pt x="649" y="1009"/>
                  </a:lnTo>
                  <a:lnTo>
                    <a:pt x="647" y="1009"/>
                  </a:lnTo>
                  <a:lnTo>
                    <a:pt x="647" y="1011"/>
                  </a:lnTo>
                  <a:lnTo>
                    <a:pt x="647" y="1013"/>
                  </a:lnTo>
                  <a:lnTo>
                    <a:pt x="645" y="1013"/>
                  </a:lnTo>
                  <a:lnTo>
                    <a:pt x="645" y="1015"/>
                  </a:lnTo>
                  <a:lnTo>
                    <a:pt x="643" y="1015"/>
                  </a:lnTo>
                  <a:lnTo>
                    <a:pt x="643" y="1017"/>
                  </a:lnTo>
                  <a:lnTo>
                    <a:pt x="641" y="1017"/>
                  </a:lnTo>
                  <a:lnTo>
                    <a:pt x="641" y="1018"/>
                  </a:lnTo>
                  <a:lnTo>
                    <a:pt x="639" y="1018"/>
                  </a:lnTo>
                  <a:lnTo>
                    <a:pt x="637" y="1022"/>
                  </a:lnTo>
                  <a:lnTo>
                    <a:pt x="637" y="1024"/>
                  </a:lnTo>
                  <a:lnTo>
                    <a:pt x="635" y="1026"/>
                  </a:lnTo>
                  <a:lnTo>
                    <a:pt x="633" y="1028"/>
                  </a:lnTo>
                  <a:lnTo>
                    <a:pt x="633" y="1030"/>
                  </a:lnTo>
                  <a:lnTo>
                    <a:pt x="633" y="1032"/>
                  </a:lnTo>
                  <a:lnTo>
                    <a:pt x="631" y="1034"/>
                  </a:lnTo>
                  <a:lnTo>
                    <a:pt x="629" y="1036"/>
                  </a:lnTo>
                  <a:lnTo>
                    <a:pt x="629" y="1038"/>
                  </a:lnTo>
                  <a:lnTo>
                    <a:pt x="627" y="1040"/>
                  </a:lnTo>
                  <a:lnTo>
                    <a:pt x="625" y="1042"/>
                  </a:lnTo>
                  <a:lnTo>
                    <a:pt x="623" y="1042"/>
                  </a:lnTo>
                  <a:lnTo>
                    <a:pt x="623" y="1044"/>
                  </a:lnTo>
                  <a:lnTo>
                    <a:pt x="621" y="1044"/>
                  </a:lnTo>
                  <a:lnTo>
                    <a:pt x="621" y="1046"/>
                  </a:lnTo>
                  <a:lnTo>
                    <a:pt x="619" y="1048"/>
                  </a:lnTo>
                  <a:lnTo>
                    <a:pt x="617" y="1050"/>
                  </a:lnTo>
                  <a:lnTo>
                    <a:pt x="617" y="1052"/>
                  </a:lnTo>
                  <a:lnTo>
                    <a:pt x="615" y="1054"/>
                  </a:lnTo>
                  <a:lnTo>
                    <a:pt x="613" y="1056"/>
                  </a:lnTo>
                  <a:lnTo>
                    <a:pt x="613" y="1058"/>
                  </a:lnTo>
                  <a:lnTo>
                    <a:pt x="611" y="1060"/>
                  </a:lnTo>
                  <a:lnTo>
                    <a:pt x="611" y="1062"/>
                  </a:lnTo>
                  <a:lnTo>
                    <a:pt x="609" y="1064"/>
                  </a:lnTo>
                  <a:lnTo>
                    <a:pt x="609" y="1066"/>
                  </a:lnTo>
                  <a:lnTo>
                    <a:pt x="607" y="1066"/>
                  </a:lnTo>
                  <a:lnTo>
                    <a:pt x="607" y="1068"/>
                  </a:lnTo>
                  <a:lnTo>
                    <a:pt x="605" y="1070"/>
                  </a:lnTo>
                  <a:lnTo>
                    <a:pt x="605" y="1074"/>
                  </a:lnTo>
                  <a:lnTo>
                    <a:pt x="605" y="1076"/>
                  </a:lnTo>
                  <a:lnTo>
                    <a:pt x="604" y="1078"/>
                  </a:lnTo>
                  <a:lnTo>
                    <a:pt x="604" y="1080"/>
                  </a:lnTo>
                  <a:lnTo>
                    <a:pt x="604" y="1082"/>
                  </a:lnTo>
                  <a:lnTo>
                    <a:pt x="602" y="1085"/>
                  </a:lnTo>
                  <a:lnTo>
                    <a:pt x="602" y="1087"/>
                  </a:lnTo>
                  <a:lnTo>
                    <a:pt x="602" y="1089"/>
                  </a:lnTo>
                  <a:lnTo>
                    <a:pt x="600" y="1091"/>
                  </a:lnTo>
                  <a:lnTo>
                    <a:pt x="600" y="1093"/>
                  </a:lnTo>
                  <a:lnTo>
                    <a:pt x="598" y="1095"/>
                  </a:lnTo>
                  <a:lnTo>
                    <a:pt x="596" y="1097"/>
                  </a:lnTo>
                  <a:lnTo>
                    <a:pt x="594" y="1099"/>
                  </a:lnTo>
                  <a:lnTo>
                    <a:pt x="592" y="1099"/>
                  </a:lnTo>
                  <a:lnTo>
                    <a:pt x="592" y="1101"/>
                  </a:lnTo>
                  <a:lnTo>
                    <a:pt x="590" y="1101"/>
                  </a:lnTo>
                  <a:lnTo>
                    <a:pt x="590" y="1103"/>
                  </a:lnTo>
                  <a:lnTo>
                    <a:pt x="588" y="1103"/>
                  </a:lnTo>
                  <a:lnTo>
                    <a:pt x="586" y="1105"/>
                  </a:lnTo>
                  <a:lnTo>
                    <a:pt x="584" y="1107"/>
                  </a:lnTo>
                  <a:lnTo>
                    <a:pt x="582" y="1107"/>
                  </a:lnTo>
                  <a:lnTo>
                    <a:pt x="580" y="1109"/>
                  </a:lnTo>
                  <a:lnTo>
                    <a:pt x="580" y="1111"/>
                  </a:lnTo>
                  <a:lnTo>
                    <a:pt x="578" y="1111"/>
                  </a:lnTo>
                  <a:lnTo>
                    <a:pt x="576" y="1113"/>
                  </a:lnTo>
                  <a:lnTo>
                    <a:pt x="574" y="1115"/>
                  </a:lnTo>
                  <a:lnTo>
                    <a:pt x="572" y="1115"/>
                  </a:lnTo>
                  <a:lnTo>
                    <a:pt x="572" y="1117"/>
                  </a:lnTo>
                  <a:lnTo>
                    <a:pt x="570" y="1117"/>
                  </a:lnTo>
                  <a:lnTo>
                    <a:pt x="572" y="1117"/>
                  </a:lnTo>
                  <a:lnTo>
                    <a:pt x="572" y="1119"/>
                  </a:lnTo>
                  <a:lnTo>
                    <a:pt x="574" y="1121"/>
                  </a:lnTo>
                  <a:lnTo>
                    <a:pt x="574" y="1123"/>
                  </a:lnTo>
                  <a:lnTo>
                    <a:pt x="576" y="1123"/>
                  </a:lnTo>
                  <a:lnTo>
                    <a:pt x="576" y="1125"/>
                  </a:lnTo>
                  <a:lnTo>
                    <a:pt x="578" y="1125"/>
                  </a:lnTo>
                  <a:lnTo>
                    <a:pt x="578" y="1123"/>
                  </a:lnTo>
                  <a:lnTo>
                    <a:pt x="578" y="1125"/>
                  </a:lnTo>
                  <a:lnTo>
                    <a:pt x="580" y="1125"/>
                  </a:lnTo>
                  <a:lnTo>
                    <a:pt x="580" y="1127"/>
                  </a:lnTo>
                  <a:lnTo>
                    <a:pt x="582" y="1127"/>
                  </a:lnTo>
                  <a:lnTo>
                    <a:pt x="582" y="1129"/>
                  </a:lnTo>
                  <a:lnTo>
                    <a:pt x="584" y="1131"/>
                  </a:lnTo>
                  <a:lnTo>
                    <a:pt x="584" y="1133"/>
                  </a:lnTo>
                  <a:lnTo>
                    <a:pt x="584" y="1135"/>
                  </a:lnTo>
                  <a:lnTo>
                    <a:pt x="586" y="1137"/>
                  </a:lnTo>
                  <a:lnTo>
                    <a:pt x="586" y="1139"/>
                  </a:lnTo>
                  <a:lnTo>
                    <a:pt x="586" y="1141"/>
                  </a:lnTo>
                  <a:lnTo>
                    <a:pt x="586" y="114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0" name="Freeform 13"/>
            <xdr:cNvSpPr>
              <a:spLocks/>
            </xdr:cNvSpPr>
          </xdr:nvSpPr>
          <xdr:spPr bwMode="auto">
            <a:xfrm>
              <a:off x="5405438" y="2201863"/>
              <a:ext cx="1098550" cy="601663"/>
            </a:xfrm>
            <a:custGeom>
              <a:avLst/>
              <a:gdLst>
                <a:gd name="T0" fmla="*/ 690 w 692"/>
                <a:gd name="T1" fmla="*/ 191 h 379"/>
                <a:gd name="T2" fmla="*/ 680 w 692"/>
                <a:gd name="T3" fmla="*/ 209 h 379"/>
                <a:gd name="T4" fmla="*/ 658 w 692"/>
                <a:gd name="T5" fmla="*/ 219 h 379"/>
                <a:gd name="T6" fmla="*/ 640 w 692"/>
                <a:gd name="T7" fmla="*/ 245 h 379"/>
                <a:gd name="T8" fmla="*/ 621 w 692"/>
                <a:gd name="T9" fmla="*/ 280 h 379"/>
                <a:gd name="T10" fmla="*/ 577 w 692"/>
                <a:gd name="T11" fmla="*/ 290 h 379"/>
                <a:gd name="T12" fmla="*/ 544 w 692"/>
                <a:gd name="T13" fmla="*/ 335 h 379"/>
                <a:gd name="T14" fmla="*/ 520 w 692"/>
                <a:gd name="T15" fmla="*/ 347 h 379"/>
                <a:gd name="T16" fmla="*/ 506 w 692"/>
                <a:gd name="T17" fmla="*/ 357 h 379"/>
                <a:gd name="T18" fmla="*/ 496 w 692"/>
                <a:gd name="T19" fmla="*/ 379 h 379"/>
                <a:gd name="T20" fmla="*/ 481 w 692"/>
                <a:gd name="T21" fmla="*/ 361 h 379"/>
                <a:gd name="T22" fmla="*/ 467 w 692"/>
                <a:gd name="T23" fmla="*/ 351 h 379"/>
                <a:gd name="T24" fmla="*/ 465 w 692"/>
                <a:gd name="T25" fmla="*/ 337 h 379"/>
                <a:gd name="T26" fmla="*/ 467 w 692"/>
                <a:gd name="T27" fmla="*/ 321 h 379"/>
                <a:gd name="T28" fmla="*/ 479 w 692"/>
                <a:gd name="T29" fmla="*/ 306 h 379"/>
                <a:gd name="T30" fmla="*/ 483 w 692"/>
                <a:gd name="T31" fmla="*/ 286 h 379"/>
                <a:gd name="T32" fmla="*/ 481 w 692"/>
                <a:gd name="T33" fmla="*/ 264 h 379"/>
                <a:gd name="T34" fmla="*/ 481 w 692"/>
                <a:gd name="T35" fmla="*/ 258 h 379"/>
                <a:gd name="T36" fmla="*/ 463 w 692"/>
                <a:gd name="T37" fmla="*/ 258 h 379"/>
                <a:gd name="T38" fmla="*/ 447 w 692"/>
                <a:gd name="T39" fmla="*/ 237 h 379"/>
                <a:gd name="T40" fmla="*/ 429 w 692"/>
                <a:gd name="T41" fmla="*/ 250 h 379"/>
                <a:gd name="T42" fmla="*/ 414 w 692"/>
                <a:gd name="T43" fmla="*/ 258 h 379"/>
                <a:gd name="T44" fmla="*/ 396 w 692"/>
                <a:gd name="T45" fmla="*/ 258 h 379"/>
                <a:gd name="T46" fmla="*/ 378 w 692"/>
                <a:gd name="T47" fmla="*/ 254 h 379"/>
                <a:gd name="T48" fmla="*/ 358 w 692"/>
                <a:gd name="T49" fmla="*/ 268 h 379"/>
                <a:gd name="T50" fmla="*/ 358 w 692"/>
                <a:gd name="T51" fmla="*/ 286 h 379"/>
                <a:gd name="T52" fmla="*/ 353 w 692"/>
                <a:gd name="T53" fmla="*/ 298 h 379"/>
                <a:gd name="T54" fmla="*/ 337 w 692"/>
                <a:gd name="T55" fmla="*/ 308 h 379"/>
                <a:gd name="T56" fmla="*/ 321 w 692"/>
                <a:gd name="T57" fmla="*/ 302 h 379"/>
                <a:gd name="T58" fmla="*/ 299 w 692"/>
                <a:gd name="T59" fmla="*/ 304 h 379"/>
                <a:gd name="T60" fmla="*/ 295 w 692"/>
                <a:gd name="T61" fmla="*/ 294 h 379"/>
                <a:gd name="T62" fmla="*/ 274 w 692"/>
                <a:gd name="T63" fmla="*/ 300 h 379"/>
                <a:gd name="T64" fmla="*/ 270 w 692"/>
                <a:gd name="T65" fmla="*/ 276 h 379"/>
                <a:gd name="T66" fmla="*/ 262 w 692"/>
                <a:gd name="T67" fmla="*/ 258 h 379"/>
                <a:gd name="T68" fmla="*/ 244 w 692"/>
                <a:gd name="T69" fmla="*/ 243 h 379"/>
                <a:gd name="T70" fmla="*/ 252 w 692"/>
                <a:gd name="T71" fmla="*/ 233 h 379"/>
                <a:gd name="T72" fmla="*/ 256 w 692"/>
                <a:gd name="T73" fmla="*/ 221 h 379"/>
                <a:gd name="T74" fmla="*/ 242 w 692"/>
                <a:gd name="T75" fmla="*/ 211 h 379"/>
                <a:gd name="T76" fmla="*/ 236 w 692"/>
                <a:gd name="T77" fmla="*/ 195 h 379"/>
                <a:gd name="T78" fmla="*/ 234 w 692"/>
                <a:gd name="T79" fmla="*/ 172 h 379"/>
                <a:gd name="T80" fmla="*/ 230 w 692"/>
                <a:gd name="T81" fmla="*/ 150 h 379"/>
                <a:gd name="T82" fmla="*/ 213 w 692"/>
                <a:gd name="T83" fmla="*/ 134 h 379"/>
                <a:gd name="T84" fmla="*/ 189 w 692"/>
                <a:gd name="T85" fmla="*/ 124 h 379"/>
                <a:gd name="T86" fmla="*/ 195 w 692"/>
                <a:gd name="T87" fmla="*/ 105 h 379"/>
                <a:gd name="T88" fmla="*/ 191 w 692"/>
                <a:gd name="T89" fmla="*/ 83 h 379"/>
                <a:gd name="T90" fmla="*/ 199 w 692"/>
                <a:gd name="T91" fmla="*/ 71 h 379"/>
                <a:gd name="T92" fmla="*/ 191 w 692"/>
                <a:gd name="T93" fmla="*/ 57 h 379"/>
                <a:gd name="T94" fmla="*/ 169 w 692"/>
                <a:gd name="T95" fmla="*/ 47 h 379"/>
                <a:gd name="T96" fmla="*/ 167 w 692"/>
                <a:gd name="T97" fmla="*/ 32 h 379"/>
                <a:gd name="T98" fmla="*/ 144 w 692"/>
                <a:gd name="T99" fmla="*/ 32 h 379"/>
                <a:gd name="T100" fmla="*/ 130 w 692"/>
                <a:gd name="T101" fmla="*/ 28 h 379"/>
                <a:gd name="T102" fmla="*/ 114 w 692"/>
                <a:gd name="T103" fmla="*/ 8 h 379"/>
                <a:gd name="T104" fmla="*/ 96 w 692"/>
                <a:gd name="T105" fmla="*/ 12 h 379"/>
                <a:gd name="T106" fmla="*/ 86 w 692"/>
                <a:gd name="T107" fmla="*/ 26 h 379"/>
                <a:gd name="T108" fmla="*/ 100 w 692"/>
                <a:gd name="T109" fmla="*/ 46 h 379"/>
                <a:gd name="T110" fmla="*/ 92 w 692"/>
                <a:gd name="T111" fmla="*/ 63 h 379"/>
                <a:gd name="T112" fmla="*/ 77 w 692"/>
                <a:gd name="T113" fmla="*/ 75 h 379"/>
                <a:gd name="T114" fmla="*/ 57 w 692"/>
                <a:gd name="T115" fmla="*/ 81 h 379"/>
                <a:gd name="T116" fmla="*/ 23 w 692"/>
                <a:gd name="T117" fmla="*/ 87 h 379"/>
                <a:gd name="T118" fmla="*/ 4 w 692"/>
                <a:gd name="T119" fmla="*/ 111 h 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92" h="379">
                  <a:moveTo>
                    <a:pt x="684" y="172"/>
                  </a:moveTo>
                  <a:lnTo>
                    <a:pt x="684" y="174"/>
                  </a:lnTo>
                  <a:lnTo>
                    <a:pt x="684" y="176"/>
                  </a:lnTo>
                  <a:lnTo>
                    <a:pt x="684" y="178"/>
                  </a:lnTo>
                  <a:lnTo>
                    <a:pt x="684" y="180"/>
                  </a:lnTo>
                  <a:lnTo>
                    <a:pt x="682" y="180"/>
                  </a:lnTo>
                  <a:lnTo>
                    <a:pt x="684" y="182"/>
                  </a:lnTo>
                  <a:lnTo>
                    <a:pt x="686" y="182"/>
                  </a:lnTo>
                  <a:lnTo>
                    <a:pt x="688" y="180"/>
                  </a:lnTo>
                  <a:lnTo>
                    <a:pt x="688" y="182"/>
                  </a:lnTo>
                  <a:lnTo>
                    <a:pt x="690" y="182"/>
                  </a:lnTo>
                  <a:lnTo>
                    <a:pt x="690" y="183"/>
                  </a:lnTo>
                  <a:lnTo>
                    <a:pt x="690" y="185"/>
                  </a:lnTo>
                  <a:lnTo>
                    <a:pt x="692" y="187"/>
                  </a:lnTo>
                  <a:lnTo>
                    <a:pt x="692" y="189"/>
                  </a:lnTo>
                  <a:lnTo>
                    <a:pt x="692" y="191"/>
                  </a:lnTo>
                  <a:lnTo>
                    <a:pt x="690" y="191"/>
                  </a:lnTo>
                  <a:lnTo>
                    <a:pt x="688" y="191"/>
                  </a:lnTo>
                  <a:lnTo>
                    <a:pt x="688" y="193"/>
                  </a:lnTo>
                  <a:lnTo>
                    <a:pt x="688" y="197"/>
                  </a:lnTo>
                  <a:lnTo>
                    <a:pt x="686" y="197"/>
                  </a:lnTo>
                  <a:lnTo>
                    <a:pt x="686" y="199"/>
                  </a:lnTo>
                  <a:lnTo>
                    <a:pt x="684" y="199"/>
                  </a:lnTo>
                  <a:lnTo>
                    <a:pt x="684" y="201"/>
                  </a:lnTo>
                  <a:lnTo>
                    <a:pt x="684" y="203"/>
                  </a:lnTo>
                  <a:lnTo>
                    <a:pt x="684" y="205"/>
                  </a:lnTo>
                  <a:lnTo>
                    <a:pt x="686" y="205"/>
                  </a:lnTo>
                  <a:lnTo>
                    <a:pt x="686" y="207"/>
                  </a:lnTo>
                  <a:lnTo>
                    <a:pt x="684" y="207"/>
                  </a:lnTo>
                  <a:lnTo>
                    <a:pt x="684" y="209"/>
                  </a:lnTo>
                  <a:lnTo>
                    <a:pt x="682" y="211"/>
                  </a:lnTo>
                  <a:lnTo>
                    <a:pt x="680" y="211"/>
                  </a:lnTo>
                  <a:lnTo>
                    <a:pt x="678" y="211"/>
                  </a:lnTo>
                  <a:lnTo>
                    <a:pt x="680" y="209"/>
                  </a:lnTo>
                  <a:lnTo>
                    <a:pt x="678" y="209"/>
                  </a:lnTo>
                  <a:lnTo>
                    <a:pt x="678" y="207"/>
                  </a:lnTo>
                  <a:lnTo>
                    <a:pt x="678" y="209"/>
                  </a:lnTo>
                  <a:lnTo>
                    <a:pt x="676" y="209"/>
                  </a:lnTo>
                  <a:lnTo>
                    <a:pt x="676" y="211"/>
                  </a:lnTo>
                  <a:lnTo>
                    <a:pt x="676" y="213"/>
                  </a:lnTo>
                  <a:lnTo>
                    <a:pt x="674" y="213"/>
                  </a:lnTo>
                  <a:lnTo>
                    <a:pt x="672" y="215"/>
                  </a:lnTo>
                  <a:lnTo>
                    <a:pt x="670" y="215"/>
                  </a:lnTo>
                  <a:lnTo>
                    <a:pt x="670" y="217"/>
                  </a:lnTo>
                  <a:lnTo>
                    <a:pt x="668" y="217"/>
                  </a:lnTo>
                  <a:lnTo>
                    <a:pt x="668" y="219"/>
                  </a:lnTo>
                  <a:lnTo>
                    <a:pt x="666" y="219"/>
                  </a:lnTo>
                  <a:lnTo>
                    <a:pt x="664" y="219"/>
                  </a:lnTo>
                  <a:lnTo>
                    <a:pt x="662" y="219"/>
                  </a:lnTo>
                  <a:lnTo>
                    <a:pt x="660" y="219"/>
                  </a:lnTo>
                  <a:lnTo>
                    <a:pt x="658" y="219"/>
                  </a:lnTo>
                  <a:lnTo>
                    <a:pt x="658" y="221"/>
                  </a:lnTo>
                  <a:lnTo>
                    <a:pt x="656" y="221"/>
                  </a:lnTo>
                  <a:lnTo>
                    <a:pt x="656" y="223"/>
                  </a:lnTo>
                  <a:lnTo>
                    <a:pt x="654" y="225"/>
                  </a:lnTo>
                  <a:lnTo>
                    <a:pt x="652" y="225"/>
                  </a:lnTo>
                  <a:lnTo>
                    <a:pt x="650" y="225"/>
                  </a:lnTo>
                  <a:lnTo>
                    <a:pt x="650" y="227"/>
                  </a:lnTo>
                  <a:lnTo>
                    <a:pt x="648" y="227"/>
                  </a:lnTo>
                  <a:lnTo>
                    <a:pt x="648" y="229"/>
                  </a:lnTo>
                  <a:lnTo>
                    <a:pt x="646" y="231"/>
                  </a:lnTo>
                  <a:lnTo>
                    <a:pt x="646" y="233"/>
                  </a:lnTo>
                  <a:lnTo>
                    <a:pt x="644" y="233"/>
                  </a:lnTo>
                  <a:lnTo>
                    <a:pt x="644" y="235"/>
                  </a:lnTo>
                  <a:lnTo>
                    <a:pt x="642" y="237"/>
                  </a:lnTo>
                  <a:lnTo>
                    <a:pt x="642" y="239"/>
                  </a:lnTo>
                  <a:lnTo>
                    <a:pt x="640" y="243"/>
                  </a:lnTo>
                  <a:lnTo>
                    <a:pt x="640" y="245"/>
                  </a:lnTo>
                  <a:lnTo>
                    <a:pt x="640" y="247"/>
                  </a:lnTo>
                  <a:lnTo>
                    <a:pt x="638" y="249"/>
                  </a:lnTo>
                  <a:lnTo>
                    <a:pt x="636" y="252"/>
                  </a:lnTo>
                  <a:lnTo>
                    <a:pt x="634" y="254"/>
                  </a:lnTo>
                  <a:lnTo>
                    <a:pt x="633" y="256"/>
                  </a:lnTo>
                  <a:lnTo>
                    <a:pt x="633" y="258"/>
                  </a:lnTo>
                  <a:lnTo>
                    <a:pt x="631" y="260"/>
                  </a:lnTo>
                  <a:lnTo>
                    <a:pt x="631" y="262"/>
                  </a:lnTo>
                  <a:lnTo>
                    <a:pt x="631" y="264"/>
                  </a:lnTo>
                  <a:lnTo>
                    <a:pt x="631" y="266"/>
                  </a:lnTo>
                  <a:lnTo>
                    <a:pt x="629" y="270"/>
                  </a:lnTo>
                  <a:lnTo>
                    <a:pt x="629" y="272"/>
                  </a:lnTo>
                  <a:lnTo>
                    <a:pt x="627" y="274"/>
                  </a:lnTo>
                  <a:lnTo>
                    <a:pt x="627" y="276"/>
                  </a:lnTo>
                  <a:lnTo>
                    <a:pt x="625" y="276"/>
                  </a:lnTo>
                  <a:lnTo>
                    <a:pt x="623" y="278"/>
                  </a:lnTo>
                  <a:lnTo>
                    <a:pt x="621" y="280"/>
                  </a:lnTo>
                  <a:lnTo>
                    <a:pt x="619" y="282"/>
                  </a:lnTo>
                  <a:lnTo>
                    <a:pt x="617" y="282"/>
                  </a:lnTo>
                  <a:lnTo>
                    <a:pt x="615" y="282"/>
                  </a:lnTo>
                  <a:lnTo>
                    <a:pt x="613" y="282"/>
                  </a:lnTo>
                  <a:lnTo>
                    <a:pt x="609" y="280"/>
                  </a:lnTo>
                  <a:lnTo>
                    <a:pt x="605" y="280"/>
                  </a:lnTo>
                  <a:lnTo>
                    <a:pt x="603" y="282"/>
                  </a:lnTo>
                  <a:lnTo>
                    <a:pt x="601" y="282"/>
                  </a:lnTo>
                  <a:lnTo>
                    <a:pt x="595" y="282"/>
                  </a:lnTo>
                  <a:lnTo>
                    <a:pt x="591" y="282"/>
                  </a:lnTo>
                  <a:lnTo>
                    <a:pt x="589" y="282"/>
                  </a:lnTo>
                  <a:lnTo>
                    <a:pt x="587" y="282"/>
                  </a:lnTo>
                  <a:lnTo>
                    <a:pt x="585" y="284"/>
                  </a:lnTo>
                  <a:lnTo>
                    <a:pt x="583" y="284"/>
                  </a:lnTo>
                  <a:lnTo>
                    <a:pt x="581" y="286"/>
                  </a:lnTo>
                  <a:lnTo>
                    <a:pt x="579" y="288"/>
                  </a:lnTo>
                  <a:lnTo>
                    <a:pt x="577" y="290"/>
                  </a:lnTo>
                  <a:lnTo>
                    <a:pt x="573" y="294"/>
                  </a:lnTo>
                  <a:lnTo>
                    <a:pt x="567" y="298"/>
                  </a:lnTo>
                  <a:lnTo>
                    <a:pt x="565" y="300"/>
                  </a:lnTo>
                  <a:lnTo>
                    <a:pt x="564" y="302"/>
                  </a:lnTo>
                  <a:lnTo>
                    <a:pt x="562" y="304"/>
                  </a:lnTo>
                  <a:lnTo>
                    <a:pt x="560" y="306"/>
                  </a:lnTo>
                  <a:lnTo>
                    <a:pt x="558" y="308"/>
                  </a:lnTo>
                  <a:lnTo>
                    <a:pt x="554" y="314"/>
                  </a:lnTo>
                  <a:lnTo>
                    <a:pt x="552" y="316"/>
                  </a:lnTo>
                  <a:lnTo>
                    <a:pt x="550" y="317"/>
                  </a:lnTo>
                  <a:lnTo>
                    <a:pt x="550" y="319"/>
                  </a:lnTo>
                  <a:lnTo>
                    <a:pt x="550" y="321"/>
                  </a:lnTo>
                  <a:lnTo>
                    <a:pt x="548" y="325"/>
                  </a:lnTo>
                  <a:lnTo>
                    <a:pt x="546" y="329"/>
                  </a:lnTo>
                  <a:lnTo>
                    <a:pt x="544" y="331"/>
                  </a:lnTo>
                  <a:lnTo>
                    <a:pt x="544" y="333"/>
                  </a:lnTo>
                  <a:lnTo>
                    <a:pt x="544" y="335"/>
                  </a:lnTo>
                  <a:lnTo>
                    <a:pt x="542" y="335"/>
                  </a:lnTo>
                  <a:lnTo>
                    <a:pt x="542" y="337"/>
                  </a:lnTo>
                  <a:lnTo>
                    <a:pt x="540" y="337"/>
                  </a:lnTo>
                  <a:lnTo>
                    <a:pt x="540" y="339"/>
                  </a:lnTo>
                  <a:lnTo>
                    <a:pt x="538" y="339"/>
                  </a:lnTo>
                  <a:lnTo>
                    <a:pt x="536" y="339"/>
                  </a:lnTo>
                  <a:lnTo>
                    <a:pt x="536" y="341"/>
                  </a:lnTo>
                  <a:lnTo>
                    <a:pt x="534" y="341"/>
                  </a:lnTo>
                  <a:lnTo>
                    <a:pt x="532" y="341"/>
                  </a:lnTo>
                  <a:lnTo>
                    <a:pt x="530" y="343"/>
                  </a:lnTo>
                  <a:lnTo>
                    <a:pt x="528" y="343"/>
                  </a:lnTo>
                  <a:lnTo>
                    <a:pt x="526" y="343"/>
                  </a:lnTo>
                  <a:lnTo>
                    <a:pt x="526" y="345"/>
                  </a:lnTo>
                  <a:lnTo>
                    <a:pt x="524" y="345"/>
                  </a:lnTo>
                  <a:lnTo>
                    <a:pt x="522" y="345"/>
                  </a:lnTo>
                  <a:lnTo>
                    <a:pt x="520" y="345"/>
                  </a:lnTo>
                  <a:lnTo>
                    <a:pt x="520" y="347"/>
                  </a:lnTo>
                  <a:lnTo>
                    <a:pt x="518" y="347"/>
                  </a:lnTo>
                  <a:lnTo>
                    <a:pt x="518" y="349"/>
                  </a:lnTo>
                  <a:lnTo>
                    <a:pt x="516" y="349"/>
                  </a:lnTo>
                  <a:lnTo>
                    <a:pt x="516" y="351"/>
                  </a:lnTo>
                  <a:lnTo>
                    <a:pt x="514" y="349"/>
                  </a:lnTo>
                  <a:lnTo>
                    <a:pt x="514" y="351"/>
                  </a:lnTo>
                  <a:lnTo>
                    <a:pt x="512" y="351"/>
                  </a:lnTo>
                  <a:lnTo>
                    <a:pt x="512" y="349"/>
                  </a:lnTo>
                  <a:lnTo>
                    <a:pt x="512" y="351"/>
                  </a:lnTo>
                  <a:lnTo>
                    <a:pt x="512" y="353"/>
                  </a:lnTo>
                  <a:lnTo>
                    <a:pt x="510" y="353"/>
                  </a:lnTo>
                  <a:lnTo>
                    <a:pt x="510" y="351"/>
                  </a:lnTo>
                  <a:lnTo>
                    <a:pt x="510" y="353"/>
                  </a:lnTo>
                  <a:lnTo>
                    <a:pt x="508" y="353"/>
                  </a:lnTo>
                  <a:lnTo>
                    <a:pt x="508" y="355"/>
                  </a:lnTo>
                  <a:lnTo>
                    <a:pt x="506" y="355"/>
                  </a:lnTo>
                  <a:lnTo>
                    <a:pt x="506" y="357"/>
                  </a:lnTo>
                  <a:lnTo>
                    <a:pt x="504" y="357"/>
                  </a:lnTo>
                  <a:lnTo>
                    <a:pt x="504" y="359"/>
                  </a:lnTo>
                  <a:lnTo>
                    <a:pt x="502" y="359"/>
                  </a:lnTo>
                  <a:lnTo>
                    <a:pt x="502" y="361"/>
                  </a:lnTo>
                  <a:lnTo>
                    <a:pt x="504" y="361"/>
                  </a:lnTo>
                  <a:lnTo>
                    <a:pt x="504" y="363"/>
                  </a:lnTo>
                  <a:lnTo>
                    <a:pt x="504" y="365"/>
                  </a:lnTo>
                  <a:lnTo>
                    <a:pt x="504" y="367"/>
                  </a:lnTo>
                  <a:lnTo>
                    <a:pt x="502" y="367"/>
                  </a:lnTo>
                  <a:lnTo>
                    <a:pt x="502" y="369"/>
                  </a:lnTo>
                  <a:lnTo>
                    <a:pt x="500" y="371"/>
                  </a:lnTo>
                  <a:lnTo>
                    <a:pt x="500" y="373"/>
                  </a:lnTo>
                  <a:lnTo>
                    <a:pt x="498" y="373"/>
                  </a:lnTo>
                  <a:lnTo>
                    <a:pt x="498" y="375"/>
                  </a:lnTo>
                  <a:lnTo>
                    <a:pt x="498" y="377"/>
                  </a:lnTo>
                  <a:lnTo>
                    <a:pt x="496" y="377"/>
                  </a:lnTo>
                  <a:lnTo>
                    <a:pt x="496" y="379"/>
                  </a:lnTo>
                  <a:lnTo>
                    <a:pt x="495" y="379"/>
                  </a:lnTo>
                  <a:lnTo>
                    <a:pt x="493" y="379"/>
                  </a:lnTo>
                  <a:lnTo>
                    <a:pt x="493" y="377"/>
                  </a:lnTo>
                  <a:lnTo>
                    <a:pt x="491" y="377"/>
                  </a:lnTo>
                  <a:lnTo>
                    <a:pt x="491" y="375"/>
                  </a:lnTo>
                  <a:lnTo>
                    <a:pt x="489" y="375"/>
                  </a:lnTo>
                  <a:lnTo>
                    <a:pt x="487" y="375"/>
                  </a:lnTo>
                  <a:lnTo>
                    <a:pt x="487" y="373"/>
                  </a:lnTo>
                  <a:lnTo>
                    <a:pt x="485" y="373"/>
                  </a:lnTo>
                  <a:lnTo>
                    <a:pt x="485" y="371"/>
                  </a:lnTo>
                  <a:lnTo>
                    <a:pt x="483" y="371"/>
                  </a:lnTo>
                  <a:lnTo>
                    <a:pt x="483" y="369"/>
                  </a:lnTo>
                  <a:lnTo>
                    <a:pt x="483" y="367"/>
                  </a:lnTo>
                  <a:lnTo>
                    <a:pt x="481" y="367"/>
                  </a:lnTo>
                  <a:lnTo>
                    <a:pt x="481" y="365"/>
                  </a:lnTo>
                  <a:lnTo>
                    <a:pt x="481" y="363"/>
                  </a:lnTo>
                  <a:lnTo>
                    <a:pt x="481" y="361"/>
                  </a:lnTo>
                  <a:lnTo>
                    <a:pt x="479" y="361"/>
                  </a:lnTo>
                  <a:lnTo>
                    <a:pt x="477" y="361"/>
                  </a:lnTo>
                  <a:lnTo>
                    <a:pt x="475" y="361"/>
                  </a:lnTo>
                  <a:lnTo>
                    <a:pt x="475" y="363"/>
                  </a:lnTo>
                  <a:lnTo>
                    <a:pt x="473" y="363"/>
                  </a:lnTo>
                  <a:lnTo>
                    <a:pt x="471" y="363"/>
                  </a:lnTo>
                  <a:lnTo>
                    <a:pt x="471" y="361"/>
                  </a:lnTo>
                  <a:lnTo>
                    <a:pt x="473" y="361"/>
                  </a:lnTo>
                  <a:lnTo>
                    <a:pt x="473" y="359"/>
                  </a:lnTo>
                  <a:lnTo>
                    <a:pt x="473" y="357"/>
                  </a:lnTo>
                  <a:lnTo>
                    <a:pt x="471" y="355"/>
                  </a:lnTo>
                  <a:lnTo>
                    <a:pt x="469" y="355"/>
                  </a:lnTo>
                  <a:lnTo>
                    <a:pt x="469" y="357"/>
                  </a:lnTo>
                  <a:lnTo>
                    <a:pt x="467" y="357"/>
                  </a:lnTo>
                  <a:lnTo>
                    <a:pt x="467" y="355"/>
                  </a:lnTo>
                  <a:lnTo>
                    <a:pt x="467" y="353"/>
                  </a:lnTo>
                  <a:lnTo>
                    <a:pt x="467" y="351"/>
                  </a:lnTo>
                  <a:lnTo>
                    <a:pt x="467" y="349"/>
                  </a:lnTo>
                  <a:lnTo>
                    <a:pt x="467" y="347"/>
                  </a:lnTo>
                  <a:lnTo>
                    <a:pt x="467" y="345"/>
                  </a:lnTo>
                  <a:lnTo>
                    <a:pt x="467" y="343"/>
                  </a:lnTo>
                  <a:lnTo>
                    <a:pt x="469" y="343"/>
                  </a:lnTo>
                  <a:lnTo>
                    <a:pt x="469" y="341"/>
                  </a:lnTo>
                  <a:lnTo>
                    <a:pt x="471" y="341"/>
                  </a:lnTo>
                  <a:lnTo>
                    <a:pt x="473" y="341"/>
                  </a:lnTo>
                  <a:lnTo>
                    <a:pt x="473" y="339"/>
                  </a:lnTo>
                  <a:lnTo>
                    <a:pt x="475" y="339"/>
                  </a:lnTo>
                  <a:lnTo>
                    <a:pt x="473" y="337"/>
                  </a:lnTo>
                  <a:lnTo>
                    <a:pt x="471" y="337"/>
                  </a:lnTo>
                  <a:lnTo>
                    <a:pt x="469" y="337"/>
                  </a:lnTo>
                  <a:lnTo>
                    <a:pt x="469" y="335"/>
                  </a:lnTo>
                  <a:lnTo>
                    <a:pt x="469" y="337"/>
                  </a:lnTo>
                  <a:lnTo>
                    <a:pt x="467" y="337"/>
                  </a:lnTo>
                  <a:lnTo>
                    <a:pt x="465" y="337"/>
                  </a:lnTo>
                  <a:lnTo>
                    <a:pt x="465" y="339"/>
                  </a:lnTo>
                  <a:lnTo>
                    <a:pt x="463" y="339"/>
                  </a:lnTo>
                  <a:lnTo>
                    <a:pt x="463" y="337"/>
                  </a:lnTo>
                  <a:lnTo>
                    <a:pt x="463" y="335"/>
                  </a:lnTo>
                  <a:lnTo>
                    <a:pt x="461" y="335"/>
                  </a:lnTo>
                  <a:lnTo>
                    <a:pt x="461" y="333"/>
                  </a:lnTo>
                  <a:lnTo>
                    <a:pt x="461" y="331"/>
                  </a:lnTo>
                  <a:lnTo>
                    <a:pt x="461" y="329"/>
                  </a:lnTo>
                  <a:lnTo>
                    <a:pt x="463" y="329"/>
                  </a:lnTo>
                  <a:lnTo>
                    <a:pt x="465" y="329"/>
                  </a:lnTo>
                  <a:lnTo>
                    <a:pt x="465" y="327"/>
                  </a:lnTo>
                  <a:lnTo>
                    <a:pt x="467" y="327"/>
                  </a:lnTo>
                  <a:lnTo>
                    <a:pt x="467" y="325"/>
                  </a:lnTo>
                  <a:lnTo>
                    <a:pt x="467" y="323"/>
                  </a:lnTo>
                  <a:lnTo>
                    <a:pt x="469" y="323"/>
                  </a:lnTo>
                  <a:lnTo>
                    <a:pt x="469" y="321"/>
                  </a:lnTo>
                  <a:lnTo>
                    <a:pt x="467" y="321"/>
                  </a:lnTo>
                  <a:lnTo>
                    <a:pt x="467" y="319"/>
                  </a:lnTo>
                  <a:lnTo>
                    <a:pt x="469" y="319"/>
                  </a:lnTo>
                  <a:lnTo>
                    <a:pt x="469" y="317"/>
                  </a:lnTo>
                  <a:lnTo>
                    <a:pt x="471" y="317"/>
                  </a:lnTo>
                  <a:lnTo>
                    <a:pt x="471" y="316"/>
                  </a:lnTo>
                  <a:lnTo>
                    <a:pt x="473" y="316"/>
                  </a:lnTo>
                  <a:lnTo>
                    <a:pt x="473" y="314"/>
                  </a:lnTo>
                  <a:lnTo>
                    <a:pt x="475" y="312"/>
                  </a:lnTo>
                  <a:lnTo>
                    <a:pt x="477" y="312"/>
                  </a:lnTo>
                  <a:lnTo>
                    <a:pt x="477" y="310"/>
                  </a:lnTo>
                  <a:lnTo>
                    <a:pt x="479" y="310"/>
                  </a:lnTo>
                  <a:lnTo>
                    <a:pt x="479" y="312"/>
                  </a:lnTo>
                  <a:lnTo>
                    <a:pt x="479" y="310"/>
                  </a:lnTo>
                  <a:lnTo>
                    <a:pt x="481" y="310"/>
                  </a:lnTo>
                  <a:lnTo>
                    <a:pt x="481" y="308"/>
                  </a:lnTo>
                  <a:lnTo>
                    <a:pt x="479" y="308"/>
                  </a:lnTo>
                  <a:lnTo>
                    <a:pt x="479" y="306"/>
                  </a:lnTo>
                  <a:lnTo>
                    <a:pt x="479" y="304"/>
                  </a:lnTo>
                  <a:lnTo>
                    <a:pt x="477" y="304"/>
                  </a:lnTo>
                  <a:lnTo>
                    <a:pt x="477" y="302"/>
                  </a:lnTo>
                  <a:lnTo>
                    <a:pt x="479" y="302"/>
                  </a:lnTo>
                  <a:lnTo>
                    <a:pt x="479" y="300"/>
                  </a:lnTo>
                  <a:lnTo>
                    <a:pt x="481" y="300"/>
                  </a:lnTo>
                  <a:lnTo>
                    <a:pt x="481" y="298"/>
                  </a:lnTo>
                  <a:lnTo>
                    <a:pt x="483" y="298"/>
                  </a:lnTo>
                  <a:lnTo>
                    <a:pt x="485" y="296"/>
                  </a:lnTo>
                  <a:lnTo>
                    <a:pt x="487" y="296"/>
                  </a:lnTo>
                  <a:lnTo>
                    <a:pt x="487" y="294"/>
                  </a:lnTo>
                  <a:lnTo>
                    <a:pt x="485" y="294"/>
                  </a:lnTo>
                  <a:lnTo>
                    <a:pt x="485" y="292"/>
                  </a:lnTo>
                  <a:lnTo>
                    <a:pt x="485" y="290"/>
                  </a:lnTo>
                  <a:lnTo>
                    <a:pt x="485" y="288"/>
                  </a:lnTo>
                  <a:lnTo>
                    <a:pt x="483" y="288"/>
                  </a:lnTo>
                  <a:lnTo>
                    <a:pt x="483" y="286"/>
                  </a:lnTo>
                  <a:lnTo>
                    <a:pt x="481" y="284"/>
                  </a:lnTo>
                  <a:lnTo>
                    <a:pt x="483" y="282"/>
                  </a:lnTo>
                  <a:lnTo>
                    <a:pt x="481" y="282"/>
                  </a:lnTo>
                  <a:lnTo>
                    <a:pt x="481" y="280"/>
                  </a:lnTo>
                  <a:lnTo>
                    <a:pt x="479" y="280"/>
                  </a:lnTo>
                  <a:lnTo>
                    <a:pt x="479" y="278"/>
                  </a:lnTo>
                  <a:lnTo>
                    <a:pt x="477" y="278"/>
                  </a:lnTo>
                  <a:lnTo>
                    <a:pt x="477" y="276"/>
                  </a:lnTo>
                  <a:lnTo>
                    <a:pt x="477" y="274"/>
                  </a:lnTo>
                  <a:lnTo>
                    <a:pt x="477" y="272"/>
                  </a:lnTo>
                  <a:lnTo>
                    <a:pt x="479" y="272"/>
                  </a:lnTo>
                  <a:lnTo>
                    <a:pt x="481" y="270"/>
                  </a:lnTo>
                  <a:lnTo>
                    <a:pt x="483" y="270"/>
                  </a:lnTo>
                  <a:lnTo>
                    <a:pt x="481" y="270"/>
                  </a:lnTo>
                  <a:lnTo>
                    <a:pt x="481" y="268"/>
                  </a:lnTo>
                  <a:lnTo>
                    <a:pt x="481" y="266"/>
                  </a:lnTo>
                  <a:lnTo>
                    <a:pt x="481" y="264"/>
                  </a:lnTo>
                  <a:lnTo>
                    <a:pt x="481" y="262"/>
                  </a:lnTo>
                  <a:lnTo>
                    <a:pt x="481" y="260"/>
                  </a:lnTo>
                  <a:lnTo>
                    <a:pt x="483" y="260"/>
                  </a:lnTo>
                  <a:lnTo>
                    <a:pt x="485" y="260"/>
                  </a:lnTo>
                  <a:lnTo>
                    <a:pt x="487" y="262"/>
                  </a:lnTo>
                  <a:lnTo>
                    <a:pt x="489" y="262"/>
                  </a:lnTo>
                  <a:lnTo>
                    <a:pt x="489" y="264"/>
                  </a:lnTo>
                  <a:lnTo>
                    <a:pt x="489" y="262"/>
                  </a:lnTo>
                  <a:lnTo>
                    <a:pt x="491" y="262"/>
                  </a:lnTo>
                  <a:lnTo>
                    <a:pt x="491" y="260"/>
                  </a:lnTo>
                  <a:lnTo>
                    <a:pt x="489" y="260"/>
                  </a:lnTo>
                  <a:lnTo>
                    <a:pt x="487" y="260"/>
                  </a:lnTo>
                  <a:lnTo>
                    <a:pt x="485" y="260"/>
                  </a:lnTo>
                  <a:lnTo>
                    <a:pt x="483" y="258"/>
                  </a:lnTo>
                  <a:lnTo>
                    <a:pt x="483" y="256"/>
                  </a:lnTo>
                  <a:lnTo>
                    <a:pt x="481" y="256"/>
                  </a:lnTo>
                  <a:lnTo>
                    <a:pt x="481" y="258"/>
                  </a:lnTo>
                  <a:lnTo>
                    <a:pt x="481" y="256"/>
                  </a:lnTo>
                  <a:lnTo>
                    <a:pt x="479" y="256"/>
                  </a:lnTo>
                  <a:lnTo>
                    <a:pt x="479" y="254"/>
                  </a:lnTo>
                  <a:lnTo>
                    <a:pt x="477" y="254"/>
                  </a:lnTo>
                  <a:lnTo>
                    <a:pt x="475" y="256"/>
                  </a:lnTo>
                  <a:lnTo>
                    <a:pt x="473" y="256"/>
                  </a:lnTo>
                  <a:lnTo>
                    <a:pt x="473" y="258"/>
                  </a:lnTo>
                  <a:lnTo>
                    <a:pt x="471" y="260"/>
                  </a:lnTo>
                  <a:lnTo>
                    <a:pt x="471" y="262"/>
                  </a:lnTo>
                  <a:lnTo>
                    <a:pt x="469" y="262"/>
                  </a:lnTo>
                  <a:lnTo>
                    <a:pt x="469" y="264"/>
                  </a:lnTo>
                  <a:lnTo>
                    <a:pt x="467" y="264"/>
                  </a:lnTo>
                  <a:lnTo>
                    <a:pt x="467" y="262"/>
                  </a:lnTo>
                  <a:lnTo>
                    <a:pt x="465" y="262"/>
                  </a:lnTo>
                  <a:lnTo>
                    <a:pt x="465" y="260"/>
                  </a:lnTo>
                  <a:lnTo>
                    <a:pt x="465" y="258"/>
                  </a:lnTo>
                  <a:lnTo>
                    <a:pt x="463" y="258"/>
                  </a:lnTo>
                  <a:lnTo>
                    <a:pt x="463" y="256"/>
                  </a:lnTo>
                  <a:lnTo>
                    <a:pt x="461" y="254"/>
                  </a:lnTo>
                  <a:lnTo>
                    <a:pt x="461" y="252"/>
                  </a:lnTo>
                  <a:lnTo>
                    <a:pt x="459" y="252"/>
                  </a:lnTo>
                  <a:lnTo>
                    <a:pt x="459" y="250"/>
                  </a:lnTo>
                  <a:lnTo>
                    <a:pt x="459" y="249"/>
                  </a:lnTo>
                  <a:lnTo>
                    <a:pt x="457" y="249"/>
                  </a:lnTo>
                  <a:lnTo>
                    <a:pt x="457" y="247"/>
                  </a:lnTo>
                  <a:lnTo>
                    <a:pt x="455" y="247"/>
                  </a:lnTo>
                  <a:lnTo>
                    <a:pt x="453" y="247"/>
                  </a:lnTo>
                  <a:lnTo>
                    <a:pt x="453" y="245"/>
                  </a:lnTo>
                  <a:lnTo>
                    <a:pt x="453" y="243"/>
                  </a:lnTo>
                  <a:lnTo>
                    <a:pt x="453" y="241"/>
                  </a:lnTo>
                  <a:lnTo>
                    <a:pt x="451" y="241"/>
                  </a:lnTo>
                  <a:lnTo>
                    <a:pt x="449" y="239"/>
                  </a:lnTo>
                  <a:lnTo>
                    <a:pt x="447" y="239"/>
                  </a:lnTo>
                  <a:lnTo>
                    <a:pt x="447" y="237"/>
                  </a:lnTo>
                  <a:lnTo>
                    <a:pt x="445" y="237"/>
                  </a:lnTo>
                  <a:lnTo>
                    <a:pt x="443" y="237"/>
                  </a:lnTo>
                  <a:lnTo>
                    <a:pt x="441" y="237"/>
                  </a:lnTo>
                  <a:lnTo>
                    <a:pt x="439" y="237"/>
                  </a:lnTo>
                  <a:lnTo>
                    <a:pt x="437" y="237"/>
                  </a:lnTo>
                  <a:lnTo>
                    <a:pt x="435" y="237"/>
                  </a:lnTo>
                  <a:lnTo>
                    <a:pt x="435" y="239"/>
                  </a:lnTo>
                  <a:lnTo>
                    <a:pt x="433" y="237"/>
                  </a:lnTo>
                  <a:lnTo>
                    <a:pt x="431" y="237"/>
                  </a:lnTo>
                  <a:lnTo>
                    <a:pt x="431" y="239"/>
                  </a:lnTo>
                  <a:lnTo>
                    <a:pt x="429" y="239"/>
                  </a:lnTo>
                  <a:lnTo>
                    <a:pt x="429" y="241"/>
                  </a:lnTo>
                  <a:lnTo>
                    <a:pt x="429" y="243"/>
                  </a:lnTo>
                  <a:lnTo>
                    <a:pt x="429" y="245"/>
                  </a:lnTo>
                  <a:lnTo>
                    <a:pt x="429" y="247"/>
                  </a:lnTo>
                  <a:lnTo>
                    <a:pt x="429" y="249"/>
                  </a:lnTo>
                  <a:lnTo>
                    <a:pt x="429" y="250"/>
                  </a:lnTo>
                  <a:lnTo>
                    <a:pt x="429" y="252"/>
                  </a:lnTo>
                  <a:lnTo>
                    <a:pt x="427" y="252"/>
                  </a:lnTo>
                  <a:lnTo>
                    <a:pt x="426" y="252"/>
                  </a:lnTo>
                  <a:lnTo>
                    <a:pt x="426" y="250"/>
                  </a:lnTo>
                  <a:lnTo>
                    <a:pt x="424" y="250"/>
                  </a:lnTo>
                  <a:lnTo>
                    <a:pt x="422" y="252"/>
                  </a:lnTo>
                  <a:lnTo>
                    <a:pt x="420" y="252"/>
                  </a:lnTo>
                  <a:lnTo>
                    <a:pt x="420" y="254"/>
                  </a:lnTo>
                  <a:lnTo>
                    <a:pt x="418" y="254"/>
                  </a:lnTo>
                  <a:lnTo>
                    <a:pt x="416" y="254"/>
                  </a:lnTo>
                  <a:lnTo>
                    <a:pt x="416" y="252"/>
                  </a:lnTo>
                  <a:lnTo>
                    <a:pt x="414" y="252"/>
                  </a:lnTo>
                  <a:lnTo>
                    <a:pt x="414" y="254"/>
                  </a:lnTo>
                  <a:lnTo>
                    <a:pt x="412" y="254"/>
                  </a:lnTo>
                  <a:lnTo>
                    <a:pt x="414" y="254"/>
                  </a:lnTo>
                  <a:lnTo>
                    <a:pt x="414" y="256"/>
                  </a:lnTo>
                  <a:lnTo>
                    <a:pt x="414" y="258"/>
                  </a:lnTo>
                  <a:lnTo>
                    <a:pt x="412" y="258"/>
                  </a:lnTo>
                  <a:lnTo>
                    <a:pt x="412" y="260"/>
                  </a:lnTo>
                  <a:lnTo>
                    <a:pt x="410" y="260"/>
                  </a:lnTo>
                  <a:lnTo>
                    <a:pt x="410" y="262"/>
                  </a:lnTo>
                  <a:lnTo>
                    <a:pt x="408" y="262"/>
                  </a:lnTo>
                  <a:lnTo>
                    <a:pt x="408" y="264"/>
                  </a:lnTo>
                  <a:lnTo>
                    <a:pt x="408" y="266"/>
                  </a:lnTo>
                  <a:lnTo>
                    <a:pt x="406" y="266"/>
                  </a:lnTo>
                  <a:lnTo>
                    <a:pt x="404" y="266"/>
                  </a:lnTo>
                  <a:lnTo>
                    <a:pt x="404" y="264"/>
                  </a:lnTo>
                  <a:lnTo>
                    <a:pt x="402" y="264"/>
                  </a:lnTo>
                  <a:lnTo>
                    <a:pt x="402" y="262"/>
                  </a:lnTo>
                  <a:lnTo>
                    <a:pt x="400" y="262"/>
                  </a:lnTo>
                  <a:lnTo>
                    <a:pt x="400" y="260"/>
                  </a:lnTo>
                  <a:lnTo>
                    <a:pt x="398" y="260"/>
                  </a:lnTo>
                  <a:lnTo>
                    <a:pt x="398" y="258"/>
                  </a:lnTo>
                  <a:lnTo>
                    <a:pt x="396" y="258"/>
                  </a:lnTo>
                  <a:lnTo>
                    <a:pt x="396" y="256"/>
                  </a:lnTo>
                  <a:lnTo>
                    <a:pt x="394" y="256"/>
                  </a:lnTo>
                  <a:lnTo>
                    <a:pt x="394" y="254"/>
                  </a:lnTo>
                  <a:lnTo>
                    <a:pt x="392" y="254"/>
                  </a:lnTo>
                  <a:lnTo>
                    <a:pt x="392" y="252"/>
                  </a:lnTo>
                  <a:lnTo>
                    <a:pt x="390" y="252"/>
                  </a:lnTo>
                  <a:lnTo>
                    <a:pt x="390" y="250"/>
                  </a:lnTo>
                  <a:lnTo>
                    <a:pt x="390" y="249"/>
                  </a:lnTo>
                  <a:lnTo>
                    <a:pt x="388" y="249"/>
                  </a:lnTo>
                  <a:lnTo>
                    <a:pt x="386" y="249"/>
                  </a:lnTo>
                  <a:lnTo>
                    <a:pt x="384" y="249"/>
                  </a:lnTo>
                  <a:lnTo>
                    <a:pt x="384" y="250"/>
                  </a:lnTo>
                  <a:lnTo>
                    <a:pt x="382" y="250"/>
                  </a:lnTo>
                  <a:lnTo>
                    <a:pt x="380" y="250"/>
                  </a:lnTo>
                  <a:lnTo>
                    <a:pt x="380" y="252"/>
                  </a:lnTo>
                  <a:lnTo>
                    <a:pt x="378" y="252"/>
                  </a:lnTo>
                  <a:lnTo>
                    <a:pt x="378" y="254"/>
                  </a:lnTo>
                  <a:lnTo>
                    <a:pt x="378" y="256"/>
                  </a:lnTo>
                  <a:lnTo>
                    <a:pt x="378" y="258"/>
                  </a:lnTo>
                  <a:lnTo>
                    <a:pt x="376" y="258"/>
                  </a:lnTo>
                  <a:lnTo>
                    <a:pt x="376" y="260"/>
                  </a:lnTo>
                  <a:lnTo>
                    <a:pt x="374" y="260"/>
                  </a:lnTo>
                  <a:lnTo>
                    <a:pt x="374" y="262"/>
                  </a:lnTo>
                  <a:lnTo>
                    <a:pt x="374" y="264"/>
                  </a:lnTo>
                  <a:lnTo>
                    <a:pt x="372" y="264"/>
                  </a:lnTo>
                  <a:lnTo>
                    <a:pt x="370" y="264"/>
                  </a:lnTo>
                  <a:lnTo>
                    <a:pt x="368" y="264"/>
                  </a:lnTo>
                  <a:lnTo>
                    <a:pt x="368" y="266"/>
                  </a:lnTo>
                  <a:lnTo>
                    <a:pt x="366" y="266"/>
                  </a:lnTo>
                  <a:lnTo>
                    <a:pt x="364" y="266"/>
                  </a:lnTo>
                  <a:lnTo>
                    <a:pt x="362" y="266"/>
                  </a:lnTo>
                  <a:lnTo>
                    <a:pt x="360" y="266"/>
                  </a:lnTo>
                  <a:lnTo>
                    <a:pt x="360" y="268"/>
                  </a:lnTo>
                  <a:lnTo>
                    <a:pt x="358" y="268"/>
                  </a:lnTo>
                  <a:lnTo>
                    <a:pt x="357" y="268"/>
                  </a:lnTo>
                  <a:lnTo>
                    <a:pt x="357" y="270"/>
                  </a:lnTo>
                  <a:lnTo>
                    <a:pt x="355" y="270"/>
                  </a:lnTo>
                  <a:lnTo>
                    <a:pt x="353" y="270"/>
                  </a:lnTo>
                  <a:lnTo>
                    <a:pt x="353" y="272"/>
                  </a:lnTo>
                  <a:lnTo>
                    <a:pt x="355" y="272"/>
                  </a:lnTo>
                  <a:lnTo>
                    <a:pt x="357" y="272"/>
                  </a:lnTo>
                  <a:lnTo>
                    <a:pt x="357" y="274"/>
                  </a:lnTo>
                  <a:lnTo>
                    <a:pt x="355" y="276"/>
                  </a:lnTo>
                  <a:lnTo>
                    <a:pt x="353" y="278"/>
                  </a:lnTo>
                  <a:lnTo>
                    <a:pt x="355" y="278"/>
                  </a:lnTo>
                  <a:lnTo>
                    <a:pt x="355" y="280"/>
                  </a:lnTo>
                  <a:lnTo>
                    <a:pt x="355" y="282"/>
                  </a:lnTo>
                  <a:lnTo>
                    <a:pt x="357" y="282"/>
                  </a:lnTo>
                  <a:lnTo>
                    <a:pt x="357" y="284"/>
                  </a:lnTo>
                  <a:lnTo>
                    <a:pt x="358" y="284"/>
                  </a:lnTo>
                  <a:lnTo>
                    <a:pt x="358" y="286"/>
                  </a:lnTo>
                  <a:lnTo>
                    <a:pt x="358" y="288"/>
                  </a:lnTo>
                  <a:lnTo>
                    <a:pt x="360" y="288"/>
                  </a:lnTo>
                  <a:lnTo>
                    <a:pt x="358" y="290"/>
                  </a:lnTo>
                  <a:lnTo>
                    <a:pt x="357" y="290"/>
                  </a:lnTo>
                  <a:lnTo>
                    <a:pt x="357" y="292"/>
                  </a:lnTo>
                  <a:lnTo>
                    <a:pt x="355" y="292"/>
                  </a:lnTo>
                  <a:lnTo>
                    <a:pt x="353" y="294"/>
                  </a:lnTo>
                  <a:lnTo>
                    <a:pt x="355" y="294"/>
                  </a:lnTo>
                  <a:lnTo>
                    <a:pt x="357" y="294"/>
                  </a:lnTo>
                  <a:lnTo>
                    <a:pt x="358" y="292"/>
                  </a:lnTo>
                  <a:lnTo>
                    <a:pt x="358" y="294"/>
                  </a:lnTo>
                  <a:lnTo>
                    <a:pt x="360" y="294"/>
                  </a:lnTo>
                  <a:lnTo>
                    <a:pt x="358" y="294"/>
                  </a:lnTo>
                  <a:lnTo>
                    <a:pt x="358" y="296"/>
                  </a:lnTo>
                  <a:lnTo>
                    <a:pt x="357" y="296"/>
                  </a:lnTo>
                  <a:lnTo>
                    <a:pt x="355" y="298"/>
                  </a:lnTo>
                  <a:lnTo>
                    <a:pt x="353" y="298"/>
                  </a:lnTo>
                  <a:lnTo>
                    <a:pt x="353" y="300"/>
                  </a:lnTo>
                  <a:lnTo>
                    <a:pt x="351" y="300"/>
                  </a:lnTo>
                  <a:lnTo>
                    <a:pt x="353" y="300"/>
                  </a:lnTo>
                  <a:lnTo>
                    <a:pt x="353" y="302"/>
                  </a:lnTo>
                  <a:lnTo>
                    <a:pt x="351" y="302"/>
                  </a:lnTo>
                  <a:lnTo>
                    <a:pt x="349" y="302"/>
                  </a:lnTo>
                  <a:lnTo>
                    <a:pt x="349" y="304"/>
                  </a:lnTo>
                  <a:lnTo>
                    <a:pt x="347" y="304"/>
                  </a:lnTo>
                  <a:lnTo>
                    <a:pt x="347" y="302"/>
                  </a:lnTo>
                  <a:lnTo>
                    <a:pt x="345" y="300"/>
                  </a:lnTo>
                  <a:lnTo>
                    <a:pt x="345" y="302"/>
                  </a:lnTo>
                  <a:lnTo>
                    <a:pt x="343" y="302"/>
                  </a:lnTo>
                  <a:lnTo>
                    <a:pt x="343" y="304"/>
                  </a:lnTo>
                  <a:lnTo>
                    <a:pt x="341" y="304"/>
                  </a:lnTo>
                  <a:lnTo>
                    <a:pt x="339" y="306"/>
                  </a:lnTo>
                  <a:lnTo>
                    <a:pt x="337" y="306"/>
                  </a:lnTo>
                  <a:lnTo>
                    <a:pt x="337" y="308"/>
                  </a:lnTo>
                  <a:lnTo>
                    <a:pt x="335" y="308"/>
                  </a:lnTo>
                  <a:lnTo>
                    <a:pt x="333" y="308"/>
                  </a:lnTo>
                  <a:lnTo>
                    <a:pt x="333" y="310"/>
                  </a:lnTo>
                  <a:lnTo>
                    <a:pt x="331" y="310"/>
                  </a:lnTo>
                  <a:lnTo>
                    <a:pt x="329" y="310"/>
                  </a:lnTo>
                  <a:lnTo>
                    <a:pt x="329" y="312"/>
                  </a:lnTo>
                  <a:lnTo>
                    <a:pt x="327" y="312"/>
                  </a:lnTo>
                  <a:lnTo>
                    <a:pt x="325" y="312"/>
                  </a:lnTo>
                  <a:lnTo>
                    <a:pt x="323" y="312"/>
                  </a:lnTo>
                  <a:lnTo>
                    <a:pt x="321" y="312"/>
                  </a:lnTo>
                  <a:lnTo>
                    <a:pt x="319" y="312"/>
                  </a:lnTo>
                  <a:lnTo>
                    <a:pt x="319" y="310"/>
                  </a:lnTo>
                  <a:lnTo>
                    <a:pt x="319" y="308"/>
                  </a:lnTo>
                  <a:lnTo>
                    <a:pt x="321" y="308"/>
                  </a:lnTo>
                  <a:lnTo>
                    <a:pt x="321" y="306"/>
                  </a:lnTo>
                  <a:lnTo>
                    <a:pt x="321" y="304"/>
                  </a:lnTo>
                  <a:lnTo>
                    <a:pt x="321" y="302"/>
                  </a:lnTo>
                  <a:lnTo>
                    <a:pt x="321" y="300"/>
                  </a:lnTo>
                  <a:lnTo>
                    <a:pt x="319" y="300"/>
                  </a:lnTo>
                  <a:lnTo>
                    <a:pt x="319" y="302"/>
                  </a:lnTo>
                  <a:lnTo>
                    <a:pt x="317" y="302"/>
                  </a:lnTo>
                  <a:lnTo>
                    <a:pt x="315" y="302"/>
                  </a:lnTo>
                  <a:lnTo>
                    <a:pt x="313" y="302"/>
                  </a:lnTo>
                  <a:lnTo>
                    <a:pt x="313" y="304"/>
                  </a:lnTo>
                  <a:lnTo>
                    <a:pt x="311" y="304"/>
                  </a:lnTo>
                  <a:lnTo>
                    <a:pt x="309" y="304"/>
                  </a:lnTo>
                  <a:lnTo>
                    <a:pt x="309" y="306"/>
                  </a:lnTo>
                  <a:lnTo>
                    <a:pt x="307" y="306"/>
                  </a:lnTo>
                  <a:lnTo>
                    <a:pt x="305" y="308"/>
                  </a:lnTo>
                  <a:lnTo>
                    <a:pt x="303" y="308"/>
                  </a:lnTo>
                  <a:lnTo>
                    <a:pt x="301" y="308"/>
                  </a:lnTo>
                  <a:lnTo>
                    <a:pt x="301" y="306"/>
                  </a:lnTo>
                  <a:lnTo>
                    <a:pt x="301" y="304"/>
                  </a:lnTo>
                  <a:lnTo>
                    <a:pt x="299" y="304"/>
                  </a:lnTo>
                  <a:lnTo>
                    <a:pt x="299" y="302"/>
                  </a:lnTo>
                  <a:lnTo>
                    <a:pt x="297" y="302"/>
                  </a:lnTo>
                  <a:lnTo>
                    <a:pt x="297" y="300"/>
                  </a:lnTo>
                  <a:lnTo>
                    <a:pt x="299" y="300"/>
                  </a:lnTo>
                  <a:lnTo>
                    <a:pt x="299" y="298"/>
                  </a:lnTo>
                  <a:lnTo>
                    <a:pt x="299" y="296"/>
                  </a:lnTo>
                  <a:lnTo>
                    <a:pt x="301" y="296"/>
                  </a:lnTo>
                  <a:lnTo>
                    <a:pt x="301" y="294"/>
                  </a:lnTo>
                  <a:lnTo>
                    <a:pt x="303" y="294"/>
                  </a:lnTo>
                  <a:lnTo>
                    <a:pt x="303" y="292"/>
                  </a:lnTo>
                  <a:lnTo>
                    <a:pt x="305" y="292"/>
                  </a:lnTo>
                  <a:lnTo>
                    <a:pt x="303" y="292"/>
                  </a:lnTo>
                  <a:lnTo>
                    <a:pt x="301" y="292"/>
                  </a:lnTo>
                  <a:lnTo>
                    <a:pt x="301" y="294"/>
                  </a:lnTo>
                  <a:lnTo>
                    <a:pt x="299" y="294"/>
                  </a:lnTo>
                  <a:lnTo>
                    <a:pt x="297" y="294"/>
                  </a:lnTo>
                  <a:lnTo>
                    <a:pt x="295" y="294"/>
                  </a:lnTo>
                  <a:lnTo>
                    <a:pt x="295" y="296"/>
                  </a:lnTo>
                  <a:lnTo>
                    <a:pt x="291" y="296"/>
                  </a:lnTo>
                  <a:lnTo>
                    <a:pt x="289" y="298"/>
                  </a:lnTo>
                  <a:lnTo>
                    <a:pt x="288" y="298"/>
                  </a:lnTo>
                  <a:lnTo>
                    <a:pt x="288" y="300"/>
                  </a:lnTo>
                  <a:lnTo>
                    <a:pt x="286" y="300"/>
                  </a:lnTo>
                  <a:lnTo>
                    <a:pt x="284" y="302"/>
                  </a:lnTo>
                  <a:lnTo>
                    <a:pt x="282" y="304"/>
                  </a:lnTo>
                  <a:lnTo>
                    <a:pt x="280" y="306"/>
                  </a:lnTo>
                  <a:lnTo>
                    <a:pt x="278" y="306"/>
                  </a:lnTo>
                  <a:lnTo>
                    <a:pt x="276" y="306"/>
                  </a:lnTo>
                  <a:lnTo>
                    <a:pt x="276" y="308"/>
                  </a:lnTo>
                  <a:lnTo>
                    <a:pt x="276" y="306"/>
                  </a:lnTo>
                  <a:lnTo>
                    <a:pt x="276" y="304"/>
                  </a:lnTo>
                  <a:lnTo>
                    <a:pt x="276" y="302"/>
                  </a:lnTo>
                  <a:lnTo>
                    <a:pt x="274" y="302"/>
                  </a:lnTo>
                  <a:lnTo>
                    <a:pt x="274" y="300"/>
                  </a:lnTo>
                  <a:lnTo>
                    <a:pt x="274" y="298"/>
                  </a:lnTo>
                  <a:lnTo>
                    <a:pt x="274" y="296"/>
                  </a:lnTo>
                  <a:lnTo>
                    <a:pt x="274" y="294"/>
                  </a:lnTo>
                  <a:lnTo>
                    <a:pt x="272" y="294"/>
                  </a:lnTo>
                  <a:lnTo>
                    <a:pt x="272" y="292"/>
                  </a:lnTo>
                  <a:lnTo>
                    <a:pt x="272" y="290"/>
                  </a:lnTo>
                  <a:lnTo>
                    <a:pt x="272" y="288"/>
                  </a:lnTo>
                  <a:lnTo>
                    <a:pt x="272" y="286"/>
                  </a:lnTo>
                  <a:lnTo>
                    <a:pt x="272" y="284"/>
                  </a:lnTo>
                  <a:lnTo>
                    <a:pt x="272" y="282"/>
                  </a:lnTo>
                  <a:lnTo>
                    <a:pt x="270" y="280"/>
                  </a:lnTo>
                  <a:lnTo>
                    <a:pt x="272" y="280"/>
                  </a:lnTo>
                  <a:lnTo>
                    <a:pt x="270" y="280"/>
                  </a:lnTo>
                  <a:lnTo>
                    <a:pt x="272" y="280"/>
                  </a:lnTo>
                  <a:lnTo>
                    <a:pt x="270" y="280"/>
                  </a:lnTo>
                  <a:lnTo>
                    <a:pt x="270" y="278"/>
                  </a:lnTo>
                  <a:lnTo>
                    <a:pt x="270" y="276"/>
                  </a:lnTo>
                  <a:lnTo>
                    <a:pt x="270" y="274"/>
                  </a:lnTo>
                  <a:lnTo>
                    <a:pt x="270" y="272"/>
                  </a:lnTo>
                  <a:lnTo>
                    <a:pt x="268" y="272"/>
                  </a:lnTo>
                  <a:lnTo>
                    <a:pt x="266" y="272"/>
                  </a:lnTo>
                  <a:lnTo>
                    <a:pt x="264" y="272"/>
                  </a:lnTo>
                  <a:lnTo>
                    <a:pt x="264" y="270"/>
                  </a:lnTo>
                  <a:lnTo>
                    <a:pt x="264" y="268"/>
                  </a:lnTo>
                  <a:lnTo>
                    <a:pt x="264" y="266"/>
                  </a:lnTo>
                  <a:lnTo>
                    <a:pt x="264" y="264"/>
                  </a:lnTo>
                  <a:lnTo>
                    <a:pt x="262" y="264"/>
                  </a:lnTo>
                  <a:lnTo>
                    <a:pt x="262" y="262"/>
                  </a:lnTo>
                  <a:lnTo>
                    <a:pt x="260" y="262"/>
                  </a:lnTo>
                  <a:lnTo>
                    <a:pt x="260" y="260"/>
                  </a:lnTo>
                  <a:lnTo>
                    <a:pt x="262" y="260"/>
                  </a:lnTo>
                  <a:lnTo>
                    <a:pt x="260" y="260"/>
                  </a:lnTo>
                  <a:lnTo>
                    <a:pt x="260" y="258"/>
                  </a:lnTo>
                  <a:lnTo>
                    <a:pt x="262" y="258"/>
                  </a:lnTo>
                  <a:lnTo>
                    <a:pt x="262" y="256"/>
                  </a:lnTo>
                  <a:lnTo>
                    <a:pt x="260" y="256"/>
                  </a:lnTo>
                  <a:lnTo>
                    <a:pt x="260" y="254"/>
                  </a:lnTo>
                  <a:lnTo>
                    <a:pt x="260" y="252"/>
                  </a:lnTo>
                  <a:lnTo>
                    <a:pt x="258" y="252"/>
                  </a:lnTo>
                  <a:lnTo>
                    <a:pt x="258" y="250"/>
                  </a:lnTo>
                  <a:lnTo>
                    <a:pt x="256" y="250"/>
                  </a:lnTo>
                  <a:lnTo>
                    <a:pt x="256" y="249"/>
                  </a:lnTo>
                  <a:lnTo>
                    <a:pt x="254" y="249"/>
                  </a:lnTo>
                  <a:lnTo>
                    <a:pt x="254" y="247"/>
                  </a:lnTo>
                  <a:lnTo>
                    <a:pt x="252" y="247"/>
                  </a:lnTo>
                  <a:lnTo>
                    <a:pt x="252" y="245"/>
                  </a:lnTo>
                  <a:lnTo>
                    <a:pt x="250" y="245"/>
                  </a:lnTo>
                  <a:lnTo>
                    <a:pt x="250" y="243"/>
                  </a:lnTo>
                  <a:lnTo>
                    <a:pt x="248" y="243"/>
                  </a:lnTo>
                  <a:lnTo>
                    <a:pt x="246" y="243"/>
                  </a:lnTo>
                  <a:lnTo>
                    <a:pt x="244" y="243"/>
                  </a:lnTo>
                  <a:lnTo>
                    <a:pt x="244" y="241"/>
                  </a:lnTo>
                  <a:lnTo>
                    <a:pt x="242" y="241"/>
                  </a:lnTo>
                  <a:lnTo>
                    <a:pt x="240" y="241"/>
                  </a:lnTo>
                  <a:lnTo>
                    <a:pt x="240" y="239"/>
                  </a:lnTo>
                  <a:lnTo>
                    <a:pt x="238" y="239"/>
                  </a:lnTo>
                  <a:lnTo>
                    <a:pt x="238" y="237"/>
                  </a:lnTo>
                  <a:lnTo>
                    <a:pt x="240" y="237"/>
                  </a:lnTo>
                  <a:lnTo>
                    <a:pt x="242" y="237"/>
                  </a:lnTo>
                  <a:lnTo>
                    <a:pt x="244" y="237"/>
                  </a:lnTo>
                  <a:lnTo>
                    <a:pt x="246" y="237"/>
                  </a:lnTo>
                  <a:lnTo>
                    <a:pt x="246" y="235"/>
                  </a:lnTo>
                  <a:lnTo>
                    <a:pt x="248" y="235"/>
                  </a:lnTo>
                  <a:lnTo>
                    <a:pt x="250" y="235"/>
                  </a:lnTo>
                  <a:lnTo>
                    <a:pt x="250" y="233"/>
                  </a:lnTo>
                  <a:lnTo>
                    <a:pt x="252" y="233"/>
                  </a:lnTo>
                  <a:lnTo>
                    <a:pt x="252" y="231"/>
                  </a:lnTo>
                  <a:lnTo>
                    <a:pt x="252" y="233"/>
                  </a:lnTo>
                  <a:lnTo>
                    <a:pt x="252" y="235"/>
                  </a:lnTo>
                  <a:lnTo>
                    <a:pt x="254" y="235"/>
                  </a:lnTo>
                  <a:lnTo>
                    <a:pt x="256" y="235"/>
                  </a:lnTo>
                  <a:lnTo>
                    <a:pt x="256" y="237"/>
                  </a:lnTo>
                  <a:lnTo>
                    <a:pt x="258" y="237"/>
                  </a:lnTo>
                  <a:lnTo>
                    <a:pt x="260" y="237"/>
                  </a:lnTo>
                  <a:lnTo>
                    <a:pt x="260" y="235"/>
                  </a:lnTo>
                  <a:lnTo>
                    <a:pt x="260" y="233"/>
                  </a:lnTo>
                  <a:lnTo>
                    <a:pt x="260" y="231"/>
                  </a:lnTo>
                  <a:lnTo>
                    <a:pt x="258" y="231"/>
                  </a:lnTo>
                  <a:lnTo>
                    <a:pt x="258" y="229"/>
                  </a:lnTo>
                  <a:lnTo>
                    <a:pt x="256" y="227"/>
                  </a:lnTo>
                  <a:lnTo>
                    <a:pt x="256" y="225"/>
                  </a:lnTo>
                  <a:lnTo>
                    <a:pt x="256" y="223"/>
                  </a:lnTo>
                  <a:lnTo>
                    <a:pt x="254" y="223"/>
                  </a:lnTo>
                  <a:lnTo>
                    <a:pt x="256" y="223"/>
                  </a:lnTo>
                  <a:lnTo>
                    <a:pt x="256" y="221"/>
                  </a:lnTo>
                  <a:lnTo>
                    <a:pt x="258" y="219"/>
                  </a:lnTo>
                  <a:lnTo>
                    <a:pt x="256" y="219"/>
                  </a:lnTo>
                  <a:lnTo>
                    <a:pt x="256" y="217"/>
                  </a:lnTo>
                  <a:lnTo>
                    <a:pt x="254" y="217"/>
                  </a:lnTo>
                  <a:lnTo>
                    <a:pt x="252" y="217"/>
                  </a:lnTo>
                  <a:lnTo>
                    <a:pt x="252" y="215"/>
                  </a:lnTo>
                  <a:lnTo>
                    <a:pt x="250" y="215"/>
                  </a:lnTo>
                  <a:lnTo>
                    <a:pt x="248" y="215"/>
                  </a:lnTo>
                  <a:lnTo>
                    <a:pt x="248" y="213"/>
                  </a:lnTo>
                  <a:lnTo>
                    <a:pt x="246" y="213"/>
                  </a:lnTo>
                  <a:lnTo>
                    <a:pt x="246" y="211"/>
                  </a:lnTo>
                  <a:lnTo>
                    <a:pt x="246" y="209"/>
                  </a:lnTo>
                  <a:lnTo>
                    <a:pt x="244" y="209"/>
                  </a:lnTo>
                  <a:lnTo>
                    <a:pt x="244" y="207"/>
                  </a:lnTo>
                  <a:lnTo>
                    <a:pt x="244" y="209"/>
                  </a:lnTo>
                  <a:lnTo>
                    <a:pt x="242" y="209"/>
                  </a:lnTo>
                  <a:lnTo>
                    <a:pt x="242" y="211"/>
                  </a:lnTo>
                  <a:lnTo>
                    <a:pt x="240" y="211"/>
                  </a:lnTo>
                  <a:lnTo>
                    <a:pt x="240" y="213"/>
                  </a:lnTo>
                  <a:lnTo>
                    <a:pt x="240" y="211"/>
                  </a:lnTo>
                  <a:lnTo>
                    <a:pt x="240" y="209"/>
                  </a:lnTo>
                  <a:lnTo>
                    <a:pt x="238" y="209"/>
                  </a:lnTo>
                  <a:lnTo>
                    <a:pt x="238" y="207"/>
                  </a:lnTo>
                  <a:lnTo>
                    <a:pt x="238" y="205"/>
                  </a:lnTo>
                  <a:lnTo>
                    <a:pt x="238" y="203"/>
                  </a:lnTo>
                  <a:lnTo>
                    <a:pt x="238" y="201"/>
                  </a:lnTo>
                  <a:lnTo>
                    <a:pt x="236" y="201"/>
                  </a:lnTo>
                  <a:lnTo>
                    <a:pt x="236" y="199"/>
                  </a:lnTo>
                  <a:lnTo>
                    <a:pt x="236" y="197"/>
                  </a:lnTo>
                  <a:lnTo>
                    <a:pt x="234" y="197"/>
                  </a:lnTo>
                  <a:lnTo>
                    <a:pt x="234" y="195"/>
                  </a:lnTo>
                  <a:lnTo>
                    <a:pt x="232" y="195"/>
                  </a:lnTo>
                  <a:lnTo>
                    <a:pt x="234" y="195"/>
                  </a:lnTo>
                  <a:lnTo>
                    <a:pt x="236" y="195"/>
                  </a:lnTo>
                  <a:lnTo>
                    <a:pt x="236" y="193"/>
                  </a:lnTo>
                  <a:lnTo>
                    <a:pt x="236" y="191"/>
                  </a:lnTo>
                  <a:lnTo>
                    <a:pt x="238" y="191"/>
                  </a:lnTo>
                  <a:lnTo>
                    <a:pt x="238" y="189"/>
                  </a:lnTo>
                  <a:lnTo>
                    <a:pt x="236" y="189"/>
                  </a:lnTo>
                  <a:lnTo>
                    <a:pt x="236" y="187"/>
                  </a:lnTo>
                  <a:lnTo>
                    <a:pt x="236" y="185"/>
                  </a:lnTo>
                  <a:lnTo>
                    <a:pt x="234" y="185"/>
                  </a:lnTo>
                  <a:lnTo>
                    <a:pt x="234" y="183"/>
                  </a:lnTo>
                  <a:lnTo>
                    <a:pt x="234" y="182"/>
                  </a:lnTo>
                  <a:lnTo>
                    <a:pt x="234" y="180"/>
                  </a:lnTo>
                  <a:lnTo>
                    <a:pt x="232" y="180"/>
                  </a:lnTo>
                  <a:lnTo>
                    <a:pt x="232" y="178"/>
                  </a:lnTo>
                  <a:lnTo>
                    <a:pt x="234" y="178"/>
                  </a:lnTo>
                  <a:lnTo>
                    <a:pt x="234" y="176"/>
                  </a:lnTo>
                  <a:lnTo>
                    <a:pt x="234" y="174"/>
                  </a:lnTo>
                  <a:lnTo>
                    <a:pt x="234" y="172"/>
                  </a:lnTo>
                  <a:lnTo>
                    <a:pt x="236" y="172"/>
                  </a:lnTo>
                  <a:lnTo>
                    <a:pt x="236" y="170"/>
                  </a:lnTo>
                  <a:lnTo>
                    <a:pt x="236" y="168"/>
                  </a:lnTo>
                  <a:lnTo>
                    <a:pt x="236" y="166"/>
                  </a:lnTo>
                  <a:lnTo>
                    <a:pt x="238" y="166"/>
                  </a:lnTo>
                  <a:lnTo>
                    <a:pt x="238" y="164"/>
                  </a:lnTo>
                  <a:lnTo>
                    <a:pt x="240" y="162"/>
                  </a:lnTo>
                  <a:lnTo>
                    <a:pt x="240" y="160"/>
                  </a:lnTo>
                  <a:lnTo>
                    <a:pt x="238" y="160"/>
                  </a:lnTo>
                  <a:lnTo>
                    <a:pt x="238" y="158"/>
                  </a:lnTo>
                  <a:lnTo>
                    <a:pt x="238" y="156"/>
                  </a:lnTo>
                  <a:lnTo>
                    <a:pt x="238" y="154"/>
                  </a:lnTo>
                  <a:lnTo>
                    <a:pt x="236" y="154"/>
                  </a:lnTo>
                  <a:lnTo>
                    <a:pt x="234" y="152"/>
                  </a:lnTo>
                  <a:lnTo>
                    <a:pt x="232" y="152"/>
                  </a:lnTo>
                  <a:lnTo>
                    <a:pt x="232" y="150"/>
                  </a:lnTo>
                  <a:lnTo>
                    <a:pt x="230" y="150"/>
                  </a:lnTo>
                  <a:lnTo>
                    <a:pt x="230" y="148"/>
                  </a:lnTo>
                  <a:lnTo>
                    <a:pt x="228" y="148"/>
                  </a:lnTo>
                  <a:lnTo>
                    <a:pt x="226" y="148"/>
                  </a:lnTo>
                  <a:lnTo>
                    <a:pt x="226" y="146"/>
                  </a:lnTo>
                  <a:lnTo>
                    <a:pt x="224" y="146"/>
                  </a:lnTo>
                  <a:lnTo>
                    <a:pt x="224" y="144"/>
                  </a:lnTo>
                  <a:lnTo>
                    <a:pt x="222" y="144"/>
                  </a:lnTo>
                  <a:lnTo>
                    <a:pt x="220" y="144"/>
                  </a:lnTo>
                  <a:lnTo>
                    <a:pt x="220" y="142"/>
                  </a:lnTo>
                  <a:lnTo>
                    <a:pt x="219" y="142"/>
                  </a:lnTo>
                  <a:lnTo>
                    <a:pt x="219" y="140"/>
                  </a:lnTo>
                  <a:lnTo>
                    <a:pt x="217" y="140"/>
                  </a:lnTo>
                  <a:lnTo>
                    <a:pt x="217" y="138"/>
                  </a:lnTo>
                  <a:lnTo>
                    <a:pt x="215" y="138"/>
                  </a:lnTo>
                  <a:lnTo>
                    <a:pt x="215" y="136"/>
                  </a:lnTo>
                  <a:lnTo>
                    <a:pt x="213" y="136"/>
                  </a:lnTo>
                  <a:lnTo>
                    <a:pt x="213" y="134"/>
                  </a:lnTo>
                  <a:lnTo>
                    <a:pt x="211" y="134"/>
                  </a:lnTo>
                  <a:lnTo>
                    <a:pt x="209" y="134"/>
                  </a:lnTo>
                  <a:lnTo>
                    <a:pt x="209" y="132"/>
                  </a:lnTo>
                  <a:lnTo>
                    <a:pt x="207" y="132"/>
                  </a:lnTo>
                  <a:lnTo>
                    <a:pt x="205" y="132"/>
                  </a:lnTo>
                  <a:lnTo>
                    <a:pt x="205" y="130"/>
                  </a:lnTo>
                  <a:lnTo>
                    <a:pt x="203" y="130"/>
                  </a:lnTo>
                  <a:lnTo>
                    <a:pt x="201" y="130"/>
                  </a:lnTo>
                  <a:lnTo>
                    <a:pt x="199" y="130"/>
                  </a:lnTo>
                  <a:lnTo>
                    <a:pt x="197" y="130"/>
                  </a:lnTo>
                  <a:lnTo>
                    <a:pt x="197" y="128"/>
                  </a:lnTo>
                  <a:lnTo>
                    <a:pt x="195" y="128"/>
                  </a:lnTo>
                  <a:lnTo>
                    <a:pt x="193" y="128"/>
                  </a:lnTo>
                  <a:lnTo>
                    <a:pt x="193" y="126"/>
                  </a:lnTo>
                  <a:lnTo>
                    <a:pt x="191" y="126"/>
                  </a:lnTo>
                  <a:lnTo>
                    <a:pt x="191" y="124"/>
                  </a:lnTo>
                  <a:lnTo>
                    <a:pt x="189" y="124"/>
                  </a:lnTo>
                  <a:lnTo>
                    <a:pt x="189" y="122"/>
                  </a:lnTo>
                  <a:lnTo>
                    <a:pt x="189" y="120"/>
                  </a:lnTo>
                  <a:lnTo>
                    <a:pt x="191" y="120"/>
                  </a:lnTo>
                  <a:lnTo>
                    <a:pt x="191" y="118"/>
                  </a:lnTo>
                  <a:lnTo>
                    <a:pt x="193" y="118"/>
                  </a:lnTo>
                  <a:lnTo>
                    <a:pt x="195" y="116"/>
                  </a:lnTo>
                  <a:lnTo>
                    <a:pt x="197" y="114"/>
                  </a:lnTo>
                  <a:lnTo>
                    <a:pt x="199" y="114"/>
                  </a:lnTo>
                  <a:lnTo>
                    <a:pt x="199" y="113"/>
                  </a:lnTo>
                  <a:lnTo>
                    <a:pt x="201" y="113"/>
                  </a:lnTo>
                  <a:lnTo>
                    <a:pt x="201" y="111"/>
                  </a:lnTo>
                  <a:lnTo>
                    <a:pt x="201" y="109"/>
                  </a:lnTo>
                  <a:lnTo>
                    <a:pt x="201" y="107"/>
                  </a:lnTo>
                  <a:lnTo>
                    <a:pt x="199" y="107"/>
                  </a:lnTo>
                  <a:lnTo>
                    <a:pt x="199" y="105"/>
                  </a:lnTo>
                  <a:lnTo>
                    <a:pt x="197" y="105"/>
                  </a:lnTo>
                  <a:lnTo>
                    <a:pt x="195" y="105"/>
                  </a:lnTo>
                  <a:lnTo>
                    <a:pt x="195" y="103"/>
                  </a:lnTo>
                  <a:lnTo>
                    <a:pt x="193" y="103"/>
                  </a:lnTo>
                  <a:lnTo>
                    <a:pt x="191" y="103"/>
                  </a:lnTo>
                  <a:lnTo>
                    <a:pt x="191" y="101"/>
                  </a:lnTo>
                  <a:lnTo>
                    <a:pt x="189" y="101"/>
                  </a:lnTo>
                  <a:lnTo>
                    <a:pt x="189" y="99"/>
                  </a:lnTo>
                  <a:lnTo>
                    <a:pt x="189" y="97"/>
                  </a:lnTo>
                  <a:lnTo>
                    <a:pt x="189" y="95"/>
                  </a:lnTo>
                  <a:lnTo>
                    <a:pt x="191" y="95"/>
                  </a:lnTo>
                  <a:lnTo>
                    <a:pt x="191" y="93"/>
                  </a:lnTo>
                  <a:lnTo>
                    <a:pt x="193" y="93"/>
                  </a:lnTo>
                  <a:lnTo>
                    <a:pt x="193" y="91"/>
                  </a:lnTo>
                  <a:lnTo>
                    <a:pt x="193" y="89"/>
                  </a:lnTo>
                  <a:lnTo>
                    <a:pt x="191" y="89"/>
                  </a:lnTo>
                  <a:lnTo>
                    <a:pt x="191" y="87"/>
                  </a:lnTo>
                  <a:lnTo>
                    <a:pt x="191" y="85"/>
                  </a:lnTo>
                  <a:lnTo>
                    <a:pt x="191" y="83"/>
                  </a:lnTo>
                  <a:lnTo>
                    <a:pt x="193" y="83"/>
                  </a:lnTo>
                  <a:lnTo>
                    <a:pt x="193" y="81"/>
                  </a:lnTo>
                  <a:lnTo>
                    <a:pt x="193" y="83"/>
                  </a:lnTo>
                  <a:lnTo>
                    <a:pt x="191" y="83"/>
                  </a:lnTo>
                  <a:lnTo>
                    <a:pt x="191" y="81"/>
                  </a:lnTo>
                  <a:lnTo>
                    <a:pt x="191" y="79"/>
                  </a:lnTo>
                  <a:lnTo>
                    <a:pt x="193" y="77"/>
                  </a:lnTo>
                  <a:lnTo>
                    <a:pt x="193" y="75"/>
                  </a:lnTo>
                  <a:lnTo>
                    <a:pt x="193" y="77"/>
                  </a:lnTo>
                  <a:lnTo>
                    <a:pt x="195" y="77"/>
                  </a:lnTo>
                  <a:lnTo>
                    <a:pt x="195" y="79"/>
                  </a:lnTo>
                  <a:lnTo>
                    <a:pt x="197" y="77"/>
                  </a:lnTo>
                  <a:lnTo>
                    <a:pt x="197" y="75"/>
                  </a:lnTo>
                  <a:lnTo>
                    <a:pt x="195" y="73"/>
                  </a:lnTo>
                  <a:lnTo>
                    <a:pt x="197" y="73"/>
                  </a:lnTo>
                  <a:lnTo>
                    <a:pt x="199" y="73"/>
                  </a:lnTo>
                  <a:lnTo>
                    <a:pt x="199" y="71"/>
                  </a:lnTo>
                  <a:lnTo>
                    <a:pt x="201" y="71"/>
                  </a:lnTo>
                  <a:lnTo>
                    <a:pt x="201" y="69"/>
                  </a:lnTo>
                  <a:lnTo>
                    <a:pt x="203" y="69"/>
                  </a:lnTo>
                  <a:lnTo>
                    <a:pt x="203" y="67"/>
                  </a:lnTo>
                  <a:lnTo>
                    <a:pt x="203" y="65"/>
                  </a:lnTo>
                  <a:lnTo>
                    <a:pt x="201" y="65"/>
                  </a:lnTo>
                  <a:lnTo>
                    <a:pt x="201" y="63"/>
                  </a:lnTo>
                  <a:lnTo>
                    <a:pt x="199" y="63"/>
                  </a:lnTo>
                  <a:lnTo>
                    <a:pt x="197" y="63"/>
                  </a:lnTo>
                  <a:lnTo>
                    <a:pt x="197" y="61"/>
                  </a:lnTo>
                  <a:lnTo>
                    <a:pt x="195" y="61"/>
                  </a:lnTo>
                  <a:lnTo>
                    <a:pt x="193" y="61"/>
                  </a:lnTo>
                  <a:lnTo>
                    <a:pt x="193" y="59"/>
                  </a:lnTo>
                  <a:lnTo>
                    <a:pt x="191" y="59"/>
                  </a:lnTo>
                  <a:lnTo>
                    <a:pt x="189" y="59"/>
                  </a:lnTo>
                  <a:lnTo>
                    <a:pt x="189" y="57"/>
                  </a:lnTo>
                  <a:lnTo>
                    <a:pt x="191" y="57"/>
                  </a:lnTo>
                  <a:lnTo>
                    <a:pt x="189" y="57"/>
                  </a:lnTo>
                  <a:lnTo>
                    <a:pt x="189" y="55"/>
                  </a:lnTo>
                  <a:lnTo>
                    <a:pt x="187" y="55"/>
                  </a:lnTo>
                  <a:lnTo>
                    <a:pt x="187" y="53"/>
                  </a:lnTo>
                  <a:lnTo>
                    <a:pt x="185" y="51"/>
                  </a:lnTo>
                  <a:lnTo>
                    <a:pt x="183" y="51"/>
                  </a:lnTo>
                  <a:lnTo>
                    <a:pt x="183" y="49"/>
                  </a:lnTo>
                  <a:lnTo>
                    <a:pt x="181" y="49"/>
                  </a:lnTo>
                  <a:lnTo>
                    <a:pt x="181" y="47"/>
                  </a:lnTo>
                  <a:lnTo>
                    <a:pt x="179" y="47"/>
                  </a:lnTo>
                  <a:lnTo>
                    <a:pt x="177" y="47"/>
                  </a:lnTo>
                  <a:lnTo>
                    <a:pt x="175" y="47"/>
                  </a:lnTo>
                  <a:lnTo>
                    <a:pt x="175" y="49"/>
                  </a:lnTo>
                  <a:lnTo>
                    <a:pt x="173" y="49"/>
                  </a:lnTo>
                  <a:lnTo>
                    <a:pt x="173" y="47"/>
                  </a:lnTo>
                  <a:lnTo>
                    <a:pt x="171" y="47"/>
                  </a:lnTo>
                  <a:lnTo>
                    <a:pt x="169" y="47"/>
                  </a:lnTo>
                  <a:lnTo>
                    <a:pt x="167" y="47"/>
                  </a:lnTo>
                  <a:lnTo>
                    <a:pt x="167" y="49"/>
                  </a:lnTo>
                  <a:lnTo>
                    <a:pt x="167" y="51"/>
                  </a:lnTo>
                  <a:lnTo>
                    <a:pt x="165" y="51"/>
                  </a:lnTo>
                  <a:lnTo>
                    <a:pt x="163" y="49"/>
                  </a:lnTo>
                  <a:lnTo>
                    <a:pt x="161" y="49"/>
                  </a:lnTo>
                  <a:lnTo>
                    <a:pt x="163" y="47"/>
                  </a:lnTo>
                  <a:lnTo>
                    <a:pt x="163" y="46"/>
                  </a:lnTo>
                  <a:lnTo>
                    <a:pt x="165" y="46"/>
                  </a:lnTo>
                  <a:lnTo>
                    <a:pt x="165" y="44"/>
                  </a:lnTo>
                  <a:lnTo>
                    <a:pt x="165" y="42"/>
                  </a:lnTo>
                  <a:lnTo>
                    <a:pt x="165" y="40"/>
                  </a:lnTo>
                  <a:lnTo>
                    <a:pt x="165" y="38"/>
                  </a:lnTo>
                  <a:lnTo>
                    <a:pt x="165" y="36"/>
                  </a:lnTo>
                  <a:lnTo>
                    <a:pt x="167" y="36"/>
                  </a:lnTo>
                  <a:lnTo>
                    <a:pt x="167" y="34"/>
                  </a:lnTo>
                  <a:lnTo>
                    <a:pt x="167" y="32"/>
                  </a:lnTo>
                  <a:lnTo>
                    <a:pt x="165" y="32"/>
                  </a:lnTo>
                  <a:lnTo>
                    <a:pt x="163" y="32"/>
                  </a:lnTo>
                  <a:lnTo>
                    <a:pt x="163" y="30"/>
                  </a:lnTo>
                  <a:lnTo>
                    <a:pt x="161" y="30"/>
                  </a:lnTo>
                  <a:lnTo>
                    <a:pt x="159" y="30"/>
                  </a:lnTo>
                  <a:lnTo>
                    <a:pt x="157" y="30"/>
                  </a:lnTo>
                  <a:lnTo>
                    <a:pt x="155" y="30"/>
                  </a:lnTo>
                  <a:lnTo>
                    <a:pt x="155" y="32"/>
                  </a:lnTo>
                  <a:lnTo>
                    <a:pt x="153" y="32"/>
                  </a:lnTo>
                  <a:lnTo>
                    <a:pt x="151" y="34"/>
                  </a:lnTo>
                  <a:lnTo>
                    <a:pt x="150" y="34"/>
                  </a:lnTo>
                  <a:lnTo>
                    <a:pt x="148" y="34"/>
                  </a:lnTo>
                  <a:lnTo>
                    <a:pt x="148" y="36"/>
                  </a:lnTo>
                  <a:lnTo>
                    <a:pt x="146" y="36"/>
                  </a:lnTo>
                  <a:lnTo>
                    <a:pt x="146" y="34"/>
                  </a:lnTo>
                  <a:lnTo>
                    <a:pt x="144" y="34"/>
                  </a:lnTo>
                  <a:lnTo>
                    <a:pt x="144" y="32"/>
                  </a:lnTo>
                  <a:lnTo>
                    <a:pt x="142" y="32"/>
                  </a:lnTo>
                  <a:lnTo>
                    <a:pt x="142" y="30"/>
                  </a:lnTo>
                  <a:lnTo>
                    <a:pt x="142" y="28"/>
                  </a:lnTo>
                  <a:lnTo>
                    <a:pt x="140" y="28"/>
                  </a:lnTo>
                  <a:lnTo>
                    <a:pt x="140" y="30"/>
                  </a:lnTo>
                  <a:lnTo>
                    <a:pt x="138" y="30"/>
                  </a:lnTo>
                  <a:lnTo>
                    <a:pt x="138" y="32"/>
                  </a:lnTo>
                  <a:lnTo>
                    <a:pt x="136" y="32"/>
                  </a:lnTo>
                  <a:lnTo>
                    <a:pt x="136" y="34"/>
                  </a:lnTo>
                  <a:lnTo>
                    <a:pt x="134" y="34"/>
                  </a:lnTo>
                  <a:lnTo>
                    <a:pt x="134" y="32"/>
                  </a:lnTo>
                  <a:lnTo>
                    <a:pt x="132" y="32"/>
                  </a:lnTo>
                  <a:lnTo>
                    <a:pt x="132" y="30"/>
                  </a:lnTo>
                  <a:lnTo>
                    <a:pt x="132" y="28"/>
                  </a:lnTo>
                  <a:lnTo>
                    <a:pt x="130" y="28"/>
                  </a:lnTo>
                  <a:lnTo>
                    <a:pt x="130" y="30"/>
                  </a:lnTo>
                  <a:lnTo>
                    <a:pt x="130" y="28"/>
                  </a:lnTo>
                  <a:lnTo>
                    <a:pt x="128" y="28"/>
                  </a:lnTo>
                  <a:lnTo>
                    <a:pt x="128" y="26"/>
                  </a:lnTo>
                  <a:lnTo>
                    <a:pt x="126" y="26"/>
                  </a:lnTo>
                  <a:lnTo>
                    <a:pt x="126" y="24"/>
                  </a:lnTo>
                  <a:lnTo>
                    <a:pt x="126" y="22"/>
                  </a:lnTo>
                  <a:lnTo>
                    <a:pt x="124" y="22"/>
                  </a:lnTo>
                  <a:lnTo>
                    <a:pt x="124" y="20"/>
                  </a:lnTo>
                  <a:lnTo>
                    <a:pt x="122" y="20"/>
                  </a:lnTo>
                  <a:lnTo>
                    <a:pt x="122" y="18"/>
                  </a:lnTo>
                  <a:lnTo>
                    <a:pt x="120" y="16"/>
                  </a:lnTo>
                  <a:lnTo>
                    <a:pt x="118" y="16"/>
                  </a:lnTo>
                  <a:lnTo>
                    <a:pt x="118" y="14"/>
                  </a:lnTo>
                  <a:lnTo>
                    <a:pt x="116" y="14"/>
                  </a:lnTo>
                  <a:lnTo>
                    <a:pt x="116" y="12"/>
                  </a:lnTo>
                  <a:lnTo>
                    <a:pt x="116" y="10"/>
                  </a:lnTo>
                  <a:lnTo>
                    <a:pt x="116" y="8"/>
                  </a:lnTo>
                  <a:lnTo>
                    <a:pt x="114" y="8"/>
                  </a:lnTo>
                  <a:lnTo>
                    <a:pt x="114" y="6"/>
                  </a:lnTo>
                  <a:lnTo>
                    <a:pt x="112" y="4"/>
                  </a:lnTo>
                  <a:lnTo>
                    <a:pt x="112" y="2"/>
                  </a:lnTo>
                  <a:lnTo>
                    <a:pt x="110" y="2"/>
                  </a:lnTo>
                  <a:lnTo>
                    <a:pt x="110" y="0"/>
                  </a:lnTo>
                  <a:lnTo>
                    <a:pt x="108" y="0"/>
                  </a:lnTo>
                  <a:lnTo>
                    <a:pt x="108" y="2"/>
                  </a:lnTo>
                  <a:lnTo>
                    <a:pt x="106" y="2"/>
                  </a:lnTo>
                  <a:lnTo>
                    <a:pt x="104" y="4"/>
                  </a:lnTo>
                  <a:lnTo>
                    <a:pt x="102" y="4"/>
                  </a:lnTo>
                  <a:lnTo>
                    <a:pt x="102" y="6"/>
                  </a:lnTo>
                  <a:lnTo>
                    <a:pt x="100" y="6"/>
                  </a:lnTo>
                  <a:lnTo>
                    <a:pt x="100" y="8"/>
                  </a:lnTo>
                  <a:lnTo>
                    <a:pt x="98" y="8"/>
                  </a:lnTo>
                  <a:lnTo>
                    <a:pt x="96" y="8"/>
                  </a:lnTo>
                  <a:lnTo>
                    <a:pt x="96" y="10"/>
                  </a:lnTo>
                  <a:lnTo>
                    <a:pt x="96" y="12"/>
                  </a:lnTo>
                  <a:lnTo>
                    <a:pt x="96" y="14"/>
                  </a:lnTo>
                  <a:lnTo>
                    <a:pt x="96" y="16"/>
                  </a:lnTo>
                  <a:lnTo>
                    <a:pt x="98" y="16"/>
                  </a:lnTo>
                  <a:lnTo>
                    <a:pt x="98" y="18"/>
                  </a:lnTo>
                  <a:lnTo>
                    <a:pt x="98" y="20"/>
                  </a:lnTo>
                  <a:lnTo>
                    <a:pt x="98" y="22"/>
                  </a:lnTo>
                  <a:lnTo>
                    <a:pt x="100" y="22"/>
                  </a:lnTo>
                  <a:lnTo>
                    <a:pt x="98" y="22"/>
                  </a:lnTo>
                  <a:lnTo>
                    <a:pt x="96" y="22"/>
                  </a:lnTo>
                  <a:lnTo>
                    <a:pt x="94" y="22"/>
                  </a:lnTo>
                  <a:lnTo>
                    <a:pt x="92" y="22"/>
                  </a:lnTo>
                  <a:lnTo>
                    <a:pt x="92" y="20"/>
                  </a:lnTo>
                  <a:lnTo>
                    <a:pt x="90" y="20"/>
                  </a:lnTo>
                  <a:lnTo>
                    <a:pt x="88" y="20"/>
                  </a:lnTo>
                  <a:lnTo>
                    <a:pt x="88" y="22"/>
                  </a:lnTo>
                  <a:lnTo>
                    <a:pt x="86" y="24"/>
                  </a:lnTo>
                  <a:lnTo>
                    <a:pt x="86" y="26"/>
                  </a:lnTo>
                  <a:lnTo>
                    <a:pt x="88" y="28"/>
                  </a:lnTo>
                  <a:lnTo>
                    <a:pt x="90" y="30"/>
                  </a:lnTo>
                  <a:lnTo>
                    <a:pt x="92" y="30"/>
                  </a:lnTo>
                  <a:lnTo>
                    <a:pt x="92" y="32"/>
                  </a:lnTo>
                  <a:lnTo>
                    <a:pt x="94" y="32"/>
                  </a:lnTo>
                  <a:lnTo>
                    <a:pt x="94" y="34"/>
                  </a:lnTo>
                  <a:lnTo>
                    <a:pt x="94" y="36"/>
                  </a:lnTo>
                  <a:lnTo>
                    <a:pt x="96" y="36"/>
                  </a:lnTo>
                  <a:lnTo>
                    <a:pt x="96" y="38"/>
                  </a:lnTo>
                  <a:lnTo>
                    <a:pt x="98" y="38"/>
                  </a:lnTo>
                  <a:lnTo>
                    <a:pt x="98" y="40"/>
                  </a:lnTo>
                  <a:lnTo>
                    <a:pt x="100" y="40"/>
                  </a:lnTo>
                  <a:lnTo>
                    <a:pt x="102" y="40"/>
                  </a:lnTo>
                  <a:lnTo>
                    <a:pt x="102" y="42"/>
                  </a:lnTo>
                  <a:lnTo>
                    <a:pt x="100" y="42"/>
                  </a:lnTo>
                  <a:lnTo>
                    <a:pt x="100" y="44"/>
                  </a:lnTo>
                  <a:lnTo>
                    <a:pt x="100" y="46"/>
                  </a:lnTo>
                  <a:lnTo>
                    <a:pt x="102" y="46"/>
                  </a:lnTo>
                  <a:lnTo>
                    <a:pt x="102" y="47"/>
                  </a:lnTo>
                  <a:lnTo>
                    <a:pt x="102" y="49"/>
                  </a:lnTo>
                  <a:lnTo>
                    <a:pt x="100" y="49"/>
                  </a:lnTo>
                  <a:lnTo>
                    <a:pt x="100" y="51"/>
                  </a:lnTo>
                  <a:lnTo>
                    <a:pt x="100" y="53"/>
                  </a:lnTo>
                  <a:lnTo>
                    <a:pt x="100" y="55"/>
                  </a:lnTo>
                  <a:lnTo>
                    <a:pt x="102" y="55"/>
                  </a:lnTo>
                  <a:lnTo>
                    <a:pt x="102" y="57"/>
                  </a:lnTo>
                  <a:lnTo>
                    <a:pt x="100" y="57"/>
                  </a:lnTo>
                  <a:lnTo>
                    <a:pt x="100" y="59"/>
                  </a:lnTo>
                  <a:lnTo>
                    <a:pt x="100" y="61"/>
                  </a:lnTo>
                  <a:lnTo>
                    <a:pt x="98" y="61"/>
                  </a:lnTo>
                  <a:lnTo>
                    <a:pt x="96" y="61"/>
                  </a:lnTo>
                  <a:lnTo>
                    <a:pt x="96" y="63"/>
                  </a:lnTo>
                  <a:lnTo>
                    <a:pt x="94" y="63"/>
                  </a:lnTo>
                  <a:lnTo>
                    <a:pt x="92" y="63"/>
                  </a:lnTo>
                  <a:lnTo>
                    <a:pt x="92" y="65"/>
                  </a:lnTo>
                  <a:lnTo>
                    <a:pt x="90" y="65"/>
                  </a:lnTo>
                  <a:lnTo>
                    <a:pt x="90" y="67"/>
                  </a:lnTo>
                  <a:lnTo>
                    <a:pt x="88" y="67"/>
                  </a:lnTo>
                  <a:lnTo>
                    <a:pt x="86" y="69"/>
                  </a:lnTo>
                  <a:lnTo>
                    <a:pt x="84" y="69"/>
                  </a:lnTo>
                  <a:lnTo>
                    <a:pt x="82" y="69"/>
                  </a:lnTo>
                  <a:lnTo>
                    <a:pt x="82" y="71"/>
                  </a:lnTo>
                  <a:lnTo>
                    <a:pt x="82" y="73"/>
                  </a:lnTo>
                  <a:lnTo>
                    <a:pt x="82" y="75"/>
                  </a:lnTo>
                  <a:lnTo>
                    <a:pt x="84" y="75"/>
                  </a:lnTo>
                  <a:lnTo>
                    <a:pt x="82" y="75"/>
                  </a:lnTo>
                  <a:lnTo>
                    <a:pt x="81" y="75"/>
                  </a:lnTo>
                  <a:lnTo>
                    <a:pt x="81" y="73"/>
                  </a:lnTo>
                  <a:lnTo>
                    <a:pt x="79" y="73"/>
                  </a:lnTo>
                  <a:lnTo>
                    <a:pt x="79" y="75"/>
                  </a:lnTo>
                  <a:lnTo>
                    <a:pt x="77" y="75"/>
                  </a:lnTo>
                  <a:lnTo>
                    <a:pt x="75" y="75"/>
                  </a:lnTo>
                  <a:lnTo>
                    <a:pt x="75" y="73"/>
                  </a:lnTo>
                  <a:lnTo>
                    <a:pt x="73" y="73"/>
                  </a:lnTo>
                  <a:lnTo>
                    <a:pt x="71" y="73"/>
                  </a:lnTo>
                  <a:lnTo>
                    <a:pt x="71" y="75"/>
                  </a:lnTo>
                  <a:lnTo>
                    <a:pt x="71" y="77"/>
                  </a:lnTo>
                  <a:lnTo>
                    <a:pt x="71" y="79"/>
                  </a:lnTo>
                  <a:lnTo>
                    <a:pt x="73" y="81"/>
                  </a:lnTo>
                  <a:lnTo>
                    <a:pt x="73" y="83"/>
                  </a:lnTo>
                  <a:lnTo>
                    <a:pt x="71" y="83"/>
                  </a:lnTo>
                  <a:lnTo>
                    <a:pt x="69" y="83"/>
                  </a:lnTo>
                  <a:lnTo>
                    <a:pt x="67" y="83"/>
                  </a:lnTo>
                  <a:lnTo>
                    <a:pt x="65" y="83"/>
                  </a:lnTo>
                  <a:lnTo>
                    <a:pt x="63" y="83"/>
                  </a:lnTo>
                  <a:lnTo>
                    <a:pt x="61" y="83"/>
                  </a:lnTo>
                  <a:lnTo>
                    <a:pt x="59" y="83"/>
                  </a:lnTo>
                  <a:lnTo>
                    <a:pt x="57" y="81"/>
                  </a:lnTo>
                  <a:lnTo>
                    <a:pt x="55" y="81"/>
                  </a:lnTo>
                  <a:lnTo>
                    <a:pt x="53" y="81"/>
                  </a:lnTo>
                  <a:lnTo>
                    <a:pt x="51" y="81"/>
                  </a:lnTo>
                  <a:lnTo>
                    <a:pt x="49" y="81"/>
                  </a:lnTo>
                  <a:lnTo>
                    <a:pt x="47" y="81"/>
                  </a:lnTo>
                  <a:lnTo>
                    <a:pt x="45" y="81"/>
                  </a:lnTo>
                  <a:lnTo>
                    <a:pt x="43" y="81"/>
                  </a:lnTo>
                  <a:lnTo>
                    <a:pt x="41" y="81"/>
                  </a:lnTo>
                  <a:lnTo>
                    <a:pt x="39" y="81"/>
                  </a:lnTo>
                  <a:lnTo>
                    <a:pt x="37" y="79"/>
                  </a:lnTo>
                  <a:lnTo>
                    <a:pt x="35" y="79"/>
                  </a:lnTo>
                  <a:lnTo>
                    <a:pt x="33" y="79"/>
                  </a:lnTo>
                  <a:lnTo>
                    <a:pt x="31" y="81"/>
                  </a:lnTo>
                  <a:lnTo>
                    <a:pt x="29" y="81"/>
                  </a:lnTo>
                  <a:lnTo>
                    <a:pt x="27" y="83"/>
                  </a:lnTo>
                  <a:lnTo>
                    <a:pt x="25" y="85"/>
                  </a:lnTo>
                  <a:lnTo>
                    <a:pt x="23" y="87"/>
                  </a:lnTo>
                  <a:lnTo>
                    <a:pt x="21" y="89"/>
                  </a:lnTo>
                  <a:lnTo>
                    <a:pt x="19" y="91"/>
                  </a:lnTo>
                  <a:lnTo>
                    <a:pt x="17" y="91"/>
                  </a:lnTo>
                  <a:lnTo>
                    <a:pt x="17" y="93"/>
                  </a:lnTo>
                  <a:lnTo>
                    <a:pt x="15" y="93"/>
                  </a:lnTo>
                  <a:lnTo>
                    <a:pt x="13" y="95"/>
                  </a:lnTo>
                  <a:lnTo>
                    <a:pt x="12" y="97"/>
                  </a:lnTo>
                  <a:lnTo>
                    <a:pt x="10" y="97"/>
                  </a:lnTo>
                  <a:lnTo>
                    <a:pt x="10" y="99"/>
                  </a:lnTo>
                  <a:lnTo>
                    <a:pt x="10" y="101"/>
                  </a:lnTo>
                  <a:lnTo>
                    <a:pt x="10" y="103"/>
                  </a:lnTo>
                  <a:lnTo>
                    <a:pt x="10" y="105"/>
                  </a:lnTo>
                  <a:lnTo>
                    <a:pt x="8" y="107"/>
                  </a:lnTo>
                  <a:lnTo>
                    <a:pt x="6" y="109"/>
                  </a:lnTo>
                  <a:lnTo>
                    <a:pt x="6" y="111"/>
                  </a:lnTo>
                  <a:lnTo>
                    <a:pt x="6" y="113"/>
                  </a:lnTo>
                  <a:lnTo>
                    <a:pt x="4" y="111"/>
                  </a:lnTo>
                  <a:lnTo>
                    <a:pt x="4" y="113"/>
                  </a:lnTo>
                  <a:lnTo>
                    <a:pt x="2" y="111"/>
                  </a:lnTo>
                  <a:lnTo>
                    <a:pt x="2" y="113"/>
                  </a:lnTo>
                  <a:lnTo>
                    <a:pt x="0" y="111"/>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1" name="Freeform 14"/>
            <xdr:cNvSpPr>
              <a:spLocks/>
            </xdr:cNvSpPr>
          </xdr:nvSpPr>
          <xdr:spPr bwMode="auto">
            <a:xfrm>
              <a:off x="4087813" y="1898650"/>
              <a:ext cx="1323975" cy="573088"/>
            </a:xfrm>
            <a:custGeom>
              <a:avLst/>
              <a:gdLst>
                <a:gd name="T0" fmla="*/ 834 w 834"/>
                <a:gd name="T1" fmla="*/ 317 h 361"/>
                <a:gd name="T2" fmla="*/ 816 w 834"/>
                <a:gd name="T3" fmla="*/ 323 h 361"/>
                <a:gd name="T4" fmla="*/ 808 w 834"/>
                <a:gd name="T5" fmla="*/ 335 h 361"/>
                <a:gd name="T6" fmla="*/ 784 w 834"/>
                <a:gd name="T7" fmla="*/ 321 h 361"/>
                <a:gd name="T8" fmla="*/ 763 w 834"/>
                <a:gd name="T9" fmla="*/ 315 h 361"/>
                <a:gd name="T10" fmla="*/ 741 w 834"/>
                <a:gd name="T11" fmla="*/ 331 h 361"/>
                <a:gd name="T12" fmla="*/ 717 w 834"/>
                <a:gd name="T13" fmla="*/ 305 h 361"/>
                <a:gd name="T14" fmla="*/ 702 w 834"/>
                <a:gd name="T15" fmla="*/ 311 h 361"/>
                <a:gd name="T16" fmla="*/ 690 w 834"/>
                <a:gd name="T17" fmla="*/ 337 h 361"/>
                <a:gd name="T18" fmla="*/ 664 w 834"/>
                <a:gd name="T19" fmla="*/ 353 h 361"/>
                <a:gd name="T20" fmla="*/ 646 w 834"/>
                <a:gd name="T21" fmla="*/ 351 h 361"/>
                <a:gd name="T22" fmla="*/ 629 w 834"/>
                <a:gd name="T23" fmla="*/ 357 h 361"/>
                <a:gd name="T24" fmla="*/ 605 w 834"/>
                <a:gd name="T25" fmla="*/ 357 h 361"/>
                <a:gd name="T26" fmla="*/ 579 w 834"/>
                <a:gd name="T27" fmla="*/ 351 h 361"/>
                <a:gd name="T28" fmla="*/ 562 w 834"/>
                <a:gd name="T29" fmla="*/ 345 h 361"/>
                <a:gd name="T30" fmla="*/ 544 w 834"/>
                <a:gd name="T31" fmla="*/ 329 h 361"/>
                <a:gd name="T32" fmla="*/ 532 w 834"/>
                <a:gd name="T33" fmla="*/ 317 h 361"/>
                <a:gd name="T34" fmla="*/ 516 w 834"/>
                <a:gd name="T35" fmla="*/ 290 h 361"/>
                <a:gd name="T36" fmla="*/ 506 w 834"/>
                <a:gd name="T37" fmla="*/ 272 h 361"/>
                <a:gd name="T38" fmla="*/ 497 w 834"/>
                <a:gd name="T39" fmla="*/ 258 h 361"/>
                <a:gd name="T40" fmla="*/ 489 w 834"/>
                <a:gd name="T41" fmla="*/ 248 h 361"/>
                <a:gd name="T42" fmla="*/ 473 w 834"/>
                <a:gd name="T43" fmla="*/ 250 h 361"/>
                <a:gd name="T44" fmla="*/ 453 w 834"/>
                <a:gd name="T45" fmla="*/ 254 h 361"/>
                <a:gd name="T46" fmla="*/ 437 w 834"/>
                <a:gd name="T47" fmla="*/ 276 h 361"/>
                <a:gd name="T48" fmla="*/ 414 w 834"/>
                <a:gd name="T49" fmla="*/ 288 h 361"/>
                <a:gd name="T50" fmla="*/ 390 w 834"/>
                <a:gd name="T51" fmla="*/ 288 h 361"/>
                <a:gd name="T52" fmla="*/ 372 w 834"/>
                <a:gd name="T53" fmla="*/ 286 h 361"/>
                <a:gd name="T54" fmla="*/ 380 w 834"/>
                <a:gd name="T55" fmla="*/ 266 h 361"/>
                <a:gd name="T56" fmla="*/ 380 w 834"/>
                <a:gd name="T57" fmla="*/ 244 h 361"/>
                <a:gd name="T58" fmla="*/ 360 w 834"/>
                <a:gd name="T59" fmla="*/ 223 h 361"/>
                <a:gd name="T60" fmla="*/ 345 w 834"/>
                <a:gd name="T61" fmla="*/ 197 h 361"/>
                <a:gd name="T62" fmla="*/ 317 w 834"/>
                <a:gd name="T63" fmla="*/ 183 h 361"/>
                <a:gd name="T64" fmla="*/ 301 w 834"/>
                <a:gd name="T65" fmla="*/ 203 h 361"/>
                <a:gd name="T66" fmla="*/ 297 w 834"/>
                <a:gd name="T67" fmla="*/ 233 h 361"/>
                <a:gd name="T68" fmla="*/ 282 w 834"/>
                <a:gd name="T69" fmla="*/ 250 h 361"/>
                <a:gd name="T70" fmla="*/ 272 w 834"/>
                <a:gd name="T71" fmla="*/ 229 h 361"/>
                <a:gd name="T72" fmla="*/ 262 w 834"/>
                <a:gd name="T73" fmla="*/ 207 h 361"/>
                <a:gd name="T74" fmla="*/ 268 w 834"/>
                <a:gd name="T75" fmla="*/ 185 h 361"/>
                <a:gd name="T76" fmla="*/ 282 w 834"/>
                <a:gd name="T77" fmla="*/ 179 h 361"/>
                <a:gd name="T78" fmla="*/ 254 w 834"/>
                <a:gd name="T79" fmla="*/ 171 h 361"/>
                <a:gd name="T80" fmla="*/ 242 w 834"/>
                <a:gd name="T81" fmla="*/ 187 h 361"/>
                <a:gd name="T82" fmla="*/ 222 w 834"/>
                <a:gd name="T83" fmla="*/ 168 h 361"/>
                <a:gd name="T84" fmla="*/ 205 w 834"/>
                <a:gd name="T85" fmla="*/ 179 h 361"/>
                <a:gd name="T86" fmla="*/ 183 w 834"/>
                <a:gd name="T87" fmla="*/ 189 h 361"/>
                <a:gd name="T88" fmla="*/ 165 w 834"/>
                <a:gd name="T89" fmla="*/ 209 h 361"/>
                <a:gd name="T90" fmla="*/ 152 w 834"/>
                <a:gd name="T91" fmla="*/ 231 h 361"/>
                <a:gd name="T92" fmla="*/ 136 w 834"/>
                <a:gd name="T93" fmla="*/ 229 h 361"/>
                <a:gd name="T94" fmla="*/ 140 w 834"/>
                <a:gd name="T95" fmla="*/ 211 h 361"/>
                <a:gd name="T96" fmla="*/ 122 w 834"/>
                <a:gd name="T97" fmla="*/ 205 h 361"/>
                <a:gd name="T98" fmla="*/ 104 w 834"/>
                <a:gd name="T99" fmla="*/ 193 h 361"/>
                <a:gd name="T100" fmla="*/ 94 w 834"/>
                <a:gd name="T101" fmla="*/ 166 h 361"/>
                <a:gd name="T102" fmla="*/ 90 w 834"/>
                <a:gd name="T103" fmla="*/ 146 h 361"/>
                <a:gd name="T104" fmla="*/ 75 w 834"/>
                <a:gd name="T105" fmla="*/ 130 h 361"/>
                <a:gd name="T106" fmla="*/ 63 w 834"/>
                <a:gd name="T107" fmla="*/ 110 h 361"/>
                <a:gd name="T108" fmla="*/ 55 w 834"/>
                <a:gd name="T109" fmla="*/ 83 h 361"/>
                <a:gd name="T110" fmla="*/ 35 w 834"/>
                <a:gd name="T111" fmla="*/ 73 h 361"/>
                <a:gd name="T112" fmla="*/ 12 w 834"/>
                <a:gd name="T113" fmla="*/ 65 h 361"/>
                <a:gd name="T114" fmla="*/ 0 w 834"/>
                <a:gd name="T115" fmla="*/ 45 h 361"/>
                <a:gd name="T116" fmla="*/ 15 w 834"/>
                <a:gd name="T117" fmla="*/ 28 h 361"/>
                <a:gd name="T118" fmla="*/ 31 w 834"/>
                <a:gd name="T119" fmla="*/ 8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34" h="361">
                  <a:moveTo>
                    <a:pt x="830" y="302"/>
                  </a:moveTo>
                  <a:lnTo>
                    <a:pt x="828" y="302"/>
                  </a:lnTo>
                  <a:lnTo>
                    <a:pt x="828" y="304"/>
                  </a:lnTo>
                  <a:lnTo>
                    <a:pt x="828" y="305"/>
                  </a:lnTo>
                  <a:lnTo>
                    <a:pt x="826" y="305"/>
                  </a:lnTo>
                  <a:lnTo>
                    <a:pt x="826" y="307"/>
                  </a:lnTo>
                  <a:lnTo>
                    <a:pt x="824" y="307"/>
                  </a:lnTo>
                  <a:lnTo>
                    <a:pt x="824" y="309"/>
                  </a:lnTo>
                  <a:lnTo>
                    <a:pt x="824" y="311"/>
                  </a:lnTo>
                  <a:lnTo>
                    <a:pt x="826" y="311"/>
                  </a:lnTo>
                  <a:lnTo>
                    <a:pt x="828" y="311"/>
                  </a:lnTo>
                  <a:lnTo>
                    <a:pt x="830" y="311"/>
                  </a:lnTo>
                  <a:lnTo>
                    <a:pt x="832" y="311"/>
                  </a:lnTo>
                  <a:lnTo>
                    <a:pt x="834" y="311"/>
                  </a:lnTo>
                  <a:lnTo>
                    <a:pt x="832" y="313"/>
                  </a:lnTo>
                  <a:lnTo>
                    <a:pt x="832" y="315"/>
                  </a:lnTo>
                  <a:lnTo>
                    <a:pt x="834" y="317"/>
                  </a:lnTo>
                  <a:lnTo>
                    <a:pt x="834" y="319"/>
                  </a:lnTo>
                  <a:lnTo>
                    <a:pt x="832" y="321"/>
                  </a:lnTo>
                  <a:lnTo>
                    <a:pt x="832" y="319"/>
                  </a:lnTo>
                  <a:lnTo>
                    <a:pt x="830" y="319"/>
                  </a:lnTo>
                  <a:lnTo>
                    <a:pt x="830" y="317"/>
                  </a:lnTo>
                  <a:lnTo>
                    <a:pt x="828" y="317"/>
                  </a:lnTo>
                  <a:lnTo>
                    <a:pt x="828" y="315"/>
                  </a:lnTo>
                  <a:lnTo>
                    <a:pt x="826" y="317"/>
                  </a:lnTo>
                  <a:lnTo>
                    <a:pt x="826" y="319"/>
                  </a:lnTo>
                  <a:lnTo>
                    <a:pt x="824" y="319"/>
                  </a:lnTo>
                  <a:lnTo>
                    <a:pt x="822" y="321"/>
                  </a:lnTo>
                  <a:lnTo>
                    <a:pt x="822" y="319"/>
                  </a:lnTo>
                  <a:lnTo>
                    <a:pt x="820" y="319"/>
                  </a:lnTo>
                  <a:lnTo>
                    <a:pt x="820" y="321"/>
                  </a:lnTo>
                  <a:lnTo>
                    <a:pt x="818" y="321"/>
                  </a:lnTo>
                  <a:lnTo>
                    <a:pt x="818" y="323"/>
                  </a:lnTo>
                  <a:lnTo>
                    <a:pt x="816" y="323"/>
                  </a:lnTo>
                  <a:lnTo>
                    <a:pt x="816" y="325"/>
                  </a:lnTo>
                  <a:lnTo>
                    <a:pt x="816" y="327"/>
                  </a:lnTo>
                  <a:lnTo>
                    <a:pt x="818" y="327"/>
                  </a:lnTo>
                  <a:lnTo>
                    <a:pt x="818" y="329"/>
                  </a:lnTo>
                  <a:lnTo>
                    <a:pt x="820" y="329"/>
                  </a:lnTo>
                  <a:lnTo>
                    <a:pt x="820" y="331"/>
                  </a:lnTo>
                  <a:lnTo>
                    <a:pt x="820" y="333"/>
                  </a:lnTo>
                  <a:lnTo>
                    <a:pt x="820" y="335"/>
                  </a:lnTo>
                  <a:lnTo>
                    <a:pt x="820" y="337"/>
                  </a:lnTo>
                  <a:lnTo>
                    <a:pt x="820" y="335"/>
                  </a:lnTo>
                  <a:lnTo>
                    <a:pt x="818" y="335"/>
                  </a:lnTo>
                  <a:lnTo>
                    <a:pt x="816" y="333"/>
                  </a:lnTo>
                  <a:lnTo>
                    <a:pt x="814" y="333"/>
                  </a:lnTo>
                  <a:lnTo>
                    <a:pt x="812" y="333"/>
                  </a:lnTo>
                  <a:lnTo>
                    <a:pt x="812" y="335"/>
                  </a:lnTo>
                  <a:lnTo>
                    <a:pt x="810" y="335"/>
                  </a:lnTo>
                  <a:lnTo>
                    <a:pt x="808" y="335"/>
                  </a:lnTo>
                  <a:lnTo>
                    <a:pt x="806" y="335"/>
                  </a:lnTo>
                  <a:lnTo>
                    <a:pt x="804" y="335"/>
                  </a:lnTo>
                  <a:lnTo>
                    <a:pt x="802" y="335"/>
                  </a:lnTo>
                  <a:lnTo>
                    <a:pt x="802" y="333"/>
                  </a:lnTo>
                  <a:lnTo>
                    <a:pt x="800" y="333"/>
                  </a:lnTo>
                  <a:lnTo>
                    <a:pt x="800" y="331"/>
                  </a:lnTo>
                  <a:lnTo>
                    <a:pt x="800" y="329"/>
                  </a:lnTo>
                  <a:lnTo>
                    <a:pt x="798" y="327"/>
                  </a:lnTo>
                  <a:lnTo>
                    <a:pt x="796" y="327"/>
                  </a:lnTo>
                  <a:lnTo>
                    <a:pt x="794" y="325"/>
                  </a:lnTo>
                  <a:lnTo>
                    <a:pt x="792" y="323"/>
                  </a:lnTo>
                  <a:lnTo>
                    <a:pt x="790" y="323"/>
                  </a:lnTo>
                  <a:lnTo>
                    <a:pt x="788" y="321"/>
                  </a:lnTo>
                  <a:lnTo>
                    <a:pt x="786" y="321"/>
                  </a:lnTo>
                  <a:lnTo>
                    <a:pt x="786" y="319"/>
                  </a:lnTo>
                  <a:lnTo>
                    <a:pt x="786" y="321"/>
                  </a:lnTo>
                  <a:lnTo>
                    <a:pt x="784" y="321"/>
                  </a:lnTo>
                  <a:lnTo>
                    <a:pt x="784" y="319"/>
                  </a:lnTo>
                  <a:lnTo>
                    <a:pt x="782" y="319"/>
                  </a:lnTo>
                  <a:lnTo>
                    <a:pt x="780" y="319"/>
                  </a:lnTo>
                  <a:lnTo>
                    <a:pt x="780" y="317"/>
                  </a:lnTo>
                  <a:lnTo>
                    <a:pt x="778" y="317"/>
                  </a:lnTo>
                  <a:lnTo>
                    <a:pt x="776" y="317"/>
                  </a:lnTo>
                  <a:lnTo>
                    <a:pt x="776" y="315"/>
                  </a:lnTo>
                  <a:lnTo>
                    <a:pt x="774" y="315"/>
                  </a:lnTo>
                  <a:lnTo>
                    <a:pt x="773" y="313"/>
                  </a:lnTo>
                  <a:lnTo>
                    <a:pt x="771" y="313"/>
                  </a:lnTo>
                  <a:lnTo>
                    <a:pt x="771" y="311"/>
                  </a:lnTo>
                  <a:lnTo>
                    <a:pt x="769" y="311"/>
                  </a:lnTo>
                  <a:lnTo>
                    <a:pt x="767" y="311"/>
                  </a:lnTo>
                  <a:lnTo>
                    <a:pt x="767" y="309"/>
                  </a:lnTo>
                  <a:lnTo>
                    <a:pt x="765" y="311"/>
                  </a:lnTo>
                  <a:lnTo>
                    <a:pt x="763" y="313"/>
                  </a:lnTo>
                  <a:lnTo>
                    <a:pt x="763" y="315"/>
                  </a:lnTo>
                  <a:lnTo>
                    <a:pt x="761" y="317"/>
                  </a:lnTo>
                  <a:lnTo>
                    <a:pt x="759" y="317"/>
                  </a:lnTo>
                  <a:lnTo>
                    <a:pt x="759" y="319"/>
                  </a:lnTo>
                  <a:lnTo>
                    <a:pt x="757" y="321"/>
                  </a:lnTo>
                  <a:lnTo>
                    <a:pt x="755" y="321"/>
                  </a:lnTo>
                  <a:lnTo>
                    <a:pt x="755" y="323"/>
                  </a:lnTo>
                  <a:lnTo>
                    <a:pt x="753" y="323"/>
                  </a:lnTo>
                  <a:lnTo>
                    <a:pt x="753" y="325"/>
                  </a:lnTo>
                  <a:lnTo>
                    <a:pt x="755" y="329"/>
                  </a:lnTo>
                  <a:lnTo>
                    <a:pt x="753" y="329"/>
                  </a:lnTo>
                  <a:lnTo>
                    <a:pt x="753" y="331"/>
                  </a:lnTo>
                  <a:lnTo>
                    <a:pt x="751" y="331"/>
                  </a:lnTo>
                  <a:lnTo>
                    <a:pt x="751" y="333"/>
                  </a:lnTo>
                  <a:lnTo>
                    <a:pt x="749" y="335"/>
                  </a:lnTo>
                  <a:lnTo>
                    <a:pt x="747" y="333"/>
                  </a:lnTo>
                  <a:lnTo>
                    <a:pt x="743" y="333"/>
                  </a:lnTo>
                  <a:lnTo>
                    <a:pt x="741" y="331"/>
                  </a:lnTo>
                  <a:lnTo>
                    <a:pt x="739" y="329"/>
                  </a:lnTo>
                  <a:lnTo>
                    <a:pt x="737" y="329"/>
                  </a:lnTo>
                  <a:lnTo>
                    <a:pt x="737" y="327"/>
                  </a:lnTo>
                  <a:lnTo>
                    <a:pt x="735" y="327"/>
                  </a:lnTo>
                  <a:lnTo>
                    <a:pt x="733" y="325"/>
                  </a:lnTo>
                  <a:lnTo>
                    <a:pt x="731" y="323"/>
                  </a:lnTo>
                  <a:lnTo>
                    <a:pt x="729" y="321"/>
                  </a:lnTo>
                  <a:lnTo>
                    <a:pt x="727" y="317"/>
                  </a:lnTo>
                  <a:lnTo>
                    <a:pt x="725" y="317"/>
                  </a:lnTo>
                  <a:lnTo>
                    <a:pt x="725" y="315"/>
                  </a:lnTo>
                  <a:lnTo>
                    <a:pt x="723" y="315"/>
                  </a:lnTo>
                  <a:lnTo>
                    <a:pt x="723" y="313"/>
                  </a:lnTo>
                  <a:lnTo>
                    <a:pt x="721" y="313"/>
                  </a:lnTo>
                  <a:lnTo>
                    <a:pt x="721" y="311"/>
                  </a:lnTo>
                  <a:lnTo>
                    <a:pt x="719" y="309"/>
                  </a:lnTo>
                  <a:lnTo>
                    <a:pt x="717" y="307"/>
                  </a:lnTo>
                  <a:lnTo>
                    <a:pt x="717" y="305"/>
                  </a:lnTo>
                  <a:lnTo>
                    <a:pt x="715" y="305"/>
                  </a:lnTo>
                  <a:lnTo>
                    <a:pt x="715" y="304"/>
                  </a:lnTo>
                  <a:lnTo>
                    <a:pt x="713" y="302"/>
                  </a:lnTo>
                  <a:lnTo>
                    <a:pt x="711" y="300"/>
                  </a:lnTo>
                  <a:lnTo>
                    <a:pt x="709" y="298"/>
                  </a:lnTo>
                  <a:lnTo>
                    <a:pt x="709" y="296"/>
                  </a:lnTo>
                  <a:lnTo>
                    <a:pt x="707" y="296"/>
                  </a:lnTo>
                  <a:lnTo>
                    <a:pt x="707" y="298"/>
                  </a:lnTo>
                  <a:lnTo>
                    <a:pt x="707" y="300"/>
                  </a:lnTo>
                  <a:lnTo>
                    <a:pt x="705" y="300"/>
                  </a:lnTo>
                  <a:lnTo>
                    <a:pt x="705" y="302"/>
                  </a:lnTo>
                  <a:lnTo>
                    <a:pt x="705" y="304"/>
                  </a:lnTo>
                  <a:lnTo>
                    <a:pt x="704" y="305"/>
                  </a:lnTo>
                  <a:lnTo>
                    <a:pt x="704" y="307"/>
                  </a:lnTo>
                  <a:lnTo>
                    <a:pt x="702" y="307"/>
                  </a:lnTo>
                  <a:lnTo>
                    <a:pt x="702" y="309"/>
                  </a:lnTo>
                  <a:lnTo>
                    <a:pt x="702" y="311"/>
                  </a:lnTo>
                  <a:lnTo>
                    <a:pt x="700" y="313"/>
                  </a:lnTo>
                  <a:lnTo>
                    <a:pt x="700" y="315"/>
                  </a:lnTo>
                  <a:lnTo>
                    <a:pt x="700" y="317"/>
                  </a:lnTo>
                  <a:lnTo>
                    <a:pt x="698" y="317"/>
                  </a:lnTo>
                  <a:lnTo>
                    <a:pt x="698" y="319"/>
                  </a:lnTo>
                  <a:lnTo>
                    <a:pt x="698" y="321"/>
                  </a:lnTo>
                  <a:lnTo>
                    <a:pt x="698" y="323"/>
                  </a:lnTo>
                  <a:lnTo>
                    <a:pt x="698" y="325"/>
                  </a:lnTo>
                  <a:lnTo>
                    <a:pt x="700" y="325"/>
                  </a:lnTo>
                  <a:lnTo>
                    <a:pt x="698" y="327"/>
                  </a:lnTo>
                  <a:lnTo>
                    <a:pt x="696" y="329"/>
                  </a:lnTo>
                  <a:lnTo>
                    <a:pt x="696" y="331"/>
                  </a:lnTo>
                  <a:lnTo>
                    <a:pt x="694" y="331"/>
                  </a:lnTo>
                  <a:lnTo>
                    <a:pt x="694" y="333"/>
                  </a:lnTo>
                  <a:lnTo>
                    <a:pt x="692" y="333"/>
                  </a:lnTo>
                  <a:lnTo>
                    <a:pt x="692" y="335"/>
                  </a:lnTo>
                  <a:lnTo>
                    <a:pt x="690" y="337"/>
                  </a:lnTo>
                  <a:lnTo>
                    <a:pt x="688" y="339"/>
                  </a:lnTo>
                  <a:lnTo>
                    <a:pt x="688" y="341"/>
                  </a:lnTo>
                  <a:lnTo>
                    <a:pt x="686" y="341"/>
                  </a:lnTo>
                  <a:lnTo>
                    <a:pt x="686" y="343"/>
                  </a:lnTo>
                  <a:lnTo>
                    <a:pt x="684" y="343"/>
                  </a:lnTo>
                  <a:lnTo>
                    <a:pt x="682" y="345"/>
                  </a:lnTo>
                  <a:lnTo>
                    <a:pt x="680" y="345"/>
                  </a:lnTo>
                  <a:lnTo>
                    <a:pt x="680" y="347"/>
                  </a:lnTo>
                  <a:lnTo>
                    <a:pt x="678" y="347"/>
                  </a:lnTo>
                  <a:lnTo>
                    <a:pt x="676" y="347"/>
                  </a:lnTo>
                  <a:lnTo>
                    <a:pt x="674" y="349"/>
                  </a:lnTo>
                  <a:lnTo>
                    <a:pt x="672" y="349"/>
                  </a:lnTo>
                  <a:lnTo>
                    <a:pt x="670" y="349"/>
                  </a:lnTo>
                  <a:lnTo>
                    <a:pt x="670" y="351"/>
                  </a:lnTo>
                  <a:lnTo>
                    <a:pt x="668" y="351"/>
                  </a:lnTo>
                  <a:lnTo>
                    <a:pt x="666" y="351"/>
                  </a:lnTo>
                  <a:lnTo>
                    <a:pt x="664" y="353"/>
                  </a:lnTo>
                  <a:lnTo>
                    <a:pt x="662" y="353"/>
                  </a:lnTo>
                  <a:lnTo>
                    <a:pt x="662" y="351"/>
                  </a:lnTo>
                  <a:lnTo>
                    <a:pt x="660" y="349"/>
                  </a:lnTo>
                  <a:lnTo>
                    <a:pt x="658" y="349"/>
                  </a:lnTo>
                  <a:lnTo>
                    <a:pt x="658" y="347"/>
                  </a:lnTo>
                  <a:lnTo>
                    <a:pt x="656" y="347"/>
                  </a:lnTo>
                  <a:lnTo>
                    <a:pt x="654" y="347"/>
                  </a:lnTo>
                  <a:lnTo>
                    <a:pt x="654" y="345"/>
                  </a:lnTo>
                  <a:lnTo>
                    <a:pt x="652" y="345"/>
                  </a:lnTo>
                  <a:lnTo>
                    <a:pt x="650" y="345"/>
                  </a:lnTo>
                  <a:lnTo>
                    <a:pt x="648" y="345"/>
                  </a:lnTo>
                  <a:lnTo>
                    <a:pt x="648" y="343"/>
                  </a:lnTo>
                  <a:lnTo>
                    <a:pt x="648" y="345"/>
                  </a:lnTo>
                  <a:lnTo>
                    <a:pt x="648" y="347"/>
                  </a:lnTo>
                  <a:lnTo>
                    <a:pt x="646" y="347"/>
                  </a:lnTo>
                  <a:lnTo>
                    <a:pt x="646" y="349"/>
                  </a:lnTo>
                  <a:lnTo>
                    <a:pt x="646" y="351"/>
                  </a:lnTo>
                  <a:lnTo>
                    <a:pt x="646" y="353"/>
                  </a:lnTo>
                  <a:lnTo>
                    <a:pt x="646" y="355"/>
                  </a:lnTo>
                  <a:lnTo>
                    <a:pt x="644" y="357"/>
                  </a:lnTo>
                  <a:lnTo>
                    <a:pt x="644" y="359"/>
                  </a:lnTo>
                  <a:lnTo>
                    <a:pt x="642" y="359"/>
                  </a:lnTo>
                  <a:lnTo>
                    <a:pt x="642" y="361"/>
                  </a:lnTo>
                  <a:lnTo>
                    <a:pt x="640" y="361"/>
                  </a:lnTo>
                  <a:lnTo>
                    <a:pt x="640" y="359"/>
                  </a:lnTo>
                  <a:lnTo>
                    <a:pt x="638" y="359"/>
                  </a:lnTo>
                  <a:lnTo>
                    <a:pt x="636" y="359"/>
                  </a:lnTo>
                  <a:lnTo>
                    <a:pt x="635" y="359"/>
                  </a:lnTo>
                  <a:lnTo>
                    <a:pt x="635" y="357"/>
                  </a:lnTo>
                  <a:lnTo>
                    <a:pt x="633" y="357"/>
                  </a:lnTo>
                  <a:lnTo>
                    <a:pt x="633" y="355"/>
                  </a:lnTo>
                  <a:lnTo>
                    <a:pt x="633" y="357"/>
                  </a:lnTo>
                  <a:lnTo>
                    <a:pt x="631" y="357"/>
                  </a:lnTo>
                  <a:lnTo>
                    <a:pt x="629" y="357"/>
                  </a:lnTo>
                  <a:lnTo>
                    <a:pt x="629" y="355"/>
                  </a:lnTo>
                  <a:lnTo>
                    <a:pt x="627" y="355"/>
                  </a:lnTo>
                  <a:lnTo>
                    <a:pt x="625" y="355"/>
                  </a:lnTo>
                  <a:lnTo>
                    <a:pt x="623" y="355"/>
                  </a:lnTo>
                  <a:lnTo>
                    <a:pt x="623" y="357"/>
                  </a:lnTo>
                  <a:lnTo>
                    <a:pt x="621" y="357"/>
                  </a:lnTo>
                  <a:lnTo>
                    <a:pt x="619" y="357"/>
                  </a:lnTo>
                  <a:lnTo>
                    <a:pt x="619" y="355"/>
                  </a:lnTo>
                  <a:lnTo>
                    <a:pt x="617" y="355"/>
                  </a:lnTo>
                  <a:lnTo>
                    <a:pt x="615" y="355"/>
                  </a:lnTo>
                  <a:lnTo>
                    <a:pt x="615" y="357"/>
                  </a:lnTo>
                  <a:lnTo>
                    <a:pt x="613" y="355"/>
                  </a:lnTo>
                  <a:lnTo>
                    <a:pt x="611" y="355"/>
                  </a:lnTo>
                  <a:lnTo>
                    <a:pt x="609" y="355"/>
                  </a:lnTo>
                  <a:lnTo>
                    <a:pt x="609" y="357"/>
                  </a:lnTo>
                  <a:lnTo>
                    <a:pt x="607" y="357"/>
                  </a:lnTo>
                  <a:lnTo>
                    <a:pt x="605" y="357"/>
                  </a:lnTo>
                  <a:lnTo>
                    <a:pt x="605" y="355"/>
                  </a:lnTo>
                  <a:lnTo>
                    <a:pt x="603" y="355"/>
                  </a:lnTo>
                  <a:lnTo>
                    <a:pt x="603" y="353"/>
                  </a:lnTo>
                  <a:lnTo>
                    <a:pt x="601" y="353"/>
                  </a:lnTo>
                  <a:lnTo>
                    <a:pt x="601" y="351"/>
                  </a:lnTo>
                  <a:lnTo>
                    <a:pt x="599" y="351"/>
                  </a:lnTo>
                  <a:lnTo>
                    <a:pt x="597" y="351"/>
                  </a:lnTo>
                  <a:lnTo>
                    <a:pt x="595" y="353"/>
                  </a:lnTo>
                  <a:lnTo>
                    <a:pt x="593" y="351"/>
                  </a:lnTo>
                  <a:lnTo>
                    <a:pt x="591" y="351"/>
                  </a:lnTo>
                  <a:lnTo>
                    <a:pt x="589" y="351"/>
                  </a:lnTo>
                  <a:lnTo>
                    <a:pt x="587" y="351"/>
                  </a:lnTo>
                  <a:lnTo>
                    <a:pt x="585" y="351"/>
                  </a:lnTo>
                  <a:lnTo>
                    <a:pt x="583" y="353"/>
                  </a:lnTo>
                  <a:lnTo>
                    <a:pt x="583" y="351"/>
                  </a:lnTo>
                  <a:lnTo>
                    <a:pt x="581" y="351"/>
                  </a:lnTo>
                  <a:lnTo>
                    <a:pt x="579" y="351"/>
                  </a:lnTo>
                  <a:lnTo>
                    <a:pt x="579" y="349"/>
                  </a:lnTo>
                  <a:lnTo>
                    <a:pt x="577" y="349"/>
                  </a:lnTo>
                  <a:lnTo>
                    <a:pt x="575" y="349"/>
                  </a:lnTo>
                  <a:lnTo>
                    <a:pt x="575" y="351"/>
                  </a:lnTo>
                  <a:lnTo>
                    <a:pt x="573" y="353"/>
                  </a:lnTo>
                  <a:lnTo>
                    <a:pt x="571" y="353"/>
                  </a:lnTo>
                  <a:lnTo>
                    <a:pt x="569" y="353"/>
                  </a:lnTo>
                  <a:lnTo>
                    <a:pt x="569" y="351"/>
                  </a:lnTo>
                  <a:lnTo>
                    <a:pt x="567" y="351"/>
                  </a:lnTo>
                  <a:lnTo>
                    <a:pt x="567" y="349"/>
                  </a:lnTo>
                  <a:lnTo>
                    <a:pt x="567" y="347"/>
                  </a:lnTo>
                  <a:lnTo>
                    <a:pt x="566" y="347"/>
                  </a:lnTo>
                  <a:lnTo>
                    <a:pt x="566" y="345"/>
                  </a:lnTo>
                  <a:lnTo>
                    <a:pt x="564" y="345"/>
                  </a:lnTo>
                  <a:lnTo>
                    <a:pt x="564" y="347"/>
                  </a:lnTo>
                  <a:lnTo>
                    <a:pt x="562" y="347"/>
                  </a:lnTo>
                  <a:lnTo>
                    <a:pt x="562" y="345"/>
                  </a:lnTo>
                  <a:lnTo>
                    <a:pt x="560" y="345"/>
                  </a:lnTo>
                  <a:lnTo>
                    <a:pt x="560" y="343"/>
                  </a:lnTo>
                  <a:lnTo>
                    <a:pt x="558" y="343"/>
                  </a:lnTo>
                  <a:lnTo>
                    <a:pt x="556" y="341"/>
                  </a:lnTo>
                  <a:lnTo>
                    <a:pt x="554" y="341"/>
                  </a:lnTo>
                  <a:lnTo>
                    <a:pt x="552" y="341"/>
                  </a:lnTo>
                  <a:lnTo>
                    <a:pt x="550" y="341"/>
                  </a:lnTo>
                  <a:lnTo>
                    <a:pt x="548" y="341"/>
                  </a:lnTo>
                  <a:lnTo>
                    <a:pt x="546" y="341"/>
                  </a:lnTo>
                  <a:lnTo>
                    <a:pt x="544" y="341"/>
                  </a:lnTo>
                  <a:lnTo>
                    <a:pt x="542" y="341"/>
                  </a:lnTo>
                  <a:lnTo>
                    <a:pt x="542" y="339"/>
                  </a:lnTo>
                  <a:lnTo>
                    <a:pt x="542" y="337"/>
                  </a:lnTo>
                  <a:lnTo>
                    <a:pt x="542" y="335"/>
                  </a:lnTo>
                  <a:lnTo>
                    <a:pt x="544" y="333"/>
                  </a:lnTo>
                  <a:lnTo>
                    <a:pt x="544" y="331"/>
                  </a:lnTo>
                  <a:lnTo>
                    <a:pt x="544" y="329"/>
                  </a:lnTo>
                  <a:lnTo>
                    <a:pt x="544" y="327"/>
                  </a:lnTo>
                  <a:lnTo>
                    <a:pt x="542" y="325"/>
                  </a:lnTo>
                  <a:lnTo>
                    <a:pt x="542" y="323"/>
                  </a:lnTo>
                  <a:lnTo>
                    <a:pt x="542" y="321"/>
                  </a:lnTo>
                  <a:lnTo>
                    <a:pt x="542" y="319"/>
                  </a:lnTo>
                  <a:lnTo>
                    <a:pt x="544" y="319"/>
                  </a:lnTo>
                  <a:lnTo>
                    <a:pt x="542" y="319"/>
                  </a:lnTo>
                  <a:lnTo>
                    <a:pt x="542" y="317"/>
                  </a:lnTo>
                  <a:lnTo>
                    <a:pt x="542" y="315"/>
                  </a:lnTo>
                  <a:lnTo>
                    <a:pt x="540" y="315"/>
                  </a:lnTo>
                  <a:lnTo>
                    <a:pt x="538" y="315"/>
                  </a:lnTo>
                  <a:lnTo>
                    <a:pt x="536" y="315"/>
                  </a:lnTo>
                  <a:lnTo>
                    <a:pt x="534" y="315"/>
                  </a:lnTo>
                  <a:lnTo>
                    <a:pt x="534" y="313"/>
                  </a:lnTo>
                  <a:lnTo>
                    <a:pt x="534" y="315"/>
                  </a:lnTo>
                  <a:lnTo>
                    <a:pt x="532" y="315"/>
                  </a:lnTo>
                  <a:lnTo>
                    <a:pt x="532" y="317"/>
                  </a:lnTo>
                  <a:lnTo>
                    <a:pt x="530" y="317"/>
                  </a:lnTo>
                  <a:lnTo>
                    <a:pt x="530" y="315"/>
                  </a:lnTo>
                  <a:lnTo>
                    <a:pt x="528" y="315"/>
                  </a:lnTo>
                  <a:lnTo>
                    <a:pt x="526" y="313"/>
                  </a:lnTo>
                  <a:lnTo>
                    <a:pt x="526" y="311"/>
                  </a:lnTo>
                  <a:lnTo>
                    <a:pt x="524" y="311"/>
                  </a:lnTo>
                  <a:lnTo>
                    <a:pt x="522" y="309"/>
                  </a:lnTo>
                  <a:lnTo>
                    <a:pt x="520" y="307"/>
                  </a:lnTo>
                  <a:lnTo>
                    <a:pt x="520" y="305"/>
                  </a:lnTo>
                  <a:lnTo>
                    <a:pt x="518" y="305"/>
                  </a:lnTo>
                  <a:lnTo>
                    <a:pt x="518" y="304"/>
                  </a:lnTo>
                  <a:lnTo>
                    <a:pt x="518" y="302"/>
                  </a:lnTo>
                  <a:lnTo>
                    <a:pt x="516" y="300"/>
                  </a:lnTo>
                  <a:lnTo>
                    <a:pt x="516" y="298"/>
                  </a:lnTo>
                  <a:lnTo>
                    <a:pt x="514" y="296"/>
                  </a:lnTo>
                  <a:lnTo>
                    <a:pt x="516" y="292"/>
                  </a:lnTo>
                  <a:lnTo>
                    <a:pt x="516" y="290"/>
                  </a:lnTo>
                  <a:lnTo>
                    <a:pt x="518" y="288"/>
                  </a:lnTo>
                  <a:lnTo>
                    <a:pt x="518" y="286"/>
                  </a:lnTo>
                  <a:lnTo>
                    <a:pt x="518" y="284"/>
                  </a:lnTo>
                  <a:lnTo>
                    <a:pt x="516" y="284"/>
                  </a:lnTo>
                  <a:lnTo>
                    <a:pt x="516" y="286"/>
                  </a:lnTo>
                  <a:lnTo>
                    <a:pt x="514" y="286"/>
                  </a:lnTo>
                  <a:lnTo>
                    <a:pt x="514" y="284"/>
                  </a:lnTo>
                  <a:lnTo>
                    <a:pt x="514" y="282"/>
                  </a:lnTo>
                  <a:lnTo>
                    <a:pt x="512" y="282"/>
                  </a:lnTo>
                  <a:lnTo>
                    <a:pt x="510" y="282"/>
                  </a:lnTo>
                  <a:lnTo>
                    <a:pt x="510" y="280"/>
                  </a:lnTo>
                  <a:lnTo>
                    <a:pt x="510" y="278"/>
                  </a:lnTo>
                  <a:lnTo>
                    <a:pt x="510" y="276"/>
                  </a:lnTo>
                  <a:lnTo>
                    <a:pt x="508" y="276"/>
                  </a:lnTo>
                  <a:lnTo>
                    <a:pt x="508" y="274"/>
                  </a:lnTo>
                  <a:lnTo>
                    <a:pt x="506" y="274"/>
                  </a:lnTo>
                  <a:lnTo>
                    <a:pt x="506" y="272"/>
                  </a:lnTo>
                  <a:lnTo>
                    <a:pt x="508" y="270"/>
                  </a:lnTo>
                  <a:lnTo>
                    <a:pt x="508" y="268"/>
                  </a:lnTo>
                  <a:lnTo>
                    <a:pt x="506" y="268"/>
                  </a:lnTo>
                  <a:lnTo>
                    <a:pt x="506" y="270"/>
                  </a:lnTo>
                  <a:lnTo>
                    <a:pt x="504" y="270"/>
                  </a:lnTo>
                  <a:lnTo>
                    <a:pt x="504" y="268"/>
                  </a:lnTo>
                  <a:lnTo>
                    <a:pt x="504" y="266"/>
                  </a:lnTo>
                  <a:lnTo>
                    <a:pt x="502" y="266"/>
                  </a:lnTo>
                  <a:lnTo>
                    <a:pt x="500" y="266"/>
                  </a:lnTo>
                  <a:lnTo>
                    <a:pt x="500" y="264"/>
                  </a:lnTo>
                  <a:lnTo>
                    <a:pt x="498" y="264"/>
                  </a:lnTo>
                  <a:lnTo>
                    <a:pt x="498" y="262"/>
                  </a:lnTo>
                  <a:lnTo>
                    <a:pt x="498" y="260"/>
                  </a:lnTo>
                  <a:lnTo>
                    <a:pt x="500" y="260"/>
                  </a:lnTo>
                  <a:lnTo>
                    <a:pt x="500" y="258"/>
                  </a:lnTo>
                  <a:lnTo>
                    <a:pt x="498" y="258"/>
                  </a:lnTo>
                  <a:lnTo>
                    <a:pt x="497" y="258"/>
                  </a:lnTo>
                  <a:lnTo>
                    <a:pt x="498" y="256"/>
                  </a:lnTo>
                  <a:lnTo>
                    <a:pt x="498" y="254"/>
                  </a:lnTo>
                  <a:lnTo>
                    <a:pt x="497" y="254"/>
                  </a:lnTo>
                  <a:lnTo>
                    <a:pt x="497" y="256"/>
                  </a:lnTo>
                  <a:lnTo>
                    <a:pt x="495" y="256"/>
                  </a:lnTo>
                  <a:lnTo>
                    <a:pt x="495" y="254"/>
                  </a:lnTo>
                  <a:lnTo>
                    <a:pt x="493" y="254"/>
                  </a:lnTo>
                  <a:lnTo>
                    <a:pt x="493" y="252"/>
                  </a:lnTo>
                  <a:lnTo>
                    <a:pt x="495" y="252"/>
                  </a:lnTo>
                  <a:lnTo>
                    <a:pt x="495" y="250"/>
                  </a:lnTo>
                  <a:lnTo>
                    <a:pt x="495" y="248"/>
                  </a:lnTo>
                  <a:lnTo>
                    <a:pt x="493" y="248"/>
                  </a:lnTo>
                  <a:lnTo>
                    <a:pt x="491" y="250"/>
                  </a:lnTo>
                  <a:lnTo>
                    <a:pt x="489" y="250"/>
                  </a:lnTo>
                  <a:lnTo>
                    <a:pt x="489" y="248"/>
                  </a:lnTo>
                  <a:lnTo>
                    <a:pt x="487" y="248"/>
                  </a:lnTo>
                  <a:lnTo>
                    <a:pt x="489" y="248"/>
                  </a:lnTo>
                  <a:lnTo>
                    <a:pt x="489" y="246"/>
                  </a:lnTo>
                  <a:lnTo>
                    <a:pt x="489" y="244"/>
                  </a:lnTo>
                  <a:lnTo>
                    <a:pt x="487" y="244"/>
                  </a:lnTo>
                  <a:lnTo>
                    <a:pt x="485" y="244"/>
                  </a:lnTo>
                  <a:lnTo>
                    <a:pt x="485" y="246"/>
                  </a:lnTo>
                  <a:lnTo>
                    <a:pt x="483" y="246"/>
                  </a:lnTo>
                  <a:lnTo>
                    <a:pt x="483" y="248"/>
                  </a:lnTo>
                  <a:lnTo>
                    <a:pt x="481" y="248"/>
                  </a:lnTo>
                  <a:lnTo>
                    <a:pt x="481" y="250"/>
                  </a:lnTo>
                  <a:lnTo>
                    <a:pt x="479" y="250"/>
                  </a:lnTo>
                  <a:lnTo>
                    <a:pt x="479" y="248"/>
                  </a:lnTo>
                  <a:lnTo>
                    <a:pt x="479" y="246"/>
                  </a:lnTo>
                  <a:lnTo>
                    <a:pt x="477" y="246"/>
                  </a:lnTo>
                  <a:lnTo>
                    <a:pt x="477" y="248"/>
                  </a:lnTo>
                  <a:lnTo>
                    <a:pt x="477" y="250"/>
                  </a:lnTo>
                  <a:lnTo>
                    <a:pt x="475" y="250"/>
                  </a:lnTo>
                  <a:lnTo>
                    <a:pt x="473" y="250"/>
                  </a:lnTo>
                  <a:lnTo>
                    <a:pt x="471" y="250"/>
                  </a:lnTo>
                  <a:lnTo>
                    <a:pt x="469" y="250"/>
                  </a:lnTo>
                  <a:lnTo>
                    <a:pt x="467" y="250"/>
                  </a:lnTo>
                  <a:lnTo>
                    <a:pt x="465" y="252"/>
                  </a:lnTo>
                  <a:lnTo>
                    <a:pt x="463" y="252"/>
                  </a:lnTo>
                  <a:lnTo>
                    <a:pt x="463" y="254"/>
                  </a:lnTo>
                  <a:lnTo>
                    <a:pt x="461" y="254"/>
                  </a:lnTo>
                  <a:lnTo>
                    <a:pt x="461" y="252"/>
                  </a:lnTo>
                  <a:lnTo>
                    <a:pt x="461" y="250"/>
                  </a:lnTo>
                  <a:lnTo>
                    <a:pt x="461" y="248"/>
                  </a:lnTo>
                  <a:lnTo>
                    <a:pt x="459" y="248"/>
                  </a:lnTo>
                  <a:lnTo>
                    <a:pt x="457" y="248"/>
                  </a:lnTo>
                  <a:lnTo>
                    <a:pt x="457" y="250"/>
                  </a:lnTo>
                  <a:lnTo>
                    <a:pt x="455" y="250"/>
                  </a:lnTo>
                  <a:lnTo>
                    <a:pt x="455" y="252"/>
                  </a:lnTo>
                  <a:lnTo>
                    <a:pt x="453" y="252"/>
                  </a:lnTo>
                  <a:lnTo>
                    <a:pt x="453" y="254"/>
                  </a:lnTo>
                  <a:lnTo>
                    <a:pt x="451" y="254"/>
                  </a:lnTo>
                  <a:lnTo>
                    <a:pt x="451" y="256"/>
                  </a:lnTo>
                  <a:lnTo>
                    <a:pt x="449" y="256"/>
                  </a:lnTo>
                  <a:lnTo>
                    <a:pt x="447" y="258"/>
                  </a:lnTo>
                  <a:lnTo>
                    <a:pt x="447" y="260"/>
                  </a:lnTo>
                  <a:lnTo>
                    <a:pt x="445" y="260"/>
                  </a:lnTo>
                  <a:lnTo>
                    <a:pt x="445" y="262"/>
                  </a:lnTo>
                  <a:lnTo>
                    <a:pt x="445" y="264"/>
                  </a:lnTo>
                  <a:lnTo>
                    <a:pt x="445" y="266"/>
                  </a:lnTo>
                  <a:lnTo>
                    <a:pt x="443" y="268"/>
                  </a:lnTo>
                  <a:lnTo>
                    <a:pt x="441" y="268"/>
                  </a:lnTo>
                  <a:lnTo>
                    <a:pt x="439" y="268"/>
                  </a:lnTo>
                  <a:lnTo>
                    <a:pt x="439" y="270"/>
                  </a:lnTo>
                  <a:lnTo>
                    <a:pt x="439" y="272"/>
                  </a:lnTo>
                  <a:lnTo>
                    <a:pt x="437" y="272"/>
                  </a:lnTo>
                  <a:lnTo>
                    <a:pt x="437" y="274"/>
                  </a:lnTo>
                  <a:lnTo>
                    <a:pt x="437" y="276"/>
                  </a:lnTo>
                  <a:lnTo>
                    <a:pt x="435" y="278"/>
                  </a:lnTo>
                  <a:lnTo>
                    <a:pt x="433" y="278"/>
                  </a:lnTo>
                  <a:lnTo>
                    <a:pt x="431" y="278"/>
                  </a:lnTo>
                  <a:lnTo>
                    <a:pt x="429" y="280"/>
                  </a:lnTo>
                  <a:lnTo>
                    <a:pt x="428" y="280"/>
                  </a:lnTo>
                  <a:lnTo>
                    <a:pt x="426" y="280"/>
                  </a:lnTo>
                  <a:lnTo>
                    <a:pt x="426" y="282"/>
                  </a:lnTo>
                  <a:lnTo>
                    <a:pt x="424" y="282"/>
                  </a:lnTo>
                  <a:lnTo>
                    <a:pt x="422" y="284"/>
                  </a:lnTo>
                  <a:lnTo>
                    <a:pt x="420" y="284"/>
                  </a:lnTo>
                  <a:lnTo>
                    <a:pt x="420" y="282"/>
                  </a:lnTo>
                  <a:lnTo>
                    <a:pt x="420" y="284"/>
                  </a:lnTo>
                  <a:lnTo>
                    <a:pt x="418" y="284"/>
                  </a:lnTo>
                  <a:lnTo>
                    <a:pt x="416" y="284"/>
                  </a:lnTo>
                  <a:lnTo>
                    <a:pt x="416" y="286"/>
                  </a:lnTo>
                  <a:lnTo>
                    <a:pt x="416" y="288"/>
                  </a:lnTo>
                  <a:lnTo>
                    <a:pt x="414" y="288"/>
                  </a:lnTo>
                  <a:lnTo>
                    <a:pt x="414" y="290"/>
                  </a:lnTo>
                  <a:lnTo>
                    <a:pt x="412" y="290"/>
                  </a:lnTo>
                  <a:lnTo>
                    <a:pt x="410" y="290"/>
                  </a:lnTo>
                  <a:lnTo>
                    <a:pt x="408" y="290"/>
                  </a:lnTo>
                  <a:lnTo>
                    <a:pt x="406" y="292"/>
                  </a:lnTo>
                  <a:lnTo>
                    <a:pt x="404" y="292"/>
                  </a:lnTo>
                  <a:lnTo>
                    <a:pt x="402" y="292"/>
                  </a:lnTo>
                  <a:lnTo>
                    <a:pt x="402" y="290"/>
                  </a:lnTo>
                  <a:lnTo>
                    <a:pt x="400" y="290"/>
                  </a:lnTo>
                  <a:lnTo>
                    <a:pt x="400" y="288"/>
                  </a:lnTo>
                  <a:lnTo>
                    <a:pt x="398" y="288"/>
                  </a:lnTo>
                  <a:lnTo>
                    <a:pt x="398" y="290"/>
                  </a:lnTo>
                  <a:lnTo>
                    <a:pt x="396" y="290"/>
                  </a:lnTo>
                  <a:lnTo>
                    <a:pt x="394" y="290"/>
                  </a:lnTo>
                  <a:lnTo>
                    <a:pt x="392" y="290"/>
                  </a:lnTo>
                  <a:lnTo>
                    <a:pt x="392" y="288"/>
                  </a:lnTo>
                  <a:lnTo>
                    <a:pt x="390" y="288"/>
                  </a:lnTo>
                  <a:lnTo>
                    <a:pt x="388" y="288"/>
                  </a:lnTo>
                  <a:lnTo>
                    <a:pt x="386" y="288"/>
                  </a:lnTo>
                  <a:lnTo>
                    <a:pt x="386" y="290"/>
                  </a:lnTo>
                  <a:lnTo>
                    <a:pt x="384" y="290"/>
                  </a:lnTo>
                  <a:lnTo>
                    <a:pt x="382" y="290"/>
                  </a:lnTo>
                  <a:lnTo>
                    <a:pt x="382" y="292"/>
                  </a:lnTo>
                  <a:lnTo>
                    <a:pt x="380" y="292"/>
                  </a:lnTo>
                  <a:lnTo>
                    <a:pt x="380" y="294"/>
                  </a:lnTo>
                  <a:lnTo>
                    <a:pt x="378" y="294"/>
                  </a:lnTo>
                  <a:lnTo>
                    <a:pt x="376" y="294"/>
                  </a:lnTo>
                  <a:lnTo>
                    <a:pt x="374" y="294"/>
                  </a:lnTo>
                  <a:lnTo>
                    <a:pt x="372" y="294"/>
                  </a:lnTo>
                  <a:lnTo>
                    <a:pt x="374" y="292"/>
                  </a:lnTo>
                  <a:lnTo>
                    <a:pt x="374" y="290"/>
                  </a:lnTo>
                  <a:lnTo>
                    <a:pt x="372" y="290"/>
                  </a:lnTo>
                  <a:lnTo>
                    <a:pt x="372" y="288"/>
                  </a:lnTo>
                  <a:lnTo>
                    <a:pt x="372" y="286"/>
                  </a:lnTo>
                  <a:lnTo>
                    <a:pt x="370" y="286"/>
                  </a:lnTo>
                  <a:lnTo>
                    <a:pt x="370" y="284"/>
                  </a:lnTo>
                  <a:lnTo>
                    <a:pt x="370" y="282"/>
                  </a:lnTo>
                  <a:lnTo>
                    <a:pt x="372" y="282"/>
                  </a:lnTo>
                  <a:lnTo>
                    <a:pt x="372" y="280"/>
                  </a:lnTo>
                  <a:lnTo>
                    <a:pt x="372" y="278"/>
                  </a:lnTo>
                  <a:lnTo>
                    <a:pt x="374" y="278"/>
                  </a:lnTo>
                  <a:lnTo>
                    <a:pt x="374" y="276"/>
                  </a:lnTo>
                  <a:lnTo>
                    <a:pt x="376" y="276"/>
                  </a:lnTo>
                  <a:lnTo>
                    <a:pt x="376" y="274"/>
                  </a:lnTo>
                  <a:lnTo>
                    <a:pt x="376" y="272"/>
                  </a:lnTo>
                  <a:lnTo>
                    <a:pt x="378" y="270"/>
                  </a:lnTo>
                  <a:lnTo>
                    <a:pt x="380" y="270"/>
                  </a:lnTo>
                  <a:lnTo>
                    <a:pt x="380" y="268"/>
                  </a:lnTo>
                  <a:lnTo>
                    <a:pt x="382" y="268"/>
                  </a:lnTo>
                  <a:lnTo>
                    <a:pt x="382" y="266"/>
                  </a:lnTo>
                  <a:lnTo>
                    <a:pt x="380" y="266"/>
                  </a:lnTo>
                  <a:lnTo>
                    <a:pt x="380" y="264"/>
                  </a:lnTo>
                  <a:lnTo>
                    <a:pt x="378" y="264"/>
                  </a:lnTo>
                  <a:lnTo>
                    <a:pt x="378" y="262"/>
                  </a:lnTo>
                  <a:lnTo>
                    <a:pt x="376" y="262"/>
                  </a:lnTo>
                  <a:lnTo>
                    <a:pt x="376" y="260"/>
                  </a:lnTo>
                  <a:lnTo>
                    <a:pt x="374" y="260"/>
                  </a:lnTo>
                  <a:lnTo>
                    <a:pt x="376" y="258"/>
                  </a:lnTo>
                  <a:lnTo>
                    <a:pt x="376" y="256"/>
                  </a:lnTo>
                  <a:lnTo>
                    <a:pt x="378" y="256"/>
                  </a:lnTo>
                  <a:lnTo>
                    <a:pt x="378" y="254"/>
                  </a:lnTo>
                  <a:lnTo>
                    <a:pt x="378" y="252"/>
                  </a:lnTo>
                  <a:lnTo>
                    <a:pt x="378" y="250"/>
                  </a:lnTo>
                  <a:lnTo>
                    <a:pt x="376" y="250"/>
                  </a:lnTo>
                  <a:lnTo>
                    <a:pt x="378" y="250"/>
                  </a:lnTo>
                  <a:lnTo>
                    <a:pt x="378" y="248"/>
                  </a:lnTo>
                  <a:lnTo>
                    <a:pt x="380" y="246"/>
                  </a:lnTo>
                  <a:lnTo>
                    <a:pt x="380" y="244"/>
                  </a:lnTo>
                  <a:lnTo>
                    <a:pt x="380" y="242"/>
                  </a:lnTo>
                  <a:lnTo>
                    <a:pt x="382" y="242"/>
                  </a:lnTo>
                  <a:lnTo>
                    <a:pt x="382" y="240"/>
                  </a:lnTo>
                  <a:lnTo>
                    <a:pt x="382" y="238"/>
                  </a:lnTo>
                  <a:lnTo>
                    <a:pt x="382" y="237"/>
                  </a:lnTo>
                  <a:lnTo>
                    <a:pt x="382" y="235"/>
                  </a:lnTo>
                  <a:lnTo>
                    <a:pt x="380" y="233"/>
                  </a:lnTo>
                  <a:lnTo>
                    <a:pt x="378" y="231"/>
                  </a:lnTo>
                  <a:lnTo>
                    <a:pt x="376" y="231"/>
                  </a:lnTo>
                  <a:lnTo>
                    <a:pt x="374" y="229"/>
                  </a:lnTo>
                  <a:lnTo>
                    <a:pt x="372" y="227"/>
                  </a:lnTo>
                  <a:lnTo>
                    <a:pt x="370" y="225"/>
                  </a:lnTo>
                  <a:lnTo>
                    <a:pt x="368" y="223"/>
                  </a:lnTo>
                  <a:lnTo>
                    <a:pt x="366" y="223"/>
                  </a:lnTo>
                  <a:lnTo>
                    <a:pt x="364" y="223"/>
                  </a:lnTo>
                  <a:lnTo>
                    <a:pt x="362" y="223"/>
                  </a:lnTo>
                  <a:lnTo>
                    <a:pt x="360" y="223"/>
                  </a:lnTo>
                  <a:lnTo>
                    <a:pt x="360" y="221"/>
                  </a:lnTo>
                  <a:lnTo>
                    <a:pt x="359" y="221"/>
                  </a:lnTo>
                  <a:lnTo>
                    <a:pt x="357" y="219"/>
                  </a:lnTo>
                  <a:lnTo>
                    <a:pt x="355" y="217"/>
                  </a:lnTo>
                  <a:lnTo>
                    <a:pt x="355" y="215"/>
                  </a:lnTo>
                  <a:lnTo>
                    <a:pt x="353" y="213"/>
                  </a:lnTo>
                  <a:lnTo>
                    <a:pt x="351" y="213"/>
                  </a:lnTo>
                  <a:lnTo>
                    <a:pt x="351" y="211"/>
                  </a:lnTo>
                  <a:lnTo>
                    <a:pt x="349" y="211"/>
                  </a:lnTo>
                  <a:lnTo>
                    <a:pt x="349" y="209"/>
                  </a:lnTo>
                  <a:lnTo>
                    <a:pt x="349" y="207"/>
                  </a:lnTo>
                  <a:lnTo>
                    <a:pt x="349" y="205"/>
                  </a:lnTo>
                  <a:lnTo>
                    <a:pt x="349" y="203"/>
                  </a:lnTo>
                  <a:lnTo>
                    <a:pt x="349" y="201"/>
                  </a:lnTo>
                  <a:lnTo>
                    <a:pt x="349" y="199"/>
                  </a:lnTo>
                  <a:lnTo>
                    <a:pt x="347" y="197"/>
                  </a:lnTo>
                  <a:lnTo>
                    <a:pt x="345" y="197"/>
                  </a:lnTo>
                  <a:lnTo>
                    <a:pt x="345" y="195"/>
                  </a:lnTo>
                  <a:lnTo>
                    <a:pt x="343" y="193"/>
                  </a:lnTo>
                  <a:lnTo>
                    <a:pt x="341" y="193"/>
                  </a:lnTo>
                  <a:lnTo>
                    <a:pt x="339" y="193"/>
                  </a:lnTo>
                  <a:lnTo>
                    <a:pt x="337" y="193"/>
                  </a:lnTo>
                  <a:lnTo>
                    <a:pt x="337" y="195"/>
                  </a:lnTo>
                  <a:lnTo>
                    <a:pt x="335" y="195"/>
                  </a:lnTo>
                  <a:lnTo>
                    <a:pt x="333" y="195"/>
                  </a:lnTo>
                  <a:lnTo>
                    <a:pt x="331" y="193"/>
                  </a:lnTo>
                  <a:lnTo>
                    <a:pt x="329" y="193"/>
                  </a:lnTo>
                  <a:lnTo>
                    <a:pt x="327" y="191"/>
                  </a:lnTo>
                  <a:lnTo>
                    <a:pt x="327" y="189"/>
                  </a:lnTo>
                  <a:lnTo>
                    <a:pt x="325" y="187"/>
                  </a:lnTo>
                  <a:lnTo>
                    <a:pt x="323" y="185"/>
                  </a:lnTo>
                  <a:lnTo>
                    <a:pt x="321" y="185"/>
                  </a:lnTo>
                  <a:lnTo>
                    <a:pt x="319" y="183"/>
                  </a:lnTo>
                  <a:lnTo>
                    <a:pt x="317" y="183"/>
                  </a:lnTo>
                  <a:lnTo>
                    <a:pt x="315" y="183"/>
                  </a:lnTo>
                  <a:lnTo>
                    <a:pt x="313" y="185"/>
                  </a:lnTo>
                  <a:lnTo>
                    <a:pt x="311" y="185"/>
                  </a:lnTo>
                  <a:lnTo>
                    <a:pt x="309" y="185"/>
                  </a:lnTo>
                  <a:lnTo>
                    <a:pt x="307" y="185"/>
                  </a:lnTo>
                  <a:lnTo>
                    <a:pt x="307" y="187"/>
                  </a:lnTo>
                  <a:lnTo>
                    <a:pt x="307" y="189"/>
                  </a:lnTo>
                  <a:lnTo>
                    <a:pt x="305" y="189"/>
                  </a:lnTo>
                  <a:lnTo>
                    <a:pt x="305" y="191"/>
                  </a:lnTo>
                  <a:lnTo>
                    <a:pt x="303" y="191"/>
                  </a:lnTo>
                  <a:lnTo>
                    <a:pt x="301" y="193"/>
                  </a:lnTo>
                  <a:lnTo>
                    <a:pt x="301" y="195"/>
                  </a:lnTo>
                  <a:lnTo>
                    <a:pt x="299" y="195"/>
                  </a:lnTo>
                  <a:lnTo>
                    <a:pt x="299" y="197"/>
                  </a:lnTo>
                  <a:lnTo>
                    <a:pt x="299" y="199"/>
                  </a:lnTo>
                  <a:lnTo>
                    <a:pt x="299" y="201"/>
                  </a:lnTo>
                  <a:lnTo>
                    <a:pt x="301" y="203"/>
                  </a:lnTo>
                  <a:lnTo>
                    <a:pt x="301" y="205"/>
                  </a:lnTo>
                  <a:lnTo>
                    <a:pt x="299" y="205"/>
                  </a:lnTo>
                  <a:lnTo>
                    <a:pt x="299" y="207"/>
                  </a:lnTo>
                  <a:lnTo>
                    <a:pt x="299" y="209"/>
                  </a:lnTo>
                  <a:lnTo>
                    <a:pt x="297" y="211"/>
                  </a:lnTo>
                  <a:lnTo>
                    <a:pt x="295" y="213"/>
                  </a:lnTo>
                  <a:lnTo>
                    <a:pt x="295" y="215"/>
                  </a:lnTo>
                  <a:lnTo>
                    <a:pt x="295" y="217"/>
                  </a:lnTo>
                  <a:lnTo>
                    <a:pt x="293" y="219"/>
                  </a:lnTo>
                  <a:lnTo>
                    <a:pt x="293" y="221"/>
                  </a:lnTo>
                  <a:lnTo>
                    <a:pt x="295" y="223"/>
                  </a:lnTo>
                  <a:lnTo>
                    <a:pt x="295" y="225"/>
                  </a:lnTo>
                  <a:lnTo>
                    <a:pt x="297" y="225"/>
                  </a:lnTo>
                  <a:lnTo>
                    <a:pt x="297" y="227"/>
                  </a:lnTo>
                  <a:lnTo>
                    <a:pt x="297" y="229"/>
                  </a:lnTo>
                  <a:lnTo>
                    <a:pt x="297" y="231"/>
                  </a:lnTo>
                  <a:lnTo>
                    <a:pt x="297" y="233"/>
                  </a:lnTo>
                  <a:lnTo>
                    <a:pt x="297" y="235"/>
                  </a:lnTo>
                  <a:lnTo>
                    <a:pt x="297" y="237"/>
                  </a:lnTo>
                  <a:lnTo>
                    <a:pt x="297" y="238"/>
                  </a:lnTo>
                  <a:lnTo>
                    <a:pt x="297" y="240"/>
                  </a:lnTo>
                  <a:lnTo>
                    <a:pt x="297" y="242"/>
                  </a:lnTo>
                  <a:lnTo>
                    <a:pt x="295" y="242"/>
                  </a:lnTo>
                  <a:lnTo>
                    <a:pt x="295" y="244"/>
                  </a:lnTo>
                  <a:lnTo>
                    <a:pt x="293" y="244"/>
                  </a:lnTo>
                  <a:lnTo>
                    <a:pt x="291" y="244"/>
                  </a:lnTo>
                  <a:lnTo>
                    <a:pt x="291" y="246"/>
                  </a:lnTo>
                  <a:lnTo>
                    <a:pt x="290" y="246"/>
                  </a:lnTo>
                  <a:lnTo>
                    <a:pt x="290" y="248"/>
                  </a:lnTo>
                  <a:lnTo>
                    <a:pt x="288" y="248"/>
                  </a:lnTo>
                  <a:lnTo>
                    <a:pt x="286" y="248"/>
                  </a:lnTo>
                  <a:lnTo>
                    <a:pt x="284" y="248"/>
                  </a:lnTo>
                  <a:lnTo>
                    <a:pt x="284" y="250"/>
                  </a:lnTo>
                  <a:lnTo>
                    <a:pt x="282" y="250"/>
                  </a:lnTo>
                  <a:lnTo>
                    <a:pt x="282" y="252"/>
                  </a:lnTo>
                  <a:lnTo>
                    <a:pt x="280" y="252"/>
                  </a:lnTo>
                  <a:lnTo>
                    <a:pt x="278" y="250"/>
                  </a:lnTo>
                  <a:lnTo>
                    <a:pt x="278" y="248"/>
                  </a:lnTo>
                  <a:lnTo>
                    <a:pt x="278" y="246"/>
                  </a:lnTo>
                  <a:lnTo>
                    <a:pt x="276" y="246"/>
                  </a:lnTo>
                  <a:lnTo>
                    <a:pt x="274" y="244"/>
                  </a:lnTo>
                  <a:lnTo>
                    <a:pt x="274" y="242"/>
                  </a:lnTo>
                  <a:lnTo>
                    <a:pt x="274" y="240"/>
                  </a:lnTo>
                  <a:lnTo>
                    <a:pt x="276" y="240"/>
                  </a:lnTo>
                  <a:lnTo>
                    <a:pt x="274" y="238"/>
                  </a:lnTo>
                  <a:lnTo>
                    <a:pt x="274" y="237"/>
                  </a:lnTo>
                  <a:lnTo>
                    <a:pt x="274" y="235"/>
                  </a:lnTo>
                  <a:lnTo>
                    <a:pt x="272" y="235"/>
                  </a:lnTo>
                  <a:lnTo>
                    <a:pt x="272" y="233"/>
                  </a:lnTo>
                  <a:lnTo>
                    <a:pt x="272" y="231"/>
                  </a:lnTo>
                  <a:lnTo>
                    <a:pt x="272" y="229"/>
                  </a:lnTo>
                  <a:lnTo>
                    <a:pt x="270" y="229"/>
                  </a:lnTo>
                  <a:lnTo>
                    <a:pt x="270" y="227"/>
                  </a:lnTo>
                  <a:lnTo>
                    <a:pt x="270" y="225"/>
                  </a:lnTo>
                  <a:lnTo>
                    <a:pt x="268" y="223"/>
                  </a:lnTo>
                  <a:lnTo>
                    <a:pt x="268" y="221"/>
                  </a:lnTo>
                  <a:lnTo>
                    <a:pt x="268" y="219"/>
                  </a:lnTo>
                  <a:lnTo>
                    <a:pt x="266" y="219"/>
                  </a:lnTo>
                  <a:lnTo>
                    <a:pt x="266" y="217"/>
                  </a:lnTo>
                  <a:lnTo>
                    <a:pt x="264" y="217"/>
                  </a:lnTo>
                  <a:lnTo>
                    <a:pt x="264" y="215"/>
                  </a:lnTo>
                  <a:lnTo>
                    <a:pt x="262" y="215"/>
                  </a:lnTo>
                  <a:lnTo>
                    <a:pt x="260" y="215"/>
                  </a:lnTo>
                  <a:lnTo>
                    <a:pt x="260" y="213"/>
                  </a:lnTo>
                  <a:lnTo>
                    <a:pt x="260" y="211"/>
                  </a:lnTo>
                  <a:lnTo>
                    <a:pt x="260" y="209"/>
                  </a:lnTo>
                  <a:lnTo>
                    <a:pt x="260" y="207"/>
                  </a:lnTo>
                  <a:lnTo>
                    <a:pt x="262" y="207"/>
                  </a:lnTo>
                  <a:lnTo>
                    <a:pt x="262" y="205"/>
                  </a:lnTo>
                  <a:lnTo>
                    <a:pt x="262" y="203"/>
                  </a:lnTo>
                  <a:lnTo>
                    <a:pt x="260" y="203"/>
                  </a:lnTo>
                  <a:lnTo>
                    <a:pt x="260" y="201"/>
                  </a:lnTo>
                  <a:lnTo>
                    <a:pt x="260" y="199"/>
                  </a:lnTo>
                  <a:lnTo>
                    <a:pt x="262" y="197"/>
                  </a:lnTo>
                  <a:lnTo>
                    <a:pt x="262" y="195"/>
                  </a:lnTo>
                  <a:lnTo>
                    <a:pt x="264" y="195"/>
                  </a:lnTo>
                  <a:lnTo>
                    <a:pt x="264" y="193"/>
                  </a:lnTo>
                  <a:lnTo>
                    <a:pt x="262" y="193"/>
                  </a:lnTo>
                  <a:lnTo>
                    <a:pt x="262" y="191"/>
                  </a:lnTo>
                  <a:lnTo>
                    <a:pt x="264" y="191"/>
                  </a:lnTo>
                  <a:lnTo>
                    <a:pt x="264" y="189"/>
                  </a:lnTo>
                  <a:lnTo>
                    <a:pt x="266" y="189"/>
                  </a:lnTo>
                  <a:lnTo>
                    <a:pt x="266" y="187"/>
                  </a:lnTo>
                  <a:lnTo>
                    <a:pt x="268" y="187"/>
                  </a:lnTo>
                  <a:lnTo>
                    <a:pt x="268" y="185"/>
                  </a:lnTo>
                  <a:lnTo>
                    <a:pt x="270" y="185"/>
                  </a:lnTo>
                  <a:lnTo>
                    <a:pt x="270" y="187"/>
                  </a:lnTo>
                  <a:lnTo>
                    <a:pt x="272" y="189"/>
                  </a:lnTo>
                  <a:lnTo>
                    <a:pt x="272" y="187"/>
                  </a:lnTo>
                  <a:lnTo>
                    <a:pt x="274" y="187"/>
                  </a:lnTo>
                  <a:lnTo>
                    <a:pt x="276" y="187"/>
                  </a:lnTo>
                  <a:lnTo>
                    <a:pt x="278" y="187"/>
                  </a:lnTo>
                  <a:lnTo>
                    <a:pt x="280" y="187"/>
                  </a:lnTo>
                  <a:lnTo>
                    <a:pt x="280" y="189"/>
                  </a:lnTo>
                  <a:lnTo>
                    <a:pt x="282" y="189"/>
                  </a:lnTo>
                  <a:lnTo>
                    <a:pt x="284" y="189"/>
                  </a:lnTo>
                  <a:lnTo>
                    <a:pt x="284" y="187"/>
                  </a:lnTo>
                  <a:lnTo>
                    <a:pt x="284" y="185"/>
                  </a:lnTo>
                  <a:lnTo>
                    <a:pt x="284" y="183"/>
                  </a:lnTo>
                  <a:lnTo>
                    <a:pt x="282" y="183"/>
                  </a:lnTo>
                  <a:lnTo>
                    <a:pt x="282" y="181"/>
                  </a:lnTo>
                  <a:lnTo>
                    <a:pt x="282" y="179"/>
                  </a:lnTo>
                  <a:lnTo>
                    <a:pt x="280" y="179"/>
                  </a:lnTo>
                  <a:lnTo>
                    <a:pt x="280" y="177"/>
                  </a:lnTo>
                  <a:lnTo>
                    <a:pt x="280" y="175"/>
                  </a:lnTo>
                  <a:lnTo>
                    <a:pt x="278" y="175"/>
                  </a:lnTo>
                  <a:lnTo>
                    <a:pt x="278" y="173"/>
                  </a:lnTo>
                  <a:lnTo>
                    <a:pt x="276" y="173"/>
                  </a:lnTo>
                  <a:lnTo>
                    <a:pt x="274" y="173"/>
                  </a:lnTo>
                  <a:lnTo>
                    <a:pt x="272" y="173"/>
                  </a:lnTo>
                  <a:lnTo>
                    <a:pt x="270" y="173"/>
                  </a:lnTo>
                  <a:lnTo>
                    <a:pt x="268" y="173"/>
                  </a:lnTo>
                  <a:lnTo>
                    <a:pt x="266" y="173"/>
                  </a:lnTo>
                  <a:lnTo>
                    <a:pt x="264" y="173"/>
                  </a:lnTo>
                  <a:lnTo>
                    <a:pt x="262" y="173"/>
                  </a:lnTo>
                  <a:lnTo>
                    <a:pt x="260" y="173"/>
                  </a:lnTo>
                  <a:lnTo>
                    <a:pt x="258" y="171"/>
                  </a:lnTo>
                  <a:lnTo>
                    <a:pt x="256" y="171"/>
                  </a:lnTo>
                  <a:lnTo>
                    <a:pt x="254" y="171"/>
                  </a:lnTo>
                  <a:lnTo>
                    <a:pt x="252" y="171"/>
                  </a:lnTo>
                  <a:lnTo>
                    <a:pt x="250" y="171"/>
                  </a:lnTo>
                  <a:lnTo>
                    <a:pt x="248" y="171"/>
                  </a:lnTo>
                  <a:lnTo>
                    <a:pt x="246" y="171"/>
                  </a:lnTo>
                  <a:lnTo>
                    <a:pt x="246" y="173"/>
                  </a:lnTo>
                  <a:lnTo>
                    <a:pt x="248" y="173"/>
                  </a:lnTo>
                  <a:lnTo>
                    <a:pt x="248" y="175"/>
                  </a:lnTo>
                  <a:lnTo>
                    <a:pt x="248" y="177"/>
                  </a:lnTo>
                  <a:lnTo>
                    <a:pt x="248" y="179"/>
                  </a:lnTo>
                  <a:lnTo>
                    <a:pt x="248" y="181"/>
                  </a:lnTo>
                  <a:lnTo>
                    <a:pt x="248" y="183"/>
                  </a:lnTo>
                  <a:lnTo>
                    <a:pt x="248" y="185"/>
                  </a:lnTo>
                  <a:lnTo>
                    <a:pt x="248" y="187"/>
                  </a:lnTo>
                  <a:lnTo>
                    <a:pt x="250" y="187"/>
                  </a:lnTo>
                  <a:lnTo>
                    <a:pt x="246" y="189"/>
                  </a:lnTo>
                  <a:lnTo>
                    <a:pt x="244" y="189"/>
                  </a:lnTo>
                  <a:lnTo>
                    <a:pt x="242" y="187"/>
                  </a:lnTo>
                  <a:lnTo>
                    <a:pt x="240" y="187"/>
                  </a:lnTo>
                  <a:lnTo>
                    <a:pt x="238" y="187"/>
                  </a:lnTo>
                  <a:lnTo>
                    <a:pt x="236" y="187"/>
                  </a:lnTo>
                  <a:lnTo>
                    <a:pt x="234" y="185"/>
                  </a:lnTo>
                  <a:lnTo>
                    <a:pt x="234" y="183"/>
                  </a:lnTo>
                  <a:lnTo>
                    <a:pt x="232" y="181"/>
                  </a:lnTo>
                  <a:lnTo>
                    <a:pt x="232" y="179"/>
                  </a:lnTo>
                  <a:lnTo>
                    <a:pt x="230" y="177"/>
                  </a:lnTo>
                  <a:lnTo>
                    <a:pt x="230" y="175"/>
                  </a:lnTo>
                  <a:lnTo>
                    <a:pt x="230" y="173"/>
                  </a:lnTo>
                  <a:lnTo>
                    <a:pt x="230" y="171"/>
                  </a:lnTo>
                  <a:lnTo>
                    <a:pt x="228" y="171"/>
                  </a:lnTo>
                  <a:lnTo>
                    <a:pt x="228" y="170"/>
                  </a:lnTo>
                  <a:lnTo>
                    <a:pt x="226" y="170"/>
                  </a:lnTo>
                  <a:lnTo>
                    <a:pt x="226" y="168"/>
                  </a:lnTo>
                  <a:lnTo>
                    <a:pt x="224" y="168"/>
                  </a:lnTo>
                  <a:lnTo>
                    <a:pt x="222" y="168"/>
                  </a:lnTo>
                  <a:lnTo>
                    <a:pt x="222" y="166"/>
                  </a:lnTo>
                  <a:lnTo>
                    <a:pt x="221" y="168"/>
                  </a:lnTo>
                  <a:lnTo>
                    <a:pt x="221" y="170"/>
                  </a:lnTo>
                  <a:lnTo>
                    <a:pt x="219" y="171"/>
                  </a:lnTo>
                  <a:lnTo>
                    <a:pt x="219" y="173"/>
                  </a:lnTo>
                  <a:lnTo>
                    <a:pt x="217" y="173"/>
                  </a:lnTo>
                  <a:lnTo>
                    <a:pt x="217" y="175"/>
                  </a:lnTo>
                  <a:lnTo>
                    <a:pt x="215" y="175"/>
                  </a:lnTo>
                  <a:lnTo>
                    <a:pt x="215" y="177"/>
                  </a:lnTo>
                  <a:lnTo>
                    <a:pt x="213" y="177"/>
                  </a:lnTo>
                  <a:lnTo>
                    <a:pt x="213" y="179"/>
                  </a:lnTo>
                  <a:lnTo>
                    <a:pt x="211" y="181"/>
                  </a:lnTo>
                  <a:lnTo>
                    <a:pt x="211" y="183"/>
                  </a:lnTo>
                  <a:lnTo>
                    <a:pt x="209" y="183"/>
                  </a:lnTo>
                  <a:lnTo>
                    <a:pt x="207" y="183"/>
                  </a:lnTo>
                  <a:lnTo>
                    <a:pt x="207" y="181"/>
                  </a:lnTo>
                  <a:lnTo>
                    <a:pt x="205" y="179"/>
                  </a:lnTo>
                  <a:lnTo>
                    <a:pt x="203" y="179"/>
                  </a:lnTo>
                  <a:lnTo>
                    <a:pt x="201" y="179"/>
                  </a:lnTo>
                  <a:lnTo>
                    <a:pt x="199" y="179"/>
                  </a:lnTo>
                  <a:lnTo>
                    <a:pt x="197" y="177"/>
                  </a:lnTo>
                  <a:lnTo>
                    <a:pt x="197" y="175"/>
                  </a:lnTo>
                  <a:lnTo>
                    <a:pt x="195" y="175"/>
                  </a:lnTo>
                  <a:lnTo>
                    <a:pt x="195" y="177"/>
                  </a:lnTo>
                  <a:lnTo>
                    <a:pt x="195" y="179"/>
                  </a:lnTo>
                  <a:lnTo>
                    <a:pt x="193" y="179"/>
                  </a:lnTo>
                  <a:lnTo>
                    <a:pt x="191" y="181"/>
                  </a:lnTo>
                  <a:lnTo>
                    <a:pt x="191" y="183"/>
                  </a:lnTo>
                  <a:lnTo>
                    <a:pt x="189" y="183"/>
                  </a:lnTo>
                  <a:lnTo>
                    <a:pt x="189" y="185"/>
                  </a:lnTo>
                  <a:lnTo>
                    <a:pt x="187" y="185"/>
                  </a:lnTo>
                  <a:lnTo>
                    <a:pt x="187" y="187"/>
                  </a:lnTo>
                  <a:lnTo>
                    <a:pt x="185" y="187"/>
                  </a:lnTo>
                  <a:lnTo>
                    <a:pt x="183" y="189"/>
                  </a:lnTo>
                  <a:lnTo>
                    <a:pt x="181" y="189"/>
                  </a:lnTo>
                  <a:lnTo>
                    <a:pt x="181" y="191"/>
                  </a:lnTo>
                  <a:lnTo>
                    <a:pt x="179" y="191"/>
                  </a:lnTo>
                  <a:lnTo>
                    <a:pt x="179" y="193"/>
                  </a:lnTo>
                  <a:lnTo>
                    <a:pt x="177" y="193"/>
                  </a:lnTo>
                  <a:lnTo>
                    <a:pt x="177" y="195"/>
                  </a:lnTo>
                  <a:lnTo>
                    <a:pt x="175" y="195"/>
                  </a:lnTo>
                  <a:lnTo>
                    <a:pt x="175" y="197"/>
                  </a:lnTo>
                  <a:lnTo>
                    <a:pt x="173" y="199"/>
                  </a:lnTo>
                  <a:lnTo>
                    <a:pt x="173" y="201"/>
                  </a:lnTo>
                  <a:lnTo>
                    <a:pt x="171" y="201"/>
                  </a:lnTo>
                  <a:lnTo>
                    <a:pt x="171" y="203"/>
                  </a:lnTo>
                  <a:lnTo>
                    <a:pt x="169" y="203"/>
                  </a:lnTo>
                  <a:lnTo>
                    <a:pt x="169" y="205"/>
                  </a:lnTo>
                  <a:lnTo>
                    <a:pt x="167" y="207"/>
                  </a:lnTo>
                  <a:lnTo>
                    <a:pt x="167" y="209"/>
                  </a:lnTo>
                  <a:lnTo>
                    <a:pt x="165" y="209"/>
                  </a:lnTo>
                  <a:lnTo>
                    <a:pt x="165" y="211"/>
                  </a:lnTo>
                  <a:lnTo>
                    <a:pt x="163" y="211"/>
                  </a:lnTo>
                  <a:lnTo>
                    <a:pt x="163" y="213"/>
                  </a:lnTo>
                  <a:lnTo>
                    <a:pt x="163" y="215"/>
                  </a:lnTo>
                  <a:lnTo>
                    <a:pt x="161" y="217"/>
                  </a:lnTo>
                  <a:lnTo>
                    <a:pt x="161" y="219"/>
                  </a:lnTo>
                  <a:lnTo>
                    <a:pt x="161" y="221"/>
                  </a:lnTo>
                  <a:lnTo>
                    <a:pt x="159" y="221"/>
                  </a:lnTo>
                  <a:lnTo>
                    <a:pt x="161" y="221"/>
                  </a:lnTo>
                  <a:lnTo>
                    <a:pt x="159" y="221"/>
                  </a:lnTo>
                  <a:lnTo>
                    <a:pt x="159" y="223"/>
                  </a:lnTo>
                  <a:lnTo>
                    <a:pt x="157" y="225"/>
                  </a:lnTo>
                  <a:lnTo>
                    <a:pt x="157" y="227"/>
                  </a:lnTo>
                  <a:lnTo>
                    <a:pt x="155" y="229"/>
                  </a:lnTo>
                  <a:lnTo>
                    <a:pt x="153" y="229"/>
                  </a:lnTo>
                  <a:lnTo>
                    <a:pt x="153" y="231"/>
                  </a:lnTo>
                  <a:lnTo>
                    <a:pt x="152" y="231"/>
                  </a:lnTo>
                  <a:lnTo>
                    <a:pt x="150" y="231"/>
                  </a:lnTo>
                  <a:lnTo>
                    <a:pt x="150" y="233"/>
                  </a:lnTo>
                  <a:lnTo>
                    <a:pt x="148" y="233"/>
                  </a:lnTo>
                  <a:lnTo>
                    <a:pt x="148" y="235"/>
                  </a:lnTo>
                  <a:lnTo>
                    <a:pt x="146" y="235"/>
                  </a:lnTo>
                  <a:lnTo>
                    <a:pt x="146" y="237"/>
                  </a:lnTo>
                  <a:lnTo>
                    <a:pt x="146" y="238"/>
                  </a:lnTo>
                  <a:lnTo>
                    <a:pt x="144" y="238"/>
                  </a:lnTo>
                  <a:lnTo>
                    <a:pt x="144" y="237"/>
                  </a:lnTo>
                  <a:lnTo>
                    <a:pt x="144" y="235"/>
                  </a:lnTo>
                  <a:lnTo>
                    <a:pt x="142" y="235"/>
                  </a:lnTo>
                  <a:lnTo>
                    <a:pt x="142" y="233"/>
                  </a:lnTo>
                  <a:lnTo>
                    <a:pt x="140" y="233"/>
                  </a:lnTo>
                  <a:lnTo>
                    <a:pt x="140" y="231"/>
                  </a:lnTo>
                  <a:lnTo>
                    <a:pt x="138" y="231"/>
                  </a:lnTo>
                  <a:lnTo>
                    <a:pt x="138" y="229"/>
                  </a:lnTo>
                  <a:lnTo>
                    <a:pt x="136" y="229"/>
                  </a:lnTo>
                  <a:lnTo>
                    <a:pt x="136" y="227"/>
                  </a:lnTo>
                  <a:lnTo>
                    <a:pt x="136" y="225"/>
                  </a:lnTo>
                  <a:lnTo>
                    <a:pt x="134" y="225"/>
                  </a:lnTo>
                  <a:lnTo>
                    <a:pt x="136" y="225"/>
                  </a:lnTo>
                  <a:lnTo>
                    <a:pt x="138" y="225"/>
                  </a:lnTo>
                  <a:lnTo>
                    <a:pt x="138" y="223"/>
                  </a:lnTo>
                  <a:lnTo>
                    <a:pt x="140" y="223"/>
                  </a:lnTo>
                  <a:lnTo>
                    <a:pt x="142" y="223"/>
                  </a:lnTo>
                  <a:lnTo>
                    <a:pt x="142" y="221"/>
                  </a:lnTo>
                  <a:lnTo>
                    <a:pt x="144" y="221"/>
                  </a:lnTo>
                  <a:lnTo>
                    <a:pt x="144" y="219"/>
                  </a:lnTo>
                  <a:lnTo>
                    <a:pt x="144" y="217"/>
                  </a:lnTo>
                  <a:lnTo>
                    <a:pt x="142" y="217"/>
                  </a:lnTo>
                  <a:lnTo>
                    <a:pt x="142" y="215"/>
                  </a:lnTo>
                  <a:lnTo>
                    <a:pt x="142" y="213"/>
                  </a:lnTo>
                  <a:lnTo>
                    <a:pt x="142" y="211"/>
                  </a:lnTo>
                  <a:lnTo>
                    <a:pt x="140" y="211"/>
                  </a:lnTo>
                  <a:lnTo>
                    <a:pt x="140" y="209"/>
                  </a:lnTo>
                  <a:lnTo>
                    <a:pt x="138" y="209"/>
                  </a:lnTo>
                  <a:lnTo>
                    <a:pt x="138" y="207"/>
                  </a:lnTo>
                  <a:lnTo>
                    <a:pt x="138" y="205"/>
                  </a:lnTo>
                  <a:lnTo>
                    <a:pt x="136" y="205"/>
                  </a:lnTo>
                  <a:lnTo>
                    <a:pt x="136" y="203"/>
                  </a:lnTo>
                  <a:lnTo>
                    <a:pt x="136" y="201"/>
                  </a:lnTo>
                  <a:lnTo>
                    <a:pt x="136" y="199"/>
                  </a:lnTo>
                  <a:lnTo>
                    <a:pt x="134" y="199"/>
                  </a:lnTo>
                  <a:lnTo>
                    <a:pt x="132" y="199"/>
                  </a:lnTo>
                  <a:lnTo>
                    <a:pt x="132" y="201"/>
                  </a:lnTo>
                  <a:lnTo>
                    <a:pt x="130" y="201"/>
                  </a:lnTo>
                  <a:lnTo>
                    <a:pt x="130" y="203"/>
                  </a:lnTo>
                  <a:lnTo>
                    <a:pt x="128" y="203"/>
                  </a:lnTo>
                  <a:lnTo>
                    <a:pt x="126" y="205"/>
                  </a:lnTo>
                  <a:lnTo>
                    <a:pt x="124" y="205"/>
                  </a:lnTo>
                  <a:lnTo>
                    <a:pt x="122" y="205"/>
                  </a:lnTo>
                  <a:lnTo>
                    <a:pt x="120" y="205"/>
                  </a:lnTo>
                  <a:lnTo>
                    <a:pt x="120" y="207"/>
                  </a:lnTo>
                  <a:lnTo>
                    <a:pt x="118" y="207"/>
                  </a:lnTo>
                  <a:lnTo>
                    <a:pt x="116" y="207"/>
                  </a:lnTo>
                  <a:lnTo>
                    <a:pt x="114" y="207"/>
                  </a:lnTo>
                  <a:lnTo>
                    <a:pt x="112" y="207"/>
                  </a:lnTo>
                  <a:lnTo>
                    <a:pt x="112" y="205"/>
                  </a:lnTo>
                  <a:lnTo>
                    <a:pt x="110" y="205"/>
                  </a:lnTo>
                  <a:lnTo>
                    <a:pt x="110" y="203"/>
                  </a:lnTo>
                  <a:lnTo>
                    <a:pt x="110" y="201"/>
                  </a:lnTo>
                  <a:lnTo>
                    <a:pt x="108" y="201"/>
                  </a:lnTo>
                  <a:lnTo>
                    <a:pt x="108" y="199"/>
                  </a:lnTo>
                  <a:lnTo>
                    <a:pt x="108" y="197"/>
                  </a:lnTo>
                  <a:lnTo>
                    <a:pt x="108" y="195"/>
                  </a:lnTo>
                  <a:lnTo>
                    <a:pt x="106" y="195"/>
                  </a:lnTo>
                  <a:lnTo>
                    <a:pt x="106" y="193"/>
                  </a:lnTo>
                  <a:lnTo>
                    <a:pt x="104" y="193"/>
                  </a:lnTo>
                  <a:lnTo>
                    <a:pt x="104" y="191"/>
                  </a:lnTo>
                  <a:lnTo>
                    <a:pt x="102" y="191"/>
                  </a:lnTo>
                  <a:lnTo>
                    <a:pt x="102" y="189"/>
                  </a:lnTo>
                  <a:lnTo>
                    <a:pt x="100" y="189"/>
                  </a:lnTo>
                  <a:lnTo>
                    <a:pt x="98" y="189"/>
                  </a:lnTo>
                  <a:lnTo>
                    <a:pt x="96" y="187"/>
                  </a:lnTo>
                  <a:lnTo>
                    <a:pt x="96" y="185"/>
                  </a:lnTo>
                  <a:lnTo>
                    <a:pt x="94" y="183"/>
                  </a:lnTo>
                  <a:lnTo>
                    <a:pt x="94" y="181"/>
                  </a:lnTo>
                  <a:lnTo>
                    <a:pt x="94" y="179"/>
                  </a:lnTo>
                  <a:lnTo>
                    <a:pt x="94" y="177"/>
                  </a:lnTo>
                  <a:lnTo>
                    <a:pt x="94" y="175"/>
                  </a:lnTo>
                  <a:lnTo>
                    <a:pt x="94" y="173"/>
                  </a:lnTo>
                  <a:lnTo>
                    <a:pt x="94" y="171"/>
                  </a:lnTo>
                  <a:lnTo>
                    <a:pt x="94" y="170"/>
                  </a:lnTo>
                  <a:lnTo>
                    <a:pt x="94" y="168"/>
                  </a:lnTo>
                  <a:lnTo>
                    <a:pt x="94" y="166"/>
                  </a:lnTo>
                  <a:lnTo>
                    <a:pt x="94" y="164"/>
                  </a:lnTo>
                  <a:lnTo>
                    <a:pt x="94" y="162"/>
                  </a:lnTo>
                  <a:lnTo>
                    <a:pt x="94" y="160"/>
                  </a:lnTo>
                  <a:lnTo>
                    <a:pt x="94" y="158"/>
                  </a:lnTo>
                  <a:lnTo>
                    <a:pt x="92" y="158"/>
                  </a:lnTo>
                  <a:lnTo>
                    <a:pt x="94" y="158"/>
                  </a:lnTo>
                  <a:lnTo>
                    <a:pt x="94" y="156"/>
                  </a:lnTo>
                  <a:lnTo>
                    <a:pt x="94" y="154"/>
                  </a:lnTo>
                  <a:lnTo>
                    <a:pt x="92" y="154"/>
                  </a:lnTo>
                  <a:lnTo>
                    <a:pt x="94" y="152"/>
                  </a:lnTo>
                  <a:lnTo>
                    <a:pt x="92" y="152"/>
                  </a:lnTo>
                  <a:lnTo>
                    <a:pt x="92" y="150"/>
                  </a:lnTo>
                  <a:lnTo>
                    <a:pt x="92" y="148"/>
                  </a:lnTo>
                  <a:lnTo>
                    <a:pt x="90" y="148"/>
                  </a:lnTo>
                  <a:lnTo>
                    <a:pt x="92" y="148"/>
                  </a:lnTo>
                  <a:lnTo>
                    <a:pt x="92" y="146"/>
                  </a:lnTo>
                  <a:lnTo>
                    <a:pt x="90" y="146"/>
                  </a:lnTo>
                  <a:lnTo>
                    <a:pt x="90" y="144"/>
                  </a:lnTo>
                  <a:lnTo>
                    <a:pt x="90" y="142"/>
                  </a:lnTo>
                  <a:lnTo>
                    <a:pt x="88" y="142"/>
                  </a:lnTo>
                  <a:lnTo>
                    <a:pt x="88" y="140"/>
                  </a:lnTo>
                  <a:lnTo>
                    <a:pt x="88" y="138"/>
                  </a:lnTo>
                  <a:lnTo>
                    <a:pt x="88" y="136"/>
                  </a:lnTo>
                  <a:lnTo>
                    <a:pt x="88" y="134"/>
                  </a:lnTo>
                  <a:lnTo>
                    <a:pt x="88" y="132"/>
                  </a:lnTo>
                  <a:lnTo>
                    <a:pt x="88" y="130"/>
                  </a:lnTo>
                  <a:lnTo>
                    <a:pt x="88" y="128"/>
                  </a:lnTo>
                  <a:lnTo>
                    <a:pt x="86" y="128"/>
                  </a:lnTo>
                  <a:lnTo>
                    <a:pt x="84" y="128"/>
                  </a:lnTo>
                  <a:lnTo>
                    <a:pt x="83" y="128"/>
                  </a:lnTo>
                  <a:lnTo>
                    <a:pt x="81" y="128"/>
                  </a:lnTo>
                  <a:lnTo>
                    <a:pt x="77" y="128"/>
                  </a:lnTo>
                  <a:lnTo>
                    <a:pt x="75" y="128"/>
                  </a:lnTo>
                  <a:lnTo>
                    <a:pt x="75" y="130"/>
                  </a:lnTo>
                  <a:lnTo>
                    <a:pt x="73" y="130"/>
                  </a:lnTo>
                  <a:lnTo>
                    <a:pt x="73" y="132"/>
                  </a:lnTo>
                  <a:lnTo>
                    <a:pt x="73" y="130"/>
                  </a:lnTo>
                  <a:lnTo>
                    <a:pt x="71" y="130"/>
                  </a:lnTo>
                  <a:lnTo>
                    <a:pt x="69" y="128"/>
                  </a:lnTo>
                  <a:lnTo>
                    <a:pt x="69" y="126"/>
                  </a:lnTo>
                  <a:lnTo>
                    <a:pt x="67" y="126"/>
                  </a:lnTo>
                  <a:lnTo>
                    <a:pt x="67" y="124"/>
                  </a:lnTo>
                  <a:lnTo>
                    <a:pt x="65" y="124"/>
                  </a:lnTo>
                  <a:lnTo>
                    <a:pt x="65" y="122"/>
                  </a:lnTo>
                  <a:lnTo>
                    <a:pt x="63" y="120"/>
                  </a:lnTo>
                  <a:lnTo>
                    <a:pt x="63" y="118"/>
                  </a:lnTo>
                  <a:lnTo>
                    <a:pt x="61" y="118"/>
                  </a:lnTo>
                  <a:lnTo>
                    <a:pt x="61" y="116"/>
                  </a:lnTo>
                  <a:lnTo>
                    <a:pt x="61" y="114"/>
                  </a:lnTo>
                  <a:lnTo>
                    <a:pt x="63" y="112"/>
                  </a:lnTo>
                  <a:lnTo>
                    <a:pt x="63" y="110"/>
                  </a:lnTo>
                  <a:lnTo>
                    <a:pt x="63" y="108"/>
                  </a:lnTo>
                  <a:lnTo>
                    <a:pt x="63" y="106"/>
                  </a:lnTo>
                  <a:lnTo>
                    <a:pt x="63" y="104"/>
                  </a:lnTo>
                  <a:lnTo>
                    <a:pt x="63" y="103"/>
                  </a:lnTo>
                  <a:lnTo>
                    <a:pt x="63" y="101"/>
                  </a:lnTo>
                  <a:lnTo>
                    <a:pt x="63" y="99"/>
                  </a:lnTo>
                  <a:lnTo>
                    <a:pt x="63" y="97"/>
                  </a:lnTo>
                  <a:lnTo>
                    <a:pt x="63" y="95"/>
                  </a:lnTo>
                  <a:lnTo>
                    <a:pt x="63" y="93"/>
                  </a:lnTo>
                  <a:lnTo>
                    <a:pt x="63" y="91"/>
                  </a:lnTo>
                  <a:lnTo>
                    <a:pt x="61" y="89"/>
                  </a:lnTo>
                  <a:lnTo>
                    <a:pt x="61" y="87"/>
                  </a:lnTo>
                  <a:lnTo>
                    <a:pt x="59" y="87"/>
                  </a:lnTo>
                  <a:lnTo>
                    <a:pt x="59" y="85"/>
                  </a:lnTo>
                  <a:lnTo>
                    <a:pt x="57" y="85"/>
                  </a:lnTo>
                  <a:lnTo>
                    <a:pt x="57" y="83"/>
                  </a:lnTo>
                  <a:lnTo>
                    <a:pt x="55" y="83"/>
                  </a:lnTo>
                  <a:lnTo>
                    <a:pt x="53" y="83"/>
                  </a:lnTo>
                  <a:lnTo>
                    <a:pt x="51" y="83"/>
                  </a:lnTo>
                  <a:lnTo>
                    <a:pt x="49" y="83"/>
                  </a:lnTo>
                  <a:lnTo>
                    <a:pt x="47" y="83"/>
                  </a:lnTo>
                  <a:lnTo>
                    <a:pt x="45" y="83"/>
                  </a:lnTo>
                  <a:lnTo>
                    <a:pt x="45" y="81"/>
                  </a:lnTo>
                  <a:lnTo>
                    <a:pt x="43" y="81"/>
                  </a:lnTo>
                  <a:lnTo>
                    <a:pt x="41" y="81"/>
                  </a:lnTo>
                  <a:lnTo>
                    <a:pt x="41" y="79"/>
                  </a:lnTo>
                  <a:lnTo>
                    <a:pt x="39" y="79"/>
                  </a:lnTo>
                  <a:lnTo>
                    <a:pt x="39" y="77"/>
                  </a:lnTo>
                  <a:lnTo>
                    <a:pt x="41" y="77"/>
                  </a:lnTo>
                  <a:lnTo>
                    <a:pt x="39" y="77"/>
                  </a:lnTo>
                  <a:lnTo>
                    <a:pt x="39" y="75"/>
                  </a:lnTo>
                  <a:lnTo>
                    <a:pt x="39" y="73"/>
                  </a:lnTo>
                  <a:lnTo>
                    <a:pt x="37" y="73"/>
                  </a:lnTo>
                  <a:lnTo>
                    <a:pt x="35" y="73"/>
                  </a:lnTo>
                  <a:lnTo>
                    <a:pt x="35" y="71"/>
                  </a:lnTo>
                  <a:lnTo>
                    <a:pt x="33" y="71"/>
                  </a:lnTo>
                  <a:lnTo>
                    <a:pt x="33" y="73"/>
                  </a:lnTo>
                  <a:lnTo>
                    <a:pt x="31" y="73"/>
                  </a:lnTo>
                  <a:lnTo>
                    <a:pt x="29" y="73"/>
                  </a:lnTo>
                  <a:lnTo>
                    <a:pt x="29" y="71"/>
                  </a:lnTo>
                  <a:lnTo>
                    <a:pt x="27" y="71"/>
                  </a:lnTo>
                  <a:lnTo>
                    <a:pt x="25" y="71"/>
                  </a:lnTo>
                  <a:lnTo>
                    <a:pt x="25" y="69"/>
                  </a:lnTo>
                  <a:lnTo>
                    <a:pt x="23" y="69"/>
                  </a:lnTo>
                  <a:lnTo>
                    <a:pt x="21" y="69"/>
                  </a:lnTo>
                  <a:lnTo>
                    <a:pt x="21" y="67"/>
                  </a:lnTo>
                  <a:lnTo>
                    <a:pt x="19" y="67"/>
                  </a:lnTo>
                  <a:lnTo>
                    <a:pt x="17" y="67"/>
                  </a:lnTo>
                  <a:lnTo>
                    <a:pt x="15" y="65"/>
                  </a:lnTo>
                  <a:lnTo>
                    <a:pt x="14" y="65"/>
                  </a:lnTo>
                  <a:lnTo>
                    <a:pt x="12" y="65"/>
                  </a:lnTo>
                  <a:lnTo>
                    <a:pt x="10" y="63"/>
                  </a:lnTo>
                  <a:lnTo>
                    <a:pt x="8" y="63"/>
                  </a:lnTo>
                  <a:lnTo>
                    <a:pt x="8" y="61"/>
                  </a:lnTo>
                  <a:lnTo>
                    <a:pt x="6" y="61"/>
                  </a:lnTo>
                  <a:lnTo>
                    <a:pt x="6" y="59"/>
                  </a:lnTo>
                  <a:lnTo>
                    <a:pt x="4" y="59"/>
                  </a:lnTo>
                  <a:lnTo>
                    <a:pt x="4" y="57"/>
                  </a:lnTo>
                  <a:lnTo>
                    <a:pt x="2" y="57"/>
                  </a:lnTo>
                  <a:lnTo>
                    <a:pt x="0" y="57"/>
                  </a:lnTo>
                  <a:lnTo>
                    <a:pt x="0" y="55"/>
                  </a:lnTo>
                  <a:lnTo>
                    <a:pt x="2" y="55"/>
                  </a:lnTo>
                  <a:lnTo>
                    <a:pt x="2" y="53"/>
                  </a:lnTo>
                  <a:lnTo>
                    <a:pt x="2" y="51"/>
                  </a:lnTo>
                  <a:lnTo>
                    <a:pt x="0" y="51"/>
                  </a:lnTo>
                  <a:lnTo>
                    <a:pt x="0" y="49"/>
                  </a:lnTo>
                  <a:lnTo>
                    <a:pt x="0" y="47"/>
                  </a:lnTo>
                  <a:lnTo>
                    <a:pt x="0" y="45"/>
                  </a:lnTo>
                  <a:lnTo>
                    <a:pt x="2" y="45"/>
                  </a:lnTo>
                  <a:lnTo>
                    <a:pt x="2" y="43"/>
                  </a:lnTo>
                  <a:lnTo>
                    <a:pt x="2" y="41"/>
                  </a:lnTo>
                  <a:lnTo>
                    <a:pt x="4" y="41"/>
                  </a:lnTo>
                  <a:lnTo>
                    <a:pt x="6" y="41"/>
                  </a:lnTo>
                  <a:lnTo>
                    <a:pt x="6" y="39"/>
                  </a:lnTo>
                  <a:lnTo>
                    <a:pt x="8" y="39"/>
                  </a:lnTo>
                  <a:lnTo>
                    <a:pt x="10" y="39"/>
                  </a:lnTo>
                  <a:lnTo>
                    <a:pt x="10" y="37"/>
                  </a:lnTo>
                  <a:lnTo>
                    <a:pt x="12" y="37"/>
                  </a:lnTo>
                  <a:lnTo>
                    <a:pt x="12" y="36"/>
                  </a:lnTo>
                  <a:lnTo>
                    <a:pt x="14" y="36"/>
                  </a:lnTo>
                  <a:lnTo>
                    <a:pt x="14" y="34"/>
                  </a:lnTo>
                  <a:lnTo>
                    <a:pt x="15" y="34"/>
                  </a:lnTo>
                  <a:lnTo>
                    <a:pt x="15" y="32"/>
                  </a:lnTo>
                  <a:lnTo>
                    <a:pt x="15" y="30"/>
                  </a:lnTo>
                  <a:lnTo>
                    <a:pt x="15" y="28"/>
                  </a:lnTo>
                  <a:lnTo>
                    <a:pt x="17" y="28"/>
                  </a:lnTo>
                  <a:lnTo>
                    <a:pt x="17" y="26"/>
                  </a:lnTo>
                  <a:lnTo>
                    <a:pt x="19" y="26"/>
                  </a:lnTo>
                  <a:lnTo>
                    <a:pt x="19" y="24"/>
                  </a:lnTo>
                  <a:lnTo>
                    <a:pt x="21" y="24"/>
                  </a:lnTo>
                  <a:lnTo>
                    <a:pt x="21" y="22"/>
                  </a:lnTo>
                  <a:lnTo>
                    <a:pt x="23" y="22"/>
                  </a:lnTo>
                  <a:lnTo>
                    <a:pt x="23" y="20"/>
                  </a:lnTo>
                  <a:lnTo>
                    <a:pt x="25" y="20"/>
                  </a:lnTo>
                  <a:lnTo>
                    <a:pt x="25" y="18"/>
                  </a:lnTo>
                  <a:lnTo>
                    <a:pt x="27" y="16"/>
                  </a:lnTo>
                  <a:lnTo>
                    <a:pt x="27" y="14"/>
                  </a:lnTo>
                  <a:lnTo>
                    <a:pt x="29" y="14"/>
                  </a:lnTo>
                  <a:lnTo>
                    <a:pt x="29" y="12"/>
                  </a:lnTo>
                  <a:lnTo>
                    <a:pt x="29" y="10"/>
                  </a:lnTo>
                  <a:lnTo>
                    <a:pt x="29" y="8"/>
                  </a:lnTo>
                  <a:lnTo>
                    <a:pt x="31" y="8"/>
                  </a:lnTo>
                  <a:lnTo>
                    <a:pt x="31" y="6"/>
                  </a:lnTo>
                  <a:lnTo>
                    <a:pt x="31" y="4"/>
                  </a:lnTo>
                  <a:lnTo>
                    <a:pt x="31" y="2"/>
                  </a:lnTo>
                  <a:lnTo>
                    <a:pt x="3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2" name="Freeform 15"/>
            <xdr:cNvSpPr>
              <a:spLocks/>
            </xdr:cNvSpPr>
          </xdr:nvSpPr>
          <xdr:spPr bwMode="auto">
            <a:xfrm>
              <a:off x="4137025" y="693738"/>
              <a:ext cx="1192213" cy="1204913"/>
            </a:xfrm>
            <a:custGeom>
              <a:avLst/>
              <a:gdLst>
                <a:gd name="T0" fmla="*/ 18 w 751"/>
                <a:gd name="T1" fmla="*/ 741 h 759"/>
                <a:gd name="T2" fmla="*/ 32 w 751"/>
                <a:gd name="T3" fmla="*/ 724 h 759"/>
                <a:gd name="T4" fmla="*/ 53 w 751"/>
                <a:gd name="T5" fmla="*/ 714 h 759"/>
                <a:gd name="T6" fmla="*/ 71 w 751"/>
                <a:gd name="T7" fmla="*/ 698 h 759"/>
                <a:gd name="T8" fmla="*/ 97 w 751"/>
                <a:gd name="T9" fmla="*/ 694 h 759"/>
                <a:gd name="T10" fmla="*/ 111 w 751"/>
                <a:gd name="T11" fmla="*/ 674 h 759"/>
                <a:gd name="T12" fmla="*/ 130 w 751"/>
                <a:gd name="T13" fmla="*/ 661 h 759"/>
                <a:gd name="T14" fmla="*/ 146 w 751"/>
                <a:gd name="T15" fmla="*/ 643 h 759"/>
                <a:gd name="T16" fmla="*/ 158 w 751"/>
                <a:gd name="T17" fmla="*/ 625 h 759"/>
                <a:gd name="T18" fmla="*/ 178 w 751"/>
                <a:gd name="T19" fmla="*/ 611 h 759"/>
                <a:gd name="T20" fmla="*/ 193 w 751"/>
                <a:gd name="T21" fmla="*/ 593 h 759"/>
                <a:gd name="T22" fmla="*/ 190 w 751"/>
                <a:gd name="T23" fmla="*/ 566 h 759"/>
                <a:gd name="T24" fmla="*/ 203 w 751"/>
                <a:gd name="T25" fmla="*/ 546 h 759"/>
                <a:gd name="T26" fmla="*/ 225 w 751"/>
                <a:gd name="T27" fmla="*/ 540 h 759"/>
                <a:gd name="T28" fmla="*/ 235 w 751"/>
                <a:gd name="T29" fmla="*/ 550 h 759"/>
                <a:gd name="T30" fmla="*/ 259 w 751"/>
                <a:gd name="T31" fmla="*/ 556 h 759"/>
                <a:gd name="T32" fmla="*/ 278 w 751"/>
                <a:gd name="T33" fmla="*/ 542 h 759"/>
                <a:gd name="T34" fmla="*/ 288 w 751"/>
                <a:gd name="T35" fmla="*/ 519 h 759"/>
                <a:gd name="T36" fmla="*/ 308 w 751"/>
                <a:gd name="T37" fmla="*/ 505 h 759"/>
                <a:gd name="T38" fmla="*/ 318 w 751"/>
                <a:gd name="T39" fmla="*/ 481 h 759"/>
                <a:gd name="T40" fmla="*/ 333 w 751"/>
                <a:gd name="T41" fmla="*/ 461 h 759"/>
                <a:gd name="T42" fmla="*/ 333 w 751"/>
                <a:gd name="T43" fmla="*/ 436 h 759"/>
                <a:gd name="T44" fmla="*/ 347 w 751"/>
                <a:gd name="T45" fmla="*/ 422 h 759"/>
                <a:gd name="T46" fmla="*/ 367 w 751"/>
                <a:gd name="T47" fmla="*/ 414 h 759"/>
                <a:gd name="T48" fmla="*/ 383 w 751"/>
                <a:gd name="T49" fmla="*/ 396 h 759"/>
                <a:gd name="T50" fmla="*/ 404 w 751"/>
                <a:gd name="T51" fmla="*/ 396 h 759"/>
                <a:gd name="T52" fmla="*/ 414 w 751"/>
                <a:gd name="T53" fmla="*/ 377 h 759"/>
                <a:gd name="T54" fmla="*/ 434 w 751"/>
                <a:gd name="T55" fmla="*/ 359 h 759"/>
                <a:gd name="T56" fmla="*/ 428 w 751"/>
                <a:gd name="T57" fmla="*/ 337 h 759"/>
                <a:gd name="T58" fmla="*/ 406 w 751"/>
                <a:gd name="T59" fmla="*/ 329 h 759"/>
                <a:gd name="T60" fmla="*/ 395 w 751"/>
                <a:gd name="T61" fmla="*/ 312 h 759"/>
                <a:gd name="T62" fmla="*/ 377 w 751"/>
                <a:gd name="T63" fmla="*/ 304 h 759"/>
                <a:gd name="T64" fmla="*/ 363 w 751"/>
                <a:gd name="T65" fmla="*/ 284 h 759"/>
                <a:gd name="T66" fmla="*/ 359 w 751"/>
                <a:gd name="T67" fmla="*/ 257 h 759"/>
                <a:gd name="T68" fmla="*/ 365 w 751"/>
                <a:gd name="T69" fmla="*/ 247 h 759"/>
                <a:gd name="T70" fmla="*/ 363 w 751"/>
                <a:gd name="T71" fmla="*/ 225 h 759"/>
                <a:gd name="T72" fmla="*/ 377 w 751"/>
                <a:gd name="T73" fmla="*/ 205 h 759"/>
                <a:gd name="T74" fmla="*/ 391 w 751"/>
                <a:gd name="T75" fmla="*/ 190 h 759"/>
                <a:gd name="T76" fmla="*/ 398 w 751"/>
                <a:gd name="T77" fmla="*/ 172 h 759"/>
                <a:gd name="T78" fmla="*/ 404 w 751"/>
                <a:gd name="T79" fmla="*/ 156 h 759"/>
                <a:gd name="T80" fmla="*/ 412 w 751"/>
                <a:gd name="T81" fmla="*/ 138 h 759"/>
                <a:gd name="T82" fmla="*/ 428 w 751"/>
                <a:gd name="T83" fmla="*/ 136 h 759"/>
                <a:gd name="T84" fmla="*/ 450 w 751"/>
                <a:gd name="T85" fmla="*/ 144 h 759"/>
                <a:gd name="T86" fmla="*/ 466 w 751"/>
                <a:gd name="T87" fmla="*/ 150 h 759"/>
                <a:gd name="T88" fmla="*/ 483 w 751"/>
                <a:gd name="T89" fmla="*/ 168 h 759"/>
                <a:gd name="T90" fmla="*/ 503 w 751"/>
                <a:gd name="T91" fmla="*/ 178 h 759"/>
                <a:gd name="T92" fmla="*/ 521 w 751"/>
                <a:gd name="T93" fmla="*/ 193 h 759"/>
                <a:gd name="T94" fmla="*/ 538 w 751"/>
                <a:gd name="T95" fmla="*/ 205 h 759"/>
                <a:gd name="T96" fmla="*/ 554 w 751"/>
                <a:gd name="T97" fmla="*/ 193 h 759"/>
                <a:gd name="T98" fmla="*/ 566 w 751"/>
                <a:gd name="T99" fmla="*/ 168 h 759"/>
                <a:gd name="T100" fmla="*/ 594 w 751"/>
                <a:gd name="T101" fmla="*/ 158 h 759"/>
                <a:gd name="T102" fmla="*/ 611 w 751"/>
                <a:gd name="T103" fmla="*/ 142 h 759"/>
                <a:gd name="T104" fmla="*/ 631 w 751"/>
                <a:gd name="T105" fmla="*/ 126 h 759"/>
                <a:gd name="T106" fmla="*/ 643 w 751"/>
                <a:gd name="T107" fmla="*/ 103 h 759"/>
                <a:gd name="T108" fmla="*/ 665 w 751"/>
                <a:gd name="T109" fmla="*/ 85 h 759"/>
                <a:gd name="T110" fmla="*/ 688 w 751"/>
                <a:gd name="T111" fmla="*/ 75 h 759"/>
                <a:gd name="T112" fmla="*/ 694 w 751"/>
                <a:gd name="T113" fmla="*/ 48 h 759"/>
                <a:gd name="T114" fmla="*/ 704 w 751"/>
                <a:gd name="T115" fmla="*/ 22 h 759"/>
                <a:gd name="T116" fmla="*/ 728 w 751"/>
                <a:gd name="T117" fmla="*/ 8 h 759"/>
                <a:gd name="T118" fmla="*/ 749 w 751"/>
                <a:gd name="T119" fmla="*/ 6 h 7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51" h="759">
                  <a:moveTo>
                    <a:pt x="0" y="759"/>
                  </a:moveTo>
                  <a:lnTo>
                    <a:pt x="2" y="759"/>
                  </a:lnTo>
                  <a:lnTo>
                    <a:pt x="2" y="757"/>
                  </a:lnTo>
                  <a:lnTo>
                    <a:pt x="4" y="757"/>
                  </a:lnTo>
                  <a:lnTo>
                    <a:pt x="4" y="755"/>
                  </a:lnTo>
                  <a:lnTo>
                    <a:pt x="6" y="755"/>
                  </a:lnTo>
                  <a:lnTo>
                    <a:pt x="6" y="753"/>
                  </a:lnTo>
                  <a:lnTo>
                    <a:pt x="6" y="751"/>
                  </a:lnTo>
                  <a:lnTo>
                    <a:pt x="8" y="751"/>
                  </a:lnTo>
                  <a:lnTo>
                    <a:pt x="10" y="749"/>
                  </a:lnTo>
                  <a:lnTo>
                    <a:pt x="12" y="747"/>
                  </a:lnTo>
                  <a:lnTo>
                    <a:pt x="14" y="747"/>
                  </a:lnTo>
                  <a:lnTo>
                    <a:pt x="14" y="745"/>
                  </a:lnTo>
                  <a:lnTo>
                    <a:pt x="16" y="745"/>
                  </a:lnTo>
                  <a:lnTo>
                    <a:pt x="16" y="743"/>
                  </a:lnTo>
                  <a:lnTo>
                    <a:pt x="18" y="743"/>
                  </a:lnTo>
                  <a:lnTo>
                    <a:pt x="18" y="741"/>
                  </a:lnTo>
                  <a:lnTo>
                    <a:pt x="18" y="739"/>
                  </a:lnTo>
                  <a:lnTo>
                    <a:pt x="18" y="737"/>
                  </a:lnTo>
                  <a:lnTo>
                    <a:pt x="16" y="735"/>
                  </a:lnTo>
                  <a:lnTo>
                    <a:pt x="16" y="733"/>
                  </a:lnTo>
                  <a:lnTo>
                    <a:pt x="18" y="733"/>
                  </a:lnTo>
                  <a:lnTo>
                    <a:pt x="18" y="731"/>
                  </a:lnTo>
                  <a:lnTo>
                    <a:pt x="20" y="731"/>
                  </a:lnTo>
                  <a:lnTo>
                    <a:pt x="20" y="729"/>
                  </a:lnTo>
                  <a:lnTo>
                    <a:pt x="20" y="728"/>
                  </a:lnTo>
                  <a:lnTo>
                    <a:pt x="20" y="726"/>
                  </a:lnTo>
                  <a:lnTo>
                    <a:pt x="22" y="726"/>
                  </a:lnTo>
                  <a:lnTo>
                    <a:pt x="22" y="724"/>
                  </a:lnTo>
                  <a:lnTo>
                    <a:pt x="24" y="724"/>
                  </a:lnTo>
                  <a:lnTo>
                    <a:pt x="26" y="724"/>
                  </a:lnTo>
                  <a:lnTo>
                    <a:pt x="28" y="724"/>
                  </a:lnTo>
                  <a:lnTo>
                    <a:pt x="30" y="724"/>
                  </a:lnTo>
                  <a:lnTo>
                    <a:pt x="32" y="724"/>
                  </a:lnTo>
                  <a:lnTo>
                    <a:pt x="32" y="722"/>
                  </a:lnTo>
                  <a:lnTo>
                    <a:pt x="34" y="722"/>
                  </a:lnTo>
                  <a:lnTo>
                    <a:pt x="34" y="720"/>
                  </a:lnTo>
                  <a:lnTo>
                    <a:pt x="34" y="718"/>
                  </a:lnTo>
                  <a:lnTo>
                    <a:pt x="36" y="718"/>
                  </a:lnTo>
                  <a:lnTo>
                    <a:pt x="38" y="718"/>
                  </a:lnTo>
                  <a:lnTo>
                    <a:pt x="40" y="718"/>
                  </a:lnTo>
                  <a:lnTo>
                    <a:pt x="40" y="716"/>
                  </a:lnTo>
                  <a:lnTo>
                    <a:pt x="42" y="716"/>
                  </a:lnTo>
                  <a:lnTo>
                    <a:pt x="44" y="716"/>
                  </a:lnTo>
                  <a:lnTo>
                    <a:pt x="46" y="716"/>
                  </a:lnTo>
                  <a:lnTo>
                    <a:pt x="48" y="716"/>
                  </a:lnTo>
                  <a:lnTo>
                    <a:pt x="48" y="714"/>
                  </a:lnTo>
                  <a:lnTo>
                    <a:pt x="50" y="714"/>
                  </a:lnTo>
                  <a:lnTo>
                    <a:pt x="52" y="714"/>
                  </a:lnTo>
                  <a:lnTo>
                    <a:pt x="52" y="712"/>
                  </a:lnTo>
                  <a:lnTo>
                    <a:pt x="53" y="714"/>
                  </a:lnTo>
                  <a:lnTo>
                    <a:pt x="53" y="712"/>
                  </a:lnTo>
                  <a:lnTo>
                    <a:pt x="55" y="712"/>
                  </a:lnTo>
                  <a:lnTo>
                    <a:pt x="57" y="712"/>
                  </a:lnTo>
                  <a:lnTo>
                    <a:pt x="57" y="710"/>
                  </a:lnTo>
                  <a:lnTo>
                    <a:pt x="57" y="708"/>
                  </a:lnTo>
                  <a:lnTo>
                    <a:pt x="59" y="708"/>
                  </a:lnTo>
                  <a:lnTo>
                    <a:pt x="61" y="708"/>
                  </a:lnTo>
                  <a:lnTo>
                    <a:pt x="61" y="706"/>
                  </a:lnTo>
                  <a:lnTo>
                    <a:pt x="63" y="704"/>
                  </a:lnTo>
                  <a:lnTo>
                    <a:pt x="65" y="704"/>
                  </a:lnTo>
                  <a:lnTo>
                    <a:pt x="65" y="702"/>
                  </a:lnTo>
                  <a:lnTo>
                    <a:pt x="63" y="702"/>
                  </a:lnTo>
                  <a:lnTo>
                    <a:pt x="65" y="702"/>
                  </a:lnTo>
                  <a:lnTo>
                    <a:pt x="67" y="702"/>
                  </a:lnTo>
                  <a:lnTo>
                    <a:pt x="67" y="700"/>
                  </a:lnTo>
                  <a:lnTo>
                    <a:pt x="69" y="700"/>
                  </a:lnTo>
                  <a:lnTo>
                    <a:pt x="71" y="698"/>
                  </a:lnTo>
                  <a:lnTo>
                    <a:pt x="73" y="698"/>
                  </a:lnTo>
                  <a:lnTo>
                    <a:pt x="73" y="696"/>
                  </a:lnTo>
                  <a:lnTo>
                    <a:pt x="75" y="696"/>
                  </a:lnTo>
                  <a:lnTo>
                    <a:pt x="77" y="696"/>
                  </a:lnTo>
                  <a:lnTo>
                    <a:pt x="79" y="696"/>
                  </a:lnTo>
                  <a:lnTo>
                    <a:pt x="81" y="696"/>
                  </a:lnTo>
                  <a:lnTo>
                    <a:pt x="83" y="696"/>
                  </a:lnTo>
                  <a:lnTo>
                    <a:pt x="83" y="694"/>
                  </a:lnTo>
                  <a:lnTo>
                    <a:pt x="85" y="694"/>
                  </a:lnTo>
                  <a:lnTo>
                    <a:pt x="87" y="694"/>
                  </a:lnTo>
                  <a:lnTo>
                    <a:pt x="89" y="694"/>
                  </a:lnTo>
                  <a:lnTo>
                    <a:pt x="89" y="696"/>
                  </a:lnTo>
                  <a:lnTo>
                    <a:pt x="91" y="696"/>
                  </a:lnTo>
                  <a:lnTo>
                    <a:pt x="93" y="696"/>
                  </a:lnTo>
                  <a:lnTo>
                    <a:pt x="95" y="696"/>
                  </a:lnTo>
                  <a:lnTo>
                    <a:pt x="97" y="696"/>
                  </a:lnTo>
                  <a:lnTo>
                    <a:pt x="97" y="694"/>
                  </a:lnTo>
                  <a:lnTo>
                    <a:pt x="99" y="694"/>
                  </a:lnTo>
                  <a:lnTo>
                    <a:pt x="99" y="692"/>
                  </a:lnTo>
                  <a:lnTo>
                    <a:pt x="99" y="690"/>
                  </a:lnTo>
                  <a:lnTo>
                    <a:pt x="101" y="690"/>
                  </a:lnTo>
                  <a:lnTo>
                    <a:pt x="101" y="688"/>
                  </a:lnTo>
                  <a:lnTo>
                    <a:pt x="103" y="688"/>
                  </a:lnTo>
                  <a:lnTo>
                    <a:pt x="103" y="686"/>
                  </a:lnTo>
                  <a:lnTo>
                    <a:pt x="103" y="684"/>
                  </a:lnTo>
                  <a:lnTo>
                    <a:pt x="105" y="684"/>
                  </a:lnTo>
                  <a:lnTo>
                    <a:pt x="105" y="682"/>
                  </a:lnTo>
                  <a:lnTo>
                    <a:pt x="105" y="680"/>
                  </a:lnTo>
                  <a:lnTo>
                    <a:pt x="107" y="680"/>
                  </a:lnTo>
                  <a:lnTo>
                    <a:pt x="107" y="678"/>
                  </a:lnTo>
                  <a:lnTo>
                    <a:pt x="107" y="676"/>
                  </a:lnTo>
                  <a:lnTo>
                    <a:pt x="109" y="676"/>
                  </a:lnTo>
                  <a:lnTo>
                    <a:pt x="111" y="676"/>
                  </a:lnTo>
                  <a:lnTo>
                    <a:pt x="111" y="674"/>
                  </a:lnTo>
                  <a:lnTo>
                    <a:pt x="113" y="674"/>
                  </a:lnTo>
                  <a:lnTo>
                    <a:pt x="115" y="674"/>
                  </a:lnTo>
                  <a:lnTo>
                    <a:pt x="115" y="672"/>
                  </a:lnTo>
                  <a:lnTo>
                    <a:pt x="117" y="672"/>
                  </a:lnTo>
                  <a:lnTo>
                    <a:pt x="117" y="670"/>
                  </a:lnTo>
                  <a:lnTo>
                    <a:pt x="119" y="670"/>
                  </a:lnTo>
                  <a:lnTo>
                    <a:pt x="119" y="668"/>
                  </a:lnTo>
                  <a:lnTo>
                    <a:pt x="121" y="668"/>
                  </a:lnTo>
                  <a:lnTo>
                    <a:pt x="121" y="666"/>
                  </a:lnTo>
                  <a:lnTo>
                    <a:pt x="122" y="666"/>
                  </a:lnTo>
                  <a:lnTo>
                    <a:pt x="122" y="664"/>
                  </a:lnTo>
                  <a:lnTo>
                    <a:pt x="124" y="664"/>
                  </a:lnTo>
                  <a:lnTo>
                    <a:pt x="126" y="664"/>
                  </a:lnTo>
                  <a:lnTo>
                    <a:pt x="126" y="662"/>
                  </a:lnTo>
                  <a:lnTo>
                    <a:pt x="128" y="662"/>
                  </a:lnTo>
                  <a:lnTo>
                    <a:pt x="128" y="661"/>
                  </a:lnTo>
                  <a:lnTo>
                    <a:pt x="130" y="661"/>
                  </a:lnTo>
                  <a:lnTo>
                    <a:pt x="130" y="659"/>
                  </a:lnTo>
                  <a:lnTo>
                    <a:pt x="132" y="659"/>
                  </a:lnTo>
                  <a:lnTo>
                    <a:pt x="132" y="657"/>
                  </a:lnTo>
                  <a:lnTo>
                    <a:pt x="134" y="657"/>
                  </a:lnTo>
                  <a:lnTo>
                    <a:pt x="134" y="655"/>
                  </a:lnTo>
                  <a:lnTo>
                    <a:pt x="136" y="655"/>
                  </a:lnTo>
                  <a:lnTo>
                    <a:pt x="136" y="653"/>
                  </a:lnTo>
                  <a:lnTo>
                    <a:pt x="138" y="653"/>
                  </a:lnTo>
                  <a:lnTo>
                    <a:pt x="138" y="651"/>
                  </a:lnTo>
                  <a:lnTo>
                    <a:pt x="138" y="649"/>
                  </a:lnTo>
                  <a:lnTo>
                    <a:pt x="140" y="649"/>
                  </a:lnTo>
                  <a:lnTo>
                    <a:pt x="140" y="647"/>
                  </a:lnTo>
                  <a:lnTo>
                    <a:pt x="142" y="647"/>
                  </a:lnTo>
                  <a:lnTo>
                    <a:pt x="144" y="647"/>
                  </a:lnTo>
                  <a:lnTo>
                    <a:pt x="144" y="645"/>
                  </a:lnTo>
                  <a:lnTo>
                    <a:pt x="146" y="645"/>
                  </a:lnTo>
                  <a:lnTo>
                    <a:pt x="146" y="643"/>
                  </a:lnTo>
                  <a:lnTo>
                    <a:pt x="148" y="643"/>
                  </a:lnTo>
                  <a:lnTo>
                    <a:pt x="150" y="643"/>
                  </a:lnTo>
                  <a:lnTo>
                    <a:pt x="150" y="641"/>
                  </a:lnTo>
                  <a:lnTo>
                    <a:pt x="152" y="641"/>
                  </a:lnTo>
                  <a:lnTo>
                    <a:pt x="154" y="641"/>
                  </a:lnTo>
                  <a:lnTo>
                    <a:pt x="154" y="639"/>
                  </a:lnTo>
                  <a:lnTo>
                    <a:pt x="154" y="637"/>
                  </a:lnTo>
                  <a:lnTo>
                    <a:pt x="156" y="637"/>
                  </a:lnTo>
                  <a:lnTo>
                    <a:pt x="156" y="635"/>
                  </a:lnTo>
                  <a:lnTo>
                    <a:pt x="156" y="633"/>
                  </a:lnTo>
                  <a:lnTo>
                    <a:pt x="156" y="631"/>
                  </a:lnTo>
                  <a:lnTo>
                    <a:pt x="156" y="629"/>
                  </a:lnTo>
                  <a:lnTo>
                    <a:pt x="158" y="629"/>
                  </a:lnTo>
                  <a:lnTo>
                    <a:pt x="158" y="627"/>
                  </a:lnTo>
                  <a:lnTo>
                    <a:pt x="156" y="627"/>
                  </a:lnTo>
                  <a:lnTo>
                    <a:pt x="156" y="625"/>
                  </a:lnTo>
                  <a:lnTo>
                    <a:pt x="158" y="625"/>
                  </a:lnTo>
                  <a:lnTo>
                    <a:pt x="158" y="623"/>
                  </a:lnTo>
                  <a:lnTo>
                    <a:pt x="160" y="623"/>
                  </a:lnTo>
                  <a:lnTo>
                    <a:pt x="162" y="623"/>
                  </a:lnTo>
                  <a:lnTo>
                    <a:pt x="162" y="621"/>
                  </a:lnTo>
                  <a:lnTo>
                    <a:pt x="164" y="621"/>
                  </a:lnTo>
                  <a:lnTo>
                    <a:pt x="166" y="621"/>
                  </a:lnTo>
                  <a:lnTo>
                    <a:pt x="168" y="621"/>
                  </a:lnTo>
                  <a:lnTo>
                    <a:pt x="168" y="619"/>
                  </a:lnTo>
                  <a:lnTo>
                    <a:pt x="168" y="617"/>
                  </a:lnTo>
                  <a:lnTo>
                    <a:pt x="170" y="617"/>
                  </a:lnTo>
                  <a:lnTo>
                    <a:pt x="170" y="615"/>
                  </a:lnTo>
                  <a:lnTo>
                    <a:pt x="172" y="615"/>
                  </a:lnTo>
                  <a:lnTo>
                    <a:pt x="174" y="615"/>
                  </a:lnTo>
                  <a:lnTo>
                    <a:pt x="174" y="613"/>
                  </a:lnTo>
                  <a:lnTo>
                    <a:pt x="176" y="613"/>
                  </a:lnTo>
                  <a:lnTo>
                    <a:pt x="176" y="611"/>
                  </a:lnTo>
                  <a:lnTo>
                    <a:pt x="178" y="611"/>
                  </a:lnTo>
                  <a:lnTo>
                    <a:pt x="180" y="611"/>
                  </a:lnTo>
                  <a:lnTo>
                    <a:pt x="180" y="609"/>
                  </a:lnTo>
                  <a:lnTo>
                    <a:pt x="182" y="609"/>
                  </a:lnTo>
                  <a:lnTo>
                    <a:pt x="182" y="607"/>
                  </a:lnTo>
                  <a:lnTo>
                    <a:pt x="182" y="605"/>
                  </a:lnTo>
                  <a:lnTo>
                    <a:pt x="182" y="603"/>
                  </a:lnTo>
                  <a:lnTo>
                    <a:pt x="184" y="603"/>
                  </a:lnTo>
                  <a:lnTo>
                    <a:pt x="184" y="601"/>
                  </a:lnTo>
                  <a:lnTo>
                    <a:pt x="184" y="599"/>
                  </a:lnTo>
                  <a:lnTo>
                    <a:pt x="186" y="599"/>
                  </a:lnTo>
                  <a:lnTo>
                    <a:pt x="188" y="599"/>
                  </a:lnTo>
                  <a:lnTo>
                    <a:pt x="188" y="597"/>
                  </a:lnTo>
                  <a:lnTo>
                    <a:pt x="190" y="597"/>
                  </a:lnTo>
                  <a:lnTo>
                    <a:pt x="190" y="595"/>
                  </a:lnTo>
                  <a:lnTo>
                    <a:pt x="191" y="595"/>
                  </a:lnTo>
                  <a:lnTo>
                    <a:pt x="191" y="593"/>
                  </a:lnTo>
                  <a:lnTo>
                    <a:pt x="193" y="593"/>
                  </a:lnTo>
                  <a:lnTo>
                    <a:pt x="193" y="592"/>
                  </a:lnTo>
                  <a:lnTo>
                    <a:pt x="191" y="590"/>
                  </a:lnTo>
                  <a:lnTo>
                    <a:pt x="191" y="588"/>
                  </a:lnTo>
                  <a:lnTo>
                    <a:pt x="191" y="586"/>
                  </a:lnTo>
                  <a:lnTo>
                    <a:pt x="190" y="586"/>
                  </a:lnTo>
                  <a:lnTo>
                    <a:pt x="190" y="584"/>
                  </a:lnTo>
                  <a:lnTo>
                    <a:pt x="190" y="582"/>
                  </a:lnTo>
                  <a:lnTo>
                    <a:pt x="188" y="582"/>
                  </a:lnTo>
                  <a:lnTo>
                    <a:pt x="188" y="580"/>
                  </a:lnTo>
                  <a:lnTo>
                    <a:pt x="188" y="578"/>
                  </a:lnTo>
                  <a:lnTo>
                    <a:pt x="188" y="576"/>
                  </a:lnTo>
                  <a:lnTo>
                    <a:pt x="188" y="574"/>
                  </a:lnTo>
                  <a:lnTo>
                    <a:pt x="188" y="572"/>
                  </a:lnTo>
                  <a:lnTo>
                    <a:pt x="188" y="570"/>
                  </a:lnTo>
                  <a:lnTo>
                    <a:pt x="188" y="568"/>
                  </a:lnTo>
                  <a:lnTo>
                    <a:pt x="188" y="566"/>
                  </a:lnTo>
                  <a:lnTo>
                    <a:pt x="190" y="566"/>
                  </a:lnTo>
                  <a:lnTo>
                    <a:pt x="190" y="564"/>
                  </a:lnTo>
                  <a:lnTo>
                    <a:pt x="190" y="562"/>
                  </a:lnTo>
                  <a:lnTo>
                    <a:pt x="190" y="560"/>
                  </a:lnTo>
                  <a:lnTo>
                    <a:pt x="191" y="560"/>
                  </a:lnTo>
                  <a:lnTo>
                    <a:pt x="191" y="558"/>
                  </a:lnTo>
                  <a:lnTo>
                    <a:pt x="193" y="558"/>
                  </a:lnTo>
                  <a:lnTo>
                    <a:pt x="193" y="556"/>
                  </a:lnTo>
                  <a:lnTo>
                    <a:pt x="195" y="556"/>
                  </a:lnTo>
                  <a:lnTo>
                    <a:pt x="195" y="554"/>
                  </a:lnTo>
                  <a:lnTo>
                    <a:pt x="197" y="554"/>
                  </a:lnTo>
                  <a:lnTo>
                    <a:pt x="197" y="552"/>
                  </a:lnTo>
                  <a:lnTo>
                    <a:pt x="199" y="552"/>
                  </a:lnTo>
                  <a:lnTo>
                    <a:pt x="199" y="550"/>
                  </a:lnTo>
                  <a:lnTo>
                    <a:pt x="201" y="550"/>
                  </a:lnTo>
                  <a:lnTo>
                    <a:pt x="201" y="548"/>
                  </a:lnTo>
                  <a:lnTo>
                    <a:pt x="203" y="548"/>
                  </a:lnTo>
                  <a:lnTo>
                    <a:pt x="203" y="546"/>
                  </a:lnTo>
                  <a:lnTo>
                    <a:pt x="205" y="546"/>
                  </a:lnTo>
                  <a:lnTo>
                    <a:pt x="205" y="544"/>
                  </a:lnTo>
                  <a:lnTo>
                    <a:pt x="207" y="544"/>
                  </a:lnTo>
                  <a:lnTo>
                    <a:pt x="207" y="542"/>
                  </a:lnTo>
                  <a:lnTo>
                    <a:pt x="209" y="542"/>
                  </a:lnTo>
                  <a:lnTo>
                    <a:pt x="209" y="540"/>
                  </a:lnTo>
                  <a:lnTo>
                    <a:pt x="211" y="540"/>
                  </a:lnTo>
                  <a:lnTo>
                    <a:pt x="211" y="538"/>
                  </a:lnTo>
                  <a:lnTo>
                    <a:pt x="213" y="538"/>
                  </a:lnTo>
                  <a:lnTo>
                    <a:pt x="215" y="538"/>
                  </a:lnTo>
                  <a:lnTo>
                    <a:pt x="215" y="536"/>
                  </a:lnTo>
                  <a:lnTo>
                    <a:pt x="217" y="536"/>
                  </a:lnTo>
                  <a:lnTo>
                    <a:pt x="217" y="538"/>
                  </a:lnTo>
                  <a:lnTo>
                    <a:pt x="219" y="538"/>
                  </a:lnTo>
                  <a:lnTo>
                    <a:pt x="221" y="538"/>
                  </a:lnTo>
                  <a:lnTo>
                    <a:pt x="223" y="538"/>
                  </a:lnTo>
                  <a:lnTo>
                    <a:pt x="225" y="540"/>
                  </a:lnTo>
                  <a:lnTo>
                    <a:pt x="227" y="540"/>
                  </a:lnTo>
                  <a:lnTo>
                    <a:pt x="229" y="540"/>
                  </a:lnTo>
                  <a:lnTo>
                    <a:pt x="229" y="538"/>
                  </a:lnTo>
                  <a:lnTo>
                    <a:pt x="231" y="538"/>
                  </a:lnTo>
                  <a:lnTo>
                    <a:pt x="231" y="536"/>
                  </a:lnTo>
                  <a:lnTo>
                    <a:pt x="233" y="536"/>
                  </a:lnTo>
                  <a:lnTo>
                    <a:pt x="233" y="538"/>
                  </a:lnTo>
                  <a:lnTo>
                    <a:pt x="235" y="538"/>
                  </a:lnTo>
                  <a:lnTo>
                    <a:pt x="233" y="540"/>
                  </a:lnTo>
                  <a:lnTo>
                    <a:pt x="233" y="542"/>
                  </a:lnTo>
                  <a:lnTo>
                    <a:pt x="233" y="544"/>
                  </a:lnTo>
                  <a:lnTo>
                    <a:pt x="233" y="546"/>
                  </a:lnTo>
                  <a:lnTo>
                    <a:pt x="233" y="548"/>
                  </a:lnTo>
                  <a:lnTo>
                    <a:pt x="231" y="548"/>
                  </a:lnTo>
                  <a:lnTo>
                    <a:pt x="231" y="550"/>
                  </a:lnTo>
                  <a:lnTo>
                    <a:pt x="233" y="550"/>
                  </a:lnTo>
                  <a:lnTo>
                    <a:pt x="235" y="550"/>
                  </a:lnTo>
                  <a:lnTo>
                    <a:pt x="237" y="550"/>
                  </a:lnTo>
                  <a:lnTo>
                    <a:pt x="237" y="552"/>
                  </a:lnTo>
                  <a:lnTo>
                    <a:pt x="239" y="552"/>
                  </a:lnTo>
                  <a:lnTo>
                    <a:pt x="239" y="554"/>
                  </a:lnTo>
                  <a:lnTo>
                    <a:pt x="241" y="554"/>
                  </a:lnTo>
                  <a:lnTo>
                    <a:pt x="243" y="554"/>
                  </a:lnTo>
                  <a:lnTo>
                    <a:pt x="243" y="552"/>
                  </a:lnTo>
                  <a:lnTo>
                    <a:pt x="245" y="552"/>
                  </a:lnTo>
                  <a:lnTo>
                    <a:pt x="247" y="552"/>
                  </a:lnTo>
                  <a:lnTo>
                    <a:pt x="249" y="552"/>
                  </a:lnTo>
                  <a:lnTo>
                    <a:pt x="249" y="554"/>
                  </a:lnTo>
                  <a:lnTo>
                    <a:pt x="251" y="554"/>
                  </a:lnTo>
                  <a:lnTo>
                    <a:pt x="253" y="554"/>
                  </a:lnTo>
                  <a:lnTo>
                    <a:pt x="255" y="554"/>
                  </a:lnTo>
                  <a:lnTo>
                    <a:pt x="257" y="554"/>
                  </a:lnTo>
                  <a:lnTo>
                    <a:pt x="257" y="556"/>
                  </a:lnTo>
                  <a:lnTo>
                    <a:pt x="259" y="556"/>
                  </a:lnTo>
                  <a:lnTo>
                    <a:pt x="260" y="556"/>
                  </a:lnTo>
                  <a:lnTo>
                    <a:pt x="262" y="556"/>
                  </a:lnTo>
                  <a:lnTo>
                    <a:pt x="264" y="556"/>
                  </a:lnTo>
                  <a:lnTo>
                    <a:pt x="266" y="556"/>
                  </a:lnTo>
                  <a:lnTo>
                    <a:pt x="266" y="554"/>
                  </a:lnTo>
                  <a:lnTo>
                    <a:pt x="268" y="554"/>
                  </a:lnTo>
                  <a:lnTo>
                    <a:pt x="270" y="554"/>
                  </a:lnTo>
                  <a:lnTo>
                    <a:pt x="272" y="554"/>
                  </a:lnTo>
                  <a:lnTo>
                    <a:pt x="272" y="552"/>
                  </a:lnTo>
                  <a:lnTo>
                    <a:pt x="274" y="552"/>
                  </a:lnTo>
                  <a:lnTo>
                    <a:pt x="276" y="552"/>
                  </a:lnTo>
                  <a:lnTo>
                    <a:pt x="276" y="550"/>
                  </a:lnTo>
                  <a:lnTo>
                    <a:pt x="276" y="548"/>
                  </a:lnTo>
                  <a:lnTo>
                    <a:pt x="276" y="546"/>
                  </a:lnTo>
                  <a:lnTo>
                    <a:pt x="278" y="546"/>
                  </a:lnTo>
                  <a:lnTo>
                    <a:pt x="278" y="544"/>
                  </a:lnTo>
                  <a:lnTo>
                    <a:pt x="278" y="542"/>
                  </a:lnTo>
                  <a:lnTo>
                    <a:pt x="280" y="542"/>
                  </a:lnTo>
                  <a:lnTo>
                    <a:pt x="280" y="540"/>
                  </a:lnTo>
                  <a:lnTo>
                    <a:pt x="280" y="538"/>
                  </a:lnTo>
                  <a:lnTo>
                    <a:pt x="280" y="536"/>
                  </a:lnTo>
                  <a:lnTo>
                    <a:pt x="280" y="534"/>
                  </a:lnTo>
                  <a:lnTo>
                    <a:pt x="280" y="532"/>
                  </a:lnTo>
                  <a:lnTo>
                    <a:pt x="280" y="530"/>
                  </a:lnTo>
                  <a:lnTo>
                    <a:pt x="282" y="530"/>
                  </a:lnTo>
                  <a:lnTo>
                    <a:pt x="282" y="528"/>
                  </a:lnTo>
                  <a:lnTo>
                    <a:pt x="284" y="528"/>
                  </a:lnTo>
                  <a:lnTo>
                    <a:pt x="284" y="526"/>
                  </a:lnTo>
                  <a:lnTo>
                    <a:pt x="286" y="526"/>
                  </a:lnTo>
                  <a:lnTo>
                    <a:pt x="286" y="525"/>
                  </a:lnTo>
                  <a:lnTo>
                    <a:pt x="288" y="525"/>
                  </a:lnTo>
                  <a:lnTo>
                    <a:pt x="288" y="523"/>
                  </a:lnTo>
                  <a:lnTo>
                    <a:pt x="288" y="521"/>
                  </a:lnTo>
                  <a:lnTo>
                    <a:pt x="288" y="519"/>
                  </a:lnTo>
                  <a:lnTo>
                    <a:pt x="290" y="519"/>
                  </a:lnTo>
                  <a:lnTo>
                    <a:pt x="290" y="517"/>
                  </a:lnTo>
                  <a:lnTo>
                    <a:pt x="292" y="517"/>
                  </a:lnTo>
                  <a:lnTo>
                    <a:pt x="294" y="517"/>
                  </a:lnTo>
                  <a:lnTo>
                    <a:pt x="296" y="517"/>
                  </a:lnTo>
                  <a:lnTo>
                    <a:pt x="296" y="515"/>
                  </a:lnTo>
                  <a:lnTo>
                    <a:pt x="296" y="513"/>
                  </a:lnTo>
                  <a:lnTo>
                    <a:pt x="298" y="513"/>
                  </a:lnTo>
                  <a:lnTo>
                    <a:pt x="298" y="511"/>
                  </a:lnTo>
                  <a:lnTo>
                    <a:pt x="298" y="509"/>
                  </a:lnTo>
                  <a:lnTo>
                    <a:pt x="300" y="507"/>
                  </a:lnTo>
                  <a:lnTo>
                    <a:pt x="300" y="505"/>
                  </a:lnTo>
                  <a:lnTo>
                    <a:pt x="302" y="505"/>
                  </a:lnTo>
                  <a:lnTo>
                    <a:pt x="304" y="505"/>
                  </a:lnTo>
                  <a:lnTo>
                    <a:pt x="306" y="505"/>
                  </a:lnTo>
                  <a:lnTo>
                    <a:pt x="306" y="503"/>
                  </a:lnTo>
                  <a:lnTo>
                    <a:pt x="308" y="505"/>
                  </a:lnTo>
                  <a:lnTo>
                    <a:pt x="308" y="503"/>
                  </a:lnTo>
                  <a:lnTo>
                    <a:pt x="310" y="503"/>
                  </a:lnTo>
                  <a:lnTo>
                    <a:pt x="310" y="501"/>
                  </a:lnTo>
                  <a:lnTo>
                    <a:pt x="310" y="499"/>
                  </a:lnTo>
                  <a:lnTo>
                    <a:pt x="310" y="497"/>
                  </a:lnTo>
                  <a:lnTo>
                    <a:pt x="310" y="495"/>
                  </a:lnTo>
                  <a:lnTo>
                    <a:pt x="310" y="493"/>
                  </a:lnTo>
                  <a:lnTo>
                    <a:pt x="312" y="493"/>
                  </a:lnTo>
                  <a:lnTo>
                    <a:pt x="312" y="491"/>
                  </a:lnTo>
                  <a:lnTo>
                    <a:pt x="312" y="489"/>
                  </a:lnTo>
                  <a:lnTo>
                    <a:pt x="314" y="489"/>
                  </a:lnTo>
                  <a:lnTo>
                    <a:pt x="314" y="487"/>
                  </a:lnTo>
                  <a:lnTo>
                    <a:pt x="316" y="487"/>
                  </a:lnTo>
                  <a:lnTo>
                    <a:pt x="318" y="487"/>
                  </a:lnTo>
                  <a:lnTo>
                    <a:pt x="318" y="485"/>
                  </a:lnTo>
                  <a:lnTo>
                    <a:pt x="318" y="483"/>
                  </a:lnTo>
                  <a:lnTo>
                    <a:pt x="318" y="481"/>
                  </a:lnTo>
                  <a:lnTo>
                    <a:pt x="318" y="479"/>
                  </a:lnTo>
                  <a:lnTo>
                    <a:pt x="318" y="477"/>
                  </a:lnTo>
                  <a:lnTo>
                    <a:pt x="320" y="477"/>
                  </a:lnTo>
                  <a:lnTo>
                    <a:pt x="320" y="475"/>
                  </a:lnTo>
                  <a:lnTo>
                    <a:pt x="320" y="473"/>
                  </a:lnTo>
                  <a:lnTo>
                    <a:pt x="322" y="473"/>
                  </a:lnTo>
                  <a:lnTo>
                    <a:pt x="322" y="471"/>
                  </a:lnTo>
                  <a:lnTo>
                    <a:pt x="324" y="471"/>
                  </a:lnTo>
                  <a:lnTo>
                    <a:pt x="324" y="469"/>
                  </a:lnTo>
                  <a:lnTo>
                    <a:pt x="326" y="469"/>
                  </a:lnTo>
                  <a:lnTo>
                    <a:pt x="328" y="467"/>
                  </a:lnTo>
                  <a:lnTo>
                    <a:pt x="329" y="467"/>
                  </a:lnTo>
                  <a:lnTo>
                    <a:pt x="329" y="465"/>
                  </a:lnTo>
                  <a:lnTo>
                    <a:pt x="331" y="465"/>
                  </a:lnTo>
                  <a:lnTo>
                    <a:pt x="331" y="463"/>
                  </a:lnTo>
                  <a:lnTo>
                    <a:pt x="333" y="463"/>
                  </a:lnTo>
                  <a:lnTo>
                    <a:pt x="333" y="461"/>
                  </a:lnTo>
                  <a:lnTo>
                    <a:pt x="335" y="461"/>
                  </a:lnTo>
                  <a:lnTo>
                    <a:pt x="335" y="459"/>
                  </a:lnTo>
                  <a:lnTo>
                    <a:pt x="335" y="458"/>
                  </a:lnTo>
                  <a:lnTo>
                    <a:pt x="335" y="456"/>
                  </a:lnTo>
                  <a:lnTo>
                    <a:pt x="335" y="454"/>
                  </a:lnTo>
                  <a:lnTo>
                    <a:pt x="333" y="454"/>
                  </a:lnTo>
                  <a:lnTo>
                    <a:pt x="333" y="452"/>
                  </a:lnTo>
                  <a:lnTo>
                    <a:pt x="333" y="450"/>
                  </a:lnTo>
                  <a:lnTo>
                    <a:pt x="333" y="448"/>
                  </a:lnTo>
                  <a:lnTo>
                    <a:pt x="335" y="448"/>
                  </a:lnTo>
                  <a:lnTo>
                    <a:pt x="335" y="446"/>
                  </a:lnTo>
                  <a:lnTo>
                    <a:pt x="335" y="444"/>
                  </a:lnTo>
                  <a:lnTo>
                    <a:pt x="333" y="444"/>
                  </a:lnTo>
                  <a:lnTo>
                    <a:pt x="333" y="442"/>
                  </a:lnTo>
                  <a:lnTo>
                    <a:pt x="333" y="440"/>
                  </a:lnTo>
                  <a:lnTo>
                    <a:pt x="333" y="438"/>
                  </a:lnTo>
                  <a:lnTo>
                    <a:pt x="333" y="436"/>
                  </a:lnTo>
                  <a:lnTo>
                    <a:pt x="333" y="434"/>
                  </a:lnTo>
                  <a:lnTo>
                    <a:pt x="333" y="432"/>
                  </a:lnTo>
                  <a:lnTo>
                    <a:pt x="333" y="430"/>
                  </a:lnTo>
                  <a:lnTo>
                    <a:pt x="331" y="428"/>
                  </a:lnTo>
                  <a:lnTo>
                    <a:pt x="331" y="426"/>
                  </a:lnTo>
                  <a:lnTo>
                    <a:pt x="331" y="424"/>
                  </a:lnTo>
                  <a:lnTo>
                    <a:pt x="333" y="424"/>
                  </a:lnTo>
                  <a:lnTo>
                    <a:pt x="333" y="426"/>
                  </a:lnTo>
                  <a:lnTo>
                    <a:pt x="335" y="426"/>
                  </a:lnTo>
                  <a:lnTo>
                    <a:pt x="335" y="424"/>
                  </a:lnTo>
                  <a:lnTo>
                    <a:pt x="337" y="424"/>
                  </a:lnTo>
                  <a:lnTo>
                    <a:pt x="339" y="422"/>
                  </a:lnTo>
                  <a:lnTo>
                    <a:pt x="341" y="422"/>
                  </a:lnTo>
                  <a:lnTo>
                    <a:pt x="341" y="424"/>
                  </a:lnTo>
                  <a:lnTo>
                    <a:pt x="343" y="424"/>
                  </a:lnTo>
                  <a:lnTo>
                    <a:pt x="345" y="422"/>
                  </a:lnTo>
                  <a:lnTo>
                    <a:pt x="347" y="422"/>
                  </a:lnTo>
                  <a:lnTo>
                    <a:pt x="349" y="422"/>
                  </a:lnTo>
                  <a:lnTo>
                    <a:pt x="349" y="420"/>
                  </a:lnTo>
                  <a:lnTo>
                    <a:pt x="351" y="420"/>
                  </a:lnTo>
                  <a:lnTo>
                    <a:pt x="351" y="422"/>
                  </a:lnTo>
                  <a:lnTo>
                    <a:pt x="351" y="420"/>
                  </a:lnTo>
                  <a:lnTo>
                    <a:pt x="353" y="420"/>
                  </a:lnTo>
                  <a:lnTo>
                    <a:pt x="355" y="420"/>
                  </a:lnTo>
                  <a:lnTo>
                    <a:pt x="357" y="420"/>
                  </a:lnTo>
                  <a:lnTo>
                    <a:pt x="359" y="422"/>
                  </a:lnTo>
                  <a:lnTo>
                    <a:pt x="361" y="422"/>
                  </a:lnTo>
                  <a:lnTo>
                    <a:pt x="361" y="420"/>
                  </a:lnTo>
                  <a:lnTo>
                    <a:pt x="363" y="420"/>
                  </a:lnTo>
                  <a:lnTo>
                    <a:pt x="365" y="420"/>
                  </a:lnTo>
                  <a:lnTo>
                    <a:pt x="365" y="418"/>
                  </a:lnTo>
                  <a:lnTo>
                    <a:pt x="367" y="418"/>
                  </a:lnTo>
                  <a:lnTo>
                    <a:pt x="367" y="416"/>
                  </a:lnTo>
                  <a:lnTo>
                    <a:pt x="367" y="414"/>
                  </a:lnTo>
                  <a:lnTo>
                    <a:pt x="367" y="412"/>
                  </a:lnTo>
                  <a:lnTo>
                    <a:pt x="367" y="410"/>
                  </a:lnTo>
                  <a:lnTo>
                    <a:pt x="367" y="408"/>
                  </a:lnTo>
                  <a:lnTo>
                    <a:pt x="369" y="408"/>
                  </a:lnTo>
                  <a:lnTo>
                    <a:pt x="371" y="406"/>
                  </a:lnTo>
                  <a:lnTo>
                    <a:pt x="373" y="404"/>
                  </a:lnTo>
                  <a:lnTo>
                    <a:pt x="375" y="404"/>
                  </a:lnTo>
                  <a:lnTo>
                    <a:pt x="375" y="402"/>
                  </a:lnTo>
                  <a:lnTo>
                    <a:pt x="375" y="400"/>
                  </a:lnTo>
                  <a:lnTo>
                    <a:pt x="377" y="400"/>
                  </a:lnTo>
                  <a:lnTo>
                    <a:pt x="377" y="398"/>
                  </a:lnTo>
                  <a:lnTo>
                    <a:pt x="377" y="396"/>
                  </a:lnTo>
                  <a:lnTo>
                    <a:pt x="379" y="396"/>
                  </a:lnTo>
                  <a:lnTo>
                    <a:pt x="381" y="396"/>
                  </a:lnTo>
                  <a:lnTo>
                    <a:pt x="381" y="398"/>
                  </a:lnTo>
                  <a:lnTo>
                    <a:pt x="381" y="396"/>
                  </a:lnTo>
                  <a:lnTo>
                    <a:pt x="383" y="396"/>
                  </a:lnTo>
                  <a:lnTo>
                    <a:pt x="383" y="394"/>
                  </a:lnTo>
                  <a:lnTo>
                    <a:pt x="385" y="394"/>
                  </a:lnTo>
                  <a:lnTo>
                    <a:pt x="387" y="394"/>
                  </a:lnTo>
                  <a:lnTo>
                    <a:pt x="389" y="394"/>
                  </a:lnTo>
                  <a:lnTo>
                    <a:pt x="389" y="396"/>
                  </a:lnTo>
                  <a:lnTo>
                    <a:pt x="391" y="396"/>
                  </a:lnTo>
                  <a:lnTo>
                    <a:pt x="393" y="396"/>
                  </a:lnTo>
                  <a:lnTo>
                    <a:pt x="395" y="396"/>
                  </a:lnTo>
                  <a:lnTo>
                    <a:pt x="397" y="396"/>
                  </a:lnTo>
                  <a:lnTo>
                    <a:pt x="397" y="394"/>
                  </a:lnTo>
                  <a:lnTo>
                    <a:pt x="398" y="394"/>
                  </a:lnTo>
                  <a:lnTo>
                    <a:pt x="398" y="396"/>
                  </a:lnTo>
                  <a:lnTo>
                    <a:pt x="400" y="396"/>
                  </a:lnTo>
                  <a:lnTo>
                    <a:pt x="402" y="396"/>
                  </a:lnTo>
                  <a:lnTo>
                    <a:pt x="402" y="398"/>
                  </a:lnTo>
                  <a:lnTo>
                    <a:pt x="402" y="396"/>
                  </a:lnTo>
                  <a:lnTo>
                    <a:pt x="404" y="396"/>
                  </a:lnTo>
                  <a:lnTo>
                    <a:pt x="404" y="394"/>
                  </a:lnTo>
                  <a:lnTo>
                    <a:pt x="404" y="392"/>
                  </a:lnTo>
                  <a:lnTo>
                    <a:pt x="406" y="392"/>
                  </a:lnTo>
                  <a:lnTo>
                    <a:pt x="406" y="391"/>
                  </a:lnTo>
                  <a:lnTo>
                    <a:pt x="404" y="391"/>
                  </a:lnTo>
                  <a:lnTo>
                    <a:pt x="406" y="391"/>
                  </a:lnTo>
                  <a:lnTo>
                    <a:pt x="406" y="389"/>
                  </a:lnTo>
                  <a:lnTo>
                    <a:pt x="408" y="389"/>
                  </a:lnTo>
                  <a:lnTo>
                    <a:pt x="408" y="387"/>
                  </a:lnTo>
                  <a:lnTo>
                    <a:pt x="410" y="387"/>
                  </a:lnTo>
                  <a:lnTo>
                    <a:pt x="410" y="385"/>
                  </a:lnTo>
                  <a:lnTo>
                    <a:pt x="412" y="385"/>
                  </a:lnTo>
                  <a:lnTo>
                    <a:pt x="414" y="385"/>
                  </a:lnTo>
                  <a:lnTo>
                    <a:pt x="414" y="383"/>
                  </a:lnTo>
                  <a:lnTo>
                    <a:pt x="414" y="381"/>
                  </a:lnTo>
                  <a:lnTo>
                    <a:pt x="414" y="379"/>
                  </a:lnTo>
                  <a:lnTo>
                    <a:pt x="414" y="377"/>
                  </a:lnTo>
                  <a:lnTo>
                    <a:pt x="414" y="375"/>
                  </a:lnTo>
                  <a:lnTo>
                    <a:pt x="416" y="375"/>
                  </a:lnTo>
                  <a:lnTo>
                    <a:pt x="418" y="375"/>
                  </a:lnTo>
                  <a:lnTo>
                    <a:pt x="418" y="373"/>
                  </a:lnTo>
                  <a:lnTo>
                    <a:pt x="420" y="373"/>
                  </a:lnTo>
                  <a:lnTo>
                    <a:pt x="422" y="373"/>
                  </a:lnTo>
                  <a:lnTo>
                    <a:pt x="424" y="371"/>
                  </a:lnTo>
                  <a:lnTo>
                    <a:pt x="426" y="371"/>
                  </a:lnTo>
                  <a:lnTo>
                    <a:pt x="426" y="369"/>
                  </a:lnTo>
                  <a:lnTo>
                    <a:pt x="426" y="367"/>
                  </a:lnTo>
                  <a:lnTo>
                    <a:pt x="428" y="365"/>
                  </a:lnTo>
                  <a:lnTo>
                    <a:pt x="428" y="363"/>
                  </a:lnTo>
                  <a:lnTo>
                    <a:pt x="430" y="363"/>
                  </a:lnTo>
                  <a:lnTo>
                    <a:pt x="430" y="361"/>
                  </a:lnTo>
                  <a:lnTo>
                    <a:pt x="432" y="361"/>
                  </a:lnTo>
                  <a:lnTo>
                    <a:pt x="434" y="361"/>
                  </a:lnTo>
                  <a:lnTo>
                    <a:pt x="434" y="359"/>
                  </a:lnTo>
                  <a:lnTo>
                    <a:pt x="436" y="357"/>
                  </a:lnTo>
                  <a:lnTo>
                    <a:pt x="436" y="355"/>
                  </a:lnTo>
                  <a:lnTo>
                    <a:pt x="436" y="353"/>
                  </a:lnTo>
                  <a:lnTo>
                    <a:pt x="434" y="353"/>
                  </a:lnTo>
                  <a:lnTo>
                    <a:pt x="434" y="351"/>
                  </a:lnTo>
                  <a:lnTo>
                    <a:pt x="434" y="349"/>
                  </a:lnTo>
                  <a:lnTo>
                    <a:pt x="434" y="347"/>
                  </a:lnTo>
                  <a:lnTo>
                    <a:pt x="432" y="347"/>
                  </a:lnTo>
                  <a:lnTo>
                    <a:pt x="432" y="345"/>
                  </a:lnTo>
                  <a:lnTo>
                    <a:pt x="434" y="345"/>
                  </a:lnTo>
                  <a:lnTo>
                    <a:pt x="434" y="343"/>
                  </a:lnTo>
                  <a:lnTo>
                    <a:pt x="432" y="343"/>
                  </a:lnTo>
                  <a:lnTo>
                    <a:pt x="432" y="341"/>
                  </a:lnTo>
                  <a:lnTo>
                    <a:pt x="430" y="341"/>
                  </a:lnTo>
                  <a:lnTo>
                    <a:pt x="430" y="339"/>
                  </a:lnTo>
                  <a:lnTo>
                    <a:pt x="430" y="337"/>
                  </a:lnTo>
                  <a:lnTo>
                    <a:pt x="428" y="337"/>
                  </a:lnTo>
                  <a:lnTo>
                    <a:pt x="428" y="335"/>
                  </a:lnTo>
                  <a:lnTo>
                    <a:pt x="426" y="335"/>
                  </a:lnTo>
                  <a:lnTo>
                    <a:pt x="424" y="335"/>
                  </a:lnTo>
                  <a:lnTo>
                    <a:pt x="422" y="335"/>
                  </a:lnTo>
                  <a:lnTo>
                    <a:pt x="420" y="335"/>
                  </a:lnTo>
                  <a:lnTo>
                    <a:pt x="420" y="333"/>
                  </a:lnTo>
                  <a:lnTo>
                    <a:pt x="418" y="333"/>
                  </a:lnTo>
                  <a:lnTo>
                    <a:pt x="418" y="331"/>
                  </a:lnTo>
                  <a:lnTo>
                    <a:pt x="418" y="329"/>
                  </a:lnTo>
                  <a:lnTo>
                    <a:pt x="416" y="329"/>
                  </a:lnTo>
                  <a:lnTo>
                    <a:pt x="414" y="329"/>
                  </a:lnTo>
                  <a:lnTo>
                    <a:pt x="414" y="327"/>
                  </a:lnTo>
                  <a:lnTo>
                    <a:pt x="414" y="329"/>
                  </a:lnTo>
                  <a:lnTo>
                    <a:pt x="412" y="329"/>
                  </a:lnTo>
                  <a:lnTo>
                    <a:pt x="410" y="329"/>
                  </a:lnTo>
                  <a:lnTo>
                    <a:pt x="408" y="329"/>
                  </a:lnTo>
                  <a:lnTo>
                    <a:pt x="406" y="329"/>
                  </a:lnTo>
                  <a:lnTo>
                    <a:pt x="408" y="327"/>
                  </a:lnTo>
                  <a:lnTo>
                    <a:pt x="408" y="325"/>
                  </a:lnTo>
                  <a:lnTo>
                    <a:pt x="406" y="325"/>
                  </a:lnTo>
                  <a:lnTo>
                    <a:pt x="404" y="325"/>
                  </a:lnTo>
                  <a:lnTo>
                    <a:pt x="402" y="324"/>
                  </a:lnTo>
                  <a:lnTo>
                    <a:pt x="402" y="322"/>
                  </a:lnTo>
                  <a:lnTo>
                    <a:pt x="402" y="320"/>
                  </a:lnTo>
                  <a:lnTo>
                    <a:pt x="402" y="318"/>
                  </a:lnTo>
                  <a:lnTo>
                    <a:pt x="400" y="318"/>
                  </a:lnTo>
                  <a:lnTo>
                    <a:pt x="398" y="318"/>
                  </a:lnTo>
                  <a:lnTo>
                    <a:pt x="398" y="320"/>
                  </a:lnTo>
                  <a:lnTo>
                    <a:pt x="397" y="320"/>
                  </a:lnTo>
                  <a:lnTo>
                    <a:pt x="397" y="318"/>
                  </a:lnTo>
                  <a:lnTo>
                    <a:pt x="395" y="318"/>
                  </a:lnTo>
                  <a:lnTo>
                    <a:pt x="395" y="316"/>
                  </a:lnTo>
                  <a:lnTo>
                    <a:pt x="395" y="314"/>
                  </a:lnTo>
                  <a:lnTo>
                    <a:pt x="395" y="312"/>
                  </a:lnTo>
                  <a:lnTo>
                    <a:pt x="393" y="312"/>
                  </a:lnTo>
                  <a:lnTo>
                    <a:pt x="393" y="310"/>
                  </a:lnTo>
                  <a:lnTo>
                    <a:pt x="393" y="312"/>
                  </a:lnTo>
                  <a:lnTo>
                    <a:pt x="391" y="312"/>
                  </a:lnTo>
                  <a:lnTo>
                    <a:pt x="391" y="310"/>
                  </a:lnTo>
                  <a:lnTo>
                    <a:pt x="389" y="310"/>
                  </a:lnTo>
                  <a:lnTo>
                    <a:pt x="389" y="308"/>
                  </a:lnTo>
                  <a:lnTo>
                    <a:pt x="387" y="308"/>
                  </a:lnTo>
                  <a:lnTo>
                    <a:pt x="387" y="306"/>
                  </a:lnTo>
                  <a:lnTo>
                    <a:pt x="385" y="306"/>
                  </a:lnTo>
                  <a:lnTo>
                    <a:pt x="385" y="304"/>
                  </a:lnTo>
                  <a:lnTo>
                    <a:pt x="383" y="304"/>
                  </a:lnTo>
                  <a:lnTo>
                    <a:pt x="383" y="306"/>
                  </a:lnTo>
                  <a:lnTo>
                    <a:pt x="381" y="306"/>
                  </a:lnTo>
                  <a:lnTo>
                    <a:pt x="379" y="306"/>
                  </a:lnTo>
                  <a:lnTo>
                    <a:pt x="379" y="304"/>
                  </a:lnTo>
                  <a:lnTo>
                    <a:pt x="377" y="304"/>
                  </a:lnTo>
                  <a:lnTo>
                    <a:pt x="377" y="302"/>
                  </a:lnTo>
                  <a:lnTo>
                    <a:pt x="375" y="302"/>
                  </a:lnTo>
                  <a:lnTo>
                    <a:pt x="375" y="300"/>
                  </a:lnTo>
                  <a:lnTo>
                    <a:pt x="373" y="300"/>
                  </a:lnTo>
                  <a:lnTo>
                    <a:pt x="371" y="300"/>
                  </a:lnTo>
                  <a:lnTo>
                    <a:pt x="371" y="298"/>
                  </a:lnTo>
                  <a:lnTo>
                    <a:pt x="371" y="296"/>
                  </a:lnTo>
                  <a:lnTo>
                    <a:pt x="371" y="294"/>
                  </a:lnTo>
                  <a:lnTo>
                    <a:pt x="371" y="292"/>
                  </a:lnTo>
                  <a:lnTo>
                    <a:pt x="369" y="292"/>
                  </a:lnTo>
                  <a:lnTo>
                    <a:pt x="369" y="290"/>
                  </a:lnTo>
                  <a:lnTo>
                    <a:pt x="367" y="290"/>
                  </a:lnTo>
                  <a:lnTo>
                    <a:pt x="367" y="288"/>
                  </a:lnTo>
                  <a:lnTo>
                    <a:pt x="365" y="288"/>
                  </a:lnTo>
                  <a:lnTo>
                    <a:pt x="365" y="286"/>
                  </a:lnTo>
                  <a:lnTo>
                    <a:pt x="363" y="286"/>
                  </a:lnTo>
                  <a:lnTo>
                    <a:pt x="363" y="284"/>
                  </a:lnTo>
                  <a:lnTo>
                    <a:pt x="361" y="282"/>
                  </a:lnTo>
                  <a:lnTo>
                    <a:pt x="361" y="280"/>
                  </a:lnTo>
                  <a:lnTo>
                    <a:pt x="359" y="280"/>
                  </a:lnTo>
                  <a:lnTo>
                    <a:pt x="359" y="278"/>
                  </a:lnTo>
                  <a:lnTo>
                    <a:pt x="359" y="276"/>
                  </a:lnTo>
                  <a:lnTo>
                    <a:pt x="359" y="274"/>
                  </a:lnTo>
                  <a:lnTo>
                    <a:pt x="359" y="272"/>
                  </a:lnTo>
                  <a:lnTo>
                    <a:pt x="359" y="270"/>
                  </a:lnTo>
                  <a:lnTo>
                    <a:pt x="359" y="268"/>
                  </a:lnTo>
                  <a:lnTo>
                    <a:pt x="357" y="268"/>
                  </a:lnTo>
                  <a:lnTo>
                    <a:pt x="357" y="266"/>
                  </a:lnTo>
                  <a:lnTo>
                    <a:pt x="357" y="264"/>
                  </a:lnTo>
                  <a:lnTo>
                    <a:pt x="357" y="262"/>
                  </a:lnTo>
                  <a:lnTo>
                    <a:pt x="357" y="260"/>
                  </a:lnTo>
                  <a:lnTo>
                    <a:pt x="359" y="260"/>
                  </a:lnTo>
                  <a:lnTo>
                    <a:pt x="359" y="258"/>
                  </a:lnTo>
                  <a:lnTo>
                    <a:pt x="359" y="257"/>
                  </a:lnTo>
                  <a:lnTo>
                    <a:pt x="361" y="257"/>
                  </a:lnTo>
                  <a:lnTo>
                    <a:pt x="361" y="255"/>
                  </a:lnTo>
                  <a:lnTo>
                    <a:pt x="363" y="255"/>
                  </a:lnTo>
                  <a:lnTo>
                    <a:pt x="363" y="253"/>
                  </a:lnTo>
                  <a:lnTo>
                    <a:pt x="365" y="253"/>
                  </a:lnTo>
                  <a:lnTo>
                    <a:pt x="367" y="253"/>
                  </a:lnTo>
                  <a:lnTo>
                    <a:pt x="367" y="251"/>
                  </a:lnTo>
                  <a:lnTo>
                    <a:pt x="369" y="251"/>
                  </a:lnTo>
                  <a:lnTo>
                    <a:pt x="369" y="253"/>
                  </a:lnTo>
                  <a:lnTo>
                    <a:pt x="371" y="253"/>
                  </a:lnTo>
                  <a:lnTo>
                    <a:pt x="373" y="253"/>
                  </a:lnTo>
                  <a:lnTo>
                    <a:pt x="371" y="253"/>
                  </a:lnTo>
                  <a:lnTo>
                    <a:pt x="371" y="251"/>
                  </a:lnTo>
                  <a:lnTo>
                    <a:pt x="371" y="249"/>
                  </a:lnTo>
                  <a:lnTo>
                    <a:pt x="369" y="249"/>
                  </a:lnTo>
                  <a:lnTo>
                    <a:pt x="367" y="249"/>
                  </a:lnTo>
                  <a:lnTo>
                    <a:pt x="365" y="247"/>
                  </a:lnTo>
                  <a:lnTo>
                    <a:pt x="365" y="245"/>
                  </a:lnTo>
                  <a:lnTo>
                    <a:pt x="365" y="243"/>
                  </a:lnTo>
                  <a:lnTo>
                    <a:pt x="363" y="243"/>
                  </a:lnTo>
                  <a:lnTo>
                    <a:pt x="365" y="243"/>
                  </a:lnTo>
                  <a:lnTo>
                    <a:pt x="365" y="241"/>
                  </a:lnTo>
                  <a:lnTo>
                    <a:pt x="365" y="239"/>
                  </a:lnTo>
                  <a:lnTo>
                    <a:pt x="363" y="239"/>
                  </a:lnTo>
                  <a:lnTo>
                    <a:pt x="363" y="237"/>
                  </a:lnTo>
                  <a:lnTo>
                    <a:pt x="365" y="237"/>
                  </a:lnTo>
                  <a:lnTo>
                    <a:pt x="365" y="235"/>
                  </a:lnTo>
                  <a:lnTo>
                    <a:pt x="365" y="233"/>
                  </a:lnTo>
                  <a:lnTo>
                    <a:pt x="363" y="231"/>
                  </a:lnTo>
                  <a:lnTo>
                    <a:pt x="361" y="231"/>
                  </a:lnTo>
                  <a:lnTo>
                    <a:pt x="361" y="229"/>
                  </a:lnTo>
                  <a:lnTo>
                    <a:pt x="361" y="227"/>
                  </a:lnTo>
                  <a:lnTo>
                    <a:pt x="363" y="227"/>
                  </a:lnTo>
                  <a:lnTo>
                    <a:pt x="363" y="225"/>
                  </a:lnTo>
                  <a:lnTo>
                    <a:pt x="365" y="225"/>
                  </a:lnTo>
                  <a:lnTo>
                    <a:pt x="365" y="223"/>
                  </a:lnTo>
                  <a:lnTo>
                    <a:pt x="365" y="221"/>
                  </a:lnTo>
                  <a:lnTo>
                    <a:pt x="367" y="221"/>
                  </a:lnTo>
                  <a:lnTo>
                    <a:pt x="367" y="219"/>
                  </a:lnTo>
                  <a:lnTo>
                    <a:pt x="367" y="217"/>
                  </a:lnTo>
                  <a:lnTo>
                    <a:pt x="367" y="215"/>
                  </a:lnTo>
                  <a:lnTo>
                    <a:pt x="367" y="213"/>
                  </a:lnTo>
                  <a:lnTo>
                    <a:pt x="369" y="213"/>
                  </a:lnTo>
                  <a:lnTo>
                    <a:pt x="371" y="213"/>
                  </a:lnTo>
                  <a:lnTo>
                    <a:pt x="373" y="213"/>
                  </a:lnTo>
                  <a:lnTo>
                    <a:pt x="373" y="211"/>
                  </a:lnTo>
                  <a:lnTo>
                    <a:pt x="373" y="209"/>
                  </a:lnTo>
                  <a:lnTo>
                    <a:pt x="373" y="207"/>
                  </a:lnTo>
                  <a:lnTo>
                    <a:pt x="373" y="205"/>
                  </a:lnTo>
                  <a:lnTo>
                    <a:pt x="375" y="205"/>
                  </a:lnTo>
                  <a:lnTo>
                    <a:pt x="377" y="205"/>
                  </a:lnTo>
                  <a:lnTo>
                    <a:pt x="377" y="207"/>
                  </a:lnTo>
                  <a:lnTo>
                    <a:pt x="379" y="207"/>
                  </a:lnTo>
                  <a:lnTo>
                    <a:pt x="379" y="205"/>
                  </a:lnTo>
                  <a:lnTo>
                    <a:pt x="379" y="203"/>
                  </a:lnTo>
                  <a:lnTo>
                    <a:pt x="381" y="203"/>
                  </a:lnTo>
                  <a:lnTo>
                    <a:pt x="383" y="203"/>
                  </a:lnTo>
                  <a:lnTo>
                    <a:pt x="385" y="203"/>
                  </a:lnTo>
                  <a:lnTo>
                    <a:pt x="385" y="201"/>
                  </a:lnTo>
                  <a:lnTo>
                    <a:pt x="385" y="199"/>
                  </a:lnTo>
                  <a:lnTo>
                    <a:pt x="387" y="199"/>
                  </a:lnTo>
                  <a:lnTo>
                    <a:pt x="387" y="197"/>
                  </a:lnTo>
                  <a:lnTo>
                    <a:pt x="387" y="195"/>
                  </a:lnTo>
                  <a:lnTo>
                    <a:pt x="389" y="195"/>
                  </a:lnTo>
                  <a:lnTo>
                    <a:pt x="389" y="193"/>
                  </a:lnTo>
                  <a:lnTo>
                    <a:pt x="391" y="193"/>
                  </a:lnTo>
                  <a:lnTo>
                    <a:pt x="391" y="191"/>
                  </a:lnTo>
                  <a:lnTo>
                    <a:pt x="391" y="190"/>
                  </a:lnTo>
                  <a:lnTo>
                    <a:pt x="391" y="188"/>
                  </a:lnTo>
                  <a:lnTo>
                    <a:pt x="391" y="186"/>
                  </a:lnTo>
                  <a:lnTo>
                    <a:pt x="393" y="186"/>
                  </a:lnTo>
                  <a:lnTo>
                    <a:pt x="393" y="184"/>
                  </a:lnTo>
                  <a:lnTo>
                    <a:pt x="395" y="184"/>
                  </a:lnTo>
                  <a:lnTo>
                    <a:pt x="395" y="182"/>
                  </a:lnTo>
                  <a:lnTo>
                    <a:pt x="393" y="182"/>
                  </a:lnTo>
                  <a:lnTo>
                    <a:pt x="393" y="180"/>
                  </a:lnTo>
                  <a:lnTo>
                    <a:pt x="395" y="180"/>
                  </a:lnTo>
                  <a:lnTo>
                    <a:pt x="395" y="178"/>
                  </a:lnTo>
                  <a:lnTo>
                    <a:pt x="397" y="178"/>
                  </a:lnTo>
                  <a:lnTo>
                    <a:pt x="397" y="176"/>
                  </a:lnTo>
                  <a:lnTo>
                    <a:pt x="398" y="176"/>
                  </a:lnTo>
                  <a:lnTo>
                    <a:pt x="398" y="174"/>
                  </a:lnTo>
                  <a:lnTo>
                    <a:pt x="398" y="172"/>
                  </a:lnTo>
                  <a:lnTo>
                    <a:pt x="397" y="172"/>
                  </a:lnTo>
                  <a:lnTo>
                    <a:pt x="398" y="172"/>
                  </a:lnTo>
                  <a:lnTo>
                    <a:pt x="398" y="170"/>
                  </a:lnTo>
                  <a:lnTo>
                    <a:pt x="400" y="170"/>
                  </a:lnTo>
                  <a:lnTo>
                    <a:pt x="400" y="168"/>
                  </a:lnTo>
                  <a:lnTo>
                    <a:pt x="402" y="168"/>
                  </a:lnTo>
                  <a:lnTo>
                    <a:pt x="402" y="166"/>
                  </a:lnTo>
                  <a:lnTo>
                    <a:pt x="400" y="166"/>
                  </a:lnTo>
                  <a:lnTo>
                    <a:pt x="400" y="164"/>
                  </a:lnTo>
                  <a:lnTo>
                    <a:pt x="400" y="162"/>
                  </a:lnTo>
                  <a:lnTo>
                    <a:pt x="402" y="162"/>
                  </a:lnTo>
                  <a:lnTo>
                    <a:pt x="402" y="160"/>
                  </a:lnTo>
                  <a:lnTo>
                    <a:pt x="402" y="158"/>
                  </a:lnTo>
                  <a:lnTo>
                    <a:pt x="404" y="158"/>
                  </a:lnTo>
                  <a:lnTo>
                    <a:pt x="404" y="156"/>
                  </a:lnTo>
                  <a:lnTo>
                    <a:pt x="406" y="156"/>
                  </a:lnTo>
                  <a:lnTo>
                    <a:pt x="406" y="154"/>
                  </a:lnTo>
                  <a:lnTo>
                    <a:pt x="404" y="154"/>
                  </a:lnTo>
                  <a:lnTo>
                    <a:pt x="404" y="156"/>
                  </a:lnTo>
                  <a:lnTo>
                    <a:pt x="404" y="154"/>
                  </a:lnTo>
                  <a:lnTo>
                    <a:pt x="402" y="154"/>
                  </a:lnTo>
                  <a:lnTo>
                    <a:pt x="402" y="152"/>
                  </a:lnTo>
                  <a:lnTo>
                    <a:pt x="400" y="152"/>
                  </a:lnTo>
                  <a:lnTo>
                    <a:pt x="400" y="150"/>
                  </a:lnTo>
                  <a:lnTo>
                    <a:pt x="402" y="150"/>
                  </a:lnTo>
                  <a:lnTo>
                    <a:pt x="404" y="150"/>
                  </a:lnTo>
                  <a:lnTo>
                    <a:pt x="404" y="148"/>
                  </a:lnTo>
                  <a:lnTo>
                    <a:pt x="404" y="146"/>
                  </a:lnTo>
                  <a:lnTo>
                    <a:pt x="404" y="144"/>
                  </a:lnTo>
                  <a:lnTo>
                    <a:pt x="406" y="144"/>
                  </a:lnTo>
                  <a:lnTo>
                    <a:pt x="406" y="142"/>
                  </a:lnTo>
                  <a:lnTo>
                    <a:pt x="408" y="142"/>
                  </a:lnTo>
                  <a:lnTo>
                    <a:pt x="410" y="142"/>
                  </a:lnTo>
                  <a:lnTo>
                    <a:pt x="410" y="140"/>
                  </a:lnTo>
                  <a:lnTo>
                    <a:pt x="412" y="140"/>
                  </a:lnTo>
                  <a:lnTo>
                    <a:pt x="412" y="138"/>
                  </a:lnTo>
                  <a:lnTo>
                    <a:pt x="412" y="136"/>
                  </a:lnTo>
                  <a:lnTo>
                    <a:pt x="412" y="134"/>
                  </a:lnTo>
                  <a:lnTo>
                    <a:pt x="412" y="132"/>
                  </a:lnTo>
                  <a:lnTo>
                    <a:pt x="414" y="130"/>
                  </a:lnTo>
                  <a:lnTo>
                    <a:pt x="416" y="128"/>
                  </a:lnTo>
                  <a:lnTo>
                    <a:pt x="416" y="126"/>
                  </a:lnTo>
                  <a:lnTo>
                    <a:pt x="418" y="126"/>
                  </a:lnTo>
                  <a:lnTo>
                    <a:pt x="420" y="126"/>
                  </a:lnTo>
                  <a:lnTo>
                    <a:pt x="420" y="128"/>
                  </a:lnTo>
                  <a:lnTo>
                    <a:pt x="422" y="128"/>
                  </a:lnTo>
                  <a:lnTo>
                    <a:pt x="422" y="130"/>
                  </a:lnTo>
                  <a:lnTo>
                    <a:pt x="422" y="132"/>
                  </a:lnTo>
                  <a:lnTo>
                    <a:pt x="424" y="132"/>
                  </a:lnTo>
                  <a:lnTo>
                    <a:pt x="424" y="134"/>
                  </a:lnTo>
                  <a:lnTo>
                    <a:pt x="424" y="136"/>
                  </a:lnTo>
                  <a:lnTo>
                    <a:pt x="426" y="136"/>
                  </a:lnTo>
                  <a:lnTo>
                    <a:pt x="428" y="136"/>
                  </a:lnTo>
                  <a:lnTo>
                    <a:pt x="430" y="136"/>
                  </a:lnTo>
                  <a:lnTo>
                    <a:pt x="430" y="138"/>
                  </a:lnTo>
                  <a:lnTo>
                    <a:pt x="432" y="138"/>
                  </a:lnTo>
                  <a:lnTo>
                    <a:pt x="434" y="138"/>
                  </a:lnTo>
                  <a:lnTo>
                    <a:pt x="436" y="138"/>
                  </a:lnTo>
                  <a:lnTo>
                    <a:pt x="438" y="138"/>
                  </a:lnTo>
                  <a:lnTo>
                    <a:pt x="438" y="140"/>
                  </a:lnTo>
                  <a:lnTo>
                    <a:pt x="440" y="140"/>
                  </a:lnTo>
                  <a:lnTo>
                    <a:pt x="442" y="142"/>
                  </a:lnTo>
                  <a:lnTo>
                    <a:pt x="444" y="144"/>
                  </a:lnTo>
                  <a:lnTo>
                    <a:pt x="446" y="144"/>
                  </a:lnTo>
                  <a:lnTo>
                    <a:pt x="446" y="146"/>
                  </a:lnTo>
                  <a:lnTo>
                    <a:pt x="448" y="146"/>
                  </a:lnTo>
                  <a:lnTo>
                    <a:pt x="448" y="144"/>
                  </a:lnTo>
                  <a:lnTo>
                    <a:pt x="448" y="146"/>
                  </a:lnTo>
                  <a:lnTo>
                    <a:pt x="450" y="146"/>
                  </a:lnTo>
                  <a:lnTo>
                    <a:pt x="450" y="144"/>
                  </a:lnTo>
                  <a:lnTo>
                    <a:pt x="452" y="144"/>
                  </a:lnTo>
                  <a:lnTo>
                    <a:pt x="452" y="146"/>
                  </a:lnTo>
                  <a:lnTo>
                    <a:pt x="454" y="146"/>
                  </a:lnTo>
                  <a:lnTo>
                    <a:pt x="454" y="148"/>
                  </a:lnTo>
                  <a:lnTo>
                    <a:pt x="456" y="148"/>
                  </a:lnTo>
                  <a:lnTo>
                    <a:pt x="456" y="146"/>
                  </a:lnTo>
                  <a:lnTo>
                    <a:pt x="458" y="146"/>
                  </a:lnTo>
                  <a:lnTo>
                    <a:pt x="458" y="148"/>
                  </a:lnTo>
                  <a:lnTo>
                    <a:pt x="460" y="148"/>
                  </a:lnTo>
                  <a:lnTo>
                    <a:pt x="462" y="148"/>
                  </a:lnTo>
                  <a:lnTo>
                    <a:pt x="462" y="146"/>
                  </a:lnTo>
                  <a:lnTo>
                    <a:pt x="462" y="148"/>
                  </a:lnTo>
                  <a:lnTo>
                    <a:pt x="464" y="148"/>
                  </a:lnTo>
                  <a:lnTo>
                    <a:pt x="462" y="148"/>
                  </a:lnTo>
                  <a:lnTo>
                    <a:pt x="464" y="148"/>
                  </a:lnTo>
                  <a:lnTo>
                    <a:pt x="464" y="150"/>
                  </a:lnTo>
                  <a:lnTo>
                    <a:pt x="466" y="150"/>
                  </a:lnTo>
                  <a:lnTo>
                    <a:pt x="467" y="150"/>
                  </a:lnTo>
                  <a:lnTo>
                    <a:pt x="469" y="150"/>
                  </a:lnTo>
                  <a:lnTo>
                    <a:pt x="469" y="152"/>
                  </a:lnTo>
                  <a:lnTo>
                    <a:pt x="471" y="152"/>
                  </a:lnTo>
                  <a:lnTo>
                    <a:pt x="471" y="154"/>
                  </a:lnTo>
                  <a:lnTo>
                    <a:pt x="471" y="156"/>
                  </a:lnTo>
                  <a:lnTo>
                    <a:pt x="471" y="158"/>
                  </a:lnTo>
                  <a:lnTo>
                    <a:pt x="473" y="158"/>
                  </a:lnTo>
                  <a:lnTo>
                    <a:pt x="473" y="160"/>
                  </a:lnTo>
                  <a:lnTo>
                    <a:pt x="473" y="162"/>
                  </a:lnTo>
                  <a:lnTo>
                    <a:pt x="475" y="162"/>
                  </a:lnTo>
                  <a:lnTo>
                    <a:pt x="477" y="162"/>
                  </a:lnTo>
                  <a:lnTo>
                    <a:pt x="479" y="162"/>
                  </a:lnTo>
                  <a:lnTo>
                    <a:pt x="481" y="164"/>
                  </a:lnTo>
                  <a:lnTo>
                    <a:pt x="481" y="166"/>
                  </a:lnTo>
                  <a:lnTo>
                    <a:pt x="483" y="166"/>
                  </a:lnTo>
                  <a:lnTo>
                    <a:pt x="483" y="168"/>
                  </a:lnTo>
                  <a:lnTo>
                    <a:pt x="485" y="168"/>
                  </a:lnTo>
                  <a:lnTo>
                    <a:pt x="487" y="168"/>
                  </a:lnTo>
                  <a:lnTo>
                    <a:pt x="487" y="170"/>
                  </a:lnTo>
                  <a:lnTo>
                    <a:pt x="489" y="170"/>
                  </a:lnTo>
                  <a:lnTo>
                    <a:pt x="491" y="170"/>
                  </a:lnTo>
                  <a:lnTo>
                    <a:pt x="491" y="172"/>
                  </a:lnTo>
                  <a:lnTo>
                    <a:pt x="493" y="172"/>
                  </a:lnTo>
                  <a:lnTo>
                    <a:pt x="495" y="172"/>
                  </a:lnTo>
                  <a:lnTo>
                    <a:pt x="495" y="174"/>
                  </a:lnTo>
                  <a:lnTo>
                    <a:pt x="495" y="172"/>
                  </a:lnTo>
                  <a:lnTo>
                    <a:pt x="497" y="172"/>
                  </a:lnTo>
                  <a:lnTo>
                    <a:pt x="497" y="174"/>
                  </a:lnTo>
                  <a:lnTo>
                    <a:pt x="499" y="174"/>
                  </a:lnTo>
                  <a:lnTo>
                    <a:pt x="499" y="176"/>
                  </a:lnTo>
                  <a:lnTo>
                    <a:pt x="501" y="176"/>
                  </a:lnTo>
                  <a:lnTo>
                    <a:pt x="501" y="178"/>
                  </a:lnTo>
                  <a:lnTo>
                    <a:pt x="503" y="178"/>
                  </a:lnTo>
                  <a:lnTo>
                    <a:pt x="503" y="176"/>
                  </a:lnTo>
                  <a:lnTo>
                    <a:pt x="505" y="176"/>
                  </a:lnTo>
                  <a:lnTo>
                    <a:pt x="505" y="178"/>
                  </a:lnTo>
                  <a:lnTo>
                    <a:pt x="505" y="180"/>
                  </a:lnTo>
                  <a:lnTo>
                    <a:pt x="507" y="180"/>
                  </a:lnTo>
                  <a:lnTo>
                    <a:pt x="509" y="180"/>
                  </a:lnTo>
                  <a:lnTo>
                    <a:pt x="511" y="182"/>
                  </a:lnTo>
                  <a:lnTo>
                    <a:pt x="513" y="182"/>
                  </a:lnTo>
                  <a:lnTo>
                    <a:pt x="515" y="182"/>
                  </a:lnTo>
                  <a:lnTo>
                    <a:pt x="515" y="184"/>
                  </a:lnTo>
                  <a:lnTo>
                    <a:pt x="515" y="186"/>
                  </a:lnTo>
                  <a:lnTo>
                    <a:pt x="517" y="186"/>
                  </a:lnTo>
                  <a:lnTo>
                    <a:pt x="517" y="188"/>
                  </a:lnTo>
                  <a:lnTo>
                    <a:pt x="519" y="190"/>
                  </a:lnTo>
                  <a:lnTo>
                    <a:pt x="519" y="191"/>
                  </a:lnTo>
                  <a:lnTo>
                    <a:pt x="521" y="191"/>
                  </a:lnTo>
                  <a:lnTo>
                    <a:pt x="521" y="193"/>
                  </a:lnTo>
                  <a:lnTo>
                    <a:pt x="523" y="193"/>
                  </a:lnTo>
                  <a:lnTo>
                    <a:pt x="525" y="193"/>
                  </a:lnTo>
                  <a:lnTo>
                    <a:pt x="525" y="195"/>
                  </a:lnTo>
                  <a:lnTo>
                    <a:pt x="527" y="195"/>
                  </a:lnTo>
                  <a:lnTo>
                    <a:pt x="527" y="197"/>
                  </a:lnTo>
                  <a:lnTo>
                    <a:pt x="529" y="197"/>
                  </a:lnTo>
                  <a:lnTo>
                    <a:pt x="529" y="199"/>
                  </a:lnTo>
                  <a:lnTo>
                    <a:pt x="529" y="197"/>
                  </a:lnTo>
                  <a:lnTo>
                    <a:pt x="529" y="199"/>
                  </a:lnTo>
                  <a:lnTo>
                    <a:pt x="531" y="199"/>
                  </a:lnTo>
                  <a:lnTo>
                    <a:pt x="531" y="201"/>
                  </a:lnTo>
                  <a:lnTo>
                    <a:pt x="533" y="201"/>
                  </a:lnTo>
                  <a:lnTo>
                    <a:pt x="535" y="201"/>
                  </a:lnTo>
                  <a:lnTo>
                    <a:pt x="535" y="203"/>
                  </a:lnTo>
                  <a:lnTo>
                    <a:pt x="536" y="203"/>
                  </a:lnTo>
                  <a:lnTo>
                    <a:pt x="536" y="205"/>
                  </a:lnTo>
                  <a:lnTo>
                    <a:pt x="538" y="205"/>
                  </a:lnTo>
                  <a:lnTo>
                    <a:pt x="538" y="207"/>
                  </a:lnTo>
                  <a:lnTo>
                    <a:pt x="536" y="207"/>
                  </a:lnTo>
                  <a:lnTo>
                    <a:pt x="538" y="207"/>
                  </a:lnTo>
                  <a:lnTo>
                    <a:pt x="540" y="207"/>
                  </a:lnTo>
                  <a:lnTo>
                    <a:pt x="542" y="207"/>
                  </a:lnTo>
                  <a:lnTo>
                    <a:pt x="542" y="205"/>
                  </a:lnTo>
                  <a:lnTo>
                    <a:pt x="544" y="205"/>
                  </a:lnTo>
                  <a:lnTo>
                    <a:pt x="544" y="203"/>
                  </a:lnTo>
                  <a:lnTo>
                    <a:pt x="546" y="203"/>
                  </a:lnTo>
                  <a:lnTo>
                    <a:pt x="548" y="203"/>
                  </a:lnTo>
                  <a:lnTo>
                    <a:pt x="548" y="201"/>
                  </a:lnTo>
                  <a:lnTo>
                    <a:pt x="550" y="201"/>
                  </a:lnTo>
                  <a:lnTo>
                    <a:pt x="552" y="201"/>
                  </a:lnTo>
                  <a:lnTo>
                    <a:pt x="552" y="199"/>
                  </a:lnTo>
                  <a:lnTo>
                    <a:pt x="554" y="197"/>
                  </a:lnTo>
                  <a:lnTo>
                    <a:pt x="554" y="195"/>
                  </a:lnTo>
                  <a:lnTo>
                    <a:pt x="554" y="193"/>
                  </a:lnTo>
                  <a:lnTo>
                    <a:pt x="554" y="191"/>
                  </a:lnTo>
                  <a:lnTo>
                    <a:pt x="554" y="190"/>
                  </a:lnTo>
                  <a:lnTo>
                    <a:pt x="556" y="188"/>
                  </a:lnTo>
                  <a:lnTo>
                    <a:pt x="556" y="186"/>
                  </a:lnTo>
                  <a:lnTo>
                    <a:pt x="558" y="186"/>
                  </a:lnTo>
                  <a:lnTo>
                    <a:pt x="558" y="184"/>
                  </a:lnTo>
                  <a:lnTo>
                    <a:pt x="560" y="184"/>
                  </a:lnTo>
                  <a:lnTo>
                    <a:pt x="560" y="182"/>
                  </a:lnTo>
                  <a:lnTo>
                    <a:pt x="560" y="180"/>
                  </a:lnTo>
                  <a:lnTo>
                    <a:pt x="562" y="180"/>
                  </a:lnTo>
                  <a:lnTo>
                    <a:pt x="562" y="178"/>
                  </a:lnTo>
                  <a:lnTo>
                    <a:pt x="562" y="176"/>
                  </a:lnTo>
                  <a:lnTo>
                    <a:pt x="564" y="176"/>
                  </a:lnTo>
                  <a:lnTo>
                    <a:pt x="564" y="174"/>
                  </a:lnTo>
                  <a:lnTo>
                    <a:pt x="564" y="172"/>
                  </a:lnTo>
                  <a:lnTo>
                    <a:pt x="566" y="170"/>
                  </a:lnTo>
                  <a:lnTo>
                    <a:pt x="566" y="168"/>
                  </a:lnTo>
                  <a:lnTo>
                    <a:pt x="568" y="168"/>
                  </a:lnTo>
                  <a:lnTo>
                    <a:pt x="568" y="166"/>
                  </a:lnTo>
                  <a:lnTo>
                    <a:pt x="570" y="164"/>
                  </a:lnTo>
                  <a:lnTo>
                    <a:pt x="570" y="162"/>
                  </a:lnTo>
                  <a:lnTo>
                    <a:pt x="572" y="162"/>
                  </a:lnTo>
                  <a:lnTo>
                    <a:pt x="574" y="162"/>
                  </a:lnTo>
                  <a:lnTo>
                    <a:pt x="576" y="162"/>
                  </a:lnTo>
                  <a:lnTo>
                    <a:pt x="576" y="160"/>
                  </a:lnTo>
                  <a:lnTo>
                    <a:pt x="578" y="160"/>
                  </a:lnTo>
                  <a:lnTo>
                    <a:pt x="580" y="158"/>
                  </a:lnTo>
                  <a:lnTo>
                    <a:pt x="582" y="158"/>
                  </a:lnTo>
                  <a:lnTo>
                    <a:pt x="584" y="158"/>
                  </a:lnTo>
                  <a:lnTo>
                    <a:pt x="586" y="158"/>
                  </a:lnTo>
                  <a:lnTo>
                    <a:pt x="588" y="158"/>
                  </a:lnTo>
                  <a:lnTo>
                    <a:pt x="590" y="158"/>
                  </a:lnTo>
                  <a:lnTo>
                    <a:pt x="592" y="158"/>
                  </a:lnTo>
                  <a:lnTo>
                    <a:pt x="594" y="158"/>
                  </a:lnTo>
                  <a:lnTo>
                    <a:pt x="594" y="156"/>
                  </a:lnTo>
                  <a:lnTo>
                    <a:pt x="596" y="158"/>
                  </a:lnTo>
                  <a:lnTo>
                    <a:pt x="596" y="156"/>
                  </a:lnTo>
                  <a:lnTo>
                    <a:pt x="598" y="156"/>
                  </a:lnTo>
                  <a:lnTo>
                    <a:pt x="600" y="156"/>
                  </a:lnTo>
                  <a:lnTo>
                    <a:pt x="600" y="154"/>
                  </a:lnTo>
                  <a:lnTo>
                    <a:pt x="602" y="154"/>
                  </a:lnTo>
                  <a:lnTo>
                    <a:pt x="602" y="152"/>
                  </a:lnTo>
                  <a:lnTo>
                    <a:pt x="604" y="152"/>
                  </a:lnTo>
                  <a:lnTo>
                    <a:pt x="604" y="150"/>
                  </a:lnTo>
                  <a:lnTo>
                    <a:pt x="605" y="150"/>
                  </a:lnTo>
                  <a:lnTo>
                    <a:pt x="607" y="148"/>
                  </a:lnTo>
                  <a:lnTo>
                    <a:pt x="607" y="146"/>
                  </a:lnTo>
                  <a:lnTo>
                    <a:pt x="609" y="146"/>
                  </a:lnTo>
                  <a:lnTo>
                    <a:pt x="609" y="144"/>
                  </a:lnTo>
                  <a:lnTo>
                    <a:pt x="609" y="142"/>
                  </a:lnTo>
                  <a:lnTo>
                    <a:pt x="611" y="142"/>
                  </a:lnTo>
                  <a:lnTo>
                    <a:pt x="611" y="140"/>
                  </a:lnTo>
                  <a:lnTo>
                    <a:pt x="611" y="138"/>
                  </a:lnTo>
                  <a:lnTo>
                    <a:pt x="613" y="138"/>
                  </a:lnTo>
                  <a:lnTo>
                    <a:pt x="613" y="136"/>
                  </a:lnTo>
                  <a:lnTo>
                    <a:pt x="615" y="136"/>
                  </a:lnTo>
                  <a:lnTo>
                    <a:pt x="615" y="134"/>
                  </a:lnTo>
                  <a:lnTo>
                    <a:pt x="617" y="134"/>
                  </a:lnTo>
                  <a:lnTo>
                    <a:pt x="617" y="132"/>
                  </a:lnTo>
                  <a:lnTo>
                    <a:pt x="619" y="132"/>
                  </a:lnTo>
                  <a:lnTo>
                    <a:pt x="621" y="130"/>
                  </a:lnTo>
                  <a:lnTo>
                    <a:pt x="623" y="130"/>
                  </a:lnTo>
                  <a:lnTo>
                    <a:pt x="623" y="128"/>
                  </a:lnTo>
                  <a:lnTo>
                    <a:pt x="625" y="128"/>
                  </a:lnTo>
                  <a:lnTo>
                    <a:pt x="627" y="128"/>
                  </a:lnTo>
                  <a:lnTo>
                    <a:pt x="629" y="128"/>
                  </a:lnTo>
                  <a:lnTo>
                    <a:pt x="629" y="126"/>
                  </a:lnTo>
                  <a:lnTo>
                    <a:pt x="631" y="126"/>
                  </a:lnTo>
                  <a:lnTo>
                    <a:pt x="631" y="124"/>
                  </a:lnTo>
                  <a:lnTo>
                    <a:pt x="633" y="124"/>
                  </a:lnTo>
                  <a:lnTo>
                    <a:pt x="633" y="122"/>
                  </a:lnTo>
                  <a:lnTo>
                    <a:pt x="635" y="121"/>
                  </a:lnTo>
                  <a:lnTo>
                    <a:pt x="635" y="119"/>
                  </a:lnTo>
                  <a:lnTo>
                    <a:pt x="637" y="119"/>
                  </a:lnTo>
                  <a:lnTo>
                    <a:pt x="637" y="117"/>
                  </a:lnTo>
                  <a:lnTo>
                    <a:pt x="637" y="115"/>
                  </a:lnTo>
                  <a:lnTo>
                    <a:pt x="639" y="115"/>
                  </a:lnTo>
                  <a:lnTo>
                    <a:pt x="639" y="113"/>
                  </a:lnTo>
                  <a:lnTo>
                    <a:pt x="639" y="111"/>
                  </a:lnTo>
                  <a:lnTo>
                    <a:pt x="641" y="111"/>
                  </a:lnTo>
                  <a:lnTo>
                    <a:pt x="641" y="109"/>
                  </a:lnTo>
                  <a:lnTo>
                    <a:pt x="641" y="107"/>
                  </a:lnTo>
                  <a:lnTo>
                    <a:pt x="643" y="107"/>
                  </a:lnTo>
                  <a:lnTo>
                    <a:pt x="643" y="105"/>
                  </a:lnTo>
                  <a:lnTo>
                    <a:pt x="643" y="103"/>
                  </a:lnTo>
                  <a:lnTo>
                    <a:pt x="643" y="101"/>
                  </a:lnTo>
                  <a:lnTo>
                    <a:pt x="643" y="99"/>
                  </a:lnTo>
                  <a:lnTo>
                    <a:pt x="645" y="99"/>
                  </a:lnTo>
                  <a:lnTo>
                    <a:pt x="645" y="97"/>
                  </a:lnTo>
                  <a:lnTo>
                    <a:pt x="645" y="95"/>
                  </a:lnTo>
                  <a:lnTo>
                    <a:pt x="645" y="93"/>
                  </a:lnTo>
                  <a:lnTo>
                    <a:pt x="647" y="93"/>
                  </a:lnTo>
                  <a:lnTo>
                    <a:pt x="647" y="91"/>
                  </a:lnTo>
                  <a:lnTo>
                    <a:pt x="649" y="91"/>
                  </a:lnTo>
                  <a:lnTo>
                    <a:pt x="651" y="89"/>
                  </a:lnTo>
                  <a:lnTo>
                    <a:pt x="653" y="89"/>
                  </a:lnTo>
                  <a:lnTo>
                    <a:pt x="655" y="89"/>
                  </a:lnTo>
                  <a:lnTo>
                    <a:pt x="657" y="89"/>
                  </a:lnTo>
                  <a:lnTo>
                    <a:pt x="659" y="87"/>
                  </a:lnTo>
                  <a:lnTo>
                    <a:pt x="661" y="87"/>
                  </a:lnTo>
                  <a:lnTo>
                    <a:pt x="663" y="87"/>
                  </a:lnTo>
                  <a:lnTo>
                    <a:pt x="665" y="85"/>
                  </a:lnTo>
                  <a:lnTo>
                    <a:pt x="667" y="85"/>
                  </a:lnTo>
                  <a:lnTo>
                    <a:pt x="669" y="83"/>
                  </a:lnTo>
                  <a:lnTo>
                    <a:pt x="671" y="83"/>
                  </a:lnTo>
                  <a:lnTo>
                    <a:pt x="673" y="83"/>
                  </a:lnTo>
                  <a:lnTo>
                    <a:pt x="674" y="83"/>
                  </a:lnTo>
                  <a:lnTo>
                    <a:pt x="676" y="83"/>
                  </a:lnTo>
                  <a:lnTo>
                    <a:pt x="676" y="85"/>
                  </a:lnTo>
                  <a:lnTo>
                    <a:pt x="678" y="85"/>
                  </a:lnTo>
                  <a:lnTo>
                    <a:pt x="680" y="85"/>
                  </a:lnTo>
                  <a:lnTo>
                    <a:pt x="682" y="85"/>
                  </a:lnTo>
                  <a:lnTo>
                    <a:pt x="684" y="85"/>
                  </a:lnTo>
                  <a:lnTo>
                    <a:pt x="684" y="83"/>
                  </a:lnTo>
                  <a:lnTo>
                    <a:pt x="686" y="83"/>
                  </a:lnTo>
                  <a:lnTo>
                    <a:pt x="686" y="81"/>
                  </a:lnTo>
                  <a:lnTo>
                    <a:pt x="688" y="79"/>
                  </a:lnTo>
                  <a:lnTo>
                    <a:pt x="688" y="77"/>
                  </a:lnTo>
                  <a:lnTo>
                    <a:pt x="688" y="75"/>
                  </a:lnTo>
                  <a:lnTo>
                    <a:pt x="688" y="73"/>
                  </a:lnTo>
                  <a:lnTo>
                    <a:pt x="690" y="73"/>
                  </a:lnTo>
                  <a:lnTo>
                    <a:pt x="690" y="71"/>
                  </a:lnTo>
                  <a:lnTo>
                    <a:pt x="690" y="69"/>
                  </a:lnTo>
                  <a:lnTo>
                    <a:pt x="692" y="67"/>
                  </a:lnTo>
                  <a:lnTo>
                    <a:pt x="692" y="65"/>
                  </a:lnTo>
                  <a:lnTo>
                    <a:pt x="694" y="65"/>
                  </a:lnTo>
                  <a:lnTo>
                    <a:pt x="694" y="63"/>
                  </a:lnTo>
                  <a:lnTo>
                    <a:pt x="694" y="61"/>
                  </a:lnTo>
                  <a:lnTo>
                    <a:pt x="696" y="61"/>
                  </a:lnTo>
                  <a:lnTo>
                    <a:pt x="696" y="59"/>
                  </a:lnTo>
                  <a:lnTo>
                    <a:pt x="696" y="57"/>
                  </a:lnTo>
                  <a:lnTo>
                    <a:pt x="696" y="55"/>
                  </a:lnTo>
                  <a:lnTo>
                    <a:pt x="696" y="54"/>
                  </a:lnTo>
                  <a:lnTo>
                    <a:pt x="694" y="52"/>
                  </a:lnTo>
                  <a:lnTo>
                    <a:pt x="694" y="50"/>
                  </a:lnTo>
                  <a:lnTo>
                    <a:pt x="694" y="48"/>
                  </a:lnTo>
                  <a:lnTo>
                    <a:pt x="694" y="46"/>
                  </a:lnTo>
                  <a:lnTo>
                    <a:pt x="694" y="44"/>
                  </a:lnTo>
                  <a:lnTo>
                    <a:pt x="694" y="42"/>
                  </a:lnTo>
                  <a:lnTo>
                    <a:pt x="692" y="42"/>
                  </a:lnTo>
                  <a:lnTo>
                    <a:pt x="692" y="40"/>
                  </a:lnTo>
                  <a:lnTo>
                    <a:pt x="692" y="38"/>
                  </a:lnTo>
                  <a:lnTo>
                    <a:pt x="692" y="36"/>
                  </a:lnTo>
                  <a:lnTo>
                    <a:pt x="692" y="34"/>
                  </a:lnTo>
                  <a:lnTo>
                    <a:pt x="694" y="34"/>
                  </a:lnTo>
                  <a:lnTo>
                    <a:pt x="694" y="32"/>
                  </a:lnTo>
                  <a:lnTo>
                    <a:pt x="696" y="32"/>
                  </a:lnTo>
                  <a:lnTo>
                    <a:pt x="698" y="30"/>
                  </a:lnTo>
                  <a:lnTo>
                    <a:pt x="700" y="28"/>
                  </a:lnTo>
                  <a:lnTo>
                    <a:pt x="700" y="26"/>
                  </a:lnTo>
                  <a:lnTo>
                    <a:pt x="702" y="26"/>
                  </a:lnTo>
                  <a:lnTo>
                    <a:pt x="702" y="24"/>
                  </a:lnTo>
                  <a:lnTo>
                    <a:pt x="704" y="22"/>
                  </a:lnTo>
                  <a:lnTo>
                    <a:pt x="704" y="20"/>
                  </a:lnTo>
                  <a:lnTo>
                    <a:pt x="706" y="20"/>
                  </a:lnTo>
                  <a:lnTo>
                    <a:pt x="706" y="18"/>
                  </a:lnTo>
                  <a:lnTo>
                    <a:pt x="708" y="18"/>
                  </a:lnTo>
                  <a:lnTo>
                    <a:pt x="710" y="18"/>
                  </a:lnTo>
                  <a:lnTo>
                    <a:pt x="712" y="18"/>
                  </a:lnTo>
                  <a:lnTo>
                    <a:pt x="714" y="18"/>
                  </a:lnTo>
                  <a:lnTo>
                    <a:pt x="714" y="16"/>
                  </a:lnTo>
                  <a:lnTo>
                    <a:pt x="716" y="16"/>
                  </a:lnTo>
                  <a:lnTo>
                    <a:pt x="718" y="16"/>
                  </a:lnTo>
                  <a:lnTo>
                    <a:pt x="720" y="14"/>
                  </a:lnTo>
                  <a:lnTo>
                    <a:pt x="722" y="12"/>
                  </a:lnTo>
                  <a:lnTo>
                    <a:pt x="722" y="10"/>
                  </a:lnTo>
                  <a:lnTo>
                    <a:pt x="724" y="10"/>
                  </a:lnTo>
                  <a:lnTo>
                    <a:pt x="726" y="10"/>
                  </a:lnTo>
                  <a:lnTo>
                    <a:pt x="726" y="8"/>
                  </a:lnTo>
                  <a:lnTo>
                    <a:pt x="728" y="8"/>
                  </a:lnTo>
                  <a:lnTo>
                    <a:pt x="730" y="8"/>
                  </a:lnTo>
                  <a:lnTo>
                    <a:pt x="730" y="6"/>
                  </a:lnTo>
                  <a:lnTo>
                    <a:pt x="732" y="6"/>
                  </a:lnTo>
                  <a:lnTo>
                    <a:pt x="734" y="6"/>
                  </a:lnTo>
                  <a:lnTo>
                    <a:pt x="734" y="4"/>
                  </a:lnTo>
                  <a:lnTo>
                    <a:pt x="736" y="4"/>
                  </a:lnTo>
                  <a:lnTo>
                    <a:pt x="738" y="4"/>
                  </a:lnTo>
                  <a:lnTo>
                    <a:pt x="738" y="2"/>
                  </a:lnTo>
                  <a:lnTo>
                    <a:pt x="740" y="2"/>
                  </a:lnTo>
                  <a:lnTo>
                    <a:pt x="742" y="0"/>
                  </a:lnTo>
                  <a:lnTo>
                    <a:pt x="743" y="0"/>
                  </a:lnTo>
                  <a:lnTo>
                    <a:pt x="745" y="0"/>
                  </a:lnTo>
                  <a:lnTo>
                    <a:pt x="745" y="2"/>
                  </a:lnTo>
                  <a:lnTo>
                    <a:pt x="747" y="2"/>
                  </a:lnTo>
                  <a:lnTo>
                    <a:pt x="747" y="4"/>
                  </a:lnTo>
                  <a:lnTo>
                    <a:pt x="747" y="6"/>
                  </a:lnTo>
                  <a:lnTo>
                    <a:pt x="749" y="6"/>
                  </a:lnTo>
                  <a:lnTo>
                    <a:pt x="749" y="8"/>
                  </a:lnTo>
                  <a:lnTo>
                    <a:pt x="749" y="10"/>
                  </a:lnTo>
                  <a:lnTo>
                    <a:pt x="751" y="10"/>
                  </a:lnTo>
                  <a:lnTo>
                    <a:pt x="751" y="1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3" name="Freeform 16"/>
            <xdr:cNvSpPr>
              <a:spLocks/>
            </xdr:cNvSpPr>
          </xdr:nvSpPr>
          <xdr:spPr bwMode="auto">
            <a:xfrm>
              <a:off x="5329238" y="657225"/>
              <a:ext cx="231775" cy="100013"/>
            </a:xfrm>
            <a:custGeom>
              <a:avLst/>
              <a:gdLst>
                <a:gd name="T0" fmla="*/ 0 w 146"/>
                <a:gd name="T1" fmla="*/ 37 h 63"/>
                <a:gd name="T2" fmla="*/ 2 w 146"/>
                <a:gd name="T3" fmla="*/ 41 h 63"/>
                <a:gd name="T4" fmla="*/ 4 w 146"/>
                <a:gd name="T5" fmla="*/ 45 h 63"/>
                <a:gd name="T6" fmla="*/ 6 w 146"/>
                <a:gd name="T7" fmla="*/ 47 h 63"/>
                <a:gd name="T8" fmla="*/ 8 w 146"/>
                <a:gd name="T9" fmla="*/ 49 h 63"/>
                <a:gd name="T10" fmla="*/ 10 w 146"/>
                <a:gd name="T11" fmla="*/ 51 h 63"/>
                <a:gd name="T12" fmla="*/ 14 w 146"/>
                <a:gd name="T13" fmla="*/ 53 h 63"/>
                <a:gd name="T14" fmla="*/ 16 w 146"/>
                <a:gd name="T15" fmla="*/ 57 h 63"/>
                <a:gd name="T16" fmla="*/ 18 w 146"/>
                <a:gd name="T17" fmla="*/ 59 h 63"/>
                <a:gd name="T18" fmla="*/ 20 w 146"/>
                <a:gd name="T19" fmla="*/ 61 h 63"/>
                <a:gd name="T20" fmla="*/ 24 w 146"/>
                <a:gd name="T21" fmla="*/ 61 h 63"/>
                <a:gd name="T22" fmla="*/ 26 w 146"/>
                <a:gd name="T23" fmla="*/ 63 h 63"/>
                <a:gd name="T24" fmla="*/ 30 w 146"/>
                <a:gd name="T25" fmla="*/ 63 h 63"/>
                <a:gd name="T26" fmla="*/ 34 w 146"/>
                <a:gd name="T27" fmla="*/ 61 h 63"/>
                <a:gd name="T28" fmla="*/ 38 w 146"/>
                <a:gd name="T29" fmla="*/ 59 h 63"/>
                <a:gd name="T30" fmla="*/ 42 w 146"/>
                <a:gd name="T31" fmla="*/ 57 h 63"/>
                <a:gd name="T32" fmla="*/ 46 w 146"/>
                <a:gd name="T33" fmla="*/ 57 h 63"/>
                <a:gd name="T34" fmla="*/ 48 w 146"/>
                <a:gd name="T35" fmla="*/ 55 h 63"/>
                <a:gd name="T36" fmla="*/ 50 w 146"/>
                <a:gd name="T37" fmla="*/ 53 h 63"/>
                <a:gd name="T38" fmla="*/ 54 w 146"/>
                <a:gd name="T39" fmla="*/ 53 h 63"/>
                <a:gd name="T40" fmla="*/ 56 w 146"/>
                <a:gd name="T41" fmla="*/ 51 h 63"/>
                <a:gd name="T42" fmla="*/ 58 w 146"/>
                <a:gd name="T43" fmla="*/ 49 h 63"/>
                <a:gd name="T44" fmla="*/ 60 w 146"/>
                <a:gd name="T45" fmla="*/ 47 h 63"/>
                <a:gd name="T46" fmla="*/ 61 w 146"/>
                <a:gd name="T47" fmla="*/ 45 h 63"/>
                <a:gd name="T48" fmla="*/ 63 w 146"/>
                <a:gd name="T49" fmla="*/ 43 h 63"/>
                <a:gd name="T50" fmla="*/ 65 w 146"/>
                <a:gd name="T51" fmla="*/ 41 h 63"/>
                <a:gd name="T52" fmla="*/ 67 w 146"/>
                <a:gd name="T53" fmla="*/ 39 h 63"/>
                <a:gd name="T54" fmla="*/ 71 w 146"/>
                <a:gd name="T55" fmla="*/ 39 h 63"/>
                <a:gd name="T56" fmla="*/ 73 w 146"/>
                <a:gd name="T57" fmla="*/ 37 h 63"/>
                <a:gd name="T58" fmla="*/ 77 w 146"/>
                <a:gd name="T59" fmla="*/ 37 h 63"/>
                <a:gd name="T60" fmla="*/ 79 w 146"/>
                <a:gd name="T61" fmla="*/ 35 h 63"/>
                <a:gd name="T62" fmla="*/ 79 w 146"/>
                <a:gd name="T63" fmla="*/ 31 h 63"/>
                <a:gd name="T64" fmla="*/ 81 w 146"/>
                <a:gd name="T65" fmla="*/ 29 h 63"/>
                <a:gd name="T66" fmla="*/ 79 w 146"/>
                <a:gd name="T67" fmla="*/ 25 h 63"/>
                <a:gd name="T68" fmla="*/ 79 w 146"/>
                <a:gd name="T69" fmla="*/ 21 h 63"/>
                <a:gd name="T70" fmla="*/ 81 w 146"/>
                <a:gd name="T71" fmla="*/ 19 h 63"/>
                <a:gd name="T72" fmla="*/ 83 w 146"/>
                <a:gd name="T73" fmla="*/ 17 h 63"/>
                <a:gd name="T74" fmla="*/ 85 w 146"/>
                <a:gd name="T75" fmla="*/ 15 h 63"/>
                <a:gd name="T76" fmla="*/ 87 w 146"/>
                <a:gd name="T77" fmla="*/ 13 h 63"/>
                <a:gd name="T78" fmla="*/ 91 w 146"/>
                <a:gd name="T79" fmla="*/ 13 h 63"/>
                <a:gd name="T80" fmla="*/ 93 w 146"/>
                <a:gd name="T81" fmla="*/ 11 h 63"/>
                <a:gd name="T82" fmla="*/ 97 w 146"/>
                <a:gd name="T83" fmla="*/ 10 h 63"/>
                <a:gd name="T84" fmla="*/ 99 w 146"/>
                <a:gd name="T85" fmla="*/ 8 h 63"/>
                <a:gd name="T86" fmla="*/ 103 w 146"/>
                <a:gd name="T87" fmla="*/ 8 h 63"/>
                <a:gd name="T88" fmla="*/ 107 w 146"/>
                <a:gd name="T89" fmla="*/ 8 h 63"/>
                <a:gd name="T90" fmla="*/ 111 w 146"/>
                <a:gd name="T91" fmla="*/ 6 h 63"/>
                <a:gd name="T92" fmla="*/ 115 w 146"/>
                <a:gd name="T93" fmla="*/ 6 h 63"/>
                <a:gd name="T94" fmla="*/ 117 w 146"/>
                <a:gd name="T95" fmla="*/ 8 h 63"/>
                <a:gd name="T96" fmla="*/ 121 w 146"/>
                <a:gd name="T97" fmla="*/ 8 h 63"/>
                <a:gd name="T98" fmla="*/ 125 w 146"/>
                <a:gd name="T99" fmla="*/ 8 h 63"/>
                <a:gd name="T100" fmla="*/ 127 w 146"/>
                <a:gd name="T101" fmla="*/ 10 h 63"/>
                <a:gd name="T102" fmla="*/ 130 w 146"/>
                <a:gd name="T103" fmla="*/ 10 h 63"/>
                <a:gd name="T104" fmla="*/ 132 w 146"/>
                <a:gd name="T105" fmla="*/ 8 h 63"/>
                <a:gd name="T106" fmla="*/ 134 w 146"/>
                <a:gd name="T107" fmla="*/ 6 h 63"/>
                <a:gd name="T108" fmla="*/ 136 w 146"/>
                <a:gd name="T109" fmla="*/ 4 h 63"/>
                <a:gd name="T110" fmla="*/ 138 w 146"/>
                <a:gd name="T111" fmla="*/ 2 h 63"/>
                <a:gd name="T112" fmla="*/ 140 w 146"/>
                <a:gd name="T113" fmla="*/ 0 h 63"/>
                <a:gd name="T114" fmla="*/ 144 w 146"/>
                <a:gd name="T115" fmla="*/ 2 h 63"/>
                <a:gd name="T116" fmla="*/ 146 w 146"/>
                <a:gd name="T117" fmla="*/ 4 h 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46" h="63">
                  <a:moveTo>
                    <a:pt x="0" y="35"/>
                  </a:moveTo>
                  <a:lnTo>
                    <a:pt x="0" y="37"/>
                  </a:lnTo>
                  <a:lnTo>
                    <a:pt x="2" y="39"/>
                  </a:lnTo>
                  <a:lnTo>
                    <a:pt x="2" y="41"/>
                  </a:lnTo>
                  <a:lnTo>
                    <a:pt x="4" y="43"/>
                  </a:lnTo>
                  <a:lnTo>
                    <a:pt x="4" y="45"/>
                  </a:lnTo>
                  <a:lnTo>
                    <a:pt x="6" y="45"/>
                  </a:lnTo>
                  <a:lnTo>
                    <a:pt x="6" y="47"/>
                  </a:lnTo>
                  <a:lnTo>
                    <a:pt x="8" y="47"/>
                  </a:lnTo>
                  <a:lnTo>
                    <a:pt x="8" y="49"/>
                  </a:lnTo>
                  <a:lnTo>
                    <a:pt x="10" y="49"/>
                  </a:lnTo>
                  <a:lnTo>
                    <a:pt x="10" y="51"/>
                  </a:lnTo>
                  <a:lnTo>
                    <a:pt x="12" y="51"/>
                  </a:lnTo>
                  <a:lnTo>
                    <a:pt x="14" y="53"/>
                  </a:lnTo>
                  <a:lnTo>
                    <a:pt x="16" y="55"/>
                  </a:lnTo>
                  <a:lnTo>
                    <a:pt x="16" y="57"/>
                  </a:lnTo>
                  <a:lnTo>
                    <a:pt x="18" y="57"/>
                  </a:lnTo>
                  <a:lnTo>
                    <a:pt x="18" y="59"/>
                  </a:lnTo>
                  <a:lnTo>
                    <a:pt x="20" y="59"/>
                  </a:lnTo>
                  <a:lnTo>
                    <a:pt x="20" y="61"/>
                  </a:lnTo>
                  <a:lnTo>
                    <a:pt x="22" y="61"/>
                  </a:lnTo>
                  <a:lnTo>
                    <a:pt x="24" y="61"/>
                  </a:lnTo>
                  <a:lnTo>
                    <a:pt x="24" y="63"/>
                  </a:lnTo>
                  <a:lnTo>
                    <a:pt x="26" y="63"/>
                  </a:lnTo>
                  <a:lnTo>
                    <a:pt x="28" y="63"/>
                  </a:lnTo>
                  <a:lnTo>
                    <a:pt x="30" y="63"/>
                  </a:lnTo>
                  <a:lnTo>
                    <a:pt x="32" y="63"/>
                  </a:lnTo>
                  <a:lnTo>
                    <a:pt x="34" y="61"/>
                  </a:lnTo>
                  <a:lnTo>
                    <a:pt x="36" y="61"/>
                  </a:lnTo>
                  <a:lnTo>
                    <a:pt x="38" y="59"/>
                  </a:lnTo>
                  <a:lnTo>
                    <a:pt x="40" y="59"/>
                  </a:lnTo>
                  <a:lnTo>
                    <a:pt x="42" y="57"/>
                  </a:lnTo>
                  <a:lnTo>
                    <a:pt x="44" y="57"/>
                  </a:lnTo>
                  <a:lnTo>
                    <a:pt x="46" y="57"/>
                  </a:lnTo>
                  <a:lnTo>
                    <a:pt x="46" y="55"/>
                  </a:lnTo>
                  <a:lnTo>
                    <a:pt x="48" y="55"/>
                  </a:lnTo>
                  <a:lnTo>
                    <a:pt x="50" y="55"/>
                  </a:lnTo>
                  <a:lnTo>
                    <a:pt x="50" y="53"/>
                  </a:lnTo>
                  <a:lnTo>
                    <a:pt x="52" y="53"/>
                  </a:lnTo>
                  <a:lnTo>
                    <a:pt x="54" y="53"/>
                  </a:lnTo>
                  <a:lnTo>
                    <a:pt x="54" y="51"/>
                  </a:lnTo>
                  <a:lnTo>
                    <a:pt x="56" y="51"/>
                  </a:lnTo>
                  <a:lnTo>
                    <a:pt x="56" y="49"/>
                  </a:lnTo>
                  <a:lnTo>
                    <a:pt x="58" y="49"/>
                  </a:lnTo>
                  <a:lnTo>
                    <a:pt x="58" y="47"/>
                  </a:lnTo>
                  <a:lnTo>
                    <a:pt x="60" y="47"/>
                  </a:lnTo>
                  <a:lnTo>
                    <a:pt x="60" y="45"/>
                  </a:lnTo>
                  <a:lnTo>
                    <a:pt x="61" y="45"/>
                  </a:lnTo>
                  <a:lnTo>
                    <a:pt x="61" y="43"/>
                  </a:lnTo>
                  <a:lnTo>
                    <a:pt x="63" y="43"/>
                  </a:lnTo>
                  <a:lnTo>
                    <a:pt x="63" y="41"/>
                  </a:lnTo>
                  <a:lnTo>
                    <a:pt x="65" y="41"/>
                  </a:lnTo>
                  <a:lnTo>
                    <a:pt x="67" y="41"/>
                  </a:lnTo>
                  <a:lnTo>
                    <a:pt x="67" y="39"/>
                  </a:lnTo>
                  <a:lnTo>
                    <a:pt x="69" y="39"/>
                  </a:lnTo>
                  <a:lnTo>
                    <a:pt x="71" y="39"/>
                  </a:lnTo>
                  <a:lnTo>
                    <a:pt x="71" y="37"/>
                  </a:lnTo>
                  <a:lnTo>
                    <a:pt x="73" y="37"/>
                  </a:lnTo>
                  <a:lnTo>
                    <a:pt x="75" y="37"/>
                  </a:lnTo>
                  <a:lnTo>
                    <a:pt x="77" y="37"/>
                  </a:lnTo>
                  <a:lnTo>
                    <a:pt x="79" y="37"/>
                  </a:lnTo>
                  <a:lnTo>
                    <a:pt x="79" y="35"/>
                  </a:lnTo>
                  <a:lnTo>
                    <a:pt x="79" y="33"/>
                  </a:lnTo>
                  <a:lnTo>
                    <a:pt x="79" y="31"/>
                  </a:lnTo>
                  <a:lnTo>
                    <a:pt x="81" y="31"/>
                  </a:lnTo>
                  <a:lnTo>
                    <a:pt x="81" y="29"/>
                  </a:lnTo>
                  <a:lnTo>
                    <a:pt x="79" y="27"/>
                  </a:lnTo>
                  <a:lnTo>
                    <a:pt x="79" y="25"/>
                  </a:lnTo>
                  <a:lnTo>
                    <a:pt x="79" y="23"/>
                  </a:lnTo>
                  <a:lnTo>
                    <a:pt x="79" y="21"/>
                  </a:lnTo>
                  <a:lnTo>
                    <a:pt x="81" y="21"/>
                  </a:lnTo>
                  <a:lnTo>
                    <a:pt x="81" y="19"/>
                  </a:lnTo>
                  <a:lnTo>
                    <a:pt x="83" y="19"/>
                  </a:lnTo>
                  <a:lnTo>
                    <a:pt x="83" y="17"/>
                  </a:lnTo>
                  <a:lnTo>
                    <a:pt x="85" y="17"/>
                  </a:lnTo>
                  <a:lnTo>
                    <a:pt x="85" y="15"/>
                  </a:lnTo>
                  <a:lnTo>
                    <a:pt x="87" y="15"/>
                  </a:lnTo>
                  <a:lnTo>
                    <a:pt x="87" y="13"/>
                  </a:lnTo>
                  <a:lnTo>
                    <a:pt x="89" y="13"/>
                  </a:lnTo>
                  <a:lnTo>
                    <a:pt x="91" y="13"/>
                  </a:lnTo>
                  <a:lnTo>
                    <a:pt x="91" y="11"/>
                  </a:lnTo>
                  <a:lnTo>
                    <a:pt x="93" y="11"/>
                  </a:lnTo>
                  <a:lnTo>
                    <a:pt x="95" y="10"/>
                  </a:lnTo>
                  <a:lnTo>
                    <a:pt x="97" y="10"/>
                  </a:lnTo>
                  <a:lnTo>
                    <a:pt x="97" y="8"/>
                  </a:lnTo>
                  <a:lnTo>
                    <a:pt x="99" y="8"/>
                  </a:lnTo>
                  <a:lnTo>
                    <a:pt x="101" y="8"/>
                  </a:lnTo>
                  <a:lnTo>
                    <a:pt x="103" y="8"/>
                  </a:lnTo>
                  <a:lnTo>
                    <a:pt x="105" y="8"/>
                  </a:lnTo>
                  <a:lnTo>
                    <a:pt x="107" y="8"/>
                  </a:lnTo>
                  <a:lnTo>
                    <a:pt x="109" y="6"/>
                  </a:lnTo>
                  <a:lnTo>
                    <a:pt x="111" y="6"/>
                  </a:lnTo>
                  <a:lnTo>
                    <a:pt x="113" y="6"/>
                  </a:lnTo>
                  <a:lnTo>
                    <a:pt x="115" y="6"/>
                  </a:lnTo>
                  <a:lnTo>
                    <a:pt x="117" y="6"/>
                  </a:lnTo>
                  <a:lnTo>
                    <a:pt x="117" y="8"/>
                  </a:lnTo>
                  <a:lnTo>
                    <a:pt x="119" y="8"/>
                  </a:lnTo>
                  <a:lnTo>
                    <a:pt x="121" y="8"/>
                  </a:lnTo>
                  <a:lnTo>
                    <a:pt x="123" y="8"/>
                  </a:lnTo>
                  <a:lnTo>
                    <a:pt x="125" y="8"/>
                  </a:lnTo>
                  <a:lnTo>
                    <a:pt x="127" y="8"/>
                  </a:lnTo>
                  <a:lnTo>
                    <a:pt x="127" y="10"/>
                  </a:lnTo>
                  <a:lnTo>
                    <a:pt x="129" y="10"/>
                  </a:lnTo>
                  <a:lnTo>
                    <a:pt x="130" y="10"/>
                  </a:lnTo>
                  <a:lnTo>
                    <a:pt x="132" y="10"/>
                  </a:lnTo>
                  <a:lnTo>
                    <a:pt x="132" y="8"/>
                  </a:lnTo>
                  <a:lnTo>
                    <a:pt x="134" y="8"/>
                  </a:lnTo>
                  <a:lnTo>
                    <a:pt x="134" y="6"/>
                  </a:lnTo>
                  <a:lnTo>
                    <a:pt x="136" y="6"/>
                  </a:lnTo>
                  <a:lnTo>
                    <a:pt x="136" y="4"/>
                  </a:lnTo>
                  <a:lnTo>
                    <a:pt x="138" y="4"/>
                  </a:lnTo>
                  <a:lnTo>
                    <a:pt x="138" y="2"/>
                  </a:lnTo>
                  <a:lnTo>
                    <a:pt x="140" y="2"/>
                  </a:lnTo>
                  <a:lnTo>
                    <a:pt x="140" y="0"/>
                  </a:lnTo>
                  <a:lnTo>
                    <a:pt x="142" y="2"/>
                  </a:lnTo>
                  <a:lnTo>
                    <a:pt x="144" y="2"/>
                  </a:lnTo>
                  <a:lnTo>
                    <a:pt x="144" y="4"/>
                  </a:lnTo>
                  <a:lnTo>
                    <a:pt x="146" y="4"/>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4" name="Freeform 18"/>
            <xdr:cNvSpPr>
              <a:spLocks/>
            </xdr:cNvSpPr>
          </xdr:nvSpPr>
          <xdr:spPr bwMode="auto">
            <a:xfrm>
              <a:off x="6056313" y="3797300"/>
              <a:ext cx="654050" cy="914400"/>
            </a:xfrm>
            <a:custGeom>
              <a:avLst/>
              <a:gdLst>
                <a:gd name="T0" fmla="*/ 8 w 412"/>
                <a:gd name="T1" fmla="*/ 20 h 576"/>
                <a:gd name="T2" fmla="*/ 23 w 412"/>
                <a:gd name="T3" fmla="*/ 40 h 576"/>
                <a:gd name="T4" fmla="*/ 25 w 412"/>
                <a:gd name="T5" fmla="*/ 65 h 576"/>
                <a:gd name="T6" fmla="*/ 41 w 412"/>
                <a:gd name="T7" fmla="*/ 91 h 576"/>
                <a:gd name="T8" fmla="*/ 67 w 412"/>
                <a:gd name="T9" fmla="*/ 109 h 576"/>
                <a:gd name="T10" fmla="*/ 96 w 412"/>
                <a:gd name="T11" fmla="*/ 119 h 576"/>
                <a:gd name="T12" fmla="*/ 102 w 412"/>
                <a:gd name="T13" fmla="*/ 138 h 576"/>
                <a:gd name="T14" fmla="*/ 104 w 412"/>
                <a:gd name="T15" fmla="*/ 166 h 576"/>
                <a:gd name="T16" fmla="*/ 118 w 412"/>
                <a:gd name="T17" fmla="*/ 187 h 576"/>
                <a:gd name="T18" fmla="*/ 130 w 412"/>
                <a:gd name="T19" fmla="*/ 211 h 576"/>
                <a:gd name="T20" fmla="*/ 142 w 412"/>
                <a:gd name="T21" fmla="*/ 245 h 576"/>
                <a:gd name="T22" fmla="*/ 155 w 412"/>
                <a:gd name="T23" fmla="*/ 253 h 576"/>
                <a:gd name="T24" fmla="*/ 157 w 412"/>
                <a:gd name="T25" fmla="*/ 229 h 576"/>
                <a:gd name="T26" fmla="*/ 181 w 412"/>
                <a:gd name="T27" fmla="*/ 233 h 576"/>
                <a:gd name="T28" fmla="*/ 193 w 412"/>
                <a:gd name="T29" fmla="*/ 211 h 576"/>
                <a:gd name="T30" fmla="*/ 215 w 412"/>
                <a:gd name="T31" fmla="*/ 215 h 576"/>
                <a:gd name="T32" fmla="*/ 232 w 412"/>
                <a:gd name="T33" fmla="*/ 235 h 576"/>
                <a:gd name="T34" fmla="*/ 252 w 412"/>
                <a:gd name="T35" fmla="*/ 225 h 576"/>
                <a:gd name="T36" fmla="*/ 268 w 412"/>
                <a:gd name="T37" fmla="*/ 213 h 576"/>
                <a:gd name="T38" fmla="*/ 280 w 412"/>
                <a:gd name="T39" fmla="*/ 211 h 576"/>
                <a:gd name="T40" fmla="*/ 305 w 412"/>
                <a:gd name="T41" fmla="*/ 213 h 576"/>
                <a:gd name="T42" fmla="*/ 317 w 412"/>
                <a:gd name="T43" fmla="*/ 197 h 576"/>
                <a:gd name="T44" fmla="*/ 335 w 412"/>
                <a:gd name="T45" fmla="*/ 184 h 576"/>
                <a:gd name="T46" fmla="*/ 359 w 412"/>
                <a:gd name="T47" fmla="*/ 180 h 576"/>
                <a:gd name="T48" fmla="*/ 376 w 412"/>
                <a:gd name="T49" fmla="*/ 172 h 576"/>
                <a:gd name="T50" fmla="*/ 390 w 412"/>
                <a:gd name="T51" fmla="*/ 170 h 576"/>
                <a:gd name="T52" fmla="*/ 406 w 412"/>
                <a:gd name="T53" fmla="*/ 166 h 576"/>
                <a:gd name="T54" fmla="*/ 410 w 412"/>
                <a:gd name="T55" fmla="*/ 186 h 576"/>
                <a:gd name="T56" fmla="*/ 388 w 412"/>
                <a:gd name="T57" fmla="*/ 209 h 576"/>
                <a:gd name="T58" fmla="*/ 370 w 412"/>
                <a:gd name="T59" fmla="*/ 237 h 576"/>
                <a:gd name="T60" fmla="*/ 380 w 412"/>
                <a:gd name="T61" fmla="*/ 254 h 576"/>
                <a:gd name="T62" fmla="*/ 382 w 412"/>
                <a:gd name="T63" fmla="*/ 272 h 576"/>
                <a:gd name="T64" fmla="*/ 376 w 412"/>
                <a:gd name="T65" fmla="*/ 292 h 576"/>
                <a:gd name="T66" fmla="*/ 368 w 412"/>
                <a:gd name="T67" fmla="*/ 314 h 576"/>
                <a:gd name="T68" fmla="*/ 357 w 412"/>
                <a:gd name="T69" fmla="*/ 333 h 576"/>
                <a:gd name="T70" fmla="*/ 347 w 412"/>
                <a:gd name="T71" fmla="*/ 355 h 576"/>
                <a:gd name="T72" fmla="*/ 347 w 412"/>
                <a:gd name="T73" fmla="*/ 383 h 576"/>
                <a:gd name="T74" fmla="*/ 343 w 412"/>
                <a:gd name="T75" fmla="*/ 408 h 576"/>
                <a:gd name="T76" fmla="*/ 337 w 412"/>
                <a:gd name="T77" fmla="*/ 436 h 576"/>
                <a:gd name="T78" fmla="*/ 325 w 412"/>
                <a:gd name="T79" fmla="*/ 455 h 576"/>
                <a:gd name="T80" fmla="*/ 297 w 412"/>
                <a:gd name="T81" fmla="*/ 455 h 576"/>
                <a:gd name="T82" fmla="*/ 276 w 412"/>
                <a:gd name="T83" fmla="*/ 459 h 576"/>
                <a:gd name="T84" fmla="*/ 262 w 412"/>
                <a:gd name="T85" fmla="*/ 448 h 576"/>
                <a:gd name="T86" fmla="*/ 246 w 412"/>
                <a:gd name="T87" fmla="*/ 438 h 576"/>
                <a:gd name="T88" fmla="*/ 226 w 412"/>
                <a:gd name="T89" fmla="*/ 428 h 576"/>
                <a:gd name="T90" fmla="*/ 207 w 412"/>
                <a:gd name="T91" fmla="*/ 430 h 576"/>
                <a:gd name="T92" fmla="*/ 197 w 412"/>
                <a:gd name="T93" fmla="*/ 440 h 576"/>
                <a:gd name="T94" fmla="*/ 187 w 412"/>
                <a:gd name="T95" fmla="*/ 452 h 576"/>
                <a:gd name="T96" fmla="*/ 183 w 412"/>
                <a:gd name="T97" fmla="*/ 471 h 576"/>
                <a:gd name="T98" fmla="*/ 183 w 412"/>
                <a:gd name="T99" fmla="*/ 487 h 576"/>
                <a:gd name="T100" fmla="*/ 159 w 412"/>
                <a:gd name="T101" fmla="*/ 491 h 576"/>
                <a:gd name="T102" fmla="*/ 140 w 412"/>
                <a:gd name="T103" fmla="*/ 497 h 576"/>
                <a:gd name="T104" fmla="*/ 120 w 412"/>
                <a:gd name="T105" fmla="*/ 491 h 576"/>
                <a:gd name="T106" fmla="*/ 100 w 412"/>
                <a:gd name="T107" fmla="*/ 485 h 576"/>
                <a:gd name="T108" fmla="*/ 79 w 412"/>
                <a:gd name="T109" fmla="*/ 499 h 576"/>
                <a:gd name="T110" fmla="*/ 57 w 412"/>
                <a:gd name="T111" fmla="*/ 503 h 576"/>
                <a:gd name="T112" fmla="*/ 37 w 412"/>
                <a:gd name="T113" fmla="*/ 515 h 576"/>
                <a:gd name="T114" fmla="*/ 31 w 412"/>
                <a:gd name="T115" fmla="*/ 526 h 576"/>
                <a:gd name="T116" fmla="*/ 41 w 412"/>
                <a:gd name="T117" fmla="*/ 550 h 576"/>
                <a:gd name="T118" fmla="*/ 37 w 412"/>
                <a:gd name="T119" fmla="*/ 570 h 5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12" h="576">
                  <a:moveTo>
                    <a:pt x="0" y="0"/>
                  </a:moveTo>
                  <a:lnTo>
                    <a:pt x="2" y="0"/>
                  </a:lnTo>
                  <a:lnTo>
                    <a:pt x="4" y="0"/>
                  </a:lnTo>
                  <a:lnTo>
                    <a:pt x="4" y="2"/>
                  </a:lnTo>
                  <a:lnTo>
                    <a:pt x="4" y="4"/>
                  </a:lnTo>
                  <a:lnTo>
                    <a:pt x="6" y="4"/>
                  </a:lnTo>
                  <a:lnTo>
                    <a:pt x="6" y="6"/>
                  </a:lnTo>
                  <a:lnTo>
                    <a:pt x="6" y="8"/>
                  </a:lnTo>
                  <a:lnTo>
                    <a:pt x="6" y="10"/>
                  </a:lnTo>
                  <a:lnTo>
                    <a:pt x="4" y="10"/>
                  </a:lnTo>
                  <a:lnTo>
                    <a:pt x="4" y="12"/>
                  </a:lnTo>
                  <a:lnTo>
                    <a:pt x="4" y="14"/>
                  </a:lnTo>
                  <a:lnTo>
                    <a:pt x="4" y="16"/>
                  </a:lnTo>
                  <a:lnTo>
                    <a:pt x="6" y="16"/>
                  </a:lnTo>
                  <a:lnTo>
                    <a:pt x="6" y="18"/>
                  </a:lnTo>
                  <a:lnTo>
                    <a:pt x="8" y="18"/>
                  </a:lnTo>
                  <a:lnTo>
                    <a:pt x="8" y="20"/>
                  </a:lnTo>
                  <a:lnTo>
                    <a:pt x="10" y="20"/>
                  </a:lnTo>
                  <a:lnTo>
                    <a:pt x="10" y="22"/>
                  </a:lnTo>
                  <a:lnTo>
                    <a:pt x="10" y="24"/>
                  </a:lnTo>
                  <a:lnTo>
                    <a:pt x="12" y="24"/>
                  </a:lnTo>
                  <a:lnTo>
                    <a:pt x="12" y="26"/>
                  </a:lnTo>
                  <a:lnTo>
                    <a:pt x="12" y="28"/>
                  </a:lnTo>
                  <a:lnTo>
                    <a:pt x="14" y="28"/>
                  </a:lnTo>
                  <a:lnTo>
                    <a:pt x="16" y="28"/>
                  </a:lnTo>
                  <a:lnTo>
                    <a:pt x="16" y="30"/>
                  </a:lnTo>
                  <a:lnTo>
                    <a:pt x="17" y="30"/>
                  </a:lnTo>
                  <a:lnTo>
                    <a:pt x="17" y="32"/>
                  </a:lnTo>
                  <a:lnTo>
                    <a:pt x="19" y="34"/>
                  </a:lnTo>
                  <a:lnTo>
                    <a:pt x="19" y="36"/>
                  </a:lnTo>
                  <a:lnTo>
                    <a:pt x="21" y="38"/>
                  </a:lnTo>
                  <a:lnTo>
                    <a:pt x="21" y="40"/>
                  </a:lnTo>
                  <a:lnTo>
                    <a:pt x="23" y="38"/>
                  </a:lnTo>
                  <a:lnTo>
                    <a:pt x="23" y="40"/>
                  </a:lnTo>
                  <a:lnTo>
                    <a:pt x="21" y="40"/>
                  </a:lnTo>
                  <a:lnTo>
                    <a:pt x="21" y="42"/>
                  </a:lnTo>
                  <a:lnTo>
                    <a:pt x="23" y="44"/>
                  </a:lnTo>
                  <a:lnTo>
                    <a:pt x="23" y="46"/>
                  </a:lnTo>
                  <a:lnTo>
                    <a:pt x="23" y="48"/>
                  </a:lnTo>
                  <a:lnTo>
                    <a:pt x="25" y="48"/>
                  </a:lnTo>
                  <a:lnTo>
                    <a:pt x="25" y="50"/>
                  </a:lnTo>
                  <a:lnTo>
                    <a:pt x="25" y="51"/>
                  </a:lnTo>
                  <a:lnTo>
                    <a:pt x="25" y="53"/>
                  </a:lnTo>
                  <a:lnTo>
                    <a:pt x="25" y="55"/>
                  </a:lnTo>
                  <a:lnTo>
                    <a:pt x="25" y="57"/>
                  </a:lnTo>
                  <a:lnTo>
                    <a:pt x="25" y="59"/>
                  </a:lnTo>
                  <a:lnTo>
                    <a:pt x="25" y="61"/>
                  </a:lnTo>
                  <a:lnTo>
                    <a:pt x="27" y="61"/>
                  </a:lnTo>
                  <a:lnTo>
                    <a:pt x="27" y="63"/>
                  </a:lnTo>
                  <a:lnTo>
                    <a:pt x="27" y="65"/>
                  </a:lnTo>
                  <a:lnTo>
                    <a:pt x="25" y="65"/>
                  </a:lnTo>
                  <a:lnTo>
                    <a:pt x="25" y="67"/>
                  </a:lnTo>
                  <a:lnTo>
                    <a:pt x="25" y="69"/>
                  </a:lnTo>
                  <a:lnTo>
                    <a:pt x="25" y="71"/>
                  </a:lnTo>
                  <a:lnTo>
                    <a:pt x="27" y="71"/>
                  </a:lnTo>
                  <a:lnTo>
                    <a:pt x="29" y="73"/>
                  </a:lnTo>
                  <a:lnTo>
                    <a:pt x="29" y="75"/>
                  </a:lnTo>
                  <a:lnTo>
                    <a:pt x="31" y="75"/>
                  </a:lnTo>
                  <a:lnTo>
                    <a:pt x="31" y="77"/>
                  </a:lnTo>
                  <a:lnTo>
                    <a:pt x="33" y="77"/>
                  </a:lnTo>
                  <a:lnTo>
                    <a:pt x="33" y="79"/>
                  </a:lnTo>
                  <a:lnTo>
                    <a:pt x="35" y="81"/>
                  </a:lnTo>
                  <a:lnTo>
                    <a:pt x="35" y="83"/>
                  </a:lnTo>
                  <a:lnTo>
                    <a:pt x="37" y="85"/>
                  </a:lnTo>
                  <a:lnTo>
                    <a:pt x="37" y="87"/>
                  </a:lnTo>
                  <a:lnTo>
                    <a:pt x="39" y="89"/>
                  </a:lnTo>
                  <a:lnTo>
                    <a:pt x="39" y="91"/>
                  </a:lnTo>
                  <a:lnTo>
                    <a:pt x="41" y="91"/>
                  </a:lnTo>
                  <a:lnTo>
                    <a:pt x="41" y="93"/>
                  </a:lnTo>
                  <a:lnTo>
                    <a:pt x="43" y="95"/>
                  </a:lnTo>
                  <a:lnTo>
                    <a:pt x="43" y="97"/>
                  </a:lnTo>
                  <a:lnTo>
                    <a:pt x="45" y="97"/>
                  </a:lnTo>
                  <a:lnTo>
                    <a:pt x="45" y="99"/>
                  </a:lnTo>
                  <a:lnTo>
                    <a:pt x="47" y="101"/>
                  </a:lnTo>
                  <a:lnTo>
                    <a:pt x="49" y="101"/>
                  </a:lnTo>
                  <a:lnTo>
                    <a:pt x="49" y="103"/>
                  </a:lnTo>
                  <a:lnTo>
                    <a:pt x="51" y="103"/>
                  </a:lnTo>
                  <a:lnTo>
                    <a:pt x="53" y="105"/>
                  </a:lnTo>
                  <a:lnTo>
                    <a:pt x="55" y="107"/>
                  </a:lnTo>
                  <a:lnTo>
                    <a:pt x="57" y="109"/>
                  </a:lnTo>
                  <a:lnTo>
                    <a:pt x="59" y="109"/>
                  </a:lnTo>
                  <a:lnTo>
                    <a:pt x="61" y="109"/>
                  </a:lnTo>
                  <a:lnTo>
                    <a:pt x="63" y="109"/>
                  </a:lnTo>
                  <a:lnTo>
                    <a:pt x="65" y="109"/>
                  </a:lnTo>
                  <a:lnTo>
                    <a:pt x="67" y="109"/>
                  </a:lnTo>
                  <a:lnTo>
                    <a:pt x="69" y="109"/>
                  </a:lnTo>
                  <a:lnTo>
                    <a:pt x="71" y="109"/>
                  </a:lnTo>
                  <a:lnTo>
                    <a:pt x="73" y="111"/>
                  </a:lnTo>
                  <a:lnTo>
                    <a:pt x="75" y="111"/>
                  </a:lnTo>
                  <a:lnTo>
                    <a:pt x="75" y="113"/>
                  </a:lnTo>
                  <a:lnTo>
                    <a:pt x="77" y="113"/>
                  </a:lnTo>
                  <a:lnTo>
                    <a:pt x="79" y="113"/>
                  </a:lnTo>
                  <a:lnTo>
                    <a:pt x="81" y="115"/>
                  </a:lnTo>
                  <a:lnTo>
                    <a:pt x="83" y="115"/>
                  </a:lnTo>
                  <a:lnTo>
                    <a:pt x="85" y="115"/>
                  </a:lnTo>
                  <a:lnTo>
                    <a:pt x="86" y="115"/>
                  </a:lnTo>
                  <a:lnTo>
                    <a:pt x="86" y="117"/>
                  </a:lnTo>
                  <a:lnTo>
                    <a:pt x="88" y="117"/>
                  </a:lnTo>
                  <a:lnTo>
                    <a:pt x="90" y="117"/>
                  </a:lnTo>
                  <a:lnTo>
                    <a:pt x="92" y="119"/>
                  </a:lnTo>
                  <a:lnTo>
                    <a:pt x="94" y="119"/>
                  </a:lnTo>
                  <a:lnTo>
                    <a:pt x="96" y="119"/>
                  </a:lnTo>
                  <a:lnTo>
                    <a:pt x="96" y="120"/>
                  </a:lnTo>
                  <a:lnTo>
                    <a:pt x="98" y="120"/>
                  </a:lnTo>
                  <a:lnTo>
                    <a:pt x="100" y="120"/>
                  </a:lnTo>
                  <a:lnTo>
                    <a:pt x="102" y="120"/>
                  </a:lnTo>
                  <a:lnTo>
                    <a:pt x="102" y="122"/>
                  </a:lnTo>
                  <a:lnTo>
                    <a:pt x="104" y="122"/>
                  </a:lnTo>
                  <a:lnTo>
                    <a:pt x="106" y="122"/>
                  </a:lnTo>
                  <a:lnTo>
                    <a:pt x="108" y="122"/>
                  </a:lnTo>
                  <a:lnTo>
                    <a:pt x="108" y="124"/>
                  </a:lnTo>
                  <a:lnTo>
                    <a:pt x="108" y="126"/>
                  </a:lnTo>
                  <a:lnTo>
                    <a:pt x="106" y="128"/>
                  </a:lnTo>
                  <a:lnTo>
                    <a:pt x="104" y="130"/>
                  </a:lnTo>
                  <a:lnTo>
                    <a:pt x="104" y="132"/>
                  </a:lnTo>
                  <a:lnTo>
                    <a:pt x="104" y="134"/>
                  </a:lnTo>
                  <a:lnTo>
                    <a:pt x="104" y="136"/>
                  </a:lnTo>
                  <a:lnTo>
                    <a:pt x="102" y="136"/>
                  </a:lnTo>
                  <a:lnTo>
                    <a:pt x="102" y="138"/>
                  </a:lnTo>
                  <a:lnTo>
                    <a:pt x="102" y="140"/>
                  </a:lnTo>
                  <a:lnTo>
                    <a:pt x="102" y="142"/>
                  </a:lnTo>
                  <a:lnTo>
                    <a:pt x="100" y="142"/>
                  </a:lnTo>
                  <a:lnTo>
                    <a:pt x="100" y="144"/>
                  </a:lnTo>
                  <a:lnTo>
                    <a:pt x="100" y="146"/>
                  </a:lnTo>
                  <a:lnTo>
                    <a:pt x="100" y="148"/>
                  </a:lnTo>
                  <a:lnTo>
                    <a:pt x="98" y="148"/>
                  </a:lnTo>
                  <a:lnTo>
                    <a:pt x="98" y="150"/>
                  </a:lnTo>
                  <a:lnTo>
                    <a:pt x="98" y="152"/>
                  </a:lnTo>
                  <a:lnTo>
                    <a:pt x="98" y="154"/>
                  </a:lnTo>
                  <a:lnTo>
                    <a:pt x="98" y="156"/>
                  </a:lnTo>
                  <a:lnTo>
                    <a:pt x="98" y="158"/>
                  </a:lnTo>
                  <a:lnTo>
                    <a:pt x="100" y="160"/>
                  </a:lnTo>
                  <a:lnTo>
                    <a:pt x="100" y="162"/>
                  </a:lnTo>
                  <a:lnTo>
                    <a:pt x="102" y="162"/>
                  </a:lnTo>
                  <a:lnTo>
                    <a:pt x="102" y="164"/>
                  </a:lnTo>
                  <a:lnTo>
                    <a:pt x="104" y="166"/>
                  </a:lnTo>
                  <a:lnTo>
                    <a:pt x="104" y="168"/>
                  </a:lnTo>
                  <a:lnTo>
                    <a:pt x="106" y="168"/>
                  </a:lnTo>
                  <a:lnTo>
                    <a:pt x="106" y="170"/>
                  </a:lnTo>
                  <a:lnTo>
                    <a:pt x="108" y="170"/>
                  </a:lnTo>
                  <a:lnTo>
                    <a:pt x="108" y="172"/>
                  </a:lnTo>
                  <a:lnTo>
                    <a:pt x="110" y="172"/>
                  </a:lnTo>
                  <a:lnTo>
                    <a:pt x="110" y="174"/>
                  </a:lnTo>
                  <a:lnTo>
                    <a:pt x="110" y="176"/>
                  </a:lnTo>
                  <a:lnTo>
                    <a:pt x="112" y="176"/>
                  </a:lnTo>
                  <a:lnTo>
                    <a:pt x="112" y="178"/>
                  </a:lnTo>
                  <a:lnTo>
                    <a:pt x="114" y="178"/>
                  </a:lnTo>
                  <a:lnTo>
                    <a:pt x="114" y="180"/>
                  </a:lnTo>
                  <a:lnTo>
                    <a:pt x="116" y="182"/>
                  </a:lnTo>
                  <a:lnTo>
                    <a:pt x="116" y="184"/>
                  </a:lnTo>
                  <a:lnTo>
                    <a:pt x="118" y="184"/>
                  </a:lnTo>
                  <a:lnTo>
                    <a:pt x="118" y="186"/>
                  </a:lnTo>
                  <a:lnTo>
                    <a:pt x="118" y="187"/>
                  </a:lnTo>
                  <a:lnTo>
                    <a:pt x="118" y="189"/>
                  </a:lnTo>
                  <a:lnTo>
                    <a:pt x="118" y="191"/>
                  </a:lnTo>
                  <a:lnTo>
                    <a:pt x="120" y="191"/>
                  </a:lnTo>
                  <a:lnTo>
                    <a:pt x="120" y="193"/>
                  </a:lnTo>
                  <a:lnTo>
                    <a:pt x="120" y="195"/>
                  </a:lnTo>
                  <a:lnTo>
                    <a:pt x="120" y="197"/>
                  </a:lnTo>
                  <a:lnTo>
                    <a:pt x="122" y="197"/>
                  </a:lnTo>
                  <a:lnTo>
                    <a:pt x="122" y="199"/>
                  </a:lnTo>
                  <a:lnTo>
                    <a:pt x="122" y="201"/>
                  </a:lnTo>
                  <a:lnTo>
                    <a:pt x="122" y="203"/>
                  </a:lnTo>
                  <a:lnTo>
                    <a:pt x="124" y="203"/>
                  </a:lnTo>
                  <a:lnTo>
                    <a:pt x="124" y="205"/>
                  </a:lnTo>
                  <a:lnTo>
                    <a:pt x="126" y="205"/>
                  </a:lnTo>
                  <a:lnTo>
                    <a:pt x="126" y="207"/>
                  </a:lnTo>
                  <a:lnTo>
                    <a:pt x="128" y="207"/>
                  </a:lnTo>
                  <a:lnTo>
                    <a:pt x="128" y="209"/>
                  </a:lnTo>
                  <a:lnTo>
                    <a:pt x="130" y="211"/>
                  </a:lnTo>
                  <a:lnTo>
                    <a:pt x="130" y="213"/>
                  </a:lnTo>
                  <a:lnTo>
                    <a:pt x="132" y="215"/>
                  </a:lnTo>
                  <a:lnTo>
                    <a:pt x="132" y="217"/>
                  </a:lnTo>
                  <a:lnTo>
                    <a:pt x="132" y="219"/>
                  </a:lnTo>
                  <a:lnTo>
                    <a:pt x="134" y="221"/>
                  </a:lnTo>
                  <a:lnTo>
                    <a:pt x="134" y="225"/>
                  </a:lnTo>
                  <a:lnTo>
                    <a:pt x="136" y="227"/>
                  </a:lnTo>
                  <a:lnTo>
                    <a:pt x="136" y="229"/>
                  </a:lnTo>
                  <a:lnTo>
                    <a:pt x="138" y="231"/>
                  </a:lnTo>
                  <a:lnTo>
                    <a:pt x="138" y="233"/>
                  </a:lnTo>
                  <a:lnTo>
                    <a:pt x="138" y="235"/>
                  </a:lnTo>
                  <a:lnTo>
                    <a:pt x="140" y="237"/>
                  </a:lnTo>
                  <a:lnTo>
                    <a:pt x="140" y="239"/>
                  </a:lnTo>
                  <a:lnTo>
                    <a:pt x="140" y="241"/>
                  </a:lnTo>
                  <a:lnTo>
                    <a:pt x="142" y="241"/>
                  </a:lnTo>
                  <a:lnTo>
                    <a:pt x="142" y="243"/>
                  </a:lnTo>
                  <a:lnTo>
                    <a:pt x="142" y="245"/>
                  </a:lnTo>
                  <a:lnTo>
                    <a:pt x="144" y="245"/>
                  </a:lnTo>
                  <a:lnTo>
                    <a:pt x="144" y="247"/>
                  </a:lnTo>
                  <a:lnTo>
                    <a:pt x="144" y="249"/>
                  </a:lnTo>
                  <a:lnTo>
                    <a:pt x="146" y="249"/>
                  </a:lnTo>
                  <a:lnTo>
                    <a:pt x="146" y="251"/>
                  </a:lnTo>
                  <a:lnTo>
                    <a:pt x="146" y="253"/>
                  </a:lnTo>
                  <a:lnTo>
                    <a:pt x="148" y="253"/>
                  </a:lnTo>
                  <a:lnTo>
                    <a:pt x="150" y="254"/>
                  </a:lnTo>
                  <a:lnTo>
                    <a:pt x="152" y="256"/>
                  </a:lnTo>
                  <a:lnTo>
                    <a:pt x="154" y="256"/>
                  </a:lnTo>
                  <a:lnTo>
                    <a:pt x="154" y="258"/>
                  </a:lnTo>
                  <a:lnTo>
                    <a:pt x="155" y="258"/>
                  </a:lnTo>
                  <a:lnTo>
                    <a:pt x="155" y="256"/>
                  </a:lnTo>
                  <a:lnTo>
                    <a:pt x="157" y="256"/>
                  </a:lnTo>
                  <a:lnTo>
                    <a:pt x="157" y="254"/>
                  </a:lnTo>
                  <a:lnTo>
                    <a:pt x="157" y="253"/>
                  </a:lnTo>
                  <a:lnTo>
                    <a:pt x="155" y="253"/>
                  </a:lnTo>
                  <a:lnTo>
                    <a:pt x="155" y="251"/>
                  </a:lnTo>
                  <a:lnTo>
                    <a:pt x="154" y="251"/>
                  </a:lnTo>
                  <a:lnTo>
                    <a:pt x="154" y="249"/>
                  </a:lnTo>
                  <a:lnTo>
                    <a:pt x="152" y="249"/>
                  </a:lnTo>
                  <a:lnTo>
                    <a:pt x="152" y="247"/>
                  </a:lnTo>
                  <a:lnTo>
                    <a:pt x="152" y="245"/>
                  </a:lnTo>
                  <a:lnTo>
                    <a:pt x="152" y="243"/>
                  </a:lnTo>
                  <a:lnTo>
                    <a:pt x="152" y="241"/>
                  </a:lnTo>
                  <a:lnTo>
                    <a:pt x="152" y="239"/>
                  </a:lnTo>
                  <a:lnTo>
                    <a:pt x="154" y="239"/>
                  </a:lnTo>
                  <a:lnTo>
                    <a:pt x="154" y="237"/>
                  </a:lnTo>
                  <a:lnTo>
                    <a:pt x="154" y="235"/>
                  </a:lnTo>
                  <a:lnTo>
                    <a:pt x="154" y="233"/>
                  </a:lnTo>
                  <a:lnTo>
                    <a:pt x="154" y="231"/>
                  </a:lnTo>
                  <a:lnTo>
                    <a:pt x="155" y="231"/>
                  </a:lnTo>
                  <a:lnTo>
                    <a:pt x="157" y="231"/>
                  </a:lnTo>
                  <a:lnTo>
                    <a:pt x="157" y="229"/>
                  </a:lnTo>
                  <a:lnTo>
                    <a:pt x="159" y="229"/>
                  </a:lnTo>
                  <a:lnTo>
                    <a:pt x="161" y="229"/>
                  </a:lnTo>
                  <a:lnTo>
                    <a:pt x="161" y="231"/>
                  </a:lnTo>
                  <a:lnTo>
                    <a:pt x="163" y="231"/>
                  </a:lnTo>
                  <a:lnTo>
                    <a:pt x="165" y="231"/>
                  </a:lnTo>
                  <a:lnTo>
                    <a:pt x="165" y="233"/>
                  </a:lnTo>
                  <a:lnTo>
                    <a:pt x="167" y="233"/>
                  </a:lnTo>
                  <a:lnTo>
                    <a:pt x="169" y="233"/>
                  </a:lnTo>
                  <a:lnTo>
                    <a:pt x="169" y="235"/>
                  </a:lnTo>
                  <a:lnTo>
                    <a:pt x="171" y="233"/>
                  </a:lnTo>
                  <a:lnTo>
                    <a:pt x="171" y="235"/>
                  </a:lnTo>
                  <a:lnTo>
                    <a:pt x="173" y="235"/>
                  </a:lnTo>
                  <a:lnTo>
                    <a:pt x="175" y="235"/>
                  </a:lnTo>
                  <a:lnTo>
                    <a:pt x="177" y="235"/>
                  </a:lnTo>
                  <a:lnTo>
                    <a:pt x="179" y="235"/>
                  </a:lnTo>
                  <a:lnTo>
                    <a:pt x="181" y="235"/>
                  </a:lnTo>
                  <a:lnTo>
                    <a:pt x="181" y="233"/>
                  </a:lnTo>
                  <a:lnTo>
                    <a:pt x="183" y="233"/>
                  </a:lnTo>
                  <a:lnTo>
                    <a:pt x="183" y="231"/>
                  </a:lnTo>
                  <a:lnTo>
                    <a:pt x="185" y="231"/>
                  </a:lnTo>
                  <a:lnTo>
                    <a:pt x="185" y="229"/>
                  </a:lnTo>
                  <a:lnTo>
                    <a:pt x="185" y="227"/>
                  </a:lnTo>
                  <a:lnTo>
                    <a:pt x="185" y="225"/>
                  </a:lnTo>
                  <a:lnTo>
                    <a:pt x="185" y="223"/>
                  </a:lnTo>
                  <a:lnTo>
                    <a:pt x="185" y="221"/>
                  </a:lnTo>
                  <a:lnTo>
                    <a:pt x="185" y="219"/>
                  </a:lnTo>
                  <a:lnTo>
                    <a:pt x="185" y="217"/>
                  </a:lnTo>
                  <a:lnTo>
                    <a:pt x="187" y="217"/>
                  </a:lnTo>
                  <a:lnTo>
                    <a:pt x="187" y="215"/>
                  </a:lnTo>
                  <a:lnTo>
                    <a:pt x="187" y="213"/>
                  </a:lnTo>
                  <a:lnTo>
                    <a:pt x="189" y="213"/>
                  </a:lnTo>
                  <a:lnTo>
                    <a:pt x="189" y="211"/>
                  </a:lnTo>
                  <a:lnTo>
                    <a:pt x="191" y="211"/>
                  </a:lnTo>
                  <a:lnTo>
                    <a:pt x="193" y="211"/>
                  </a:lnTo>
                  <a:lnTo>
                    <a:pt x="193" y="213"/>
                  </a:lnTo>
                  <a:lnTo>
                    <a:pt x="195" y="213"/>
                  </a:lnTo>
                  <a:lnTo>
                    <a:pt x="197" y="213"/>
                  </a:lnTo>
                  <a:lnTo>
                    <a:pt x="199" y="213"/>
                  </a:lnTo>
                  <a:lnTo>
                    <a:pt x="201" y="213"/>
                  </a:lnTo>
                  <a:lnTo>
                    <a:pt x="201" y="211"/>
                  </a:lnTo>
                  <a:lnTo>
                    <a:pt x="203" y="211"/>
                  </a:lnTo>
                  <a:lnTo>
                    <a:pt x="203" y="209"/>
                  </a:lnTo>
                  <a:lnTo>
                    <a:pt x="205" y="209"/>
                  </a:lnTo>
                  <a:lnTo>
                    <a:pt x="207" y="209"/>
                  </a:lnTo>
                  <a:lnTo>
                    <a:pt x="209" y="209"/>
                  </a:lnTo>
                  <a:lnTo>
                    <a:pt x="211" y="209"/>
                  </a:lnTo>
                  <a:lnTo>
                    <a:pt x="211" y="211"/>
                  </a:lnTo>
                  <a:lnTo>
                    <a:pt x="213" y="211"/>
                  </a:lnTo>
                  <a:lnTo>
                    <a:pt x="213" y="213"/>
                  </a:lnTo>
                  <a:lnTo>
                    <a:pt x="213" y="215"/>
                  </a:lnTo>
                  <a:lnTo>
                    <a:pt x="215" y="215"/>
                  </a:lnTo>
                  <a:lnTo>
                    <a:pt x="215" y="217"/>
                  </a:lnTo>
                  <a:lnTo>
                    <a:pt x="215" y="219"/>
                  </a:lnTo>
                  <a:lnTo>
                    <a:pt x="217" y="219"/>
                  </a:lnTo>
                  <a:lnTo>
                    <a:pt x="217" y="221"/>
                  </a:lnTo>
                  <a:lnTo>
                    <a:pt x="219" y="223"/>
                  </a:lnTo>
                  <a:lnTo>
                    <a:pt x="221" y="223"/>
                  </a:lnTo>
                  <a:lnTo>
                    <a:pt x="223" y="223"/>
                  </a:lnTo>
                  <a:lnTo>
                    <a:pt x="224" y="223"/>
                  </a:lnTo>
                  <a:lnTo>
                    <a:pt x="226" y="223"/>
                  </a:lnTo>
                  <a:lnTo>
                    <a:pt x="228" y="223"/>
                  </a:lnTo>
                  <a:lnTo>
                    <a:pt x="228" y="225"/>
                  </a:lnTo>
                  <a:lnTo>
                    <a:pt x="230" y="227"/>
                  </a:lnTo>
                  <a:lnTo>
                    <a:pt x="230" y="229"/>
                  </a:lnTo>
                  <a:lnTo>
                    <a:pt x="230" y="231"/>
                  </a:lnTo>
                  <a:lnTo>
                    <a:pt x="230" y="233"/>
                  </a:lnTo>
                  <a:lnTo>
                    <a:pt x="230" y="235"/>
                  </a:lnTo>
                  <a:lnTo>
                    <a:pt x="232" y="235"/>
                  </a:lnTo>
                  <a:lnTo>
                    <a:pt x="232" y="237"/>
                  </a:lnTo>
                  <a:lnTo>
                    <a:pt x="234" y="237"/>
                  </a:lnTo>
                  <a:lnTo>
                    <a:pt x="234" y="235"/>
                  </a:lnTo>
                  <a:lnTo>
                    <a:pt x="236" y="235"/>
                  </a:lnTo>
                  <a:lnTo>
                    <a:pt x="236" y="233"/>
                  </a:lnTo>
                  <a:lnTo>
                    <a:pt x="238" y="233"/>
                  </a:lnTo>
                  <a:lnTo>
                    <a:pt x="238" y="231"/>
                  </a:lnTo>
                  <a:lnTo>
                    <a:pt x="240" y="231"/>
                  </a:lnTo>
                  <a:lnTo>
                    <a:pt x="240" y="229"/>
                  </a:lnTo>
                  <a:lnTo>
                    <a:pt x="242" y="229"/>
                  </a:lnTo>
                  <a:lnTo>
                    <a:pt x="242" y="227"/>
                  </a:lnTo>
                  <a:lnTo>
                    <a:pt x="244" y="227"/>
                  </a:lnTo>
                  <a:lnTo>
                    <a:pt x="244" y="225"/>
                  </a:lnTo>
                  <a:lnTo>
                    <a:pt x="246" y="225"/>
                  </a:lnTo>
                  <a:lnTo>
                    <a:pt x="248" y="225"/>
                  </a:lnTo>
                  <a:lnTo>
                    <a:pt x="250" y="225"/>
                  </a:lnTo>
                  <a:lnTo>
                    <a:pt x="252" y="225"/>
                  </a:lnTo>
                  <a:lnTo>
                    <a:pt x="252" y="223"/>
                  </a:lnTo>
                  <a:lnTo>
                    <a:pt x="254" y="223"/>
                  </a:lnTo>
                  <a:lnTo>
                    <a:pt x="254" y="221"/>
                  </a:lnTo>
                  <a:lnTo>
                    <a:pt x="256" y="221"/>
                  </a:lnTo>
                  <a:lnTo>
                    <a:pt x="256" y="219"/>
                  </a:lnTo>
                  <a:lnTo>
                    <a:pt x="256" y="217"/>
                  </a:lnTo>
                  <a:lnTo>
                    <a:pt x="256" y="215"/>
                  </a:lnTo>
                  <a:lnTo>
                    <a:pt x="254" y="213"/>
                  </a:lnTo>
                  <a:lnTo>
                    <a:pt x="254" y="211"/>
                  </a:lnTo>
                  <a:lnTo>
                    <a:pt x="256" y="211"/>
                  </a:lnTo>
                  <a:lnTo>
                    <a:pt x="258" y="211"/>
                  </a:lnTo>
                  <a:lnTo>
                    <a:pt x="260" y="211"/>
                  </a:lnTo>
                  <a:lnTo>
                    <a:pt x="262" y="211"/>
                  </a:lnTo>
                  <a:lnTo>
                    <a:pt x="264" y="211"/>
                  </a:lnTo>
                  <a:lnTo>
                    <a:pt x="266" y="211"/>
                  </a:lnTo>
                  <a:lnTo>
                    <a:pt x="266" y="213"/>
                  </a:lnTo>
                  <a:lnTo>
                    <a:pt x="268" y="213"/>
                  </a:lnTo>
                  <a:lnTo>
                    <a:pt x="268" y="215"/>
                  </a:lnTo>
                  <a:lnTo>
                    <a:pt x="268" y="217"/>
                  </a:lnTo>
                  <a:lnTo>
                    <a:pt x="266" y="217"/>
                  </a:lnTo>
                  <a:lnTo>
                    <a:pt x="264" y="219"/>
                  </a:lnTo>
                  <a:lnTo>
                    <a:pt x="262" y="221"/>
                  </a:lnTo>
                  <a:lnTo>
                    <a:pt x="262" y="223"/>
                  </a:lnTo>
                  <a:lnTo>
                    <a:pt x="264" y="223"/>
                  </a:lnTo>
                  <a:lnTo>
                    <a:pt x="266" y="221"/>
                  </a:lnTo>
                  <a:lnTo>
                    <a:pt x="268" y="221"/>
                  </a:lnTo>
                  <a:lnTo>
                    <a:pt x="270" y="221"/>
                  </a:lnTo>
                  <a:lnTo>
                    <a:pt x="272" y="221"/>
                  </a:lnTo>
                  <a:lnTo>
                    <a:pt x="274" y="221"/>
                  </a:lnTo>
                  <a:lnTo>
                    <a:pt x="276" y="219"/>
                  </a:lnTo>
                  <a:lnTo>
                    <a:pt x="278" y="217"/>
                  </a:lnTo>
                  <a:lnTo>
                    <a:pt x="278" y="215"/>
                  </a:lnTo>
                  <a:lnTo>
                    <a:pt x="280" y="213"/>
                  </a:lnTo>
                  <a:lnTo>
                    <a:pt x="280" y="211"/>
                  </a:lnTo>
                  <a:lnTo>
                    <a:pt x="282" y="209"/>
                  </a:lnTo>
                  <a:lnTo>
                    <a:pt x="284" y="209"/>
                  </a:lnTo>
                  <a:lnTo>
                    <a:pt x="286" y="211"/>
                  </a:lnTo>
                  <a:lnTo>
                    <a:pt x="288" y="209"/>
                  </a:lnTo>
                  <a:lnTo>
                    <a:pt x="288" y="211"/>
                  </a:lnTo>
                  <a:lnTo>
                    <a:pt x="290" y="211"/>
                  </a:lnTo>
                  <a:lnTo>
                    <a:pt x="292" y="213"/>
                  </a:lnTo>
                  <a:lnTo>
                    <a:pt x="293" y="215"/>
                  </a:lnTo>
                  <a:lnTo>
                    <a:pt x="295" y="215"/>
                  </a:lnTo>
                  <a:lnTo>
                    <a:pt x="297" y="215"/>
                  </a:lnTo>
                  <a:lnTo>
                    <a:pt x="297" y="217"/>
                  </a:lnTo>
                  <a:lnTo>
                    <a:pt x="299" y="217"/>
                  </a:lnTo>
                  <a:lnTo>
                    <a:pt x="299" y="215"/>
                  </a:lnTo>
                  <a:lnTo>
                    <a:pt x="301" y="215"/>
                  </a:lnTo>
                  <a:lnTo>
                    <a:pt x="301" y="213"/>
                  </a:lnTo>
                  <a:lnTo>
                    <a:pt x="303" y="213"/>
                  </a:lnTo>
                  <a:lnTo>
                    <a:pt x="305" y="213"/>
                  </a:lnTo>
                  <a:lnTo>
                    <a:pt x="305" y="211"/>
                  </a:lnTo>
                  <a:lnTo>
                    <a:pt x="307" y="211"/>
                  </a:lnTo>
                  <a:lnTo>
                    <a:pt x="307" y="209"/>
                  </a:lnTo>
                  <a:lnTo>
                    <a:pt x="307" y="207"/>
                  </a:lnTo>
                  <a:lnTo>
                    <a:pt x="309" y="205"/>
                  </a:lnTo>
                  <a:lnTo>
                    <a:pt x="311" y="203"/>
                  </a:lnTo>
                  <a:lnTo>
                    <a:pt x="313" y="203"/>
                  </a:lnTo>
                  <a:lnTo>
                    <a:pt x="313" y="201"/>
                  </a:lnTo>
                  <a:lnTo>
                    <a:pt x="313" y="199"/>
                  </a:lnTo>
                  <a:lnTo>
                    <a:pt x="311" y="197"/>
                  </a:lnTo>
                  <a:lnTo>
                    <a:pt x="311" y="195"/>
                  </a:lnTo>
                  <a:lnTo>
                    <a:pt x="313" y="195"/>
                  </a:lnTo>
                  <a:lnTo>
                    <a:pt x="313" y="193"/>
                  </a:lnTo>
                  <a:lnTo>
                    <a:pt x="315" y="193"/>
                  </a:lnTo>
                  <a:lnTo>
                    <a:pt x="315" y="195"/>
                  </a:lnTo>
                  <a:lnTo>
                    <a:pt x="317" y="195"/>
                  </a:lnTo>
                  <a:lnTo>
                    <a:pt x="317" y="197"/>
                  </a:lnTo>
                  <a:lnTo>
                    <a:pt x="319" y="197"/>
                  </a:lnTo>
                  <a:lnTo>
                    <a:pt x="321" y="195"/>
                  </a:lnTo>
                  <a:lnTo>
                    <a:pt x="321" y="193"/>
                  </a:lnTo>
                  <a:lnTo>
                    <a:pt x="321" y="191"/>
                  </a:lnTo>
                  <a:lnTo>
                    <a:pt x="321" y="189"/>
                  </a:lnTo>
                  <a:lnTo>
                    <a:pt x="321" y="187"/>
                  </a:lnTo>
                  <a:lnTo>
                    <a:pt x="319" y="187"/>
                  </a:lnTo>
                  <a:lnTo>
                    <a:pt x="319" y="186"/>
                  </a:lnTo>
                  <a:lnTo>
                    <a:pt x="319" y="184"/>
                  </a:lnTo>
                  <a:lnTo>
                    <a:pt x="321" y="184"/>
                  </a:lnTo>
                  <a:lnTo>
                    <a:pt x="323" y="184"/>
                  </a:lnTo>
                  <a:lnTo>
                    <a:pt x="325" y="184"/>
                  </a:lnTo>
                  <a:lnTo>
                    <a:pt x="327" y="184"/>
                  </a:lnTo>
                  <a:lnTo>
                    <a:pt x="329" y="186"/>
                  </a:lnTo>
                  <a:lnTo>
                    <a:pt x="331" y="186"/>
                  </a:lnTo>
                  <a:lnTo>
                    <a:pt x="333" y="186"/>
                  </a:lnTo>
                  <a:lnTo>
                    <a:pt x="335" y="184"/>
                  </a:lnTo>
                  <a:lnTo>
                    <a:pt x="337" y="184"/>
                  </a:lnTo>
                  <a:lnTo>
                    <a:pt x="339" y="184"/>
                  </a:lnTo>
                  <a:lnTo>
                    <a:pt x="341" y="182"/>
                  </a:lnTo>
                  <a:lnTo>
                    <a:pt x="343" y="180"/>
                  </a:lnTo>
                  <a:lnTo>
                    <a:pt x="345" y="178"/>
                  </a:lnTo>
                  <a:lnTo>
                    <a:pt x="347" y="178"/>
                  </a:lnTo>
                  <a:lnTo>
                    <a:pt x="349" y="178"/>
                  </a:lnTo>
                  <a:lnTo>
                    <a:pt x="349" y="176"/>
                  </a:lnTo>
                  <a:lnTo>
                    <a:pt x="351" y="176"/>
                  </a:lnTo>
                  <a:lnTo>
                    <a:pt x="351" y="174"/>
                  </a:lnTo>
                  <a:lnTo>
                    <a:pt x="353" y="174"/>
                  </a:lnTo>
                  <a:lnTo>
                    <a:pt x="355" y="174"/>
                  </a:lnTo>
                  <a:lnTo>
                    <a:pt x="357" y="174"/>
                  </a:lnTo>
                  <a:lnTo>
                    <a:pt x="357" y="176"/>
                  </a:lnTo>
                  <a:lnTo>
                    <a:pt x="357" y="178"/>
                  </a:lnTo>
                  <a:lnTo>
                    <a:pt x="357" y="180"/>
                  </a:lnTo>
                  <a:lnTo>
                    <a:pt x="359" y="180"/>
                  </a:lnTo>
                  <a:lnTo>
                    <a:pt x="359" y="182"/>
                  </a:lnTo>
                  <a:lnTo>
                    <a:pt x="361" y="182"/>
                  </a:lnTo>
                  <a:lnTo>
                    <a:pt x="362" y="184"/>
                  </a:lnTo>
                  <a:lnTo>
                    <a:pt x="362" y="186"/>
                  </a:lnTo>
                  <a:lnTo>
                    <a:pt x="364" y="186"/>
                  </a:lnTo>
                  <a:lnTo>
                    <a:pt x="366" y="186"/>
                  </a:lnTo>
                  <a:lnTo>
                    <a:pt x="366" y="184"/>
                  </a:lnTo>
                  <a:lnTo>
                    <a:pt x="368" y="184"/>
                  </a:lnTo>
                  <a:lnTo>
                    <a:pt x="368" y="182"/>
                  </a:lnTo>
                  <a:lnTo>
                    <a:pt x="370" y="182"/>
                  </a:lnTo>
                  <a:lnTo>
                    <a:pt x="370" y="180"/>
                  </a:lnTo>
                  <a:lnTo>
                    <a:pt x="372" y="178"/>
                  </a:lnTo>
                  <a:lnTo>
                    <a:pt x="372" y="176"/>
                  </a:lnTo>
                  <a:lnTo>
                    <a:pt x="374" y="176"/>
                  </a:lnTo>
                  <a:lnTo>
                    <a:pt x="374" y="174"/>
                  </a:lnTo>
                  <a:lnTo>
                    <a:pt x="376" y="174"/>
                  </a:lnTo>
                  <a:lnTo>
                    <a:pt x="376" y="172"/>
                  </a:lnTo>
                  <a:lnTo>
                    <a:pt x="378" y="172"/>
                  </a:lnTo>
                  <a:lnTo>
                    <a:pt x="378" y="170"/>
                  </a:lnTo>
                  <a:lnTo>
                    <a:pt x="380" y="168"/>
                  </a:lnTo>
                  <a:lnTo>
                    <a:pt x="382" y="166"/>
                  </a:lnTo>
                  <a:lnTo>
                    <a:pt x="382" y="164"/>
                  </a:lnTo>
                  <a:lnTo>
                    <a:pt x="384" y="164"/>
                  </a:lnTo>
                  <a:lnTo>
                    <a:pt x="386" y="164"/>
                  </a:lnTo>
                  <a:lnTo>
                    <a:pt x="388" y="164"/>
                  </a:lnTo>
                  <a:lnTo>
                    <a:pt x="388" y="162"/>
                  </a:lnTo>
                  <a:lnTo>
                    <a:pt x="390" y="162"/>
                  </a:lnTo>
                  <a:lnTo>
                    <a:pt x="392" y="162"/>
                  </a:lnTo>
                  <a:lnTo>
                    <a:pt x="394" y="164"/>
                  </a:lnTo>
                  <a:lnTo>
                    <a:pt x="394" y="166"/>
                  </a:lnTo>
                  <a:lnTo>
                    <a:pt x="392" y="166"/>
                  </a:lnTo>
                  <a:lnTo>
                    <a:pt x="392" y="168"/>
                  </a:lnTo>
                  <a:lnTo>
                    <a:pt x="392" y="170"/>
                  </a:lnTo>
                  <a:lnTo>
                    <a:pt x="390" y="170"/>
                  </a:lnTo>
                  <a:lnTo>
                    <a:pt x="392" y="172"/>
                  </a:lnTo>
                  <a:lnTo>
                    <a:pt x="394" y="172"/>
                  </a:lnTo>
                  <a:lnTo>
                    <a:pt x="396" y="172"/>
                  </a:lnTo>
                  <a:lnTo>
                    <a:pt x="396" y="170"/>
                  </a:lnTo>
                  <a:lnTo>
                    <a:pt x="396" y="168"/>
                  </a:lnTo>
                  <a:lnTo>
                    <a:pt x="398" y="166"/>
                  </a:lnTo>
                  <a:lnTo>
                    <a:pt x="398" y="164"/>
                  </a:lnTo>
                  <a:lnTo>
                    <a:pt x="400" y="162"/>
                  </a:lnTo>
                  <a:lnTo>
                    <a:pt x="402" y="162"/>
                  </a:lnTo>
                  <a:lnTo>
                    <a:pt x="402" y="160"/>
                  </a:lnTo>
                  <a:lnTo>
                    <a:pt x="404" y="160"/>
                  </a:lnTo>
                  <a:lnTo>
                    <a:pt x="406" y="160"/>
                  </a:lnTo>
                  <a:lnTo>
                    <a:pt x="406" y="158"/>
                  </a:lnTo>
                  <a:lnTo>
                    <a:pt x="408" y="160"/>
                  </a:lnTo>
                  <a:lnTo>
                    <a:pt x="406" y="162"/>
                  </a:lnTo>
                  <a:lnTo>
                    <a:pt x="406" y="164"/>
                  </a:lnTo>
                  <a:lnTo>
                    <a:pt x="406" y="166"/>
                  </a:lnTo>
                  <a:lnTo>
                    <a:pt x="404" y="168"/>
                  </a:lnTo>
                  <a:lnTo>
                    <a:pt x="404" y="170"/>
                  </a:lnTo>
                  <a:lnTo>
                    <a:pt x="404" y="172"/>
                  </a:lnTo>
                  <a:lnTo>
                    <a:pt x="404" y="174"/>
                  </a:lnTo>
                  <a:lnTo>
                    <a:pt x="404" y="176"/>
                  </a:lnTo>
                  <a:lnTo>
                    <a:pt x="404" y="178"/>
                  </a:lnTo>
                  <a:lnTo>
                    <a:pt x="406" y="180"/>
                  </a:lnTo>
                  <a:lnTo>
                    <a:pt x="408" y="180"/>
                  </a:lnTo>
                  <a:lnTo>
                    <a:pt x="408" y="178"/>
                  </a:lnTo>
                  <a:lnTo>
                    <a:pt x="410" y="178"/>
                  </a:lnTo>
                  <a:lnTo>
                    <a:pt x="410" y="176"/>
                  </a:lnTo>
                  <a:lnTo>
                    <a:pt x="412" y="176"/>
                  </a:lnTo>
                  <a:lnTo>
                    <a:pt x="412" y="178"/>
                  </a:lnTo>
                  <a:lnTo>
                    <a:pt x="412" y="180"/>
                  </a:lnTo>
                  <a:lnTo>
                    <a:pt x="410" y="182"/>
                  </a:lnTo>
                  <a:lnTo>
                    <a:pt x="410" y="184"/>
                  </a:lnTo>
                  <a:lnTo>
                    <a:pt x="410" y="186"/>
                  </a:lnTo>
                  <a:lnTo>
                    <a:pt x="410" y="187"/>
                  </a:lnTo>
                  <a:lnTo>
                    <a:pt x="408" y="187"/>
                  </a:lnTo>
                  <a:lnTo>
                    <a:pt x="408" y="189"/>
                  </a:lnTo>
                  <a:lnTo>
                    <a:pt x="406" y="191"/>
                  </a:lnTo>
                  <a:lnTo>
                    <a:pt x="404" y="191"/>
                  </a:lnTo>
                  <a:lnTo>
                    <a:pt x="404" y="193"/>
                  </a:lnTo>
                  <a:lnTo>
                    <a:pt x="402" y="195"/>
                  </a:lnTo>
                  <a:lnTo>
                    <a:pt x="402" y="197"/>
                  </a:lnTo>
                  <a:lnTo>
                    <a:pt x="400" y="199"/>
                  </a:lnTo>
                  <a:lnTo>
                    <a:pt x="398" y="201"/>
                  </a:lnTo>
                  <a:lnTo>
                    <a:pt x="396" y="201"/>
                  </a:lnTo>
                  <a:lnTo>
                    <a:pt x="396" y="203"/>
                  </a:lnTo>
                  <a:lnTo>
                    <a:pt x="394" y="203"/>
                  </a:lnTo>
                  <a:lnTo>
                    <a:pt x="392" y="205"/>
                  </a:lnTo>
                  <a:lnTo>
                    <a:pt x="392" y="207"/>
                  </a:lnTo>
                  <a:lnTo>
                    <a:pt x="388" y="207"/>
                  </a:lnTo>
                  <a:lnTo>
                    <a:pt x="388" y="209"/>
                  </a:lnTo>
                  <a:lnTo>
                    <a:pt x="386" y="209"/>
                  </a:lnTo>
                  <a:lnTo>
                    <a:pt x="386" y="211"/>
                  </a:lnTo>
                  <a:lnTo>
                    <a:pt x="384" y="213"/>
                  </a:lnTo>
                  <a:lnTo>
                    <a:pt x="384" y="215"/>
                  </a:lnTo>
                  <a:lnTo>
                    <a:pt x="382" y="215"/>
                  </a:lnTo>
                  <a:lnTo>
                    <a:pt x="382" y="217"/>
                  </a:lnTo>
                  <a:lnTo>
                    <a:pt x="380" y="219"/>
                  </a:lnTo>
                  <a:lnTo>
                    <a:pt x="380" y="221"/>
                  </a:lnTo>
                  <a:lnTo>
                    <a:pt x="378" y="223"/>
                  </a:lnTo>
                  <a:lnTo>
                    <a:pt x="378" y="225"/>
                  </a:lnTo>
                  <a:lnTo>
                    <a:pt x="376" y="227"/>
                  </a:lnTo>
                  <a:lnTo>
                    <a:pt x="376" y="229"/>
                  </a:lnTo>
                  <a:lnTo>
                    <a:pt x="374" y="231"/>
                  </a:lnTo>
                  <a:lnTo>
                    <a:pt x="374" y="233"/>
                  </a:lnTo>
                  <a:lnTo>
                    <a:pt x="374" y="235"/>
                  </a:lnTo>
                  <a:lnTo>
                    <a:pt x="372" y="237"/>
                  </a:lnTo>
                  <a:lnTo>
                    <a:pt x="370" y="237"/>
                  </a:lnTo>
                  <a:lnTo>
                    <a:pt x="370" y="239"/>
                  </a:lnTo>
                  <a:lnTo>
                    <a:pt x="368" y="239"/>
                  </a:lnTo>
                  <a:lnTo>
                    <a:pt x="368" y="241"/>
                  </a:lnTo>
                  <a:lnTo>
                    <a:pt x="370" y="241"/>
                  </a:lnTo>
                  <a:lnTo>
                    <a:pt x="370" y="243"/>
                  </a:lnTo>
                  <a:lnTo>
                    <a:pt x="370" y="245"/>
                  </a:lnTo>
                  <a:lnTo>
                    <a:pt x="368" y="247"/>
                  </a:lnTo>
                  <a:lnTo>
                    <a:pt x="368" y="249"/>
                  </a:lnTo>
                  <a:lnTo>
                    <a:pt x="370" y="249"/>
                  </a:lnTo>
                  <a:lnTo>
                    <a:pt x="370" y="251"/>
                  </a:lnTo>
                  <a:lnTo>
                    <a:pt x="372" y="251"/>
                  </a:lnTo>
                  <a:lnTo>
                    <a:pt x="374" y="253"/>
                  </a:lnTo>
                  <a:lnTo>
                    <a:pt x="376" y="254"/>
                  </a:lnTo>
                  <a:lnTo>
                    <a:pt x="376" y="256"/>
                  </a:lnTo>
                  <a:lnTo>
                    <a:pt x="378" y="256"/>
                  </a:lnTo>
                  <a:lnTo>
                    <a:pt x="378" y="254"/>
                  </a:lnTo>
                  <a:lnTo>
                    <a:pt x="380" y="254"/>
                  </a:lnTo>
                  <a:lnTo>
                    <a:pt x="382" y="254"/>
                  </a:lnTo>
                  <a:lnTo>
                    <a:pt x="384" y="254"/>
                  </a:lnTo>
                  <a:lnTo>
                    <a:pt x="386" y="256"/>
                  </a:lnTo>
                  <a:lnTo>
                    <a:pt x="388" y="256"/>
                  </a:lnTo>
                  <a:lnTo>
                    <a:pt x="388" y="258"/>
                  </a:lnTo>
                  <a:lnTo>
                    <a:pt x="390" y="258"/>
                  </a:lnTo>
                  <a:lnTo>
                    <a:pt x="388" y="260"/>
                  </a:lnTo>
                  <a:lnTo>
                    <a:pt x="388" y="262"/>
                  </a:lnTo>
                  <a:lnTo>
                    <a:pt x="386" y="262"/>
                  </a:lnTo>
                  <a:lnTo>
                    <a:pt x="384" y="262"/>
                  </a:lnTo>
                  <a:lnTo>
                    <a:pt x="382" y="262"/>
                  </a:lnTo>
                  <a:lnTo>
                    <a:pt x="382" y="264"/>
                  </a:lnTo>
                  <a:lnTo>
                    <a:pt x="380" y="264"/>
                  </a:lnTo>
                  <a:lnTo>
                    <a:pt x="382" y="266"/>
                  </a:lnTo>
                  <a:lnTo>
                    <a:pt x="382" y="268"/>
                  </a:lnTo>
                  <a:lnTo>
                    <a:pt x="382" y="270"/>
                  </a:lnTo>
                  <a:lnTo>
                    <a:pt x="382" y="272"/>
                  </a:lnTo>
                  <a:lnTo>
                    <a:pt x="380" y="272"/>
                  </a:lnTo>
                  <a:lnTo>
                    <a:pt x="380" y="274"/>
                  </a:lnTo>
                  <a:lnTo>
                    <a:pt x="378" y="276"/>
                  </a:lnTo>
                  <a:lnTo>
                    <a:pt x="378" y="278"/>
                  </a:lnTo>
                  <a:lnTo>
                    <a:pt x="380" y="280"/>
                  </a:lnTo>
                  <a:lnTo>
                    <a:pt x="382" y="282"/>
                  </a:lnTo>
                  <a:lnTo>
                    <a:pt x="382" y="284"/>
                  </a:lnTo>
                  <a:lnTo>
                    <a:pt x="382" y="286"/>
                  </a:lnTo>
                  <a:lnTo>
                    <a:pt x="382" y="288"/>
                  </a:lnTo>
                  <a:lnTo>
                    <a:pt x="380" y="288"/>
                  </a:lnTo>
                  <a:lnTo>
                    <a:pt x="378" y="290"/>
                  </a:lnTo>
                  <a:lnTo>
                    <a:pt x="376" y="290"/>
                  </a:lnTo>
                  <a:lnTo>
                    <a:pt x="376" y="288"/>
                  </a:lnTo>
                  <a:lnTo>
                    <a:pt x="376" y="290"/>
                  </a:lnTo>
                  <a:lnTo>
                    <a:pt x="374" y="290"/>
                  </a:lnTo>
                  <a:lnTo>
                    <a:pt x="374" y="292"/>
                  </a:lnTo>
                  <a:lnTo>
                    <a:pt x="376" y="292"/>
                  </a:lnTo>
                  <a:lnTo>
                    <a:pt x="374" y="292"/>
                  </a:lnTo>
                  <a:lnTo>
                    <a:pt x="374" y="294"/>
                  </a:lnTo>
                  <a:lnTo>
                    <a:pt x="374" y="296"/>
                  </a:lnTo>
                  <a:lnTo>
                    <a:pt x="374" y="298"/>
                  </a:lnTo>
                  <a:lnTo>
                    <a:pt x="372" y="298"/>
                  </a:lnTo>
                  <a:lnTo>
                    <a:pt x="372" y="300"/>
                  </a:lnTo>
                  <a:lnTo>
                    <a:pt x="372" y="302"/>
                  </a:lnTo>
                  <a:lnTo>
                    <a:pt x="370" y="302"/>
                  </a:lnTo>
                  <a:lnTo>
                    <a:pt x="372" y="304"/>
                  </a:lnTo>
                  <a:lnTo>
                    <a:pt x="370" y="306"/>
                  </a:lnTo>
                  <a:lnTo>
                    <a:pt x="368" y="306"/>
                  </a:lnTo>
                  <a:lnTo>
                    <a:pt x="368" y="308"/>
                  </a:lnTo>
                  <a:lnTo>
                    <a:pt x="368" y="310"/>
                  </a:lnTo>
                  <a:lnTo>
                    <a:pt x="368" y="312"/>
                  </a:lnTo>
                  <a:lnTo>
                    <a:pt x="366" y="312"/>
                  </a:lnTo>
                  <a:lnTo>
                    <a:pt x="368" y="312"/>
                  </a:lnTo>
                  <a:lnTo>
                    <a:pt x="368" y="314"/>
                  </a:lnTo>
                  <a:lnTo>
                    <a:pt x="366" y="316"/>
                  </a:lnTo>
                  <a:lnTo>
                    <a:pt x="366" y="318"/>
                  </a:lnTo>
                  <a:lnTo>
                    <a:pt x="366" y="320"/>
                  </a:lnTo>
                  <a:lnTo>
                    <a:pt x="368" y="320"/>
                  </a:lnTo>
                  <a:lnTo>
                    <a:pt x="368" y="321"/>
                  </a:lnTo>
                  <a:lnTo>
                    <a:pt x="368" y="323"/>
                  </a:lnTo>
                  <a:lnTo>
                    <a:pt x="366" y="323"/>
                  </a:lnTo>
                  <a:lnTo>
                    <a:pt x="366" y="325"/>
                  </a:lnTo>
                  <a:lnTo>
                    <a:pt x="364" y="325"/>
                  </a:lnTo>
                  <a:lnTo>
                    <a:pt x="362" y="325"/>
                  </a:lnTo>
                  <a:lnTo>
                    <a:pt x="362" y="327"/>
                  </a:lnTo>
                  <a:lnTo>
                    <a:pt x="362" y="329"/>
                  </a:lnTo>
                  <a:lnTo>
                    <a:pt x="362" y="331"/>
                  </a:lnTo>
                  <a:lnTo>
                    <a:pt x="361" y="331"/>
                  </a:lnTo>
                  <a:lnTo>
                    <a:pt x="359" y="331"/>
                  </a:lnTo>
                  <a:lnTo>
                    <a:pt x="357" y="331"/>
                  </a:lnTo>
                  <a:lnTo>
                    <a:pt x="357" y="333"/>
                  </a:lnTo>
                  <a:lnTo>
                    <a:pt x="355" y="333"/>
                  </a:lnTo>
                  <a:lnTo>
                    <a:pt x="353" y="333"/>
                  </a:lnTo>
                  <a:lnTo>
                    <a:pt x="351" y="333"/>
                  </a:lnTo>
                  <a:lnTo>
                    <a:pt x="349" y="331"/>
                  </a:lnTo>
                  <a:lnTo>
                    <a:pt x="349" y="333"/>
                  </a:lnTo>
                  <a:lnTo>
                    <a:pt x="349" y="335"/>
                  </a:lnTo>
                  <a:lnTo>
                    <a:pt x="349" y="337"/>
                  </a:lnTo>
                  <a:lnTo>
                    <a:pt x="349" y="339"/>
                  </a:lnTo>
                  <a:lnTo>
                    <a:pt x="349" y="341"/>
                  </a:lnTo>
                  <a:lnTo>
                    <a:pt x="347" y="341"/>
                  </a:lnTo>
                  <a:lnTo>
                    <a:pt x="347" y="343"/>
                  </a:lnTo>
                  <a:lnTo>
                    <a:pt x="347" y="345"/>
                  </a:lnTo>
                  <a:lnTo>
                    <a:pt x="347" y="347"/>
                  </a:lnTo>
                  <a:lnTo>
                    <a:pt x="347" y="349"/>
                  </a:lnTo>
                  <a:lnTo>
                    <a:pt x="347" y="351"/>
                  </a:lnTo>
                  <a:lnTo>
                    <a:pt x="347" y="353"/>
                  </a:lnTo>
                  <a:lnTo>
                    <a:pt x="347" y="355"/>
                  </a:lnTo>
                  <a:lnTo>
                    <a:pt x="347" y="357"/>
                  </a:lnTo>
                  <a:lnTo>
                    <a:pt x="347" y="359"/>
                  </a:lnTo>
                  <a:lnTo>
                    <a:pt x="347" y="361"/>
                  </a:lnTo>
                  <a:lnTo>
                    <a:pt x="349" y="363"/>
                  </a:lnTo>
                  <a:lnTo>
                    <a:pt x="347" y="365"/>
                  </a:lnTo>
                  <a:lnTo>
                    <a:pt x="349" y="367"/>
                  </a:lnTo>
                  <a:lnTo>
                    <a:pt x="347" y="367"/>
                  </a:lnTo>
                  <a:lnTo>
                    <a:pt x="349" y="367"/>
                  </a:lnTo>
                  <a:lnTo>
                    <a:pt x="349" y="369"/>
                  </a:lnTo>
                  <a:lnTo>
                    <a:pt x="349" y="371"/>
                  </a:lnTo>
                  <a:lnTo>
                    <a:pt x="349" y="373"/>
                  </a:lnTo>
                  <a:lnTo>
                    <a:pt x="349" y="375"/>
                  </a:lnTo>
                  <a:lnTo>
                    <a:pt x="349" y="377"/>
                  </a:lnTo>
                  <a:lnTo>
                    <a:pt x="349" y="379"/>
                  </a:lnTo>
                  <a:lnTo>
                    <a:pt x="349" y="381"/>
                  </a:lnTo>
                  <a:lnTo>
                    <a:pt x="347" y="381"/>
                  </a:lnTo>
                  <a:lnTo>
                    <a:pt x="347" y="383"/>
                  </a:lnTo>
                  <a:lnTo>
                    <a:pt x="347" y="385"/>
                  </a:lnTo>
                  <a:lnTo>
                    <a:pt x="347" y="387"/>
                  </a:lnTo>
                  <a:lnTo>
                    <a:pt x="345" y="387"/>
                  </a:lnTo>
                  <a:lnTo>
                    <a:pt x="345" y="388"/>
                  </a:lnTo>
                  <a:lnTo>
                    <a:pt x="347" y="388"/>
                  </a:lnTo>
                  <a:lnTo>
                    <a:pt x="347" y="390"/>
                  </a:lnTo>
                  <a:lnTo>
                    <a:pt x="345" y="390"/>
                  </a:lnTo>
                  <a:lnTo>
                    <a:pt x="347" y="392"/>
                  </a:lnTo>
                  <a:lnTo>
                    <a:pt x="347" y="394"/>
                  </a:lnTo>
                  <a:lnTo>
                    <a:pt x="347" y="396"/>
                  </a:lnTo>
                  <a:lnTo>
                    <a:pt x="347" y="398"/>
                  </a:lnTo>
                  <a:lnTo>
                    <a:pt x="347" y="400"/>
                  </a:lnTo>
                  <a:lnTo>
                    <a:pt x="347" y="402"/>
                  </a:lnTo>
                  <a:lnTo>
                    <a:pt x="347" y="404"/>
                  </a:lnTo>
                  <a:lnTo>
                    <a:pt x="347" y="406"/>
                  </a:lnTo>
                  <a:lnTo>
                    <a:pt x="345" y="406"/>
                  </a:lnTo>
                  <a:lnTo>
                    <a:pt x="343" y="408"/>
                  </a:lnTo>
                  <a:lnTo>
                    <a:pt x="343" y="410"/>
                  </a:lnTo>
                  <a:lnTo>
                    <a:pt x="341" y="410"/>
                  </a:lnTo>
                  <a:lnTo>
                    <a:pt x="339" y="410"/>
                  </a:lnTo>
                  <a:lnTo>
                    <a:pt x="339" y="412"/>
                  </a:lnTo>
                  <a:lnTo>
                    <a:pt x="337" y="412"/>
                  </a:lnTo>
                  <a:lnTo>
                    <a:pt x="335" y="414"/>
                  </a:lnTo>
                  <a:lnTo>
                    <a:pt x="335" y="416"/>
                  </a:lnTo>
                  <a:lnTo>
                    <a:pt x="335" y="418"/>
                  </a:lnTo>
                  <a:lnTo>
                    <a:pt x="333" y="418"/>
                  </a:lnTo>
                  <a:lnTo>
                    <a:pt x="333" y="420"/>
                  </a:lnTo>
                  <a:lnTo>
                    <a:pt x="333" y="422"/>
                  </a:lnTo>
                  <a:lnTo>
                    <a:pt x="333" y="424"/>
                  </a:lnTo>
                  <a:lnTo>
                    <a:pt x="333" y="426"/>
                  </a:lnTo>
                  <a:lnTo>
                    <a:pt x="335" y="430"/>
                  </a:lnTo>
                  <a:lnTo>
                    <a:pt x="337" y="432"/>
                  </a:lnTo>
                  <a:lnTo>
                    <a:pt x="337" y="434"/>
                  </a:lnTo>
                  <a:lnTo>
                    <a:pt x="337" y="436"/>
                  </a:lnTo>
                  <a:lnTo>
                    <a:pt x="335" y="436"/>
                  </a:lnTo>
                  <a:lnTo>
                    <a:pt x="335" y="438"/>
                  </a:lnTo>
                  <a:lnTo>
                    <a:pt x="333" y="438"/>
                  </a:lnTo>
                  <a:lnTo>
                    <a:pt x="333" y="440"/>
                  </a:lnTo>
                  <a:lnTo>
                    <a:pt x="333" y="442"/>
                  </a:lnTo>
                  <a:lnTo>
                    <a:pt x="331" y="442"/>
                  </a:lnTo>
                  <a:lnTo>
                    <a:pt x="333" y="444"/>
                  </a:lnTo>
                  <a:lnTo>
                    <a:pt x="333" y="446"/>
                  </a:lnTo>
                  <a:lnTo>
                    <a:pt x="333" y="448"/>
                  </a:lnTo>
                  <a:lnTo>
                    <a:pt x="333" y="450"/>
                  </a:lnTo>
                  <a:lnTo>
                    <a:pt x="333" y="452"/>
                  </a:lnTo>
                  <a:lnTo>
                    <a:pt x="333" y="454"/>
                  </a:lnTo>
                  <a:lnTo>
                    <a:pt x="331" y="452"/>
                  </a:lnTo>
                  <a:lnTo>
                    <a:pt x="331" y="454"/>
                  </a:lnTo>
                  <a:lnTo>
                    <a:pt x="329" y="454"/>
                  </a:lnTo>
                  <a:lnTo>
                    <a:pt x="327" y="455"/>
                  </a:lnTo>
                  <a:lnTo>
                    <a:pt x="325" y="455"/>
                  </a:lnTo>
                  <a:lnTo>
                    <a:pt x="323" y="455"/>
                  </a:lnTo>
                  <a:lnTo>
                    <a:pt x="321" y="455"/>
                  </a:lnTo>
                  <a:lnTo>
                    <a:pt x="319" y="455"/>
                  </a:lnTo>
                  <a:lnTo>
                    <a:pt x="317" y="455"/>
                  </a:lnTo>
                  <a:lnTo>
                    <a:pt x="315" y="454"/>
                  </a:lnTo>
                  <a:lnTo>
                    <a:pt x="313" y="455"/>
                  </a:lnTo>
                  <a:lnTo>
                    <a:pt x="313" y="454"/>
                  </a:lnTo>
                  <a:lnTo>
                    <a:pt x="311" y="454"/>
                  </a:lnTo>
                  <a:lnTo>
                    <a:pt x="309" y="452"/>
                  </a:lnTo>
                  <a:lnTo>
                    <a:pt x="307" y="450"/>
                  </a:lnTo>
                  <a:lnTo>
                    <a:pt x="305" y="450"/>
                  </a:lnTo>
                  <a:lnTo>
                    <a:pt x="305" y="452"/>
                  </a:lnTo>
                  <a:lnTo>
                    <a:pt x="303" y="452"/>
                  </a:lnTo>
                  <a:lnTo>
                    <a:pt x="303" y="454"/>
                  </a:lnTo>
                  <a:lnTo>
                    <a:pt x="301" y="454"/>
                  </a:lnTo>
                  <a:lnTo>
                    <a:pt x="299" y="454"/>
                  </a:lnTo>
                  <a:lnTo>
                    <a:pt x="297" y="455"/>
                  </a:lnTo>
                  <a:lnTo>
                    <a:pt x="295" y="457"/>
                  </a:lnTo>
                  <a:lnTo>
                    <a:pt x="293" y="459"/>
                  </a:lnTo>
                  <a:lnTo>
                    <a:pt x="292" y="459"/>
                  </a:lnTo>
                  <a:lnTo>
                    <a:pt x="292" y="461"/>
                  </a:lnTo>
                  <a:lnTo>
                    <a:pt x="290" y="461"/>
                  </a:lnTo>
                  <a:lnTo>
                    <a:pt x="288" y="461"/>
                  </a:lnTo>
                  <a:lnTo>
                    <a:pt x="286" y="463"/>
                  </a:lnTo>
                  <a:lnTo>
                    <a:pt x="284" y="463"/>
                  </a:lnTo>
                  <a:lnTo>
                    <a:pt x="284" y="465"/>
                  </a:lnTo>
                  <a:lnTo>
                    <a:pt x="284" y="467"/>
                  </a:lnTo>
                  <a:lnTo>
                    <a:pt x="282" y="465"/>
                  </a:lnTo>
                  <a:lnTo>
                    <a:pt x="280" y="465"/>
                  </a:lnTo>
                  <a:lnTo>
                    <a:pt x="278" y="463"/>
                  </a:lnTo>
                  <a:lnTo>
                    <a:pt x="280" y="461"/>
                  </a:lnTo>
                  <a:lnTo>
                    <a:pt x="278" y="461"/>
                  </a:lnTo>
                  <a:lnTo>
                    <a:pt x="276" y="461"/>
                  </a:lnTo>
                  <a:lnTo>
                    <a:pt x="276" y="459"/>
                  </a:lnTo>
                  <a:lnTo>
                    <a:pt x="274" y="459"/>
                  </a:lnTo>
                  <a:lnTo>
                    <a:pt x="272" y="459"/>
                  </a:lnTo>
                  <a:lnTo>
                    <a:pt x="272" y="461"/>
                  </a:lnTo>
                  <a:lnTo>
                    <a:pt x="272" y="459"/>
                  </a:lnTo>
                  <a:lnTo>
                    <a:pt x="270" y="459"/>
                  </a:lnTo>
                  <a:lnTo>
                    <a:pt x="268" y="459"/>
                  </a:lnTo>
                  <a:lnTo>
                    <a:pt x="268" y="461"/>
                  </a:lnTo>
                  <a:lnTo>
                    <a:pt x="266" y="461"/>
                  </a:lnTo>
                  <a:lnTo>
                    <a:pt x="264" y="461"/>
                  </a:lnTo>
                  <a:lnTo>
                    <a:pt x="262" y="459"/>
                  </a:lnTo>
                  <a:lnTo>
                    <a:pt x="260" y="457"/>
                  </a:lnTo>
                  <a:lnTo>
                    <a:pt x="260" y="455"/>
                  </a:lnTo>
                  <a:lnTo>
                    <a:pt x="260" y="454"/>
                  </a:lnTo>
                  <a:lnTo>
                    <a:pt x="262" y="454"/>
                  </a:lnTo>
                  <a:lnTo>
                    <a:pt x="262" y="452"/>
                  </a:lnTo>
                  <a:lnTo>
                    <a:pt x="262" y="450"/>
                  </a:lnTo>
                  <a:lnTo>
                    <a:pt x="262" y="448"/>
                  </a:lnTo>
                  <a:lnTo>
                    <a:pt x="260" y="448"/>
                  </a:lnTo>
                  <a:lnTo>
                    <a:pt x="260" y="446"/>
                  </a:lnTo>
                  <a:lnTo>
                    <a:pt x="258" y="446"/>
                  </a:lnTo>
                  <a:lnTo>
                    <a:pt x="258" y="448"/>
                  </a:lnTo>
                  <a:lnTo>
                    <a:pt x="256" y="448"/>
                  </a:lnTo>
                  <a:lnTo>
                    <a:pt x="256" y="446"/>
                  </a:lnTo>
                  <a:lnTo>
                    <a:pt x="256" y="444"/>
                  </a:lnTo>
                  <a:lnTo>
                    <a:pt x="256" y="442"/>
                  </a:lnTo>
                  <a:lnTo>
                    <a:pt x="256" y="440"/>
                  </a:lnTo>
                  <a:lnTo>
                    <a:pt x="256" y="438"/>
                  </a:lnTo>
                  <a:lnTo>
                    <a:pt x="254" y="438"/>
                  </a:lnTo>
                  <a:lnTo>
                    <a:pt x="252" y="438"/>
                  </a:lnTo>
                  <a:lnTo>
                    <a:pt x="250" y="438"/>
                  </a:lnTo>
                  <a:lnTo>
                    <a:pt x="250" y="440"/>
                  </a:lnTo>
                  <a:lnTo>
                    <a:pt x="248" y="440"/>
                  </a:lnTo>
                  <a:lnTo>
                    <a:pt x="246" y="440"/>
                  </a:lnTo>
                  <a:lnTo>
                    <a:pt x="246" y="438"/>
                  </a:lnTo>
                  <a:lnTo>
                    <a:pt x="244" y="438"/>
                  </a:lnTo>
                  <a:lnTo>
                    <a:pt x="242" y="438"/>
                  </a:lnTo>
                  <a:lnTo>
                    <a:pt x="242" y="436"/>
                  </a:lnTo>
                  <a:lnTo>
                    <a:pt x="240" y="436"/>
                  </a:lnTo>
                  <a:lnTo>
                    <a:pt x="238" y="436"/>
                  </a:lnTo>
                  <a:lnTo>
                    <a:pt x="238" y="438"/>
                  </a:lnTo>
                  <a:lnTo>
                    <a:pt x="238" y="436"/>
                  </a:lnTo>
                  <a:lnTo>
                    <a:pt x="238" y="434"/>
                  </a:lnTo>
                  <a:lnTo>
                    <a:pt x="236" y="434"/>
                  </a:lnTo>
                  <a:lnTo>
                    <a:pt x="234" y="434"/>
                  </a:lnTo>
                  <a:lnTo>
                    <a:pt x="234" y="432"/>
                  </a:lnTo>
                  <a:lnTo>
                    <a:pt x="232" y="432"/>
                  </a:lnTo>
                  <a:lnTo>
                    <a:pt x="230" y="432"/>
                  </a:lnTo>
                  <a:lnTo>
                    <a:pt x="228" y="432"/>
                  </a:lnTo>
                  <a:lnTo>
                    <a:pt x="228" y="430"/>
                  </a:lnTo>
                  <a:lnTo>
                    <a:pt x="228" y="428"/>
                  </a:lnTo>
                  <a:lnTo>
                    <a:pt x="226" y="428"/>
                  </a:lnTo>
                  <a:lnTo>
                    <a:pt x="226" y="426"/>
                  </a:lnTo>
                  <a:lnTo>
                    <a:pt x="224" y="426"/>
                  </a:lnTo>
                  <a:lnTo>
                    <a:pt x="223" y="426"/>
                  </a:lnTo>
                  <a:lnTo>
                    <a:pt x="223" y="424"/>
                  </a:lnTo>
                  <a:lnTo>
                    <a:pt x="221" y="424"/>
                  </a:lnTo>
                  <a:lnTo>
                    <a:pt x="219" y="424"/>
                  </a:lnTo>
                  <a:lnTo>
                    <a:pt x="217" y="424"/>
                  </a:lnTo>
                  <a:lnTo>
                    <a:pt x="217" y="426"/>
                  </a:lnTo>
                  <a:lnTo>
                    <a:pt x="215" y="426"/>
                  </a:lnTo>
                  <a:lnTo>
                    <a:pt x="215" y="428"/>
                  </a:lnTo>
                  <a:lnTo>
                    <a:pt x="213" y="428"/>
                  </a:lnTo>
                  <a:lnTo>
                    <a:pt x="213" y="426"/>
                  </a:lnTo>
                  <a:lnTo>
                    <a:pt x="211" y="426"/>
                  </a:lnTo>
                  <a:lnTo>
                    <a:pt x="211" y="428"/>
                  </a:lnTo>
                  <a:lnTo>
                    <a:pt x="209" y="428"/>
                  </a:lnTo>
                  <a:lnTo>
                    <a:pt x="207" y="428"/>
                  </a:lnTo>
                  <a:lnTo>
                    <a:pt x="207" y="430"/>
                  </a:lnTo>
                  <a:lnTo>
                    <a:pt x="207" y="432"/>
                  </a:lnTo>
                  <a:lnTo>
                    <a:pt x="207" y="434"/>
                  </a:lnTo>
                  <a:lnTo>
                    <a:pt x="205" y="434"/>
                  </a:lnTo>
                  <a:lnTo>
                    <a:pt x="205" y="432"/>
                  </a:lnTo>
                  <a:lnTo>
                    <a:pt x="203" y="432"/>
                  </a:lnTo>
                  <a:lnTo>
                    <a:pt x="203" y="434"/>
                  </a:lnTo>
                  <a:lnTo>
                    <a:pt x="201" y="434"/>
                  </a:lnTo>
                  <a:lnTo>
                    <a:pt x="199" y="434"/>
                  </a:lnTo>
                  <a:lnTo>
                    <a:pt x="199" y="436"/>
                  </a:lnTo>
                  <a:lnTo>
                    <a:pt x="201" y="436"/>
                  </a:lnTo>
                  <a:lnTo>
                    <a:pt x="201" y="434"/>
                  </a:lnTo>
                  <a:lnTo>
                    <a:pt x="201" y="436"/>
                  </a:lnTo>
                  <a:lnTo>
                    <a:pt x="201" y="438"/>
                  </a:lnTo>
                  <a:lnTo>
                    <a:pt x="199" y="440"/>
                  </a:lnTo>
                  <a:lnTo>
                    <a:pt x="199" y="442"/>
                  </a:lnTo>
                  <a:lnTo>
                    <a:pt x="199" y="440"/>
                  </a:lnTo>
                  <a:lnTo>
                    <a:pt x="197" y="440"/>
                  </a:lnTo>
                  <a:lnTo>
                    <a:pt x="197" y="442"/>
                  </a:lnTo>
                  <a:lnTo>
                    <a:pt x="195" y="442"/>
                  </a:lnTo>
                  <a:lnTo>
                    <a:pt x="195" y="444"/>
                  </a:lnTo>
                  <a:lnTo>
                    <a:pt x="195" y="442"/>
                  </a:lnTo>
                  <a:lnTo>
                    <a:pt x="193" y="440"/>
                  </a:lnTo>
                  <a:lnTo>
                    <a:pt x="191" y="440"/>
                  </a:lnTo>
                  <a:lnTo>
                    <a:pt x="191" y="442"/>
                  </a:lnTo>
                  <a:lnTo>
                    <a:pt x="189" y="442"/>
                  </a:lnTo>
                  <a:lnTo>
                    <a:pt x="189" y="444"/>
                  </a:lnTo>
                  <a:lnTo>
                    <a:pt x="187" y="444"/>
                  </a:lnTo>
                  <a:lnTo>
                    <a:pt x="185" y="444"/>
                  </a:lnTo>
                  <a:lnTo>
                    <a:pt x="185" y="446"/>
                  </a:lnTo>
                  <a:lnTo>
                    <a:pt x="185" y="448"/>
                  </a:lnTo>
                  <a:lnTo>
                    <a:pt x="187" y="450"/>
                  </a:lnTo>
                  <a:lnTo>
                    <a:pt x="187" y="452"/>
                  </a:lnTo>
                  <a:lnTo>
                    <a:pt x="189" y="452"/>
                  </a:lnTo>
                  <a:lnTo>
                    <a:pt x="187" y="452"/>
                  </a:lnTo>
                  <a:lnTo>
                    <a:pt x="189" y="454"/>
                  </a:lnTo>
                  <a:lnTo>
                    <a:pt x="187" y="454"/>
                  </a:lnTo>
                  <a:lnTo>
                    <a:pt x="187" y="455"/>
                  </a:lnTo>
                  <a:lnTo>
                    <a:pt x="185" y="455"/>
                  </a:lnTo>
                  <a:lnTo>
                    <a:pt x="183" y="455"/>
                  </a:lnTo>
                  <a:lnTo>
                    <a:pt x="181" y="455"/>
                  </a:lnTo>
                  <a:lnTo>
                    <a:pt x="181" y="457"/>
                  </a:lnTo>
                  <a:lnTo>
                    <a:pt x="183" y="457"/>
                  </a:lnTo>
                  <a:lnTo>
                    <a:pt x="183" y="459"/>
                  </a:lnTo>
                  <a:lnTo>
                    <a:pt x="185" y="459"/>
                  </a:lnTo>
                  <a:lnTo>
                    <a:pt x="185" y="461"/>
                  </a:lnTo>
                  <a:lnTo>
                    <a:pt x="185" y="463"/>
                  </a:lnTo>
                  <a:lnTo>
                    <a:pt x="185" y="465"/>
                  </a:lnTo>
                  <a:lnTo>
                    <a:pt x="185" y="467"/>
                  </a:lnTo>
                  <a:lnTo>
                    <a:pt x="185" y="469"/>
                  </a:lnTo>
                  <a:lnTo>
                    <a:pt x="185" y="471"/>
                  </a:lnTo>
                  <a:lnTo>
                    <a:pt x="183" y="471"/>
                  </a:lnTo>
                  <a:lnTo>
                    <a:pt x="183" y="473"/>
                  </a:lnTo>
                  <a:lnTo>
                    <a:pt x="185" y="473"/>
                  </a:lnTo>
                  <a:lnTo>
                    <a:pt x="185" y="475"/>
                  </a:lnTo>
                  <a:lnTo>
                    <a:pt x="187" y="475"/>
                  </a:lnTo>
                  <a:lnTo>
                    <a:pt x="189" y="475"/>
                  </a:lnTo>
                  <a:lnTo>
                    <a:pt x="189" y="477"/>
                  </a:lnTo>
                  <a:lnTo>
                    <a:pt x="191" y="477"/>
                  </a:lnTo>
                  <a:lnTo>
                    <a:pt x="191" y="479"/>
                  </a:lnTo>
                  <a:lnTo>
                    <a:pt x="193" y="479"/>
                  </a:lnTo>
                  <a:lnTo>
                    <a:pt x="193" y="481"/>
                  </a:lnTo>
                  <a:lnTo>
                    <a:pt x="195" y="481"/>
                  </a:lnTo>
                  <a:lnTo>
                    <a:pt x="193" y="481"/>
                  </a:lnTo>
                  <a:lnTo>
                    <a:pt x="191" y="483"/>
                  </a:lnTo>
                  <a:lnTo>
                    <a:pt x="189" y="481"/>
                  </a:lnTo>
                  <a:lnTo>
                    <a:pt x="187" y="483"/>
                  </a:lnTo>
                  <a:lnTo>
                    <a:pt x="185" y="485"/>
                  </a:lnTo>
                  <a:lnTo>
                    <a:pt x="183" y="487"/>
                  </a:lnTo>
                  <a:lnTo>
                    <a:pt x="181" y="487"/>
                  </a:lnTo>
                  <a:lnTo>
                    <a:pt x="179" y="487"/>
                  </a:lnTo>
                  <a:lnTo>
                    <a:pt x="179" y="489"/>
                  </a:lnTo>
                  <a:lnTo>
                    <a:pt x="177" y="487"/>
                  </a:lnTo>
                  <a:lnTo>
                    <a:pt x="177" y="489"/>
                  </a:lnTo>
                  <a:lnTo>
                    <a:pt x="175" y="489"/>
                  </a:lnTo>
                  <a:lnTo>
                    <a:pt x="175" y="491"/>
                  </a:lnTo>
                  <a:lnTo>
                    <a:pt x="173" y="489"/>
                  </a:lnTo>
                  <a:lnTo>
                    <a:pt x="171" y="489"/>
                  </a:lnTo>
                  <a:lnTo>
                    <a:pt x="169" y="487"/>
                  </a:lnTo>
                  <a:lnTo>
                    <a:pt x="167" y="485"/>
                  </a:lnTo>
                  <a:lnTo>
                    <a:pt x="165" y="485"/>
                  </a:lnTo>
                  <a:lnTo>
                    <a:pt x="163" y="485"/>
                  </a:lnTo>
                  <a:lnTo>
                    <a:pt x="161" y="487"/>
                  </a:lnTo>
                  <a:lnTo>
                    <a:pt x="159" y="487"/>
                  </a:lnTo>
                  <a:lnTo>
                    <a:pt x="159" y="489"/>
                  </a:lnTo>
                  <a:lnTo>
                    <a:pt x="159" y="491"/>
                  </a:lnTo>
                  <a:lnTo>
                    <a:pt x="159" y="493"/>
                  </a:lnTo>
                  <a:lnTo>
                    <a:pt x="157" y="493"/>
                  </a:lnTo>
                  <a:lnTo>
                    <a:pt x="155" y="493"/>
                  </a:lnTo>
                  <a:lnTo>
                    <a:pt x="155" y="495"/>
                  </a:lnTo>
                  <a:lnTo>
                    <a:pt x="154" y="495"/>
                  </a:lnTo>
                  <a:lnTo>
                    <a:pt x="154" y="497"/>
                  </a:lnTo>
                  <a:lnTo>
                    <a:pt x="152" y="497"/>
                  </a:lnTo>
                  <a:lnTo>
                    <a:pt x="150" y="497"/>
                  </a:lnTo>
                  <a:lnTo>
                    <a:pt x="150" y="499"/>
                  </a:lnTo>
                  <a:lnTo>
                    <a:pt x="150" y="497"/>
                  </a:lnTo>
                  <a:lnTo>
                    <a:pt x="148" y="497"/>
                  </a:lnTo>
                  <a:lnTo>
                    <a:pt x="146" y="497"/>
                  </a:lnTo>
                  <a:lnTo>
                    <a:pt x="144" y="497"/>
                  </a:lnTo>
                  <a:lnTo>
                    <a:pt x="142" y="497"/>
                  </a:lnTo>
                  <a:lnTo>
                    <a:pt x="142" y="495"/>
                  </a:lnTo>
                  <a:lnTo>
                    <a:pt x="140" y="495"/>
                  </a:lnTo>
                  <a:lnTo>
                    <a:pt x="140" y="497"/>
                  </a:lnTo>
                  <a:lnTo>
                    <a:pt x="138" y="497"/>
                  </a:lnTo>
                  <a:lnTo>
                    <a:pt x="136" y="497"/>
                  </a:lnTo>
                  <a:lnTo>
                    <a:pt x="136" y="499"/>
                  </a:lnTo>
                  <a:lnTo>
                    <a:pt x="134" y="499"/>
                  </a:lnTo>
                  <a:lnTo>
                    <a:pt x="132" y="499"/>
                  </a:lnTo>
                  <a:lnTo>
                    <a:pt x="132" y="497"/>
                  </a:lnTo>
                  <a:lnTo>
                    <a:pt x="130" y="495"/>
                  </a:lnTo>
                  <a:lnTo>
                    <a:pt x="128" y="495"/>
                  </a:lnTo>
                  <a:lnTo>
                    <a:pt x="128" y="493"/>
                  </a:lnTo>
                  <a:lnTo>
                    <a:pt x="128" y="491"/>
                  </a:lnTo>
                  <a:lnTo>
                    <a:pt x="126" y="491"/>
                  </a:lnTo>
                  <a:lnTo>
                    <a:pt x="126" y="493"/>
                  </a:lnTo>
                  <a:lnTo>
                    <a:pt x="124" y="493"/>
                  </a:lnTo>
                  <a:lnTo>
                    <a:pt x="122" y="493"/>
                  </a:lnTo>
                  <a:lnTo>
                    <a:pt x="120" y="495"/>
                  </a:lnTo>
                  <a:lnTo>
                    <a:pt x="120" y="493"/>
                  </a:lnTo>
                  <a:lnTo>
                    <a:pt x="120" y="491"/>
                  </a:lnTo>
                  <a:lnTo>
                    <a:pt x="118" y="491"/>
                  </a:lnTo>
                  <a:lnTo>
                    <a:pt x="118" y="489"/>
                  </a:lnTo>
                  <a:lnTo>
                    <a:pt x="118" y="487"/>
                  </a:lnTo>
                  <a:lnTo>
                    <a:pt x="116" y="485"/>
                  </a:lnTo>
                  <a:lnTo>
                    <a:pt x="116" y="487"/>
                  </a:lnTo>
                  <a:lnTo>
                    <a:pt x="114" y="487"/>
                  </a:lnTo>
                  <a:lnTo>
                    <a:pt x="114" y="485"/>
                  </a:lnTo>
                  <a:lnTo>
                    <a:pt x="112" y="485"/>
                  </a:lnTo>
                  <a:lnTo>
                    <a:pt x="112" y="487"/>
                  </a:lnTo>
                  <a:lnTo>
                    <a:pt x="110" y="487"/>
                  </a:lnTo>
                  <a:lnTo>
                    <a:pt x="108" y="489"/>
                  </a:lnTo>
                  <a:lnTo>
                    <a:pt x="108" y="487"/>
                  </a:lnTo>
                  <a:lnTo>
                    <a:pt x="106" y="487"/>
                  </a:lnTo>
                  <a:lnTo>
                    <a:pt x="104" y="487"/>
                  </a:lnTo>
                  <a:lnTo>
                    <a:pt x="102" y="487"/>
                  </a:lnTo>
                  <a:lnTo>
                    <a:pt x="102" y="485"/>
                  </a:lnTo>
                  <a:lnTo>
                    <a:pt x="100" y="485"/>
                  </a:lnTo>
                  <a:lnTo>
                    <a:pt x="98" y="485"/>
                  </a:lnTo>
                  <a:lnTo>
                    <a:pt x="96" y="485"/>
                  </a:lnTo>
                  <a:lnTo>
                    <a:pt x="96" y="487"/>
                  </a:lnTo>
                  <a:lnTo>
                    <a:pt x="94" y="487"/>
                  </a:lnTo>
                  <a:lnTo>
                    <a:pt x="92" y="489"/>
                  </a:lnTo>
                  <a:lnTo>
                    <a:pt x="92" y="491"/>
                  </a:lnTo>
                  <a:lnTo>
                    <a:pt x="94" y="491"/>
                  </a:lnTo>
                  <a:lnTo>
                    <a:pt x="94" y="493"/>
                  </a:lnTo>
                  <a:lnTo>
                    <a:pt x="92" y="493"/>
                  </a:lnTo>
                  <a:lnTo>
                    <a:pt x="90" y="495"/>
                  </a:lnTo>
                  <a:lnTo>
                    <a:pt x="88" y="495"/>
                  </a:lnTo>
                  <a:lnTo>
                    <a:pt x="86" y="495"/>
                  </a:lnTo>
                  <a:lnTo>
                    <a:pt x="85" y="495"/>
                  </a:lnTo>
                  <a:lnTo>
                    <a:pt x="85" y="497"/>
                  </a:lnTo>
                  <a:lnTo>
                    <a:pt x="83" y="495"/>
                  </a:lnTo>
                  <a:lnTo>
                    <a:pt x="81" y="497"/>
                  </a:lnTo>
                  <a:lnTo>
                    <a:pt x="79" y="499"/>
                  </a:lnTo>
                  <a:lnTo>
                    <a:pt x="79" y="501"/>
                  </a:lnTo>
                  <a:lnTo>
                    <a:pt x="77" y="501"/>
                  </a:lnTo>
                  <a:lnTo>
                    <a:pt x="77" y="503"/>
                  </a:lnTo>
                  <a:lnTo>
                    <a:pt x="75" y="505"/>
                  </a:lnTo>
                  <a:lnTo>
                    <a:pt x="73" y="505"/>
                  </a:lnTo>
                  <a:lnTo>
                    <a:pt x="73" y="507"/>
                  </a:lnTo>
                  <a:lnTo>
                    <a:pt x="71" y="507"/>
                  </a:lnTo>
                  <a:lnTo>
                    <a:pt x="69" y="507"/>
                  </a:lnTo>
                  <a:lnTo>
                    <a:pt x="69" y="505"/>
                  </a:lnTo>
                  <a:lnTo>
                    <a:pt x="67" y="503"/>
                  </a:lnTo>
                  <a:lnTo>
                    <a:pt x="67" y="505"/>
                  </a:lnTo>
                  <a:lnTo>
                    <a:pt x="65" y="503"/>
                  </a:lnTo>
                  <a:lnTo>
                    <a:pt x="63" y="503"/>
                  </a:lnTo>
                  <a:lnTo>
                    <a:pt x="63" y="505"/>
                  </a:lnTo>
                  <a:lnTo>
                    <a:pt x="61" y="503"/>
                  </a:lnTo>
                  <a:lnTo>
                    <a:pt x="59" y="503"/>
                  </a:lnTo>
                  <a:lnTo>
                    <a:pt x="57" y="503"/>
                  </a:lnTo>
                  <a:lnTo>
                    <a:pt x="55" y="503"/>
                  </a:lnTo>
                  <a:lnTo>
                    <a:pt x="53" y="503"/>
                  </a:lnTo>
                  <a:lnTo>
                    <a:pt x="51" y="503"/>
                  </a:lnTo>
                  <a:lnTo>
                    <a:pt x="49" y="501"/>
                  </a:lnTo>
                  <a:lnTo>
                    <a:pt x="49" y="503"/>
                  </a:lnTo>
                  <a:lnTo>
                    <a:pt x="47" y="501"/>
                  </a:lnTo>
                  <a:lnTo>
                    <a:pt x="47" y="503"/>
                  </a:lnTo>
                  <a:lnTo>
                    <a:pt x="45" y="505"/>
                  </a:lnTo>
                  <a:lnTo>
                    <a:pt x="43" y="507"/>
                  </a:lnTo>
                  <a:lnTo>
                    <a:pt x="45" y="507"/>
                  </a:lnTo>
                  <a:lnTo>
                    <a:pt x="45" y="509"/>
                  </a:lnTo>
                  <a:lnTo>
                    <a:pt x="43" y="509"/>
                  </a:lnTo>
                  <a:lnTo>
                    <a:pt x="43" y="511"/>
                  </a:lnTo>
                  <a:lnTo>
                    <a:pt x="41" y="511"/>
                  </a:lnTo>
                  <a:lnTo>
                    <a:pt x="39" y="513"/>
                  </a:lnTo>
                  <a:lnTo>
                    <a:pt x="37" y="513"/>
                  </a:lnTo>
                  <a:lnTo>
                    <a:pt x="37" y="515"/>
                  </a:lnTo>
                  <a:lnTo>
                    <a:pt x="35" y="515"/>
                  </a:lnTo>
                  <a:lnTo>
                    <a:pt x="35" y="517"/>
                  </a:lnTo>
                  <a:lnTo>
                    <a:pt x="35" y="519"/>
                  </a:lnTo>
                  <a:lnTo>
                    <a:pt x="35" y="517"/>
                  </a:lnTo>
                  <a:lnTo>
                    <a:pt x="33" y="517"/>
                  </a:lnTo>
                  <a:lnTo>
                    <a:pt x="33" y="519"/>
                  </a:lnTo>
                  <a:lnTo>
                    <a:pt x="33" y="517"/>
                  </a:lnTo>
                  <a:lnTo>
                    <a:pt x="31" y="517"/>
                  </a:lnTo>
                  <a:lnTo>
                    <a:pt x="31" y="519"/>
                  </a:lnTo>
                  <a:lnTo>
                    <a:pt x="31" y="521"/>
                  </a:lnTo>
                  <a:lnTo>
                    <a:pt x="29" y="521"/>
                  </a:lnTo>
                  <a:lnTo>
                    <a:pt x="29" y="519"/>
                  </a:lnTo>
                  <a:lnTo>
                    <a:pt x="27" y="521"/>
                  </a:lnTo>
                  <a:lnTo>
                    <a:pt x="27" y="522"/>
                  </a:lnTo>
                  <a:lnTo>
                    <a:pt x="29" y="524"/>
                  </a:lnTo>
                  <a:lnTo>
                    <a:pt x="31" y="524"/>
                  </a:lnTo>
                  <a:lnTo>
                    <a:pt x="31" y="526"/>
                  </a:lnTo>
                  <a:lnTo>
                    <a:pt x="33" y="528"/>
                  </a:lnTo>
                  <a:lnTo>
                    <a:pt x="35" y="530"/>
                  </a:lnTo>
                  <a:lnTo>
                    <a:pt x="35" y="532"/>
                  </a:lnTo>
                  <a:lnTo>
                    <a:pt x="37" y="532"/>
                  </a:lnTo>
                  <a:lnTo>
                    <a:pt x="37" y="534"/>
                  </a:lnTo>
                  <a:lnTo>
                    <a:pt x="39" y="534"/>
                  </a:lnTo>
                  <a:lnTo>
                    <a:pt x="39" y="536"/>
                  </a:lnTo>
                  <a:lnTo>
                    <a:pt x="41" y="536"/>
                  </a:lnTo>
                  <a:lnTo>
                    <a:pt x="41" y="538"/>
                  </a:lnTo>
                  <a:lnTo>
                    <a:pt x="43" y="538"/>
                  </a:lnTo>
                  <a:lnTo>
                    <a:pt x="43" y="540"/>
                  </a:lnTo>
                  <a:lnTo>
                    <a:pt x="41" y="540"/>
                  </a:lnTo>
                  <a:lnTo>
                    <a:pt x="41" y="542"/>
                  </a:lnTo>
                  <a:lnTo>
                    <a:pt x="41" y="544"/>
                  </a:lnTo>
                  <a:lnTo>
                    <a:pt x="41" y="546"/>
                  </a:lnTo>
                  <a:lnTo>
                    <a:pt x="41" y="548"/>
                  </a:lnTo>
                  <a:lnTo>
                    <a:pt x="41" y="550"/>
                  </a:lnTo>
                  <a:lnTo>
                    <a:pt x="41" y="552"/>
                  </a:lnTo>
                  <a:lnTo>
                    <a:pt x="43" y="552"/>
                  </a:lnTo>
                  <a:lnTo>
                    <a:pt x="43" y="554"/>
                  </a:lnTo>
                  <a:lnTo>
                    <a:pt x="45" y="556"/>
                  </a:lnTo>
                  <a:lnTo>
                    <a:pt x="45" y="558"/>
                  </a:lnTo>
                  <a:lnTo>
                    <a:pt x="43" y="558"/>
                  </a:lnTo>
                  <a:lnTo>
                    <a:pt x="43" y="560"/>
                  </a:lnTo>
                  <a:lnTo>
                    <a:pt x="41" y="560"/>
                  </a:lnTo>
                  <a:lnTo>
                    <a:pt x="41" y="562"/>
                  </a:lnTo>
                  <a:lnTo>
                    <a:pt x="43" y="562"/>
                  </a:lnTo>
                  <a:lnTo>
                    <a:pt x="43" y="564"/>
                  </a:lnTo>
                  <a:lnTo>
                    <a:pt x="41" y="564"/>
                  </a:lnTo>
                  <a:lnTo>
                    <a:pt x="41" y="566"/>
                  </a:lnTo>
                  <a:lnTo>
                    <a:pt x="39" y="566"/>
                  </a:lnTo>
                  <a:lnTo>
                    <a:pt x="39" y="568"/>
                  </a:lnTo>
                  <a:lnTo>
                    <a:pt x="39" y="570"/>
                  </a:lnTo>
                  <a:lnTo>
                    <a:pt x="37" y="570"/>
                  </a:lnTo>
                  <a:lnTo>
                    <a:pt x="37" y="572"/>
                  </a:lnTo>
                  <a:lnTo>
                    <a:pt x="39" y="572"/>
                  </a:lnTo>
                  <a:lnTo>
                    <a:pt x="39" y="574"/>
                  </a:lnTo>
                  <a:lnTo>
                    <a:pt x="39" y="57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5" name="Freeform 19"/>
            <xdr:cNvSpPr>
              <a:spLocks/>
            </xdr:cNvSpPr>
          </xdr:nvSpPr>
          <xdr:spPr bwMode="auto">
            <a:xfrm>
              <a:off x="4903788" y="4711700"/>
              <a:ext cx="1214438" cy="1263650"/>
            </a:xfrm>
            <a:custGeom>
              <a:avLst/>
              <a:gdLst>
                <a:gd name="T0" fmla="*/ 763 w 765"/>
                <a:gd name="T1" fmla="*/ 25 h 796"/>
                <a:gd name="T2" fmla="*/ 751 w 765"/>
                <a:gd name="T3" fmla="*/ 43 h 796"/>
                <a:gd name="T4" fmla="*/ 740 w 765"/>
                <a:gd name="T5" fmla="*/ 65 h 796"/>
                <a:gd name="T6" fmla="*/ 734 w 765"/>
                <a:gd name="T7" fmla="*/ 90 h 796"/>
                <a:gd name="T8" fmla="*/ 726 w 765"/>
                <a:gd name="T9" fmla="*/ 114 h 796"/>
                <a:gd name="T10" fmla="*/ 712 w 765"/>
                <a:gd name="T11" fmla="*/ 142 h 796"/>
                <a:gd name="T12" fmla="*/ 698 w 765"/>
                <a:gd name="T13" fmla="*/ 159 h 796"/>
                <a:gd name="T14" fmla="*/ 686 w 765"/>
                <a:gd name="T15" fmla="*/ 183 h 796"/>
                <a:gd name="T16" fmla="*/ 661 w 765"/>
                <a:gd name="T17" fmla="*/ 203 h 796"/>
                <a:gd name="T18" fmla="*/ 641 w 765"/>
                <a:gd name="T19" fmla="*/ 220 h 796"/>
                <a:gd name="T20" fmla="*/ 619 w 765"/>
                <a:gd name="T21" fmla="*/ 240 h 796"/>
                <a:gd name="T22" fmla="*/ 604 w 765"/>
                <a:gd name="T23" fmla="*/ 258 h 796"/>
                <a:gd name="T24" fmla="*/ 584 w 765"/>
                <a:gd name="T25" fmla="*/ 266 h 796"/>
                <a:gd name="T26" fmla="*/ 568 w 765"/>
                <a:gd name="T27" fmla="*/ 282 h 796"/>
                <a:gd name="T28" fmla="*/ 560 w 765"/>
                <a:gd name="T29" fmla="*/ 305 h 796"/>
                <a:gd name="T30" fmla="*/ 556 w 765"/>
                <a:gd name="T31" fmla="*/ 331 h 796"/>
                <a:gd name="T32" fmla="*/ 548 w 765"/>
                <a:gd name="T33" fmla="*/ 356 h 796"/>
                <a:gd name="T34" fmla="*/ 542 w 765"/>
                <a:gd name="T35" fmla="*/ 374 h 796"/>
                <a:gd name="T36" fmla="*/ 538 w 765"/>
                <a:gd name="T37" fmla="*/ 400 h 796"/>
                <a:gd name="T38" fmla="*/ 531 w 765"/>
                <a:gd name="T39" fmla="*/ 416 h 796"/>
                <a:gd name="T40" fmla="*/ 529 w 765"/>
                <a:gd name="T41" fmla="*/ 441 h 796"/>
                <a:gd name="T42" fmla="*/ 519 w 765"/>
                <a:gd name="T43" fmla="*/ 453 h 796"/>
                <a:gd name="T44" fmla="*/ 507 w 765"/>
                <a:gd name="T45" fmla="*/ 473 h 796"/>
                <a:gd name="T46" fmla="*/ 495 w 765"/>
                <a:gd name="T47" fmla="*/ 496 h 796"/>
                <a:gd name="T48" fmla="*/ 477 w 765"/>
                <a:gd name="T49" fmla="*/ 512 h 796"/>
                <a:gd name="T50" fmla="*/ 477 w 765"/>
                <a:gd name="T51" fmla="*/ 540 h 796"/>
                <a:gd name="T52" fmla="*/ 466 w 765"/>
                <a:gd name="T53" fmla="*/ 559 h 796"/>
                <a:gd name="T54" fmla="*/ 460 w 765"/>
                <a:gd name="T55" fmla="*/ 571 h 796"/>
                <a:gd name="T56" fmla="*/ 464 w 765"/>
                <a:gd name="T57" fmla="*/ 599 h 796"/>
                <a:gd name="T58" fmla="*/ 456 w 765"/>
                <a:gd name="T59" fmla="*/ 619 h 796"/>
                <a:gd name="T60" fmla="*/ 438 w 765"/>
                <a:gd name="T61" fmla="*/ 624 h 796"/>
                <a:gd name="T62" fmla="*/ 420 w 765"/>
                <a:gd name="T63" fmla="*/ 620 h 796"/>
                <a:gd name="T64" fmla="*/ 404 w 765"/>
                <a:gd name="T65" fmla="*/ 622 h 796"/>
                <a:gd name="T66" fmla="*/ 387 w 765"/>
                <a:gd name="T67" fmla="*/ 628 h 796"/>
                <a:gd name="T68" fmla="*/ 371 w 765"/>
                <a:gd name="T69" fmla="*/ 636 h 796"/>
                <a:gd name="T70" fmla="*/ 365 w 765"/>
                <a:gd name="T71" fmla="*/ 656 h 796"/>
                <a:gd name="T72" fmla="*/ 341 w 765"/>
                <a:gd name="T73" fmla="*/ 660 h 796"/>
                <a:gd name="T74" fmla="*/ 328 w 765"/>
                <a:gd name="T75" fmla="*/ 668 h 796"/>
                <a:gd name="T76" fmla="*/ 308 w 765"/>
                <a:gd name="T77" fmla="*/ 666 h 796"/>
                <a:gd name="T78" fmla="*/ 298 w 765"/>
                <a:gd name="T79" fmla="*/ 656 h 796"/>
                <a:gd name="T80" fmla="*/ 280 w 765"/>
                <a:gd name="T81" fmla="*/ 656 h 796"/>
                <a:gd name="T82" fmla="*/ 260 w 765"/>
                <a:gd name="T83" fmla="*/ 658 h 796"/>
                <a:gd name="T84" fmla="*/ 235 w 765"/>
                <a:gd name="T85" fmla="*/ 662 h 796"/>
                <a:gd name="T86" fmla="*/ 219 w 765"/>
                <a:gd name="T87" fmla="*/ 670 h 796"/>
                <a:gd name="T88" fmla="*/ 205 w 765"/>
                <a:gd name="T89" fmla="*/ 670 h 796"/>
                <a:gd name="T90" fmla="*/ 191 w 765"/>
                <a:gd name="T91" fmla="*/ 678 h 796"/>
                <a:gd name="T92" fmla="*/ 178 w 765"/>
                <a:gd name="T93" fmla="*/ 686 h 796"/>
                <a:gd name="T94" fmla="*/ 168 w 765"/>
                <a:gd name="T95" fmla="*/ 686 h 796"/>
                <a:gd name="T96" fmla="*/ 152 w 765"/>
                <a:gd name="T97" fmla="*/ 697 h 796"/>
                <a:gd name="T98" fmla="*/ 132 w 765"/>
                <a:gd name="T99" fmla="*/ 703 h 796"/>
                <a:gd name="T100" fmla="*/ 115 w 765"/>
                <a:gd name="T101" fmla="*/ 721 h 796"/>
                <a:gd name="T102" fmla="*/ 97 w 765"/>
                <a:gd name="T103" fmla="*/ 725 h 796"/>
                <a:gd name="T104" fmla="*/ 93 w 765"/>
                <a:gd name="T105" fmla="*/ 729 h 796"/>
                <a:gd name="T106" fmla="*/ 73 w 765"/>
                <a:gd name="T107" fmla="*/ 739 h 796"/>
                <a:gd name="T108" fmla="*/ 59 w 765"/>
                <a:gd name="T109" fmla="*/ 747 h 796"/>
                <a:gd name="T110" fmla="*/ 46 w 765"/>
                <a:gd name="T111" fmla="*/ 751 h 796"/>
                <a:gd name="T112" fmla="*/ 26 w 765"/>
                <a:gd name="T113" fmla="*/ 760 h 796"/>
                <a:gd name="T114" fmla="*/ 12 w 765"/>
                <a:gd name="T115" fmla="*/ 774 h 796"/>
                <a:gd name="T116" fmla="*/ 18 w 765"/>
                <a:gd name="T117" fmla="*/ 788 h 796"/>
                <a:gd name="T118" fmla="*/ 4 w 765"/>
                <a:gd name="T119" fmla="*/ 792 h 7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65" h="796">
                  <a:moveTo>
                    <a:pt x="765" y="0"/>
                  </a:moveTo>
                  <a:lnTo>
                    <a:pt x="765" y="2"/>
                  </a:lnTo>
                  <a:lnTo>
                    <a:pt x="765" y="4"/>
                  </a:lnTo>
                  <a:lnTo>
                    <a:pt x="763" y="4"/>
                  </a:lnTo>
                  <a:lnTo>
                    <a:pt x="763" y="6"/>
                  </a:lnTo>
                  <a:lnTo>
                    <a:pt x="765" y="6"/>
                  </a:lnTo>
                  <a:lnTo>
                    <a:pt x="765" y="8"/>
                  </a:lnTo>
                  <a:lnTo>
                    <a:pt x="763" y="10"/>
                  </a:lnTo>
                  <a:lnTo>
                    <a:pt x="761" y="12"/>
                  </a:lnTo>
                  <a:lnTo>
                    <a:pt x="759" y="14"/>
                  </a:lnTo>
                  <a:lnTo>
                    <a:pt x="759" y="15"/>
                  </a:lnTo>
                  <a:lnTo>
                    <a:pt x="761" y="15"/>
                  </a:lnTo>
                  <a:lnTo>
                    <a:pt x="761" y="17"/>
                  </a:lnTo>
                  <a:lnTo>
                    <a:pt x="761" y="19"/>
                  </a:lnTo>
                  <a:lnTo>
                    <a:pt x="761" y="21"/>
                  </a:lnTo>
                  <a:lnTo>
                    <a:pt x="763" y="23"/>
                  </a:lnTo>
                  <a:lnTo>
                    <a:pt x="763" y="25"/>
                  </a:lnTo>
                  <a:lnTo>
                    <a:pt x="763" y="27"/>
                  </a:lnTo>
                  <a:lnTo>
                    <a:pt x="763" y="29"/>
                  </a:lnTo>
                  <a:lnTo>
                    <a:pt x="761" y="29"/>
                  </a:lnTo>
                  <a:lnTo>
                    <a:pt x="759" y="29"/>
                  </a:lnTo>
                  <a:lnTo>
                    <a:pt x="757" y="29"/>
                  </a:lnTo>
                  <a:lnTo>
                    <a:pt x="757" y="27"/>
                  </a:lnTo>
                  <a:lnTo>
                    <a:pt x="757" y="25"/>
                  </a:lnTo>
                  <a:lnTo>
                    <a:pt x="755" y="25"/>
                  </a:lnTo>
                  <a:lnTo>
                    <a:pt x="755" y="27"/>
                  </a:lnTo>
                  <a:lnTo>
                    <a:pt x="755" y="29"/>
                  </a:lnTo>
                  <a:lnTo>
                    <a:pt x="755" y="31"/>
                  </a:lnTo>
                  <a:lnTo>
                    <a:pt x="755" y="33"/>
                  </a:lnTo>
                  <a:lnTo>
                    <a:pt x="755" y="35"/>
                  </a:lnTo>
                  <a:lnTo>
                    <a:pt x="755" y="37"/>
                  </a:lnTo>
                  <a:lnTo>
                    <a:pt x="753" y="39"/>
                  </a:lnTo>
                  <a:lnTo>
                    <a:pt x="751" y="41"/>
                  </a:lnTo>
                  <a:lnTo>
                    <a:pt x="751" y="43"/>
                  </a:lnTo>
                  <a:lnTo>
                    <a:pt x="749" y="43"/>
                  </a:lnTo>
                  <a:lnTo>
                    <a:pt x="747" y="43"/>
                  </a:lnTo>
                  <a:lnTo>
                    <a:pt x="747" y="45"/>
                  </a:lnTo>
                  <a:lnTo>
                    <a:pt x="747" y="47"/>
                  </a:lnTo>
                  <a:lnTo>
                    <a:pt x="749" y="47"/>
                  </a:lnTo>
                  <a:lnTo>
                    <a:pt x="747" y="49"/>
                  </a:lnTo>
                  <a:lnTo>
                    <a:pt x="747" y="51"/>
                  </a:lnTo>
                  <a:lnTo>
                    <a:pt x="747" y="53"/>
                  </a:lnTo>
                  <a:lnTo>
                    <a:pt x="745" y="53"/>
                  </a:lnTo>
                  <a:lnTo>
                    <a:pt x="743" y="55"/>
                  </a:lnTo>
                  <a:lnTo>
                    <a:pt x="742" y="55"/>
                  </a:lnTo>
                  <a:lnTo>
                    <a:pt x="742" y="57"/>
                  </a:lnTo>
                  <a:lnTo>
                    <a:pt x="740" y="59"/>
                  </a:lnTo>
                  <a:lnTo>
                    <a:pt x="740" y="61"/>
                  </a:lnTo>
                  <a:lnTo>
                    <a:pt x="742" y="63"/>
                  </a:lnTo>
                  <a:lnTo>
                    <a:pt x="742" y="65"/>
                  </a:lnTo>
                  <a:lnTo>
                    <a:pt x="740" y="65"/>
                  </a:lnTo>
                  <a:lnTo>
                    <a:pt x="738" y="65"/>
                  </a:lnTo>
                  <a:lnTo>
                    <a:pt x="736" y="65"/>
                  </a:lnTo>
                  <a:lnTo>
                    <a:pt x="734" y="65"/>
                  </a:lnTo>
                  <a:lnTo>
                    <a:pt x="732" y="65"/>
                  </a:lnTo>
                  <a:lnTo>
                    <a:pt x="732" y="67"/>
                  </a:lnTo>
                  <a:lnTo>
                    <a:pt x="732" y="69"/>
                  </a:lnTo>
                  <a:lnTo>
                    <a:pt x="732" y="71"/>
                  </a:lnTo>
                  <a:lnTo>
                    <a:pt x="732" y="73"/>
                  </a:lnTo>
                  <a:lnTo>
                    <a:pt x="732" y="75"/>
                  </a:lnTo>
                  <a:lnTo>
                    <a:pt x="732" y="77"/>
                  </a:lnTo>
                  <a:lnTo>
                    <a:pt x="732" y="79"/>
                  </a:lnTo>
                  <a:lnTo>
                    <a:pt x="732" y="81"/>
                  </a:lnTo>
                  <a:lnTo>
                    <a:pt x="732" y="82"/>
                  </a:lnTo>
                  <a:lnTo>
                    <a:pt x="732" y="84"/>
                  </a:lnTo>
                  <a:lnTo>
                    <a:pt x="734" y="86"/>
                  </a:lnTo>
                  <a:lnTo>
                    <a:pt x="734" y="88"/>
                  </a:lnTo>
                  <a:lnTo>
                    <a:pt x="734" y="90"/>
                  </a:lnTo>
                  <a:lnTo>
                    <a:pt x="734" y="92"/>
                  </a:lnTo>
                  <a:lnTo>
                    <a:pt x="734" y="94"/>
                  </a:lnTo>
                  <a:lnTo>
                    <a:pt x="734" y="96"/>
                  </a:lnTo>
                  <a:lnTo>
                    <a:pt x="736" y="96"/>
                  </a:lnTo>
                  <a:lnTo>
                    <a:pt x="736" y="98"/>
                  </a:lnTo>
                  <a:lnTo>
                    <a:pt x="734" y="98"/>
                  </a:lnTo>
                  <a:lnTo>
                    <a:pt x="734" y="100"/>
                  </a:lnTo>
                  <a:lnTo>
                    <a:pt x="732" y="100"/>
                  </a:lnTo>
                  <a:lnTo>
                    <a:pt x="732" y="102"/>
                  </a:lnTo>
                  <a:lnTo>
                    <a:pt x="732" y="104"/>
                  </a:lnTo>
                  <a:lnTo>
                    <a:pt x="732" y="106"/>
                  </a:lnTo>
                  <a:lnTo>
                    <a:pt x="732" y="108"/>
                  </a:lnTo>
                  <a:lnTo>
                    <a:pt x="730" y="108"/>
                  </a:lnTo>
                  <a:lnTo>
                    <a:pt x="730" y="110"/>
                  </a:lnTo>
                  <a:lnTo>
                    <a:pt x="728" y="112"/>
                  </a:lnTo>
                  <a:lnTo>
                    <a:pt x="728" y="114"/>
                  </a:lnTo>
                  <a:lnTo>
                    <a:pt x="726" y="114"/>
                  </a:lnTo>
                  <a:lnTo>
                    <a:pt x="726" y="116"/>
                  </a:lnTo>
                  <a:lnTo>
                    <a:pt x="724" y="118"/>
                  </a:lnTo>
                  <a:lnTo>
                    <a:pt x="724" y="120"/>
                  </a:lnTo>
                  <a:lnTo>
                    <a:pt x="722" y="122"/>
                  </a:lnTo>
                  <a:lnTo>
                    <a:pt x="720" y="122"/>
                  </a:lnTo>
                  <a:lnTo>
                    <a:pt x="718" y="124"/>
                  </a:lnTo>
                  <a:lnTo>
                    <a:pt x="716" y="126"/>
                  </a:lnTo>
                  <a:lnTo>
                    <a:pt x="714" y="126"/>
                  </a:lnTo>
                  <a:lnTo>
                    <a:pt x="714" y="128"/>
                  </a:lnTo>
                  <a:lnTo>
                    <a:pt x="714" y="130"/>
                  </a:lnTo>
                  <a:lnTo>
                    <a:pt x="714" y="132"/>
                  </a:lnTo>
                  <a:lnTo>
                    <a:pt x="714" y="134"/>
                  </a:lnTo>
                  <a:lnTo>
                    <a:pt x="714" y="136"/>
                  </a:lnTo>
                  <a:lnTo>
                    <a:pt x="712" y="136"/>
                  </a:lnTo>
                  <a:lnTo>
                    <a:pt x="712" y="138"/>
                  </a:lnTo>
                  <a:lnTo>
                    <a:pt x="712" y="140"/>
                  </a:lnTo>
                  <a:lnTo>
                    <a:pt x="712" y="142"/>
                  </a:lnTo>
                  <a:lnTo>
                    <a:pt x="710" y="142"/>
                  </a:lnTo>
                  <a:lnTo>
                    <a:pt x="710" y="144"/>
                  </a:lnTo>
                  <a:lnTo>
                    <a:pt x="712" y="144"/>
                  </a:lnTo>
                  <a:lnTo>
                    <a:pt x="712" y="146"/>
                  </a:lnTo>
                  <a:lnTo>
                    <a:pt x="712" y="148"/>
                  </a:lnTo>
                  <a:lnTo>
                    <a:pt x="710" y="148"/>
                  </a:lnTo>
                  <a:lnTo>
                    <a:pt x="710" y="149"/>
                  </a:lnTo>
                  <a:lnTo>
                    <a:pt x="710" y="151"/>
                  </a:lnTo>
                  <a:lnTo>
                    <a:pt x="708" y="151"/>
                  </a:lnTo>
                  <a:lnTo>
                    <a:pt x="708" y="153"/>
                  </a:lnTo>
                  <a:lnTo>
                    <a:pt x="706" y="153"/>
                  </a:lnTo>
                  <a:lnTo>
                    <a:pt x="704" y="153"/>
                  </a:lnTo>
                  <a:lnTo>
                    <a:pt x="704" y="155"/>
                  </a:lnTo>
                  <a:lnTo>
                    <a:pt x="702" y="155"/>
                  </a:lnTo>
                  <a:lnTo>
                    <a:pt x="702" y="157"/>
                  </a:lnTo>
                  <a:lnTo>
                    <a:pt x="700" y="157"/>
                  </a:lnTo>
                  <a:lnTo>
                    <a:pt x="698" y="159"/>
                  </a:lnTo>
                  <a:lnTo>
                    <a:pt x="698" y="161"/>
                  </a:lnTo>
                  <a:lnTo>
                    <a:pt x="698" y="163"/>
                  </a:lnTo>
                  <a:lnTo>
                    <a:pt x="696" y="163"/>
                  </a:lnTo>
                  <a:lnTo>
                    <a:pt x="696" y="165"/>
                  </a:lnTo>
                  <a:lnTo>
                    <a:pt x="696" y="167"/>
                  </a:lnTo>
                  <a:lnTo>
                    <a:pt x="696" y="169"/>
                  </a:lnTo>
                  <a:lnTo>
                    <a:pt x="694" y="169"/>
                  </a:lnTo>
                  <a:lnTo>
                    <a:pt x="694" y="171"/>
                  </a:lnTo>
                  <a:lnTo>
                    <a:pt x="692" y="171"/>
                  </a:lnTo>
                  <a:lnTo>
                    <a:pt x="692" y="173"/>
                  </a:lnTo>
                  <a:lnTo>
                    <a:pt x="690" y="173"/>
                  </a:lnTo>
                  <a:lnTo>
                    <a:pt x="690" y="175"/>
                  </a:lnTo>
                  <a:lnTo>
                    <a:pt x="688" y="175"/>
                  </a:lnTo>
                  <a:lnTo>
                    <a:pt x="688" y="177"/>
                  </a:lnTo>
                  <a:lnTo>
                    <a:pt x="688" y="179"/>
                  </a:lnTo>
                  <a:lnTo>
                    <a:pt x="688" y="181"/>
                  </a:lnTo>
                  <a:lnTo>
                    <a:pt x="686" y="183"/>
                  </a:lnTo>
                  <a:lnTo>
                    <a:pt x="686" y="185"/>
                  </a:lnTo>
                  <a:lnTo>
                    <a:pt x="684" y="185"/>
                  </a:lnTo>
                  <a:lnTo>
                    <a:pt x="684" y="187"/>
                  </a:lnTo>
                  <a:lnTo>
                    <a:pt x="682" y="189"/>
                  </a:lnTo>
                  <a:lnTo>
                    <a:pt x="680" y="189"/>
                  </a:lnTo>
                  <a:lnTo>
                    <a:pt x="680" y="191"/>
                  </a:lnTo>
                  <a:lnTo>
                    <a:pt x="678" y="191"/>
                  </a:lnTo>
                  <a:lnTo>
                    <a:pt x="676" y="191"/>
                  </a:lnTo>
                  <a:lnTo>
                    <a:pt x="674" y="193"/>
                  </a:lnTo>
                  <a:lnTo>
                    <a:pt x="673" y="193"/>
                  </a:lnTo>
                  <a:lnTo>
                    <a:pt x="673" y="195"/>
                  </a:lnTo>
                  <a:lnTo>
                    <a:pt x="671" y="195"/>
                  </a:lnTo>
                  <a:lnTo>
                    <a:pt x="669" y="197"/>
                  </a:lnTo>
                  <a:lnTo>
                    <a:pt x="665" y="199"/>
                  </a:lnTo>
                  <a:lnTo>
                    <a:pt x="665" y="201"/>
                  </a:lnTo>
                  <a:lnTo>
                    <a:pt x="663" y="203"/>
                  </a:lnTo>
                  <a:lnTo>
                    <a:pt x="661" y="203"/>
                  </a:lnTo>
                  <a:lnTo>
                    <a:pt x="659" y="203"/>
                  </a:lnTo>
                  <a:lnTo>
                    <a:pt x="657" y="203"/>
                  </a:lnTo>
                  <a:lnTo>
                    <a:pt x="657" y="205"/>
                  </a:lnTo>
                  <a:lnTo>
                    <a:pt x="655" y="205"/>
                  </a:lnTo>
                  <a:lnTo>
                    <a:pt x="655" y="207"/>
                  </a:lnTo>
                  <a:lnTo>
                    <a:pt x="655" y="209"/>
                  </a:lnTo>
                  <a:lnTo>
                    <a:pt x="653" y="209"/>
                  </a:lnTo>
                  <a:lnTo>
                    <a:pt x="653" y="211"/>
                  </a:lnTo>
                  <a:lnTo>
                    <a:pt x="651" y="211"/>
                  </a:lnTo>
                  <a:lnTo>
                    <a:pt x="649" y="213"/>
                  </a:lnTo>
                  <a:lnTo>
                    <a:pt x="647" y="213"/>
                  </a:lnTo>
                  <a:lnTo>
                    <a:pt x="645" y="213"/>
                  </a:lnTo>
                  <a:lnTo>
                    <a:pt x="645" y="215"/>
                  </a:lnTo>
                  <a:lnTo>
                    <a:pt x="643" y="216"/>
                  </a:lnTo>
                  <a:lnTo>
                    <a:pt x="643" y="218"/>
                  </a:lnTo>
                  <a:lnTo>
                    <a:pt x="643" y="220"/>
                  </a:lnTo>
                  <a:lnTo>
                    <a:pt x="641" y="220"/>
                  </a:lnTo>
                  <a:lnTo>
                    <a:pt x="641" y="222"/>
                  </a:lnTo>
                  <a:lnTo>
                    <a:pt x="639" y="222"/>
                  </a:lnTo>
                  <a:lnTo>
                    <a:pt x="637" y="222"/>
                  </a:lnTo>
                  <a:lnTo>
                    <a:pt x="635" y="222"/>
                  </a:lnTo>
                  <a:lnTo>
                    <a:pt x="633" y="224"/>
                  </a:lnTo>
                  <a:lnTo>
                    <a:pt x="633" y="226"/>
                  </a:lnTo>
                  <a:lnTo>
                    <a:pt x="631" y="228"/>
                  </a:lnTo>
                  <a:lnTo>
                    <a:pt x="631" y="230"/>
                  </a:lnTo>
                  <a:lnTo>
                    <a:pt x="631" y="232"/>
                  </a:lnTo>
                  <a:lnTo>
                    <a:pt x="629" y="232"/>
                  </a:lnTo>
                  <a:lnTo>
                    <a:pt x="629" y="234"/>
                  </a:lnTo>
                  <a:lnTo>
                    <a:pt x="627" y="234"/>
                  </a:lnTo>
                  <a:lnTo>
                    <a:pt x="625" y="234"/>
                  </a:lnTo>
                  <a:lnTo>
                    <a:pt x="621" y="236"/>
                  </a:lnTo>
                  <a:lnTo>
                    <a:pt x="621" y="238"/>
                  </a:lnTo>
                  <a:lnTo>
                    <a:pt x="619" y="238"/>
                  </a:lnTo>
                  <a:lnTo>
                    <a:pt x="619" y="240"/>
                  </a:lnTo>
                  <a:lnTo>
                    <a:pt x="617" y="240"/>
                  </a:lnTo>
                  <a:lnTo>
                    <a:pt x="617" y="242"/>
                  </a:lnTo>
                  <a:lnTo>
                    <a:pt x="617" y="244"/>
                  </a:lnTo>
                  <a:lnTo>
                    <a:pt x="617" y="246"/>
                  </a:lnTo>
                  <a:lnTo>
                    <a:pt x="617" y="248"/>
                  </a:lnTo>
                  <a:lnTo>
                    <a:pt x="615" y="248"/>
                  </a:lnTo>
                  <a:lnTo>
                    <a:pt x="615" y="250"/>
                  </a:lnTo>
                  <a:lnTo>
                    <a:pt x="613" y="250"/>
                  </a:lnTo>
                  <a:lnTo>
                    <a:pt x="613" y="252"/>
                  </a:lnTo>
                  <a:lnTo>
                    <a:pt x="611" y="252"/>
                  </a:lnTo>
                  <a:lnTo>
                    <a:pt x="609" y="252"/>
                  </a:lnTo>
                  <a:lnTo>
                    <a:pt x="607" y="252"/>
                  </a:lnTo>
                  <a:lnTo>
                    <a:pt x="607" y="254"/>
                  </a:lnTo>
                  <a:lnTo>
                    <a:pt x="605" y="254"/>
                  </a:lnTo>
                  <a:lnTo>
                    <a:pt x="605" y="256"/>
                  </a:lnTo>
                  <a:lnTo>
                    <a:pt x="604" y="256"/>
                  </a:lnTo>
                  <a:lnTo>
                    <a:pt x="604" y="258"/>
                  </a:lnTo>
                  <a:lnTo>
                    <a:pt x="604" y="260"/>
                  </a:lnTo>
                  <a:lnTo>
                    <a:pt x="602" y="260"/>
                  </a:lnTo>
                  <a:lnTo>
                    <a:pt x="602" y="262"/>
                  </a:lnTo>
                  <a:lnTo>
                    <a:pt x="602" y="264"/>
                  </a:lnTo>
                  <a:lnTo>
                    <a:pt x="600" y="264"/>
                  </a:lnTo>
                  <a:lnTo>
                    <a:pt x="600" y="266"/>
                  </a:lnTo>
                  <a:lnTo>
                    <a:pt x="598" y="266"/>
                  </a:lnTo>
                  <a:lnTo>
                    <a:pt x="596" y="266"/>
                  </a:lnTo>
                  <a:lnTo>
                    <a:pt x="594" y="264"/>
                  </a:lnTo>
                  <a:lnTo>
                    <a:pt x="594" y="262"/>
                  </a:lnTo>
                  <a:lnTo>
                    <a:pt x="592" y="262"/>
                  </a:lnTo>
                  <a:lnTo>
                    <a:pt x="590" y="262"/>
                  </a:lnTo>
                  <a:lnTo>
                    <a:pt x="588" y="262"/>
                  </a:lnTo>
                  <a:lnTo>
                    <a:pt x="586" y="262"/>
                  </a:lnTo>
                  <a:lnTo>
                    <a:pt x="584" y="262"/>
                  </a:lnTo>
                  <a:lnTo>
                    <a:pt x="584" y="264"/>
                  </a:lnTo>
                  <a:lnTo>
                    <a:pt x="584" y="266"/>
                  </a:lnTo>
                  <a:lnTo>
                    <a:pt x="584" y="268"/>
                  </a:lnTo>
                  <a:lnTo>
                    <a:pt x="582" y="268"/>
                  </a:lnTo>
                  <a:lnTo>
                    <a:pt x="582" y="270"/>
                  </a:lnTo>
                  <a:lnTo>
                    <a:pt x="580" y="270"/>
                  </a:lnTo>
                  <a:lnTo>
                    <a:pt x="580" y="272"/>
                  </a:lnTo>
                  <a:lnTo>
                    <a:pt x="578" y="272"/>
                  </a:lnTo>
                  <a:lnTo>
                    <a:pt x="578" y="274"/>
                  </a:lnTo>
                  <a:lnTo>
                    <a:pt x="576" y="274"/>
                  </a:lnTo>
                  <a:lnTo>
                    <a:pt x="574" y="274"/>
                  </a:lnTo>
                  <a:lnTo>
                    <a:pt x="572" y="274"/>
                  </a:lnTo>
                  <a:lnTo>
                    <a:pt x="572" y="272"/>
                  </a:lnTo>
                  <a:lnTo>
                    <a:pt x="570" y="272"/>
                  </a:lnTo>
                  <a:lnTo>
                    <a:pt x="570" y="274"/>
                  </a:lnTo>
                  <a:lnTo>
                    <a:pt x="568" y="276"/>
                  </a:lnTo>
                  <a:lnTo>
                    <a:pt x="568" y="278"/>
                  </a:lnTo>
                  <a:lnTo>
                    <a:pt x="568" y="280"/>
                  </a:lnTo>
                  <a:lnTo>
                    <a:pt x="568" y="282"/>
                  </a:lnTo>
                  <a:lnTo>
                    <a:pt x="570" y="283"/>
                  </a:lnTo>
                  <a:lnTo>
                    <a:pt x="570" y="285"/>
                  </a:lnTo>
                  <a:lnTo>
                    <a:pt x="572" y="285"/>
                  </a:lnTo>
                  <a:lnTo>
                    <a:pt x="572" y="287"/>
                  </a:lnTo>
                  <a:lnTo>
                    <a:pt x="572" y="289"/>
                  </a:lnTo>
                  <a:lnTo>
                    <a:pt x="574" y="291"/>
                  </a:lnTo>
                  <a:lnTo>
                    <a:pt x="574" y="293"/>
                  </a:lnTo>
                  <a:lnTo>
                    <a:pt x="574" y="295"/>
                  </a:lnTo>
                  <a:lnTo>
                    <a:pt x="572" y="295"/>
                  </a:lnTo>
                  <a:lnTo>
                    <a:pt x="572" y="297"/>
                  </a:lnTo>
                  <a:lnTo>
                    <a:pt x="570" y="297"/>
                  </a:lnTo>
                  <a:lnTo>
                    <a:pt x="566" y="297"/>
                  </a:lnTo>
                  <a:lnTo>
                    <a:pt x="564" y="299"/>
                  </a:lnTo>
                  <a:lnTo>
                    <a:pt x="562" y="299"/>
                  </a:lnTo>
                  <a:lnTo>
                    <a:pt x="560" y="301"/>
                  </a:lnTo>
                  <a:lnTo>
                    <a:pt x="560" y="303"/>
                  </a:lnTo>
                  <a:lnTo>
                    <a:pt x="560" y="305"/>
                  </a:lnTo>
                  <a:lnTo>
                    <a:pt x="562" y="307"/>
                  </a:lnTo>
                  <a:lnTo>
                    <a:pt x="562" y="309"/>
                  </a:lnTo>
                  <a:lnTo>
                    <a:pt x="564" y="309"/>
                  </a:lnTo>
                  <a:lnTo>
                    <a:pt x="564" y="311"/>
                  </a:lnTo>
                  <a:lnTo>
                    <a:pt x="564" y="313"/>
                  </a:lnTo>
                  <a:lnTo>
                    <a:pt x="562" y="313"/>
                  </a:lnTo>
                  <a:lnTo>
                    <a:pt x="562" y="315"/>
                  </a:lnTo>
                  <a:lnTo>
                    <a:pt x="562" y="317"/>
                  </a:lnTo>
                  <a:lnTo>
                    <a:pt x="560" y="317"/>
                  </a:lnTo>
                  <a:lnTo>
                    <a:pt x="560" y="319"/>
                  </a:lnTo>
                  <a:lnTo>
                    <a:pt x="560" y="321"/>
                  </a:lnTo>
                  <a:lnTo>
                    <a:pt x="560" y="323"/>
                  </a:lnTo>
                  <a:lnTo>
                    <a:pt x="560" y="325"/>
                  </a:lnTo>
                  <a:lnTo>
                    <a:pt x="558" y="327"/>
                  </a:lnTo>
                  <a:lnTo>
                    <a:pt x="558" y="329"/>
                  </a:lnTo>
                  <a:lnTo>
                    <a:pt x="558" y="331"/>
                  </a:lnTo>
                  <a:lnTo>
                    <a:pt x="556" y="331"/>
                  </a:lnTo>
                  <a:lnTo>
                    <a:pt x="554" y="331"/>
                  </a:lnTo>
                  <a:lnTo>
                    <a:pt x="554" y="333"/>
                  </a:lnTo>
                  <a:lnTo>
                    <a:pt x="552" y="333"/>
                  </a:lnTo>
                  <a:lnTo>
                    <a:pt x="552" y="335"/>
                  </a:lnTo>
                  <a:lnTo>
                    <a:pt x="552" y="337"/>
                  </a:lnTo>
                  <a:lnTo>
                    <a:pt x="552" y="339"/>
                  </a:lnTo>
                  <a:lnTo>
                    <a:pt x="550" y="339"/>
                  </a:lnTo>
                  <a:lnTo>
                    <a:pt x="550" y="341"/>
                  </a:lnTo>
                  <a:lnTo>
                    <a:pt x="550" y="343"/>
                  </a:lnTo>
                  <a:lnTo>
                    <a:pt x="550" y="345"/>
                  </a:lnTo>
                  <a:lnTo>
                    <a:pt x="548" y="345"/>
                  </a:lnTo>
                  <a:lnTo>
                    <a:pt x="548" y="347"/>
                  </a:lnTo>
                  <a:lnTo>
                    <a:pt x="548" y="349"/>
                  </a:lnTo>
                  <a:lnTo>
                    <a:pt x="548" y="350"/>
                  </a:lnTo>
                  <a:lnTo>
                    <a:pt x="548" y="352"/>
                  </a:lnTo>
                  <a:lnTo>
                    <a:pt x="548" y="354"/>
                  </a:lnTo>
                  <a:lnTo>
                    <a:pt x="548" y="356"/>
                  </a:lnTo>
                  <a:lnTo>
                    <a:pt x="548" y="358"/>
                  </a:lnTo>
                  <a:lnTo>
                    <a:pt x="548" y="360"/>
                  </a:lnTo>
                  <a:lnTo>
                    <a:pt x="548" y="362"/>
                  </a:lnTo>
                  <a:lnTo>
                    <a:pt x="546" y="362"/>
                  </a:lnTo>
                  <a:lnTo>
                    <a:pt x="546" y="360"/>
                  </a:lnTo>
                  <a:lnTo>
                    <a:pt x="546" y="358"/>
                  </a:lnTo>
                  <a:lnTo>
                    <a:pt x="544" y="358"/>
                  </a:lnTo>
                  <a:lnTo>
                    <a:pt x="542" y="358"/>
                  </a:lnTo>
                  <a:lnTo>
                    <a:pt x="542" y="360"/>
                  </a:lnTo>
                  <a:lnTo>
                    <a:pt x="540" y="362"/>
                  </a:lnTo>
                  <a:lnTo>
                    <a:pt x="538" y="364"/>
                  </a:lnTo>
                  <a:lnTo>
                    <a:pt x="538" y="366"/>
                  </a:lnTo>
                  <a:lnTo>
                    <a:pt x="540" y="366"/>
                  </a:lnTo>
                  <a:lnTo>
                    <a:pt x="540" y="368"/>
                  </a:lnTo>
                  <a:lnTo>
                    <a:pt x="542" y="370"/>
                  </a:lnTo>
                  <a:lnTo>
                    <a:pt x="542" y="372"/>
                  </a:lnTo>
                  <a:lnTo>
                    <a:pt x="542" y="374"/>
                  </a:lnTo>
                  <a:lnTo>
                    <a:pt x="544" y="378"/>
                  </a:lnTo>
                  <a:lnTo>
                    <a:pt x="544" y="380"/>
                  </a:lnTo>
                  <a:lnTo>
                    <a:pt x="542" y="380"/>
                  </a:lnTo>
                  <a:lnTo>
                    <a:pt x="542" y="382"/>
                  </a:lnTo>
                  <a:lnTo>
                    <a:pt x="540" y="384"/>
                  </a:lnTo>
                  <a:lnTo>
                    <a:pt x="540" y="386"/>
                  </a:lnTo>
                  <a:lnTo>
                    <a:pt x="540" y="388"/>
                  </a:lnTo>
                  <a:lnTo>
                    <a:pt x="538" y="388"/>
                  </a:lnTo>
                  <a:lnTo>
                    <a:pt x="538" y="390"/>
                  </a:lnTo>
                  <a:lnTo>
                    <a:pt x="536" y="390"/>
                  </a:lnTo>
                  <a:lnTo>
                    <a:pt x="536" y="392"/>
                  </a:lnTo>
                  <a:lnTo>
                    <a:pt x="535" y="392"/>
                  </a:lnTo>
                  <a:lnTo>
                    <a:pt x="535" y="394"/>
                  </a:lnTo>
                  <a:lnTo>
                    <a:pt x="535" y="396"/>
                  </a:lnTo>
                  <a:lnTo>
                    <a:pt x="536" y="398"/>
                  </a:lnTo>
                  <a:lnTo>
                    <a:pt x="538" y="398"/>
                  </a:lnTo>
                  <a:lnTo>
                    <a:pt x="538" y="400"/>
                  </a:lnTo>
                  <a:lnTo>
                    <a:pt x="538" y="402"/>
                  </a:lnTo>
                  <a:lnTo>
                    <a:pt x="540" y="402"/>
                  </a:lnTo>
                  <a:lnTo>
                    <a:pt x="540" y="404"/>
                  </a:lnTo>
                  <a:lnTo>
                    <a:pt x="540" y="406"/>
                  </a:lnTo>
                  <a:lnTo>
                    <a:pt x="540" y="408"/>
                  </a:lnTo>
                  <a:lnTo>
                    <a:pt x="540" y="410"/>
                  </a:lnTo>
                  <a:lnTo>
                    <a:pt x="542" y="410"/>
                  </a:lnTo>
                  <a:lnTo>
                    <a:pt x="542" y="412"/>
                  </a:lnTo>
                  <a:lnTo>
                    <a:pt x="544" y="412"/>
                  </a:lnTo>
                  <a:lnTo>
                    <a:pt x="544" y="414"/>
                  </a:lnTo>
                  <a:lnTo>
                    <a:pt x="544" y="416"/>
                  </a:lnTo>
                  <a:lnTo>
                    <a:pt x="542" y="416"/>
                  </a:lnTo>
                  <a:lnTo>
                    <a:pt x="540" y="416"/>
                  </a:lnTo>
                  <a:lnTo>
                    <a:pt x="538" y="416"/>
                  </a:lnTo>
                  <a:lnTo>
                    <a:pt x="536" y="416"/>
                  </a:lnTo>
                  <a:lnTo>
                    <a:pt x="533" y="416"/>
                  </a:lnTo>
                  <a:lnTo>
                    <a:pt x="531" y="416"/>
                  </a:lnTo>
                  <a:lnTo>
                    <a:pt x="531" y="417"/>
                  </a:lnTo>
                  <a:lnTo>
                    <a:pt x="531" y="419"/>
                  </a:lnTo>
                  <a:lnTo>
                    <a:pt x="531" y="421"/>
                  </a:lnTo>
                  <a:lnTo>
                    <a:pt x="533" y="421"/>
                  </a:lnTo>
                  <a:lnTo>
                    <a:pt x="535" y="421"/>
                  </a:lnTo>
                  <a:lnTo>
                    <a:pt x="535" y="423"/>
                  </a:lnTo>
                  <a:lnTo>
                    <a:pt x="533" y="425"/>
                  </a:lnTo>
                  <a:lnTo>
                    <a:pt x="533" y="427"/>
                  </a:lnTo>
                  <a:lnTo>
                    <a:pt x="531" y="429"/>
                  </a:lnTo>
                  <a:lnTo>
                    <a:pt x="533" y="431"/>
                  </a:lnTo>
                  <a:lnTo>
                    <a:pt x="533" y="433"/>
                  </a:lnTo>
                  <a:lnTo>
                    <a:pt x="533" y="435"/>
                  </a:lnTo>
                  <a:lnTo>
                    <a:pt x="533" y="437"/>
                  </a:lnTo>
                  <a:lnTo>
                    <a:pt x="533" y="439"/>
                  </a:lnTo>
                  <a:lnTo>
                    <a:pt x="533" y="441"/>
                  </a:lnTo>
                  <a:lnTo>
                    <a:pt x="531" y="441"/>
                  </a:lnTo>
                  <a:lnTo>
                    <a:pt x="529" y="441"/>
                  </a:lnTo>
                  <a:lnTo>
                    <a:pt x="527" y="441"/>
                  </a:lnTo>
                  <a:lnTo>
                    <a:pt x="527" y="439"/>
                  </a:lnTo>
                  <a:lnTo>
                    <a:pt x="525" y="437"/>
                  </a:lnTo>
                  <a:lnTo>
                    <a:pt x="523" y="437"/>
                  </a:lnTo>
                  <a:lnTo>
                    <a:pt x="521" y="435"/>
                  </a:lnTo>
                  <a:lnTo>
                    <a:pt x="519" y="435"/>
                  </a:lnTo>
                  <a:lnTo>
                    <a:pt x="517" y="435"/>
                  </a:lnTo>
                  <a:lnTo>
                    <a:pt x="517" y="437"/>
                  </a:lnTo>
                  <a:lnTo>
                    <a:pt x="517" y="439"/>
                  </a:lnTo>
                  <a:lnTo>
                    <a:pt x="517" y="441"/>
                  </a:lnTo>
                  <a:lnTo>
                    <a:pt x="519" y="441"/>
                  </a:lnTo>
                  <a:lnTo>
                    <a:pt x="519" y="443"/>
                  </a:lnTo>
                  <a:lnTo>
                    <a:pt x="521" y="445"/>
                  </a:lnTo>
                  <a:lnTo>
                    <a:pt x="521" y="447"/>
                  </a:lnTo>
                  <a:lnTo>
                    <a:pt x="521" y="449"/>
                  </a:lnTo>
                  <a:lnTo>
                    <a:pt x="519" y="451"/>
                  </a:lnTo>
                  <a:lnTo>
                    <a:pt x="519" y="453"/>
                  </a:lnTo>
                  <a:lnTo>
                    <a:pt x="517" y="455"/>
                  </a:lnTo>
                  <a:lnTo>
                    <a:pt x="515" y="455"/>
                  </a:lnTo>
                  <a:lnTo>
                    <a:pt x="513" y="455"/>
                  </a:lnTo>
                  <a:lnTo>
                    <a:pt x="513" y="457"/>
                  </a:lnTo>
                  <a:lnTo>
                    <a:pt x="513" y="459"/>
                  </a:lnTo>
                  <a:lnTo>
                    <a:pt x="511" y="461"/>
                  </a:lnTo>
                  <a:lnTo>
                    <a:pt x="511" y="463"/>
                  </a:lnTo>
                  <a:lnTo>
                    <a:pt x="511" y="465"/>
                  </a:lnTo>
                  <a:lnTo>
                    <a:pt x="513" y="465"/>
                  </a:lnTo>
                  <a:lnTo>
                    <a:pt x="513" y="469"/>
                  </a:lnTo>
                  <a:lnTo>
                    <a:pt x="513" y="471"/>
                  </a:lnTo>
                  <a:lnTo>
                    <a:pt x="513" y="473"/>
                  </a:lnTo>
                  <a:lnTo>
                    <a:pt x="513" y="475"/>
                  </a:lnTo>
                  <a:lnTo>
                    <a:pt x="511" y="475"/>
                  </a:lnTo>
                  <a:lnTo>
                    <a:pt x="511" y="473"/>
                  </a:lnTo>
                  <a:lnTo>
                    <a:pt x="509" y="473"/>
                  </a:lnTo>
                  <a:lnTo>
                    <a:pt x="507" y="473"/>
                  </a:lnTo>
                  <a:lnTo>
                    <a:pt x="505" y="473"/>
                  </a:lnTo>
                  <a:lnTo>
                    <a:pt x="503" y="473"/>
                  </a:lnTo>
                  <a:lnTo>
                    <a:pt x="501" y="473"/>
                  </a:lnTo>
                  <a:lnTo>
                    <a:pt x="499" y="475"/>
                  </a:lnTo>
                  <a:lnTo>
                    <a:pt x="499" y="477"/>
                  </a:lnTo>
                  <a:lnTo>
                    <a:pt x="499" y="479"/>
                  </a:lnTo>
                  <a:lnTo>
                    <a:pt x="501" y="479"/>
                  </a:lnTo>
                  <a:lnTo>
                    <a:pt x="501" y="481"/>
                  </a:lnTo>
                  <a:lnTo>
                    <a:pt x="501" y="483"/>
                  </a:lnTo>
                  <a:lnTo>
                    <a:pt x="503" y="483"/>
                  </a:lnTo>
                  <a:lnTo>
                    <a:pt x="501" y="485"/>
                  </a:lnTo>
                  <a:lnTo>
                    <a:pt x="499" y="486"/>
                  </a:lnTo>
                  <a:lnTo>
                    <a:pt x="497" y="488"/>
                  </a:lnTo>
                  <a:lnTo>
                    <a:pt x="495" y="490"/>
                  </a:lnTo>
                  <a:lnTo>
                    <a:pt x="495" y="492"/>
                  </a:lnTo>
                  <a:lnTo>
                    <a:pt x="495" y="494"/>
                  </a:lnTo>
                  <a:lnTo>
                    <a:pt x="495" y="496"/>
                  </a:lnTo>
                  <a:lnTo>
                    <a:pt x="495" y="498"/>
                  </a:lnTo>
                  <a:lnTo>
                    <a:pt x="493" y="500"/>
                  </a:lnTo>
                  <a:lnTo>
                    <a:pt x="493" y="502"/>
                  </a:lnTo>
                  <a:lnTo>
                    <a:pt x="491" y="504"/>
                  </a:lnTo>
                  <a:lnTo>
                    <a:pt x="489" y="504"/>
                  </a:lnTo>
                  <a:lnTo>
                    <a:pt x="487" y="502"/>
                  </a:lnTo>
                  <a:lnTo>
                    <a:pt x="485" y="502"/>
                  </a:lnTo>
                  <a:lnTo>
                    <a:pt x="485" y="500"/>
                  </a:lnTo>
                  <a:lnTo>
                    <a:pt x="483" y="500"/>
                  </a:lnTo>
                  <a:lnTo>
                    <a:pt x="481" y="500"/>
                  </a:lnTo>
                  <a:lnTo>
                    <a:pt x="477" y="500"/>
                  </a:lnTo>
                  <a:lnTo>
                    <a:pt x="475" y="502"/>
                  </a:lnTo>
                  <a:lnTo>
                    <a:pt x="473" y="502"/>
                  </a:lnTo>
                  <a:lnTo>
                    <a:pt x="473" y="504"/>
                  </a:lnTo>
                  <a:lnTo>
                    <a:pt x="475" y="506"/>
                  </a:lnTo>
                  <a:lnTo>
                    <a:pt x="475" y="508"/>
                  </a:lnTo>
                  <a:lnTo>
                    <a:pt x="477" y="512"/>
                  </a:lnTo>
                  <a:lnTo>
                    <a:pt x="477" y="514"/>
                  </a:lnTo>
                  <a:lnTo>
                    <a:pt x="479" y="516"/>
                  </a:lnTo>
                  <a:lnTo>
                    <a:pt x="481" y="516"/>
                  </a:lnTo>
                  <a:lnTo>
                    <a:pt x="481" y="518"/>
                  </a:lnTo>
                  <a:lnTo>
                    <a:pt x="483" y="518"/>
                  </a:lnTo>
                  <a:lnTo>
                    <a:pt x="483" y="520"/>
                  </a:lnTo>
                  <a:lnTo>
                    <a:pt x="481" y="520"/>
                  </a:lnTo>
                  <a:lnTo>
                    <a:pt x="481" y="522"/>
                  </a:lnTo>
                  <a:lnTo>
                    <a:pt x="481" y="524"/>
                  </a:lnTo>
                  <a:lnTo>
                    <a:pt x="481" y="526"/>
                  </a:lnTo>
                  <a:lnTo>
                    <a:pt x="479" y="528"/>
                  </a:lnTo>
                  <a:lnTo>
                    <a:pt x="477" y="530"/>
                  </a:lnTo>
                  <a:lnTo>
                    <a:pt x="477" y="532"/>
                  </a:lnTo>
                  <a:lnTo>
                    <a:pt x="477" y="534"/>
                  </a:lnTo>
                  <a:lnTo>
                    <a:pt x="477" y="536"/>
                  </a:lnTo>
                  <a:lnTo>
                    <a:pt x="475" y="538"/>
                  </a:lnTo>
                  <a:lnTo>
                    <a:pt x="477" y="540"/>
                  </a:lnTo>
                  <a:lnTo>
                    <a:pt x="477" y="542"/>
                  </a:lnTo>
                  <a:lnTo>
                    <a:pt x="477" y="544"/>
                  </a:lnTo>
                  <a:lnTo>
                    <a:pt x="475" y="544"/>
                  </a:lnTo>
                  <a:lnTo>
                    <a:pt x="473" y="544"/>
                  </a:lnTo>
                  <a:lnTo>
                    <a:pt x="471" y="546"/>
                  </a:lnTo>
                  <a:lnTo>
                    <a:pt x="469" y="546"/>
                  </a:lnTo>
                  <a:lnTo>
                    <a:pt x="467" y="548"/>
                  </a:lnTo>
                  <a:lnTo>
                    <a:pt x="466" y="550"/>
                  </a:lnTo>
                  <a:lnTo>
                    <a:pt x="464" y="552"/>
                  </a:lnTo>
                  <a:lnTo>
                    <a:pt x="462" y="552"/>
                  </a:lnTo>
                  <a:lnTo>
                    <a:pt x="462" y="553"/>
                  </a:lnTo>
                  <a:lnTo>
                    <a:pt x="460" y="555"/>
                  </a:lnTo>
                  <a:lnTo>
                    <a:pt x="460" y="557"/>
                  </a:lnTo>
                  <a:lnTo>
                    <a:pt x="462" y="557"/>
                  </a:lnTo>
                  <a:lnTo>
                    <a:pt x="462" y="559"/>
                  </a:lnTo>
                  <a:lnTo>
                    <a:pt x="464" y="561"/>
                  </a:lnTo>
                  <a:lnTo>
                    <a:pt x="466" y="559"/>
                  </a:lnTo>
                  <a:lnTo>
                    <a:pt x="467" y="559"/>
                  </a:lnTo>
                  <a:lnTo>
                    <a:pt x="469" y="559"/>
                  </a:lnTo>
                  <a:lnTo>
                    <a:pt x="469" y="561"/>
                  </a:lnTo>
                  <a:lnTo>
                    <a:pt x="471" y="561"/>
                  </a:lnTo>
                  <a:lnTo>
                    <a:pt x="469" y="565"/>
                  </a:lnTo>
                  <a:lnTo>
                    <a:pt x="469" y="567"/>
                  </a:lnTo>
                  <a:lnTo>
                    <a:pt x="471" y="569"/>
                  </a:lnTo>
                  <a:lnTo>
                    <a:pt x="471" y="571"/>
                  </a:lnTo>
                  <a:lnTo>
                    <a:pt x="471" y="573"/>
                  </a:lnTo>
                  <a:lnTo>
                    <a:pt x="471" y="575"/>
                  </a:lnTo>
                  <a:lnTo>
                    <a:pt x="469" y="575"/>
                  </a:lnTo>
                  <a:lnTo>
                    <a:pt x="467" y="573"/>
                  </a:lnTo>
                  <a:lnTo>
                    <a:pt x="467" y="571"/>
                  </a:lnTo>
                  <a:lnTo>
                    <a:pt x="466" y="569"/>
                  </a:lnTo>
                  <a:lnTo>
                    <a:pt x="464" y="569"/>
                  </a:lnTo>
                  <a:lnTo>
                    <a:pt x="462" y="569"/>
                  </a:lnTo>
                  <a:lnTo>
                    <a:pt x="460" y="571"/>
                  </a:lnTo>
                  <a:lnTo>
                    <a:pt x="458" y="571"/>
                  </a:lnTo>
                  <a:lnTo>
                    <a:pt x="456" y="571"/>
                  </a:lnTo>
                  <a:lnTo>
                    <a:pt x="454" y="571"/>
                  </a:lnTo>
                  <a:lnTo>
                    <a:pt x="454" y="573"/>
                  </a:lnTo>
                  <a:lnTo>
                    <a:pt x="452" y="573"/>
                  </a:lnTo>
                  <a:lnTo>
                    <a:pt x="452" y="575"/>
                  </a:lnTo>
                  <a:lnTo>
                    <a:pt x="452" y="577"/>
                  </a:lnTo>
                  <a:lnTo>
                    <a:pt x="452" y="579"/>
                  </a:lnTo>
                  <a:lnTo>
                    <a:pt x="452" y="581"/>
                  </a:lnTo>
                  <a:lnTo>
                    <a:pt x="454" y="583"/>
                  </a:lnTo>
                  <a:lnTo>
                    <a:pt x="454" y="585"/>
                  </a:lnTo>
                  <a:lnTo>
                    <a:pt x="456" y="589"/>
                  </a:lnTo>
                  <a:lnTo>
                    <a:pt x="456" y="591"/>
                  </a:lnTo>
                  <a:lnTo>
                    <a:pt x="458" y="593"/>
                  </a:lnTo>
                  <a:lnTo>
                    <a:pt x="460" y="593"/>
                  </a:lnTo>
                  <a:lnTo>
                    <a:pt x="462" y="597"/>
                  </a:lnTo>
                  <a:lnTo>
                    <a:pt x="464" y="599"/>
                  </a:lnTo>
                  <a:lnTo>
                    <a:pt x="464" y="601"/>
                  </a:lnTo>
                  <a:lnTo>
                    <a:pt x="464" y="603"/>
                  </a:lnTo>
                  <a:lnTo>
                    <a:pt x="466" y="605"/>
                  </a:lnTo>
                  <a:lnTo>
                    <a:pt x="464" y="607"/>
                  </a:lnTo>
                  <a:lnTo>
                    <a:pt x="464" y="609"/>
                  </a:lnTo>
                  <a:lnTo>
                    <a:pt x="464" y="613"/>
                  </a:lnTo>
                  <a:lnTo>
                    <a:pt x="464" y="615"/>
                  </a:lnTo>
                  <a:lnTo>
                    <a:pt x="464" y="617"/>
                  </a:lnTo>
                  <a:lnTo>
                    <a:pt x="464" y="619"/>
                  </a:lnTo>
                  <a:lnTo>
                    <a:pt x="464" y="620"/>
                  </a:lnTo>
                  <a:lnTo>
                    <a:pt x="462" y="620"/>
                  </a:lnTo>
                  <a:lnTo>
                    <a:pt x="462" y="619"/>
                  </a:lnTo>
                  <a:lnTo>
                    <a:pt x="462" y="617"/>
                  </a:lnTo>
                  <a:lnTo>
                    <a:pt x="460" y="617"/>
                  </a:lnTo>
                  <a:lnTo>
                    <a:pt x="458" y="617"/>
                  </a:lnTo>
                  <a:lnTo>
                    <a:pt x="458" y="619"/>
                  </a:lnTo>
                  <a:lnTo>
                    <a:pt x="456" y="619"/>
                  </a:lnTo>
                  <a:lnTo>
                    <a:pt x="456" y="620"/>
                  </a:lnTo>
                  <a:lnTo>
                    <a:pt x="454" y="620"/>
                  </a:lnTo>
                  <a:lnTo>
                    <a:pt x="454" y="619"/>
                  </a:lnTo>
                  <a:lnTo>
                    <a:pt x="452" y="619"/>
                  </a:lnTo>
                  <a:lnTo>
                    <a:pt x="452" y="617"/>
                  </a:lnTo>
                  <a:lnTo>
                    <a:pt x="450" y="617"/>
                  </a:lnTo>
                  <a:lnTo>
                    <a:pt x="448" y="617"/>
                  </a:lnTo>
                  <a:lnTo>
                    <a:pt x="448" y="619"/>
                  </a:lnTo>
                  <a:lnTo>
                    <a:pt x="450" y="619"/>
                  </a:lnTo>
                  <a:lnTo>
                    <a:pt x="448" y="620"/>
                  </a:lnTo>
                  <a:lnTo>
                    <a:pt x="446" y="620"/>
                  </a:lnTo>
                  <a:lnTo>
                    <a:pt x="446" y="622"/>
                  </a:lnTo>
                  <a:lnTo>
                    <a:pt x="444" y="622"/>
                  </a:lnTo>
                  <a:lnTo>
                    <a:pt x="444" y="624"/>
                  </a:lnTo>
                  <a:lnTo>
                    <a:pt x="442" y="624"/>
                  </a:lnTo>
                  <a:lnTo>
                    <a:pt x="440" y="624"/>
                  </a:lnTo>
                  <a:lnTo>
                    <a:pt x="438" y="624"/>
                  </a:lnTo>
                  <a:lnTo>
                    <a:pt x="436" y="624"/>
                  </a:lnTo>
                  <a:lnTo>
                    <a:pt x="434" y="624"/>
                  </a:lnTo>
                  <a:lnTo>
                    <a:pt x="432" y="624"/>
                  </a:lnTo>
                  <a:lnTo>
                    <a:pt x="432" y="622"/>
                  </a:lnTo>
                  <a:lnTo>
                    <a:pt x="430" y="622"/>
                  </a:lnTo>
                  <a:lnTo>
                    <a:pt x="428" y="622"/>
                  </a:lnTo>
                  <a:lnTo>
                    <a:pt x="428" y="624"/>
                  </a:lnTo>
                  <a:lnTo>
                    <a:pt x="428" y="626"/>
                  </a:lnTo>
                  <a:lnTo>
                    <a:pt x="428" y="628"/>
                  </a:lnTo>
                  <a:lnTo>
                    <a:pt x="426" y="628"/>
                  </a:lnTo>
                  <a:lnTo>
                    <a:pt x="424" y="628"/>
                  </a:lnTo>
                  <a:lnTo>
                    <a:pt x="424" y="626"/>
                  </a:lnTo>
                  <a:lnTo>
                    <a:pt x="424" y="624"/>
                  </a:lnTo>
                  <a:lnTo>
                    <a:pt x="424" y="622"/>
                  </a:lnTo>
                  <a:lnTo>
                    <a:pt x="424" y="620"/>
                  </a:lnTo>
                  <a:lnTo>
                    <a:pt x="422" y="620"/>
                  </a:lnTo>
                  <a:lnTo>
                    <a:pt x="420" y="620"/>
                  </a:lnTo>
                  <a:lnTo>
                    <a:pt x="420" y="622"/>
                  </a:lnTo>
                  <a:lnTo>
                    <a:pt x="420" y="624"/>
                  </a:lnTo>
                  <a:lnTo>
                    <a:pt x="418" y="624"/>
                  </a:lnTo>
                  <a:lnTo>
                    <a:pt x="416" y="624"/>
                  </a:lnTo>
                  <a:lnTo>
                    <a:pt x="414" y="624"/>
                  </a:lnTo>
                  <a:lnTo>
                    <a:pt x="414" y="622"/>
                  </a:lnTo>
                  <a:lnTo>
                    <a:pt x="412" y="622"/>
                  </a:lnTo>
                  <a:lnTo>
                    <a:pt x="412" y="624"/>
                  </a:lnTo>
                  <a:lnTo>
                    <a:pt x="410" y="624"/>
                  </a:lnTo>
                  <a:lnTo>
                    <a:pt x="408" y="624"/>
                  </a:lnTo>
                  <a:lnTo>
                    <a:pt x="406" y="624"/>
                  </a:lnTo>
                  <a:lnTo>
                    <a:pt x="406" y="626"/>
                  </a:lnTo>
                  <a:lnTo>
                    <a:pt x="404" y="626"/>
                  </a:lnTo>
                  <a:lnTo>
                    <a:pt x="402" y="626"/>
                  </a:lnTo>
                  <a:lnTo>
                    <a:pt x="402" y="624"/>
                  </a:lnTo>
                  <a:lnTo>
                    <a:pt x="404" y="624"/>
                  </a:lnTo>
                  <a:lnTo>
                    <a:pt x="404" y="622"/>
                  </a:lnTo>
                  <a:lnTo>
                    <a:pt x="404" y="620"/>
                  </a:lnTo>
                  <a:lnTo>
                    <a:pt x="402" y="620"/>
                  </a:lnTo>
                  <a:lnTo>
                    <a:pt x="402" y="619"/>
                  </a:lnTo>
                  <a:lnTo>
                    <a:pt x="400" y="619"/>
                  </a:lnTo>
                  <a:lnTo>
                    <a:pt x="398" y="619"/>
                  </a:lnTo>
                  <a:lnTo>
                    <a:pt x="397" y="619"/>
                  </a:lnTo>
                  <a:lnTo>
                    <a:pt x="395" y="617"/>
                  </a:lnTo>
                  <a:lnTo>
                    <a:pt x="393" y="617"/>
                  </a:lnTo>
                  <a:lnTo>
                    <a:pt x="391" y="617"/>
                  </a:lnTo>
                  <a:lnTo>
                    <a:pt x="389" y="617"/>
                  </a:lnTo>
                  <a:lnTo>
                    <a:pt x="389" y="619"/>
                  </a:lnTo>
                  <a:lnTo>
                    <a:pt x="389" y="620"/>
                  </a:lnTo>
                  <a:lnTo>
                    <a:pt x="389" y="622"/>
                  </a:lnTo>
                  <a:lnTo>
                    <a:pt x="389" y="624"/>
                  </a:lnTo>
                  <a:lnTo>
                    <a:pt x="387" y="624"/>
                  </a:lnTo>
                  <a:lnTo>
                    <a:pt x="387" y="626"/>
                  </a:lnTo>
                  <a:lnTo>
                    <a:pt x="387" y="628"/>
                  </a:lnTo>
                  <a:lnTo>
                    <a:pt x="387" y="630"/>
                  </a:lnTo>
                  <a:lnTo>
                    <a:pt x="387" y="632"/>
                  </a:lnTo>
                  <a:lnTo>
                    <a:pt x="385" y="632"/>
                  </a:lnTo>
                  <a:lnTo>
                    <a:pt x="385" y="634"/>
                  </a:lnTo>
                  <a:lnTo>
                    <a:pt x="383" y="636"/>
                  </a:lnTo>
                  <a:lnTo>
                    <a:pt x="381" y="636"/>
                  </a:lnTo>
                  <a:lnTo>
                    <a:pt x="381" y="638"/>
                  </a:lnTo>
                  <a:lnTo>
                    <a:pt x="379" y="638"/>
                  </a:lnTo>
                  <a:lnTo>
                    <a:pt x="379" y="640"/>
                  </a:lnTo>
                  <a:lnTo>
                    <a:pt x="377" y="640"/>
                  </a:lnTo>
                  <a:lnTo>
                    <a:pt x="377" y="638"/>
                  </a:lnTo>
                  <a:lnTo>
                    <a:pt x="375" y="638"/>
                  </a:lnTo>
                  <a:lnTo>
                    <a:pt x="375" y="636"/>
                  </a:lnTo>
                  <a:lnTo>
                    <a:pt x="375" y="634"/>
                  </a:lnTo>
                  <a:lnTo>
                    <a:pt x="373" y="634"/>
                  </a:lnTo>
                  <a:lnTo>
                    <a:pt x="373" y="636"/>
                  </a:lnTo>
                  <a:lnTo>
                    <a:pt x="371" y="636"/>
                  </a:lnTo>
                  <a:lnTo>
                    <a:pt x="369" y="636"/>
                  </a:lnTo>
                  <a:lnTo>
                    <a:pt x="369" y="638"/>
                  </a:lnTo>
                  <a:lnTo>
                    <a:pt x="367" y="638"/>
                  </a:lnTo>
                  <a:lnTo>
                    <a:pt x="365" y="640"/>
                  </a:lnTo>
                  <a:lnTo>
                    <a:pt x="365" y="642"/>
                  </a:lnTo>
                  <a:lnTo>
                    <a:pt x="367" y="644"/>
                  </a:lnTo>
                  <a:lnTo>
                    <a:pt x="369" y="644"/>
                  </a:lnTo>
                  <a:lnTo>
                    <a:pt x="369" y="646"/>
                  </a:lnTo>
                  <a:lnTo>
                    <a:pt x="367" y="646"/>
                  </a:lnTo>
                  <a:lnTo>
                    <a:pt x="367" y="648"/>
                  </a:lnTo>
                  <a:lnTo>
                    <a:pt x="365" y="648"/>
                  </a:lnTo>
                  <a:lnTo>
                    <a:pt x="365" y="650"/>
                  </a:lnTo>
                  <a:lnTo>
                    <a:pt x="365" y="652"/>
                  </a:lnTo>
                  <a:lnTo>
                    <a:pt x="367" y="652"/>
                  </a:lnTo>
                  <a:lnTo>
                    <a:pt x="365" y="652"/>
                  </a:lnTo>
                  <a:lnTo>
                    <a:pt x="365" y="654"/>
                  </a:lnTo>
                  <a:lnTo>
                    <a:pt x="365" y="656"/>
                  </a:lnTo>
                  <a:lnTo>
                    <a:pt x="363" y="656"/>
                  </a:lnTo>
                  <a:lnTo>
                    <a:pt x="361" y="656"/>
                  </a:lnTo>
                  <a:lnTo>
                    <a:pt x="361" y="658"/>
                  </a:lnTo>
                  <a:lnTo>
                    <a:pt x="359" y="658"/>
                  </a:lnTo>
                  <a:lnTo>
                    <a:pt x="359" y="656"/>
                  </a:lnTo>
                  <a:lnTo>
                    <a:pt x="357" y="656"/>
                  </a:lnTo>
                  <a:lnTo>
                    <a:pt x="355" y="658"/>
                  </a:lnTo>
                  <a:lnTo>
                    <a:pt x="353" y="658"/>
                  </a:lnTo>
                  <a:lnTo>
                    <a:pt x="353" y="656"/>
                  </a:lnTo>
                  <a:lnTo>
                    <a:pt x="351" y="656"/>
                  </a:lnTo>
                  <a:lnTo>
                    <a:pt x="349" y="656"/>
                  </a:lnTo>
                  <a:lnTo>
                    <a:pt x="349" y="658"/>
                  </a:lnTo>
                  <a:lnTo>
                    <a:pt x="349" y="660"/>
                  </a:lnTo>
                  <a:lnTo>
                    <a:pt x="347" y="660"/>
                  </a:lnTo>
                  <a:lnTo>
                    <a:pt x="345" y="660"/>
                  </a:lnTo>
                  <a:lnTo>
                    <a:pt x="343" y="660"/>
                  </a:lnTo>
                  <a:lnTo>
                    <a:pt x="341" y="660"/>
                  </a:lnTo>
                  <a:lnTo>
                    <a:pt x="341" y="662"/>
                  </a:lnTo>
                  <a:lnTo>
                    <a:pt x="341" y="664"/>
                  </a:lnTo>
                  <a:lnTo>
                    <a:pt x="343" y="664"/>
                  </a:lnTo>
                  <a:lnTo>
                    <a:pt x="343" y="666"/>
                  </a:lnTo>
                  <a:lnTo>
                    <a:pt x="343" y="668"/>
                  </a:lnTo>
                  <a:lnTo>
                    <a:pt x="343" y="670"/>
                  </a:lnTo>
                  <a:lnTo>
                    <a:pt x="341" y="670"/>
                  </a:lnTo>
                  <a:lnTo>
                    <a:pt x="341" y="672"/>
                  </a:lnTo>
                  <a:lnTo>
                    <a:pt x="339" y="672"/>
                  </a:lnTo>
                  <a:lnTo>
                    <a:pt x="337" y="674"/>
                  </a:lnTo>
                  <a:lnTo>
                    <a:pt x="335" y="674"/>
                  </a:lnTo>
                  <a:lnTo>
                    <a:pt x="335" y="672"/>
                  </a:lnTo>
                  <a:lnTo>
                    <a:pt x="333" y="670"/>
                  </a:lnTo>
                  <a:lnTo>
                    <a:pt x="331" y="670"/>
                  </a:lnTo>
                  <a:lnTo>
                    <a:pt x="329" y="670"/>
                  </a:lnTo>
                  <a:lnTo>
                    <a:pt x="328" y="670"/>
                  </a:lnTo>
                  <a:lnTo>
                    <a:pt x="328" y="668"/>
                  </a:lnTo>
                  <a:lnTo>
                    <a:pt x="326" y="668"/>
                  </a:lnTo>
                  <a:lnTo>
                    <a:pt x="324" y="668"/>
                  </a:lnTo>
                  <a:lnTo>
                    <a:pt x="324" y="666"/>
                  </a:lnTo>
                  <a:lnTo>
                    <a:pt x="324" y="664"/>
                  </a:lnTo>
                  <a:lnTo>
                    <a:pt x="322" y="664"/>
                  </a:lnTo>
                  <a:lnTo>
                    <a:pt x="322" y="662"/>
                  </a:lnTo>
                  <a:lnTo>
                    <a:pt x="320" y="662"/>
                  </a:lnTo>
                  <a:lnTo>
                    <a:pt x="320" y="660"/>
                  </a:lnTo>
                  <a:lnTo>
                    <a:pt x="318" y="660"/>
                  </a:lnTo>
                  <a:lnTo>
                    <a:pt x="316" y="660"/>
                  </a:lnTo>
                  <a:lnTo>
                    <a:pt x="314" y="660"/>
                  </a:lnTo>
                  <a:lnTo>
                    <a:pt x="312" y="660"/>
                  </a:lnTo>
                  <a:lnTo>
                    <a:pt x="310" y="660"/>
                  </a:lnTo>
                  <a:lnTo>
                    <a:pt x="310" y="662"/>
                  </a:lnTo>
                  <a:lnTo>
                    <a:pt x="310" y="664"/>
                  </a:lnTo>
                  <a:lnTo>
                    <a:pt x="308" y="664"/>
                  </a:lnTo>
                  <a:lnTo>
                    <a:pt x="308" y="666"/>
                  </a:lnTo>
                  <a:lnTo>
                    <a:pt x="308" y="668"/>
                  </a:lnTo>
                  <a:lnTo>
                    <a:pt x="306" y="668"/>
                  </a:lnTo>
                  <a:lnTo>
                    <a:pt x="304" y="668"/>
                  </a:lnTo>
                  <a:lnTo>
                    <a:pt x="302" y="668"/>
                  </a:lnTo>
                  <a:lnTo>
                    <a:pt x="302" y="666"/>
                  </a:lnTo>
                  <a:lnTo>
                    <a:pt x="302" y="664"/>
                  </a:lnTo>
                  <a:lnTo>
                    <a:pt x="300" y="664"/>
                  </a:lnTo>
                  <a:lnTo>
                    <a:pt x="300" y="662"/>
                  </a:lnTo>
                  <a:lnTo>
                    <a:pt x="298" y="664"/>
                  </a:lnTo>
                  <a:lnTo>
                    <a:pt x="298" y="662"/>
                  </a:lnTo>
                  <a:lnTo>
                    <a:pt x="298" y="660"/>
                  </a:lnTo>
                  <a:lnTo>
                    <a:pt x="300" y="660"/>
                  </a:lnTo>
                  <a:lnTo>
                    <a:pt x="300" y="658"/>
                  </a:lnTo>
                  <a:lnTo>
                    <a:pt x="302" y="658"/>
                  </a:lnTo>
                  <a:lnTo>
                    <a:pt x="302" y="656"/>
                  </a:lnTo>
                  <a:lnTo>
                    <a:pt x="300" y="656"/>
                  </a:lnTo>
                  <a:lnTo>
                    <a:pt x="298" y="656"/>
                  </a:lnTo>
                  <a:lnTo>
                    <a:pt x="296" y="656"/>
                  </a:lnTo>
                  <a:lnTo>
                    <a:pt x="296" y="658"/>
                  </a:lnTo>
                  <a:lnTo>
                    <a:pt x="294" y="658"/>
                  </a:lnTo>
                  <a:lnTo>
                    <a:pt x="294" y="660"/>
                  </a:lnTo>
                  <a:lnTo>
                    <a:pt x="292" y="660"/>
                  </a:lnTo>
                  <a:lnTo>
                    <a:pt x="292" y="658"/>
                  </a:lnTo>
                  <a:lnTo>
                    <a:pt x="290" y="658"/>
                  </a:lnTo>
                  <a:lnTo>
                    <a:pt x="290" y="656"/>
                  </a:lnTo>
                  <a:lnTo>
                    <a:pt x="290" y="654"/>
                  </a:lnTo>
                  <a:lnTo>
                    <a:pt x="290" y="652"/>
                  </a:lnTo>
                  <a:lnTo>
                    <a:pt x="288" y="652"/>
                  </a:lnTo>
                  <a:lnTo>
                    <a:pt x="286" y="652"/>
                  </a:lnTo>
                  <a:lnTo>
                    <a:pt x="284" y="652"/>
                  </a:lnTo>
                  <a:lnTo>
                    <a:pt x="284" y="654"/>
                  </a:lnTo>
                  <a:lnTo>
                    <a:pt x="282" y="654"/>
                  </a:lnTo>
                  <a:lnTo>
                    <a:pt x="282" y="656"/>
                  </a:lnTo>
                  <a:lnTo>
                    <a:pt x="280" y="656"/>
                  </a:lnTo>
                  <a:lnTo>
                    <a:pt x="278" y="656"/>
                  </a:lnTo>
                  <a:lnTo>
                    <a:pt x="276" y="656"/>
                  </a:lnTo>
                  <a:lnTo>
                    <a:pt x="276" y="654"/>
                  </a:lnTo>
                  <a:lnTo>
                    <a:pt x="276" y="652"/>
                  </a:lnTo>
                  <a:lnTo>
                    <a:pt x="274" y="652"/>
                  </a:lnTo>
                  <a:lnTo>
                    <a:pt x="272" y="652"/>
                  </a:lnTo>
                  <a:lnTo>
                    <a:pt x="272" y="650"/>
                  </a:lnTo>
                  <a:lnTo>
                    <a:pt x="272" y="652"/>
                  </a:lnTo>
                  <a:lnTo>
                    <a:pt x="270" y="652"/>
                  </a:lnTo>
                  <a:lnTo>
                    <a:pt x="268" y="652"/>
                  </a:lnTo>
                  <a:lnTo>
                    <a:pt x="268" y="654"/>
                  </a:lnTo>
                  <a:lnTo>
                    <a:pt x="268" y="656"/>
                  </a:lnTo>
                  <a:lnTo>
                    <a:pt x="266" y="656"/>
                  </a:lnTo>
                  <a:lnTo>
                    <a:pt x="264" y="656"/>
                  </a:lnTo>
                  <a:lnTo>
                    <a:pt x="264" y="658"/>
                  </a:lnTo>
                  <a:lnTo>
                    <a:pt x="262" y="658"/>
                  </a:lnTo>
                  <a:lnTo>
                    <a:pt x="260" y="658"/>
                  </a:lnTo>
                  <a:lnTo>
                    <a:pt x="260" y="656"/>
                  </a:lnTo>
                  <a:lnTo>
                    <a:pt x="259" y="656"/>
                  </a:lnTo>
                  <a:lnTo>
                    <a:pt x="257" y="656"/>
                  </a:lnTo>
                  <a:lnTo>
                    <a:pt x="257" y="658"/>
                  </a:lnTo>
                  <a:lnTo>
                    <a:pt x="255" y="658"/>
                  </a:lnTo>
                  <a:lnTo>
                    <a:pt x="253" y="658"/>
                  </a:lnTo>
                  <a:lnTo>
                    <a:pt x="251" y="658"/>
                  </a:lnTo>
                  <a:lnTo>
                    <a:pt x="249" y="658"/>
                  </a:lnTo>
                  <a:lnTo>
                    <a:pt x="247" y="658"/>
                  </a:lnTo>
                  <a:lnTo>
                    <a:pt x="245" y="658"/>
                  </a:lnTo>
                  <a:lnTo>
                    <a:pt x="245" y="660"/>
                  </a:lnTo>
                  <a:lnTo>
                    <a:pt x="243" y="660"/>
                  </a:lnTo>
                  <a:lnTo>
                    <a:pt x="241" y="660"/>
                  </a:lnTo>
                  <a:lnTo>
                    <a:pt x="241" y="662"/>
                  </a:lnTo>
                  <a:lnTo>
                    <a:pt x="239" y="662"/>
                  </a:lnTo>
                  <a:lnTo>
                    <a:pt x="237" y="662"/>
                  </a:lnTo>
                  <a:lnTo>
                    <a:pt x="235" y="662"/>
                  </a:lnTo>
                  <a:lnTo>
                    <a:pt x="233" y="662"/>
                  </a:lnTo>
                  <a:lnTo>
                    <a:pt x="231" y="660"/>
                  </a:lnTo>
                  <a:lnTo>
                    <a:pt x="231" y="658"/>
                  </a:lnTo>
                  <a:lnTo>
                    <a:pt x="229" y="658"/>
                  </a:lnTo>
                  <a:lnTo>
                    <a:pt x="227" y="658"/>
                  </a:lnTo>
                  <a:lnTo>
                    <a:pt x="227" y="660"/>
                  </a:lnTo>
                  <a:lnTo>
                    <a:pt x="225" y="660"/>
                  </a:lnTo>
                  <a:lnTo>
                    <a:pt x="225" y="662"/>
                  </a:lnTo>
                  <a:lnTo>
                    <a:pt x="225" y="664"/>
                  </a:lnTo>
                  <a:lnTo>
                    <a:pt x="223" y="664"/>
                  </a:lnTo>
                  <a:lnTo>
                    <a:pt x="223" y="666"/>
                  </a:lnTo>
                  <a:lnTo>
                    <a:pt x="221" y="666"/>
                  </a:lnTo>
                  <a:lnTo>
                    <a:pt x="221" y="664"/>
                  </a:lnTo>
                  <a:lnTo>
                    <a:pt x="219" y="664"/>
                  </a:lnTo>
                  <a:lnTo>
                    <a:pt x="219" y="666"/>
                  </a:lnTo>
                  <a:lnTo>
                    <a:pt x="219" y="668"/>
                  </a:lnTo>
                  <a:lnTo>
                    <a:pt x="219" y="670"/>
                  </a:lnTo>
                  <a:lnTo>
                    <a:pt x="217" y="670"/>
                  </a:lnTo>
                  <a:lnTo>
                    <a:pt x="215" y="670"/>
                  </a:lnTo>
                  <a:lnTo>
                    <a:pt x="215" y="672"/>
                  </a:lnTo>
                  <a:lnTo>
                    <a:pt x="213" y="672"/>
                  </a:lnTo>
                  <a:lnTo>
                    <a:pt x="213" y="670"/>
                  </a:lnTo>
                  <a:lnTo>
                    <a:pt x="211" y="670"/>
                  </a:lnTo>
                  <a:lnTo>
                    <a:pt x="213" y="670"/>
                  </a:lnTo>
                  <a:lnTo>
                    <a:pt x="213" y="668"/>
                  </a:lnTo>
                  <a:lnTo>
                    <a:pt x="213" y="666"/>
                  </a:lnTo>
                  <a:lnTo>
                    <a:pt x="211" y="666"/>
                  </a:lnTo>
                  <a:lnTo>
                    <a:pt x="209" y="666"/>
                  </a:lnTo>
                  <a:lnTo>
                    <a:pt x="207" y="666"/>
                  </a:lnTo>
                  <a:lnTo>
                    <a:pt x="207" y="664"/>
                  </a:lnTo>
                  <a:lnTo>
                    <a:pt x="205" y="664"/>
                  </a:lnTo>
                  <a:lnTo>
                    <a:pt x="205" y="666"/>
                  </a:lnTo>
                  <a:lnTo>
                    <a:pt x="205" y="668"/>
                  </a:lnTo>
                  <a:lnTo>
                    <a:pt x="205" y="670"/>
                  </a:lnTo>
                  <a:lnTo>
                    <a:pt x="205" y="672"/>
                  </a:lnTo>
                  <a:lnTo>
                    <a:pt x="203" y="672"/>
                  </a:lnTo>
                  <a:lnTo>
                    <a:pt x="203" y="674"/>
                  </a:lnTo>
                  <a:lnTo>
                    <a:pt x="201" y="674"/>
                  </a:lnTo>
                  <a:lnTo>
                    <a:pt x="201" y="676"/>
                  </a:lnTo>
                  <a:lnTo>
                    <a:pt x="199" y="676"/>
                  </a:lnTo>
                  <a:lnTo>
                    <a:pt x="197" y="676"/>
                  </a:lnTo>
                  <a:lnTo>
                    <a:pt x="197" y="674"/>
                  </a:lnTo>
                  <a:lnTo>
                    <a:pt x="195" y="674"/>
                  </a:lnTo>
                  <a:lnTo>
                    <a:pt x="195" y="672"/>
                  </a:lnTo>
                  <a:lnTo>
                    <a:pt x="193" y="672"/>
                  </a:lnTo>
                  <a:lnTo>
                    <a:pt x="191" y="672"/>
                  </a:lnTo>
                  <a:lnTo>
                    <a:pt x="191" y="674"/>
                  </a:lnTo>
                  <a:lnTo>
                    <a:pt x="190" y="674"/>
                  </a:lnTo>
                  <a:lnTo>
                    <a:pt x="190" y="676"/>
                  </a:lnTo>
                  <a:lnTo>
                    <a:pt x="190" y="678"/>
                  </a:lnTo>
                  <a:lnTo>
                    <a:pt x="191" y="678"/>
                  </a:lnTo>
                  <a:lnTo>
                    <a:pt x="193" y="678"/>
                  </a:lnTo>
                  <a:lnTo>
                    <a:pt x="193" y="680"/>
                  </a:lnTo>
                  <a:lnTo>
                    <a:pt x="191" y="680"/>
                  </a:lnTo>
                  <a:lnTo>
                    <a:pt x="190" y="680"/>
                  </a:lnTo>
                  <a:lnTo>
                    <a:pt x="190" y="682"/>
                  </a:lnTo>
                  <a:lnTo>
                    <a:pt x="188" y="682"/>
                  </a:lnTo>
                  <a:lnTo>
                    <a:pt x="188" y="684"/>
                  </a:lnTo>
                  <a:lnTo>
                    <a:pt x="188" y="686"/>
                  </a:lnTo>
                  <a:lnTo>
                    <a:pt x="186" y="686"/>
                  </a:lnTo>
                  <a:lnTo>
                    <a:pt x="184" y="686"/>
                  </a:lnTo>
                  <a:lnTo>
                    <a:pt x="184" y="687"/>
                  </a:lnTo>
                  <a:lnTo>
                    <a:pt x="182" y="687"/>
                  </a:lnTo>
                  <a:lnTo>
                    <a:pt x="182" y="689"/>
                  </a:lnTo>
                  <a:lnTo>
                    <a:pt x="180" y="689"/>
                  </a:lnTo>
                  <a:lnTo>
                    <a:pt x="178" y="689"/>
                  </a:lnTo>
                  <a:lnTo>
                    <a:pt x="178" y="687"/>
                  </a:lnTo>
                  <a:lnTo>
                    <a:pt x="178" y="686"/>
                  </a:lnTo>
                  <a:lnTo>
                    <a:pt x="176" y="686"/>
                  </a:lnTo>
                  <a:lnTo>
                    <a:pt x="174" y="686"/>
                  </a:lnTo>
                  <a:lnTo>
                    <a:pt x="174" y="684"/>
                  </a:lnTo>
                  <a:lnTo>
                    <a:pt x="172" y="684"/>
                  </a:lnTo>
                  <a:lnTo>
                    <a:pt x="172" y="682"/>
                  </a:lnTo>
                  <a:lnTo>
                    <a:pt x="172" y="680"/>
                  </a:lnTo>
                  <a:lnTo>
                    <a:pt x="170" y="680"/>
                  </a:lnTo>
                  <a:lnTo>
                    <a:pt x="168" y="680"/>
                  </a:lnTo>
                  <a:lnTo>
                    <a:pt x="168" y="678"/>
                  </a:lnTo>
                  <a:lnTo>
                    <a:pt x="166" y="678"/>
                  </a:lnTo>
                  <a:lnTo>
                    <a:pt x="166" y="680"/>
                  </a:lnTo>
                  <a:lnTo>
                    <a:pt x="164" y="680"/>
                  </a:lnTo>
                  <a:lnTo>
                    <a:pt x="164" y="682"/>
                  </a:lnTo>
                  <a:lnTo>
                    <a:pt x="166" y="682"/>
                  </a:lnTo>
                  <a:lnTo>
                    <a:pt x="166" y="684"/>
                  </a:lnTo>
                  <a:lnTo>
                    <a:pt x="166" y="686"/>
                  </a:lnTo>
                  <a:lnTo>
                    <a:pt x="168" y="686"/>
                  </a:lnTo>
                  <a:lnTo>
                    <a:pt x="168" y="687"/>
                  </a:lnTo>
                  <a:lnTo>
                    <a:pt x="170" y="687"/>
                  </a:lnTo>
                  <a:lnTo>
                    <a:pt x="170" y="689"/>
                  </a:lnTo>
                  <a:lnTo>
                    <a:pt x="168" y="691"/>
                  </a:lnTo>
                  <a:lnTo>
                    <a:pt x="166" y="691"/>
                  </a:lnTo>
                  <a:lnTo>
                    <a:pt x="164" y="691"/>
                  </a:lnTo>
                  <a:lnTo>
                    <a:pt x="164" y="689"/>
                  </a:lnTo>
                  <a:lnTo>
                    <a:pt x="162" y="689"/>
                  </a:lnTo>
                  <a:lnTo>
                    <a:pt x="160" y="689"/>
                  </a:lnTo>
                  <a:lnTo>
                    <a:pt x="158" y="689"/>
                  </a:lnTo>
                  <a:lnTo>
                    <a:pt x="158" y="691"/>
                  </a:lnTo>
                  <a:lnTo>
                    <a:pt x="156" y="691"/>
                  </a:lnTo>
                  <a:lnTo>
                    <a:pt x="154" y="691"/>
                  </a:lnTo>
                  <a:lnTo>
                    <a:pt x="154" y="693"/>
                  </a:lnTo>
                  <a:lnTo>
                    <a:pt x="152" y="693"/>
                  </a:lnTo>
                  <a:lnTo>
                    <a:pt x="152" y="695"/>
                  </a:lnTo>
                  <a:lnTo>
                    <a:pt x="152" y="697"/>
                  </a:lnTo>
                  <a:lnTo>
                    <a:pt x="152" y="699"/>
                  </a:lnTo>
                  <a:lnTo>
                    <a:pt x="152" y="701"/>
                  </a:lnTo>
                  <a:lnTo>
                    <a:pt x="150" y="701"/>
                  </a:lnTo>
                  <a:lnTo>
                    <a:pt x="148" y="701"/>
                  </a:lnTo>
                  <a:lnTo>
                    <a:pt x="146" y="701"/>
                  </a:lnTo>
                  <a:lnTo>
                    <a:pt x="146" y="703"/>
                  </a:lnTo>
                  <a:lnTo>
                    <a:pt x="144" y="703"/>
                  </a:lnTo>
                  <a:lnTo>
                    <a:pt x="144" y="705"/>
                  </a:lnTo>
                  <a:lnTo>
                    <a:pt x="142" y="705"/>
                  </a:lnTo>
                  <a:lnTo>
                    <a:pt x="140" y="705"/>
                  </a:lnTo>
                  <a:lnTo>
                    <a:pt x="140" y="707"/>
                  </a:lnTo>
                  <a:lnTo>
                    <a:pt x="138" y="707"/>
                  </a:lnTo>
                  <a:lnTo>
                    <a:pt x="136" y="707"/>
                  </a:lnTo>
                  <a:lnTo>
                    <a:pt x="136" y="705"/>
                  </a:lnTo>
                  <a:lnTo>
                    <a:pt x="136" y="703"/>
                  </a:lnTo>
                  <a:lnTo>
                    <a:pt x="134" y="703"/>
                  </a:lnTo>
                  <a:lnTo>
                    <a:pt x="132" y="703"/>
                  </a:lnTo>
                  <a:lnTo>
                    <a:pt x="130" y="703"/>
                  </a:lnTo>
                  <a:lnTo>
                    <a:pt x="130" y="705"/>
                  </a:lnTo>
                  <a:lnTo>
                    <a:pt x="130" y="707"/>
                  </a:lnTo>
                  <a:lnTo>
                    <a:pt x="128" y="707"/>
                  </a:lnTo>
                  <a:lnTo>
                    <a:pt x="128" y="709"/>
                  </a:lnTo>
                  <a:lnTo>
                    <a:pt x="128" y="711"/>
                  </a:lnTo>
                  <a:lnTo>
                    <a:pt x="126" y="711"/>
                  </a:lnTo>
                  <a:lnTo>
                    <a:pt x="124" y="711"/>
                  </a:lnTo>
                  <a:lnTo>
                    <a:pt x="124" y="713"/>
                  </a:lnTo>
                  <a:lnTo>
                    <a:pt x="124" y="715"/>
                  </a:lnTo>
                  <a:lnTo>
                    <a:pt x="122" y="717"/>
                  </a:lnTo>
                  <a:lnTo>
                    <a:pt x="121" y="717"/>
                  </a:lnTo>
                  <a:lnTo>
                    <a:pt x="119" y="717"/>
                  </a:lnTo>
                  <a:lnTo>
                    <a:pt x="119" y="719"/>
                  </a:lnTo>
                  <a:lnTo>
                    <a:pt x="119" y="721"/>
                  </a:lnTo>
                  <a:lnTo>
                    <a:pt x="117" y="721"/>
                  </a:lnTo>
                  <a:lnTo>
                    <a:pt x="115" y="721"/>
                  </a:lnTo>
                  <a:lnTo>
                    <a:pt x="113" y="721"/>
                  </a:lnTo>
                  <a:lnTo>
                    <a:pt x="113" y="723"/>
                  </a:lnTo>
                  <a:lnTo>
                    <a:pt x="113" y="725"/>
                  </a:lnTo>
                  <a:lnTo>
                    <a:pt x="111" y="725"/>
                  </a:lnTo>
                  <a:lnTo>
                    <a:pt x="111" y="727"/>
                  </a:lnTo>
                  <a:lnTo>
                    <a:pt x="109" y="727"/>
                  </a:lnTo>
                  <a:lnTo>
                    <a:pt x="107" y="727"/>
                  </a:lnTo>
                  <a:lnTo>
                    <a:pt x="105" y="727"/>
                  </a:lnTo>
                  <a:lnTo>
                    <a:pt x="105" y="729"/>
                  </a:lnTo>
                  <a:lnTo>
                    <a:pt x="103" y="729"/>
                  </a:lnTo>
                  <a:lnTo>
                    <a:pt x="103" y="731"/>
                  </a:lnTo>
                  <a:lnTo>
                    <a:pt x="101" y="731"/>
                  </a:lnTo>
                  <a:lnTo>
                    <a:pt x="99" y="731"/>
                  </a:lnTo>
                  <a:lnTo>
                    <a:pt x="99" y="729"/>
                  </a:lnTo>
                  <a:lnTo>
                    <a:pt x="97" y="729"/>
                  </a:lnTo>
                  <a:lnTo>
                    <a:pt x="97" y="727"/>
                  </a:lnTo>
                  <a:lnTo>
                    <a:pt x="97" y="725"/>
                  </a:lnTo>
                  <a:lnTo>
                    <a:pt x="99" y="723"/>
                  </a:lnTo>
                  <a:lnTo>
                    <a:pt x="99" y="721"/>
                  </a:lnTo>
                  <a:lnTo>
                    <a:pt x="101" y="721"/>
                  </a:lnTo>
                  <a:lnTo>
                    <a:pt x="101" y="719"/>
                  </a:lnTo>
                  <a:lnTo>
                    <a:pt x="101" y="717"/>
                  </a:lnTo>
                  <a:lnTo>
                    <a:pt x="99" y="717"/>
                  </a:lnTo>
                  <a:lnTo>
                    <a:pt x="97" y="717"/>
                  </a:lnTo>
                  <a:lnTo>
                    <a:pt x="95" y="717"/>
                  </a:lnTo>
                  <a:lnTo>
                    <a:pt x="95" y="719"/>
                  </a:lnTo>
                  <a:lnTo>
                    <a:pt x="93" y="719"/>
                  </a:lnTo>
                  <a:lnTo>
                    <a:pt x="93" y="721"/>
                  </a:lnTo>
                  <a:lnTo>
                    <a:pt x="95" y="721"/>
                  </a:lnTo>
                  <a:lnTo>
                    <a:pt x="95" y="723"/>
                  </a:lnTo>
                  <a:lnTo>
                    <a:pt x="95" y="725"/>
                  </a:lnTo>
                  <a:lnTo>
                    <a:pt x="95" y="727"/>
                  </a:lnTo>
                  <a:lnTo>
                    <a:pt x="95" y="729"/>
                  </a:lnTo>
                  <a:lnTo>
                    <a:pt x="93" y="729"/>
                  </a:lnTo>
                  <a:lnTo>
                    <a:pt x="93" y="731"/>
                  </a:lnTo>
                  <a:lnTo>
                    <a:pt x="91" y="731"/>
                  </a:lnTo>
                  <a:lnTo>
                    <a:pt x="91" y="733"/>
                  </a:lnTo>
                  <a:lnTo>
                    <a:pt x="89" y="733"/>
                  </a:lnTo>
                  <a:lnTo>
                    <a:pt x="89" y="735"/>
                  </a:lnTo>
                  <a:lnTo>
                    <a:pt x="87" y="735"/>
                  </a:lnTo>
                  <a:lnTo>
                    <a:pt x="87" y="737"/>
                  </a:lnTo>
                  <a:lnTo>
                    <a:pt x="85" y="737"/>
                  </a:lnTo>
                  <a:lnTo>
                    <a:pt x="83" y="737"/>
                  </a:lnTo>
                  <a:lnTo>
                    <a:pt x="81" y="737"/>
                  </a:lnTo>
                  <a:lnTo>
                    <a:pt x="79" y="737"/>
                  </a:lnTo>
                  <a:lnTo>
                    <a:pt x="79" y="735"/>
                  </a:lnTo>
                  <a:lnTo>
                    <a:pt x="77" y="735"/>
                  </a:lnTo>
                  <a:lnTo>
                    <a:pt x="77" y="737"/>
                  </a:lnTo>
                  <a:lnTo>
                    <a:pt x="75" y="737"/>
                  </a:lnTo>
                  <a:lnTo>
                    <a:pt x="75" y="739"/>
                  </a:lnTo>
                  <a:lnTo>
                    <a:pt x="73" y="739"/>
                  </a:lnTo>
                  <a:lnTo>
                    <a:pt x="71" y="739"/>
                  </a:lnTo>
                  <a:lnTo>
                    <a:pt x="71" y="737"/>
                  </a:lnTo>
                  <a:lnTo>
                    <a:pt x="69" y="737"/>
                  </a:lnTo>
                  <a:lnTo>
                    <a:pt x="67" y="737"/>
                  </a:lnTo>
                  <a:lnTo>
                    <a:pt x="67" y="735"/>
                  </a:lnTo>
                  <a:lnTo>
                    <a:pt x="65" y="735"/>
                  </a:lnTo>
                  <a:lnTo>
                    <a:pt x="63" y="735"/>
                  </a:lnTo>
                  <a:lnTo>
                    <a:pt x="63" y="737"/>
                  </a:lnTo>
                  <a:lnTo>
                    <a:pt x="61" y="737"/>
                  </a:lnTo>
                  <a:lnTo>
                    <a:pt x="59" y="737"/>
                  </a:lnTo>
                  <a:lnTo>
                    <a:pt x="59" y="739"/>
                  </a:lnTo>
                  <a:lnTo>
                    <a:pt x="59" y="741"/>
                  </a:lnTo>
                  <a:lnTo>
                    <a:pt x="57" y="741"/>
                  </a:lnTo>
                  <a:lnTo>
                    <a:pt x="57" y="743"/>
                  </a:lnTo>
                  <a:lnTo>
                    <a:pt x="57" y="745"/>
                  </a:lnTo>
                  <a:lnTo>
                    <a:pt x="57" y="747"/>
                  </a:lnTo>
                  <a:lnTo>
                    <a:pt x="59" y="747"/>
                  </a:lnTo>
                  <a:lnTo>
                    <a:pt x="59" y="749"/>
                  </a:lnTo>
                  <a:lnTo>
                    <a:pt x="59" y="751"/>
                  </a:lnTo>
                  <a:lnTo>
                    <a:pt x="59" y="753"/>
                  </a:lnTo>
                  <a:lnTo>
                    <a:pt x="59" y="754"/>
                  </a:lnTo>
                  <a:lnTo>
                    <a:pt x="57" y="754"/>
                  </a:lnTo>
                  <a:lnTo>
                    <a:pt x="55" y="754"/>
                  </a:lnTo>
                  <a:lnTo>
                    <a:pt x="55" y="753"/>
                  </a:lnTo>
                  <a:lnTo>
                    <a:pt x="53" y="753"/>
                  </a:lnTo>
                  <a:lnTo>
                    <a:pt x="53" y="754"/>
                  </a:lnTo>
                  <a:lnTo>
                    <a:pt x="53" y="756"/>
                  </a:lnTo>
                  <a:lnTo>
                    <a:pt x="52" y="756"/>
                  </a:lnTo>
                  <a:lnTo>
                    <a:pt x="50" y="756"/>
                  </a:lnTo>
                  <a:lnTo>
                    <a:pt x="50" y="754"/>
                  </a:lnTo>
                  <a:lnTo>
                    <a:pt x="48" y="754"/>
                  </a:lnTo>
                  <a:lnTo>
                    <a:pt x="48" y="753"/>
                  </a:lnTo>
                  <a:lnTo>
                    <a:pt x="46" y="753"/>
                  </a:lnTo>
                  <a:lnTo>
                    <a:pt x="46" y="751"/>
                  </a:lnTo>
                  <a:lnTo>
                    <a:pt x="44" y="751"/>
                  </a:lnTo>
                  <a:lnTo>
                    <a:pt x="42" y="751"/>
                  </a:lnTo>
                  <a:lnTo>
                    <a:pt x="42" y="753"/>
                  </a:lnTo>
                  <a:lnTo>
                    <a:pt x="40" y="753"/>
                  </a:lnTo>
                  <a:lnTo>
                    <a:pt x="38" y="753"/>
                  </a:lnTo>
                  <a:lnTo>
                    <a:pt x="38" y="754"/>
                  </a:lnTo>
                  <a:lnTo>
                    <a:pt x="38" y="756"/>
                  </a:lnTo>
                  <a:lnTo>
                    <a:pt x="36" y="756"/>
                  </a:lnTo>
                  <a:lnTo>
                    <a:pt x="36" y="758"/>
                  </a:lnTo>
                  <a:lnTo>
                    <a:pt x="36" y="760"/>
                  </a:lnTo>
                  <a:lnTo>
                    <a:pt x="34" y="760"/>
                  </a:lnTo>
                  <a:lnTo>
                    <a:pt x="34" y="762"/>
                  </a:lnTo>
                  <a:lnTo>
                    <a:pt x="32" y="762"/>
                  </a:lnTo>
                  <a:lnTo>
                    <a:pt x="30" y="762"/>
                  </a:lnTo>
                  <a:lnTo>
                    <a:pt x="30" y="760"/>
                  </a:lnTo>
                  <a:lnTo>
                    <a:pt x="28" y="760"/>
                  </a:lnTo>
                  <a:lnTo>
                    <a:pt x="26" y="760"/>
                  </a:lnTo>
                  <a:lnTo>
                    <a:pt x="24" y="760"/>
                  </a:lnTo>
                  <a:lnTo>
                    <a:pt x="22" y="760"/>
                  </a:lnTo>
                  <a:lnTo>
                    <a:pt x="20" y="760"/>
                  </a:lnTo>
                  <a:lnTo>
                    <a:pt x="20" y="758"/>
                  </a:lnTo>
                  <a:lnTo>
                    <a:pt x="18" y="758"/>
                  </a:lnTo>
                  <a:lnTo>
                    <a:pt x="16" y="758"/>
                  </a:lnTo>
                  <a:lnTo>
                    <a:pt x="14" y="758"/>
                  </a:lnTo>
                  <a:lnTo>
                    <a:pt x="14" y="760"/>
                  </a:lnTo>
                  <a:lnTo>
                    <a:pt x="14" y="762"/>
                  </a:lnTo>
                  <a:lnTo>
                    <a:pt x="14" y="764"/>
                  </a:lnTo>
                  <a:lnTo>
                    <a:pt x="14" y="766"/>
                  </a:lnTo>
                  <a:lnTo>
                    <a:pt x="12" y="766"/>
                  </a:lnTo>
                  <a:lnTo>
                    <a:pt x="12" y="768"/>
                  </a:lnTo>
                  <a:lnTo>
                    <a:pt x="10" y="768"/>
                  </a:lnTo>
                  <a:lnTo>
                    <a:pt x="10" y="770"/>
                  </a:lnTo>
                  <a:lnTo>
                    <a:pt x="10" y="772"/>
                  </a:lnTo>
                  <a:lnTo>
                    <a:pt x="12" y="774"/>
                  </a:lnTo>
                  <a:lnTo>
                    <a:pt x="14" y="774"/>
                  </a:lnTo>
                  <a:lnTo>
                    <a:pt x="14" y="772"/>
                  </a:lnTo>
                  <a:lnTo>
                    <a:pt x="14" y="770"/>
                  </a:lnTo>
                  <a:lnTo>
                    <a:pt x="16" y="770"/>
                  </a:lnTo>
                  <a:lnTo>
                    <a:pt x="18" y="772"/>
                  </a:lnTo>
                  <a:lnTo>
                    <a:pt x="18" y="774"/>
                  </a:lnTo>
                  <a:lnTo>
                    <a:pt x="16" y="774"/>
                  </a:lnTo>
                  <a:lnTo>
                    <a:pt x="16" y="776"/>
                  </a:lnTo>
                  <a:lnTo>
                    <a:pt x="16" y="778"/>
                  </a:lnTo>
                  <a:lnTo>
                    <a:pt x="18" y="778"/>
                  </a:lnTo>
                  <a:lnTo>
                    <a:pt x="18" y="780"/>
                  </a:lnTo>
                  <a:lnTo>
                    <a:pt x="18" y="782"/>
                  </a:lnTo>
                  <a:lnTo>
                    <a:pt x="20" y="782"/>
                  </a:lnTo>
                  <a:lnTo>
                    <a:pt x="20" y="784"/>
                  </a:lnTo>
                  <a:lnTo>
                    <a:pt x="20" y="786"/>
                  </a:lnTo>
                  <a:lnTo>
                    <a:pt x="20" y="788"/>
                  </a:lnTo>
                  <a:lnTo>
                    <a:pt x="18" y="788"/>
                  </a:lnTo>
                  <a:lnTo>
                    <a:pt x="18" y="786"/>
                  </a:lnTo>
                  <a:lnTo>
                    <a:pt x="16" y="786"/>
                  </a:lnTo>
                  <a:lnTo>
                    <a:pt x="14" y="786"/>
                  </a:lnTo>
                  <a:lnTo>
                    <a:pt x="14" y="784"/>
                  </a:lnTo>
                  <a:lnTo>
                    <a:pt x="12" y="784"/>
                  </a:lnTo>
                  <a:lnTo>
                    <a:pt x="10" y="784"/>
                  </a:lnTo>
                  <a:lnTo>
                    <a:pt x="10" y="782"/>
                  </a:lnTo>
                  <a:lnTo>
                    <a:pt x="8" y="782"/>
                  </a:lnTo>
                  <a:lnTo>
                    <a:pt x="6" y="782"/>
                  </a:lnTo>
                  <a:lnTo>
                    <a:pt x="4" y="782"/>
                  </a:lnTo>
                  <a:lnTo>
                    <a:pt x="4" y="784"/>
                  </a:lnTo>
                  <a:lnTo>
                    <a:pt x="2" y="784"/>
                  </a:lnTo>
                  <a:lnTo>
                    <a:pt x="2" y="786"/>
                  </a:lnTo>
                  <a:lnTo>
                    <a:pt x="2" y="788"/>
                  </a:lnTo>
                  <a:lnTo>
                    <a:pt x="4" y="788"/>
                  </a:lnTo>
                  <a:lnTo>
                    <a:pt x="4" y="790"/>
                  </a:lnTo>
                  <a:lnTo>
                    <a:pt x="4" y="792"/>
                  </a:lnTo>
                  <a:lnTo>
                    <a:pt x="2" y="792"/>
                  </a:lnTo>
                  <a:lnTo>
                    <a:pt x="2" y="794"/>
                  </a:lnTo>
                  <a:lnTo>
                    <a:pt x="0" y="794"/>
                  </a:lnTo>
                  <a:lnTo>
                    <a:pt x="0" y="79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6" name="Freeform 20"/>
            <xdr:cNvSpPr>
              <a:spLocks/>
            </xdr:cNvSpPr>
          </xdr:nvSpPr>
          <xdr:spPr bwMode="auto">
            <a:xfrm>
              <a:off x="3968750" y="5486400"/>
              <a:ext cx="938213" cy="701675"/>
            </a:xfrm>
            <a:custGeom>
              <a:avLst/>
              <a:gdLst>
                <a:gd name="T0" fmla="*/ 579 w 591"/>
                <a:gd name="T1" fmla="*/ 306 h 442"/>
                <a:gd name="T2" fmla="*/ 564 w 591"/>
                <a:gd name="T3" fmla="*/ 302 h 442"/>
                <a:gd name="T4" fmla="*/ 544 w 591"/>
                <a:gd name="T5" fmla="*/ 314 h 442"/>
                <a:gd name="T6" fmla="*/ 532 w 591"/>
                <a:gd name="T7" fmla="*/ 314 h 442"/>
                <a:gd name="T8" fmla="*/ 516 w 591"/>
                <a:gd name="T9" fmla="*/ 312 h 442"/>
                <a:gd name="T10" fmla="*/ 495 w 591"/>
                <a:gd name="T11" fmla="*/ 314 h 442"/>
                <a:gd name="T12" fmla="*/ 483 w 591"/>
                <a:gd name="T13" fmla="*/ 328 h 442"/>
                <a:gd name="T14" fmla="*/ 473 w 591"/>
                <a:gd name="T15" fmla="*/ 343 h 442"/>
                <a:gd name="T16" fmla="*/ 473 w 591"/>
                <a:gd name="T17" fmla="*/ 355 h 442"/>
                <a:gd name="T18" fmla="*/ 485 w 591"/>
                <a:gd name="T19" fmla="*/ 365 h 442"/>
                <a:gd name="T20" fmla="*/ 479 w 591"/>
                <a:gd name="T21" fmla="*/ 375 h 442"/>
                <a:gd name="T22" fmla="*/ 469 w 591"/>
                <a:gd name="T23" fmla="*/ 377 h 442"/>
                <a:gd name="T24" fmla="*/ 457 w 591"/>
                <a:gd name="T25" fmla="*/ 387 h 442"/>
                <a:gd name="T26" fmla="*/ 443 w 591"/>
                <a:gd name="T27" fmla="*/ 391 h 442"/>
                <a:gd name="T28" fmla="*/ 435 w 591"/>
                <a:gd name="T29" fmla="*/ 406 h 442"/>
                <a:gd name="T30" fmla="*/ 434 w 591"/>
                <a:gd name="T31" fmla="*/ 412 h 442"/>
                <a:gd name="T32" fmla="*/ 418 w 591"/>
                <a:gd name="T33" fmla="*/ 414 h 442"/>
                <a:gd name="T34" fmla="*/ 414 w 591"/>
                <a:gd name="T35" fmla="*/ 428 h 442"/>
                <a:gd name="T36" fmla="*/ 402 w 591"/>
                <a:gd name="T37" fmla="*/ 438 h 442"/>
                <a:gd name="T38" fmla="*/ 384 w 591"/>
                <a:gd name="T39" fmla="*/ 428 h 442"/>
                <a:gd name="T40" fmla="*/ 361 w 591"/>
                <a:gd name="T41" fmla="*/ 428 h 442"/>
                <a:gd name="T42" fmla="*/ 339 w 591"/>
                <a:gd name="T43" fmla="*/ 426 h 442"/>
                <a:gd name="T44" fmla="*/ 301 w 591"/>
                <a:gd name="T45" fmla="*/ 422 h 442"/>
                <a:gd name="T46" fmla="*/ 274 w 591"/>
                <a:gd name="T47" fmla="*/ 414 h 442"/>
                <a:gd name="T48" fmla="*/ 252 w 591"/>
                <a:gd name="T49" fmla="*/ 406 h 442"/>
                <a:gd name="T50" fmla="*/ 242 w 591"/>
                <a:gd name="T51" fmla="*/ 391 h 442"/>
                <a:gd name="T52" fmla="*/ 221 w 591"/>
                <a:gd name="T53" fmla="*/ 383 h 442"/>
                <a:gd name="T54" fmla="*/ 209 w 591"/>
                <a:gd name="T55" fmla="*/ 369 h 442"/>
                <a:gd name="T56" fmla="*/ 187 w 591"/>
                <a:gd name="T57" fmla="*/ 355 h 442"/>
                <a:gd name="T58" fmla="*/ 171 w 591"/>
                <a:gd name="T59" fmla="*/ 339 h 442"/>
                <a:gd name="T60" fmla="*/ 150 w 591"/>
                <a:gd name="T61" fmla="*/ 341 h 442"/>
                <a:gd name="T62" fmla="*/ 152 w 591"/>
                <a:gd name="T63" fmla="*/ 320 h 442"/>
                <a:gd name="T64" fmla="*/ 158 w 591"/>
                <a:gd name="T65" fmla="*/ 306 h 442"/>
                <a:gd name="T66" fmla="*/ 146 w 591"/>
                <a:gd name="T67" fmla="*/ 288 h 442"/>
                <a:gd name="T68" fmla="*/ 130 w 591"/>
                <a:gd name="T69" fmla="*/ 276 h 442"/>
                <a:gd name="T70" fmla="*/ 110 w 591"/>
                <a:gd name="T71" fmla="*/ 272 h 442"/>
                <a:gd name="T72" fmla="*/ 96 w 591"/>
                <a:gd name="T73" fmla="*/ 268 h 442"/>
                <a:gd name="T74" fmla="*/ 85 w 591"/>
                <a:gd name="T75" fmla="*/ 282 h 442"/>
                <a:gd name="T76" fmla="*/ 71 w 591"/>
                <a:gd name="T77" fmla="*/ 280 h 442"/>
                <a:gd name="T78" fmla="*/ 51 w 591"/>
                <a:gd name="T79" fmla="*/ 272 h 442"/>
                <a:gd name="T80" fmla="*/ 29 w 591"/>
                <a:gd name="T81" fmla="*/ 280 h 442"/>
                <a:gd name="T82" fmla="*/ 31 w 591"/>
                <a:gd name="T83" fmla="*/ 255 h 442"/>
                <a:gd name="T84" fmla="*/ 25 w 591"/>
                <a:gd name="T85" fmla="*/ 235 h 442"/>
                <a:gd name="T86" fmla="*/ 6 w 591"/>
                <a:gd name="T87" fmla="*/ 223 h 442"/>
                <a:gd name="T88" fmla="*/ 10 w 591"/>
                <a:gd name="T89" fmla="*/ 201 h 442"/>
                <a:gd name="T90" fmla="*/ 23 w 591"/>
                <a:gd name="T91" fmla="*/ 186 h 442"/>
                <a:gd name="T92" fmla="*/ 27 w 591"/>
                <a:gd name="T93" fmla="*/ 164 h 442"/>
                <a:gd name="T94" fmla="*/ 14 w 591"/>
                <a:gd name="T95" fmla="*/ 148 h 442"/>
                <a:gd name="T96" fmla="*/ 33 w 591"/>
                <a:gd name="T97" fmla="*/ 136 h 442"/>
                <a:gd name="T98" fmla="*/ 51 w 591"/>
                <a:gd name="T99" fmla="*/ 119 h 442"/>
                <a:gd name="T100" fmla="*/ 43 w 591"/>
                <a:gd name="T101" fmla="*/ 101 h 442"/>
                <a:gd name="T102" fmla="*/ 59 w 591"/>
                <a:gd name="T103" fmla="*/ 95 h 442"/>
                <a:gd name="T104" fmla="*/ 73 w 591"/>
                <a:gd name="T105" fmla="*/ 81 h 442"/>
                <a:gd name="T106" fmla="*/ 85 w 591"/>
                <a:gd name="T107" fmla="*/ 71 h 442"/>
                <a:gd name="T108" fmla="*/ 100 w 591"/>
                <a:gd name="T109" fmla="*/ 67 h 442"/>
                <a:gd name="T110" fmla="*/ 104 w 591"/>
                <a:gd name="T111" fmla="*/ 65 h 442"/>
                <a:gd name="T112" fmla="*/ 100 w 591"/>
                <a:gd name="T113" fmla="*/ 52 h 442"/>
                <a:gd name="T114" fmla="*/ 92 w 591"/>
                <a:gd name="T115" fmla="*/ 34 h 442"/>
                <a:gd name="T116" fmla="*/ 90 w 591"/>
                <a:gd name="T117" fmla="*/ 20 h 442"/>
                <a:gd name="T118" fmla="*/ 81 w 591"/>
                <a:gd name="T119" fmla="*/ 4 h 4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91" h="442">
                  <a:moveTo>
                    <a:pt x="589" y="308"/>
                  </a:moveTo>
                  <a:lnTo>
                    <a:pt x="591" y="308"/>
                  </a:lnTo>
                  <a:lnTo>
                    <a:pt x="591" y="310"/>
                  </a:lnTo>
                  <a:lnTo>
                    <a:pt x="589" y="310"/>
                  </a:lnTo>
                  <a:lnTo>
                    <a:pt x="589" y="312"/>
                  </a:lnTo>
                  <a:lnTo>
                    <a:pt x="589" y="314"/>
                  </a:lnTo>
                  <a:lnTo>
                    <a:pt x="587" y="314"/>
                  </a:lnTo>
                  <a:lnTo>
                    <a:pt x="585" y="316"/>
                  </a:lnTo>
                  <a:lnTo>
                    <a:pt x="585" y="314"/>
                  </a:lnTo>
                  <a:lnTo>
                    <a:pt x="583" y="314"/>
                  </a:lnTo>
                  <a:lnTo>
                    <a:pt x="583" y="312"/>
                  </a:lnTo>
                  <a:lnTo>
                    <a:pt x="583" y="310"/>
                  </a:lnTo>
                  <a:lnTo>
                    <a:pt x="585" y="308"/>
                  </a:lnTo>
                  <a:lnTo>
                    <a:pt x="585" y="306"/>
                  </a:lnTo>
                  <a:lnTo>
                    <a:pt x="583" y="306"/>
                  </a:lnTo>
                  <a:lnTo>
                    <a:pt x="581" y="306"/>
                  </a:lnTo>
                  <a:lnTo>
                    <a:pt x="579" y="306"/>
                  </a:lnTo>
                  <a:lnTo>
                    <a:pt x="577" y="306"/>
                  </a:lnTo>
                  <a:lnTo>
                    <a:pt x="577" y="308"/>
                  </a:lnTo>
                  <a:lnTo>
                    <a:pt x="575" y="308"/>
                  </a:lnTo>
                  <a:lnTo>
                    <a:pt x="573" y="308"/>
                  </a:lnTo>
                  <a:lnTo>
                    <a:pt x="573" y="310"/>
                  </a:lnTo>
                  <a:lnTo>
                    <a:pt x="572" y="310"/>
                  </a:lnTo>
                  <a:lnTo>
                    <a:pt x="570" y="310"/>
                  </a:lnTo>
                  <a:lnTo>
                    <a:pt x="570" y="308"/>
                  </a:lnTo>
                  <a:lnTo>
                    <a:pt x="570" y="306"/>
                  </a:lnTo>
                  <a:lnTo>
                    <a:pt x="570" y="304"/>
                  </a:lnTo>
                  <a:lnTo>
                    <a:pt x="572" y="304"/>
                  </a:lnTo>
                  <a:lnTo>
                    <a:pt x="570" y="302"/>
                  </a:lnTo>
                  <a:lnTo>
                    <a:pt x="568" y="302"/>
                  </a:lnTo>
                  <a:lnTo>
                    <a:pt x="568" y="300"/>
                  </a:lnTo>
                  <a:lnTo>
                    <a:pt x="566" y="300"/>
                  </a:lnTo>
                  <a:lnTo>
                    <a:pt x="566" y="302"/>
                  </a:lnTo>
                  <a:lnTo>
                    <a:pt x="564" y="302"/>
                  </a:lnTo>
                  <a:lnTo>
                    <a:pt x="564" y="304"/>
                  </a:lnTo>
                  <a:lnTo>
                    <a:pt x="564" y="306"/>
                  </a:lnTo>
                  <a:lnTo>
                    <a:pt x="564" y="308"/>
                  </a:lnTo>
                  <a:lnTo>
                    <a:pt x="562" y="310"/>
                  </a:lnTo>
                  <a:lnTo>
                    <a:pt x="560" y="310"/>
                  </a:lnTo>
                  <a:lnTo>
                    <a:pt x="560" y="312"/>
                  </a:lnTo>
                  <a:lnTo>
                    <a:pt x="558" y="312"/>
                  </a:lnTo>
                  <a:lnTo>
                    <a:pt x="556" y="312"/>
                  </a:lnTo>
                  <a:lnTo>
                    <a:pt x="556" y="314"/>
                  </a:lnTo>
                  <a:lnTo>
                    <a:pt x="554" y="314"/>
                  </a:lnTo>
                  <a:lnTo>
                    <a:pt x="552" y="314"/>
                  </a:lnTo>
                  <a:lnTo>
                    <a:pt x="552" y="316"/>
                  </a:lnTo>
                  <a:lnTo>
                    <a:pt x="550" y="316"/>
                  </a:lnTo>
                  <a:lnTo>
                    <a:pt x="548" y="316"/>
                  </a:lnTo>
                  <a:lnTo>
                    <a:pt x="546" y="316"/>
                  </a:lnTo>
                  <a:lnTo>
                    <a:pt x="544" y="316"/>
                  </a:lnTo>
                  <a:lnTo>
                    <a:pt x="544" y="314"/>
                  </a:lnTo>
                  <a:lnTo>
                    <a:pt x="546" y="314"/>
                  </a:lnTo>
                  <a:lnTo>
                    <a:pt x="546" y="312"/>
                  </a:lnTo>
                  <a:lnTo>
                    <a:pt x="548" y="312"/>
                  </a:lnTo>
                  <a:lnTo>
                    <a:pt x="548" y="310"/>
                  </a:lnTo>
                  <a:lnTo>
                    <a:pt x="548" y="308"/>
                  </a:lnTo>
                  <a:lnTo>
                    <a:pt x="548" y="306"/>
                  </a:lnTo>
                  <a:lnTo>
                    <a:pt x="546" y="306"/>
                  </a:lnTo>
                  <a:lnTo>
                    <a:pt x="544" y="306"/>
                  </a:lnTo>
                  <a:lnTo>
                    <a:pt x="544" y="308"/>
                  </a:lnTo>
                  <a:lnTo>
                    <a:pt x="542" y="308"/>
                  </a:lnTo>
                  <a:lnTo>
                    <a:pt x="540" y="308"/>
                  </a:lnTo>
                  <a:lnTo>
                    <a:pt x="540" y="310"/>
                  </a:lnTo>
                  <a:lnTo>
                    <a:pt x="538" y="310"/>
                  </a:lnTo>
                  <a:lnTo>
                    <a:pt x="536" y="312"/>
                  </a:lnTo>
                  <a:lnTo>
                    <a:pt x="534" y="312"/>
                  </a:lnTo>
                  <a:lnTo>
                    <a:pt x="534" y="314"/>
                  </a:lnTo>
                  <a:lnTo>
                    <a:pt x="532" y="314"/>
                  </a:lnTo>
                  <a:lnTo>
                    <a:pt x="532" y="316"/>
                  </a:lnTo>
                  <a:lnTo>
                    <a:pt x="530" y="316"/>
                  </a:lnTo>
                  <a:lnTo>
                    <a:pt x="530" y="314"/>
                  </a:lnTo>
                  <a:lnTo>
                    <a:pt x="528" y="314"/>
                  </a:lnTo>
                  <a:lnTo>
                    <a:pt x="528" y="312"/>
                  </a:lnTo>
                  <a:lnTo>
                    <a:pt x="528" y="310"/>
                  </a:lnTo>
                  <a:lnTo>
                    <a:pt x="528" y="308"/>
                  </a:lnTo>
                  <a:lnTo>
                    <a:pt x="528" y="306"/>
                  </a:lnTo>
                  <a:lnTo>
                    <a:pt x="526" y="306"/>
                  </a:lnTo>
                  <a:lnTo>
                    <a:pt x="524" y="306"/>
                  </a:lnTo>
                  <a:lnTo>
                    <a:pt x="522" y="306"/>
                  </a:lnTo>
                  <a:lnTo>
                    <a:pt x="520" y="306"/>
                  </a:lnTo>
                  <a:lnTo>
                    <a:pt x="520" y="308"/>
                  </a:lnTo>
                  <a:lnTo>
                    <a:pt x="518" y="308"/>
                  </a:lnTo>
                  <a:lnTo>
                    <a:pt x="518" y="310"/>
                  </a:lnTo>
                  <a:lnTo>
                    <a:pt x="516" y="310"/>
                  </a:lnTo>
                  <a:lnTo>
                    <a:pt x="516" y="312"/>
                  </a:lnTo>
                  <a:lnTo>
                    <a:pt x="514" y="312"/>
                  </a:lnTo>
                  <a:lnTo>
                    <a:pt x="514" y="314"/>
                  </a:lnTo>
                  <a:lnTo>
                    <a:pt x="514" y="316"/>
                  </a:lnTo>
                  <a:lnTo>
                    <a:pt x="512" y="316"/>
                  </a:lnTo>
                  <a:lnTo>
                    <a:pt x="512" y="318"/>
                  </a:lnTo>
                  <a:lnTo>
                    <a:pt x="510" y="318"/>
                  </a:lnTo>
                  <a:lnTo>
                    <a:pt x="508" y="318"/>
                  </a:lnTo>
                  <a:lnTo>
                    <a:pt x="506" y="318"/>
                  </a:lnTo>
                  <a:lnTo>
                    <a:pt x="504" y="316"/>
                  </a:lnTo>
                  <a:lnTo>
                    <a:pt x="504" y="314"/>
                  </a:lnTo>
                  <a:lnTo>
                    <a:pt x="504" y="312"/>
                  </a:lnTo>
                  <a:lnTo>
                    <a:pt x="503" y="312"/>
                  </a:lnTo>
                  <a:lnTo>
                    <a:pt x="501" y="312"/>
                  </a:lnTo>
                  <a:lnTo>
                    <a:pt x="499" y="312"/>
                  </a:lnTo>
                  <a:lnTo>
                    <a:pt x="497" y="312"/>
                  </a:lnTo>
                  <a:lnTo>
                    <a:pt x="495" y="312"/>
                  </a:lnTo>
                  <a:lnTo>
                    <a:pt x="495" y="314"/>
                  </a:lnTo>
                  <a:lnTo>
                    <a:pt x="495" y="316"/>
                  </a:lnTo>
                  <a:lnTo>
                    <a:pt x="497" y="316"/>
                  </a:lnTo>
                  <a:lnTo>
                    <a:pt x="497" y="318"/>
                  </a:lnTo>
                  <a:lnTo>
                    <a:pt x="499" y="318"/>
                  </a:lnTo>
                  <a:lnTo>
                    <a:pt x="499" y="320"/>
                  </a:lnTo>
                  <a:lnTo>
                    <a:pt x="499" y="322"/>
                  </a:lnTo>
                  <a:lnTo>
                    <a:pt x="499" y="324"/>
                  </a:lnTo>
                  <a:lnTo>
                    <a:pt x="497" y="324"/>
                  </a:lnTo>
                  <a:lnTo>
                    <a:pt x="497" y="326"/>
                  </a:lnTo>
                  <a:lnTo>
                    <a:pt x="495" y="326"/>
                  </a:lnTo>
                  <a:lnTo>
                    <a:pt x="495" y="328"/>
                  </a:lnTo>
                  <a:lnTo>
                    <a:pt x="493" y="328"/>
                  </a:lnTo>
                  <a:lnTo>
                    <a:pt x="491" y="328"/>
                  </a:lnTo>
                  <a:lnTo>
                    <a:pt x="489" y="328"/>
                  </a:lnTo>
                  <a:lnTo>
                    <a:pt x="487" y="328"/>
                  </a:lnTo>
                  <a:lnTo>
                    <a:pt x="485" y="328"/>
                  </a:lnTo>
                  <a:lnTo>
                    <a:pt x="483" y="328"/>
                  </a:lnTo>
                  <a:lnTo>
                    <a:pt x="481" y="326"/>
                  </a:lnTo>
                  <a:lnTo>
                    <a:pt x="479" y="326"/>
                  </a:lnTo>
                  <a:lnTo>
                    <a:pt x="479" y="324"/>
                  </a:lnTo>
                  <a:lnTo>
                    <a:pt x="477" y="324"/>
                  </a:lnTo>
                  <a:lnTo>
                    <a:pt x="477" y="326"/>
                  </a:lnTo>
                  <a:lnTo>
                    <a:pt x="477" y="328"/>
                  </a:lnTo>
                  <a:lnTo>
                    <a:pt x="477" y="330"/>
                  </a:lnTo>
                  <a:lnTo>
                    <a:pt x="477" y="332"/>
                  </a:lnTo>
                  <a:lnTo>
                    <a:pt x="477" y="333"/>
                  </a:lnTo>
                  <a:lnTo>
                    <a:pt x="475" y="333"/>
                  </a:lnTo>
                  <a:lnTo>
                    <a:pt x="475" y="335"/>
                  </a:lnTo>
                  <a:lnTo>
                    <a:pt x="473" y="335"/>
                  </a:lnTo>
                  <a:lnTo>
                    <a:pt x="473" y="337"/>
                  </a:lnTo>
                  <a:lnTo>
                    <a:pt x="473" y="339"/>
                  </a:lnTo>
                  <a:lnTo>
                    <a:pt x="471" y="341"/>
                  </a:lnTo>
                  <a:lnTo>
                    <a:pt x="471" y="343"/>
                  </a:lnTo>
                  <a:lnTo>
                    <a:pt x="473" y="343"/>
                  </a:lnTo>
                  <a:lnTo>
                    <a:pt x="475" y="343"/>
                  </a:lnTo>
                  <a:lnTo>
                    <a:pt x="477" y="343"/>
                  </a:lnTo>
                  <a:lnTo>
                    <a:pt x="479" y="345"/>
                  </a:lnTo>
                  <a:lnTo>
                    <a:pt x="479" y="347"/>
                  </a:lnTo>
                  <a:lnTo>
                    <a:pt x="477" y="347"/>
                  </a:lnTo>
                  <a:lnTo>
                    <a:pt x="477" y="349"/>
                  </a:lnTo>
                  <a:lnTo>
                    <a:pt x="475" y="349"/>
                  </a:lnTo>
                  <a:lnTo>
                    <a:pt x="475" y="351"/>
                  </a:lnTo>
                  <a:lnTo>
                    <a:pt x="473" y="351"/>
                  </a:lnTo>
                  <a:lnTo>
                    <a:pt x="471" y="351"/>
                  </a:lnTo>
                  <a:lnTo>
                    <a:pt x="469" y="351"/>
                  </a:lnTo>
                  <a:lnTo>
                    <a:pt x="469" y="353"/>
                  </a:lnTo>
                  <a:lnTo>
                    <a:pt x="469" y="355"/>
                  </a:lnTo>
                  <a:lnTo>
                    <a:pt x="469" y="357"/>
                  </a:lnTo>
                  <a:lnTo>
                    <a:pt x="471" y="357"/>
                  </a:lnTo>
                  <a:lnTo>
                    <a:pt x="473" y="357"/>
                  </a:lnTo>
                  <a:lnTo>
                    <a:pt x="473" y="355"/>
                  </a:lnTo>
                  <a:lnTo>
                    <a:pt x="475" y="355"/>
                  </a:lnTo>
                  <a:lnTo>
                    <a:pt x="475" y="357"/>
                  </a:lnTo>
                  <a:lnTo>
                    <a:pt x="477" y="357"/>
                  </a:lnTo>
                  <a:lnTo>
                    <a:pt x="477" y="359"/>
                  </a:lnTo>
                  <a:lnTo>
                    <a:pt x="477" y="361"/>
                  </a:lnTo>
                  <a:lnTo>
                    <a:pt x="477" y="363"/>
                  </a:lnTo>
                  <a:lnTo>
                    <a:pt x="477" y="365"/>
                  </a:lnTo>
                  <a:lnTo>
                    <a:pt x="477" y="367"/>
                  </a:lnTo>
                  <a:lnTo>
                    <a:pt x="477" y="369"/>
                  </a:lnTo>
                  <a:lnTo>
                    <a:pt x="479" y="369"/>
                  </a:lnTo>
                  <a:lnTo>
                    <a:pt x="479" y="367"/>
                  </a:lnTo>
                  <a:lnTo>
                    <a:pt x="481" y="367"/>
                  </a:lnTo>
                  <a:lnTo>
                    <a:pt x="481" y="365"/>
                  </a:lnTo>
                  <a:lnTo>
                    <a:pt x="481" y="363"/>
                  </a:lnTo>
                  <a:lnTo>
                    <a:pt x="483" y="363"/>
                  </a:lnTo>
                  <a:lnTo>
                    <a:pt x="485" y="363"/>
                  </a:lnTo>
                  <a:lnTo>
                    <a:pt x="485" y="365"/>
                  </a:lnTo>
                  <a:lnTo>
                    <a:pt x="485" y="367"/>
                  </a:lnTo>
                  <a:lnTo>
                    <a:pt x="483" y="367"/>
                  </a:lnTo>
                  <a:lnTo>
                    <a:pt x="483" y="369"/>
                  </a:lnTo>
                  <a:lnTo>
                    <a:pt x="483" y="371"/>
                  </a:lnTo>
                  <a:lnTo>
                    <a:pt x="485" y="373"/>
                  </a:lnTo>
                  <a:lnTo>
                    <a:pt x="485" y="371"/>
                  </a:lnTo>
                  <a:lnTo>
                    <a:pt x="487" y="371"/>
                  </a:lnTo>
                  <a:lnTo>
                    <a:pt x="489" y="371"/>
                  </a:lnTo>
                  <a:lnTo>
                    <a:pt x="489" y="373"/>
                  </a:lnTo>
                  <a:lnTo>
                    <a:pt x="489" y="375"/>
                  </a:lnTo>
                  <a:lnTo>
                    <a:pt x="489" y="377"/>
                  </a:lnTo>
                  <a:lnTo>
                    <a:pt x="487" y="377"/>
                  </a:lnTo>
                  <a:lnTo>
                    <a:pt x="485" y="377"/>
                  </a:lnTo>
                  <a:lnTo>
                    <a:pt x="483" y="377"/>
                  </a:lnTo>
                  <a:lnTo>
                    <a:pt x="483" y="375"/>
                  </a:lnTo>
                  <a:lnTo>
                    <a:pt x="481" y="375"/>
                  </a:lnTo>
                  <a:lnTo>
                    <a:pt x="479" y="375"/>
                  </a:lnTo>
                  <a:lnTo>
                    <a:pt x="479" y="377"/>
                  </a:lnTo>
                  <a:lnTo>
                    <a:pt x="477" y="377"/>
                  </a:lnTo>
                  <a:lnTo>
                    <a:pt x="477" y="379"/>
                  </a:lnTo>
                  <a:lnTo>
                    <a:pt x="475" y="379"/>
                  </a:lnTo>
                  <a:lnTo>
                    <a:pt x="475" y="381"/>
                  </a:lnTo>
                  <a:lnTo>
                    <a:pt x="475" y="383"/>
                  </a:lnTo>
                  <a:lnTo>
                    <a:pt x="475" y="385"/>
                  </a:lnTo>
                  <a:lnTo>
                    <a:pt x="473" y="383"/>
                  </a:lnTo>
                  <a:lnTo>
                    <a:pt x="471" y="383"/>
                  </a:lnTo>
                  <a:lnTo>
                    <a:pt x="469" y="383"/>
                  </a:lnTo>
                  <a:lnTo>
                    <a:pt x="469" y="381"/>
                  </a:lnTo>
                  <a:lnTo>
                    <a:pt x="471" y="381"/>
                  </a:lnTo>
                  <a:lnTo>
                    <a:pt x="471" y="379"/>
                  </a:lnTo>
                  <a:lnTo>
                    <a:pt x="473" y="379"/>
                  </a:lnTo>
                  <a:lnTo>
                    <a:pt x="473" y="377"/>
                  </a:lnTo>
                  <a:lnTo>
                    <a:pt x="471" y="377"/>
                  </a:lnTo>
                  <a:lnTo>
                    <a:pt x="469" y="377"/>
                  </a:lnTo>
                  <a:lnTo>
                    <a:pt x="469" y="379"/>
                  </a:lnTo>
                  <a:lnTo>
                    <a:pt x="469" y="381"/>
                  </a:lnTo>
                  <a:lnTo>
                    <a:pt x="467" y="381"/>
                  </a:lnTo>
                  <a:lnTo>
                    <a:pt x="467" y="379"/>
                  </a:lnTo>
                  <a:lnTo>
                    <a:pt x="465" y="379"/>
                  </a:lnTo>
                  <a:lnTo>
                    <a:pt x="463" y="381"/>
                  </a:lnTo>
                  <a:lnTo>
                    <a:pt x="463" y="383"/>
                  </a:lnTo>
                  <a:lnTo>
                    <a:pt x="463" y="381"/>
                  </a:lnTo>
                  <a:lnTo>
                    <a:pt x="461" y="381"/>
                  </a:lnTo>
                  <a:lnTo>
                    <a:pt x="459" y="379"/>
                  </a:lnTo>
                  <a:lnTo>
                    <a:pt x="459" y="381"/>
                  </a:lnTo>
                  <a:lnTo>
                    <a:pt x="457" y="381"/>
                  </a:lnTo>
                  <a:lnTo>
                    <a:pt x="457" y="383"/>
                  </a:lnTo>
                  <a:lnTo>
                    <a:pt x="455" y="383"/>
                  </a:lnTo>
                  <a:lnTo>
                    <a:pt x="455" y="385"/>
                  </a:lnTo>
                  <a:lnTo>
                    <a:pt x="457" y="385"/>
                  </a:lnTo>
                  <a:lnTo>
                    <a:pt x="457" y="387"/>
                  </a:lnTo>
                  <a:lnTo>
                    <a:pt x="459" y="387"/>
                  </a:lnTo>
                  <a:lnTo>
                    <a:pt x="459" y="389"/>
                  </a:lnTo>
                  <a:lnTo>
                    <a:pt x="457" y="389"/>
                  </a:lnTo>
                  <a:lnTo>
                    <a:pt x="455" y="389"/>
                  </a:lnTo>
                  <a:lnTo>
                    <a:pt x="453" y="389"/>
                  </a:lnTo>
                  <a:lnTo>
                    <a:pt x="453" y="391"/>
                  </a:lnTo>
                  <a:lnTo>
                    <a:pt x="453" y="393"/>
                  </a:lnTo>
                  <a:lnTo>
                    <a:pt x="453" y="391"/>
                  </a:lnTo>
                  <a:lnTo>
                    <a:pt x="451" y="391"/>
                  </a:lnTo>
                  <a:lnTo>
                    <a:pt x="451" y="393"/>
                  </a:lnTo>
                  <a:lnTo>
                    <a:pt x="449" y="393"/>
                  </a:lnTo>
                  <a:lnTo>
                    <a:pt x="449" y="391"/>
                  </a:lnTo>
                  <a:lnTo>
                    <a:pt x="447" y="391"/>
                  </a:lnTo>
                  <a:lnTo>
                    <a:pt x="447" y="389"/>
                  </a:lnTo>
                  <a:lnTo>
                    <a:pt x="445" y="389"/>
                  </a:lnTo>
                  <a:lnTo>
                    <a:pt x="443" y="389"/>
                  </a:lnTo>
                  <a:lnTo>
                    <a:pt x="443" y="391"/>
                  </a:lnTo>
                  <a:lnTo>
                    <a:pt x="441" y="391"/>
                  </a:lnTo>
                  <a:lnTo>
                    <a:pt x="441" y="393"/>
                  </a:lnTo>
                  <a:lnTo>
                    <a:pt x="443" y="393"/>
                  </a:lnTo>
                  <a:lnTo>
                    <a:pt x="443" y="395"/>
                  </a:lnTo>
                  <a:lnTo>
                    <a:pt x="445" y="397"/>
                  </a:lnTo>
                  <a:lnTo>
                    <a:pt x="443" y="397"/>
                  </a:lnTo>
                  <a:lnTo>
                    <a:pt x="441" y="397"/>
                  </a:lnTo>
                  <a:lnTo>
                    <a:pt x="439" y="397"/>
                  </a:lnTo>
                  <a:lnTo>
                    <a:pt x="437" y="397"/>
                  </a:lnTo>
                  <a:lnTo>
                    <a:pt x="437" y="399"/>
                  </a:lnTo>
                  <a:lnTo>
                    <a:pt x="435" y="399"/>
                  </a:lnTo>
                  <a:lnTo>
                    <a:pt x="434" y="399"/>
                  </a:lnTo>
                  <a:lnTo>
                    <a:pt x="432" y="400"/>
                  </a:lnTo>
                  <a:lnTo>
                    <a:pt x="432" y="402"/>
                  </a:lnTo>
                  <a:lnTo>
                    <a:pt x="434" y="402"/>
                  </a:lnTo>
                  <a:lnTo>
                    <a:pt x="435" y="404"/>
                  </a:lnTo>
                  <a:lnTo>
                    <a:pt x="435" y="406"/>
                  </a:lnTo>
                  <a:lnTo>
                    <a:pt x="437" y="406"/>
                  </a:lnTo>
                  <a:lnTo>
                    <a:pt x="437" y="408"/>
                  </a:lnTo>
                  <a:lnTo>
                    <a:pt x="435" y="408"/>
                  </a:lnTo>
                  <a:lnTo>
                    <a:pt x="435" y="406"/>
                  </a:lnTo>
                  <a:lnTo>
                    <a:pt x="434" y="406"/>
                  </a:lnTo>
                  <a:lnTo>
                    <a:pt x="434" y="404"/>
                  </a:lnTo>
                  <a:lnTo>
                    <a:pt x="434" y="406"/>
                  </a:lnTo>
                  <a:lnTo>
                    <a:pt x="432" y="406"/>
                  </a:lnTo>
                  <a:lnTo>
                    <a:pt x="434" y="408"/>
                  </a:lnTo>
                  <a:lnTo>
                    <a:pt x="434" y="410"/>
                  </a:lnTo>
                  <a:lnTo>
                    <a:pt x="434" y="412"/>
                  </a:lnTo>
                  <a:lnTo>
                    <a:pt x="435" y="412"/>
                  </a:lnTo>
                  <a:lnTo>
                    <a:pt x="435" y="410"/>
                  </a:lnTo>
                  <a:lnTo>
                    <a:pt x="435" y="412"/>
                  </a:lnTo>
                  <a:lnTo>
                    <a:pt x="437" y="412"/>
                  </a:lnTo>
                  <a:lnTo>
                    <a:pt x="435" y="412"/>
                  </a:lnTo>
                  <a:lnTo>
                    <a:pt x="434" y="412"/>
                  </a:lnTo>
                  <a:lnTo>
                    <a:pt x="434" y="414"/>
                  </a:lnTo>
                  <a:lnTo>
                    <a:pt x="432" y="414"/>
                  </a:lnTo>
                  <a:lnTo>
                    <a:pt x="432" y="412"/>
                  </a:lnTo>
                  <a:lnTo>
                    <a:pt x="430" y="412"/>
                  </a:lnTo>
                  <a:lnTo>
                    <a:pt x="430" y="410"/>
                  </a:lnTo>
                  <a:lnTo>
                    <a:pt x="430" y="412"/>
                  </a:lnTo>
                  <a:lnTo>
                    <a:pt x="428" y="412"/>
                  </a:lnTo>
                  <a:lnTo>
                    <a:pt x="428" y="410"/>
                  </a:lnTo>
                  <a:lnTo>
                    <a:pt x="426" y="410"/>
                  </a:lnTo>
                  <a:lnTo>
                    <a:pt x="426" y="412"/>
                  </a:lnTo>
                  <a:lnTo>
                    <a:pt x="426" y="414"/>
                  </a:lnTo>
                  <a:lnTo>
                    <a:pt x="426" y="416"/>
                  </a:lnTo>
                  <a:lnTo>
                    <a:pt x="424" y="416"/>
                  </a:lnTo>
                  <a:lnTo>
                    <a:pt x="422" y="416"/>
                  </a:lnTo>
                  <a:lnTo>
                    <a:pt x="420" y="416"/>
                  </a:lnTo>
                  <a:lnTo>
                    <a:pt x="420" y="414"/>
                  </a:lnTo>
                  <a:lnTo>
                    <a:pt x="418" y="414"/>
                  </a:lnTo>
                  <a:lnTo>
                    <a:pt x="418" y="416"/>
                  </a:lnTo>
                  <a:lnTo>
                    <a:pt x="420" y="416"/>
                  </a:lnTo>
                  <a:lnTo>
                    <a:pt x="420" y="418"/>
                  </a:lnTo>
                  <a:lnTo>
                    <a:pt x="422" y="418"/>
                  </a:lnTo>
                  <a:lnTo>
                    <a:pt x="424" y="418"/>
                  </a:lnTo>
                  <a:lnTo>
                    <a:pt x="422" y="418"/>
                  </a:lnTo>
                  <a:lnTo>
                    <a:pt x="422" y="420"/>
                  </a:lnTo>
                  <a:lnTo>
                    <a:pt x="424" y="420"/>
                  </a:lnTo>
                  <a:lnTo>
                    <a:pt x="424" y="422"/>
                  </a:lnTo>
                  <a:lnTo>
                    <a:pt x="422" y="422"/>
                  </a:lnTo>
                  <a:lnTo>
                    <a:pt x="420" y="422"/>
                  </a:lnTo>
                  <a:lnTo>
                    <a:pt x="420" y="424"/>
                  </a:lnTo>
                  <a:lnTo>
                    <a:pt x="418" y="424"/>
                  </a:lnTo>
                  <a:lnTo>
                    <a:pt x="418" y="426"/>
                  </a:lnTo>
                  <a:lnTo>
                    <a:pt x="416" y="426"/>
                  </a:lnTo>
                  <a:lnTo>
                    <a:pt x="416" y="428"/>
                  </a:lnTo>
                  <a:lnTo>
                    <a:pt x="414" y="428"/>
                  </a:lnTo>
                  <a:lnTo>
                    <a:pt x="412" y="428"/>
                  </a:lnTo>
                  <a:lnTo>
                    <a:pt x="412" y="430"/>
                  </a:lnTo>
                  <a:lnTo>
                    <a:pt x="410" y="430"/>
                  </a:lnTo>
                  <a:lnTo>
                    <a:pt x="410" y="432"/>
                  </a:lnTo>
                  <a:lnTo>
                    <a:pt x="410" y="434"/>
                  </a:lnTo>
                  <a:lnTo>
                    <a:pt x="408" y="434"/>
                  </a:lnTo>
                  <a:lnTo>
                    <a:pt x="410" y="434"/>
                  </a:lnTo>
                  <a:lnTo>
                    <a:pt x="410" y="436"/>
                  </a:lnTo>
                  <a:lnTo>
                    <a:pt x="408" y="436"/>
                  </a:lnTo>
                  <a:lnTo>
                    <a:pt x="406" y="436"/>
                  </a:lnTo>
                  <a:lnTo>
                    <a:pt x="406" y="434"/>
                  </a:lnTo>
                  <a:lnTo>
                    <a:pt x="404" y="434"/>
                  </a:lnTo>
                  <a:lnTo>
                    <a:pt x="402" y="434"/>
                  </a:lnTo>
                  <a:lnTo>
                    <a:pt x="404" y="434"/>
                  </a:lnTo>
                  <a:lnTo>
                    <a:pt x="404" y="436"/>
                  </a:lnTo>
                  <a:lnTo>
                    <a:pt x="402" y="436"/>
                  </a:lnTo>
                  <a:lnTo>
                    <a:pt x="402" y="438"/>
                  </a:lnTo>
                  <a:lnTo>
                    <a:pt x="402" y="440"/>
                  </a:lnTo>
                  <a:lnTo>
                    <a:pt x="400" y="440"/>
                  </a:lnTo>
                  <a:lnTo>
                    <a:pt x="400" y="442"/>
                  </a:lnTo>
                  <a:lnTo>
                    <a:pt x="398" y="442"/>
                  </a:lnTo>
                  <a:lnTo>
                    <a:pt x="396" y="440"/>
                  </a:lnTo>
                  <a:lnTo>
                    <a:pt x="394" y="440"/>
                  </a:lnTo>
                  <a:lnTo>
                    <a:pt x="394" y="438"/>
                  </a:lnTo>
                  <a:lnTo>
                    <a:pt x="392" y="438"/>
                  </a:lnTo>
                  <a:lnTo>
                    <a:pt x="392" y="436"/>
                  </a:lnTo>
                  <a:lnTo>
                    <a:pt x="390" y="436"/>
                  </a:lnTo>
                  <a:lnTo>
                    <a:pt x="390" y="434"/>
                  </a:lnTo>
                  <a:lnTo>
                    <a:pt x="388" y="434"/>
                  </a:lnTo>
                  <a:lnTo>
                    <a:pt x="388" y="432"/>
                  </a:lnTo>
                  <a:lnTo>
                    <a:pt x="386" y="432"/>
                  </a:lnTo>
                  <a:lnTo>
                    <a:pt x="386" y="430"/>
                  </a:lnTo>
                  <a:lnTo>
                    <a:pt x="384" y="430"/>
                  </a:lnTo>
                  <a:lnTo>
                    <a:pt x="384" y="428"/>
                  </a:lnTo>
                  <a:lnTo>
                    <a:pt x="382" y="428"/>
                  </a:lnTo>
                  <a:lnTo>
                    <a:pt x="380" y="428"/>
                  </a:lnTo>
                  <a:lnTo>
                    <a:pt x="378" y="428"/>
                  </a:lnTo>
                  <a:lnTo>
                    <a:pt x="376" y="428"/>
                  </a:lnTo>
                  <a:lnTo>
                    <a:pt x="374" y="428"/>
                  </a:lnTo>
                  <a:lnTo>
                    <a:pt x="372" y="428"/>
                  </a:lnTo>
                  <a:lnTo>
                    <a:pt x="372" y="430"/>
                  </a:lnTo>
                  <a:lnTo>
                    <a:pt x="372" y="428"/>
                  </a:lnTo>
                  <a:lnTo>
                    <a:pt x="370" y="430"/>
                  </a:lnTo>
                  <a:lnTo>
                    <a:pt x="368" y="430"/>
                  </a:lnTo>
                  <a:lnTo>
                    <a:pt x="368" y="428"/>
                  </a:lnTo>
                  <a:lnTo>
                    <a:pt x="366" y="428"/>
                  </a:lnTo>
                  <a:lnTo>
                    <a:pt x="365" y="428"/>
                  </a:lnTo>
                  <a:lnTo>
                    <a:pt x="365" y="426"/>
                  </a:lnTo>
                  <a:lnTo>
                    <a:pt x="363" y="426"/>
                  </a:lnTo>
                  <a:lnTo>
                    <a:pt x="363" y="428"/>
                  </a:lnTo>
                  <a:lnTo>
                    <a:pt x="361" y="428"/>
                  </a:lnTo>
                  <a:lnTo>
                    <a:pt x="359" y="428"/>
                  </a:lnTo>
                  <a:lnTo>
                    <a:pt x="359" y="430"/>
                  </a:lnTo>
                  <a:lnTo>
                    <a:pt x="357" y="430"/>
                  </a:lnTo>
                  <a:lnTo>
                    <a:pt x="355" y="430"/>
                  </a:lnTo>
                  <a:lnTo>
                    <a:pt x="353" y="430"/>
                  </a:lnTo>
                  <a:lnTo>
                    <a:pt x="351" y="430"/>
                  </a:lnTo>
                  <a:lnTo>
                    <a:pt x="351" y="428"/>
                  </a:lnTo>
                  <a:lnTo>
                    <a:pt x="351" y="426"/>
                  </a:lnTo>
                  <a:lnTo>
                    <a:pt x="349" y="426"/>
                  </a:lnTo>
                  <a:lnTo>
                    <a:pt x="349" y="428"/>
                  </a:lnTo>
                  <a:lnTo>
                    <a:pt x="347" y="428"/>
                  </a:lnTo>
                  <a:lnTo>
                    <a:pt x="345" y="428"/>
                  </a:lnTo>
                  <a:lnTo>
                    <a:pt x="347" y="428"/>
                  </a:lnTo>
                  <a:lnTo>
                    <a:pt x="345" y="428"/>
                  </a:lnTo>
                  <a:lnTo>
                    <a:pt x="343" y="428"/>
                  </a:lnTo>
                  <a:lnTo>
                    <a:pt x="341" y="426"/>
                  </a:lnTo>
                  <a:lnTo>
                    <a:pt x="339" y="426"/>
                  </a:lnTo>
                  <a:lnTo>
                    <a:pt x="337" y="426"/>
                  </a:lnTo>
                  <a:lnTo>
                    <a:pt x="337" y="424"/>
                  </a:lnTo>
                  <a:lnTo>
                    <a:pt x="335" y="424"/>
                  </a:lnTo>
                  <a:lnTo>
                    <a:pt x="331" y="422"/>
                  </a:lnTo>
                  <a:lnTo>
                    <a:pt x="329" y="424"/>
                  </a:lnTo>
                  <a:lnTo>
                    <a:pt x="327" y="424"/>
                  </a:lnTo>
                  <a:lnTo>
                    <a:pt x="323" y="424"/>
                  </a:lnTo>
                  <a:lnTo>
                    <a:pt x="319" y="422"/>
                  </a:lnTo>
                  <a:lnTo>
                    <a:pt x="317" y="422"/>
                  </a:lnTo>
                  <a:lnTo>
                    <a:pt x="315" y="422"/>
                  </a:lnTo>
                  <a:lnTo>
                    <a:pt x="313" y="422"/>
                  </a:lnTo>
                  <a:lnTo>
                    <a:pt x="311" y="422"/>
                  </a:lnTo>
                  <a:lnTo>
                    <a:pt x="309" y="422"/>
                  </a:lnTo>
                  <a:lnTo>
                    <a:pt x="307" y="422"/>
                  </a:lnTo>
                  <a:lnTo>
                    <a:pt x="305" y="422"/>
                  </a:lnTo>
                  <a:lnTo>
                    <a:pt x="303" y="422"/>
                  </a:lnTo>
                  <a:lnTo>
                    <a:pt x="301" y="422"/>
                  </a:lnTo>
                  <a:lnTo>
                    <a:pt x="299" y="422"/>
                  </a:lnTo>
                  <a:lnTo>
                    <a:pt x="297" y="420"/>
                  </a:lnTo>
                  <a:lnTo>
                    <a:pt x="296" y="420"/>
                  </a:lnTo>
                  <a:lnTo>
                    <a:pt x="296" y="418"/>
                  </a:lnTo>
                  <a:lnTo>
                    <a:pt x="294" y="418"/>
                  </a:lnTo>
                  <a:lnTo>
                    <a:pt x="294" y="420"/>
                  </a:lnTo>
                  <a:lnTo>
                    <a:pt x="292" y="420"/>
                  </a:lnTo>
                  <a:lnTo>
                    <a:pt x="290" y="420"/>
                  </a:lnTo>
                  <a:lnTo>
                    <a:pt x="290" y="418"/>
                  </a:lnTo>
                  <a:lnTo>
                    <a:pt x="288" y="418"/>
                  </a:lnTo>
                  <a:lnTo>
                    <a:pt x="286" y="418"/>
                  </a:lnTo>
                  <a:lnTo>
                    <a:pt x="284" y="416"/>
                  </a:lnTo>
                  <a:lnTo>
                    <a:pt x="282" y="416"/>
                  </a:lnTo>
                  <a:lnTo>
                    <a:pt x="280" y="416"/>
                  </a:lnTo>
                  <a:lnTo>
                    <a:pt x="278" y="414"/>
                  </a:lnTo>
                  <a:lnTo>
                    <a:pt x="276" y="414"/>
                  </a:lnTo>
                  <a:lnTo>
                    <a:pt x="274" y="414"/>
                  </a:lnTo>
                  <a:lnTo>
                    <a:pt x="272" y="414"/>
                  </a:lnTo>
                  <a:lnTo>
                    <a:pt x="272" y="412"/>
                  </a:lnTo>
                  <a:lnTo>
                    <a:pt x="270" y="412"/>
                  </a:lnTo>
                  <a:lnTo>
                    <a:pt x="270" y="410"/>
                  </a:lnTo>
                  <a:lnTo>
                    <a:pt x="268" y="410"/>
                  </a:lnTo>
                  <a:lnTo>
                    <a:pt x="268" y="408"/>
                  </a:lnTo>
                  <a:lnTo>
                    <a:pt x="266" y="408"/>
                  </a:lnTo>
                  <a:lnTo>
                    <a:pt x="264" y="408"/>
                  </a:lnTo>
                  <a:lnTo>
                    <a:pt x="264" y="410"/>
                  </a:lnTo>
                  <a:lnTo>
                    <a:pt x="264" y="408"/>
                  </a:lnTo>
                  <a:lnTo>
                    <a:pt x="262" y="408"/>
                  </a:lnTo>
                  <a:lnTo>
                    <a:pt x="260" y="406"/>
                  </a:lnTo>
                  <a:lnTo>
                    <a:pt x="258" y="408"/>
                  </a:lnTo>
                  <a:lnTo>
                    <a:pt x="256" y="408"/>
                  </a:lnTo>
                  <a:lnTo>
                    <a:pt x="254" y="408"/>
                  </a:lnTo>
                  <a:lnTo>
                    <a:pt x="254" y="406"/>
                  </a:lnTo>
                  <a:lnTo>
                    <a:pt x="252" y="406"/>
                  </a:lnTo>
                  <a:lnTo>
                    <a:pt x="250" y="406"/>
                  </a:lnTo>
                  <a:lnTo>
                    <a:pt x="248" y="406"/>
                  </a:lnTo>
                  <a:lnTo>
                    <a:pt x="248" y="404"/>
                  </a:lnTo>
                  <a:lnTo>
                    <a:pt x="246" y="404"/>
                  </a:lnTo>
                  <a:lnTo>
                    <a:pt x="246" y="402"/>
                  </a:lnTo>
                  <a:lnTo>
                    <a:pt x="244" y="402"/>
                  </a:lnTo>
                  <a:lnTo>
                    <a:pt x="244" y="400"/>
                  </a:lnTo>
                  <a:lnTo>
                    <a:pt x="244" y="399"/>
                  </a:lnTo>
                  <a:lnTo>
                    <a:pt x="242" y="399"/>
                  </a:lnTo>
                  <a:lnTo>
                    <a:pt x="240" y="399"/>
                  </a:lnTo>
                  <a:lnTo>
                    <a:pt x="240" y="397"/>
                  </a:lnTo>
                  <a:lnTo>
                    <a:pt x="240" y="395"/>
                  </a:lnTo>
                  <a:lnTo>
                    <a:pt x="238" y="395"/>
                  </a:lnTo>
                  <a:lnTo>
                    <a:pt x="238" y="393"/>
                  </a:lnTo>
                  <a:lnTo>
                    <a:pt x="240" y="393"/>
                  </a:lnTo>
                  <a:lnTo>
                    <a:pt x="240" y="391"/>
                  </a:lnTo>
                  <a:lnTo>
                    <a:pt x="242" y="391"/>
                  </a:lnTo>
                  <a:lnTo>
                    <a:pt x="240" y="391"/>
                  </a:lnTo>
                  <a:lnTo>
                    <a:pt x="240" y="389"/>
                  </a:lnTo>
                  <a:lnTo>
                    <a:pt x="238" y="389"/>
                  </a:lnTo>
                  <a:lnTo>
                    <a:pt x="236" y="389"/>
                  </a:lnTo>
                  <a:lnTo>
                    <a:pt x="234" y="389"/>
                  </a:lnTo>
                  <a:lnTo>
                    <a:pt x="234" y="391"/>
                  </a:lnTo>
                  <a:lnTo>
                    <a:pt x="232" y="391"/>
                  </a:lnTo>
                  <a:lnTo>
                    <a:pt x="232" y="389"/>
                  </a:lnTo>
                  <a:lnTo>
                    <a:pt x="230" y="389"/>
                  </a:lnTo>
                  <a:lnTo>
                    <a:pt x="228" y="389"/>
                  </a:lnTo>
                  <a:lnTo>
                    <a:pt x="228" y="387"/>
                  </a:lnTo>
                  <a:lnTo>
                    <a:pt x="227" y="387"/>
                  </a:lnTo>
                  <a:lnTo>
                    <a:pt x="227" y="385"/>
                  </a:lnTo>
                  <a:lnTo>
                    <a:pt x="225" y="385"/>
                  </a:lnTo>
                  <a:lnTo>
                    <a:pt x="225" y="383"/>
                  </a:lnTo>
                  <a:lnTo>
                    <a:pt x="223" y="383"/>
                  </a:lnTo>
                  <a:lnTo>
                    <a:pt x="221" y="383"/>
                  </a:lnTo>
                  <a:lnTo>
                    <a:pt x="223" y="383"/>
                  </a:lnTo>
                  <a:lnTo>
                    <a:pt x="223" y="381"/>
                  </a:lnTo>
                  <a:lnTo>
                    <a:pt x="221" y="381"/>
                  </a:lnTo>
                  <a:lnTo>
                    <a:pt x="219" y="381"/>
                  </a:lnTo>
                  <a:lnTo>
                    <a:pt x="219" y="379"/>
                  </a:lnTo>
                  <a:lnTo>
                    <a:pt x="217" y="379"/>
                  </a:lnTo>
                  <a:lnTo>
                    <a:pt x="217" y="377"/>
                  </a:lnTo>
                  <a:lnTo>
                    <a:pt x="215" y="377"/>
                  </a:lnTo>
                  <a:lnTo>
                    <a:pt x="215" y="375"/>
                  </a:lnTo>
                  <a:lnTo>
                    <a:pt x="215" y="373"/>
                  </a:lnTo>
                  <a:lnTo>
                    <a:pt x="213" y="373"/>
                  </a:lnTo>
                  <a:lnTo>
                    <a:pt x="211" y="373"/>
                  </a:lnTo>
                  <a:lnTo>
                    <a:pt x="211" y="371"/>
                  </a:lnTo>
                  <a:lnTo>
                    <a:pt x="211" y="369"/>
                  </a:lnTo>
                  <a:lnTo>
                    <a:pt x="209" y="369"/>
                  </a:lnTo>
                  <a:lnTo>
                    <a:pt x="209" y="367"/>
                  </a:lnTo>
                  <a:lnTo>
                    <a:pt x="209" y="369"/>
                  </a:lnTo>
                  <a:lnTo>
                    <a:pt x="207" y="369"/>
                  </a:lnTo>
                  <a:lnTo>
                    <a:pt x="205" y="369"/>
                  </a:lnTo>
                  <a:lnTo>
                    <a:pt x="203" y="369"/>
                  </a:lnTo>
                  <a:lnTo>
                    <a:pt x="203" y="367"/>
                  </a:lnTo>
                  <a:lnTo>
                    <a:pt x="201" y="367"/>
                  </a:lnTo>
                  <a:lnTo>
                    <a:pt x="201" y="365"/>
                  </a:lnTo>
                  <a:lnTo>
                    <a:pt x="199" y="365"/>
                  </a:lnTo>
                  <a:lnTo>
                    <a:pt x="199" y="363"/>
                  </a:lnTo>
                  <a:lnTo>
                    <a:pt x="197" y="363"/>
                  </a:lnTo>
                  <a:lnTo>
                    <a:pt x="195" y="363"/>
                  </a:lnTo>
                  <a:lnTo>
                    <a:pt x="195" y="361"/>
                  </a:lnTo>
                  <a:lnTo>
                    <a:pt x="193" y="361"/>
                  </a:lnTo>
                  <a:lnTo>
                    <a:pt x="193" y="359"/>
                  </a:lnTo>
                  <a:lnTo>
                    <a:pt x="193" y="357"/>
                  </a:lnTo>
                  <a:lnTo>
                    <a:pt x="191" y="355"/>
                  </a:lnTo>
                  <a:lnTo>
                    <a:pt x="189" y="355"/>
                  </a:lnTo>
                  <a:lnTo>
                    <a:pt x="187" y="355"/>
                  </a:lnTo>
                  <a:lnTo>
                    <a:pt x="185" y="355"/>
                  </a:lnTo>
                  <a:lnTo>
                    <a:pt x="185" y="353"/>
                  </a:lnTo>
                  <a:lnTo>
                    <a:pt x="185" y="351"/>
                  </a:lnTo>
                  <a:lnTo>
                    <a:pt x="183" y="351"/>
                  </a:lnTo>
                  <a:lnTo>
                    <a:pt x="183" y="349"/>
                  </a:lnTo>
                  <a:lnTo>
                    <a:pt x="183" y="347"/>
                  </a:lnTo>
                  <a:lnTo>
                    <a:pt x="183" y="345"/>
                  </a:lnTo>
                  <a:lnTo>
                    <a:pt x="183" y="343"/>
                  </a:lnTo>
                  <a:lnTo>
                    <a:pt x="181" y="343"/>
                  </a:lnTo>
                  <a:lnTo>
                    <a:pt x="181" y="345"/>
                  </a:lnTo>
                  <a:lnTo>
                    <a:pt x="179" y="345"/>
                  </a:lnTo>
                  <a:lnTo>
                    <a:pt x="179" y="343"/>
                  </a:lnTo>
                  <a:lnTo>
                    <a:pt x="177" y="341"/>
                  </a:lnTo>
                  <a:lnTo>
                    <a:pt x="175" y="341"/>
                  </a:lnTo>
                  <a:lnTo>
                    <a:pt x="173" y="341"/>
                  </a:lnTo>
                  <a:lnTo>
                    <a:pt x="173" y="339"/>
                  </a:lnTo>
                  <a:lnTo>
                    <a:pt x="171" y="339"/>
                  </a:lnTo>
                  <a:lnTo>
                    <a:pt x="169" y="339"/>
                  </a:lnTo>
                  <a:lnTo>
                    <a:pt x="167" y="339"/>
                  </a:lnTo>
                  <a:lnTo>
                    <a:pt x="165" y="339"/>
                  </a:lnTo>
                  <a:lnTo>
                    <a:pt x="165" y="341"/>
                  </a:lnTo>
                  <a:lnTo>
                    <a:pt x="165" y="343"/>
                  </a:lnTo>
                  <a:lnTo>
                    <a:pt x="165" y="345"/>
                  </a:lnTo>
                  <a:lnTo>
                    <a:pt x="163" y="345"/>
                  </a:lnTo>
                  <a:lnTo>
                    <a:pt x="161" y="345"/>
                  </a:lnTo>
                  <a:lnTo>
                    <a:pt x="159" y="345"/>
                  </a:lnTo>
                  <a:lnTo>
                    <a:pt x="159" y="343"/>
                  </a:lnTo>
                  <a:lnTo>
                    <a:pt x="159" y="341"/>
                  </a:lnTo>
                  <a:lnTo>
                    <a:pt x="158" y="341"/>
                  </a:lnTo>
                  <a:lnTo>
                    <a:pt x="158" y="339"/>
                  </a:lnTo>
                  <a:lnTo>
                    <a:pt x="156" y="339"/>
                  </a:lnTo>
                  <a:lnTo>
                    <a:pt x="154" y="339"/>
                  </a:lnTo>
                  <a:lnTo>
                    <a:pt x="152" y="341"/>
                  </a:lnTo>
                  <a:lnTo>
                    <a:pt x="150" y="341"/>
                  </a:lnTo>
                  <a:lnTo>
                    <a:pt x="152" y="339"/>
                  </a:lnTo>
                  <a:lnTo>
                    <a:pt x="152" y="337"/>
                  </a:lnTo>
                  <a:lnTo>
                    <a:pt x="152" y="335"/>
                  </a:lnTo>
                  <a:lnTo>
                    <a:pt x="150" y="335"/>
                  </a:lnTo>
                  <a:lnTo>
                    <a:pt x="150" y="333"/>
                  </a:lnTo>
                  <a:lnTo>
                    <a:pt x="150" y="332"/>
                  </a:lnTo>
                  <a:lnTo>
                    <a:pt x="152" y="332"/>
                  </a:lnTo>
                  <a:lnTo>
                    <a:pt x="152" y="330"/>
                  </a:lnTo>
                  <a:lnTo>
                    <a:pt x="154" y="330"/>
                  </a:lnTo>
                  <a:lnTo>
                    <a:pt x="152" y="330"/>
                  </a:lnTo>
                  <a:lnTo>
                    <a:pt x="152" y="328"/>
                  </a:lnTo>
                  <a:lnTo>
                    <a:pt x="152" y="326"/>
                  </a:lnTo>
                  <a:lnTo>
                    <a:pt x="152" y="324"/>
                  </a:lnTo>
                  <a:lnTo>
                    <a:pt x="152" y="322"/>
                  </a:lnTo>
                  <a:lnTo>
                    <a:pt x="150" y="322"/>
                  </a:lnTo>
                  <a:lnTo>
                    <a:pt x="150" y="320"/>
                  </a:lnTo>
                  <a:lnTo>
                    <a:pt x="152" y="320"/>
                  </a:lnTo>
                  <a:lnTo>
                    <a:pt x="150" y="318"/>
                  </a:lnTo>
                  <a:lnTo>
                    <a:pt x="152" y="318"/>
                  </a:lnTo>
                  <a:lnTo>
                    <a:pt x="152" y="316"/>
                  </a:lnTo>
                  <a:lnTo>
                    <a:pt x="154" y="316"/>
                  </a:lnTo>
                  <a:lnTo>
                    <a:pt x="156" y="316"/>
                  </a:lnTo>
                  <a:lnTo>
                    <a:pt x="156" y="314"/>
                  </a:lnTo>
                  <a:lnTo>
                    <a:pt x="158" y="314"/>
                  </a:lnTo>
                  <a:lnTo>
                    <a:pt x="158" y="312"/>
                  </a:lnTo>
                  <a:lnTo>
                    <a:pt x="159" y="312"/>
                  </a:lnTo>
                  <a:lnTo>
                    <a:pt x="161" y="312"/>
                  </a:lnTo>
                  <a:lnTo>
                    <a:pt x="163" y="312"/>
                  </a:lnTo>
                  <a:lnTo>
                    <a:pt x="163" y="310"/>
                  </a:lnTo>
                  <a:lnTo>
                    <a:pt x="163" y="308"/>
                  </a:lnTo>
                  <a:lnTo>
                    <a:pt x="161" y="308"/>
                  </a:lnTo>
                  <a:lnTo>
                    <a:pt x="161" y="306"/>
                  </a:lnTo>
                  <a:lnTo>
                    <a:pt x="159" y="306"/>
                  </a:lnTo>
                  <a:lnTo>
                    <a:pt x="158" y="306"/>
                  </a:lnTo>
                  <a:lnTo>
                    <a:pt x="156" y="306"/>
                  </a:lnTo>
                  <a:lnTo>
                    <a:pt x="156" y="304"/>
                  </a:lnTo>
                  <a:lnTo>
                    <a:pt x="154" y="304"/>
                  </a:lnTo>
                  <a:lnTo>
                    <a:pt x="152" y="304"/>
                  </a:lnTo>
                  <a:lnTo>
                    <a:pt x="150" y="304"/>
                  </a:lnTo>
                  <a:lnTo>
                    <a:pt x="150" y="302"/>
                  </a:lnTo>
                  <a:lnTo>
                    <a:pt x="148" y="302"/>
                  </a:lnTo>
                  <a:lnTo>
                    <a:pt x="148" y="300"/>
                  </a:lnTo>
                  <a:lnTo>
                    <a:pt x="148" y="298"/>
                  </a:lnTo>
                  <a:lnTo>
                    <a:pt x="148" y="296"/>
                  </a:lnTo>
                  <a:lnTo>
                    <a:pt x="146" y="296"/>
                  </a:lnTo>
                  <a:lnTo>
                    <a:pt x="146" y="294"/>
                  </a:lnTo>
                  <a:lnTo>
                    <a:pt x="146" y="292"/>
                  </a:lnTo>
                  <a:lnTo>
                    <a:pt x="148" y="292"/>
                  </a:lnTo>
                  <a:lnTo>
                    <a:pt x="148" y="290"/>
                  </a:lnTo>
                  <a:lnTo>
                    <a:pt x="148" y="288"/>
                  </a:lnTo>
                  <a:lnTo>
                    <a:pt x="146" y="288"/>
                  </a:lnTo>
                  <a:lnTo>
                    <a:pt x="148" y="286"/>
                  </a:lnTo>
                  <a:lnTo>
                    <a:pt x="148" y="284"/>
                  </a:lnTo>
                  <a:lnTo>
                    <a:pt x="148" y="282"/>
                  </a:lnTo>
                  <a:lnTo>
                    <a:pt x="146" y="282"/>
                  </a:lnTo>
                  <a:lnTo>
                    <a:pt x="146" y="280"/>
                  </a:lnTo>
                  <a:lnTo>
                    <a:pt x="144" y="280"/>
                  </a:lnTo>
                  <a:lnTo>
                    <a:pt x="144" y="278"/>
                  </a:lnTo>
                  <a:lnTo>
                    <a:pt x="142" y="278"/>
                  </a:lnTo>
                  <a:lnTo>
                    <a:pt x="142" y="276"/>
                  </a:lnTo>
                  <a:lnTo>
                    <a:pt x="140" y="276"/>
                  </a:lnTo>
                  <a:lnTo>
                    <a:pt x="140" y="274"/>
                  </a:lnTo>
                  <a:lnTo>
                    <a:pt x="138" y="274"/>
                  </a:lnTo>
                  <a:lnTo>
                    <a:pt x="136" y="274"/>
                  </a:lnTo>
                  <a:lnTo>
                    <a:pt x="134" y="274"/>
                  </a:lnTo>
                  <a:lnTo>
                    <a:pt x="132" y="274"/>
                  </a:lnTo>
                  <a:lnTo>
                    <a:pt x="132" y="276"/>
                  </a:lnTo>
                  <a:lnTo>
                    <a:pt x="130" y="276"/>
                  </a:lnTo>
                  <a:lnTo>
                    <a:pt x="130" y="274"/>
                  </a:lnTo>
                  <a:lnTo>
                    <a:pt x="128" y="274"/>
                  </a:lnTo>
                  <a:lnTo>
                    <a:pt x="128" y="276"/>
                  </a:lnTo>
                  <a:lnTo>
                    <a:pt x="126" y="274"/>
                  </a:lnTo>
                  <a:lnTo>
                    <a:pt x="126" y="272"/>
                  </a:lnTo>
                  <a:lnTo>
                    <a:pt x="124" y="272"/>
                  </a:lnTo>
                  <a:lnTo>
                    <a:pt x="122" y="272"/>
                  </a:lnTo>
                  <a:lnTo>
                    <a:pt x="120" y="272"/>
                  </a:lnTo>
                  <a:lnTo>
                    <a:pt x="120" y="270"/>
                  </a:lnTo>
                  <a:lnTo>
                    <a:pt x="120" y="272"/>
                  </a:lnTo>
                  <a:lnTo>
                    <a:pt x="118" y="272"/>
                  </a:lnTo>
                  <a:lnTo>
                    <a:pt x="118" y="274"/>
                  </a:lnTo>
                  <a:lnTo>
                    <a:pt x="116" y="274"/>
                  </a:lnTo>
                  <a:lnTo>
                    <a:pt x="114" y="274"/>
                  </a:lnTo>
                  <a:lnTo>
                    <a:pt x="112" y="274"/>
                  </a:lnTo>
                  <a:lnTo>
                    <a:pt x="112" y="272"/>
                  </a:lnTo>
                  <a:lnTo>
                    <a:pt x="110" y="272"/>
                  </a:lnTo>
                  <a:lnTo>
                    <a:pt x="110" y="274"/>
                  </a:lnTo>
                  <a:lnTo>
                    <a:pt x="110" y="272"/>
                  </a:lnTo>
                  <a:lnTo>
                    <a:pt x="108" y="272"/>
                  </a:lnTo>
                  <a:lnTo>
                    <a:pt x="106" y="272"/>
                  </a:lnTo>
                  <a:lnTo>
                    <a:pt x="106" y="270"/>
                  </a:lnTo>
                  <a:lnTo>
                    <a:pt x="104" y="270"/>
                  </a:lnTo>
                  <a:lnTo>
                    <a:pt x="106" y="268"/>
                  </a:lnTo>
                  <a:lnTo>
                    <a:pt x="106" y="266"/>
                  </a:lnTo>
                  <a:lnTo>
                    <a:pt x="104" y="266"/>
                  </a:lnTo>
                  <a:lnTo>
                    <a:pt x="104" y="265"/>
                  </a:lnTo>
                  <a:lnTo>
                    <a:pt x="102" y="265"/>
                  </a:lnTo>
                  <a:lnTo>
                    <a:pt x="100" y="263"/>
                  </a:lnTo>
                  <a:lnTo>
                    <a:pt x="98" y="263"/>
                  </a:lnTo>
                  <a:lnTo>
                    <a:pt x="98" y="265"/>
                  </a:lnTo>
                  <a:lnTo>
                    <a:pt x="98" y="266"/>
                  </a:lnTo>
                  <a:lnTo>
                    <a:pt x="98" y="268"/>
                  </a:lnTo>
                  <a:lnTo>
                    <a:pt x="96" y="268"/>
                  </a:lnTo>
                  <a:lnTo>
                    <a:pt x="98" y="270"/>
                  </a:lnTo>
                  <a:lnTo>
                    <a:pt x="96" y="270"/>
                  </a:lnTo>
                  <a:lnTo>
                    <a:pt x="96" y="272"/>
                  </a:lnTo>
                  <a:lnTo>
                    <a:pt x="96" y="274"/>
                  </a:lnTo>
                  <a:lnTo>
                    <a:pt x="96" y="276"/>
                  </a:lnTo>
                  <a:lnTo>
                    <a:pt x="96" y="278"/>
                  </a:lnTo>
                  <a:lnTo>
                    <a:pt x="94" y="280"/>
                  </a:lnTo>
                  <a:lnTo>
                    <a:pt x="94" y="282"/>
                  </a:lnTo>
                  <a:lnTo>
                    <a:pt x="92" y="282"/>
                  </a:lnTo>
                  <a:lnTo>
                    <a:pt x="90" y="282"/>
                  </a:lnTo>
                  <a:lnTo>
                    <a:pt x="90" y="284"/>
                  </a:lnTo>
                  <a:lnTo>
                    <a:pt x="89" y="284"/>
                  </a:lnTo>
                  <a:lnTo>
                    <a:pt x="89" y="286"/>
                  </a:lnTo>
                  <a:lnTo>
                    <a:pt x="87" y="286"/>
                  </a:lnTo>
                  <a:lnTo>
                    <a:pt x="85" y="286"/>
                  </a:lnTo>
                  <a:lnTo>
                    <a:pt x="85" y="284"/>
                  </a:lnTo>
                  <a:lnTo>
                    <a:pt x="85" y="282"/>
                  </a:lnTo>
                  <a:lnTo>
                    <a:pt x="85" y="280"/>
                  </a:lnTo>
                  <a:lnTo>
                    <a:pt x="83" y="280"/>
                  </a:lnTo>
                  <a:lnTo>
                    <a:pt x="83" y="278"/>
                  </a:lnTo>
                  <a:lnTo>
                    <a:pt x="85" y="278"/>
                  </a:lnTo>
                  <a:lnTo>
                    <a:pt x="83" y="276"/>
                  </a:lnTo>
                  <a:lnTo>
                    <a:pt x="81" y="276"/>
                  </a:lnTo>
                  <a:lnTo>
                    <a:pt x="81" y="274"/>
                  </a:lnTo>
                  <a:lnTo>
                    <a:pt x="79" y="274"/>
                  </a:lnTo>
                  <a:lnTo>
                    <a:pt x="79" y="272"/>
                  </a:lnTo>
                  <a:lnTo>
                    <a:pt x="77" y="272"/>
                  </a:lnTo>
                  <a:lnTo>
                    <a:pt x="77" y="274"/>
                  </a:lnTo>
                  <a:lnTo>
                    <a:pt x="77" y="276"/>
                  </a:lnTo>
                  <a:lnTo>
                    <a:pt x="75" y="276"/>
                  </a:lnTo>
                  <a:lnTo>
                    <a:pt x="75" y="278"/>
                  </a:lnTo>
                  <a:lnTo>
                    <a:pt x="73" y="278"/>
                  </a:lnTo>
                  <a:lnTo>
                    <a:pt x="73" y="280"/>
                  </a:lnTo>
                  <a:lnTo>
                    <a:pt x="71" y="280"/>
                  </a:lnTo>
                  <a:lnTo>
                    <a:pt x="71" y="282"/>
                  </a:lnTo>
                  <a:lnTo>
                    <a:pt x="69" y="282"/>
                  </a:lnTo>
                  <a:lnTo>
                    <a:pt x="67" y="282"/>
                  </a:lnTo>
                  <a:lnTo>
                    <a:pt x="67" y="280"/>
                  </a:lnTo>
                  <a:lnTo>
                    <a:pt x="65" y="280"/>
                  </a:lnTo>
                  <a:lnTo>
                    <a:pt x="65" y="278"/>
                  </a:lnTo>
                  <a:lnTo>
                    <a:pt x="63" y="278"/>
                  </a:lnTo>
                  <a:lnTo>
                    <a:pt x="61" y="278"/>
                  </a:lnTo>
                  <a:lnTo>
                    <a:pt x="59" y="278"/>
                  </a:lnTo>
                  <a:lnTo>
                    <a:pt x="57" y="278"/>
                  </a:lnTo>
                  <a:lnTo>
                    <a:pt x="55" y="278"/>
                  </a:lnTo>
                  <a:lnTo>
                    <a:pt x="53" y="278"/>
                  </a:lnTo>
                  <a:lnTo>
                    <a:pt x="53" y="276"/>
                  </a:lnTo>
                  <a:lnTo>
                    <a:pt x="53" y="274"/>
                  </a:lnTo>
                  <a:lnTo>
                    <a:pt x="53" y="272"/>
                  </a:lnTo>
                  <a:lnTo>
                    <a:pt x="53" y="274"/>
                  </a:lnTo>
                  <a:lnTo>
                    <a:pt x="51" y="272"/>
                  </a:lnTo>
                  <a:lnTo>
                    <a:pt x="51" y="274"/>
                  </a:lnTo>
                  <a:lnTo>
                    <a:pt x="49" y="274"/>
                  </a:lnTo>
                  <a:lnTo>
                    <a:pt x="49" y="276"/>
                  </a:lnTo>
                  <a:lnTo>
                    <a:pt x="47" y="276"/>
                  </a:lnTo>
                  <a:lnTo>
                    <a:pt x="45" y="276"/>
                  </a:lnTo>
                  <a:lnTo>
                    <a:pt x="45" y="274"/>
                  </a:lnTo>
                  <a:lnTo>
                    <a:pt x="43" y="274"/>
                  </a:lnTo>
                  <a:lnTo>
                    <a:pt x="41" y="274"/>
                  </a:lnTo>
                  <a:lnTo>
                    <a:pt x="41" y="276"/>
                  </a:lnTo>
                  <a:lnTo>
                    <a:pt x="41" y="278"/>
                  </a:lnTo>
                  <a:lnTo>
                    <a:pt x="41" y="280"/>
                  </a:lnTo>
                  <a:lnTo>
                    <a:pt x="39" y="280"/>
                  </a:lnTo>
                  <a:lnTo>
                    <a:pt x="37" y="282"/>
                  </a:lnTo>
                  <a:lnTo>
                    <a:pt x="35" y="282"/>
                  </a:lnTo>
                  <a:lnTo>
                    <a:pt x="33" y="282"/>
                  </a:lnTo>
                  <a:lnTo>
                    <a:pt x="31" y="282"/>
                  </a:lnTo>
                  <a:lnTo>
                    <a:pt x="29" y="280"/>
                  </a:lnTo>
                  <a:lnTo>
                    <a:pt x="29" y="278"/>
                  </a:lnTo>
                  <a:lnTo>
                    <a:pt x="29" y="276"/>
                  </a:lnTo>
                  <a:lnTo>
                    <a:pt x="29" y="274"/>
                  </a:lnTo>
                  <a:lnTo>
                    <a:pt x="27" y="274"/>
                  </a:lnTo>
                  <a:lnTo>
                    <a:pt x="29" y="274"/>
                  </a:lnTo>
                  <a:lnTo>
                    <a:pt x="27" y="274"/>
                  </a:lnTo>
                  <a:lnTo>
                    <a:pt x="27" y="272"/>
                  </a:lnTo>
                  <a:lnTo>
                    <a:pt x="27" y="270"/>
                  </a:lnTo>
                  <a:lnTo>
                    <a:pt x="29" y="268"/>
                  </a:lnTo>
                  <a:lnTo>
                    <a:pt x="29" y="266"/>
                  </a:lnTo>
                  <a:lnTo>
                    <a:pt x="29" y="265"/>
                  </a:lnTo>
                  <a:lnTo>
                    <a:pt x="29" y="263"/>
                  </a:lnTo>
                  <a:lnTo>
                    <a:pt x="29" y="261"/>
                  </a:lnTo>
                  <a:lnTo>
                    <a:pt x="29" y="259"/>
                  </a:lnTo>
                  <a:lnTo>
                    <a:pt x="29" y="257"/>
                  </a:lnTo>
                  <a:lnTo>
                    <a:pt x="31" y="257"/>
                  </a:lnTo>
                  <a:lnTo>
                    <a:pt x="31" y="255"/>
                  </a:lnTo>
                  <a:lnTo>
                    <a:pt x="31" y="253"/>
                  </a:lnTo>
                  <a:lnTo>
                    <a:pt x="33" y="253"/>
                  </a:lnTo>
                  <a:lnTo>
                    <a:pt x="33" y="251"/>
                  </a:lnTo>
                  <a:lnTo>
                    <a:pt x="35" y="251"/>
                  </a:lnTo>
                  <a:lnTo>
                    <a:pt x="33" y="251"/>
                  </a:lnTo>
                  <a:lnTo>
                    <a:pt x="33" y="249"/>
                  </a:lnTo>
                  <a:lnTo>
                    <a:pt x="31" y="249"/>
                  </a:lnTo>
                  <a:lnTo>
                    <a:pt x="31" y="247"/>
                  </a:lnTo>
                  <a:lnTo>
                    <a:pt x="31" y="245"/>
                  </a:lnTo>
                  <a:lnTo>
                    <a:pt x="31" y="243"/>
                  </a:lnTo>
                  <a:lnTo>
                    <a:pt x="29" y="243"/>
                  </a:lnTo>
                  <a:lnTo>
                    <a:pt x="31" y="241"/>
                  </a:lnTo>
                  <a:lnTo>
                    <a:pt x="29" y="239"/>
                  </a:lnTo>
                  <a:lnTo>
                    <a:pt x="29" y="237"/>
                  </a:lnTo>
                  <a:lnTo>
                    <a:pt x="27" y="237"/>
                  </a:lnTo>
                  <a:lnTo>
                    <a:pt x="27" y="235"/>
                  </a:lnTo>
                  <a:lnTo>
                    <a:pt x="25" y="235"/>
                  </a:lnTo>
                  <a:lnTo>
                    <a:pt x="25" y="233"/>
                  </a:lnTo>
                  <a:lnTo>
                    <a:pt x="23" y="233"/>
                  </a:lnTo>
                  <a:lnTo>
                    <a:pt x="23" y="231"/>
                  </a:lnTo>
                  <a:lnTo>
                    <a:pt x="23" y="229"/>
                  </a:lnTo>
                  <a:lnTo>
                    <a:pt x="21" y="229"/>
                  </a:lnTo>
                  <a:lnTo>
                    <a:pt x="21" y="227"/>
                  </a:lnTo>
                  <a:lnTo>
                    <a:pt x="20" y="225"/>
                  </a:lnTo>
                  <a:lnTo>
                    <a:pt x="18" y="225"/>
                  </a:lnTo>
                  <a:lnTo>
                    <a:pt x="16" y="225"/>
                  </a:lnTo>
                  <a:lnTo>
                    <a:pt x="14" y="225"/>
                  </a:lnTo>
                  <a:lnTo>
                    <a:pt x="14" y="227"/>
                  </a:lnTo>
                  <a:lnTo>
                    <a:pt x="12" y="227"/>
                  </a:lnTo>
                  <a:lnTo>
                    <a:pt x="10" y="227"/>
                  </a:lnTo>
                  <a:lnTo>
                    <a:pt x="8" y="225"/>
                  </a:lnTo>
                  <a:lnTo>
                    <a:pt x="6" y="225"/>
                  </a:lnTo>
                  <a:lnTo>
                    <a:pt x="4" y="225"/>
                  </a:lnTo>
                  <a:lnTo>
                    <a:pt x="6" y="223"/>
                  </a:lnTo>
                  <a:lnTo>
                    <a:pt x="4" y="223"/>
                  </a:lnTo>
                  <a:lnTo>
                    <a:pt x="2" y="221"/>
                  </a:lnTo>
                  <a:lnTo>
                    <a:pt x="2" y="219"/>
                  </a:lnTo>
                  <a:lnTo>
                    <a:pt x="2" y="217"/>
                  </a:lnTo>
                  <a:lnTo>
                    <a:pt x="2" y="215"/>
                  </a:lnTo>
                  <a:lnTo>
                    <a:pt x="0" y="215"/>
                  </a:lnTo>
                  <a:lnTo>
                    <a:pt x="0" y="213"/>
                  </a:lnTo>
                  <a:lnTo>
                    <a:pt x="2" y="213"/>
                  </a:lnTo>
                  <a:lnTo>
                    <a:pt x="2" y="211"/>
                  </a:lnTo>
                  <a:lnTo>
                    <a:pt x="2" y="209"/>
                  </a:lnTo>
                  <a:lnTo>
                    <a:pt x="4" y="209"/>
                  </a:lnTo>
                  <a:lnTo>
                    <a:pt x="6" y="207"/>
                  </a:lnTo>
                  <a:lnTo>
                    <a:pt x="6" y="205"/>
                  </a:lnTo>
                  <a:lnTo>
                    <a:pt x="8" y="205"/>
                  </a:lnTo>
                  <a:lnTo>
                    <a:pt x="8" y="203"/>
                  </a:lnTo>
                  <a:lnTo>
                    <a:pt x="10" y="203"/>
                  </a:lnTo>
                  <a:lnTo>
                    <a:pt x="10" y="201"/>
                  </a:lnTo>
                  <a:lnTo>
                    <a:pt x="10" y="199"/>
                  </a:lnTo>
                  <a:lnTo>
                    <a:pt x="12" y="199"/>
                  </a:lnTo>
                  <a:lnTo>
                    <a:pt x="12" y="198"/>
                  </a:lnTo>
                  <a:lnTo>
                    <a:pt x="14" y="198"/>
                  </a:lnTo>
                  <a:lnTo>
                    <a:pt x="16" y="198"/>
                  </a:lnTo>
                  <a:lnTo>
                    <a:pt x="16" y="199"/>
                  </a:lnTo>
                  <a:lnTo>
                    <a:pt x="18" y="199"/>
                  </a:lnTo>
                  <a:lnTo>
                    <a:pt x="18" y="198"/>
                  </a:lnTo>
                  <a:lnTo>
                    <a:pt x="18" y="196"/>
                  </a:lnTo>
                  <a:lnTo>
                    <a:pt x="18" y="194"/>
                  </a:lnTo>
                  <a:lnTo>
                    <a:pt x="20" y="194"/>
                  </a:lnTo>
                  <a:lnTo>
                    <a:pt x="18" y="194"/>
                  </a:lnTo>
                  <a:lnTo>
                    <a:pt x="20" y="192"/>
                  </a:lnTo>
                  <a:lnTo>
                    <a:pt x="20" y="190"/>
                  </a:lnTo>
                  <a:lnTo>
                    <a:pt x="21" y="188"/>
                  </a:lnTo>
                  <a:lnTo>
                    <a:pt x="21" y="186"/>
                  </a:lnTo>
                  <a:lnTo>
                    <a:pt x="23" y="186"/>
                  </a:lnTo>
                  <a:lnTo>
                    <a:pt x="23" y="184"/>
                  </a:lnTo>
                  <a:lnTo>
                    <a:pt x="25" y="184"/>
                  </a:lnTo>
                  <a:lnTo>
                    <a:pt x="25" y="182"/>
                  </a:lnTo>
                  <a:lnTo>
                    <a:pt x="25" y="180"/>
                  </a:lnTo>
                  <a:lnTo>
                    <a:pt x="25" y="178"/>
                  </a:lnTo>
                  <a:lnTo>
                    <a:pt x="25" y="176"/>
                  </a:lnTo>
                  <a:lnTo>
                    <a:pt x="27" y="176"/>
                  </a:lnTo>
                  <a:lnTo>
                    <a:pt x="27" y="174"/>
                  </a:lnTo>
                  <a:lnTo>
                    <a:pt x="29" y="174"/>
                  </a:lnTo>
                  <a:lnTo>
                    <a:pt x="29" y="172"/>
                  </a:lnTo>
                  <a:lnTo>
                    <a:pt x="31" y="172"/>
                  </a:lnTo>
                  <a:lnTo>
                    <a:pt x="31" y="170"/>
                  </a:lnTo>
                  <a:lnTo>
                    <a:pt x="29" y="170"/>
                  </a:lnTo>
                  <a:lnTo>
                    <a:pt x="29" y="168"/>
                  </a:lnTo>
                  <a:lnTo>
                    <a:pt x="29" y="166"/>
                  </a:lnTo>
                  <a:lnTo>
                    <a:pt x="27" y="166"/>
                  </a:lnTo>
                  <a:lnTo>
                    <a:pt x="27" y="164"/>
                  </a:lnTo>
                  <a:lnTo>
                    <a:pt x="25" y="164"/>
                  </a:lnTo>
                  <a:lnTo>
                    <a:pt x="23" y="164"/>
                  </a:lnTo>
                  <a:lnTo>
                    <a:pt x="23" y="162"/>
                  </a:lnTo>
                  <a:lnTo>
                    <a:pt x="21" y="162"/>
                  </a:lnTo>
                  <a:lnTo>
                    <a:pt x="21" y="160"/>
                  </a:lnTo>
                  <a:lnTo>
                    <a:pt x="21" y="158"/>
                  </a:lnTo>
                  <a:lnTo>
                    <a:pt x="20" y="158"/>
                  </a:lnTo>
                  <a:lnTo>
                    <a:pt x="20" y="156"/>
                  </a:lnTo>
                  <a:lnTo>
                    <a:pt x="18" y="156"/>
                  </a:lnTo>
                  <a:lnTo>
                    <a:pt x="16" y="156"/>
                  </a:lnTo>
                  <a:lnTo>
                    <a:pt x="16" y="154"/>
                  </a:lnTo>
                  <a:lnTo>
                    <a:pt x="14" y="154"/>
                  </a:lnTo>
                  <a:lnTo>
                    <a:pt x="12" y="154"/>
                  </a:lnTo>
                  <a:lnTo>
                    <a:pt x="12" y="152"/>
                  </a:lnTo>
                  <a:lnTo>
                    <a:pt x="12" y="150"/>
                  </a:lnTo>
                  <a:lnTo>
                    <a:pt x="12" y="148"/>
                  </a:lnTo>
                  <a:lnTo>
                    <a:pt x="14" y="148"/>
                  </a:lnTo>
                  <a:lnTo>
                    <a:pt x="16" y="146"/>
                  </a:lnTo>
                  <a:lnTo>
                    <a:pt x="18" y="146"/>
                  </a:lnTo>
                  <a:lnTo>
                    <a:pt x="18" y="148"/>
                  </a:lnTo>
                  <a:lnTo>
                    <a:pt x="18" y="146"/>
                  </a:lnTo>
                  <a:lnTo>
                    <a:pt x="20" y="146"/>
                  </a:lnTo>
                  <a:lnTo>
                    <a:pt x="21" y="146"/>
                  </a:lnTo>
                  <a:lnTo>
                    <a:pt x="21" y="144"/>
                  </a:lnTo>
                  <a:lnTo>
                    <a:pt x="23" y="144"/>
                  </a:lnTo>
                  <a:lnTo>
                    <a:pt x="23" y="142"/>
                  </a:lnTo>
                  <a:lnTo>
                    <a:pt x="25" y="142"/>
                  </a:lnTo>
                  <a:lnTo>
                    <a:pt x="25" y="140"/>
                  </a:lnTo>
                  <a:lnTo>
                    <a:pt x="27" y="140"/>
                  </a:lnTo>
                  <a:lnTo>
                    <a:pt x="27" y="138"/>
                  </a:lnTo>
                  <a:lnTo>
                    <a:pt x="29" y="138"/>
                  </a:lnTo>
                  <a:lnTo>
                    <a:pt x="29" y="136"/>
                  </a:lnTo>
                  <a:lnTo>
                    <a:pt x="31" y="136"/>
                  </a:lnTo>
                  <a:lnTo>
                    <a:pt x="33" y="136"/>
                  </a:lnTo>
                  <a:lnTo>
                    <a:pt x="35" y="134"/>
                  </a:lnTo>
                  <a:lnTo>
                    <a:pt x="37" y="134"/>
                  </a:lnTo>
                  <a:lnTo>
                    <a:pt x="39" y="134"/>
                  </a:lnTo>
                  <a:lnTo>
                    <a:pt x="41" y="134"/>
                  </a:lnTo>
                  <a:lnTo>
                    <a:pt x="41" y="132"/>
                  </a:lnTo>
                  <a:lnTo>
                    <a:pt x="43" y="132"/>
                  </a:lnTo>
                  <a:lnTo>
                    <a:pt x="45" y="132"/>
                  </a:lnTo>
                  <a:lnTo>
                    <a:pt x="45" y="131"/>
                  </a:lnTo>
                  <a:lnTo>
                    <a:pt x="45" y="129"/>
                  </a:lnTo>
                  <a:lnTo>
                    <a:pt x="47" y="129"/>
                  </a:lnTo>
                  <a:lnTo>
                    <a:pt x="47" y="127"/>
                  </a:lnTo>
                  <a:lnTo>
                    <a:pt x="47" y="125"/>
                  </a:lnTo>
                  <a:lnTo>
                    <a:pt x="47" y="123"/>
                  </a:lnTo>
                  <a:lnTo>
                    <a:pt x="47" y="121"/>
                  </a:lnTo>
                  <a:lnTo>
                    <a:pt x="49" y="121"/>
                  </a:lnTo>
                  <a:lnTo>
                    <a:pt x="49" y="119"/>
                  </a:lnTo>
                  <a:lnTo>
                    <a:pt x="51" y="119"/>
                  </a:lnTo>
                  <a:lnTo>
                    <a:pt x="51" y="121"/>
                  </a:lnTo>
                  <a:lnTo>
                    <a:pt x="53" y="121"/>
                  </a:lnTo>
                  <a:lnTo>
                    <a:pt x="53" y="119"/>
                  </a:lnTo>
                  <a:lnTo>
                    <a:pt x="51" y="117"/>
                  </a:lnTo>
                  <a:lnTo>
                    <a:pt x="51" y="115"/>
                  </a:lnTo>
                  <a:lnTo>
                    <a:pt x="49" y="115"/>
                  </a:lnTo>
                  <a:lnTo>
                    <a:pt x="49" y="113"/>
                  </a:lnTo>
                  <a:lnTo>
                    <a:pt x="47" y="113"/>
                  </a:lnTo>
                  <a:lnTo>
                    <a:pt x="45" y="113"/>
                  </a:lnTo>
                  <a:lnTo>
                    <a:pt x="43" y="111"/>
                  </a:lnTo>
                  <a:lnTo>
                    <a:pt x="43" y="109"/>
                  </a:lnTo>
                  <a:lnTo>
                    <a:pt x="45" y="109"/>
                  </a:lnTo>
                  <a:lnTo>
                    <a:pt x="45" y="107"/>
                  </a:lnTo>
                  <a:lnTo>
                    <a:pt x="45" y="105"/>
                  </a:lnTo>
                  <a:lnTo>
                    <a:pt x="45" y="103"/>
                  </a:lnTo>
                  <a:lnTo>
                    <a:pt x="45" y="101"/>
                  </a:lnTo>
                  <a:lnTo>
                    <a:pt x="43" y="101"/>
                  </a:lnTo>
                  <a:lnTo>
                    <a:pt x="43" y="99"/>
                  </a:lnTo>
                  <a:lnTo>
                    <a:pt x="45" y="99"/>
                  </a:lnTo>
                  <a:lnTo>
                    <a:pt x="45" y="97"/>
                  </a:lnTo>
                  <a:lnTo>
                    <a:pt x="43" y="97"/>
                  </a:lnTo>
                  <a:lnTo>
                    <a:pt x="43" y="95"/>
                  </a:lnTo>
                  <a:lnTo>
                    <a:pt x="43" y="93"/>
                  </a:lnTo>
                  <a:lnTo>
                    <a:pt x="45" y="93"/>
                  </a:lnTo>
                  <a:lnTo>
                    <a:pt x="47" y="93"/>
                  </a:lnTo>
                  <a:lnTo>
                    <a:pt x="49" y="93"/>
                  </a:lnTo>
                  <a:lnTo>
                    <a:pt x="49" y="95"/>
                  </a:lnTo>
                  <a:lnTo>
                    <a:pt x="51" y="95"/>
                  </a:lnTo>
                  <a:lnTo>
                    <a:pt x="53" y="95"/>
                  </a:lnTo>
                  <a:lnTo>
                    <a:pt x="55" y="95"/>
                  </a:lnTo>
                  <a:lnTo>
                    <a:pt x="55" y="97"/>
                  </a:lnTo>
                  <a:lnTo>
                    <a:pt x="57" y="97"/>
                  </a:lnTo>
                  <a:lnTo>
                    <a:pt x="59" y="97"/>
                  </a:lnTo>
                  <a:lnTo>
                    <a:pt x="59" y="95"/>
                  </a:lnTo>
                  <a:lnTo>
                    <a:pt x="59" y="97"/>
                  </a:lnTo>
                  <a:lnTo>
                    <a:pt x="61" y="97"/>
                  </a:lnTo>
                  <a:lnTo>
                    <a:pt x="61" y="99"/>
                  </a:lnTo>
                  <a:lnTo>
                    <a:pt x="63" y="99"/>
                  </a:lnTo>
                  <a:lnTo>
                    <a:pt x="63" y="97"/>
                  </a:lnTo>
                  <a:lnTo>
                    <a:pt x="63" y="95"/>
                  </a:lnTo>
                  <a:lnTo>
                    <a:pt x="65" y="95"/>
                  </a:lnTo>
                  <a:lnTo>
                    <a:pt x="65" y="93"/>
                  </a:lnTo>
                  <a:lnTo>
                    <a:pt x="65" y="91"/>
                  </a:lnTo>
                  <a:lnTo>
                    <a:pt x="67" y="91"/>
                  </a:lnTo>
                  <a:lnTo>
                    <a:pt x="67" y="89"/>
                  </a:lnTo>
                  <a:lnTo>
                    <a:pt x="67" y="87"/>
                  </a:lnTo>
                  <a:lnTo>
                    <a:pt x="67" y="85"/>
                  </a:lnTo>
                  <a:lnTo>
                    <a:pt x="69" y="85"/>
                  </a:lnTo>
                  <a:lnTo>
                    <a:pt x="71" y="83"/>
                  </a:lnTo>
                  <a:lnTo>
                    <a:pt x="73" y="83"/>
                  </a:lnTo>
                  <a:lnTo>
                    <a:pt x="73" y="81"/>
                  </a:lnTo>
                  <a:lnTo>
                    <a:pt x="73" y="79"/>
                  </a:lnTo>
                  <a:lnTo>
                    <a:pt x="71" y="79"/>
                  </a:lnTo>
                  <a:lnTo>
                    <a:pt x="71" y="77"/>
                  </a:lnTo>
                  <a:lnTo>
                    <a:pt x="73" y="77"/>
                  </a:lnTo>
                  <a:lnTo>
                    <a:pt x="75" y="77"/>
                  </a:lnTo>
                  <a:lnTo>
                    <a:pt x="77" y="77"/>
                  </a:lnTo>
                  <a:lnTo>
                    <a:pt x="77" y="79"/>
                  </a:lnTo>
                  <a:lnTo>
                    <a:pt x="77" y="81"/>
                  </a:lnTo>
                  <a:lnTo>
                    <a:pt x="79" y="81"/>
                  </a:lnTo>
                  <a:lnTo>
                    <a:pt x="79" y="79"/>
                  </a:lnTo>
                  <a:lnTo>
                    <a:pt x="81" y="79"/>
                  </a:lnTo>
                  <a:lnTo>
                    <a:pt x="81" y="77"/>
                  </a:lnTo>
                  <a:lnTo>
                    <a:pt x="81" y="75"/>
                  </a:lnTo>
                  <a:lnTo>
                    <a:pt x="81" y="73"/>
                  </a:lnTo>
                  <a:lnTo>
                    <a:pt x="83" y="73"/>
                  </a:lnTo>
                  <a:lnTo>
                    <a:pt x="83" y="71"/>
                  </a:lnTo>
                  <a:lnTo>
                    <a:pt x="85" y="71"/>
                  </a:lnTo>
                  <a:lnTo>
                    <a:pt x="87" y="71"/>
                  </a:lnTo>
                  <a:lnTo>
                    <a:pt x="87" y="73"/>
                  </a:lnTo>
                  <a:lnTo>
                    <a:pt x="89" y="73"/>
                  </a:lnTo>
                  <a:lnTo>
                    <a:pt x="89" y="75"/>
                  </a:lnTo>
                  <a:lnTo>
                    <a:pt x="90" y="75"/>
                  </a:lnTo>
                  <a:lnTo>
                    <a:pt x="90" y="77"/>
                  </a:lnTo>
                  <a:lnTo>
                    <a:pt x="92" y="79"/>
                  </a:lnTo>
                  <a:lnTo>
                    <a:pt x="92" y="77"/>
                  </a:lnTo>
                  <a:lnTo>
                    <a:pt x="94" y="77"/>
                  </a:lnTo>
                  <a:lnTo>
                    <a:pt x="94" y="75"/>
                  </a:lnTo>
                  <a:lnTo>
                    <a:pt x="96" y="75"/>
                  </a:lnTo>
                  <a:lnTo>
                    <a:pt x="96" y="73"/>
                  </a:lnTo>
                  <a:lnTo>
                    <a:pt x="96" y="71"/>
                  </a:lnTo>
                  <a:lnTo>
                    <a:pt x="96" y="69"/>
                  </a:lnTo>
                  <a:lnTo>
                    <a:pt x="98" y="69"/>
                  </a:lnTo>
                  <a:lnTo>
                    <a:pt x="98" y="67"/>
                  </a:lnTo>
                  <a:lnTo>
                    <a:pt x="100" y="67"/>
                  </a:lnTo>
                  <a:lnTo>
                    <a:pt x="102" y="67"/>
                  </a:lnTo>
                  <a:lnTo>
                    <a:pt x="102" y="69"/>
                  </a:lnTo>
                  <a:lnTo>
                    <a:pt x="100" y="71"/>
                  </a:lnTo>
                  <a:lnTo>
                    <a:pt x="100" y="73"/>
                  </a:lnTo>
                  <a:lnTo>
                    <a:pt x="98" y="73"/>
                  </a:lnTo>
                  <a:lnTo>
                    <a:pt x="98" y="75"/>
                  </a:lnTo>
                  <a:lnTo>
                    <a:pt x="100" y="75"/>
                  </a:lnTo>
                  <a:lnTo>
                    <a:pt x="102" y="75"/>
                  </a:lnTo>
                  <a:lnTo>
                    <a:pt x="104" y="75"/>
                  </a:lnTo>
                  <a:lnTo>
                    <a:pt x="104" y="73"/>
                  </a:lnTo>
                  <a:lnTo>
                    <a:pt x="106" y="73"/>
                  </a:lnTo>
                  <a:lnTo>
                    <a:pt x="106" y="71"/>
                  </a:lnTo>
                  <a:lnTo>
                    <a:pt x="106" y="69"/>
                  </a:lnTo>
                  <a:lnTo>
                    <a:pt x="106" y="67"/>
                  </a:lnTo>
                  <a:lnTo>
                    <a:pt x="108" y="65"/>
                  </a:lnTo>
                  <a:lnTo>
                    <a:pt x="106" y="65"/>
                  </a:lnTo>
                  <a:lnTo>
                    <a:pt x="104" y="65"/>
                  </a:lnTo>
                  <a:lnTo>
                    <a:pt x="104" y="64"/>
                  </a:lnTo>
                  <a:lnTo>
                    <a:pt x="104" y="62"/>
                  </a:lnTo>
                  <a:lnTo>
                    <a:pt x="104" y="60"/>
                  </a:lnTo>
                  <a:lnTo>
                    <a:pt x="106" y="60"/>
                  </a:lnTo>
                  <a:lnTo>
                    <a:pt x="106" y="58"/>
                  </a:lnTo>
                  <a:lnTo>
                    <a:pt x="106" y="56"/>
                  </a:lnTo>
                  <a:lnTo>
                    <a:pt x="104" y="56"/>
                  </a:lnTo>
                  <a:lnTo>
                    <a:pt x="104" y="58"/>
                  </a:lnTo>
                  <a:lnTo>
                    <a:pt x="102" y="58"/>
                  </a:lnTo>
                  <a:lnTo>
                    <a:pt x="102" y="56"/>
                  </a:lnTo>
                  <a:lnTo>
                    <a:pt x="100" y="56"/>
                  </a:lnTo>
                  <a:lnTo>
                    <a:pt x="100" y="54"/>
                  </a:lnTo>
                  <a:lnTo>
                    <a:pt x="98" y="54"/>
                  </a:lnTo>
                  <a:lnTo>
                    <a:pt x="100" y="54"/>
                  </a:lnTo>
                  <a:lnTo>
                    <a:pt x="102" y="54"/>
                  </a:lnTo>
                  <a:lnTo>
                    <a:pt x="102" y="52"/>
                  </a:lnTo>
                  <a:lnTo>
                    <a:pt x="100" y="52"/>
                  </a:lnTo>
                  <a:lnTo>
                    <a:pt x="98" y="52"/>
                  </a:lnTo>
                  <a:lnTo>
                    <a:pt x="98" y="50"/>
                  </a:lnTo>
                  <a:lnTo>
                    <a:pt x="98" y="48"/>
                  </a:lnTo>
                  <a:lnTo>
                    <a:pt x="100" y="48"/>
                  </a:lnTo>
                  <a:lnTo>
                    <a:pt x="100" y="46"/>
                  </a:lnTo>
                  <a:lnTo>
                    <a:pt x="98" y="46"/>
                  </a:lnTo>
                  <a:lnTo>
                    <a:pt x="98" y="44"/>
                  </a:lnTo>
                  <a:lnTo>
                    <a:pt x="96" y="44"/>
                  </a:lnTo>
                  <a:lnTo>
                    <a:pt x="96" y="42"/>
                  </a:lnTo>
                  <a:lnTo>
                    <a:pt x="94" y="42"/>
                  </a:lnTo>
                  <a:lnTo>
                    <a:pt x="96" y="42"/>
                  </a:lnTo>
                  <a:lnTo>
                    <a:pt x="96" y="40"/>
                  </a:lnTo>
                  <a:lnTo>
                    <a:pt x="96" y="38"/>
                  </a:lnTo>
                  <a:lnTo>
                    <a:pt x="96" y="36"/>
                  </a:lnTo>
                  <a:lnTo>
                    <a:pt x="96" y="34"/>
                  </a:lnTo>
                  <a:lnTo>
                    <a:pt x="94" y="34"/>
                  </a:lnTo>
                  <a:lnTo>
                    <a:pt x="92" y="34"/>
                  </a:lnTo>
                  <a:lnTo>
                    <a:pt x="92" y="32"/>
                  </a:lnTo>
                  <a:lnTo>
                    <a:pt x="92" y="30"/>
                  </a:lnTo>
                  <a:lnTo>
                    <a:pt x="94" y="30"/>
                  </a:lnTo>
                  <a:lnTo>
                    <a:pt x="94" y="28"/>
                  </a:lnTo>
                  <a:lnTo>
                    <a:pt x="92" y="28"/>
                  </a:lnTo>
                  <a:lnTo>
                    <a:pt x="92" y="30"/>
                  </a:lnTo>
                  <a:lnTo>
                    <a:pt x="90" y="30"/>
                  </a:lnTo>
                  <a:lnTo>
                    <a:pt x="90" y="28"/>
                  </a:lnTo>
                  <a:lnTo>
                    <a:pt x="92" y="26"/>
                  </a:lnTo>
                  <a:lnTo>
                    <a:pt x="90" y="26"/>
                  </a:lnTo>
                  <a:lnTo>
                    <a:pt x="90" y="24"/>
                  </a:lnTo>
                  <a:lnTo>
                    <a:pt x="92" y="24"/>
                  </a:lnTo>
                  <a:lnTo>
                    <a:pt x="92" y="22"/>
                  </a:lnTo>
                  <a:lnTo>
                    <a:pt x="90" y="22"/>
                  </a:lnTo>
                  <a:lnTo>
                    <a:pt x="90" y="24"/>
                  </a:lnTo>
                  <a:lnTo>
                    <a:pt x="90" y="22"/>
                  </a:lnTo>
                  <a:lnTo>
                    <a:pt x="90" y="20"/>
                  </a:lnTo>
                  <a:lnTo>
                    <a:pt x="90" y="18"/>
                  </a:lnTo>
                  <a:lnTo>
                    <a:pt x="89" y="18"/>
                  </a:lnTo>
                  <a:lnTo>
                    <a:pt x="87" y="18"/>
                  </a:lnTo>
                  <a:lnTo>
                    <a:pt x="87" y="16"/>
                  </a:lnTo>
                  <a:lnTo>
                    <a:pt x="87" y="14"/>
                  </a:lnTo>
                  <a:lnTo>
                    <a:pt x="85" y="14"/>
                  </a:lnTo>
                  <a:lnTo>
                    <a:pt x="83" y="14"/>
                  </a:lnTo>
                  <a:lnTo>
                    <a:pt x="83" y="16"/>
                  </a:lnTo>
                  <a:lnTo>
                    <a:pt x="81" y="16"/>
                  </a:lnTo>
                  <a:lnTo>
                    <a:pt x="81" y="14"/>
                  </a:lnTo>
                  <a:lnTo>
                    <a:pt x="81" y="12"/>
                  </a:lnTo>
                  <a:lnTo>
                    <a:pt x="81" y="10"/>
                  </a:lnTo>
                  <a:lnTo>
                    <a:pt x="79" y="10"/>
                  </a:lnTo>
                  <a:lnTo>
                    <a:pt x="79" y="8"/>
                  </a:lnTo>
                  <a:lnTo>
                    <a:pt x="79" y="6"/>
                  </a:lnTo>
                  <a:lnTo>
                    <a:pt x="81" y="6"/>
                  </a:lnTo>
                  <a:lnTo>
                    <a:pt x="81" y="4"/>
                  </a:lnTo>
                  <a:lnTo>
                    <a:pt x="83" y="4"/>
                  </a:lnTo>
                  <a:lnTo>
                    <a:pt x="83" y="2"/>
                  </a:lnTo>
                  <a:lnTo>
                    <a:pt x="81" y="2"/>
                  </a:lnTo>
                  <a:lnTo>
                    <a:pt x="8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7" name="Freeform 21"/>
            <xdr:cNvSpPr>
              <a:spLocks/>
            </xdr:cNvSpPr>
          </xdr:nvSpPr>
          <xdr:spPr bwMode="auto">
            <a:xfrm>
              <a:off x="3849688" y="3987800"/>
              <a:ext cx="631825" cy="1498600"/>
            </a:xfrm>
            <a:custGeom>
              <a:avLst/>
              <a:gdLst>
                <a:gd name="T0" fmla="*/ 148 w 398"/>
                <a:gd name="T1" fmla="*/ 927 h 944"/>
                <a:gd name="T2" fmla="*/ 152 w 398"/>
                <a:gd name="T3" fmla="*/ 899 h 944"/>
                <a:gd name="T4" fmla="*/ 152 w 398"/>
                <a:gd name="T5" fmla="*/ 879 h 944"/>
                <a:gd name="T6" fmla="*/ 162 w 398"/>
                <a:gd name="T7" fmla="*/ 872 h 944"/>
                <a:gd name="T8" fmla="*/ 152 w 398"/>
                <a:gd name="T9" fmla="*/ 850 h 944"/>
                <a:gd name="T10" fmla="*/ 130 w 398"/>
                <a:gd name="T11" fmla="*/ 850 h 944"/>
                <a:gd name="T12" fmla="*/ 108 w 398"/>
                <a:gd name="T13" fmla="*/ 844 h 944"/>
                <a:gd name="T14" fmla="*/ 91 w 398"/>
                <a:gd name="T15" fmla="*/ 838 h 944"/>
                <a:gd name="T16" fmla="*/ 69 w 398"/>
                <a:gd name="T17" fmla="*/ 824 h 944"/>
                <a:gd name="T18" fmla="*/ 49 w 398"/>
                <a:gd name="T19" fmla="*/ 810 h 944"/>
                <a:gd name="T20" fmla="*/ 22 w 398"/>
                <a:gd name="T21" fmla="*/ 808 h 944"/>
                <a:gd name="T22" fmla="*/ 6 w 398"/>
                <a:gd name="T23" fmla="*/ 806 h 944"/>
                <a:gd name="T24" fmla="*/ 22 w 398"/>
                <a:gd name="T25" fmla="*/ 793 h 944"/>
                <a:gd name="T26" fmla="*/ 35 w 398"/>
                <a:gd name="T27" fmla="*/ 777 h 944"/>
                <a:gd name="T28" fmla="*/ 55 w 398"/>
                <a:gd name="T29" fmla="*/ 765 h 944"/>
                <a:gd name="T30" fmla="*/ 71 w 398"/>
                <a:gd name="T31" fmla="*/ 755 h 944"/>
                <a:gd name="T32" fmla="*/ 81 w 398"/>
                <a:gd name="T33" fmla="*/ 741 h 944"/>
                <a:gd name="T34" fmla="*/ 98 w 398"/>
                <a:gd name="T35" fmla="*/ 724 h 944"/>
                <a:gd name="T36" fmla="*/ 102 w 398"/>
                <a:gd name="T37" fmla="*/ 700 h 944"/>
                <a:gd name="T38" fmla="*/ 83 w 398"/>
                <a:gd name="T39" fmla="*/ 688 h 944"/>
                <a:gd name="T40" fmla="*/ 89 w 398"/>
                <a:gd name="T41" fmla="*/ 651 h 944"/>
                <a:gd name="T42" fmla="*/ 81 w 398"/>
                <a:gd name="T43" fmla="*/ 617 h 944"/>
                <a:gd name="T44" fmla="*/ 79 w 398"/>
                <a:gd name="T45" fmla="*/ 582 h 944"/>
                <a:gd name="T46" fmla="*/ 110 w 398"/>
                <a:gd name="T47" fmla="*/ 582 h 944"/>
                <a:gd name="T48" fmla="*/ 132 w 398"/>
                <a:gd name="T49" fmla="*/ 592 h 944"/>
                <a:gd name="T50" fmla="*/ 160 w 398"/>
                <a:gd name="T51" fmla="*/ 590 h 944"/>
                <a:gd name="T52" fmla="*/ 171 w 398"/>
                <a:gd name="T53" fmla="*/ 562 h 944"/>
                <a:gd name="T54" fmla="*/ 189 w 398"/>
                <a:gd name="T55" fmla="*/ 533 h 944"/>
                <a:gd name="T56" fmla="*/ 187 w 398"/>
                <a:gd name="T57" fmla="*/ 507 h 944"/>
                <a:gd name="T58" fmla="*/ 191 w 398"/>
                <a:gd name="T59" fmla="*/ 481 h 944"/>
                <a:gd name="T60" fmla="*/ 201 w 398"/>
                <a:gd name="T61" fmla="*/ 454 h 944"/>
                <a:gd name="T62" fmla="*/ 205 w 398"/>
                <a:gd name="T63" fmla="*/ 424 h 944"/>
                <a:gd name="T64" fmla="*/ 207 w 398"/>
                <a:gd name="T65" fmla="*/ 395 h 944"/>
                <a:gd name="T66" fmla="*/ 197 w 398"/>
                <a:gd name="T67" fmla="*/ 379 h 944"/>
                <a:gd name="T68" fmla="*/ 183 w 398"/>
                <a:gd name="T69" fmla="*/ 355 h 944"/>
                <a:gd name="T70" fmla="*/ 165 w 398"/>
                <a:gd name="T71" fmla="*/ 339 h 944"/>
                <a:gd name="T72" fmla="*/ 132 w 398"/>
                <a:gd name="T73" fmla="*/ 335 h 944"/>
                <a:gd name="T74" fmla="*/ 114 w 398"/>
                <a:gd name="T75" fmla="*/ 326 h 944"/>
                <a:gd name="T76" fmla="*/ 102 w 398"/>
                <a:gd name="T77" fmla="*/ 308 h 944"/>
                <a:gd name="T78" fmla="*/ 81 w 398"/>
                <a:gd name="T79" fmla="*/ 288 h 944"/>
                <a:gd name="T80" fmla="*/ 71 w 398"/>
                <a:gd name="T81" fmla="*/ 265 h 944"/>
                <a:gd name="T82" fmla="*/ 83 w 398"/>
                <a:gd name="T83" fmla="*/ 241 h 944"/>
                <a:gd name="T84" fmla="*/ 87 w 398"/>
                <a:gd name="T85" fmla="*/ 215 h 944"/>
                <a:gd name="T86" fmla="*/ 102 w 398"/>
                <a:gd name="T87" fmla="*/ 207 h 944"/>
                <a:gd name="T88" fmla="*/ 124 w 398"/>
                <a:gd name="T89" fmla="*/ 221 h 944"/>
                <a:gd name="T90" fmla="*/ 134 w 398"/>
                <a:gd name="T91" fmla="*/ 198 h 944"/>
                <a:gd name="T92" fmla="*/ 132 w 398"/>
                <a:gd name="T93" fmla="*/ 172 h 944"/>
                <a:gd name="T94" fmla="*/ 156 w 398"/>
                <a:gd name="T95" fmla="*/ 164 h 944"/>
                <a:gd name="T96" fmla="*/ 169 w 398"/>
                <a:gd name="T97" fmla="*/ 152 h 944"/>
                <a:gd name="T98" fmla="*/ 185 w 398"/>
                <a:gd name="T99" fmla="*/ 170 h 944"/>
                <a:gd name="T100" fmla="*/ 209 w 398"/>
                <a:gd name="T101" fmla="*/ 160 h 944"/>
                <a:gd name="T102" fmla="*/ 213 w 398"/>
                <a:gd name="T103" fmla="*/ 134 h 944"/>
                <a:gd name="T104" fmla="*/ 217 w 398"/>
                <a:gd name="T105" fmla="*/ 105 h 944"/>
                <a:gd name="T106" fmla="*/ 236 w 398"/>
                <a:gd name="T107" fmla="*/ 107 h 944"/>
                <a:gd name="T108" fmla="*/ 264 w 398"/>
                <a:gd name="T109" fmla="*/ 109 h 944"/>
                <a:gd name="T110" fmla="*/ 278 w 398"/>
                <a:gd name="T111" fmla="*/ 93 h 944"/>
                <a:gd name="T112" fmla="*/ 303 w 398"/>
                <a:gd name="T113" fmla="*/ 75 h 944"/>
                <a:gd name="T114" fmla="*/ 349 w 398"/>
                <a:gd name="T115" fmla="*/ 56 h 944"/>
                <a:gd name="T116" fmla="*/ 392 w 398"/>
                <a:gd name="T117" fmla="*/ 46 h 944"/>
                <a:gd name="T118" fmla="*/ 398 w 398"/>
                <a:gd name="T119" fmla="*/ 10 h 9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98" h="944">
                  <a:moveTo>
                    <a:pt x="156" y="944"/>
                  </a:moveTo>
                  <a:lnTo>
                    <a:pt x="156" y="942"/>
                  </a:lnTo>
                  <a:lnTo>
                    <a:pt x="154" y="942"/>
                  </a:lnTo>
                  <a:lnTo>
                    <a:pt x="156" y="941"/>
                  </a:lnTo>
                  <a:lnTo>
                    <a:pt x="154" y="941"/>
                  </a:lnTo>
                  <a:lnTo>
                    <a:pt x="154" y="939"/>
                  </a:lnTo>
                  <a:lnTo>
                    <a:pt x="152" y="939"/>
                  </a:lnTo>
                  <a:lnTo>
                    <a:pt x="152" y="937"/>
                  </a:lnTo>
                  <a:lnTo>
                    <a:pt x="152" y="935"/>
                  </a:lnTo>
                  <a:lnTo>
                    <a:pt x="152" y="933"/>
                  </a:lnTo>
                  <a:lnTo>
                    <a:pt x="150" y="933"/>
                  </a:lnTo>
                  <a:lnTo>
                    <a:pt x="148" y="933"/>
                  </a:lnTo>
                  <a:lnTo>
                    <a:pt x="148" y="931"/>
                  </a:lnTo>
                  <a:lnTo>
                    <a:pt x="148" y="929"/>
                  </a:lnTo>
                  <a:lnTo>
                    <a:pt x="150" y="929"/>
                  </a:lnTo>
                  <a:lnTo>
                    <a:pt x="148" y="929"/>
                  </a:lnTo>
                  <a:lnTo>
                    <a:pt x="148" y="927"/>
                  </a:lnTo>
                  <a:lnTo>
                    <a:pt x="150" y="925"/>
                  </a:lnTo>
                  <a:lnTo>
                    <a:pt x="150" y="923"/>
                  </a:lnTo>
                  <a:lnTo>
                    <a:pt x="148" y="923"/>
                  </a:lnTo>
                  <a:lnTo>
                    <a:pt x="150" y="921"/>
                  </a:lnTo>
                  <a:lnTo>
                    <a:pt x="152" y="919"/>
                  </a:lnTo>
                  <a:lnTo>
                    <a:pt x="154" y="919"/>
                  </a:lnTo>
                  <a:lnTo>
                    <a:pt x="154" y="917"/>
                  </a:lnTo>
                  <a:lnTo>
                    <a:pt x="154" y="915"/>
                  </a:lnTo>
                  <a:lnTo>
                    <a:pt x="152" y="915"/>
                  </a:lnTo>
                  <a:lnTo>
                    <a:pt x="152" y="913"/>
                  </a:lnTo>
                  <a:lnTo>
                    <a:pt x="152" y="909"/>
                  </a:lnTo>
                  <a:lnTo>
                    <a:pt x="150" y="907"/>
                  </a:lnTo>
                  <a:lnTo>
                    <a:pt x="150" y="905"/>
                  </a:lnTo>
                  <a:lnTo>
                    <a:pt x="152" y="905"/>
                  </a:lnTo>
                  <a:lnTo>
                    <a:pt x="152" y="903"/>
                  </a:lnTo>
                  <a:lnTo>
                    <a:pt x="152" y="901"/>
                  </a:lnTo>
                  <a:lnTo>
                    <a:pt x="152" y="899"/>
                  </a:lnTo>
                  <a:lnTo>
                    <a:pt x="150" y="899"/>
                  </a:lnTo>
                  <a:lnTo>
                    <a:pt x="152" y="899"/>
                  </a:lnTo>
                  <a:lnTo>
                    <a:pt x="152" y="897"/>
                  </a:lnTo>
                  <a:lnTo>
                    <a:pt x="152" y="895"/>
                  </a:lnTo>
                  <a:lnTo>
                    <a:pt x="152" y="893"/>
                  </a:lnTo>
                  <a:lnTo>
                    <a:pt x="150" y="891"/>
                  </a:lnTo>
                  <a:lnTo>
                    <a:pt x="148" y="891"/>
                  </a:lnTo>
                  <a:lnTo>
                    <a:pt x="148" y="889"/>
                  </a:lnTo>
                  <a:lnTo>
                    <a:pt x="148" y="887"/>
                  </a:lnTo>
                  <a:lnTo>
                    <a:pt x="150" y="887"/>
                  </a:lnTo>
                  <a:lnTo>
                    <a:pt x="150" y="885"/>
                  </a:lnTo>
                  <a:lnTo>
                    <a:pt x="150" y="883"/>
                  </a:lnTo>
                  <a:lnTo>
                    <a:pt x="150" y="881"/>
                  </a:lnTo>
                  <a:lnTo>
                    <a:pt x="152" y="881"/>
                  </a:lnTo>
                  <a:lnTo>
                    <a:pt x="152" y="879"/>
                  </a:lnTo>
                  <a:lnTo>
                    <a:pt x="150" y="879"/>
                  </a:lnTo>
                  <a:lnTo>
                    <a:pt x="152" y="879"/>
                  </a:lnTo>
                  <a:lnTo>
                    <a:pt x="152" y="877"/>
                  </a:lnTo>
                  <a:lnTo>
                    <a:pt x="152" y="875"/>
                  </a:lnTo>
                  <a:lnTo>
                    <a:pt x="150" y="875"/>
                  </a:lnTo>
                  <a:lnTo>
                    <a:pt x="150" y="873"/>
                  </a:lnTo>
                  <a:lnTo>
                    <a:pt x="150" y="872"/>
                  </a:lnTo>
                  <a:lnTo>
                    <a:pt x="152" y="873"/>
                  </a:lnTo>
                  <a:lnTo>
                    <a:pt x="154" y="873"/>
                  </a:lnTo>
                  <a:lnTo>
                    <a:pt x="156" y="875"/>
                  </a:lnTo>
                  <a:lnTo>
                    <a:pt x="158" y="875"/>
                  </a:lnTo>
                  <a:lnTo>
                    <a:pt x="158" y="877"/>
                  </a:lnTo>
                  <a:lnTo>
                    <a:pt x="160" y="877"/>
                  </a:lnTo>
                  <a:lnTo>
                    <a:pt x="160" y="875"/>
                  </a:lnTo>
                  <a:lnTo>
                    <a:pt x="162" y="875"/>
                  </a:lnTo>
                  <a:lnTo>
                    <a:pt x="162" y="873"/>
                  </a:lnTo>
                  <a:lnTo>
                    <a:pt x="160" y="873"/>
                  </a:lnTo>
                  <a:lnTo>
                    <a:pt x="160" y="872"/>
                  </a:lnTo>
                  <a:lnTo>
                    <a:pt x="162" y="872"/>
                  </a:lnTo>
                  <a:lnTo>
                    <a:pt x="162" y="870"/>
                  </a:lnTo>
                  <a:lnTo>
                    <a:pt x="162" y="868"/>
                  </a:lnTo>
                  <a:lnTo>
                    <a:pt x="160" y="868"/>
                  </a:lnTo>
                  <a:lnTo>
                    <a:pt x="160" y="866"/>
                  </a:lnTo>
                  <a:lnTo>
                    <a:pt x="158" y="864"/>
                  </a:lnTo>
                  <a:lnTo>
                    <a:pt x="160" y="864"/>
                  </a:lnTo>
                  <a:lnTo>
                    <a:pt x="158" y="864"/>
                  </a:lnTo>
                  <a:lnTo>
                    <a:pt x="158" y="862"/>
                  </a:lnTo>
                  <a:lnTo>
                    <a:pt x="156" y="862"/>
                  </a:lnTo>
                  <a:lnTo>
                    <a:pt x="154" y="862"/>
                  </a:lnTo>
                  <a:lnTo>
                    <a:pt x="154" y="860"/>
                  </a:lnTo>
                  <a:lnTo>
                    <a:pt x="152" y="858"/>
                  </a:lnTo>
                  <a:lnTo>
                    <a:pt x="150" y="858"/>
                  </a:lnTo>
                  <a:lnTo>
                    <a:pt x="152" y="856"/>
                  </a:lnTo>
                  <a:lnTo>
                    <a:pt x="152" y="854"/>
                  </a:lnTo>
                  <a:lnTo>
                    <a:pt x="152" y="852"/>
                  </a:lnTo>
                  <a:lnTo>
                    <a:pt x="152" y="850"/>
                  </a:lnTo>
                  <a:lnTo>
                    <a:pt x="152" y="848"/>
                  </a:lnTo>
                  <a:lnTo>
                    <a:pt x="150" y="848"/>
                  </a:lnTo>
                  <a:lnTo>
                    <a:pt x="148" y="848"/>
                  </a:lnTo>
                  <a:lnTo>
                    <a:pt x="146" y="848"/>
                  </a:lnTo>
                  <a:lnTo>
                    <a:pt x="144" y="848"/>
                  </a:lnTo>
                  <a:lnTo>
                    <a:pt x="142" y="848"/>
                  </a:lnTo>
                  <a:lnTo>
                    <a:pt x="142" y="846"/>
                  </a:lnTo>
                  <a:lnTo>
                    <a:pt x="140" y="848"/>
                  </a:lnTo>
                  <a:lnTo>
                    <a:pt x="138" y="848"/>
                  </a:lnTo>
                  <a:lnTo>
                    <a:pt x="138" y="850"/>
                  </a:lnTo>
                  <a:lnTo>
                    <a:pt x="138" y="852"/>
                  </a:lnTo>
                  <a:lnTo>
                    <a:pt x="136" y="852"/>
                  </a:lnTo>
                  <a:lnTo>
                    <a:pt x="134" y="854"/>
                  </a:lnTo>
                  <a:lnTo>
                    <a:pt x="134" y="852"/>
                  </a:lnTo>
                  <a:lnTo>
                    <a:pt x="132" y="852"/>
                  </a:lnTo>
                  <a:lnTo>
                    <a:pt x="132" y="850"/>
                  </a:lnTo>
                  <a:lnTo>
                    <a:pt x="130" y="850"/>
                  </a:lnTo>
                  <a:lnTo>
                    <a:pt x="128" y="848"/>
                  </a:lnTo>
                  <a:lnTo>
                    <a:pt x="126" y="848"/>
                  </a:lnTo>
                  <a:lnTo>
                    <a:pt x="126" y="850"/>
                  </a:lnTo>
                  <a:lnTo>
                    <a:pt x="124" y="850"/>
                  </a:lnTo>
                  <a:lnTo>
                    <a:pt x="122" y="850"/>
                  </a:lnTo>
                  <a:lnTo>
                    <a:pt x="120" y="850"/>
                  </a:lnTo>
                  <a:lnTo>
                    <a:pt x="120" y="848"/>
                  </a:lnTo>
                  <a:lnTo>
                    <a:pt x="118" y="848"/>
                  </a:lnTo>
                  <a:lnTo>
                    <a:pt x="116" y="848"/>
                  </a:lnTo>
                  <a:lnTo>
                    <a:pt x="118" y="850"/>
                  </a:lnTo>
                  <a:lnTo>
                    <a:pt x="116" y="850"/>
                  </a:lnTo>
                  <a:lnTo>
                    <a:pt x="116" y="848"/>
                  </a:lnTo>
                  <a:lnTo>
                    <a:pt x="114" y="848"/>
                  </a:lnTo>
                  <a:lnTo>
                    <a:pt x="112" y="848"/>
                  </a:lnTo>
                  <a:lnTo>
                    <a:pt x="112" y="846"/>
                  </a:lnTo>
                  <a:lnTo>
                    <a:pt x="110" y="846"/>
                  </a:lnTo>
                  <a:lnTo>
                    <a:pt x="108" y="844"/>
                  </a:lnTo>
                  <a:lnTo>
                    <a:pt x="106" y="844"/>
                  </a:lnTo>
                  <a:lnTo>
                    <a:pt x="104" y="846"/>
                  </a:lnTo>
                  <a:lnTo>
                    <a:pt x="102" y="846"/>
                  </a:lnTo>
                  <a:lnTo>
                    <a:pt x="102" y="848"/>
                  </a:lnTo>
                  <a:lnTo>
                    <a:pt x="102" y="850"/>
                  </a:lnTo>
                  <a:lnTo>
                    <a:pt x="100" y="850"/>
                  </a:lnTo>
                  <a:lnTo>
                    <a:pt x="98" y="850"/>
                  </a:lnTo>
                  <a:lnTo>
                    <a:pt x="96" y="850"/>
                  </a:lnTo>
                  <a:lnTo>
                    <a:pt x="96" y="848"/>
                  </a:lnTo>
                  <a:lnTo>
                    <a:pt x="95" y="848"/>
                  </a:lnTo>
                  <a:lnTo>
                    <a:pt x="93" y="846"/>
                  </a:lnTo>
                  <a:lnTo>
                    <a:pt x="89" y="846"/>
                  </a:lnTo>
                  <a:lnTo>
                    <a:pt x="89" y="844"/>
                  </a:lnTo>
                  <a:lnTo>
                    <a:pt x="87" y="844"/>
                  </a:lnTo>
                  <a:lnTo>
                    <a:pt x="89" y="842"/>
                  </a:lnTo>
                  <a:lnTo>
                    <a:pt x="89" y="838"/>
                  </a:lnTo>
                  <a:lnTo>
                    <a:pt x="91" y="838"/>
                  </a:lnTo>
                  <a:lnTo>
                    <a:pt x="91" y="836"/>
                  </a:lnTo>
                  <a:lnTo>
                    <a:pt x="89" y="836"/>
                  </a:lnTo>
                  <a:lnTo>
                    <a:pt x="89" y="834"/>
                  </a:lnTo>
                  <a:lnTo>
                    <a:pt x="87" y="834"/>
                  </a:lnTo>
                  <a:lnTo>
                    <a:pt x="85" y="834"/>
                  </a:lnTo>
                  <a:lnTo>
                    <a:pt x="83" y="834"/>
                  </a:lnTo>
                  <a:lnTo>
                    <a:pt x="83" y="832"/>
                  </a:lnTo>
                  <a:lnTo>
                    <a:pt x="81" y="832"/>
                  </a:lnTo>
                  <a:lnTo>
                    <a:pt x="79" y="830"/>
                  </a:lnTo>
                  <a:lnTo>
                    <a:pt x="77" y="830"/>
                  </a:lnTo>
                  <a:lnTo>
                    <a:pt x="77" y="828"/>
                  </a:lnTo>
                  <a:lnTo>
                    <a:pt x="75" y="828"/>
                  </a:lnTo>
                  <a:lnTo>
                    <a:pt x="73" y="828"/>
                  </a:lnTo>
                  <a:lnTo>
                    <a:pt x="73" y="826"/>
                  </a:lnTo>
                  <a:lnTo>
                    <a:pt x="71" y="826"/>
                  </a:lnTo>
                  <a:lnTo>
                    <a:pt x="71" y="824"/>
                  </a:lnTo>
                  <a:lnTo>
                    <a:pt x="69" y="824"/>
                  </a:lnTo>
                  <a:lnTo>
                    <a:pt x="67" y="824"/>
                  </a:lnTo>
                  <a:lnTo>
                    <a:pt x="67" y="822"/>
                  </a:lnTo>
                  <a:lnTo>
                    <a:pt x="65" y="822"/>
                  </a:lnTo>
                  <a:lnTo>
                    <a:pt x="63" y="822"/>
                  </a:lnTo>
                  <a:lnTo>
                    <a:pt x="61" y="822"/>
                  </a:lnTo>
                  <a:lnTo>
                    <a:pt x="61" y="820"/>
                  </a:lnTo>
                  <a:lnTo>
                    <a:pt x="59" y="820"/>
                  </a:lnTo>
                  <a:lnTo>
                    <a:pt x="59" y="818"/>
                  </a:lnTo>
                  <a:lnTo>
                    <a:pt x="59" y="816"/>
                  </a:lnTo>
                  <a:lnTo>
                    <a:pt x="57" y="816"/>
                  </a:lnTo>
                  <a:lnTo>
                    <a:pt x="55" y="816"/>
                  </a:lnTo>
                  <a:lnTo>
                    <a:pt x="55" y="814"/>
                  </a:lnTo>
                  <a:lnTo>
                    <a:pt x="53" y="814"/>
                  </a:lnTo>
                  <a:lnTo>
                    <a:pt x="53" y="812"/>
                  </a:lnTo>
                  <a:lnTo>
                    <a:pt x="51" y="812"/>
                  </a:lnTo>
                  <a:lnTo>
                    <a:pt x="51" y="810"/>
                  </a:lnTo>
                  <a:lnTo>
                    <a:pt x="49" y="810"/>
                  </a:lnTo>
                  <a:lnTo>
                    <a:pt x="49" y="808"/>
                  </a:lnTo>
                  <a:lnTo>
                    <a:pt x="47" y="808"/>
                  </a:lnTo>
                  <a:lnTo>
                    <a:pt x="47" y="810"/>
                  </a:lnTo>
                  <a:lnTo>
                    <a:pt x="45" y="810"/>
                  </a:lnTo>
                  <a:lnTo>
                    <a:pt x="43" y="810"/>
                  </a:lnTo>
                  <a:lnTo>
                    <a:pt x="41" y="810"/>
                  </a:lnTo>
                  <a:lnTo>
                    <a:pt x="39" y="810"/>
                  </a:lnTo>
                  <a:lnTo>
                    <a:pt x="37" y="810"/>
                  </a:lnTo>
                  <a:lnTo>
                    <a:pt x="35" y="810"/>
                  </a:lnTo>
                  <a:lnTo>
                    <a:pt x="33" y="810"/>
                  </a:lnTo>
                  <a:lnTo>
                    <a:pt x="33" y="808"/>
                  </a:lnTo>
                  <a:lnTo>
                    <a:pt x="31" y="808"/>
                  </a:lnTo>
                  <a:lnTo>
                    <a:pt x="29" y="808"/>
                  </a:lnTo>
                  <a:lnTo>
                    <a:pt x="27" y="808"/>
                  </a:lnTo>
                  <a:lnTo>
                    <a:pt x="26" y="808"/>
                  </a:lnTo>
                  <a:lnTo>
                    <a:pt x="24" y="808"/>
                  </a:lnTo>
                  <a:lnTo>
                    <a:pt x="22" y="808"/>
                  </a:lnTo>
                  <a:lnTo>
                    <a:pt x="20" y="808"/>
                  </a:lnTo>
                  <a:lnTo>
                    <a:pt x="18" y="808"/>
                  </a:lnTo>
                  <a:lnTo>
                    <a:pt x="16" y="808"/>
                  </a:lnTo>
                  <a:lnTo>
                    <a:pt x="14" y="810"/>
                  </a:lnTo>
                  <a:lnTo>
                    <a:pt x="12" y="810"/>
                  </a:lnTo>
                  <a:lnTo>
                    <a:pt x="10" y="810"/>
                  </a:lnTo>
                  <a:lnTo>
                    <a:pt x="8" y="810"/>
                  </a:lnTo>
                  <a:lnTo>
                    <a:pt x="6" y="810"/>
                  </a:lnTo>
                  <a:lnTo>
                    <a:pt x="6" y="812"/>
                  </a:lnTo>
                  <a:lnTo>
                    <a:pt x="4" y="812"/>
                  </a:lnTo>
                  <a:lnTo>
                    <a:pt x="2" y="812"/>
                  </a:lnTo>
                  <a:lnTo>
                    <a:pt x="2" y="810"/>
                  </a:lnTo>
                  <a:lnTo>
                    <a:pt x="2" y="808"/>
                  </a:lnTo>
                  <a:lnTo>
                    <a:pt x="0" y="808"/>
                  </a:lnTo>
                  <a:lnTo>
                    <a:pt x="2" y="808"/>
                  </a:lnTo>
                  <a:lnTo>
                    <a:pt x="4" y="806"/>
                  </a:lnTo>
                  <a:lnTo>
                    <a:pt x="6" y="806"/>
                  </a:lnTo>
                  <a:lnTo>
                    <a:pt x="6" y="805"/>
                  </a:lnTo>
                  <a:lnTo>
                    <a:pt x="8" y="805"/>
                  </a:lnTo>
                  <a:lnTo>
                    <a:pt x="8" y="803"/>
                  </a:lnTo>
                  <a:lnTo>
                    <a:pt x="10" y="803"/>
                  </a:lnTo>
                  <a:lnTo>
                    <a:pt x="10" y="801"/>
                  </a:lnTo>
                  <a:lnTo>
                    <a:pt x="12" y="801"/>
                  </a:lnTo>
                  <a:lnTo>
                    <a:pt x="12" y="799"/>
                  </a:lnTo>
                  <a:lnTo>
                    <a:pt x="14" y="799"/>
                  </a:lnTo>
                  <a:lnTo>
                    <a:pt x="14" y="801"/>
                  </a:lnTo>
                  <a:lnTo>
                    <a:pt x="16" y="801"/>
                  </a:lnTo>
                  <a:lnTo>
                    <a:pt x="16" y="799"/>
                  </a:lnTo>
                  <a:lnTo>
                    <a:pt x="16" y="797"/>
                  </a:lnTo>
                  <a:lnTo>
                    <a:pt x="18" y="797"/>
                  </a:lnTo>
                  <a:lnTo>
                    <a:pt x="20" y="797"/>
                  </a:lnTo>
                  <a:lnTo>
                    <a:pt x="20" y="795"/>
                  </a:lnTo>
                  <a:lnTo>
                    <a:pt x="22" y="795"/>
                  </a:lnTo>
                  <a:lnTo>
                    <a:pt x="22" y="793"/>
                  </a:lnTo>
                  <a:lnTo>
                    <a:pt x="24" y="793"/>
                  </a:lnTo>
                  <a:lnTo>
                    <a:pt x="24" y="791"/>
                  </a:lnTo>
                  <a:lnTo>
                    <a:pt x="26" y="791"/>
                  </a:lnTo>
                  <a:lnTo>
                    <a:pt x="26" y="789"/>
                  </a:lnTo>
                  <a:lnTo>
                    <a:pt x="24" y="789"/>
                  </a:lnTo>
                  <a:lnTo>
                    <a:pt x="24" y="787"/>
                  </a:lnTo>
                  <a:lnTo>
                    <a:pt x="24" y="785"/>
                  </a:lnTo>
                  <a:lnTo>
                    <a:pt x="26" y="785"/>
                  </a:lnTo>
                  <a:lnTo>
                    <a:pt x="27" y="785"/>
                  </a:lnTo>
                  <a:lnTo>
                    <a:pt x="29" y="785"/>
                  </a:lnTo>
                  <a:lnTo>
                    <a:pt x="31" y="785"/>
                  </a:lnTo>
                  <a:lnTo>
                    <a:pt x="31" y="783"/>
                  </a:lnTo>
                  <a:lnTo>
                    <a:pt x="31" y="781"/>
                  </a:lnTo>
                  <a:lnTo>
                    <a:pt x="33" y="779"/>
                  </a:lnTo>
                  <a:lnTo>
                    <a:pt x="31" y="779"/>
                  </a:lnTo>
                  <a:lnTo>
                    <a:pt x="33" y="777"/>
                  </a:lnTo>
                  <a:lnTo>
                    <a:pt x="35" y="777"/>
                  </a:lnTo>
                  <a:lnTo>
                    <a:pt x="37" y="777"/>
                  </a:lnTo>
                  <a:lnTo>
                    <a:pt x="39" y="777"/>
                  </a:lnTo>
                  <a:lnTo>
                    <a:pt x="39" y="775"/>
                  </a:lnTo>
                  <a:lnTo>
                    <a:pt x="41" y="773"/>
                  </a:lnTo>
                  <a:lnTo>
                    <a:pt x="43" y="773"/>
                  </a:lnTo>
                  <a:lnTo>
                    <a:pt x="43" y="771"/>
                  </a:lnTo>
                  <a:lnTo>
                    <a:pt x="45" y="771"/>
                  </a:lnTo>
                  <a:lnTo>
                    <a:pt x="45" y="769"/>
                  </a:lnTo>
                  <a:lnTo>
                    <a:pt x="45" y="767"/>
                  </a:lnTo>
                  <a:lnTo>
                    <a:pt x="45" y="765"/>
                  </a:lnTo>
                  <a:lnTo>
                    <a:pt x="47" y="767"/>
                  </a:lnTo>
                  <a:lnTo>
                    <a:pt x="49" y="765"/>
                  </a:lnTo>
                  <a:lnTo>
                    <a:pt x="51" y="765"/>
                  </a:lnTo>
                  <a:lnTo>
                    <a:pt x="53" y="765"/>
                  </a:lnTo>
                  <a:lnTo>
                    <a:pt x="53" y="763"/>
                  </a:lnTo>
                  <a:lnTo>
                    <a:pt x="55" y="763"/>
                  </a:lnTo>
                  <a:lnTo>
                    <a:pt x="55" y="765"/>
                  </a:lnTo>
                  <a:lnTo>
                    <a:pt x="57" y="765"/>
                  </a:lnTo>
                  <a:lnTo>
                    <a:pt x="57" y="763"/>
                  </a:lnTo>
                  <a:lnTo>
                    <a:pt x="59" y="765"/>
                  </a:lnTo>
                  <a:lnTo>
                    <a:pt x="61" y="765"/>
                  </a:lnTo>
                  <a:lnTo>
                    <a:pt x="63" y="765"/>
                  </a:lnTo>
                  <a:lnTo>
                    <a:pt x="65" y="765"/>
                  </a:lnTo>
                  <a:lnTo>
                    <a:pt x="65" y="763"/>
                  </a:lnTo>
                  <a:lnTo>
                    <a:pt x="65" y="761"/>
                  </a:lnTo>
                  <a:lnTo>
                    <a:pt x="65" y="759"/>
                  </a:lnTo>
                  <a:lnTo>
                    <a:pt x="65" y="757"/>
                  </a:lnTo>
                  <a:lnTo>
                    <a:pt x="65" y="755"/>
                  </a:lnTo>
                  <a:lnTo>
                    <a:pt x="67" y="755"/>
                  </a:lnTo>
                  <a:lnTo>
                    <a:pt x="67" y="753"/>
                  </a:lnTo>
                  <a:lnTo>
                    <a:pt x="67" y="755"/>
                  </a:lnTo>
                  <a:lnTo>
                    <a:pt x="69" y="753"/>
                  </a:lnTo>
                  <a:lnTo>
                    <a:pt x="71" y="753"/>
                  </a:lnTo>
                  <a:lnTo>
                    <a:pt x="71" y="755"/>
                  </a:lnTo>
                  <a:lnTo>
                    <a:pt x="73" y="755"/>
                  </a:lnTo>
                  <a:lnTo>
                    <a:pt x="73" y="757"/>
                  </a:lnTo>
                  <a:lnTo>
                    <a:pt x="75" y="757"/>
                  </a:lnTo>
                  <a:lnTo>
                    <a:pt x="77" y="757"/>
                  </a:lnTo>
                  <a:lnTo>
                    <a:pt x="77" y="755"/>
                  </a:lnTo>
                  <a:lnTo>
                    <a:pt x="77" y="753"/>
                  </a:lnTo>
                  <a:lnTo>
                    <a:pt x="79" y="753"/>
                  </a:lnTo>
                  <a:lnTo>
                    <a:pt x="79" y="751"/>
                  </a:lnTo>
                  <a:lnTo>
                    <a:pt x="77" y="749"/>
                  </a:lnTo>
                  <a:lnTo>
                    <a:pt x="79" y="749"/>
                  </a:lnTo>
                  <a:lnTo>
                    <a:pt x="81" y="749"/>
                  </a:lnTo>
                  <a:lnTo>
                    <a:pt x="81" y="747"/>
                  </a:lnTo>
                  <a:lnTo>
                    <a:pt x="79" y="747"/>
                  </a:lnTo>
                  <a:lnTo>
                    <a:pt x="79" y="745"/>
                  </a:lnTo>
                  <a:lnTo>
                    <a:pt x="81" y="745"/>
                  </a:lnTo>
                  <a:lnTo>
                    <a:pt x="81" y="743"/>
                  </a:lnTo>
                  <a:lnTo>
                    <a:pt x="81" y="741"/>
                  </a:lnTo>
                  <a:lnTo>
                    <a:pt x="81" y="739"/>
                  </a:lnTo>
                  <a:lnTo>
                    <a:pt x="79" y="738"/>
                  </a:lnTo>
                  <a:lnTo>
                    <a:pt x="79" y="736"/>
                  </a:lnTo>
                  <a:lnTo>
                    <a:pt x="81" y="736"/>
                  </a:lnTo>
                  <a:lnTo>
                    <a:pt x="83" y="736"/>
                  </a:lnTo>
                  <a:lnTo>
                    <a:pt x="83" y="734"/>
                  </a:lnTo>
                  <a:lnTo>
                    <a:pt x="85" y="732"/>
                  </a:lnTo>
                  <a:lnTo>
                    <a:pt x="85" y="730"/>
                  </a:lnTo>
                  <a:lnTo>
                    <a:pt x="87" y="730"/>
                  </a:lnTo>
                  <a:lnTo>
                    <a:pt x="87" y="728"/>
                  </a:lnTo>
                  <a:lnTo>
                    <a:pt x="89" y="728"/>
                  </a:lnTo>
                  <a:lnTo>
                    <a:pt x="91" y="728"/>
                  </a:lnTo>
                  <a:lnTo>
                    <a:pt x="93" y="728"/>
                  </a:lnTo>
                  <a:lnTo>
                    <a:pt x="95" y="726"/>
                  </a:lnTo>
                  <a:lnTo>
                    <a:pt x="96" y="726"/>
                  </a:lnTo>
                  <a:lnTo>
                    <a:pt x="96" y="724"/>
                  </a:lnTo>
                  <a:lnTo>
                    <a:pt x="98" y="724"/>
                  </a:lnTo>
                  <a:lnTo>
                    <a:pt x="100" y="724"/>
                  </a:lnTo>
                  <a:lnTo>
                    <a:pt x="102" y="722"/>
                  </a:lnTo>
                  <a:lnTo>
                    <a:pt x="104" y="722"/>
                  </a:lnTo>
                  <a:lnTo>
                    <a:pt x="104" y="720"/>
                  </a:lnTo>
                  <a:lnTo>
                    <a:pt x="106" y="720"/>
                  </a:lnTo>
                  <a:lnTo>
                    <a:pt x="110" y="718"/>
                  </a:lnTo>
                  <a:lnTo>
                    <a:pt x="110" y="716"/>
                  </a:lnTo>
                  <a:lnTo>
                    <a:pt x="110" y="714"/>
                  </a:lnTo>
                  <a:lnTo>
                    <a:pt x="108" y="714"/>
                  </a:lnTo>
                  <a:lnTo>
                    <a:pt x="106" y="712"/>
                  </a:lnTo>
                  <a:lnTo>
                    <a:pt x="104" y="710"/>
                  </a:lnTo>
                  <a:lnTo>
                    <a:pt x="104" y="708"/>
                  </a:lnTo>
                  <a:lnTo>
                    <a:pt x="104" y="706"/>
                  </a:lnTo>
                  <a:lnTo>
                    <a:pt x="104" y="704"/>
                  </a:lnTo>
                  <a:lnTo>
                    <a:pt x="104" y="702"/>
                  </a:lnTo>
                  <a:lnTo>
                    <a:pt x="102" y="702"/>
                  </a:lnTo>
                  <a:lnTo>
                    <a:pt x="102" y="700"/>
                  </a:lnTo>
                  <a:lnTo>
                    <a:pt x="102" y="698"/>
                  </a:lnTo>
                  <a:lnTo>
                    <a:pt x="100" y="696"/>
                  </a:lnTo>
                  <a:lnTo>
                    <a:pt x="100" y="694"/>
                  </a:lnTo>
                  <a:lnTo>
                    <a:pt x="98" y="694"/>
                  </a:lnTo>
                  <a:lnTo>
                    <a:pt x="96" y="694"/>
                  </a:lnTo>
                  <a:lnTo>
                    <a:pt x="95" y="694"/>
                  </a:lnTo>
                  <a:lnTo>
                    <a:pt x="93" y="694"/>
                  </a:lnTo>
                  <a:lnTo>
                    <a:pt x="93" y="696"/>
                  </a:lnTo>
                  <a:lnTo>
                    <a:pt x="91" y="698"/>
                  </a:lnTo>
                  <a:lnTo>
                    <a:pt x="87" y="702"/>
                  </a:lnTo>
                  <a:lnTo>
                    <a:pt x="87" y="700"/>
                  </a:lnTo>
                  <a:lnTo>
                    <a:pt x="85" y="698"/>
                  </a:lnTo>
                  <a:lnTo>
                    <a:pt x="85" y="696"/>
                  </a:lnTo>
                  <a:lnTo>
                    <a:pt x="83" y="694"/>
                  </a:lnTo>
                  <a:lnTo>
                    <a:pt x="83" y="692"/>
                  </a:lnTo>
                  <a:lnTo>
                    <a:pt x="83" y="690"/>
                  </a:lnTo>
                  <a:lnTo>
                    <a:pt x="83" y="688"/>
                  </a:lnTo>
                  <a:lnTo>
                    <a:pt x="85" y="686"/>
                  </a:lnTo>
                  <a:lnTo>
                    <a:pt x="85" y="684"/>
                  </a:lnTo>
                  <a:lnTo>
                    <a:pt x="87" y="680"/>
                  </a:lnTo>
                  <a:lnTo>
                    <a:pt x="87" y="678"/>
                  </a:lnTo>
                  <a:lnTo>
                    <a:pt x="87" y="676"/>
                  </a:lnTo>
                  <a:lnTo>
                    <a:pt x="87" y="672"/>
                  </a:lnTo>
                  <a:lnTo>
                    <a:pt x="89" y="671"/>
                  </a:lnTo>
                  <a:lnTo>
                    <a:pt x="89" y="669"/>
                  </a:lnTo>
                  <a:lnTo>
                    <a:pt x="89" y="667"/>
                  </a:lnTo>
                  <a:lnTo>
                    <a:pt x="89" y="665"/>
                  </a:lnTo>
                  <a:lnTo>
                    <a:pt x="89" y="663"/>
                  </a:lnTo>
                  <a:lnTo>
                    <a:pt x="89" y="661"/>
                  </a:lnTo>
                  <a:lnTo>
                    <a:pt x="89" y="659"/>
                  </a:lnTo>
                  <a:lnTo>
                    <a:pt x="89" y="657"/>
                  </a:lnTo>
                  <a:lnTo>
                    <a:pt x="89" y="655"/>
                  </a:lnTo>
                  <a:lnTo>
                    <a:pt x="89" y="653"/>
                  </a:lnTo>
                  <a:lnTo>
                    <a:pt x="89" y="651"/>
                  </a:lnTo>
                  <a:lnTo>
                    <a:pt x="89" y="649"/>
                  </a:lnTo>
                  <a:lnTo>
                    <a:pt x="89" y="647"/>
                  </a:lnTo>
                  <a:lnTo>
                    <a:pt x="89" y="645"/>
                  </a:lnTo>
                  <a:lnTo>
                    <a:pt x="87" y="643"/>
                  </a:lnTo>
                  <a:lnTo>
                    <a:pt x="87" y="641"/>
                  </a:lnTo>
                  <a:lnTo>
                    <a:pt x="87" y="639"/>
                  </a:lnTo>
                  <a:lnTo>
                    <a:pt x="87" y="637"/>
                  </a:lnTo>
                  <a:lnTo>
                    <a:pt x="85" y="637"/>
                  </a:lnTo>
                  <a:lnTo>
                    <a:pt x="85" y="635"/>
                  </a:lnTo>
                  <a:lnTo>
                    <a:pt x="83" y="629"/>
                  </a:lnTo>
                  <a:lnTo>
                    <a:pt x="83" y="627"/>
                  </a:lnTo>
                  <a:lnTo>
                    <a:pt x="83" y="625"/>
                  </a:lnTo>
                  <a:lnTo>
                    <a:pt x="83" y="623"/>
                  </a:lnTo>
                  <a:lnTo>
                    <a:pt x="81" y="623"/>
                  </a:lnTo>
                  <a:lnTo>
                    <a:pt x="81" y="621"/>
                  </a:lnTo>
                  <a:lnTo>
                    <a:pt x="81" y="619"/>
                  </a:lnTo>
                  <a:lnTo>
                    <a:pt x="81" y="617"/>
                  </a:lnTo>
                  <a:lnTo>
                    <a:pt x="81" y="615"/>
                  </a:lnTo>
                  <a:lnTo>
                    <a:pt x="81" y="613"/>
                  </a:lnTo>
                  <a:lnTo>
                    <a:pt x="81" y="611"/>
                  </a:lnTo>
                  <a:lnTo>
                    <a:pt x="79" y="607"/>
                  </a:lnTo>
                  <a:lnTo>
                    <a:pt x="79" y="605"/>
                  </a:lnTo>
                  <a:lnTo>
                    <a:pt x="79" y="604"/>
                  </a:lnTo>
                  <a:lnTo>
                    <a:pt x="79" y="602"/>
                  </a:lnTo>
                  <a:lnTo>
                    <a:pt x="79" y="600"/>
                  </a:lnTo>
                  <a:lnTo>
                    <a:pt x="79" y="598"/>
                  </a:lnTo>
                  <a:lnTo>
                    <a:pt x="79" y="596"/>
                  </a:lnTo>
                  <a:lnTo>
                    <a:pt x="79" y="594"/>
                  </a:lnTo>
                  <a:lnTo>
                    <a:pt x="79" y="592"/>
                  </a:lnTo>
                  <a:lnTo>
                    <a:pt x="79" y="590"/>
                  </a:lnTo>
                  <a:lnTo>
                    <a:pt x="81" y="588"/>
                  </a:lnTo>
                  <a:lnTo>
                    <a:pt x="81" y="586"/>
                  </a:lnTo>
                  <a:lnTo>
                    <a:pt x="79" y="584"/>
                  </a:lnTo>
                  <a:lnTo>
                    <a:pt x="79" y="582"/>
                  </a:lnTo>
                  <a:lnTo>
                    <a:pt x="79" y="580"/>
                  </a:lnTo>
                  <a:lnTo>
                    <a:pt x="79" y="578"/>
                  </a:lnTo>
                  <a:lnTo>
                    <a:pt x="81" y="578"/>
                  </a:lnTo>
                  <a:lnTo>
                    <a:pt x="83" y="580"/>
                  </a:lnTo>
                  <a:lnTo>
                    <a:pt x="85" y="580"/>
                  </a:lnTo>
                  <a:lnTo>
                    <a:pt x="87" y="580"/>
                  </a:lnTo>
                  <a:lnTo>
                    <a:pt x="91" y="580"/>
                  </a:lnTo>
                  <a:lnTo>
                    <a:pt x="96" y="582"/>
                  </a:lnTo>
                  <a:lnTo>
                    <a:pt x="98" y="582"/>
                  </a:lnTo>
                  <a:lnTo>
                    <a:pt x="98" y="580"/>
                  </a:lnTo>
                  <a:lnTo>
                    <a:pt x="100" y="580"/>
                  </a:lnTo>
                  <a:lnTo>
                    <a:pt x="102" y="580"/>
                  </a:lnTo>
                  <a:lnTo>
                    <a:pt x="104" y="580"/>
                  </a:lnTo>
                  <a:lnTo>
                    <a:pt x="106" y="580"/>
                  </a:lnTo>
                  <a:lnTo>
                    <a:pt x="108" y="580"/>
                  </a:lnTo>
                  <a:lnTo>
                    <a:pt x="110" y="580"/>
                  </a:lnTo>
                  <a:lnTo>
                    <a:pt x="110" y="582"/>
                  </a:lnTo>
                  <a:lnTo>
                    <a:pt x="112" y="582"/>
                  </a:lnTo>
                  <a:lnTo>
                    <a:pt x="114" y="582"/>
                  </a:lnTo>
                  <a:lnTo>
                    <a:pt x="114" y="580"/>
                  </a:lnTo>
                  <a:lnTo>
                    <a:pt x="116" y="580"/>
                  </a:lnTo>
                  <a:lnTo>
                    <a:pt x="118" y="580"/>
                  </a:lnTo>
                  <a:lnTo>
                    <a:pt x="118" y="582"/>
                  </a:lnTo>
                  <a:lnTo>
                    <a:pt x="118" y="584"/>
                  </a:lnTo>
                  <a:lnTo>
                    <a:pt x="118" y="586"/>
                  </a:lnTo>
                  <a:lnTo>
                    <a:pt x="120" y="586"/>
                  </a:lnTo>
                  <a:lnTo>
                    <a:pt x="122" y="586"/>
                  </a:lnTo>
                  <a:lnTo>
                    <a:pt x="124" y="586"/>
                  </a:lnTo>
                  <a:lnTo>
                    <a:pt x="126" y="586"/>
                  </a:lnTo>
                  <a:lnTo>
                    <a:pt x="128" y="586"/>
                  </a:lnTo>
                  <a:lnTo>
                    <a:pt x="128" y="588"/>
                  </a:lnTo>
                  <a:lnTo>
                    <a:pt x="130" y="590"/>
                  </a:lnTo>
                  <a:lnTo>
                    <a:pt x="130" y="592"/>
                  </a:lnTo>
                  <a:lnTo>
                    <a:pt x="132" y="592"/>
                  </a:lnTo>
                  <a:lnTo>
                    <a:pt x="134" y="592"/>
                  </a:lnTo>
                  <a:lnTo>
                    <a:pt x="136" y="594"/>
                  </a:lnTo>
                  <a:lnTo>
                    <a:pt x="140" y="594"/>
                  </a:lnTo>
                  <a:lnTo>
                    <a:pt x="142" y="596"/>
                  </a:lnTo>
                  <a:lnTo>
                    <a:pt x="144" y="596"/>
                  </a:lnTo>
                  <a:lnTo>
                    <a:pt x="146" y="596"/>
                  </a:lnTo>
                  <a:lnTo>
                    <a:pt x="146" y="598"/>
                  </a:lnTo>
                  <a:lnTo>
                    <a:pt x="150" y="598"/>
                  </a:lnTo>
                  <a:lnTo>
                    <a:pt x="152" y="598"/>
                  </a:lnTo>
                  <a:lnTo>
                    <a:pt x="154" y="600"/>
                  </a:lnTo>
                  <a:lnTo>
                    <a:pt x="158" y="602"/>
                  </a:lnTo>
                  <a:lnTo>
                    <a:pt x="162" y="602"/>
                  </a:lnTo>
                  <a:lnTo>
                    <a:pt x="162" y="600"/>
                  </a:lnTo>
                  <a:lnTo>
                    <a:pt x="160" y="598"/>
                  </a:lnTo>
                  <a:lnTo>
                    <a:pt x="160" y="594"/>
                  </a:lnTo>
                  <a:lnTo>
                    <a:pt x="160" y="592"/>
                  </a:lnTo>
                  <a:lnTo>
                    <a:pt x="160" y="590"/>
                  </a:lnTo>
                  <a:lnTo>
                    <a:pt x="160" y="588"/>
                  </a:lnTo>
                  <a:lnTo>
                    <a:pt x="160" y="586"/>
                  </a:lnTo>
                  <a:lnTo>
                    <a:pt x="158" y="586"/>
                  </a:lnTo>
                  <a:lnTo>
                    <a:pt x="158" y="584"/>
                  </a:lnTo>
                  <a:lnTo>
                    <a:pt x="158" y="582"/>
                  </a:lnTo>
                  <a:lnTo>
                    <a:pt x="156" y="578"/>
                  </a:lnTo>
                  <a:lnTo>
                    <a:pt x="156" y="576"/>
                  </a:lnTo>
                  <a:lnTo>
                    <a:pt x="156" y="574"/>
                  </a:lnTo>
                  <a:lnTo>
                    <a:pt x="156" y="572"/>
                  </a:lnTo>
                  <a:lnTo>
                    <a:pt x="158" y="570"/>
                  </a:lnTo>
                  <a:lnTo>
                    <a:pt x="158" y="568"/>
                  </a:lnTo>
                  <a:lnTo>
                    <a:pt x="160" y="568"/>
                  </a:lnTo>
                  <a:lnTo>
                    <a:pt x="162" y="568"/>
                  </a:lnTo>
                  <a:lnTo>
                    <a:pt x="165" y="566"/>
                  </a:lnTo>
                  <a:lnTo>
                    <a:pt x="167" y="564"/>
                  </a:lnTo>
                  <a:lnTo>
                    <a:pt x="169" y="562"/>
                  </a:lnTo>
                  <a:lnTo>
                    <a:pt x="171" y="562"/>
                  </a:lnTo>
                  <a:lnTo>
                    <a:pt x="171" y="560"/>
                  </a:lnTo>
                  <a:lnTo>
                    <a:pt x="175" y="558"/>
                  </a:lnTo>
                  <a:lnTo>
                    <a:pt x="175" y="556"/>
                  </a:lnTo>
                  <a:lnTo>
                    <a:pt x="177" y="556"/>
                  </a:lnTo>
                  <a:lnTo>
                    <a:pt x="179" y="554"/>
                  </a:lnTo>
                  <a:lnTo>
                    <a:pt x="181" y="552"/>
                  </a:lnTo>
                  <a:lnTo>
                    <a:pt x="185" y="550"/>
                  </a:lnTo>
                  <a:lnTo>
                    <a:pt x="185" y="548"/>
                  </a:lnTo>
                  <a:lnTo>
                    <a:pt x="185" y="546"/>
                  </a:lnTo>
                  <a:lnTo>
                    <a:pt x="183" y="544"/>
                  </a:lnTo>
                  <a:lnTo>
                    <a:pt x="183" y="542"/>
                  </a:lnTo>
                  <a:lnTo>
                    <a:pt x="183" y="540"/>
                  </a:lnTo>
                  <a:lnTo>
                    <a:pt x="183" y="535"/>
                  </a:lnTo>
                  <a:lnTo>
                    <a:pt x="185" y="535"/>
                  </a:lnTo>
                  <a:lnTo>
                    <a:pt x="185" y="533"/>
                  </a:lnTo>
                  <a:lnTo>
                    <a:pt x="187" y="533"/>
                  </a:lnTo>
                  <a:lnTo>
                    <a:pt x="189" y="533"/>
                  </a:lnTo>
                  <a:lnTo>
                    <a:pt x="189" y="531"/>
                  </a:lnTo>
                  <a:lnTo>
                    <a:pt x="191" y="531"/>
                  </a:lnTo>
                  <a:lnTo>
                    <a:pt x="193" y="529"/>
                  </a:lnTo>
                  <a:lnTo>
                    <a:pt x="195" y="529"/>
                  </a:lnTo>
                  <a:lnTo>
                    <a:pt x="195" y="527"/>
                  </a:lnTo>
                  <a:lnTo>
                    <a:pt x="197" y="527"/>
                  </a:lnTo>
                  <a:lnTo>
                    <a:pt x="197" y="525"/>
                  </a:lnTo>
                  <a:lnTo>
                    <a:pt x="199" y="525"/>
                  </a:lnTo>
                  <a:lnTo>
                    <a:pt x="197" y="523"/>
                  </a:lnTo>
                  <a:lnTo>
                    <a:pt x="197" y="521"/>
                  </a:lnTo>
                  <a:lnTo>
                    <a:pt x="195" y="519"/>
                  </a:lnTo>
                  <a:lnTo>
                    <a:pt x="193" y="517"/>
                  </a:lnTo>
                  <a:lnTo>
                    <a:pt x="189" y="515"/>
                  </a:lnTo>
                  <a:lnTo>
                    <a:pt x="189" y="513"/>
                  </a:lnTo>
                  <a:lnTo>
                    <a:pt x="187" y="511"/>
                  </a:lnTo>
                  <a:lnTo>
                    <a:pt x="187" y="509"/>
                  </a:lnTo>
                  <a:lnTo>
                    <a:pt x="187" y="507"/>
                  </a:lnTo>
                  <a:lnTo>
                    <a:pt x="187" y="505"/>
                  </a:lnTo>
                  <a:lnTo>
                    <a:pt x="189" y="503"/>
                  </a:lnTo>
                  <a:lnTo>
                    <a:pt x="189" y="501"/>
                  </a:lnTo>
                  <a:lnTo>
                    <a:pt x="191" y="499"/>
                  </a:lnTo>
                  <a:lnTo>
                    <a:pt x="191" y="497"/>
                  </a:lnTo>
                  <a:lnTo>
                    <a:pt x="193" y="497"/>
                  </a:lnTo>
                  <a:lnTo>
                    <a:pt x="193" y="495"/>
                  </a:lnTo>
                  <a:lnTo>
                    <a:pt x="195" y="493"/>
                  </a:lnTo>
                  <a:lnTo>
                    <a:pt x="195" y="491"/>
                  </a:lnTo>
                  <a:lnTo>
                    <a:pt x="197" y="489"/>
                  </a:lnTo>
                  <a:lnTo>
                    <a:pt x="197" y="487"/>
                  </a:lnTo>
                  <a:lnTo>
                    <a:pt x="197" y="485"/>
                  </a:lnTo>
                  <a:lnTo>
                    <a:pt x="197" y="483"/>
                  </a:lnTo>
                  <a:lnTo>
                    <a:pt x="195" y="483"/>
                  </a:lnTo>
                  <a:lnTo>
                    <a:pt x="195" y="481"/>
                  </a:lnTo>
                  <a:lnTo>
                    <a:pt x="193" y="481"/>
                  </a:lnTo>
                  <a:lnTo>
                    <a:pt x="191" y="481"/>
                  </a:lnTo>
                  <a:lnTo>
                    <a:pt x="191" y="479"/>
                  </a:lnTo>
                  <a:lnTo>
                    <a:pt x="189" y="479"/>
                  </a:lnTo>
                  <a:lnTo>
                    <a:pt x="189" y="477"/>
                  </a:lnTo>
                  <a:lnTo>
                    <a:pt x="191" y="475"/>
                  </a:lnTo>
                  <a:lnTo>
                    <a:pt x="191" y="473"/>
                  </a:lnTo>
                  <a:lnTo>
                    <a:pt x="193" y="473"/>
                  </a:lnTo>
                  <a:lnTo>
                    <a:pt x="193" y="471"/>
                  </a:lnTo>
                  <a:lnTo>
                    <a:pt x="193" y="470"/>
                  </a:lnTo>
                  <a:lnTo>
                    <a:pt x="195" y="470"/>
                  </a:lnTo>
                  <a:lnTo>
                    <a:pt x="195" y="468"/>
                  </a:lnTo>
                  <a:lnTo>
                    <a:pt x="195" y="466"/>
                  </a:lnTo>
                  <a:lnTo>
                    <a:pt x="197" y="464"/>
                  </a:lnTo>
                  <a:lnTo>
                    <a:pt x="197" y="462"/>
                  </a:lnTo>
                  <a:lnTo>
                    <a:pt x="197" y="460"/>
                  </a:lnTo>
                  <a:lnTo>
                    <a:pt x="199" y="458"/>
                  </a:lnTo>
                  <a:lnTo>
                    <a:pt x="199" y="456"/>
                  </a:lnTo>
                  <a:lnTo>
                    <a:pt x="201" y="454"/>
                  </a:lnTo>
                  <a:lnTo>
                    <a:pt x="201" y="452"/>
                  </a:lnTo>
                  <a:lnTo>
                    <a:pt x="201" y="450"/>
                  </a:lnTo>
                  <a:lnTo>
                    <a:pt x="203" y="450"/>
                  </a:lnTo>
                  <a:lnTo>
                    <a:pt x="203" y="448"/>
                  </a:lnTo>
                  <a:lnTo>
                    <a:pt x="203" y="446"/>
                  </a:lnTo>
                  <a:lnTo>
                    <a:pt x="203" y="444"/>
                  </a:lnTo>
                  <a:lnTo>
                    <a:pt x="203" y="442"/>
                  </a:lnTo>
                  <a:lnTo>
                    <a:pt x="203" y="440"/>
                  </a:lnTo>
                  <a:lnTo>
                    <a:pt x="205" y="440"/>
                  </a:lnTo>
                  <a:lnTo>
                    <a:pt x="205" y="438"/>
                  </a:lnTo>
                  <a:lnTo>
                    <a:pt x="205" y="436"/>
                  </a:lnTo>
                  <a:lnTo>
                    <a:pt x="205" y="434"/>
                  </a:lnTo>
                  <a:lnTo>
                    <a:pt x="205" y="432"/>
                  </a:lnTo>
                  <a:lnTo>
                    <a:pt x="205" y="430"/>
                  </a:lnTo>
                  <a:lnTo>
                    <a:pt x="205" y="428"/>
                  </a:lnTo>
                  <a:lnTo>
                    <a:pt x="205" y="426"/>
                  </a:lnTo>
                  <a:lnTo>
                    <a:pt x="205" y="424"/>
                  </a:lnTo>
                  <a:lnTo>
                    <a:pt x="205" y="422"/>
                  </a:lnTo>
                  <a:lnTo>
                    <a:pt x="205" y="420"/>
                  </a:lnTo>
                  <a:lnTo>
                    <a:pt x="203" y="418"/>
                  </a:lnTo>
                  <a:lnTo>
                    <a:pt x="203" y="416"/>
                  </a:lnTo>
                  <a:lnTo>
                    <a:pt x="203" y="414"/>
                  </a:lnTo>
                  <a:lnTo>
                    <a:pt x="203" y="412"/>
                  </a:lnTo>
                  <a:lnTo>
                    <a:pt x="203" y="410"/>
                  </a:lnTo>
                  <a:lnTo>
                    <a:pt x="203" y="408"/>
                  </a:lnTo>
                  <a:lnTo>
                    <a:pt x="203" y="406"/>
                  </a:lnTo>
                  <a:lnTo>
                    <a:pt x="203" y="404"/>
                  </a:lnTo>
                  <a:lnTo>
                    <a:pt x="205" y="404"/>
                  </a:lnTo>
                  <a:lnTo>
                    <a:pt x="205" y="402"/>
                  </a:lnTo>
                  <a:lnTo>
                    <a:pt x="205" y="401"/>
                  </a:lnTo>
                  <a:lnTo>
                    <a:pt x="205" y="399"/>
                  </a:lnTo>
                  <a:lnTo>
                    <a:pt x="205" y="397"/>
                  </a:lnTo>
                  <a:lnTo>
                    <a:pt x="207" y="397"/>
                  </a:lnTo>
                  <a:lnTo>
                    <a:pt x="207" y="395"/>
                  </a:lnTo>
                  <a:lnTo>
                    <a:pt x="205" y="395"/>
                  </a:lnTo>
                  <a:lnTo>
                    <a:pt x="205" y="393"/>
                  </a:lnTo>
                  <a:lnTo>
                    <a:pt x="207" y="393"/>
                  </a:lnTo>
                  <a:lnTo>
                    <a:pt x="207" y="391"/>
                  </a:lnTo>
                  <a:lnTo>
                    <a:pt x="207" y="389"/>
                  </a:lnTo>
                  <a:lnTo>
                    <a:pt x="205" y="389"/>
                  </a:lnTo>
                  <a:lnTo>
                    <a:pt x="205" y="387"/>
                  </a:lnTo>
                  <a:lnTo>
                    <a:pt x="207" y="387"/>
                  </a:lnTo>
                  <a:lnTo>
                    <a:pt x="205" y="387"/>
                  </a:lnTo>
                  <a:lnTo>
                    <a:pt x="205" y="385"/>
                  </a:lnTo>
                  <a:lnTo>
                    <a:pt x="203" y="385"/>
                  </a:lnTo>
                  <a:lnTo>
                    <a:pt x="201" y="385"/>
                  </a:lnTo>
                  <a:lnTo>
                    <a:pt x="201" y="383"/>
                  </a:lnTo>
                  <a:lnTo>
                    <a:pt x="199" y="383"/>
                  </a:lnTo>
                  <a:lnTo>
                    <a:pt x="199" y="381"/>
                  </a:lnTo>
                  <a:lnTo>
                    <a:pt x="197" y="381"/>
                  </a:lnTo>
                  <a:lnTo>
                    <a:pt x="197" y="379"/>
                  </a:lnTo>
                  <a:lnTo>
                    <a:pt x="195" y="379"/>
                  </a:lnTo>
                  <a:lnTo>
                    <a:pt x="195" y="377"/>
                  </a:lnTo>
                  <a:lnTo>
                    <a:pt x="193" y="377"/>
                  </a:lnTo>
                  <a:lnTo>
                    <a:pt x="191" y="377"/>
                  </a:lnTo>
                  <a:lnTo>
                    <a:pt x="191" y="375"/>
                  </a:lnTo>
                  <a:lnTo>
                    <a:pt x="191" y="373"/>
                  </a:lnTo>
                  <a:lnTo>
                    <a:pt x="191" y="371"/>
                  </a:lnTo>
                  <a:lnTo>
                    <a:pt x="189" y="371"/>
                  </a:lnTo>
                  <a:lnTo>
                    <a:pt x="189" y="369"/>
                  </a:lnTo>
                  <a:lnTo>
                    <a:pt x="189" y="367"/>
                  </a:lnTo>
                  <a:lnTo>
                    <a:pt x="191" y="365"/>
                  </a:lnTo>
                  <a:lnTo>
                    <a:pt x="189" y="363"/>
                  </a:lnTo>
                  <a:lnTo>
                    <a:pt x="187" y="363"/>
                  </a:lnTo>
                  <a:lnTo>
                    <a:pt x="185" y="361"/>
                  </a:lnTo>
                  <a:lnTo>
                    <a:pt x="185" y="359"/>
                  </a:lnTo>
                  <a:lnTo>
                    <a:pt x="185" y="357"/>
                  </a:lnTo>
                  <a:lnTo>
                    <a:pt x="183" y="355"/>
                  </a:lnTo>
                  <a:lnTo>
                    <a:pt x="183" y="353"/>
                  </a:lnTo>
                  <a:lnTo>
                    <a:pt x="181" y="351"/>
                  </a:lnTo>
                  <a:lnTo>
                    <a:pt x="181" y="349"/>
                  </a:lnTo>
                  <a:lnTo>
                    <a:pt x="179" y="347"/>
                  </a:lnTo>
                  <a:lnTo>
                    <a:pt x="177" y="347"/>
                  </a:lnTo>
                  <a:lnTo>
                    <a:pt x="175" y="345"/>
                  </a:lnTo>
                  <a:lnTo>
                    <a:pt x="173" y="345"/>
                  </a:lnTo>
                  <a:lnTo>
                    <a:pt x="173" y="343"/>
                  </a:lnTo>
                  <a:lnTo>
                    <a:pt x="173" y="339"/>
                  </a:lnTo>
                  <a:lnTo>
                    <a:pt x="175" y="337"/>
                  </a:lnTo>
                  <a:lnTo>
                    <a:pt x="175" y="335"/>
                  </a:lnTo>
                  <a:lnTo>
                    <a:pt x="173" y="337"/>
                  </a:lnTo>
                  <a:lnTo>
                    <a:pt x="171" y="337"/>
                  </a:lnTo>
                  <a:lnTo>
                    <a:pt x="169" y="337"/>
                  </a:lnTo>
                  <a:lnTo>
                    <a:pt x="167" y="337"/>
                  </a:lnTo>
                  <a:lnTo>
                    <a:pt x="167" y="339"/>
                  </a:lnTo>
                  <a:lnTo>
                    <a:pt x="165" y="339"/>
                  </a:lnTo>
                  <a:lnTo>
                    <a:pt x="164" y="339"/>
                  </a:lnTo>
                  <a:lnTo>
                    <a:pt x="162" y="341"/>
                  </a:lnTo>
                  <a:lnTo>
                    <a:pt x="160" y="341"/>
                  </a:lnTo>
                  <a:lnTo>
                    <a:pt x="158" y="343"/>
                  </a:lnTo>
                  <a:lnTo>
                    <a:pt x="156" y="343"/>
                  </a:lnTo>
                  <a:lnTo>
                    <a:pt x="154" y="345"/>
                  </a:lnTo>
                  <a:lnTo>
                    <a:pt x="152" y="345"/>
                  </a:lnTo>
                  <a:lnTo>
                    <a:pt x="150" y="345"/>
                  </a:lnTo>
                  <a:lnTo>
                    <a:pt x="148" y="347"/>
                  </a:lnTo>
                  <a:lnTo>
                    <a:pt x="146" y="347"/>
                  </a:lnTo>
                  <a:lnTo>
                    <a:pt x="142" y="349"/>
                  </a:lnTo>
                  <a:lnTo>
                    <a:pt x="142" y="347"/>
                  </a:lnTo>
                  <a:lnTo>
                    <a:pt x="140" y="343"/>
                  </a:lnTo>
                  <a:lnTo>
                    <a:pt x="138" y="341"/>
                  </a:lnTo>
                  <a:lnTo>
                    <a:pt x="138" y="339"/>
                  </a:lnTo>
                  <a:lnTo>
                    <a:pt x="136" y="334"/>
                  </a:lnTo>
                  <a:lnTo>
                    <a:pt x="132" y="335"/>
                  </a:lnTo>
                  <a:lnTo>
                    <a:pt x="130" y="337"/>
                  </a:lnTo>
                  <a:lnTo>
                    <a:pt x="124" y="341"/>
                  </a:lnTo>
                  <a:lnTo>
                    <a:pt x="124" y="339"/>
                  </a:lnTo>
                  <a:lnTo>
                    <a:pt x="124" y="337"/>
                  </a:lnTo>
                  <a:lnTo>
                    <a:pt x="124" y="335"/>
                  </a:lnTo>
                  <a:lnTo>
                    <a:pt x="124" y="334"/>
                  </a:lnTo>
                  <a:lnTo>
                    <a:pt x="122" y="334"/>
                  </a:lnTo>
                  <a:lnTo>
                    <a:pt x="122" y="332"/>
                  </a:lnTo>
                  <a:lnTo>
                    <a:pt x="120" y="332"/>
                  </a:lnTo>
                  <a:lnTo>
                    <a:pt x="118" y="332"/>
                  </a:lnTo>
                  <a:lnTo>
                    <a:pt x="118" y="330"/>
                  </a:lnTo>
                  <a:lnTo>
                    <a:pt x="114" y="330"/>
                  </a:lnTo>
                  <a:lnTo>
                    <a:pt x="112" y="328"/>
                  </a:lnTo>
                  <a:lnTo>
                    <a:pt x="110" y="328"/>
                  </a:lnTo>
                  <a:lnTo>
                    <a:pt x="112" y="328"/>
                  </a:lnTo>
                  <a:lnTo>
                    <a:pt x="112" y="326"/>
                  </a:lnTo>
                  <a:lnTo>
                    <a:pt x="114" y="326"/>
                  </a:lnTo>
                  <a:lnTo>
                    <a:pt x="114" y="324"/>
                  </a:lnTo>
                  <a:lnTo>
                    <a:pt x="114" y="322"/>
                  </a:lnTo>
                  <a:lnTo>
                    <a:pt x="114" y="320"/>
                  </a:lnTo>
                  <a:lnTo>
                    <a:pt x="114" y="318"/>
                  </a:lnTo>
                  <a:lnTo>
                    <a:pt x="114" y="316"/>
                  </a:lnTo>
                  <a:lnTo>
                    <a:pt x="114" y="314"/>
                  </a:lnTo>
                  <a:lnTo>
                    <a:pt x="114" y="312"/>
                  </a:lnTo>
                  <a:lnTo>
                    <a:pt x="112" y="312"/>
                  </a:lnTo>
                  <a:lnTo>
                    <a:pt x="112" y="310"/>
                  </a:lnTo>
                  <a:lnTo>
                    <a:pt x="110" y="310"/>
                  </a:lnTo>
                  <a:lnTo>
                    <a:pt x="108" y="310"/>
                  </a:lnTo>
                  <a:lnTo>
                    <a:pt x="108" y="308"/>
                  </a:lnTo>
                  <a:lnTo>
                    <a:pt x="108" y="310"/>
                  </a:lnTo>
                  <a:lnTo>
                    <a:pt x="106" y="310"/>
                  </a:lnTo>
                  <a:lnTo>
                    <a:pt x="104" y="310"/>
                  </a:lnTo>
                  <a:lnTo>
                    <a:pt x="102" y="310"/>
                  </a:lnTo>
                  <a:lnTo>
                    <a:pt x="102" y="308"/>
                  </a:lnTo>
                  <a:lnTo>
                    <a:pt x="100" y="308"/>
                  </a:lnTo>
                  <a:lnTo>
                    <a:pt x="100" y="306"/>
                  </a:lnTo>
                  <a:lnTo>
                    <a:pt x="98" y="306"/>
                  </a:lnTo>
                  <a:lnTo>
                    <a:pt x="98" y="304"/>
                  </a:lnTo>
                  <a:lnTo>
                    <a:pt x="98" y="302"/>
                  </a:lnTo>
                  <a:lnTo>
                    <a:pt x="96" y="302"/>
                  </a:lnTo>
                  <a:lnTo>
                    <a:pt x="95" y="300"/>
                  </a:lnTo>
                  <a:lnTo>
                    <a:pt x="95" y="298"/>
                  </a:lnTo>
                  <a:lnTo>
                    <a:pt x="93" y="296"/>
                  </a:lnTo>
                  <a:lnTo>
                    <a:pt x="91" y="296"/>
                  </a:lnTo>
                  <a:lnTo>
                    <a:pt x="89" y="296"/>
                  </a:lnTo>
                  <a:lnTo>
                    <a:pt x="87" y="296"/>
                  </a:lnTo>
                  <a:lnTo>
                    <a:pt x="85" y="294"/>
                  </a:lnTo>
                  <a:lnTo>
                    <a:pt x="83" y="292"/>
                  </a:lnTo>
                  <a:lnTo>
                    <a:pt x="83" y="290"/>
                  </a:lnTo>
                  <a:lnTo>
                    <a:pt x="81" y="290"/>
                  </a:lnTo>
                  <a:lnTo>
                    <a:pt x="81" y="288"/>
                  </a:lnTo>
                  <a:lnTo>
                    <a:pt x="81" y="286"/>
                  </a:lnTo>
                  <a:lnTo>
                    <a:pt x="81" y="284"/>
                  </a:lnTo>
                  <a:lnTo>
                    <a:pt x="79" y="284"/>
                  </a:lnTo>
                  <a:lnTo>
                    <a:pt x="79" y="282"/>
                  </a:lnTo>
                  <a:lnTo>
                    <a:pt x="77" y="282"/>
                  </a:lnTo>
                  <a:lnTo>
                    <a:pt x="77" y="280"/>
                  </a:lnTo>
                  <a:lnTo>
                    <a:pt x="75" y="280"/>
                  </a:lnTo>
                  <a:lnTo>
                    <a:pt x="73" y="278"/>
                  </a:lnTo>
                  <a:lnTo>
                    <a:pt x="73" y="276"/>
                  </a:lnTo>
                  <a:lnTo>
                    <a:pt x="71" y="274"/>
                  </a:lnTo>
                  <a:lnTo>
                    <a:pt x="71" y="272"/>
                  </a:lnTo>
                  <a:lnTo>
                    <a:pt x="71" y="270"/>
                  </a:lnTo>
                  <a:lnTo>
                    <a:pt x="71" y="268"/>
                  </a:lnTo>
                  <a:lnTo>
                    <a:pt x="69" y="268"/>
                  </a:lnTo>
                  <a:lnTo>
                    <a:pt x="69" y="267"/>
                  </a:lnTo>
                  <a:lnTo>
                    <a:pt x="71" y="267"/>
                  </a:lnTo>
                  <a:lnTo>
                    <a:pt x="71" y="265"/>
                  </a:lnTo>
                  <a:lnTo>
                    <a:pt x="73" y="265"/>
                  </a:lnTo>
                  <a:lnTo>
                    <a:pt x="73" y="263"/>
                  </a:lnTo>
                  <a:lnTo>
                    <a:pt x="75" y="263"/>
                  </a:lnTo>
                  <a:lnTo>
                    <a:pt x="77" y="261"/>
                  </a:lnTo>
                  <a:lnTo>
                    <a:pt x="79" y="261"/>
                  </a:lnTo>
                  <a:lnTo>
                    <a:pt x="79" y="259"/>
                  </a:lnTo>
                  <a:lnTo>
                    <a:pt x="81" y="259"/>
                  </a:lnTo>
                  <a:lnTo>
                    <a:pt x="81" y="257"/>
                  </a:lnTo>
                  <a:lnTo>
                    <a:pt x="81" y="255"/>
                  </a:lnTo>
                  <a:lnTo>
                    <a:pt x="81" y="253"/>
                  </a:lnTo>
                  <a:lnTo>
                    <a:pt x="81" y="251"/>
                  </a:lnTo>
                  <a:lnTo>
                    <a:pt x="81" y="249"/>
                  </a:lnTo>
                  <a:lnTo>
                    <a:pt x="81" y="247"/>
                  </a:lnTo>
                  <a:lnTo>
                    <a:pt x="83" y="247"/>
                  </a:lnTo>
                  <a:lnTo>
                    <a:pt x="83" y="245"/>
                  </a:lnTo>
                  <a:lnTo>
                    <a:pt x="83" y="243"/>
                  </a:lnTo>
                  <a:lnTo>
                    <a:pt x="83" y="241"/>
                  </a:lnTo>
                  <a:lnTo>
                    <a:pt x="85" y="241"/>
                  </a:lnTo>
                  <a:lnTo>
                    <a:pt x="85" y="239"/>
                  </a:lnTo>
                  <a:lnTo>
                    <a:pt x="85" y="237"/>
                  </a:lnTo>
                  <a:lnTo>
                    <a:pt x="85" y="235"/>
                  </a:lnTo>
                  <a:lnTo>
                    <a:pt x="87" y="235"/>
                  </a:lnTo>
                  <a:lnTo>
                    <a:pt x="87" y="233"/>
                  </a:lnTo>
                  <a:lnTo>
                    <a:pt x="87" y="231"/>
                  </a:lnTo>
                  <a:lnTo>
                    <a:pt x="87" y="229"/>
                  </a:lnTo>
                  <a:lnTo>
                    <a:pt x="89" y="229"/>
                  </a:lnTo>
                  <a:lnTo>
                    <a:pt x="89" y="227"/>
                  </a:lnTo>
                  <a:lnTo>
                    <a:pt x="89" y="225"/>
                  </a:lnTo>
                  <a:lnTo>
                    <a:pt x="89" y="223"/>
                  </a:lnTo>
                  <a:lnTo>
                    <a:pt x="89" y="221"/>
                  </a:lnTo>
                  <a:lnTo>
                    <a:pt x="89" y="219"/>
                  </a:lnTo>
                  <a:lnTo>
                    <a:pt x="89" y="217"/>
                  </a:lnTo>
                  <a:lnTo>
                    <a:pt x="87" y="217"/>
                  </a:lnTo>
                  <a:lnTo>
                    <a:pt x="87" y="215"/>
                  </a:lnTo>
                  <a:lnTo>
                    <a:pt x="89" y="215"/>
                  </a:lnTo>
                  <a:lnTo>
                    <a:pt x="89" y="213"/>
                  </a:lnTo>
                  <a:lnTo>
                    <a:pt x="91" y="211"/>
                  </a:lnTo>
                  <a:lnTo>
                    <a:pt x="91" y="209"/>
                  </a:lnTo>
                  <a:lnTo>
                    <a:pt x="93" y="209"/>
                  </a:lnTo>
                  <a:lnTo>
                    <a:pt x="93" y="207"/>
                  </a:lnTo>
                  <a:lnTo>
                    <a:pt x="93" y="205"/>
                  </a:lnTo>
                  <a:lnTo>
                    <a:pt x="95" y="205"/>
                  </a:lnTo>
                  <a:lnTo>
                    <a:pt x="95" y="203"/>
                  </a:lnTo>
                  <a:lnTo>
                    <a:pt x="96" y="203"/>
                  </a:lnTo>
                  <a:lnTo>
                    <a:pt x="96" y="201"/>
                  </a:lnTo>
                  <a:lnTo>
                    <a:pt x="98" y="201"/>
                  </a:lnTo>
                  <a:lnTo>
                    <a:pt x="98" y="203"/>
                  </a:lnTo>
                  <a:lnTo>
                    <a:pt x="100" y="203"/>
                  </a:lnTo>
                  <a:lnTo>
                    <a:pt x="100" y="205"/>
                  </a:lnTo>
                  <a:lnTo>
                    <a:pt x="102" y="205"/>
                  </a:lnTo>
                  <a:lnTo>
                    <a:pt x="102" y="207"/>
                  </a:lnTo>
                  <a:lnTo>
                    <a:pt x="104" y="207"/>
                  </a:lnTo>
                  <a:lnTo>
                    <a:pt x="106" y="207"/>
                  </a:lnTo>
                  <a:lnTo>
                    <a:pt x="106" y="209"/>
                  </a:lnTo>
                  <a:lnTo>
                    <a:pt x="108" y="209"/>
                  </a:lnTo>
                  <a:lnTo>
                    <a:pt x="108" y="211"/>
                  </a:lnTo>
                  <a:lnTo>
                    <a:pt x="110" y="213"/>
                  </a:lnTo>
                  <a:lnTo>
                    <a:pt x="112" y="215"/>
                  </a:lnTo>
                  <a:lnTo>
                    <a:pt x="114" y="215"/>
                  </a:lnTo>
                  <a:lnTo>
                    <a:pt x="114" y="217"/>
                  </a:lnTo>
                  <a:lnTo>
                    <a:pt x="114" y="219"/>
                  </a:lnTo>
                  <a:lnTo>
                    <a:pt x="116" y="219"/>
                  </a:lnTo>
                  <a:lnTo>
                    <a:pt x="116" y="221"/>
                  </a:lnTo>
                  <a:lnTo>
                    <a:pt x="118" y="221"/>
                  </a:lnTo>
                  <a:lnTo>
                    <a:pt x="118" y="223"/>
                  </a:lnTo>
                  <a:lnTo>
                    <a:pt x="120" y="221"/>
                  </a:lnTo>
                  <a:lnTo>
                    <a:pt x="122" y="221"/>
                  </a:lnTo>
                  <a:lnTo>
                    <a:pt x="124" y="221"/>
                  </a:lnTo>
                  <a:lnTo>
                    <a:pt x="124" y="219"/>
                  </a:lnTo>
                  <a:lnTo>
                    <a:pt x="126" y="219"/>
                  </a:lnTo>
                  <a:lnTo>
                    <a:pt x="126" y="217"/>
                  </a:lnTo>
                  <a:lnTo>
                    <a:pt x="128" y="217"/>
                  </a:lnTo>
                  <a:lnTo>
                    <a:pt x="128" y="215"/>
                  </a:lnTo>
                  <a:lnTo>
                    <a:pt x="128" y="213"/>
                  </a:lnTo>
                  <a:lnTo>
                    <a:pt x="128" y="211"/>
                  </a:lnTo>
                  <a:lnTo>
                    <a:pt x="128" y="209"/>
                  </a:lnTo>
                  <a:lnTo>
                    <a:pt x="128" y="207"/>
                  </a:lnTo>
                  <a:lnTo>
                    <a:pt x="128" y="205"/>
                  </a:lnTo>
                  <a:lnTo>
                    <a:pt x="130" y="205"/>
                  </a:lnTo>
                  <a:lnTo>
                    <a:pt x="130" y="203"/>
                  </a:lnTo>
                  <a:lnTo>
                    <a:pt x="132" y="203"/>
                  </a:lnTo>
                  <a:lnTo>
                    <a:pt x="132" y="201"/>
                  </a:lnTo>
                  <a:lnTo>
                    <a:pt x="132" y="200"/>
                  </a:lnTo>
                  <a:lnTo>
                    <a:pt x="134" y="200"/>
                  </a:lnTo>
                  <a:lnTo>
                    <a:pt x="134" y="198"/>
                  </a:lnTo>
                  <a:lnTo>
                    <a:pt x="136" y="198"/>
                  </a:lnTo>
                  <a:lnTo>
                    <a:pt x="136" y="196"/>
                  </a:lnTo>
                  <a:lnTo>
                    <a:pt x="136" y="194"/>
                  </a:lnTo>
                  <a:lnTo>
                    <a:pt x="136" y="192"/>
                  </a:lnTo>
                  <a:lnTo>
                    <a:pt x="136" y="190"/>
                  </a:lnTo>
                  <a:lnTo>
                    <a:pt x="136" y="188"/>
                  </a:lnTo>
                  <a:lnTo>
                    <a:pt x="136" y="186"/>
                  </a:lnTo>
                  <a:lnTo>
                    <a:pt x="136" y="184"/>
                  </a:lnTo>
                  <a:lnTo>
                    <a:pt x="136" y="182"/>
                  </a:lnTo>
                  <a:lnTo>
                    <a:pt x="136" y="180"/>
                  </a:lnTo>
                  <a:lnTo>
                    <a:pt x="134" y="180"/>
                  </a:lnTo>
                  <a:lnTo>
                    <a:pt x="134" y="178"/>
                  </a:lnTo>
                  <a:lnTo>
                    <a:pt x="134" y="176"/>
                  </a:lnTo>
                  <a:lnTo>
                    <a:pt x="134" y="174"/>
                  </a:lnTo>
                  <a:lnTo>
                    <a:pt x="132" y="174"/>
                  </a:lnTo>
                  <a:lnTo>
                    <a:pt x="134" y="172"/>
                  </a:lnTo>
                  <a:lnTo>
                    <a:pt x="132" y="172"/>
                  </a:lnTo>
                  <a:lnTo>
                    <a:pt x="132" y="170"/>
                  </a:lnTo>
                  <a:lnTo>
                    <a:pt x="134" y="170"/>
                  </a:lnTo>
                  <a:lnTo>
                    <a:pt x="134" y="168"/>
                  </a:lnTo>
                  <a:lnTo>
                    <a:pt x="134" y="166"/>
                  </a:lnTo>
                  <a:lnTo>
                    <a:pt x="136" y="166"/>
                  </a:lnTo>
                  <a:lnTo>
                    <a:pt x="138" y="164"/>
                  </a:lnTo>
                  <a:lnTo>
                    <a:pt x="140" y="164"/>
                  </a:lnTo>
                  <a:lnTo>
                    <a:pt x="142" y="164"/>
                  </a:lnTo>
                  <a:lnTo>
                    <a:pt x="144" y="164"/>
                  </a:lnTo>
                  <a:lnTo>
                    <a:pt x="146" y="164"/>
                  </a:lnTo>
                  <a:lnTo>
                    <a:pt x="146" y="166"/>
                  </a:lnTo>
                  <a:lnTo>
                    <a:pt x="148" y="166"/>
                  </a:lnTo>
                  <a:lnTo>
                    <a:pt x="150" y="166"/>
                  </a:lnTo>
                  <a:lnTo>
                    <a:pt x="152" y="166"/>
                  </a:lnTo>
                  <a:lnTo>
                    <a:pt x="154" y="166"/>
                  </a:lnTo>
                  <a:lnTo>
                    <a:pt x="154" y="164"/>
                  </a:lnTo>
                  <a:lnTo>
                    <a:pt x="156" y="164"/>
                  </a:lnTo>
                  <a:lnTo>
                    <a:pt x="156" y="162"/>
                  </a:lnTo>
                  <a:lnTo>
                    <a:pt x="156" y="160"/>
                  </a:lnTo>
                  <a:lnTo>
                    <a:pt x="156" y="158"/>
                  </a:lnTo>
                  <a:lnTo>
                    <a:pt x="156" y="156"/>
                  </a:lnTo>
                  <a:lnTo>
                    <a:pt x="156" y="154"/>
                  </a:lnTo>
                  <a:lnTo>
                    <a:pt x="156" y="152"/>
                  </a:lnTo>
                  <a:lnTo>
                    <a:pt x="156" y="150"/>
                  </a:lnTo>
                  <a:lnTo>
                    <a:pt x="156" y="148"/>
                  </a:lnTo>
                  <a:lnTo>
                    <a:pt x="158" y="148"/>
                  </a:lnTo>
                  <a:lnTo>
                    <a:pt x="158" y="146"/>
                  </a:lnTo>
                  <a:lnTo>
                    <a:pt x="158" y="144"/>
                  </a:lnTo>
                  <a:lnTo>
                    <a:pt x="160" y="144"/>
                  </a:lnTo>
                  <a:lnTo>
                    <a:pt x="162" y="146"/>
                  </a:lnTo>
                  <a:lnTo>
                    <a:pt x="164" y="148"/>
                  </a:lnTo>
                  <a:lnTo>
                    <a:pt x="165" y="150"/>
                  </a:lnTo>
                  <a:lnTo>
                    <a:pt x="167" y="152"/>
                  </a:lnTo>
                  <a:lnTo>
                    <a:pt x="169" y="152"/>
                  </a:lnTo>
                  <a:lnTo>
                    <a:pt x="169" y="154"/>
                  </a:lnTo>
                  <a:lnTo>
                    <a:pt x="171" y="154"/>
                  </a:lnTo>
                  <a:lnTo>
                    <a:pt x="173" y="156"/>
                  </a:lnTo>
                  <a:lnTo>
                    <a:pt x="175" y="156"/>
                  </a:lnTo>
                  <a:lnTo>
                    <a:pt x="177" y="156"/>
                  </a:lnTo>
                  <a:lnTo>
                    <a:pt x="177" y="158"/>
                  </a:lnTo>
                  <a:lnTo>
                    <a:pt x="179" y="158"/>
                  </a:lnTo>
                  <a:lnTo>
                    <a:pt x="179" y="160"/>
                  </a:lnTo>
                  <a:lnTo>
                    <a:pt x="181" y="160"/>
                  </a:lnTo>
                  <a:lnTo>
                    <a:pt x="183" y="162"/>
                  </a:lnTo>
                  <a:lnTo>
                    <a:pt x="181" y="162"/>
                  </a:lnTo>
                  <a:lnTo>
                    <a:pt x="181" y="164"/>
                  </a:lnTo>
                  <a:lnTo>
                    <a:pt x="181" y="166"/>
                  </a:lnTo>
                  <a:lnTo>
                    <a:pt x="183" y="166"/>
                  </a:lnTo>
                  <a:lnTo>
                    <a:pt x="183" y="168"/>
                  </a:lnTo>
                  <a:lnTo>
                    <a:pt x="185" y="168"/>
                  </a:lnTo>
                  <a:lnTo>
                    <a:pt x="185" y="170"/>
                  </a:lnTo>
                  <a:lnTo>
                    <a:pt x="187" y="170"/>
                  </a:lnTo>
                  <a:lnTo>
                    <a:pt x="189" y="170"/>
                  </a:lnTo>
                  <a:lnTo>
                    <a:pt x="191" y="172"/>
                  </a:lnTo>
                  <a:lnTo>
                    <a:pt x="193" y="172"/>
                  </a:lnTo>
                  <a:lnTo>
                    <a:pt x="195" y="172"/>
                  </a:lnTo>
                  <a:lnTo>
                    <a:pt x="197" y="172"/>
                  </a:lnTo>
                  <a:lnTo>
                    <a:pt x="199" y="172"/>
                  </a:lnTo>
                  <a:lnTo>
                    <a:pt x="199" y="170"/>
                  </a:lnTo>
                  <a:lnTo>
                    <a:pt x="201" y="170"/>
                  </a:lnTo>
                  <a:lnTo>
                    <a:pt x="203" y="170"/>
                  </a:lnTo>
                  <a:lnTo>
                    <a:pt x="205" y="170"/>
                  </a:lnTo>
                  <a:lnTo>
                    <a:pt x="207" y="170"/>
                  </a:lnTo>
                  <a:lnTo>
                    <a:pt x="209" y="168"/>
                  </a:lnTo>
                  <a:lnTo>
                    <a:pt x="209" y="166"/>
                  </a:lnTo>
                  <a:lnTo>
                    <a:pt x="209" y="164"/>
                  </a:lnTo>
                  <a:lnTo>
                    <a:pt x="209" y="162"/>
                  </a:lnTo>
                  <a:lnTo>
                    <a:pt x="209" y="160"/>
                  </a:lnTo>
                  <a:lnTo>
                    <a:pt x="209" y="158"/>
                  </a:lnTo>
                  <a:lnTo>
                    <a:pt x="209" y="156"/>
                  </a:lnTo>
                  <a:lnTo>
                    <a:pt x="209" y="154"/>
                  </a:lnTo>
                  <a:lnTo>
                    <a:pt x="209" y="152"/>
                  </a:lnTo>
                  <a:lnTo>
                    <a:pt x="207" y="152"/>
                  </a:lnTo>
                  <a:lnTo>
                    <a:pt x="207" y="150"/>
                  </a:lnTo>
                  <a:lnTo>
                    <a:pt x="209" y="150"/>
                  </a:lnTo>
                  <a:lnTo>
                    <a:pt x="209" y="148"/>
                  </a:lnTo>
                  <a:lnTo>
                    <a:pt x="209" y="146"/>
                  </a:lnTo>
                  <a:lnTo>
                    <a:pt x="209" y="144"/>
                  </a:lnTo>
                  <a:lnTo>
                    <a:pt x="209" y="142"/>
                  </a:lnTo>
                  <a:lnTo>
                    <a:pt x="211" y="142"/>
                  </a:lnTo>
                  <a:lnTo>
                    <a:pt x="211" y="140"/>
                  </a:lnTo>
                  <a:lnTo>
                    <a:pt x="211" y="138"/>
                  </a:lnTo>
                  <a:lnTo>
                    <a:pt x="213" y="138"/>
                  </a:lnTo>
                  <a:lnTo>
                    <a:pt x="213" y="136"/>
                  </a:lnTo>
                  <a:lnTo>
                    <a:pt x="213" y="134"/>
                  </a:lnTo>
                  <a:lnTo>
                    <a:pt x="213" y="133"/>
                  </a:lnTo>
                  <a:lnTo>
                    <a:pt x="213" y="131"/>
                  </a:lnTo>
                  <a:lnTo>
                    <a:pt x="213" y="129"/>
                  </a:lnTo>
                  <a:lnTo>
                    <a:pt x="211" y="127"/>
                  </a:lnTo>
                  <a:lnTo>
                    <a:pt x="211" y="125"/>
                  </a:lnTo>
                  <a:lnTo>
                    <a:pt x="211" y="123"/>
                  </a:lnTo>
                  <a:lnTo>
                    <a:pt x="211" y="121"/>
                  </a:lnTo>
                  <a:lnTo>
                    <a:pt x="211" y="119"/>
                  </a:lnTo>
                  <a:lnTo>
                    <a:pt x="213" y="117"/>
                  </a:lnTo>
                  <a:lnTo>
                    <a:pt x="213" y="115"/>
                  </a:lnTo>
                  <a:lnTo>
                    <a:pt x="213" y="113"/>
                  </a:lnTo>
                  <a:lnTo>
                    <a:pt x="215" y="113"/>
                  </a:lnTo>
                  <a:lnTo>
                    <a:pt x="215" y="111"/>
                  </a:lnTo>
                  <a:lnTo>
                    <a:pt x="215" y="109"/>
                  </a:lnTo>
                  <a:lnTo>
                    <a:pt x="215" y="107"/>
                  </a:lnTo>
                  <a:lnTo>
                    <a:pt x="217" y="107"/>
                  </a:lnTo>
                  <a:lnTo>
                    <a:pt x="217" y="105"/>
                  </a:lnTo>
                  <a:lnTo>
                    <a:pt x="217" y="103"/>
                  </a:lnTo>
                  <a:lnTo>
                    <a:pt x="217" y="101"/>
                  </a:lnTo>
                  <a:lnTo>
                    <a:pt x="217" y="99"/>
                  </a:lnTo>
                  <a:lnTo>
                    <a:pt x="217" y="97"/>
                  </a:lnTo>
                  <a:lnTo>
                    <a:pt x="219" y="97"/>
                  </a:lnTo>
                  <a:lnTo>
                    <a:pt x="221" y="97"/>
                  </a:lnTo>
                  <a:lnTo>
                    <a:pt x="223" y="97"/>
                  </a:lnTo>
                  <a:lnTo>
                    <a:pt x="225" y="97"/>
                  </a:lnTo>
                  <a:lnTo>
                    <a:pt x="227" y="97"/>
                  </a:lnTo>
                  <a:lnTo>
                    <a:pt x="229" y="99"/>
                  </a:lnTo>
                  <a:lnTo>
                    <a:pt x="231" y="99"/>
                  </a:lnTo>
                  <a:lnTo>
                    <a:pt x="231" y="101"/>
                  </a:lnTo>
                  <a:lnTo>
                    <a:pt x="233" y="101"/>
                  </a:lnTo>
                  <a:lnTo>
                    <a:pt x="233" y="103"/>
                  </a:lnTo>
                  <a:lnTo>
                    <a:pt x="234" y="103"/>
                  </a:lnTo>
                  <a:lnTo>
                    <a:pt x="234" y="105"/>
                  </a:lnTo>
                  <a:lnTo>
                    <a:pt x="236" y="107"/>
                  </a:lnTo>
                  <a:lnTo>
                    <a:pt x="238" y="107"/>
                  </a:lnTo>
                  <a:lnTo>
                    <a:pt x="240" y="107"/>
                  </a:lnTo>
                  <a:lnTo>
                    <a:pt x="242" y="107"/>
                  </a:lnTo>
                  <a:lnTo>
                    <a:pt x="244" y="107"/>
                  </a:lnTo>
                  <a:lnTo>
                    <a:pt x="244" y="105"/>
                  </a:lnTo>
                  <a:lnTo>
                    <a:pt x="246" y="105"/>
                  </a:lnTo>
                  <a:lnTo>
                    <a:pt x="248" y="105"/>
                  </a:lnTo>
                  <a:lnTo>
                    <a:pt x="250" y="105"/>
                  </a:lnTo>
                  <a:lnTo>
                    <a:pt x="252" y="105"/>
                  </a:lnTo>
                  <a:lnTo>
                    <a:pt x="254" y="105"/>
                  </a:lnTo>
                  <a:lnTo>
                    <a:pt x="256" y="105"/>
                  </a:lnTo>
                  <a:lnTo>
                    <a:pt x="256" y="107"/>
                  </a:lnTo>
                  <a:lnTo>
                    <a:pt x="258" y="107"/>
                  </a:lnTo>
                  <a:lnTo>
                    <a:pt x="258" y="109"/>
                  </a:lnTo>
                  <a:lnTo>
                    <a:pt x="260" y="109"/>
                  </a:lnTo>
                  <a:lnTo>
                    <a:pt x="262" y="109"/>
                  </a:lnTo>
                  <a:lnTo>
                    <a:pt x="264" y="109"/>
                  </a:lnTo>
                  <a:lnTo>
                    <a:pt x="266" y="109"/>
                  </a:lnTo>
                  <a:lnTo>
                    <a:pt x="268" y="109"/>
                  </a:lnTo>
                  <a:lnTo>
                    <a:pt x="270" y="109"/>
                  </a:lnTo>
                  <a:lnTo>
                    <a:pt x="270" y="107"/>
                  </a:lnTo>
                  <a:lnTo>
                    <a:pt x="270" y="105"/>
                  </a:lnTo>
                  <a:lnTo>
                    <a:pt x="272" y="105"/>
                  </a:lnTo>
                  <a:lnTo>
                    <a:pt x="272" y="103"/>
                  </a:lnTo>
                  <a:lnTo>
                    <a:pt x="274" y="103"/>
                  </a:lnTo>
                  <a:lnTo>
                    <a:pt x="274" y="101"/>
                  </a:lnTo>
                  <a:lnTo>
                    <a:pt x="276" y="101"/>
                  </a:lnTo>
                  <a:lnTo>
                    <a:pt x="276" y="99"/>
                  </a:lnTo>
                  <a:lnTo>
                    <a:pt x="274" y="99"/>
                  </a:lnTo>
                  <a:lnTo>
                    <a:pt x="274" y="97"/>
                  </a:lnTo>
                  <a:lnTo>
                    <a:pt x="274" y="95"/>
                  </a:lnTo>
                  <a:lnTo>
                    <a:pt x="276" y="95"/>
                  </a:lnTo>
                  <a:lnTo>
                    <a:pt x="278" y="95"/>
                  </a:lnTo>
                  <a:lnTo>
                    <a:pt x="278" y="93"/>
                  </a:lnTo>
                  <a:lnTo>
                    <a:pt x="280" y="89"/>
                  </a:lnTo>
                  <a:lnTo>
                    <a:pt x="280" y="87"/>
                  </a:lnTo>
                  <a:lnTo>
                    <a:pt x="280" y="85"/>
                  </a:lnTo>
                  <a:lnTo>
                    <a:pt x="280" y="83"/>
                  </a:lnTo>
                  <a:lnTo>
                    <a:pt x="282" y="83"/>
                  </a:lnTo>
                  <a:lnTo>
                    <a:pt x="282" y="81"/>
                  </a:lnTo>
                  <a:lnTo>
                    <a:pt x="284" y="81"/>
                  </a:lnTo>
                  <a:lnTo>
                    <a:pt x="286" y="81"/>
                  </a:lnTo>
                  <a:lnTo>
                    <a:pt x="288" y="79"/>
                  </a:lnTo>
                  <a:lnTo>
                    <a:pt x="288" y="77"/>
                  </a:lnTo>
                  <a:lnTo>
                    <a:pt x="290" y="75"/>
                  </a:lnTo>
                  <a:lnTo>
                    <a:pt x="292" y="73"/>
                  </a:lnTo>
                  <a:lnTo>
                    <a:pt x="294" y="73"/>
                  </a:lnTo>
                  <a:lnTo>
                    <a:pt x="298" y="73"/>
                  </a:lnTo>
                  <a:lnTo>
                    <a:pt x="300" y="75"/>
                  </a:lnTo>
                  <a:lnTo>
                    <a:pt x="302" y="75"/>
                  </a:lnTo>
                  <a:lnTo>
                    <a:pt x="303" y="75"/>
                  </a:lnTo>
                  <a:lnTo>
                    <a:pt x="307" y="77"/>
                  </a:lnTo>
                  <a:lnTo>
                    <a:pt x="309" y="77"/>
                  </a:lnTo>
                  <a:lnTo>
                    <a:pt x="311" y="77"/>
                  </a:lnTo>
                  <a:lnTo>
                    <a:pt x="315" y="75"/>
                  </a:lnTo>
                  <a:lnTo>
                    <a:pt x="319" y="73"/>
                  </a:lnTo>
                  <a:lnTo>
                    <a:pt x="321" y="73"/>
                  </a:lnTo>
                  <a:lnTo>
                    <a:pt x="325" y="71"/>
                  </a:lnTo>
                  <a:lnTo>
                    <a:pt x="327" y="71"/>
                  </a:lnTo>
                  <a:lnTo>
                    <a:pt x="329" y="69"/>
                  </a:lnTo>
                  <a:lnTo>
                    <a:pt x="333" y="69"/>
                  </a:lnTo>
                  <a:lnTo>
                    <a:pt x="335" y="67"/>
                  </a:lnTo>
                  <a:lnTo>
                    <a:pt x="335" y="66"/>
                  </a:lnTo>
                  <a:lnTo>
                    <a:pt x="337" y="66"/>
                  </a:lnTo>
                  <a:lnTo>
                    <a:pt x="337" y="64"/>
                  </a:lnTo>
                  <a:lnTo>
                    <a:pt x="339" y="62"/>
                  </a:lnTo>
                  <a:lnTo>
                    <a:pt x="343" y="60"/>
                  </a:lnTo>
                  <a:lnTo>
                    <a:pt x="349" y="56"/>
                  </a:lnTo>
                  <a:lnTo>
                    <a:pt x="353" y="54"/>
                  </a:lnTo>
                  <a:lnTo>
                    <a:pt x="355" y="52"/>
                  </a:lnTo>
                  <a:lnTo>
                    <a:pt x="357" y="52"/>
                  </a:lnTo>
                  <a:lnTo>
                    <a:pt x="359" y="52"/>
                  </a:lnTo>
                  <a:lnTo>
                    <a:pt x="361" y="54"/>
                  </a:lnTo>
                  <a:lnTo>
                    <a:pt x="363" y="54"/>
                  </a:lnTo>
                  <a:lnTo>
                    <a:pt x="365" y="52"/>
                  </a:lnTo>
                  <a:lnTo>
                    <a:pt x="369" y="52"/>
                  </a:lnTo>
                  <a:lnTo>
                    <a:pt x="372" y="50"/>
                  </a:lnTo>
                  <a:lnTo>
                    <a:pt x="378" y="50"/>
                  </a:lnTo>
                  <a:lnTo>
                    <a:pt x="380" y="50"/>
                  </a:lnTo>
                  <a:lnTo>
                    <a:pt x="382" y="50"/>
                  </a:lnTo>
                  <a:lnTo>
                    <a:pt x="384" y="50"/>
                  </a:lnTo>
                  <a:lnTo>
                    <a:pt x="386" y="48"/>
                  </a:lnTo>
                  <a:lnTo>
                    <a:pt x="388" y="48"/>
                  </a:lnTo>
                  <a:lnTo>
                    <a:pt x="390" y="46"/>
                  </a:lnTo>
                  <a:lnTo>
                    <a:pt x="392" y="46"/>
                  </a:lnTo>
                  <a:lnTo>
                    <a:pt x="394" y="44"/>
                  </a:lnTo>
                  <a:lnTo>
                    <a:pt x="396" y="44"/>
                  </a:lnTo>
                  <a:lnTo>
                    <a:pt x="398" y="42"/>
                  </a:lnTo>
                  <a:lnTo>
                    <a:pt x="398" y="40"/>
                  </a:lnTo>
                  <a:lnTo>
                    <a:pt x="398" y="38"/>
                  </a:lnTo>
                  <a:lnTo>
                    <a:pt x="398" y="36"/>
                  </a:lnTo>
                  <a:lnTo>
                    <a:pt x="396" y="36"/>
                  </a:lnTo>
                  <a:lnTo>
                    <a:pt x="396" y="34"/>
                  </a:lnTo>
                  <a:lnTo>
                    <a:pt x="396" y="32"/>
                  </a:lnTo>
                  <a:lnTo>
                    <a:pt x="396" y="30"/>
                  </a:lnTo>
                  <a:lnTo>
                    <a:pt x="396" y="28"/>
                  </a:lnTo>
                  <a:lnTo>
                    <a:pt x="396" y="24"/>
                  </a:lnTo>
                  <a:lnTo>
                    <a:pt x="398" y="20"/>
                  </a:lnTo>
                  <a:lnTo>
                    <a:pt x="398" y="16"/>
                  </a:lnTo>
                  <a:lnTo>
                    <a:pt x="398" y="14"/>
                  </a:lnTo>
                  <a:lnTo>
                    <a:pt x="398" y="12"/>
                  </a:lnTo>
                  <a:lnTo>
                    <a:pt x="398" y="10"/>
                  </a:lnTo>
                  <a:lnTo>
                    <a:pt x="398" y="8"/>
                  </a:lnTo>
                  <a:lnTo>
                    <a:pt x="398" y="6"/>
                  </a:lnTo>
                  <a:lnTo>
                    <a:pt x="398" y="2"/>
                  </a:lnTo>
                  <a:lnTo>
                    <a:pt x="39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8" name="Freeform 22"/>
            <xdr:cNvSpPr>
              <a:spLocks/>
            </xdr:cNvSpPr>
          </xdr:nvSpPr>
          <xdr:spPr bwMode="auto">
            <a:xfrm>
              <a:off x="4419600" y="3794125"/>
              <a:ext cx="1636713" cy="341313"/>
            </a:xfrm>
            <a:custGeom>
              <a:avLst/>
              <a:gdLst>
                <a:gd name="T0" fmla="*/ 33 w 1031"/>
                <a:gd name="T1" fmla="*/ 83 h 215"/>
                <a:gd name="T2" fmla="*/ 21 w 1031"/>
                <a:gd name="T3" fmla="*/ 52 h 215"/>
                <a:gd name="T4" fmla="*/ 4 w 1031"/>
                <a:gd name="T5" fmla="*/ 28 h 215"/>
                <a:gd name="T6" fmla="*/ 2 w 1031"/>
                <a:gd name="T7" fmla="*/ 10 h 215"/>
                <a:gd name="T8" fmla="*/ 19 w 1031"/>
                <a:gd name="T9" fmla="*/ 16 h 215"/>
                <a:gd name="T10" fmla="*/ 33 w 1031"/>
                <a:gd name="T11" fmla="*/ 30 h 215"/>
                <a:gd name="T12" fmla="*/ 53 w 1031"/>
                <a:gd name="T13" fmla="*/ 26 h 215"/>
                <a:gd name="T14" fmla="*/ 75 w 1031"/>
                <a:gd name="T15" fmla="*/ 20 h 215"/>
                <a:gd name="T16" fmla="*/ 98 w 1031"/>
                <a:gd name="T17" fmla="*/ 18 h 215"/>
                <a:gd name="T18" fmla="*/ 118 w 1031"/>
                <a:gd name="T19" fmla="*/ 18 h 215"/>
                <a:gd name="T20" fmla="*/ 138 w 1031"/>
                <a:gd name="T21" fmla="*/ 14 h 215"/>
                <a:gd name="T22" fmla="*/ 148 w 1031"/>
                <a:gd name="T23" fmla="*/ 28 h 215"/>
                <a:gd name="T24" fmla="*/ 167 w 1031"/>
                <a:gd name="T25" fmla="*/ 50 h 215"/>
                <a:gd name="T26" fmla="*/ 189 w 1031"/>
                <a:gd name="T27" fmla="*/ 50 h 215"/>
                <a:gd name="T28" fmla="*/ 203 w 1031"/>
                <a:gd name="T29" fmla="*/ 36 h 215"/>
                <a:gd name="T30" fmla="*/ 222 w 1031"/>
                <a:gd name="T31" fmla="*/ 28 h 215"/>
                <a:gd name="T32" fmla="*/ 242 w 1031"/>
                <a:gd name="T33" fmla="*/ 42 h 215"/>
                <a:gd name="T34" fmla="*/ 268 w 1031"/>
                <a:gd name="T35" fmla="*/ 52 h 215"/>
                <a:gd name="T36" fmla="*/ 288 w 1031"/>
                <a:gd name="T37" fmla="*/ 65 h 215"/>
                <a:gd name="T38" fmla="*/ 297 w 1031"/>
                <a:gd name="T39" fmla="*/ 79 h 215"/>
                <a:gd name="T40" fmla="*/ 313 w 1031"/>
                <a:gd name="T41" fmla="*/ 79 h 215"/>
                <a:gd name="T42" fmla="*/ 339 w 1031"/>
                <a:gd name="T43" fmla="*/ 95 h 215"/>
                <a:gd name="T44" fmla="*/ 358 w 1031"/>
                <a:gd name="T45" fmla="*/ 107 h 215"/>
                <a:gd name="T46" fmla="*/ 378 w 1031"/>
                <a:gd name="T47" fmla="*/ 122 h 215"/>
                <a:gd name="T48" fmla="*/ 400 w 1031"/>
                <a:gd name="T49" fmla="*/ 121 h 215"/>
                <a:gd name="T50" fmla="*/ 416 w 1031"/>
                <a:gd name="T51" fmla="*/ 132 h 215"/>
                <a:gd name="T52" fmla="*/ 429 w 1031"/>
                <a:gd name="T53" fmla="*/ 122 h 215"/>
                <a:gd name="T54" fmla="*/ 449 w 1031"/>
                <a:gd name="T55" fmla="*/ 126 h 215"/>
                <a:gd name="T56" fmla="*/ 473 w 1031"/>
                <a:gd name="T57" fmla="*/ 130 h 215"/>
                <a:gd name="T58" fmla="*/ 493 w 1031"/>
                <a:gd name="T59" fmla="*/ 144 h 215"/>
                <a:gd name="T60" fmla="*/ 510 w 1031"/>
                <a:gd name="T61" fmla="*/ 160 h 215"/>
                <a:gd name="T62" fmla="*/ 532 w 1031"/>
                <a:gd name="T63" fmla="*/ 178 h 215"/>
                <a:gd name="T64" fmla="*/ 556 w 1031"/>
                <a:gd name="T65" fmla="*/ 184 h 215"/>
                <a:gd name="T66" fmla="*/ 573 w 1031"/>
                <a:gd name="T67" fmla="*/ 193 h 215"/>
                <a:gd name="T68" fmla="*/ 603 w 1031"/>
                <a:gd name="T69" fmla="*/ 191 h 215"/>
                <a:gd name="T70" fmla="*/ 625 w 1031"/>
                <a:gd name="T71" fmla="*/ 186 h 215"/>
                <a:gd name="T72" fmla="*/ 660 w 1031"/>
                <a:gd name="T73" fmla="*/ 193 h 215"/>
                <a:gd name="T74" fmla="*/ 680 w 1031"/>
                <a:gd name="T75" fmla="*/ 199 h 215"/>
                <a:gd name="T76" fmla="*/ 694 w 1031"/>
                <a:gd name="T77" fmla="*/ 211 h 215"/>
                <a:gd name="T78" fmla="*/ 715 w 1031"/>
                <a:gd name="T79" fmla="*/ 207 h 215"/>
                <a:gd name="T80" fmla="*/ 739 w 1031"/>
                <a:gd name="T81" fmla="*/ 209 h 215"/>
                <a:gd name="T82" fmla="*/ 765 w 1031"/>
                <a:gd name="T83" fmla="*/ 213 h 215"/>
                <a:gd name="T84" fmla="*/ 782 w 1031"/>
                <a:gd name="T85" fmla="*/ 205 h 215"/>
                <a:gd name="T86" fmla="*/ 792 w 1031"/>
                <a:gd name="T87" fmla="*/ 180 h 215"/>
                <a:gd name="T88" fmla="*/ 818 w 1031"/>
                <a:gd name="T89" fmla="*/ 174 h 215"/>
                <a:gd name="T90" fmla="*/ 834 w 1031"/>
                <a:gd name="T91" fmla="*/ 144 h 215"/>
                <a:gd name="T92" fmla="*/ 849 w 1031"/>
                <a:gd name="T93" fmla="*/ 130 h 215"/>
                <a:gd name="T94" fmla="*/ 855 w 1031"/>
                <a:gd name="T95" fmla="*/ 109 h 215"/>
                <a:gd name="T96" fmla="*/ 877 w 1031"/>
                <a:gd name="T97" fmla="*/ 103 h 215"/>
                <a:gd name="T98" fmla="*/ 885 w 1031"/>
                <a:gd name="T99" fmla="*/ 83 h 215"/>
                <a:gd name="T100" fmla="*/ 893 w 1031"/>
                <a:gd name="T101" fmla="*/ 67 h 215"/>
                <a:gd name="T102" fmla="*/ 885 w 1031"/>
                <a:gd name="T103" fmla="*/ 53 h 215"/>
                <a:gd name="T104" fmla="*/ 899 w 1031"/>
                <a:gd name="T105" fmla="*/ 55 h 215"/>
                <a:gd name="T106" fmla="*/ 916 w 1031"/>
                <a:gd name="T107" fmla="*/ 46 h 215"/>
                <a:gd name="T108" fmla="*/ 938 w 1031"/>
                <a:gd name="T109" fmla="*/ 50 h 215"/>
                <a:gd name="T110" fmla="*/ 952 w 1031"/>
                <a:gd name="T111" fmla="*/ 34 h 215"/>
                <a:gd name="T112" fmla="*/ 966 w 1031"/>
                <a:gd name="T113" fmla="*/ 20 h 215"/>
                <a:gd name="T114" fmla="*/ 983 w 1031"/>
                <a:gd name="T115" fmla="*/ 22 h 215"/>
                <a:gd name="T116" fmla="*/ 999 w 1031"/>
                <a:gd name="T117" fmla="*/ 10 h 215"/>
                <a:gd name="T118" fmla="*/ 1019 w 1031"/>
                <a:gd name="T119" fmla="*/ 4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031" h="215">
                  <a:moveTo>
                    <a:pt x="39" y="122"/>
                  </a:moveTo>
                  <a:lnTo>
                    <a:pt x="39" y="121"/>
                  </a:lnTo>
                  <a:lnTo>
                    <a:pt x="39" y="119"/>
                  </a:lnTo>
                  <a:lnTo>
                    <a:pt x="37" y="117"/>
                  </a:lnTo>
                  <a:lnTo>
                    <a:pt x="37" y="115"/>
                  </a:lnTo>
                  <a:lnTo>
                    <a:pt x="39" y="111"/>
                  </a:lnTo>
                  <a:lnTo>
                    <a:pt x="39" y="103"/>
                  </a:lnTo>
                  <a:lnTo>
                    <a:pt x="39" y="101"/>
                  </a:lnTo>
                  <a:lnTo>
                    <a:pt x="35" y="95"/>
                  </a:lnTo>
                  <a:lnTo>
                    <a:pt x="33" y="91"/>
                  </a:lnTo>
                  <a:lnTo>
                    <a:pt x="31" y="89"/>
                  </a:lnTo>
                  <a:lnTo>
                    <a:pt x="31" y="87"/>
                  </a:lnTo>
                  <a:lnTo>
                    <a:pt x="33" y="85"/>
                  </a:lnTo>
                  <a:lnTo>
                    <a:pt x="33" y="83"/>
                  </a:lnTo>
                  <a:lnTo>
                    <a:pt x="31" y="83"/>
                  </a:lnTo>
                  <a:lnTo>
                    <a:pt x="31" y="81"/>
                  </a:lnTo>
                  <a:lnTo>
                    <a:pt x="29" y="79"/>
                  </a:lnTo>
                  <a:lnTo>
                    <a:pt x="29" y="75"/>
                  </a:lnTo>
                  <a:lnTo>
                    <a:pt x="29" y="73"/>
                  </a:lnTo>
                  <a:lnTo>
                    <a:pt x="27" y="69"/>
                  </a:lnTo>
                  <a:lnTo>
                    <a:pt x="27" y="65"/>
                  </a:lnTo>
                  <a:lnTo>
                    <a:pt x="25" y="61"/>
                  </a:lnTo>
                  <a:lnTo>
                    <a:pt x="25" y="59"/>
                  </a:lnTo>
                  <a:lnTo>
                    <a:pt x="25" y="57"/>
                  </a:lnTo>
                  <a:lnTo>
                    <a:pt x="23" y="55"/>
                  </a:lnTo>
                  <a:lnTo>
                    <a:pt x="23" y="53"/>
                  </a:lnTo>
                  <a:lnTo>
                    <a:pt x="21" y="53"/>
                  </a:lnTo>
                  <a:lnTo>
                    <a:pt x="21" y="52"/>
                  </a:lnTo>
                  <a:lnTo>
                    <a:pt x="19" y="50"/>
                  </a:lnTo>
                  <a:lnTo>
                    <a:pt x="17" y="48"/>
                  </a:lnTo>
                  <a:lnTo>
                    <a:pt x="17" y="46"/>
                  </a:lnTo>
                  <a:lnTo>
                    <a:pt x="15" y="44"/>
                  </a:lnTo>
                  <a:lnTo>
                    <a:pt x="13" y="42"/>
                  </a:lnTo>
                  <a:lnTo>
                    <a:pt x="13" y="40"/>
                  </a:lnTo>
                  <a:lnTo>
                    <a:pt x="12" y="38"/>
                  </a:lnTo>
                  <a:lnTo>
                    <a:pt x="12" y="36"/>
                  </a:lnTo>
                  <a:lnTo>
                    <a:pt x="10" y="36"/>
                  </a:lnTo>
                  <a:lnTo>
                    <a:pt x="10" y="34"/>
                  </a:lnTo>
                  <a:lnTo>
                    <a:pt x="8" y="34"/>
                  </a:lnTo>
                  <a:lnTo>
                    <a:pt x="8" y="32"/>
                  </a:lnTo>
                  <a:lnTo>
                    <a:pt x="6" y="30"/>
                  </a:lnTo>
                  <a:lnTo>
                    <a:pt x="4" y="28"/>
                  </a:lnTo>
                  <a:lnTo>
                    <a:pt x="4" y="26"/>
                  </a:lnTo>
                  <a:lnTo>
                    <a:pt x="2" y="26"/>
                  </a:lnTo>
                  <a:lnTo>
                    <a:pt x="2" y="24"/>
                  </a:lnTo>
                  <a:lnTo>
                    <a:pt x="0" y="24"/>
                  </a:lnTo>
                  <a:lnTo>
                    <a:pt x="0" y="22"/>
                  </a:lnTo>
                  <a:lnTo>
                    <a:pt x="2" y="22"/>
                  </a:lnTo>
                  <a:lnTo>
                    <a:pt x="4" y="22"/>
                  </a:lnTo>
                  <a:lnTo>
                    <a:pt x="4" y="20"/>
                  </a:lnTo>
                  <a:lnTo>
                    <a:pt x="4" y="18"/>
                  </a:lnTo>
                  <a:lnTo>
                    <a:pt x="4" y="16"/>
                  </a:lnTo>
                  <a:lnTo>
                    <a:pt x="2" y="16"/>
                  </a:lnTo>
                  <a:lnTo>
                    <a:pt x="2" y="14"/>
                  </a:lnTo>
                  <a:lnTo>
                    <a:pt x="2" y="12"/>
                  </a:lnTo>
                  <a:lnTo>
                    <a:pt x="2" y="10"/>
                  </a:lnTo>
                  <a:lnTo>
                    <a:pt x="4" y="10"/>
                  </a:lnTo>
                  <a:lnTo>
                    <a:pt x="6" y="10"/>
                  </a:lnTo>
                  <a:lnTo>
                    <a:pt x="8" y="10"/>
                  </a:lnTo>
                  <a:lnTo>
                    <a:pt x="8" y="8"/>
                  </a:lnTo>
                  <a:lnTo>
                    <a:pt x="10" y="8"/>
                  </a:lnTo>
                  <a:lnTo>
                    <a:pt x="12" y="8"/>
                  </a:lnTo>
                  <a:lnTo>
                    <a:pt x="13" y="8"/>
                  </a:lnTo>
                  <a:lnTo>
                    <a:pt x="15" y="8"/>
                  </a:lnTo>
                  <a:lnTo>
                    <a:pt x="15" y="10"/>
                  </a:lnTo>
                  <a:lnTo>
                    <a:pt x="15" y="12"/>
                  </a:lnTo>
                  <a:lnTo>
                    <a:pt x="17" y="12"/>
                  </a:lnTo>
                  <a:lnTo>
                    <a:pt x="17" y="14"/>
                  </a:lnTo>
                  <a:lnTo>
                    <a:pt x="17" y="16"/>
                  </a:lnTo>
                  <a:lnTo>
                    <a:pt x="19" y="16"/>
                  </a:lnTo>
                  <a:lnTo>
                    <a:pt x="19" y="18"/>
                  </a:lnTo>
                  <a:lnTo>
                    <a:pt x="19" y="20"/>
                  </a:lnTo>
                  <a:lnTo>
                    <a:pt x="21" y="20"/>
                  </a:lnTo>
                  <a:lnTo>
                    <a:pt x="21" y="22"/>
                  </a:lnTo>
                  <a:lnTo>
                    <a:pt x="21" y="24"/>
                  </a:lnTo>
                  <a:lnTo>
                    <a:pt x="21" y="26"/>
                  </a:lnTo>
                  <a:lnTo>
                    <a:pt x="23" y="26"/>
                  </a:lnTo>
                  <a:lnTo>
                    <a:pt x="23" y="28"/>
                  </a:lnTo>
                  <a:lnTo>
                    <a:pt x="25" y="28"/>
                  </a:lnTo>
                  <a:lnTo>
                    <a:pt x="25" y="30"/>
                  </a:lnTo>
                  <a:lnTo>
                    <a:pt x="27" y="30"/>
                  </a:lnTo>
                  <a:lnTo>
                    <a:pt x="29" y="30"/>
                  </a:lnTo>
                  <a:lnTo>
                    <a:pt x="31" y="30"/>
                  </a:lnTo>
                  <a:lnTo>
                    <a:pt x="33" y="30"/>
                  </a:lnTo>
                  <a:lnTo>
                    <a:pt x="33" y="32"/>
                  </a:lnTo>
                  <a:lnTo>
                    <a:pt x="35" y="32"/>
                  </a:lnTo>
                  <a:lnTo>
                    <a:pt x="37" y="32"/>
                  </a:lnTo>
                  <a:lnTo>
                    <a:pt x="39" y="32"/>
                  </a:lnTo>
                  <a:lnTo>
                    <a:pt x="41" y="32"/>
                  </a:lnTo>
                  <a:lnTo>
                    <a:pt x="41" y="30"/>
                  </a:lnTo>
                  <a:lnTo>
                    <a:pt x="43" y="30"/>
                  </a:lnTo>
                  <a:lnTo>
                    <a:pt x="45" y="30"/>
                  </a:lnTo>
                  <a:lnTo>
                    <a:pt x="47" y="30"/>
                  </a:lnTo>
                  <a:lnTo>
                    <a:pt x="49" y="30"/>
                  </a:lnTo>
                  <a:lnTo>
                    <a:pt x="51" y="30"/>
                  </a:lnTo>
                  <a:lnTo>
                    <a:pt x="51" y="28"/>
                  </a:lnTo>
                  <a:lnTo>
                    <a:pt x="53" y="28"/>
                  </a:lnTo>
                  <a:lnTo>
                    <a:pt x="53" y="26"/>
                  </a:lnTo>
                  <a:lnTo>
                    <a:pt x="55" y="26"/>
                  </a:lnTo>
                  <a:lnTo>
                    <a:pt x="57" y="26"/>
                  </a:lnTo>
                  <a:lnTo>
                    <a:pt x="57" y="24"/>
                  </a:lnTo>
                  <a:lnTo>
                    <a:pt x="59" y="24"/>
                  </a:lnTo>
                  <a:lnTo>
                    <a:pt x="61" y="22"/>
                  </a:lnTo>
                  <a:lnTo>
                    <a:pt x="61" y="24"/>
                  </a:lnTo>
                  <a:lnTo>
                    <a:pt x="63" y="24"/>
                  </a:lnTo>
                  <a:lnTo>
                    <a:pt x="63" y="22"/>
                  </a:lnTo>
                  <a:lnTo>
                    <a:pt x="65" y="22"/>
                  </a:lnTo>
                  <a:lnTo>
                    <a:pt x="67" y="22"/>
                  </a:lnTo>
                  <a:lnTo>
                    <a:pt x="69" y="22"/>
                  </a:lnTo>
                  <a:lnTo>
                    <a:pt x="71" y="22"/>
                  </a:lnTo>
                  <a:lnTo>
                    <a:pt x="73" y="20"/>
                  </a:lnTo>
                  <a:lnTo>
                    <a:pt x="75" y="20"/>
                  </a:lnTo>
                  <a:lnTo>
                    <a:pt x="77" y="20"/>
                  </a:lnTo>
                  <a:lnTo>
                    <a:pt x="79" y="20"/>
                  </a:lnTo>
                  <a:lnTo>
                    <a:pt x="81" y="20"/>
                  </a:lnTo>
                  <a:lnTo>
                    <a:pt x="82" y="22"/>
                  </a:lnTo>
                  <a:lnTo>
                    <a:pt x="84" y="22"/>
                  </a:lnTo>
                  <a:lnTo>
                    <a:pt x="86" y="22"/>
                  </a:lnTo>
                  <a:lnTo>
                    <a:pt x="88" y="22"/>
                  </a:lnTo>
                  <a:lnTo>
                    <a:pt x="90" y="22"/>
                  </a:lnTo>
                  <a:lnTo>
                    <a:pt x="92" y="22"/>
                  </a:lnTo>
                  <a:lnTo>
                    <a:pt x="92" y="20"/>
                  </a:lnTo>
                  <a:lnTo>
                    <a:pt x="94" y="20"/>
                  </a:lnTo>
                  <a:lnTo>
                    <a:pt x="96" y="20"/>
                  </a:lnTo>
                  <a:lnTo>
                    <a:pt x="98" y="20"/>
                  </a:lnTo>
                  <a:lnTo>
                    <a:pt x="98" y="18"/>
                  </a:lnTo>
                  <a:lnTo>
                    <a:pt x="100" y="18"/>
                  </a:lnTo>
                  <a:lnTo>
                    <a:pt x="100" y="20"/>
                  </a:lnTo>
                  <a:lnTo>
                    <a:pt x="102" y="20"/>
                  </a:lnTo>
                  <a:lnTo>
                    <a:pt x="102" y="22"/>
                  </a:lnTo>
                  <a:lnTo>
                    <a:pt x="104" y="22"/>
                  </a:lnTo>
                  <a:lnTo>
                    <a:pt x="106" y="24"/>
                  </a:lnTo>
                  <a:lnTo>
                    <a:pt x="108" y="24"/>
                  </a:lnTo>
                  <a:lnTo>
                    <a:pt x="110" y="24"/>
                  </a:lnTo>
                  <a:lnTo>
                    <a:pt x="112" y="22"/>
                  </a:lnTo>
                  <a:lnTo>
                    <a:pt x="114" y="22"/>
                  </a:lnTo>
                  <a:lnTo>
                    <a:pt x="114" y="20"/>
                  </a:lnTo>
                  <a:lnTo>
                    <a:pt x="116" y="20"/>
                  </a:lnTo>
                  <a:lnTo>
                    <a:pt x="116" y="18"/>
                  </a:lnTo>
                  <a:lnTo>
                    <a:pt x="118" y="18"/>
                  </a:lnTo>
                  <a:lnTo>
                    <a:pt x="118" y="16"/>
                  </a:lnTo>
                  <a:lnTo>
                    <a:pt x="120" y="16"/>
                  </a:lnTo>
                  <a:lnTo>
                    <a:pt x="120" y="14"/>
                  </a:lnTo>
                  <a:lnTo>
                    <a:pt x="122" y="12"/>
                  </a:lnTo>
                  <a:lnTo>
                    <a:pt x="124" y="12"/>
                  </a:lnTo>
                  <a:lnTo>
                    <a:pt x="126" y="10"/>
                  </a:lnTo>
                  <a:lnTo>
                    <a:pt x="128" y="10"/>
                  </a:lnTo>
                  <a:lnTo>
                    <a:pt x="128" y="12"/>
                  </a:lnTo>
                  <a:lnTo>
                    <a:pt x="130" y="12"/>
                  </a:lnTo>
                  <a:lnTo>
                    <a:pt x="130" y="14"/>
                  </a:lnTo>
                  <a:lnTo>
                    <a:pt x="132" y="14"/>
                  </a:lnTo>
                  <a:lnTo>
                    <a:pt x="134" y="14"/>
                  </a:lnTo>
                  <a:lnTo>
                    <a:pt x="136" y="14"/>
                  </a:lnTo>
                  <a:lnTo>
                    <a:pt x="138" y="14"/>
                  </a:lnTo>
                  <a:lnTo>
                    <a:pt x="138" y="12"/>
                  </a:lnTo>
                  <a:lnTo>
                    <a:pt x="140" y="12"/>
                  </a:lnTo>
                  <a:lnTo>
                    <a:pt x="140" y="14"/>
                  </a:lnTo>
                  <a:lnTo>
                    <a:pt x="140" y="16"/>
                  </a:lnTo>
                  <a:lnTo>
                    <a:pt x="142" y="16"/>
                  </a:lnTo>
                  <a:lnTo>
                    <a:pt x="142" y="18"/>
                  </a:lnTo>
                  <a:lnTo>
                    <a:pt x="144" y="18"/>
                  </a:lnTo>
                  <a:lnTo>
                    <a:pt x="144" y="20"/>
                  </a:lnTo>
                  <a:lnTo>
                    <a:pt x="144" y="22"/>
                  </a:lnTo>
                  <a:lnTo>
                    <a:pt x="146" y="22"/>
                  </a:lnTo>
                  <a:lnTo>
                    <a:pt x="146" y="24"/>
                  </a:lnTo>
                  <a:lnTo>
                    <a:pt x="146" y="26"/>
                  </a:lnTo>
                  <a:lnTo>
                    <a:pt x="148" y="26"/>
                  </a:lnTo>
                  <a:lnTo>
                    <a:pt x="148" y="28"/>
                  </a:lnTo>
                  <a:lnTo>
                    <a:pt x="150" y="30"/>
                  </a:lnTo>
                  <a:lnTo>
                    <a:pt x="151" y="32"/>
                  </a:lnTo>
                  <a:lnTo>
                    <a:pt x="153" y="34"/>
                  </a:lnTo>
                  <a:lnTo>
                    <a:pt x="153" y="36"/>
                  </a:lnTo>
                  <a:lnTo>
                    <a:pt x="155" y="36"/>
                  </a:lnTo>
                  <a:lnTo>
                    <a:pt x="155" y="38"/>
                  </a:lnTo>
                  <a:lnTo>
                    <a:pt x="157" y="38"/>
                  </a:lnTo>
                  <a:lnTo>
                    <a:pt x="155" y="40"/>
                  </a:lnTo>
                  <a:lnTo>
                    <a:pt x="157" y="40"/>
                  </a:lnTo>
                  <a:lnTo>
                    <a:pt x="159" y="42"/>
                  </a:lnTo>
                  <a:lnTo>
                    <a:pt x="161" y="44"/>
                  </a:lnTo>
                  <a:lnTo>
                    <a:pt x="163" y="46"/>
                  </a:lnTo>
                  <a:lnTo>
                    <a:pt x="165" y="48"/>
                  </a:lnTo>
                  <a:lnTo>
                    <a:pt x="167" y="50"/>
                  </a:lnTo>
                  <a:lnTo>
                    <a:pt x="169" y="50"/>
                  </a:lnTo>
                  <a:lnTo>
                    <a:pt x="171" y="50"/>
                  </a:lnTo>
                  <a:lnTo>
                    <a:pt x="173" y="50"/>
                  </a:lnTo>
                  <a:lnTo>
                    <a:pt x="175" y="50"/>
                  </a:lnTo>
                  <a:lnTo>
                    <a:pt x="177" y="50"/>
                  </a:lnTo>
                  <a:lnTo>
                    <a:pt x="177" y="48"/>
                  </a:lnTo>
                  <a:lnTo>
                    <a:pt x="179" y="48"/>
                  </a:lnTo>
                  <a:lnTo>
                    <a:pt x="179" y="50"/>
                  </a:lnTo>
                  <a:lnTo>
                    <a:pt x="179" y="52"/>
                  </a:lnTo>
                  <a:lnTo>
                    <a:pt x="181" y="52"/>
                  </a:lnTo>
                  <a:lnTo>
                    <a:pt x="183" y="52"/>
                  </a:lnTo>
                  <a:lnTo>
                    <a:pt x="185" y="52"/>
                  </a:lnTo>
                  <a:lnTo>
                    <a:pt x="187" y="50"/>
                  </a:lnTo>
                  <a:lnTo>
                    <a:pt x="189" y="50"/>
                  </a:lnTo>
                  <a:lnTo>
                    <a:pt x="191" y="50"/>
                  </a:lnTo>
                  <a:lnTo>
                    <a:pt x="193" y="50"/>
                  </a:lnTo>
                  <a:lnTo>
                    <a:pt x="193" y="48"/>
                  </a:lnTo>
                  <a:lnTo>
                    <a:pt x="195" y="48"/>
                  </a:lnTo>
                  <a:lnTo>
                    <a:pt x="197" y="48"/>
                  </a:lnTo>
                  <a:lnTo>
                    <a:pt x="197" y="46"/>
                  </a:lnTo>
                  <a:lnTo>
                    <a:pt x="197" y="44"/>
                  </a:lnTo>
                  <a:lnTo>
                    <a:pt x="197" y="42"/>
                  </a:lnTo>
                  <a:lnTo>
                    <a:pt x="199" y="42"/>
                  </a:lnTo>
                  <a:lnTo>
                    <a:pt x="199" y="40"/>
                  </a:lnTo>
                  <a:lnTo>
                    <a:pt x="199" y="38"/>
                  </a:lnTo>
                  <a:lnTo>
                    <a:pt x="201" y="38"/>
                  </a:lnTo>
                  <a:lnTo>
                    <a:pt x="201" y="36"/>
                  </a:lnTo>
                  <a:lnTo>
                    <a:pt x="203" y="36"/>
                  </a:lnTo>
                  <a:lnTo>
                    <a:pt x="203" y="34"/>
                  </a:lnTo>
                  <a:lnTo>
                    <a:pt x="205" y="34"/>
                  </a:lnTo>
                  <a:lnTo>
                    <a:pt x="205" y="32"/>
                  </a:lnTo>
                  <a:lnTo>
                    <a:pt x="207" y="32"/>
                  </a:lnTo>
                  <a:lnTo>
                    <a:pt x="207" y="30"/>
                  </a:lnTo>
                  <a:lnTo>
                    <a:pt x="209" y="30"/>
                  </a:lnTo>
                  <a:lnTo>
                    <a:pt x="211" y="28"/>
                  </a:lnTo>
                  <a:lnTo>
                    <a:pt x="213" y="28"/>
                  </a:lnTo>
                  <a:lnTo>
                    <a:pt x="213" y="26"/>
                  </a:lnTo>
                  <a:lnTo>
                    <a:pt x="213" y="24"/>
                  </a:lnTo>
                  <a:lnTo>
                    <a:pt x="215" y="26"/>
                  </a:lnTo>
                  <a:lnTo>
                    <a:pt x="217" y="26"/>
                  </a:lnTo>
                  <a:lnTo>
                    <a:pt x="219" y="28"/>
                  </a:lnTo>
                  <a:lnTo>
                    <a:pt x="222" y="28"/>
                  </a:lnTo>
                  <a:lnTo>
                    <a:pt x="224" y="28"/>
                  </a:lnTo>
                  <a:lnTo>
                    <a:pt x="224" y="30"/>
                  </a:lnTo>
                  <a:lnTo>
                    <a:pt x="226" y="30"/>
                  </a:lnTo>
                  <a:lnTo>
                    <a:pt x="226" y="32"/>
                  </a:lnTo>
                  <a:lnTo>
                    <a:pt x="228" y="32"/>
                  </a:lnTo>
                  <a:lnTo>
                    <a:pt x="230" y="34"/>
                  </a:lnTo>
                  <a:lnTo>
                    <a:pt x="232" y="36"/>
                  </a:lnTo>
                  <a:lnTo>
                    <a:pt x="234" y="36"/>
                  </a:lnTo>
                  <a:lnTo>
                    <a:pt x="234" y="38"/>
                  </a:lnTo>
                  <a:lnTo>
                    <a:pt x="236" y="38"/>
                  </a:lnTo>
                  <a:lnTo>
                    <a:pt x="238" y="38"/>
                  </a:lnTo>
                  <a:lnTo>
                    <a:pt x="240" y="40"/>
                  </a:lnTo>
                  <a:lnTo>
                    <a:pt x="242" y="40"/>
                  </a:lnTo>
                  <a:lnTo>
                    <a:pt x="242" y="42"/>
                  </a:lnTo>
                  <a:lnTo>
                    <a:pt x="244" y="42"/>
                  </a:lnTo>
                  <a:lnTo>
                    <a:pt x="246" y="42"/>
                  </a:lnTo>
                  <a:lnTo>
                    <a:pt x="248" y="42"/>
                  </a:lnTo>
                  <a:lnTo>
                    <a:pt x="250" y="44"/>
                  </a:lnTo>
                  <a:lnTo>
                    <a:pt x="252" y="44"/>
                  </a:lnTo>
                  <a:lnTo>
                    <a:pt x="254" y="44"/>
                  </a:lnTo>
                  <a:lnTo>
                    <a:pt x="256" y="44"/>
                  </a:lnTo>
                  <a:lnTo>
                    <a:pt x="258" y="44"/>
                  </a:lnTo>
                  <a:lnTo>
                    <a:pt x="260" y="46"/>
                  </a:lnTo>
                  <a:lnTo>
                    <a:pt x="262" y="46"/>
                  </a:lnTo>
                  <a:lnTo>
                    <a:pt x="264" y="48"/>
                  </a:lnTo>
                  <a:lnTo>
                    <a:pt x="266" y="50"/>
                  </a:lnTo>
                  <a:lnTo>
                    <a:pt x="266" y="52"/>
                  </a:lnTo>
                  <a:lnTo>
                    <a:pt x="268" y="52"/>
                  </a:lnTo>
                  <a:lnTo>
                    <a:pt x="270" y="53"/>
                  </a:lnTo>
                  <a:lnTo>
                    <a:pt x="270" y="55"/>
                  </a:lnTo>
                  <a:lnTo>
                    <a:pt x="272" y="55"/>
                  </a:lnTo>
                  <a:lnTo>
                    <a:pt x="272" y="57"/>
                  </a:lnTo>
                  <a:lnTo>
                    <a:pt x="274" y="57"/>
                  </a:lnTo>
                  <a:lnTo>
                    <a:pt x="274" y="59"/>
                  </a:lnTo>
                  <a:lnTo>
                    <a:pt x="276" y="59"/>
                  </a:lnTo>
                  <a:lnTo>
                    <a:pt x="278" y="59"/>
                  </a:lnTo>
                  <a:lnTo>
                    <a:pt x="280" y="61"/>
                  </a:lnTo>
                  <a:lnTo>
                    <a:pt x="282" y="61"/>
                  </a:lnTo>
                  <a:lnTo>
                    <a:pt x="284" y="63"/>
                  </a:lnTo>
                  <a:lnTo>
                    <a:pt x="286" y="63"/>
                  </a:lnTo>
                  <a:lnTo>
                    <a:pt x="288" y="63"/>
                  </a:lnTo>
                  <a:lnTo>
                    <a:pt x="288" y="65"/>
                  </a:lnTo>
                  <a:lnTo>
                    <a:pt x="289" y="65"/>
                  </a:lnTo>
                  <a:lnTo>
                    <a:pt x="291" y="65"/>
                  </a:lnTo>
                  <a:lnTo>
                    <a:pt x="293" y="67"/>
                  </a:lnTo>
                  <a:lnTo>
                    <a:pt x="295" y="67"/>
                  </a:lnTo>
                  <a:lnTo>
                    <a:pt x="295" y="69"/>
                  </a:lnTo>
                  <a:lnTo>
                    <a:pt x="297" y="69"/>
                  </a:lnTo>
                  <a:lnTo>
                    <a:pt x="299" y="71"/>
                  </a:lnTo>
                  <a:lnTo>
                    <a:pt x="297" y="71"/>
                  </a:lnTo>
                  <a:lnTo>
                    <a:pt x="297" y="73"/>
                  </a:lnTo>
                  <a:lnTo>
                    <a:pt x="295" y="73"/>
                  </a:lnTo>
                  <a:lnTo>
                    <a:pt x="295" y="75"/>
                  </a:lnTo>
                  <a:lnTo>
                    <a:pt x="295" y="77"/>
                  </a:lnTo>
                  <a:lnTo>
                    <a:pt x="297" y="77"/>
                  </a:lnTo>
                  <a:lnTo>
                    <a:pt x="297" y="79"/>
                  </a:lnTo>
                  <a:lnTo>
                    <a:pt x="299" y="79"/>
                  </a:lnTo>
                  <a:lnTo>
                    <a:pt x="299" y="81"/>
                  </a:lnTo>
                  <a:lnTo>
                    <a:pt x="301" y="81"/>
                  </a:lnTo>
                  <a:lnTo>
                    <a:pt x="301" y="79"/>
                  </a:lnTo>
                  <a:lnTo>
                    <a:pt x="301" y="77"/>
                  </a:lnTo>
                  <a:lnTo>
                    <a:pt x="303" y="77"/>
                  </a:lnTo>
                  <a:lnTo>
                    <a:pt x="303" y="75"/>
                  </a:lnTo>
                  <a:lnTo>
                    <a:pt x="305" y="75"/>
                  </a:lnTo>
                  <a:lnTo>
                    <a:pt x="305" y="73"/>
                  </a:lnTo>
                  <a:lnTo>
                    <a:pt x="307" y="73"/>
                  </a:lnTo>
                  <a:lnTo>
                    <a:pt x="309" y="75"/>
                  </a:lnTo>
                  <a:lnTo>
                    <a:pt x="311" y="77"/>
                  </a:lnTo>
                  <a:lnTo>
                    <a:pt x="311" y="79"/>
                  </a:lnTo>
                  <a:lnTo>
                    <a:pt x="313" y="79"/>
                  </a:lnTo>
                  <a:lnTo>
                    <a:pt x="315" y="81"/>
                  </a:lnTo>
                  <a:lnTo>
                    <a:pt x="317" y="81"/>
                  </a:lnTo>
                  <a:lnTo>
                    <a:pt x="317" y="83"/>
                  </a:lnTo>
                  <a:lnTo>
                    <a:pt x="319" y="83"/>
                  </a:lnTo>
                  <a:lnTo>
                    <a:pt x="319" y="85"/>
                  </a:lnTo>
                  <a:lnTo>
                    <a:pt x="323" y="85"/>
                  </a:lnTo>
                  <a:lnTo>
                    <a:pt x="325" y="87"/>
                  </a:lnTo>
                  <a:lnTo>
                    <a:pt x="327" y="87"/>
                  </a:lnTo>
                  <a:lnTo>
                    <a:pt x="331" y="91"/>
                  </a:lnTo>
                  <a:lnTo>
                    <a:pt x="333" y="93"/>
                  </a:lnTo>
                  <a:lnTo>
                    <a:pt x="335" y="93"/>
                  </a:lnTo>
                  <a:lnTo>
                    <a:pt x="337" y="93"/>
                  </a:lnTo>
                  <a:lnTo>
                    <a:pt x="337" y="95"/>
                  </a:lnTo>
                  <a:lnTo>
                    <a:pt x="339" y="95"/>
                  </a:lnTo>
                  <a:lnTo>
                    <a:pt x="341" y="97"/>
                  </a:lnTo>
                  <a:lnTo>
                    <a:pt x="341" y="99"/>
                  </a:lnTo>
                  <a:lnTo>
                    <a:pt x="343" y="101"/>
                  </a:lnTo>
                  <a:lnTo>
                    <a:pt x="343" y="103"/>
                  </a:lnTo>
                  <a:lnTo>
                    <a:pt x="345" y="103"/>
                  </a:lnTo>
                  <a:lnTo>
                    <a:pt x="345" y="105"/>
                  </a:lnTo>
                  <a:lnTo>
                    <a:pt x="347" y="105"/>
                  </a:lnTo>
                  <a:lnTo>
                    <a:pt x="349" y="105"/>
                  </a:lnTo>
                  <a:lnTo>
                    <a:pt x="351" y="103"/>
                  </a:lnTo>
                  <a:lnTo>
                    <a:pt x="353" y="103"/>
                  </a:lnTo>
                  <a:lnTo>
                    <a:pt x="355" y="105"/>
                  </a:lnTo>
                  <a:lnTo>
                    <a:pt x="357" y="105"/>
                  </a:lnTo>
                  <a:lnTo>
                    <a:pt x="358" y="105"/>
                  </a:lnTo>
                  <a:lnTo>
                    <a:pt x="358" y="107"/>
                  </a:lnTo>
                  <a:lnTo>
                    <a:pt x="360" y="107"/>
                  </a:lnTo>
                  <a:lnTo>
                    <a:pt x="360" y="109"/>
                  </a:lnTo>
                  <a:lnTo>
                    <a:pt x="360" y="111"/>
                  </a:lnTo>
                  <a:lnTo>
                    <a:pt x="362" y="111"/>
                  </a:lnTo>
                  <a:lnTo>
                    <a:pt x="364" y="113"/>
                  </a:lnTo>
                  <a:lnTo>
                    <a:pt x="366" y="113"/>
                  </a:lnTo>
                  <a:lnTo>
                    <a:pt x="368" y="113"/>
                  </a:lnTo>
                  <a:lnTo>
                    <a:pt x="370" y="113"/>
                  </a:lnTo>
                  <a:lnTo>
                    <a:pt x="372" y="115"/>
                  </a:lnTo>
                  <a:lnTo>
                    <a:pt x="374" y="117"/>
                  </a:lnTo>
                  <a:lnTo>
                    <a:pt x="376" y="119"/>
                  </a:lnTo>
                  <a:lnTo>
                    <a:pt x="376" y="121"/>
                  </a:lnTo>
                  <a:lnTo>
                    <a:pt x="378" y="121"/>
                  </a:lnTo>
                  <a:lnTo>
                    <a:pt x="378" y="122"/>
                  </a:lnTo>
                  <a:lnTo>
                    <a:pt x="380" y="122"/>
                  </a:lnTo>
                  <a:lnTo>
                    <a:pt x="382" y="121"/>
                  </a:lnTo>
                  <a:lnTo>
                    <a:pt x="384" y="121"/>
                  </a:lnTo>
                  <a:lnTo>
                    <a:pt x="386" y="122"/>
                  </a:lnTo>
                  <a:lnTo>
                    <a:pt x="388" y="122"/>
                  </a:lnTo>
                  <a:lnTo>
                    <a:pt x="390" y="122"/>
                  </a:lnTo>
                  <a:lnTo>
                    <a:pt x="390" y="121"/>
                  </a:lnTo>
                  <a:lnTo>
                    <a:pt x="392" y="122"/>
                  </a:lnTo>
                  <a:lnTo>
                    <a:pt x="392" y="121"/>
                  </a:lnTo>
                  <a:lnTo>
                    <a:pt x="392" y="119"/>
                  </a:lnTo>
                  <a:lnTo>
                    <a:pt x="394" y="119"/>
                  </a:lnTo>
                  <a:lnTo>
                    <a:pt x="396" y="119"/>
                  </a:lnTo>
                  <a:lnTo>
                    <a:pt x="398" y="121"/>
                  </a:lnTo>
                  <a:lnTo>
                    <a:pt x="400" y="121"/>
                  </a:lnTo>
                  <a:lnTo>
                    <a:pt x="400" y="122"/>
                  </a:lnTo>
                  <a:lnTo>
                    <a:pt x="402" y="122"/>
                  </a:lnTo>
                  <a:lnTo>
                    <a:pt x="402" y="124"/>
                  </a:lnTo>
                  <a:lnTo>
                    <a:pt x="402" y="126"/>
                  </a:lnTo>
                  <a:lnTo>
                    <a:pt x="402" y="128"/>
                  </a:lnTo>
                  <a:lnTo>
                    <a:pt x="404" y="128"/>
                  </a:lnTo>
                  <a:lnTo>
                    <a:pt x="404" y="130"/>
                  </a:lnTo>
                  <a:lnTo>
                    <a:pt x="404" y="132"/>
                  </a:lnTo>
                  <a:lnTo>
                    <a:pt x="406" y="132"/>
                  </a:lnTo>
                  <a:lnTo>
                    <a:pt x="408" y="132"/>
                  </a:lnTo>
                  <a:lnTo>
                    <a:pt x="410" y="132"/>
                  </a:lnTo>
                  <a:lnTo>
                    <a:pt x="412" y="132"/>
                  </a:lnTo>
                  <a:lnTo>
                    <a:pt x="414" y="132"/>
                  </a:lnTo>
                  <a:lnTo>
                    <a:pt x="416" y="132"/>
                  </a:lnTo>
                  <a:lnTo>
                    <a:pt x="418" y="132"/>
                  </a:lnTo>
                  <a:lnTo>
                    <a:pt x="420" y="132"/>
                  </a:lnTo>
                  <a:lnTo>
                    <a:pt x="420" y="130"/>
                  </a:lnTo>
                  <a:lnTo>
                    <a:pt x="422" y="130"/>
                  </a:lnTo>
                  <a:lnTo>
                    <a:pt x="422" y="128"/>
                  </a:lnTo>
                  <a:lnTo>
                    <a:pt x="422" y="126"/>
                  </a:lnTo>
                  <a:lnTo>
                    <a:pt x="424" y="126"/>
                  </a:lnTo>
                  <a:lnTo>
                    <a:pt x="426" y="126"/>
                  </a:lnTo>
                  <a:lnTo>
                    <a:pt x="426" y="124"/>
                  </a:lnTo>
                  <a:lnTo>
                    <a:pt x="427" y="124"/>
                  </a:lnTo>
                  <a:lnTo>
                    <a:pt x="427" y="126"/>
                  </a:lnTo>
                  <a:lnTo>
                    <a:pt x="429" y="126"/>
                  </a:lnTo>
                  <a:lnTo>
                    <a:pt x="429" y="124"/>
                  </a:lnTo>
                  <a:lnTo>
                    <a:pt x="429" y="122"/>
                  </a:lnTo>
                  <a:lnTo>
                    <a:pt x="431" y="122"/>
                  </a:lnTo>
                  <a:lnTo>
                    <a:pt x="433" y="121"/>
                  </a:lnTo>
                  <a:lnTo>
                    <a:pt x="435" y="121"/>
                  </a:lnTo>
                  <a:lnTo>
                    <a:pt x="435" y="119"/>
                  </a:lnTo>
                  <a:lnTo>
                    <a:pt x="437" y="119"/>
                  </a:lnTo>
                  <a:lnTo>
                    <a:pt x="439" y="119"/>
                  </a:lnTo>
                  <a:lnTo>
                    <a:pt x="439" y="121"/>
                  </a:lnTo>
                  <a:lnTo>
                    <a:pt x="441" y="121"/>
                  </a:lnTo>
                  <a:lnTo>
                    <a:pt x="441" y="122"/>
                  </a:lnTo>
                  <a:lnTo>
                    <a:pt x="443" y="122"/>
                  </a:lnTo>
                  <a:lnTo>
                    <a:pt x="445" y="124"/>
                  </a:lnTo>
                  <a:lnTo>
                    <a:pt x="447" y="124"/>
                  </a:lnTo>
                  <a:lnTo>
                    <a:pt x="447" y="126"/>
                  </a:lnTo>
                  <a:lnTo>
                    <a:pt x="449" y="126"/>
                  </a:lnTo>
                  <a:lnTo>
                    <a:pt x="451" y="126"/>
                  </a:lnTo>
                  <a:lnTo>
                    <a:pt x="453" y="128"/>
                  </a:lnTo>
                  <a:lnTo>
                    <a:pt x="453" y="126"/>
                  </a:lnTo>
                  <a:lnTo>
                    <a:pt x="455" y="126"/>
                  </a:lnTo>
                  <a:lnTo>
                    <a:pt x="457" y="126"/>
                  </a:lnTo>
                  <a:lnTo>
                    <a:pt x="457" y="128"/>
                  </a:lnTo>
                  <a:lnTo>
                    <a:pt x="459" y="128"/>
                  </a:lnTo>
                  <a:lnTo>
                    <a:pt x="461" y="128"/>
                  </a:lnTo>
                  <a:lnTo>
                    <a:pt x="463" y="128"/>
                  </a:lnTo>
                  <a:lnTo>
                    <a:pt x="465" y="128"/>
                  </a:lnTo>
                  <a:lnTo>
                    <a:pt x="467" y="128"/>
                  </a:lnTo>
                  <a:lnTo>
                    <a:pt x="469" y="128"/>
                  </a:lnTo>
                  <a:lnTo>
                    <a:pt x="471" y="128"/>
                  </a:lnTo>
                  <a:lnTo>
                    <a:pt x="473" y="130"/>
                  </a:lnTo>
                  <a:lnTo>
                    <a:pt x="475" y="130"/>
                  </a:lnTo>
                  <a:lnTo>
                    <a:pt x="475" y="132"/>
                  </a:lnTo>
                  <a:lnTo>
                    <a:pt x="477" y="132"/>
                  </a:lnTo>
                  <a:lnTo>
                    <a:pt x="477" y="134"/>
                  </a:lnTo>
                  <a:lnTo>
                    <a:pt x="479" y="134"/>
                  </a:lnTo>
                  <a:lnTo>
                    <a:pt x="481" y="136"/>
                  </a:lnTo>
                  <a:lnTo>
                    <a:pt x="483" y="138"/>
                  </a:lnTo>
                  <a:lnTo>
                    <a:pt x="485" y="138"/>
                  </a:lnTo>
                  <a:lnTo>
                    <a:pt x="487" y="140"/>
                  </a:lnTo>
                  <a:lnTo>
                    <a:pt x="487" y="142"/>
                  </a:lnTo>
                  <a:lnTo>
                    <a:pt x="489" y="142"/>
                  </a:lnTo>
                  <a:lnTo>
                    <a:pt x="491" y="142"/>
                  </a:lnTo>
                  <a:lnTo>
                    <a:pt x="493" y="142"/>
                  </a:lnTo>
                  <a:lnTo>
                    <a:pt x="493" y="144"/>
                  </a:lnTo>
                  <a:lnTo>
                    <a:pt x="495" y="144"/>
                  </a:lnTo>
                  <a:lnTo>
                    <a:pt x="495" y="146"/>
                  </a:lnTo>
                  <a:lnTo>
                    <a:pt x="496" y="148"/>
                  </a:lnTo>
                  <a:lnTo>
                    <a:pt x="498" y="148"/>
                  </a:lnTo>
                  <a:lnTo>
                    <a:pt x="500" y="148"/>
                  </a:lnTo>
                  <a:lnTo>
                    <a:pt x="502" y="150"/>
                  </a:lnTo>
                  <a:lnTo>
                    <a:pt x="504" y="152"/>
                  </a:lnTo>
                  <a:lnTo>
                    <a:pt x="502" y="154"/>
                  </a:lnTo>
                  <a:lnTo>
                    <a:pt x="504" y="154"/>
                  </a:lnTo>
                  <a:lnTo>
                    <a:pt x="504" y="156"/>
                  </a:lnTo>
                  <a:lnTo>
                    <a:pt x="506" y="156"/>
                  </a:lnTo>
                  <a:lnTo>
                    <a:pt x="506" y="158"/>
                  </a:lnTo>
                  <a:lnTo>
                    <a:pt x="508" y="160"/>
                  </a:lnTo>
                  <a:lnTo>
                    <a:pt x="510" y="160"/>
                  </a:lnTo>
                  <a:lnTo>
                    <a:pt x="510" y="162"/>
                  </a:lnTo>
                  <a:lnTo>
                    <a:pt x="512" y="164"/>
                  </a:lnTo>
                  <a:lnTo>
                    <a:pt x="514" y="166"/>
                  </a:lnTo>
                  <a:lnTo>
                    <a:pt x="516" y="168"/>
                  </a:lnTo>
                  <a:lnTo>
                    <a:pt x="518" y="168"/>
                  </a:lnTo>
                  <a:lnTo>
                    <a:pt x="518" y="170"/>
                  </a:lnTo>
                  <a:lnTo>
                    <a:pt x="520" y="170"/>
                  </a:lnTo>
                  <a:lnTo>
                    <a:pt x="522" y="172"/>
                  </a:lnTo>
                  <a:lnTo>
                    <a:pt x="524" y="174"/>
                  </a:lnTo>
                  <a:lnTo>
                    <a:pt x="526" y="176"/>
                  </a:lnTo>
                  <a:lnTo>
                    <a:pt x="528" y="176"/>
                  </a:lnTo>
                  <a:lnTo>
                    <a:pt x="528" y="178"/>
                  </a:lnTo>
                  <a:lnTo>
                    <a:pt x="530" y="178"/>
                  </a:lnTo>
                  <a:lnTo>
                    <a:pt x="532" y="178"/>
                  </a:lnTo>
                  <a:lnTo>
                    <a:pt x="534" y="180"/>
                  </a:lnTo>
                  <a:lnTo>
                    <a:pt x="536" y="180"/>
                  </a:lnTo>
                  <a:lnTo>
                    <a:pt x="538" y="180"/>
                  </a:lnTo>
                  <a:lnTo>
                    <a:pt x="538" y="182"/>
                  </a:lnTo>
                  <a:lnTo>
                    <a:pt x="540" y="182"/>
                  </a:lnTo>
                  <a:lnTo>
                    <a:pt x="542" y="182"/>
                  </a:lnTo>
                  <a:lnTo>
                    <a:pt x="544" y="182"/>
                  </a:lnTo>
                  <a:lnTo>
                    <a:pt x="546" y="182"/>
                  </a:lnTo>
                  <a:lnTo>
                    <a:pt x="548" y="182"/>
                  </a:lnTo>
                  <a:lnTo>
                    <a:pt x="550" y="182"/>
                  </a:lnTo>
                  <a:lnTo>
                    <a:pt x="552" y="182"/>
                  </a:lnTo>
                  <a:lnTo>
                    <a:pt x="552" y="184"/>
                  </a:lnTo>
                  <a:lnTo>
                    <a:pt x="554" y="184"/>
                  </a:lnTo>
                  <a:lnTo>
                    <a:pt x="556" y="184"/>
                  </a:lnTo>
                  <a:lnTo>
                    <a:pt x="556" y="186"/>
                  </a:lnTo>
                  <a:lnTo>
                    <a:pt x="558" y="188"/>
                  </a:lnTo>
                  <a:lnTo>
                    <a:pt x="560" y="188"/>
                  </a:lnTo>
                  <a:lnTo>
                    <a:pt x="562" y="188"/>
                  </a:lnTo>
                  <a:lnTo>
                    <a:pt x="564" y="188"/>
                  </a:lnTo>
                  <a:lnTo>
                    <a:pt x="564" y="189"/>
                  </a:lnTo>
                  <a:lnTo>
                    <a:pt x="565" y="189"/>
                  </a:lnTo>
                  <a:lnTo>
                    <a:pt x="567" y="189"/>
                  </a:lnTo>
                  <a:lnTo>
                    <a:pt x="567" y="191"/>
                  </a:lnTo>
                  <a:lnTo>
                    <a:pt x="565" y="191"/>
                  </a:lnTo>
                  <a:lnTo>
                    <a:pt x="567" y="191"/>
                  </a:lnTo>
                  <a:lnTo>
                    <a:pt x="569" y="193"/>
                  </a:lnTo>
                  <a:lnTo>
                    <a:pt x="571" y="193"/>
                  </a:lnTo>
                  <a:lnTo>
                    <a:pt x="573" y="193"/>
                  </a:lnTo>
                  <a:lnTo>
                    <a:pt x="573" y="195"/>
                  </a:lnTo>
                  <a:lnTo>
                    <a:pt x="575" y="195"/>
                  </a:lnTo>
                  <a:lnTo>
                    <a:pt x="577" y="197"/>
                  </a:lnTo>
                  <a:lnTo>
                    <a:pt x="579" y="197"/>
                  </a:lnTo>
                  <a:lnTo>
                    <a:pt x="583" y="197"/>
                  </a:lnTo>
                  <a:lnTo>
                    <a:pt x="585" y="197"/>
                  </a:lnTo>
                  <a:lnTo>
                    <a:pt x="587" y="197"/>
                  </a:lnTo>
                  <a:lnTo>
                    <a:pt x="589" y="195"/>
                  </a:lnTo>
                  <a:lnTo>
                    <a:pt x="591" y="195"/>
                  </a:lnTo>
                  <a:lnTo>
                    <a:pt x="595" y="193"/>
                  </a:lnTo>
                  <a:lnTo>
                    <a:pt x="597" y="193"/>
                  </a:lnTo>
                  <a:lnTo>
                    <a:pt x="599" y="193"/>
                  </a:lnTo>
                  <a:lnTo>
                    <a:pt x="601" y="191"/>
                  </a:lnTo>
                  <a:lnTo>
                    <a:pt x="603" y="191"/>
                  </a:lnTo>
                  <a:lnTo>
                    <a:pt x="605" y="191"/>
                  </a:lnTo>
                  <a:lnTo>
                    <a:pt x="607" y="191"/>
                  </a:lnTo>
                  <a:lnTo>
                    <a:pt x="607" y="189"/>
                  </a:lnTo>
                  <a:lnTo>
                    <a:pt x="609" y="189"/>
                  </a:lnTo>
                  <a:lnTo>
                    <a:pt x="609" y="188"/>
                  </a:lnTo>
                  <a:lnTo>
                    <a:pt x="611" y="188"/>
                  </a:lnTo>
                  <a:lnTo>
                    <a:pt x="613" y="188"/>
                  </a:lnTo>
                  <a:lnTo>
                    <a:pt x="615" y="188"/>
                  </a:lnTo>
                  <a:lnTo>
                    <a:pt x="615" y="186"/>
                  </a:lnTo>
                  <a:lnTo>
                    <a:pt x="617" y="186"/>
                  </a:lnTo>
                  <a:lnTo>
                    <a:pt x="619" y="184"/>
                  </a:lnTo>
                  <a:lnTo>
                    <a:pt x="621" y="186"/>
                  </a:lnTo>
                  <a:lnTo>
                    <a:pt x="623" y="186"/>
                  </a:lnTo>
                  <a:lnTo>
                    <a:pt x="625" y="186"/>
                  </a:lnTo>
                  <a:lnTo>
                    <a:pt x="629" y="186"/>
                  </a:lnTo>
                  <a:lnTo>
                    <a:pt x="633" y="188"/>
                  </a:lnTo>
                  <a:lnTo>
                    <a:pt x="634" y="188"/>
                  </a:lnTo>
                  <a:lnTo>
                    <a:pt x="638" y="188"/>
                  </a:lnTo>
                  <a:lnTo>
                    <a:pt x="640" y="188"/>
                  </a:lnTo>
                  <a:lnTo>
                    <a:pt x="640" y="189"/>
                  </a:lnTo>
                  <a:lnTo>
                    <a:pt x="642" y="189"/>
                  </a:lnTo>
                  <a:lnTo>
                    <a:pt x="642" y="191"/>
                  </a:lnTo>
                  <a:lnTo>
                    <a:pt x="644" y="191"/>
                  </a:lnTo>
                  <a:lnTo>
                    <a:pt x="648" y="193"/>
                  </a:lnTo>
                  <a:lnTo>
                    <a:pt x="650" y="193"/>
                  </a:lnTo>
                  <a:lnTo>
                    <a:pt x="654" y="193"/>
                  </a:lnTo>
                  <a:lnTo>
                    <a:pt x="658" y="193"/>
                  </a:lnTo>
                  <a:lnTo>
                    <a:pt x="660" y="193"/>
                  </a:lnTo>
                  <a:lnTo>
                    <a:pt x="662" y="193"/>
                  </a:lnTo>
                  <a:lnTo>
                    <a:pt x="664" y="191"/>
                  </a:lnTo>
                  <a:lnTo>
                    <a:pt x="666" y="191"/>
                  </a:lnTo>
                  <a:lnTo>
                    <a:pt x="668" y="191"/>
                  </a:lnTo>
                  <a:lnTo>
                    <a:pt x="670" y="191"/>
                  </a:lnTo>
                  <a:lnTo>
                    <a:pt x="670" y="193"/>
                  </a:lnTo>
                  <a:lnTo>
                    <a:pt x="672" y="193"/>
                  </a:lnTo>
                  <a:lnTo>
                    <a:pt x="674" y="193"/>
                  </a:lnTo>
                  <a:lnTo>
                    <a:pt x="674" y="195"/>
                  </a:lnTo>
                  <a:lnTo>
                    <a:pt x="674" y="197"/>
                  </a:lnTo>
                  <a:lnTo>
                    <a:pt x="676" y="197"/>
                  </a:lnTo>
                  <a:lnTo>
                    <a:pt x="676" y="199"/>
                  </a:lnTo>
                  <a:lnTo>
                    <a:pt x="678" y="199"/>
                  </a:lnTo>
                  <a:lnTo>
                    <a:pt x="680" y="199"/>
                  </a:lnTo>
                  <a:lnTo>
                    <a:pt x="680" y="201"/>
                  </a:lnTo>
                  <a:lnTo>
                    <a:pt x="682" y="201"/>
                  </a:lnTo>
                  <a:lnTo>
                    <a:pt x="682" y="203"/>
                  </a:lnTo>
                  <a:lnTo>
                    <a:pt x="680" y="203"/>
                  </a:lnTo>
                  <a:lnTo>
                    <a:pt x="682" y="203"/>
                  </a:lnTo>
                  <a:lnTo>
                    <a:pt x="682" y="205"/>
                  </a:lnTo>
                  <a:lnTo>
                    <a:pt x="684" y="207"/>
                  </a:lnTo>
                  <a:lnTo>
                    <a:pt x="686" y="207"/>
                  </a:lnTo>
                  <a:lnTo>
                    <a:pt x="688" y="209"/>
                  </a:lnTo>
                  <a:lnTo>
                    <a:pt x="688" y="207"/>
                  </a:lnTo>
                  <a:lnTo>
                    <a:pt x="690" y="209"/>
                  </a:lnTo>
                  <a:lnTo>
                    <a:pt x="692" y="209"/>
                  </a:lnTo>
                  <a:lnTo>
                    <a:pt x="692" y="211"/>
                  </a:lnTo>
                  <a:lnTo>
                    <a:pt x="694" y="211"/>
                  </a:lnTo>
                  <a:lnTo>
                    <a:pt x="696" y="211"/>
                  </a:lnTo>
                  <a:lnTo>
                    <a:pt x="698" y="213"/>
                  </a:lnTo>
                  <a:lnTo>
                    <a:pt x="700" y="215"/>
                  </a:lnTo>
                  <a:lnTo>
                    <a:pt x="702" y="213"/>
                  </a:lnTo>
                  <a:lnTo>
                    <a:pt x="703" y="211"/>
                  </a:lnTo>
                  <a:lnTo>
                    <a:pt x="705" y="209"/>
                  </a:lnTo>
                  <a:lnTo>
                    <a:pt x="707" y="209"/>
                  </a:lnTo>
                  <a:lnTo>
                    <a:pt x="707" y="207"/>
                  </a:lnTo>
                  <a:lnTo>
                    <a:pt x="709" y="207"/>
                  </a:lnTo>
                  <a:lnTo>
                    <a:pt x="709" y="205"/>
                  </a:lnTo>
                  <a:lnTo>
                    <a:pt x="711" y="205"/>
                  </a:lnTo>
                  <a:lnTo>
                    <a:pt x="711" y="207"/>
                  </a:lnTo>
                  <a:lnTo>
                    <a:pt x="713" y="207"/>
                  </a:lnTo>
                  <a:lnTo>
                    <a:pt x="715" y="207"/>
                  </a:lnTo>
                  <a:lnTo>
                    <a:pt x="717" y="207"/>
                  </a:lnTo>
                  <a:lnTo>
                    <a:pt x="719" y="207"/>
                  </a:lnTo>
                  <a:lnTo>
                    <a:pt x="721" y="207"/>
                  </a:lnTo>
                  <a:lnTo>
                    <a:pt x="723" y="205"/>
                  </a:lnTo>
                  <a:lnTo>
                    <a:pt x="725" y="205"/>
                  </a:lnTo>
                  <a:lnTo>
                    <a:pt x="725" y="207"/>
                  </a:lnTo>
                  <a:lnTo>
                    <a:pt x="727" y="207"/>
                  </a:lnTo>
                  <a:lnTo>
                    <a:pt x="729" y="207"/>
                  </a:lnTo>
                  <a:lnTo>
                    <a:pt x="731" y="207"/>
                  </a:lnTo>
                  <a:lnTo>
                    <a:pt x="733" y="207"/>
                  </a:lnTo>
                  <a:lnTo>
                    <a:pt x="735" y="207"/>
                  </a:lnTo>
                  <a:lnTo>
                    <a:pt x="737" y="207"/>
                  </a:lnTo>
                  <a:lnTo>
                    <a:pt x="739" y="207"/>
                  </a:lnTo>
                  <a:lnTo>
                    <a:pt x="739" y="209"/>
                  </a:lnTo>
                  <a:lnTo>
                    <a:pt x="741" y="209"/>
                  </a:lnTo>
                  <a:lnTo>
                    <a:pt x="743" y="209"/>
                  </a:lnTo>
                  <a:lnTo>
                    <a:pt x="745" y="209"/>
                  </a:lnTo>
                  <a:lnTo>
                    <a:pt x="747" y="209"/>
                  </a:lnTo>
                  <a:lnTo>
                    <a:pt x="749" y="211"/>
                  </a:lnTo>
                  <a:lnTo>
                    <a:pt x="751" y="211"/>
                  </a:lnTo>
                  <a:lnTo>
                    <a:pt x="753" y="211"/>
                  </a:lnTo>
                  <a:lnTo>
                    <a:pt x="755" y="211"/>
                  </a:lnTo>
                  <a:lnTo>
                    <a:pt x="757" y="211"/>
                  </a:lnTo>
                  <a:lnTo>
                    <a:pt x="759" y="211"/>
                  </a:lnTo>
                  <a:lnTo>
                    <a:pt x="759" y="213"/>
                  </a:lnTo>
                  <a:lnTo>
                    <a:pt x="761" y="213"/>
                  </a:lnTo>
                  <a:lnTo>
                    <a:pt x="763" y="213"/>
                  </a:lnTo>
                  <a:lnTo>
                    <a:pt x="765" y="213"/>
                  </a:lnTo>
                  <a:lnTo>
                    <a:pt x="769" y="213"/>
                  </a:lnTo>
                  <a:lnTo>
                    <a:pt x="771" y="213"/>
                  </a:lnTo>
                  <a:lnTo>
                    <a:pt x="772" y="213"/>
                  </a:lnTo>
                  <a:lnTo>
                    <a:pt x="774" y="213"/>
                  </a:lnTo>
                  <a:lnTo>
                    <a:pt x="776" y="213"/>
                  </a:lnTo>
                  <a:lnTo>
                    <a:pt x="778" y="215"/>
                  </a:lnTo>
                  <a:lnTo>
                    <a:pt x="780" y="215"/>
                  </a:lnTo>
                  <a:lnTo>
                    <a:pt x="784" y="213"/>
                  </a:lnTo>
                  <a:lnTo>
                    <a:pt x="786" y="213"/>
                  </a:lnTo>
                  <a:lnTo>
                    <a:pt x="786" y="211"/>
                  </a:lnTo>
                  <a:lnTo>
                    <a:pt x="784" y="209"/>
                  </a:lnTo>
                  <a:lnTo>
                    <a:pt x="784" y="207"/>
                  </a:lnTo>
                  <a:lnTo>
                    <a:pt x="784" y="205"/>
                  </a:lnTo>
                  <a:lnTo>
                    <a:pt x="782" y="205"/>
                  </a:lnTo>
                  <a:lnTo>
                    <a:pt x="782" y="203"/>
                  </a:lnTo>
                  <a:lnTo>
                    <a:pt x="780" y="201"/>
                  </a:lnTo>
                  <a:lnTo>
                    <a:pt x="780" y="199"/>
                  </a:lnTo>
                  <a:lnTo>
                    <a:pt x="780" y="197"/>
                  </a:lnTo>
                  <a:lnTo>
                    <a:pt x="778" y="197"/>
                  </a:lnTo>
                  <a:lnTo>
                    <a:pt x="778" y="195"/>
                  </a:lnTo>
                  <a:lnTo>
                    <a:pt x="778" y="193"/>
                  </a:lnTo>
                  <a:lnTo>
                    <a:pt x="780" y="191"/>
                  </a:lnTo>
                  <a:lnTo>
                    <a:pt x="780" y="189"/>
                  </a:lnTo>
                  <a:lnTo>
                    <a:pt x="780" y="188"/>
                  </a:lnTo>
                  <a:lnTo>
                    <a:pt x="782" y="188"/>
                  </a:lnTo>
                  <a:lnTo>
                    <a:pt x="788" y="182"/>
                  </a:lnTo>
                  <a:lnTo>
                    <a:pt x="790" y="182"/>
                  </a:lnTo>
                  <a:lnTo>
                    <a:pt x="792" y="180"/>
                  </a:lnTo>
                  <a:lnTo>
                    <a:pt x="794" y="180"/>
                  </a:lnTo>
                  <a:lnTo>
                    <a:pt x="796" y="180"/>
                  </a:lnTo>
                  <a:lnTo>
                    <a:pt x="798" y="178"/>
                  </a:lnTo>
                  <a:lnTo>
                    <a:pt x="800" y="178"/>
                  </a:lnTo>
                  <a:lnTo>
                    <a:pt x="802" y="178"/>
                  </a:lnTo>
                  <a:lnTo>
                    <a:pt x="804" y="178"/>
                  </a:lnTo>
                  <a:lnTo>
                    <a:pt x="804" y="176"/>
                  </a:lnTo>
                  <a:lnTo>
                    <a:pt x="806" y="176"/>
                  </a:lnTo>
                  <a:lnTo>
                    <a:pt x="808" y="176"/>
                  </a:lnTo>
                  <a:lnTo>
                    <a:pt x="810" y="176"/>
                  </a:lnTo>
                  <a:lnTo>
                    <a:pt x="812" y="176"/>
                  </a:lnTo>
                  <a:lnTo>
                    <a:pt x="814" y="176"/>
                  </a:lnTo>
                  <a:lnTo>
                    <a:pt x="816" y="174"/>
                  </a:lnTo>
                  <a:lnTo>
                    <a:pt x="818" y="174"/>
                  </a:lnTo>
                  <a:lnTo>
                    <a:pt x="820" y="172"/>
                  </a:lnTo>
                  <a:lnTo>
                    <a:pt x="822" y="168"/>
                  </a:lnTo>
                  <a:lnTo>
                    <a:pt x="824" y="164"/>
                  </a:lnTo>
                  <a:lnTo>
                    <a:pt x="826" y="160"/>
                  </a:lnTo>
                  <a:lnTo>
                    <a:pt x="828" y="156"/>
                  </a:lnTo>
                  <a:lnTo>
                    <a:pt x="828" y="154"/>
                  </a:lnTo>
                  <a:lnTo>
                    <a:pt x="828" y="152"/>
                  </a:lnTo>
                  <a:lnTo>
                    <a:pt x="828" y="150"/>
                  </a:lnTo>
                  <a:lnTo>
                    <a:pt x="830" y="150"/>
                  </a:lnTo>
                  <a:lnTo>
                    <a:pt x="830" y="148"/>
                  </a:lnTo>
                  <a:lnTo>
                    <a:pt x="830" y="146"/>
                  </a:lnTo>
                  <a:lnTo>
                    <a:pt x="832" y="146"/>
                  </a:lnTo>
                  <a:lnTo>
                    <a:pt x="832" y="144"/>
                  </a:lnTo>
                  <a:lnTo>
                    <a:pt x="834" y="144"/>
                  </a:lnTo>
                  <a:lnTo>
                    <a:pt x="836" y="144"/>
                  </a:lnTo>
                  <a:lnTo>
                    <a:pt x="836" y="142"/>
                  </a:lnTo>
                  <a:lnTo>
                    <a:pt x="838" y="140"/>
                  </a:lnTo>
                  <a:lnTo>
                    <a:pt x="840" y="140"/>
                  </a:lnTo>
                  <a:lnTo>
                    <a:pt x="841" y="140"/>
                  </a:lnTo>
                  <a:lnTo>
                    <a:pt x="841" y="138"/>
                  </a:lnTo>
                  <a:lnTo>
                    <a:pt x="843" y="138"/>
                  </a:lnTo>
                  <a:lnTo>
                    <a:pt x="845" y="138"/>
                  </a:lnTo>
                  <a:lnTo>
                    <a:pt x="845" y="136"/>
                  </a:lnTo>
                  <a:lnTo>
                    <a:pt x="847" y="136"/>
                  </a:lnTo>
                  <a:lnTo>
                    <a:pt x="847" y="134"/>
                  </a:lnTo>
                  <a:lnTo>
                    <a:pt x="849" y="134"/>
                  </a:lnTo>
                  <a:lnTo>
                    <a:pt x="849" y="132"/>
                  </a:lnTo>
                  <a:lnTo>
                    <a:pt x="849" y="130"/>
                  </a:lnTo>
                  <a:lnTo>
                    <a:pt x="851" y="130"/>
                  </a:lnTo>
                  <a:lnTo>
                    <a:pt x="851" y="128"/>
                  </a:lnTo>
                  <a:lnTo>
                    <a:pt x="851" y="126"/>
                  </a:lnTo>
                  <a:lnTo>
                    <a:pt x="851" y="124"/>
                  </a:lnTo>
                  <a:lnTo>
                    <a:pt x="851" y="122"/>
                  </a:lnTo>
                  <a:lnTo>
                    <a:pt x="851" y="121"/>
                  </a:lnTo>
                  <a:lnTo>
                    <a:pt x="853" y="121"/>
                  </a:lnTo>
                  <a:lnTo>
                    <a:pt x="853" y="119"/>
                  </a:lnTo>
                  <a:lnTo>
                    <a:pt x="853" y="117"/>
                  </a:lnTo>
                  <a:lnTo>
                    <a:pt x="853" y="115"/>
                  </a:lnTo>
                  <a:lnTo>
                    <a:pt x="853" y="113"/>
                  </a:lnTo>
                  <a:lnTo>
                    <a:pt x="853" y="111"/>
                  </a:lnTo>
                  <a:lnTo>
                    <a:pt x="855" y="111"/>
                  </a:lnTo>
                  <a:lnTo>
                    <a:pt x="855" y="109"/>
                  </a:lnTo>
                  <a:lnTo>
                    <a:pt x="855" y="107"/>
                  </a:lnTo>
                  <a:lnTo>
                    <a:pt x="857" y="107"/>
                  </a:lnTo>
                  <a:lnTo>
                    <a:pt x="857" y="105"/>
                  </a:lnTo>
                  <a:lnTo>
                    <a:pt x="859" y="105"/>
                  </a:lnTo>
                  <a:lnTo>
                    <a:pt x="861" y="105"/>
                  </a:lnTo>
                  <a:lnTo>
                    <a:pt x="863" y="105"/>
                  </a:lnTo>
                  <a:lnTo>
                    <a:pt x="865" y="105"/>
                  </a:lnTo>
                  <a:lnTo>
                    <a:pt x="867" y="105"/>
                  </a:lnTo>
                  <a:lnTo>
                    <a:pt x="867" y="103"/>
                  </a:lnTo>
                  <a:lnTo>
                    <a:pt x="869" y="103"/>
                  </a:lnTo>
                  <a:lnTo>
                    <a:pt x="871" y="103"/>
                  </a:lnTo>
                  <a:lnTo>
                    <a:pt x="873" y="103"/>
                  </a:lnTo>
                  <a:lnTo>
                    <a:pt x="875" y="103"/>
                  </a:lnTo>
                  <a:lnTo>
                    <a:pt x="877" y="103"/>
                  </a:lnTo>
                  <a:lnTo>
                    <a:pt x="877" y="101"/>
                  </a:lnTo>
                  <a:lnTo>
                    <a:pt x="879" y="101"/>
                  </a:lnTo>
                  <a:lnTo>
                    <a:pt x="879" y="99"/>
                  </a:lnTo>
                  <a:lnTo>
                    <a:pt x="881" y="99"/>
                  </a:lnTo>
                  <a:lnTo>
                    <a:pt x="881" y="97"/>
                  </a:lnTo>
                  <a:lnTo>
                    <a:pt x="883" y="97"/>
                  </a:lnTo>
                  <a:lnTo>
                    <a:pt x="885" y="95"/>
                  </a:lnTo>
                  <a:lnTo>
                    <a:pt x="885" y="91"/>
                  </a:lnTo>
                  <a:lnTo>
                    <a:pt x="885" y="89"/>
                  </a:lnTo>
                  <a:lnTo>
                    <a:pt x="885" y="87"/>
                  </a:lnTo>
                  <a:lnTo>
                    <a:pt x="885" y="85"/>
                  </a:lnTo>
                  <a:lnTo>
                    <a:pt x="883" y="85"/>
                  </a:lnTo>
                  <a:lnTo>
                    <a:pt x="883" y="83"/>
                  </a:lnTo>
                  <a:lnTo>
                    <a:pt x="885" y="83"/>
                  </a:lnTo>
                  <a:lnTo>
                    <a:pt x="883" y="83"/>
                  </a:lnTo>
                  <a:lnTo>
                    <a:pt x="885" y="83"/>
                  </a:lnTo>
                  <a:lnTo>
                    <a:pt x="885" y="81"/>
                  </a:lnTo>
                  <a:lnTo>
                    <a:pt x="885" y="79"/>
                  </a:lnTo>
                  <a:lnTo>
                    <a:pt x="887" y="79"/>
                  </a:lnTo>
                  <a:lnTo>
                    <a:pt x="887" y="77"/>
                  </a:lnTo>
                  <a:lnTo>
                    <a:pt x="889" y="77"/>
                  </a:lnTo>
                  <a:lnTo>
                    <a:pt x="891" y="77"/>
                  </a:lnTo>
                  <a:lnTo>
                    <a:pt x="891" y="75"/>
                  </a:lnTo>
                  <a:lnTo>
                    <a:pt x="893" y="75"/>
                  </a:lnTo>
                  <a:lnTo>
                    <a:pt x="893" y="73"/>
                  </a:lnTo>
                  <a:lnTo>
                    <a:pt x="893" y="71"/>
                  </a:lnTo>
                  <a:lnTo>
                    <a:pt x="893" y="69"/>
                  </a:lnTo>
                  <a:lnTo>
                    <a:pt x="893" y="67"/>
                  </a:lnTo>
                  <a:lnTo>
                    <a:pt x="893" y="65"/>
                  </a:lnTo>
                  <a:lnTo>
                    <a:pt x="895" y="63"/>
                  </a:lnTo>
                  <a:lnTo>
                    <a:pt x="897" y="63"/>
                  </a:lnTo>
                  <a:lnTo>
                    <a:pt x="897" y="61"/>
                  </a:lnTo>
                  <a:lnTo>
                    <a:pt x="897" y="59"/>
                  </a:lnTo>
                  <a:lnTo>
                    <a:pt x="895" y="59"/>
                  </a:lnTo>
                  <a:lnTo>
                    <a:pt x="895" y="57"/>
                  </a:lnTo>
                  <a:lnTo>
                    <a:pt x="893" y="57"/>
                  </a:lnTo>
                  <a:lnTo>
                    <a:pt x="891" y="57"/>
                  </a:lnTo>
                  <a:lnTo>
                    <a:pt x="889" y="57"/>
                  </a:lnTo>
                  <a:lnTo>
                    <a:pt x="887" y="57"/>
                  </a:lnTo>
                  <a:lnTo>
                    <a:pt x="887" y="55"/>
                  </a:lnTo>
                  <a:lnTo>
                    <a:pt x="885" y="55"/>
                  </a:lnTo>
                  <a:lnTo>
                    <a:pt x="885" y="53"/>
                  </a:lnTo>
                  <a:lnTo>
                    <a:pt x="885" y="52"/>
                  </a:lnTo>
                  <a:lnTo>
                    <a:pt x="885" y="50"/>
                  </a:lnTo>
                  <a:lnTo>
                    <a:pt x="887" y="50"/>
                  </a:lnTo>
                  <a:lnTo>
                    <a:pt x="889" y="50"/>
                  </a:lnTo>
                  <a:lnTo>
                    <a:pt x="891" y="50"/>
                  </a:lnTo>
                  <a:lnTo>
                    <a:pt x="893" y="50"/>
                  </a:lnTo>
                  <a:lnTo>
                    <a:pt x="895" y="50"/>
                  </a:lnTo>
                  <a:lnTo>
                    <a:pt x="897" y="50"/>
                  </a:lnTo>
                  <a:lnTo>
                    <a:pt x="899" y="50"/>
                  </a:lnTo>
                  <a:lnTo>
                    <a:pt x="899" y="52"/>
                  </a:lnTo>
                  <a:lnTo>
                    <a:pt x="897" y="52"/>
                  </a:lnTo>
                  <a:lnTo>
                    <a:pt x="897" y="53"/>
                  </a:lnTo>
                  <a:lnTo>
                    <a:pt x="897" y="55"/>
                  </a:lnTo>
                  <a:lnTo>
                    <a:pt x="899" y="55"/>
                  </a:lnTo>
                  <a:lnTo>
                    <a:pt x="901" y="55"/>
                  </a:lnTo>
                  <a:lnTo>
                    <a:pt x="903" y="55"/>
                  </a:lnTo>
                  <a:lnTo>
                    <a:pt x="903" y="53"/>
                  </a:lnTo>
                  <a:lnTo>
                    <a:pt x="905" y="53"/>
                  </a:lnTo>
                  <a:lnTo>
                    <a:pt x="905" y="52"/>
                  </a:lnTo>
                  <a:lnTo>
                    <a:pt x="907" y="52"/>
                  </a:lnTo>
                  <a:lnTo>
                    <a:pt x="907" y="50"/>
                  </a:lnTo>
                  <a:lnTo>
                    <a:pt x="907" y="48"/>
                  </a:lnTo>
                  <a:lnTo>
                    <a:pt x="909" y="48"/>
                  </a:lnTo>
                  <a:lnTo>
                    <a:pt x="909" y="46"/>
                  </a:lnTo>
                  <a:lnTo>
                    <a:pt x="910" y="46"/>
                  </a:lnTo>
                  <a:lnTo>
                    <a:pt x="912" y="46"/>
                  </a:lnTo>
                  <a:lnTo>
                    <a:pt x="914" y="46"/>
                  </a:lnTo>
                  <a:lnTo>
                    <a:pt x="916" y="46"/>
                  </a:lnTo>
                  <a:lnTo>
                    <a:pt x="916" y="48"/>
                  </a:lnTo>
                  <a:lnTo>
                    <a:pt x="918" y="48"/>
                  </a:lnTo>
                  <a:lnTo>
                    <a:pt x="918" y="50"/>
                  </a:lnTo>
                  <a:lnTo>
                    <a:pt x="920" y="50"/>
                  </a:lnTo>
                  <a:lnTo>
                    <a:pt x="922" y="50"/>
                  </a:lnTo>
                  <a:lnTo>
                    <a:pt x="924" y="50"/>
                  </a:lnTo>
                  <a:lnTo>
                    <a:pt x="926" y="50"/>
                  </a:lnTo>
                  <a:lnTo>
                    <a:pt x="928" y="50"/>
                  </a:lnTo>
                  <a:lnTo>
                    <a:pt x="930" y="50"/>
                  </a:lnTo>
                  <a:lnTo>
                    <a:pt x="932" y="48"/>
                  </a:lnTo>
                  <a:lnTo>
                    <a:pt x="934" y="48"/>
                  </a:lnTo>
                  <a:lnTo>
                    <a:pt x="936" y="48"/>
                  </a:lnTo>
                  <a:lnTo>
                    <a:pt x="936" y="50"/>
                  </a:lnTo>
                  <a:lnTo>
                    <a:pt x="938" y="50"/>
                  </a:lnTo>
                  <a:lnTo>
                    <a:pt x="940" y="50"/>
                  </a:lnTo>
                  <a:lnTo>
                    <a:pt x="942" y="50"/>
                  </a:lnTo>
                  <a:lnTo>
                    <a:pt x="944" y="50"/>
                  </a:lnTo>
                  <a:lnTo>
                    <a:pt x="946" y="50"/>
                  </a:lnTo>
                  <a:lnTo>
                    <a:pt x="946" y="48"/>
                  </a:lnTo>
                  <a:lnTo>
                    <a:pt x="946" y="46"/>
                  </a:lnTo>
                  <a:lnTo>
                    <a:pt x="948" y="44"/>
                  </a:lnTo>
                  <a:lnTo>
                    <a:pt x="948" y="42"/>
                  </a:lnTo>
                  <a:lnTo>
                    <a:pt x="948" y="40"/>
                  </a:lnTo>
                  <a:lnTo>
                    <a:pt x="948" y="38"/>
                  </a:lnTo>
                  <a:lnTo>
                    <a:pt x="950" y="38"/>
                  </a:lnTo>
                  <a:lnTo>
                    <a:pt x="950" y="36"/>
                  </a:lnTo>
                  <a:lnTo>
                    <a:pt x="952" y="36"/>
                  </a:lnTo>
                  <a:lnTo>
                    <a:pt x="952" y="34"/>
                  </a:lnTo>
                  <a:lnTo>
                    <a:pt x="954" y="34"/>
                  </a:lnTo>
                  <a:lnTo>
                    <a:pt x="954" y="32"/>
                  </a:lnTo>
                  <a:lnTo>
                    <a:pt x="956" y="32"/>
                  </a:lnTo>
                  <a:lnTo>
                    <a:pt x="956" y="30"/>
                  </a:lnTo>
                  <a:lnTo>
                    <a:pt x="958" y="30"/>
                  </a:lnTo>
                  <a:lnTo>
                    <a:pt x="958" y="28"/>
                  </a:lnTo>
                  <a:lnTo>
                    <a:pt x="960" y="28"/>
                  </a:lnTo>
                  <a:lnTo>
                    <a:pt x="960" y="26"/>
                  </a:lnTo>
                  <a:lnTo>
                    <a:pt x="960" y="24"/>
                  </a:lnTo>
                  <a:lnTo>
                    <a:pt x="962" y="24"/>
                  </a:lnTo>
                  <a:lnTo>
                    <a:pt x="962" y="22"/>
                  </a:lnTo>
                  <a:lnTo>
                    <a:pt x="964" y="22"/>
                  </a:lnTo>
                  <a:lnTo>
                    <a:pt x="964" y="20"/>
                  </a:lnTo>
                  <a:lnTo>
                    <a:pt x="966" y="20"/>
                  </a:lnTo>
                  <a:lnTo>
                    <a:pt x="966" y="18"/>
                  </a:lnTo>
                  <a:lnTo>
                    <a:pt x="966" y="16"/>
                  </a:lnTo>
                  <a:lnTo>
                    <a:pt x="968" y="16"/>
                  </a:lnTo>
                  <a:lnTo>
                    <a:pt x="970" y="16"/>
                  </a:lnTo>
                  <a:lnTo>
                    <a:pt x="970" y="18"/>
                  </a:lnTo>
                  <a:lnTo>
                    <a:pt x="972" y="18"/>
                  </a:lnTo>
                  <a:lnTo>
                    <a:pt x="972" y="20"/>
                  </a:lnTo>
                  <a:lnTo>
                    <a:pt x="974" y="20"/>
                  </a:lnTo>
                  <a:lnTo>
                    <a:pt x="974" y="22"/>
                  </a:lnTo>
                  <a:lnTo>
                    <a:pt x="976" y="22"/>
                  </a:lnTo>
                  <a:lnTo>
                    <a:pt x="978" y="22"/>
                  </a:lnTo>
                  <a:lnTo>
                    <a:pt x="979" y="22"/>
                  </a:lnTo>
                  <a:lnTo>
                    <a:pt x="981" y="22"/>
                  </a:lnTo>
                  <a:lnTo>
                    <a:pt x="983" y="22"/>
                  </a:lnTo>
                  <a:lnTo>
                    <a:pt x="985" y="22"/>
                  </a:lnTo>
                  <a:lnTo>
                    <a:pt x="987" y="22"/>
                  </a:lnTo>
                  <a:lnTo>
                    <a:pt x="987" y="20"/>
                  </a:lnTo>
                  <a:lnTo>
                    <a:pt x="989" y="20"/>
                  </a:lnTo>
                  <a:lnTo>
                    <a:pt x="989" y="18"/>
                  </a:lnTo>
                  <a:lnTo>
                    <a:pt x="991" y="18"/>
                  </a:lnTo>
                  <a:lnTo>
                    <a:pt x="991" y="16"/>
                  </a:lnTo>
                  <a:lnTo>
                    <a:pt x="993" y="16"/>
                  </a:lnTo>
                  <a:lnTo>
                    <a:pt x="993" y="14"/>
                  </a:lnTo>
                  <a:lnTo>
                    <a:pt x="995" y="14"/>
                  </a:lnTo>
                  <a:lnTo>
                    <a:pt x="995" y="12"/>
                  </a:lnTo>
                  <a:lnTo>
                    <a:pt x="995" y="10"/>
                  </a:lnTo>
                  <a:lnTo>
                    <a:pt x="997" y="10"/>
                  </a:lnTo>
                  <a:lnTo>
                    <a:pt x="999" y="10"/>
                  </a:lnTo>
                  <a:lnTo>
                    <a:pt x="1001" y="8"/>
                  </a:lnTo>
                  <a:lnTo>
                    <a:pt x="1001" y="10"/>
                  </a:lnTo>
                  <a:lnTo>
                    <a:pt x="1003" y="10"/>
                  </a:lnTo>
                  <a:lnTo>
                    <a:pt x="1005" y="10"/>
                  </a:lnTo>
                  <a:lnTo>
                    <a:pt x="1007" y="10"/>
                  </a:lnTo>
                  <a:lnTo>
                    <a:pt x="1007" y="8"/>
                  </a:lnTo>
                  <a:lnTo>
                    <a:pt x="1009" y="8"/>
                  </a:lnTo>
                  <a:lnTo>
                    <a:pt x="1011" y="8"/>
                  </a:lnTo>
                  <a:lnTo>
                    <a:pt x="1013" y="8"/>
                  </a:lnTo>
                  <a:lnTo>
                    <a:pt x="1015" y="8"/>
                  </a:lnTo>
                  <a:lnTo>
                    <a:pt x="1017" y="8"/>
                  </a:lnTo>
                  <a:lnTo>
                    <a:pt x="1017" y="6"/>
                  </a:lnTo>
                  <a:lnTo>
                    <a:pt x="1019" y="6"/>
                  </a:lnTo>
                  <a:lnTo>
                    <a:pt x="1019" y="4"/>
                  </a:lnTo>
                  <a:lnTo>
                    <a:pt x="1021" y="4"/>
                  </a:lnTo>
                  <a:lnTo>
                    <a:pt x="1021" y="2"/>
                  </a:lnTo>
                  <a:lnTo>
                    <a:pt x="1023" y="2"/>
                  </a:lnTo>
                  <a:lnTo>
                    <a:pt x="1023" y="0"/>
                  </a:lnTo>
                  <a:lnTo>
                    <a:pt x="1025" y="0"/>
                  </a:lnTo>
                  <a:lnTo>
                    <a:pt x="1027" y="0"/>
                  </a:lnTo>
                  <a:lnTo>
                    <a:pt x="1027" y="2"/>
                  </a:lnTo>
                  <a:lnTo>
                    <a:pt x="1029" y="2"/>
                  </a:lnTo>
                  <a:lnTo>
                    <a:pt x="1031" y="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9" name="Freeform 48"/>
            <xdr:cNvSpPr>
              <a:spLocks/>
            </xdr:cNvSpPr>
          </xdr:nvSpPr>
          <xdr:spPr bwMode="auto">
            <a:xfrm>
              <a:off x="3582988" y="3278188"/>
              <a:ext cx="898525" cy="1455738"/>
            </a:xfrm>
            <a:custGeom>
              <a:avLst/>
              <a:gdLst>
                <a:gd name="T0" fmla="*/ 38 w 566"/>
                <a:gd name="T1" fmla="*/ 14 h 917"/>
                <a:gd name="T2" fmla="*/ 61 w 566"/>
                <a:gd name="T3" fmla="*/ 34 h 917"/>
                <a:gd name="T4" fmla="*/ 101 w 566"/>
                <a:gd name="T5" fmla="*/ 59 h 917"/>
                <a:gd name="T6" fmla="*/ 123 w 566"/>
                <a:gd name="T7" fmla="*/ 53 h 917"/>
                <a:gd name="T8" fmla="*/ 113 w 566"/>
                <a:gd name="T9" fmla="*/ 14 h 917"/>
                <a:gd name="T10" fmla="*/ 142 w 566"/>
                <a:gd name="T11" fmla="*/ 26 h 917"/>
                <a:gd name="T12" fmla="*/ 158 w 566"/>
                <a:gd name="T13" fmla="*/ 34 h 917"/>
                <a:gd name="T14" fmla="*/ 190 w 566"/>
                <a:gd name="T15" fmla="*/ 43 h 917"/>
                <a:gd name="T16" fmla="*/ 225 w 566"/>
                <a:gd name="T17" fmla="*/ 47 h 917"/>
                <a:gd name="T18" fmla="*/ 261 w 566"/>
                <a:gd name="T19" fmla="*/ 18 h 917"/>
                <a:gd name="T20" fmla="*/ 290 w 566"/>
                <a:gd name="T21" fmla="*/ 16 h 917"/>
                <a:gd name="T22" fmla="*/ 306 w 566"/>
                <a:gd name="T23" fmla="*/ 47 h 917"/>
                <a:gd name="T24" fmla="*/ 330 w 566"/>
                <a:gd name="T25" fmla="*/ 83 h 917"/>
                <a:gd name="T26" fmla="*/ 345 w 566"/>
                <a:gd name="T27" fmla="*/ 118 h 917"/>
                <a:gd name="T28" fmla="*/ 345 w 566"/>
                <a:gd name="T29" fmla="*/ 146 h 917"/>
                <a:gd name="T30" fmla="*/ 343 w 566"/>
                <a:gd name="T31" fmla="*/ 172 h 917"/>
                <a:gd name="T32" fmla="*/ 375 w 566"/>
                <a:gd name="T33" fmla="*/ 172 h 917"/>
                <a:gd name="T34" fmla="*/ 383 w 566"/>
                <a:gd name="T35" fmla="*/ 193 h 917"/>
                <a:gd name="T36" fmla="*/ 377 w 566"/>
                <a:gd name="T37" fmla="*/ 199 h 917"/>
                <a:gd name="T38" fmla="*/ 367 w 566"/>
                <a:gd name="T39" fmla="*/ 229 h 917"/>
                <a:gd name="T40" fmla="*/ 345 w 566"/>
                <a:gd name="T41" fmla="*/ 260 h 917"/>
                <a:gd name="T42" fmla="*/ 371 w 566"/>
                <a:gd name="T43" fmla="*/ 264 h 917"/>
                <a:gd name="T44" fmla="*/ 401 w 566"/>
                <a:gd name="T45" fmla="*/ 288 h 917"/>
                <a:gd name="T46" fmla="*/ 422 w 566"/>
                <a:gd name="T47" fmla="*/ 300 h 917"/>
                <a:gd name="T48" fmla="*/ 458 w 566"/>
                <a:gd name="T49" fmla="*/ 308 h 917"/>
                <a:gd name="T50" fmla="*/ 487 w 566"/>
                <a:gd name="T51" fmla="*/ 315 h 917"/>
                <a:gd name="T52" fmla="*/ 509 w 566"/>
                <a:gd name="T53" fmla="*/ 335 h 917"/>
                <a:gd name="T54" fmla="*/ 529 w 566"/>
                <a:gd name="T55" fmla="*/ 351 h 917"/>
                <a:gd name="T56" fmla="*/ 548 w 566"/>
                <a:gd name="T57" fmla="*/ 378 h 917"/>
                <a:gd name="T58" fmla="*/ 560 w 566"/>
                <a:gd name="T59" fmla="*/ 416 h 917"/>
                <a:gd name="T60" fmla="*/ 566 w 566"/>
                <a:gd name="T61" fmla="*/ 467 h 917"/>
                <a:gd name="T62" fmla="*/ 552 w 566"/>
                <a:gd name="T63" fmla="*/ 497 h 917"/>
                <a:gd name="T64" fmla="*/ 505 w 566"/>
                <a:gd name="T65" fmla="*/ 513 h 917"/>
                <a:gd name="T66" fmla="*/ 462 w 566"/>
                <a:gd name="T67" fmla="*/ 520 h 917"/>
                <a:gd name="T68" fmla="*/ 442 w 566"/>
                <a:gd name="T69" fmla="*/ 544 h 917"/>
                <a:gd name="T70" fmla="*/ 426 w 566"/>
                <a:gd name="T71" fmla="*/ 554 h 917"/>
                <a:gd name="T72" fmla="*/ 401 w 566"/>
                <a:gd name="T73" fmla="*/ 548 h 917"/>
                <a:gd name="T74" fmla="*/ 383 w 566"/>
                <a:gd name="T75" fmla="*/ 558 h 917"/>
                <a:gd name="T76" fmla="*/ 379 w 566"/>
                <a:gd name="T77" fmla="*/ 587 h 917"/>
                <a:gd name="T78" fmla="*/ 377 w 566"/>
                <a:gd name="T79" fmla="*/ 615 h 917"/>
                <a:gd name="T80" fmla="*/ 349 w 566"/>
                <a:gd name="T81" fmla="*/ 613 h 917"/>
                <a:gd name="T82" fmla="*/ 330 w 566"/>
                <a:gd name="T83" fmla="*/ 593 h 917"/>
                <a:gd name="T84" fmla="*/ 318 w 566"/>
                <a:gd name="T85" fmla="*/ 613 h 917"/>
                <a:gd name="T86" fmla="*/ 302 w 566"/>
                <a:gd name="T87" fmla="*/ 623 h 917"/>
                <a:gd name="T88" fmla="*/ 300 w 566"/>
                <a:gd name="T89" fmla="*/ 650 h 917"/>
                <a:gd name="T90" fmla="*/ 286 w 566"/>
                <a:gd name="T91" fmla="*/ 668 h 917"/>
                <a:gd name="T92" fmla="*/ 266 w 566"/>
                <a:gd name="T93" fmla="*/ 650 h 917"/>
                <a:gd name="T94" fmla="*/ 257 w 566"/>
                <a:gd name="T95" fmla="*/ 668 h 917"/>
                <a:gd name="T96" fmla="*/ 249 w 566"/>
                <a:gd name="T97" fmla="*/ 694 h 917"/>
                <a:gd name="T98" fmla="*/ 239 w 566"/>
                <a:gd name="T99" fmla="*/ 715 h 917"/>
                <a:gd name="T100" fmla="*/ 253 w 566"/>
                <a:gd name="T101" fmla="*/ 741 h 917"/>
                <a:gd name="T102" fmla="*/ 276 w 566"/>
                <a:gd name="T103" fmla="*/ 757 h 917"/>
                <a:gd name="T104" fmla="*/ 280 w 566"/>
                <a:gd name="T105" fmla="*/ 775 h 917"/>
                <a:gd name="T106" fmla="*/ 308 w 566"/>
                <a:gd name="T107" fmla="*/ 790 h 917"/>
                <a:gd name="T108" fmla="*/ 339 w 566"/>
                <a:gd name="T109" fmla="*/ 784 h 917"/>
                <a:gd name="T110" fmla="*/ 355 w 566"/>
                <a:gd name="T111" fmla="*/ 810 h 917"/>
                <a:gd name="T112" fmla="*/ 369 w 566"/>
                <a:gd name="T113" fmla="*/ 830 h 917"/>
                <a:gd name="T114" fmla="*/ 373 w 566"/>
                <a:gd name="T115" fmla="*/ 848 h 917"/>
                <a:gd name="T116" fmla="*/ 373 w 566"/>
                <a:gd name="T117" fmla="*/ 879 h 917"/>
                <a:gd name="T118" fmla="*/ 365 w 566"/>
                <a:gd name="T119" fmla="*/ 909 h 9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66" h="917">
                  <a:moveTo>
                    <a:pt x="0" y="0"/>
                  </a:moveTo>
                  <a:lnTo>
                    <a:pt x="2" y="0"/>
                  </a:lnTo>
                  <a:lnTo>
                    <a:pt x="2" y="2"/>
                  </a:lnTo>
                  <a:lnTo>
                    <a:pt x="4" y="2"/>
                  </a:lnTo>
                  <a:lnTo>
                    <a:pt x="6" y="2"/>
                  </a:lnTo>
                  <a:lnTo>
                    <a:pt x="6" y="4"/>
                  </a:lnTo>
                  <a:lnTo>
                    <a:pt x="8" y="4"/>
                  </a:lnTo>
                  <a:lnTo>
                    <a:pt x="10" y="4"/>
                  </a:lnTo>
                  <a:lnTo>
                    <a:pt x="14" y="6"/>
                  </a:lnTo>
                  <a:lnTo>
                    <a:pt x="16" y="6"/>
                  </a:lnTo>
                  <a:lnTo>
                    <a:pt x="16" y="8"/>
                  </a:lnTo>
                  <a:lnTo>
                    <a:pt x="20" y="10"/>
                  </a:lnTo>
                  <a:lnTo>
                    <a:pt x="22" y="10"/>
                  </a:lnTo>
                  <a:lnTo>
                    <a:pt x="30" y="16"/>
                  </a:lnTo>
                  <a:lnTo>
                    <a:pt x="34" y="14"/>
                  </a:lnTo>
                  <a:lnTo>
                    <a:pt x="36" y="14"/>
                  </a:lnTo>
                  <a:lnTo>
                    <a:pt x="38" y="14"/>
                  </a:lnTo>
                  <a:lnTo>
                    <a:pt x="42" y="12"/>
                  </a:lnTo>
                  <a:lnTo>
                    <a:pt x="44" y="10"/>
                  </a:lnTo>
                  <a:lnTo>
                    <a:pt x="48" y="8"/>
                  </a:lnTo>
                  <a:lnTo>
                    <a:pt x="48" y="10"/>
                  </a:lnTo>
                  <a:lnTo>
                    <a:pt x="48" y="12"/>
                  </a:lnTo>
                  <a:lnTo>
                    <a:pt x="48" y="14"/>
                  </a:lnTo>
                  <a:lnTo>
                    <a:pt x="48" y="16"/>
                  </a:lnTo>
                  <a:lnTo>
                    <a:pt x="48" y="18"/>
                  </a:lnTo>
                  <a:lnTo>
                    <a:pt x="48" y="20"/>
                  </a:lnTo>
                  <a:lnTo>
                    <a:pt x="50" y="26"/>
                  </a:lnTo>
                  <a:lnTo>
                    <a:pt x="50" y="28"/>
                  </a:lnTo>
                  <a:lnTo>
                    <a:pt x="50" y="30"/>
                  </a:lnTo>
                  <a:lnTo>
                    <a:pt x="50" y="32"/>
                  </a:lnTo>
                  <a:lnTo>
                    <a:pt x="52" y="32"/>
                  </a:lnTo>
                  <a:lnTo>
                    <a:pt x="56" y="32"/>
                  </a:lnTo>
                  <a:lnTo>
                    <a:pt x="57" y="32"/>
                  </a:lnTo>
                  <a:lnTo>
                    <a:pt x="61" y="34"/>
                  </a:lnTo>
                  <a:lnTo>
                    <a:pt x="65" y="34"/>
                  </a:lnTo>
                  <a:lnTo>
                    <a:pt x="73" y="34"/>
                  </a:lnTo>
                  <a:lnTo>
                    <a:pt x="79" y="36"/>
                  </a:lnTo>
                  <a:lnTo>
                    <a:pt x="85" y="36"/>
                  </a:lnTo>
                  <a:lnTo>
                    <a:pt x="91" y="36"/>
                  </a:lnTo>
                  <a:lnTo>
                    <a:pt x="93" y="36"/>
                  </a:lnTo>
                  <a:lnTo>
                    <a:pt x="97" y="38"/>
                  </a:lnTo>
                  <a:lnTo>
                    <a:pt x="97" y="40"/>
                  </a:lnTo>
                  <a:lnTo>
                    <a:pt x="97" y="42"/>
                  </a:lnTo>
                  <a:lnTo>
                    <a:pt x="99" y="43"/>
                  </a:lnTo>
                  <a:lnTo>
                    <a:pt x="99" y="45"/>
                  </a:lnTo>
                  <a:lnTo>
                    <a:pt x="99" y="47"/>
                  </a:lnTo>
                  <a:lnTo>
                    <a:pt x="99" y="49"/>
                  </a:lnTo>
                  <a:lnTo>
                    <a:pt x="99" y="51"/>
                  </a:lnTo>
                  <a:lnTo>
                    <a:pt x="99" y="55"/>
                  </a:lnTo>
                  <a:lnTo>
                    <a:pt x="99" y="57"/>
                  </a:lnTo>
                  <a:lnTo>
                    <a:pt x="101" y="59"/>
                  </a:lnTo>
                  <a:lnTo>
                    <a:pt x="101" y="61"/>
                  </a:lnTo>
                  <a:lnTo>
                    <a:pt x="103" y="61"/>
                  </a:lnTo>
                  <a:lnTo>
                    <a:pt x="105" y="61"/>
                  </a:lnTo>
                  <a:lnTo>
                    <a:pt x="107" y="61"/>
                  </a:lnTo>
                  <a:lnTo>
                    <a:pt x="109" y="61"/>
                  </a:lnTo>
                  <a:lnTo>
                    <a:pt x="111" y="59"/>
                  </a:lnTo>
                  <a:lnTo>
                    <a:pt x="111" y="61"/>
                  </a:lnTo>
                  <a:lnTo>
                    <a:pt x="111" y="59"/>
                  </a:lnTo>
                  <a:lnTo>
                    <a:pt x="113" y="59"/>
                  </a:lnTo>
                  <a:lnTo>
                    <a:pt x="115" y="59"/>
                  </a:lnTo>
                  <a:lnTo>
                    <a:pt x="115" y="57"/>
                  </a:lnTo>
                  <a:lnTo>
                    <a:pt x="117" y="57"/>
                  </a:lnTo>
                  <a:lnTo>
                    <a:pt x="119" y="57"/>
                  </a:lnTo>
                  <a:lnTo>
                    <a:pt x="121" y="57"/>
                  </a:lnTo>
                  <a:lnTo>
                    <a:pt x="121" y="55"/>
                  </a:lnTo>
                  <a:lnTo>
                    <a:pt x="121" y="53"/>
                  </a:lnTo>
                  <a:lnTo>
                    <a:pt x="123" y="53"/>
                  </a:lnTo>
                  <a:lnTo>
                    <a:pt x="125" y="51"/>
                  </a:lnTo>
                  <a:lnTo>
                    <a:pt x="126" y="51"/>
                  </a:lnTo>
                  <a:lnTo>
                    <a:pt x="126" y="49"/>
                  </a:lnTo>
                  <a:lnTo>
                    <a:pt x="126" y="45"/>
                  </a:lnTo>
                  <a:lnTo>
                    <a:pt x="126" y="43"/>
                  </a:lnTo>
                  <a:lnTo>
                    <a:pt x="126" y="40"/>
                  </a:lnTo>
                  <a:lnTo>
                    <a:pt x="125" y="34"/>
                  </a:lnTo>
                  <a:lnTo>
                    <a:pt x="123" y="32"/>
                  </a:lnTo>
                  <a:lnTo>
                    <a:pt x="123" y="30"/>
                  </a:lnTo>
                  <a:lnTo>
                    <a:pt x="119" y="26"/>
                  </a:lnTo>
                  <a:lnTo>
                    <a:pt x="117" y="24"/>
                  </a:lnTo>
                  <a:lnTo>
                    <a:pt x="117" y="22"/>
                  </a:lnTo>
                  <a:lnTo>
                    <a:pt x="113" y="18"/>
                  </a:lnTo>
                  <a:lnTo>
                    <a:pt x="113" y="16"/>
                  </a:lnTo>
                  <a:lnTo>
                    <a:pt x="111" y="16"/>
                  </a:lnTo>
                  <a:lnTo>
                    <a:pt x="111" y="14"/>
                  </a:lnTo>
                  <a:lnTo>
                    <a:pt x="113" y="14"/>
                  </a:lnTo>
                  <a:lnTo>
                    <a:pt x="115" y="14"/>
                  </a:lnTo>
                  <a:lnTo>
                    <a:pt x="119" y="12"/>
                  </a:lnTo>
                  <a:lnTo>
                    <a:pt x="121" y="12"/>
                  </a:lnTo>
                  <a:lnTo>
                    <a:pt x="123" y="10"/>
                  </a:lnTo>
                  <a:lnTo>
                    <a:pt x="125" y="10"/>
                  </a:lnTo>
                  <a:lnTo>
                    <a:pt x="126" y="8"/>
                  </a:lnTo>
                  <a:lnTo>
                    <a:pt x="128" y="8"/>
                  </a:lnTo>
                  <a:lnTo>
                    <a:pt x="130" y="8"/>
                  </a:lnTo>
                  <a:lnTo>
                    <a:pt x="132" y="8"/>
                  </a:lnTo>
                  <a:lnTo>
                    <a:pt x="134" y="6"/>
                  </a:lnTo>
                  <a:lnTo>
                    <a:pt x="136" y="6"/>
                  </a:lnTo>
                  <a:lnTo>
                    <a:pt x="140" y="8"/>
                  </a:lnTo>
                  <a:lnTo>
                    <a:pt x="140" y="14"/>
                  </a:lnTo>
                  <a:lnTo>
                    <a:pt x="140" y="16"/>
                  </a:lnTo>
                  <a:lnTo>
                    <a:pt x="142" y="20"/>
                  </a:lnTo>
                  <a:lnTo>
                    <a:pt x="142" y="22"/>
                  </a:lnTo>
                  <a:lnTo>
                    <a:pt x="142" y="26"/>
                  </a:lnTo>
                  <a:lnTo>
                    <a:pt x="142" y="28"/>
                  </a:lnTo>
                  <a:lnTo>
                    <a:pt x="142" y="30"/>
                  </a:lnTo>
                  <a:lnTo>
                    <a:pt x="142" y="32"/>
                  </a:lnTo>
                  <a:lnTo>
                    <a:pt x="142" y="34"/>
                  </a:lnTo>
                  <a:lnTo>
                    <a:pt x="142" y="36"/>
                  </a:lnTo>
                  <a:lnTo>
                    <a:pt x="144" y="36"/>
                  </a:lnTo>
                  <a:lnTo>
                    <a:pt x="146" y="36"/>
                  </a:lnTo>
                  <a:lnTo>
                    <a:pt x="146" y="34"/>
                  </a:lnTo>
                  <a:lnTo>
                    <a:pt x="148" y="34"/>
                  </a:lnTo>
                  <a:lnTo>
                    <a:pt x="150" y="34"/>
                  </a:lnTo>
                  <a:lnTo>
                    <a:pt x="150" y="32"/>
                  </a:lnTo>
                  <a:lnTo>
                    <a:pt x="152" y="32"/>
                  </a:lnTo>
                  <a:lnTo>
                    <a:pt x="154" y="32"/>
                  </a:lnTo>
                  <a:lnTo>
                    <a:pt x="156" y="30"/>
                  </a:lnTo>
                  <a:lnTo>
                    <a:pt x="158" y="30"/>
                  </a:lnTo>
                  <a:lnTo>
                    <a:pt x="158" y="32"/>
                  </a:lnTo>
                  <a:lnTo>
                    <a:pt x="158" y="34"/>
                  </a:lnTo>
                  <a:lnTo>
                    <a:pt x="160" y="36"/>
                  </a:lnTo>
                  <a:lnTo>
                    <a:pt x="160" y="38"/>
                  </a:lnTo>
                  <a:lnTo>
                    <a:pt x="160" y="40"/>
                  </a:lnTo>
                  <a:lnTo>
                    <a:pt x="160" y="42"/>
                  </a:lnTo>
                  <a:lnTo>
                    <a:pt x="160" y="43"/>
                  </a:lnTo>
                  <a:lnTo>
                    <a:pt x="162" y="45"/>
                  </a:lnTo>
                  <a:lnTo>
                    <a:pt x="162" y="47"/>
                  </a:lnTo>
                  <a:lnTo>
                    <a:pt x="162" y="51"/>
                  </a:lnTo>
                  <a:lnTo>
                    <a:pt x="162" y="53"/>
                  </a:lnTo>
                  <a:lnTo>
                    <a:pt x="168" y="53"/>
                  </a:lnTo>
                  <a:lnTo>
                    <a:pt x="172" y="53"/>
                  </a:lnTo>
                  <a:lnTo>
                    <a:pt x="174" y="51"/>
                  </a:lnTo>
                  <a:lnTo>
                    <a:pt x="180" y="45"/>
                  </a:lnTo>
                  <a:lnTo>
                    <a:pt x="182" y="45"/>
                  </a:lnTo>
                  <a:lnTo>
                    <a:pt x="184" y="45"/>
                  </a:lnTo>
                  <a:lnTo>
                    <a:pt x="188" y="43"/>
                  </a:lnTo>
                  <a:lnTo>
                    <a:pt x="190" y="43"/>
                  </a:lnTo>
                  <a:lnTo>
                    <a:pt x="192" y="43"/>
                  </a:lnTo>
                  <a:lnTo>
                    <a:pt x="194" y="43"/>
                  </a:lnTo>
                  <a:lnTo>
                    <a:pt x="195" y="42"/>
                  </a:lnTo>
                  <a:lnTo>
                    <a:pt x="197" y="40"/>
                  </a:lnTo>
                  <a:lnTo>
                    <a:pt x="197" y="38"/>
                  </a:lnTo>
                  <a:lnTo>
                    <a:pt x="199" y="42"/>
                  </a:lnTo>
                  <a:lnTo>
                    <a:pt x="199" y="43"/>
                  </a:lnTo>
                  <a:lnTo>
                    <a:pt x="201" y="45"/>
                  </a:lnTo>
                  <a:lnTo>
                    <a:pt x="203" y="45"/>
                  </a:lnTo>
                  <a:lnTo>
                    <a:pt x="203" y="47"/>
                  </a:lnTo>
                  <a:lnTo>
                    <a:pt x="205" y="47"/>
                  </a:lnTo>
                  <a:lnTo>
                    <a:pt x="209" y="47"/>
                  </a:lnTo>
                  <a:lnTo>
                    <a:pt x="213" y="47"/>
                  </a:lnTo>
                  <a:lnTo>
                    <a:pt x="217" y="47"/>
                  </a:lnTo>
                  <a:lnTo>
                    <a:pt x="219" y="47"/>
                  </a:lnTo>
                  <a:lnTo>
                    <a:pt x="223" y="47"/>
                  </a:lnTo>
                  <a:lnTo>
                    <a:pt x="225" y="47"/>
                  </a:lnTo>
                  <a:lnTo>
                    <a:pt x="227" y="47"/>
                  </a:lnTo>
                  <a:lnTo>
                    <a:pt x="229" y="45"/>
                  </a:lnTo>
                  <a:lnTo>
                    <a:pt x="231" y="45"/>
                  </a:lnTo>
                  <a:lnTo>
                    <a:pt x="239" y="42"/>
                  </a:lnTo>
                  <a:lnTo>
                    <a:pt x="243" y="38"/>
                  </a:lnTo>
                  <a:lnTo>
                    <a:pt x="245" y="32"/>
                  </a:lnTo>
                  <a:lnTo>
                    <a:pt x="247" y="30"/>
                  </a:lnTo>
                  <a:lnTo>
                    <a:pt x="247" y="28"/>
                  </a:lnTo>
                  <a:lnTo>
                    <a:pt x="249" y="26"/>
                  </a:lnTo>
                  <a:lnTo>
                    <a:pt x="251" y="24"/>
                  </a:lnTo>
                  <a:lnTo>
                    <a:pt x="253" y="24"/>
                  </a:lnTo>
                  <a:lnTo>
                    <a:pt x="255" y="22"/>
                  </a:lnTo>
                  <a:lnTo>
                    <a:pt x="257" y="22"/>
                  </a:lnTo>
                  <a:lnTo>
                    <a:pt x="259" y="22"/>
                  </a:lnTo>
                  <a:lnTo>
                    <a:pt x="259" y="20"/>
                  </a:lnTo>
                  <a:lnTo>
                    <a:pt x="261" y="20"/>
                  </a:lnTo>
                  <a:lnTo>
                    <a:pt x="261" y="18"/>
                  </a:lnTo>
                  <a:lnTo>
                    <a:pt x="263" y="18"/>
                  </a:lnTo>
                  <a:lnTo>
                    <a:pt x="264" y="18"/>
                  </a:lnTo>
                  <a:lnTo>
                    <a:pt x="266" y="16"/>
                  </a:lnTo>
                  <a:lnTo>
                    <a:pt x="268" y="16"/>
                  </a:lnTo>
                  <a:lnTo>
                    <a:pt x="270" y="16"/>
                  </a:lnTo>
                  <a:lnTo>
                    <a:pt x="272" y="14"/>
                  </a:lnTo>
                  <a:lnTo>
                    <a:pt x="274" y="14"/>
                  </a:lnTo>
                  <a:lnTo>
                    <a:pt x="274" y="12"/>
                  </a:lnTo>
                  <a:lnTo>
                    <a:pt x="276" y="12"/>
                  </a:lnTo>
                  <a:lnTo>
                    <a:pt x="278" y="12"/>
                  </a:lnTo>
                  <a:lnTo>
                    <a:pt x="280" y="12"/>
                  </a:lnTo>
                  <a:lnTo>
                    <a:pt x="282" y="12"/>
                  </a:lnTo>
                  <a:lnTo>
                    <a:pt x="284" y="12"/>
                  </a:lnTo>
                  <a:lnTo>
                    <a:pt x="286" y="12"/>
                  </a:lnTo>
                  <a:lnTo>
                    <a:pt x="288" y="12"/>
                  </a:lnTo>
                  <a:lnTo>
                    <a:pt x="288" y="14"/>
                  </a:lnTo>
                  <a:lnTo>
                    <a:pt x="290" y="16"/>
                  </a:lnTo>
                  <a:lnTo>
                    <a:pt x="290" y="20"/>
                  </a:lnTo>
                  <a:lnTo>
                    <a:pt x="292" y="22"/>
                  </a:lnTo>
                  <a:lnTo>
                    <a:pt x="292" y="24"/>
                  </a:lnTo>
                  <a:lnTo>
                    <a:pt x="292" y="26"/>
                  </a:lnTo>
                  <a:lnTo>
                    <a:pt x="294" y="28"/>
                  </a:lnTo>
                  <a:lnTo>
                    <a:pt x="294" y="30"/>
                  </a:lnTo>
                  <a:lnTo>
                    <a:pt x="296" y="32"/>
                  </a:lnTo>
                  <a:lnTo>
                    <a:pt x="296" y="34"/>
                  </a:lnTo>
                  <a:lnTo>
                    <a:pt x="298" y="34"/>
                  </a:lnTo>
                  <a:lnTo>
                    <a:pt x="298" y="36"/>
                  </a:lnTo>
                  <a:lnTo>
                    <a:pt x="298" y="38"/>
                  </a:lnTo>
                  <a:lnTo>
                    <a:pt x="298" y="40"/>
                  </a:lnTo>
                  <a:lnTo>
                    <a:pt x="298" y="42"/>
                  </a:lnTo>
                  <a:lnTo>
                    <a:pt x="300" y="43"/>
                  </a:lnTo>
                  <a:lnTo>
                    <a:pt x="302" y="43"/>
                  </a:lnTo>
                  <a:lnTo>
                    <a:pt x="304" y="45"/>
                  </a:lnTo>
                  <a:lnTo>
                    <a:pt x="306" y="47"/>
                  </a:lnTo>
                  <a:lnTo>
                    <a:pt x="308" y="47"/>
                  </a:lnTo>
                  <a:lnTo>
                    <a:pt x="310" y="49"/>
                  </a:lnTo>
                  <a:lnTo>
                    <a:pt x="310" y="51"/>
                  </a:lnTo>
                  <a:lnTo>
                    <a:pt x="312" y="51"/>
                  </a:lnTo>
                  <a:lnTo>
                    <a:pt x="312" y="53"/>
                  </a:lnTo>
                  <a:lnTo>
                    <a:pt x="314" y="53"/>
                  </a:lnTo>
                  <a:lnTo>
                    <a:pt x="314" y="55"/>
                  </a:lnTo>
                  <a:lnTo>
                    <a:pt x="316" y="57"/>
                  </a:lnTo>
                  <a:lnTo>
                    <a:pt x="318" y="59"/>
                  </a:lnTo>
                  <a:lnTo>
                    <a:pt x="320" y="61"/>
                  </a:lnTo>
                  <a:lnTo>
                    <a:pt x="320" y="63"/>
                  </a:lnTo>
                  <a:lnTo>
                    <a:pt x="322" y="65"/>
                  </a:lnTo>
                  <a:lnTo>
                    <a:pt x="326" y="69"/>
                  </a:lnTo>
                  <a:lnTo>
                    <a:pt x="326" y="71"/>
                  </a:lnTo>
                  <a:lnTo>
                    <a:pt x="328" y="79"/>
                  </a:lnTo>
                  <a:lnTo>
                    <a:pt x="330" y="81"/>
                  </a:lnTo>
                  <a:lnTo>
                    <a:pt x="330" y="83"/>
                  </a:lnTo>
                  <a:lnTo>
                    <a:pt x="332" y="87"/>
                  </a:lnTo>
                  <a:lnTo>
                    <a:pt x="332" y="89"/>
                  </a:lnTo>
                  <a:lnTo>
                    <a:pt x="332" y="91"/>
                  </a:lnTo>
                  <a:lnTo>
                    <a:pt x="333" y="93"/>
                  </a:lnTo>
                  <a:lnTo>
                    <a:pt x="333" y="95"/>
                  </a:lnTo>
                  <a:lnTo>
                    <a:pt x="333" y="97"/>
                  </a:lnTo>
                  <a:lnTo>
                    <a:pt x="335" y="99"/>
                  </a:lnTo>
                  <a:lnTo>
                    <a:pt x="337" y="101"/>
                  </a:lnTo>
                  <a:lnTo>
                    <a:pt x="339" y="101"/>
                  </a:lnTo>
                  <a:lnTo>
                    <a:pt x="339" y="103"/>
                  </a:lnTo>
                  <a:lnTo>
                    <a:pt x="341" y="105"/>
                  </a:lnTo>
                  <a:lnTo>
                    <a:pt x="341" y="107"/>
                  </a:lnTo>
                  <a:lnTo>
                    <a:pt x="341" y="109"/>
                  </a:lnTo>
                  <a:lnTo>
                    <a:pt x="341" y="110"/>
                  </a:lnTo>
                  <a:lnTo>
                    <a:pt x="343" y="112"/>
                  </a:lnTo>
                  <a:lnTo>
                    <a:pt x="345" y="116"/>
                  </a:lnTo>
                  <a:lnTo>
                    <a:pt x="345" y="118"/>
                  </a:lnTo>
                  <a:lnTo>
                    <a:pt x="345" y="120"/>
                  </a:lnTo>
                  <a:lnTo>
                    <a:pt x="345" y="122"/>
                  </a:lnTo>
                  <a:lnTo>
                    <a:pt x="347" y="122"/>
                  </a:lnTo>
                  <a:lnTo>
                    <a:pt x="347" y="124"/>
                  </a:lnTo>
                  <a:lnTo>
                    <a:pt x="347" y="126"/>
                  </a:lnTo>
                  <a:lnTo>
                    <a:pt x="349" y="126"/>
                  </a:lnTo>
                  <a:lnTo>
                    <a:pt x="349" y="128"/>
                  </a:lnTo>
                  <a:lnTo>
                    <a:pt x="349" y="130"/>
                  </a:lnTo>
                  <a:lnTo>
                    <a:pt x="351" y="132"/>
                  </a:lnTo>
                  <a:lnTo>
                    <a:pt x="351" y="134"/>
                  </a:lnTo>
                  <a:lnTo>
                    <a:pt x="351" y="136"/>
                  </a:lnTo>
                  <a:lnTo>
                    <a:pt x="355" y="140"/>
                  </a:lnTo>
                  <a:lnTo>
                    <a:pt x="351" y="142"/>
                  </a:lnTo>
                  <a:lnTo>
                    <a:pt x="349" y="142"/>
                  </a:lnTo>
                  <a:lnTo>
                    <a:pt x="349" y="144"/>
                  </a:lnTo>
                  <a:lnTo>
                    <a:pt x="347" y="144"/>
                  </a:lnTo>
                  <a:lnTo>
                    <a:pt x="345" y="146"/>
                  </a:lnTo>
                  <a:lnTo>
                    <a:pt x="341" y="148"/>
                  </a:lnTo>
                  <a:lnTo>
                    <a:pt x="339" y="150"/>
                  </a:lnTo>
                  <a:lnTo>
                    <a:pt x="339" y="152"/>
                  </a:lnTo>
                  <a:lnTo>
                    <a:pt x="341" y="154"/>
                  </a:lnTo>
                  <a:lnTo>
                    <a:pt x="341" y="156"/>
                  </a:lnTo>
                  <a:lnTo>
                    <a:pt x="341" y="158"/>
                  </a:lnTo>
                  <a:lnTo>
                    <a:pt x="339" y="160"/>
                  </a:lnTo>
                  <a:lnTo>
                    <a:pt x="337" y="160"/>
                  </a:lnTo>
                  <a:lnTo>
                    <a:pt x="339" y="162"/>
                  </a:lnTo>
                  <a:lnTo>
                    <a:pt x="337" y="164"/>
                  </a:lnTo>
                  <a:lnTo>
                    <a:pt x="339" y="166"/>
                  </a:lnTo>
                  <a:lnTo>
                    <a:pt x="339" y="168"/>
                  </a:lnTo>
                  <a:lnTo>
                    <a:pt x="339" y="170"/>
                  </a:lnTo>
                  <a:lnTo>
                    <a:pt x="339" y="172"/>
                  </a:lnTo>
                  <a:lnTo>
                    <a:pt x="341" y="174"/>
                  </a:lnTo>
                  <a:lnTo>
                    <a:pt x="343" y="174"/>
                  </a:lnTo>
                  <a:lnTo>
                    <a:pt x="343" y="172"/>
                  </a:lnTo>
                  <a:lnTo>
                    <a:pt x="345" y="172"/>
                  </a:lnTo>
                  <a:lnTo>
                    <a:pt x="347" y="170"/>
                  </a:lnTo>
                  <a:lnTo>
                    <a:pt x="349" y="170"/>
                  </a:lnTo>
                  <a:lnTo>
                    <a:pt x="351" y="172"/>
                  </a:lnTo>
                  <a:lnTo>
                    <a:pt x="353" y="172"/>
                  </a:lnTo>
                  <a:lnTo>
                    <a:pt x="355" y="172"/>
                  </a:lnTo>
                  <a:lnTo>
                    <a:pt x="357" y="172"/>
                  </a:lnTo>
                  <a:lnTo>
                    <a:pt x="357" y="174"/>
                  </a:lnTo>
                  <a:lnTo>
                    <a:pt x="361" y="174"/>
                  </a:lnTo>
                  <a:lnTo>
                    <a:pt x="363" y="174"/>
                  </a:lnTo>
                  <a:lnTo>
                    <a:pt x="363" y="172"/>
                  </a:lnTo>
                  <a:lnTo>
                    <a:pt x="365" y="172"/>
                  </a:lnTo>
                  <a:lnTo>
                    <a:pt x="367" y="172"/>
                  </a:lnTo>
                  <a:lnTo>
                    <a:pt x="369" y="172"/>
                  </a:lnTo>
                  <a:lnTo>
                    <a:pt x="371" y="172"/>
                  </a:lnTo>
                  <a:lnTo>
                    <a:pt x="373" y="172"/>
                  </a:lnTo>
                  <a:lnTo>
                    <a:pt x="375" y="172"/>
                  </a:lnTo>
                  <a:lnTo>
                    <a:pt x="377" y="172"/>
                  </a:lnTo>
                  <a:lnTo>
                    <a:pt x="377" y="170"/>
                  </a:lnTo>
                  <a:lnTo>
                    <a:pt x="379" y="170"/>
                  </a:lnTo>
                  <a:lnTo>
                    <a:pt x="379" y="172"/>
                  </a:lnTo>
                  <a:lnTo>
                    <a:pt x="381" y="172"/>
                  </a:lnTo>
                  <a:lnTo>
                    <a:pt x="381" y="174"/>
                  </a:lnTo>
                  <a:lnTo>
                    <a:pt x="381" y="176"/>
                  </a:lnTo>
                  <a:lnTo>
                    <a:pt x="381" y="177"/>
                  </a:lnTo>
                  <a:lnTo>
                    <a:pt x="381" y="179"/>
                  </a:lnTo>
                  <a:lnTo>
                    <a:pt x="383" y="181"/>
                  </a:lnTo>
                  <a:lnTo>
                    <a:pt x="383" y="183"/>
                  </a:lnTo>
                  <a:lnTo>
                    <a:pt x="383" y="185"/>
                  </a:lnTo>
                  <a:lnTo>
                    <a:pt x="383" y="187"/>
                  </a:lnTo>
                  <a:lnTo>
                    <a:pt x="385" y="187"/>
                  </a:lnTo>
                  <a:lnTo>
                    <a:pt x="385" y="189"/>
                  </a:lnTo>
                  <a:lnTo>
                    <a:pt x="385" y="191"/>
                  </a:lnTo>
                  <a:lnTo>
                    <a:pt x="383" y="193"/>
                  </a:lnTo>
                  <a:lnTo>
                    <a:pt x="381" y="191"/>
                  </a:lnTo>
                  <a:lnTo>
                    <a:pt x="379" y="191"/>
                  </a:lnTo>
                  <a:lnTo>
                    <a:pt x="379" y="189"/>
                  </a:lnTo>
                  <a:lnTo>
                    <a:pt x="377" y="189"/>
                  </a:lnTo>
                  <a:lnTo>
                    <a:pt x="375" y="189"/>
                  </a:lnTo>
                  <a:lnTo>
                    <a:pt x="375" y="191"/>
                  </a:lnTo>
                  <a:lnTo>
                    <a:pt x="373" y="191"/>
                  </a:lnTo>
                  <a:lnTo>
                    <a:pt x="371" y="191"/>
                  </a:lnTo>
                  <a:lnTo>
                    <a:pt x="369" y="191"/>
                  </a:lnTo>
                  <a:lnTo>
                    <a:pt x="367" y="191"/>
                  </a:lnTo>
                  <a:lnTo>
                    <a:pt x="365" y="191"/>
                  </a:lnTo>
                  <a:lnTo>
                    <a:pt x="365" y="193"/>
                  </a:lnTo>
                  <a:lnTo>
                    <a:pt x="367" y="195"/>
                  </a:lnTo>
                  <a:lnTo>
                    <a:pt x="369" y="195"/>
                  </a:lnTo>
                  <a:lnTo>
                    <a:pt x="373" y="197"/>
                  </a:lnTo>
                  <a:lnTo>
                    <a:pt x="375" y="199"/>
                  </a:lnTo>
                  <a:lnTo>
                    <a:pt x="377" y="199"/>
                  </a:lnTo>
                  <a:lnTo>
                    <a:pt x="379" y="201"/>
                  </a:lnTo>
                  <a:lnTo>
                    <a:pt x="381" y="201"/>
                  </a:lnTo>
                  <a:lnTo>
                    <a:pt x="383" y="203"/>
                  </a:lnTo>
                  <a:lnTo>
                    <a:pt x="385" y="205"/>
                  </a:lnTo>
                  <a:lnTo>
                    <a:pt x="385" y="207"/>
                  </a:lnTo>
                  <a:lnTo>
                    <a:pt x="387" y="211"/>
                  </a:lnTo>
                  <a:lnTo>
                    <a:pt x="385" y="213"/>
                  </a:lnTo>
                  <a:lnTo>
                    <a:pt x="381" y="213"/>
                  </a:lnTo>
                  <a:lnTo>
                    <a:pt x="381" y="215"/>
                  </a:lnTo>
                  <a:lnTo>
                    <a:pt x="375" y="217"/>
                  </a:lnTo>
                  <a:lnTo>
                    <a:pt x="375" y="219"/>
                  </a:lnTo>
                  <a:lnTo>
                    <a:pt x="375" y="221"/>
                  </a:lnTo>
                  <a:lnTo>
                    <a:pt x="373" y="223"/>
                  </a:lnTo>
                  <a:lnTo>
                    <a:pt x="371" y="225"/>
                  </a:lnTo>
                  <a:lnTo>
                    <a:pt x="369" y="225"/>
                  </a:lnTo>
                  <a:lnTo>
                    <a:pt x="367" y="227"/>
                  </a:lnTo>
                  <a:lnTo>
                    <a:pt x="367" y="229"/>
                  </a:lnTo>
                  <a:lnTo>
                    <a:pt x="365" y="229"/>
                  </a:lnTo>
                  <a:lnTo>
                    <a:pt x="365" y="231"/>
                  </a:lnTo>
                  <a:lnTo>
                    <a:pt x="363" y="233"/>
                  </a:lnTo>
                  <a:lnTo>
                    <a:pt x="363" y="235"/>
                  </a:lnTo>
                  <a:lnTo>
                    <a:pt x="361" y="239"/>
                  </a:lnTo>
                  <a:lnTo>
                    <a:pt x="361" y="241"/>
                  </a:lnTo>
                  <a:lnTo>
                    <a:pt x="359" y="241"/>
                  </a:lnTo>
                  <a:lnTo>
                    <a:pt x="357" y="244"/>
                  </a:lnTo>
                  <a:lnTo>
                    <a:pt x="355" y="246"/>
                  </a:lnTo>
                  <a:lnTo>
                    <a:pt x="353" y="248"/>
                  </a:lnTo>
                  <a:lnTo>
                    <a:pt x="351" y="250"/>
                  </a:lnTo>
                  <a:lnTo>
                    <a:pt x="351" y="252"/>
                  </a:lnTo>
                  <a:lnTo>
                    <a:pt x="349" y="254"/>
                  </a:lnTo>
                  <a:lnTo>
                    <a:pt x="349" y="256"/>
                  </a:lnTo>
                  <a:lnTo>
                    <a:pt x="347" y="258"/>
                  </a:lnTo>
                  <a:lnTo>
                    <a:pt x="347" y="260"/>
                  </a:lnTo>
                  <a:lnTo>
                    <a:pt x="345" y="260"/>
                  </a:lnTo>
                  <a:lnTo>
                    <a:pt x="345" y="262"/>
                  </a:lnTo>
                  <a:lnTo>
                    <a:pt x="345" y="264"/>
                  </a:lnTo>
                  <a:lnTo>
                    <a:pt x="343" y="264"/>
                  </a:lnTo>
                  <a:lnTo>
                    <a:pt x="343" y="266"/>
                  </a:lnTo>
                  <a:lnTo>
                    <a:pt x="341" y="268"/>
                  </a:lnTo>
                  <a:lnTo>
                    <a:pt x="341" y="270"/>
                  </a:lnTo>
                  <a:lnTo>
                    <a:pt x="345" y="268"/>
                  </a:lnTo>
                  <a:lnTo>
                    <a:pt x="349" y="268"/>
                  </a:lnTo>
                  <a:lnTo>
                    <a:pt x="351" y="268"/>
                  </a:lnTo>
                  <a:lnTo>
                    <a:pt x="355" y="266"/>
                  </a:lnTo>
                  <a:lnTo>
                    <a:pt x="357" y="266"/>
                  </a:lnTo>
                  <a:lnTo>
                    <a:pt x="359" y="266"/>
                  </a:lnTo>
                  <a:lnTo>
                    <a:pt x="363" y="264"/>
                  </a:lnTo>
                  <a:lnTo>
                    <a:pt x="365" y="264"/>
                  </a:lnTo>
                  <a:lnTo>
                    <a:pt x="367" y="264"/>
                  </a:lnTo>
                  <a:lnTo>
                    <a:pt x="369" y="264"/>
                  </a:lnTo>
                  <a:lnTo>
                    <a:pt x="371" y="264"/>
                  </a:lnTo>
                  <a:lnTo>
                    <a:pt x="371" y="266"/>
                  </a:lnTo>
                  <a:lnTo>
                    <a:pt x="373" y="266"/>
                  </a:lnTo>
                  <a:lnTo>
                    <a:pt x="375" y="266"/>
                  </a:lnTo>
                  <a:lnTo>
                    <a:pt x="377" y="266"/>
                  </a:lnTo>
                  <a:lnTo>
                    <a:pt x="379" y="268"/>
                  </a:lnTo>
                  <a:lnTo>
                    <a:pt x="381" y="268"/>
                  </a:lnTo>
                  <a:lnTo>
                    <a:pt x="393" y="270"/>
                  </a:lnTo>
                  <a:lnTo>
                    <a:pt x="395" y="270"/>
                  </a:lnTo>
                  <a:lnTo>
                    <a:pt x="395" y="272"/>
                  </a:lnTo>
                  <a:lnTo>
                    <a:pt x="395" y="274"/>
                  </a:lnTo>
                  <a:lnTo>
                    <a:pt x="397" y="276"/>
                  </a:lnTo>
                  <a:lnTo>
                    <a:pt x="397" y="278"/>
                  </a:lnTo>
                  <a:lnTo>
                    <a:pt x="397" y="280"/>
                  </a:lnTo>
                  <a:lnTo>
                    <a:pt x="399" y="282"/>
                  </a:lnTo>
                  <a:lnTo>
                    <a:pt x="399" y="284"/>
                  </a:lnTo>
                  <a:lnTo>
                    <a:pt x="401" y="286"/>
                  </a:lnTo>
                  <a:lnTo>
                    <a:pt x="401" y="288"/>
                  </a:lnTo>
                  <a:lnTo>
                    <a:pt x="402" y="288"/>
                  </a:lnTo>
                  <a:lnTo>
                    <a:pt x="402" y="290"/>
                  </a:lnTo>
                  <a:lnTo>
                    <a:pt x="402" y="292"/>
                  </a:lnTo>
                  <a:lnTo>
                    <a:pt x="402" y="294"/>
                  </a:lnTo>
                  <a:lnTo>
                    <a:pt x="402" y="296"/>
                  </a:lnTo>
                  <a:lnTo>
                    <a:pt x="402" y="298"/>
                  </a:lnTo>
                  <a:lnTo>
                    <a:pt x="404" y="298"/>
                  </a:lnTo>
                  <a:lnTo>
                    <a:pt x="406" y="298"/>
                  </a:lnTo>
                  <a:lnTo>
                    <a:pt x="408" y="298"/>
                  </a:lnTo>
                  <a:lnTo>
                    <a:pt x="410" y="298"/>
                  </a:lnTo>
                  <a:lnTo>
                    <a:pt x="412" y="298"/>
                  </a:lnTo>
                  <a:lnTo>
                    <a:pt x="414" y="298"/>
                  </a:lnTo>
                  <a:lnTo>
                    <a:pt x="416" y="298"/>
                  </a:lnTo>
                  <a:lnTo>
                    <a:pt x="418" y="298"/>
                  </a:lnTo>
                  <a:lnTo>
                    <a:pt x="418" y="300"/>
                  </a:lnTo>
                  <a:lnTo>
                    <a:pt x="420" y="300"/>
                  </a:lnTo>
                  <a:lnTo>
                    <a:pt x="422" y="300"/>
                  </a:lnTo>
                  <a:lnTo>
                    <a:pt x="424" y="302"/>
                  </a:lnTo>
                  <a:lnTo>
                    <a:pt x="426" y="304"/>
                  </a:lnTo>
                  <a:lnTo>
                    <a:pt x="428" y="304"/>
                  </a:lnTo>
                  <a:lnTo>
                    <a:pt x="428" y="306"/>
                  </a:lnTo>
                  <a:lnTo>
                    <a:pt x="430" y="306"/>
                  </a:lnTo>
                  <a:lnTo>
                    <a:pt x="434" y="306"/>
                  </a:lnTo>
                  <a:lnTo>
                    <a:pt x="436" y="308"/>
                  </a:lnTo>
                  <a:lnTo>
                    <a:pt x="440" y="308"/>
                  </a:lnTo>
                  <a:lnTo>
                    <a:pt x="442" y="308"/>
                  </a:lnTo>
                  <a:lnTo>
                    <a:pt x="444" y="308"/>
                  </a:lnTo>
                  <a:lnTo>
                    <a:pt x="446" y="308"/>
                  </a:lnTo>
                  <a:lnTo>
                    <a:pt x="448" y="308"/>
                  </a:lnTo>
                  <a:lnTo>
                    <a:pt x="450" y="308"/>
                  </a:lnTo>
                  <a:lnTo>
                    <a:pt x="452" y="308"/>
                  </a:lnTo>
                  <a:lnTo>
                    <a:pt x="454" y="308"/>
                  </a:lnTo>
                  <a:lnTo>
                    <a:pt x="456" y="308"/>
                  </a:lnTo>
                  <a:lnTo>
                    <a:pt x="458" y="308"/>
                  </a:lnTo>
                  <a:lnTo>
                    <a:pt x="462" y="308"/>
                  </a:lnTo>
                  <a:lnTo>
                    <a:pt x="462" y="310"/>
                  </a:lnTo>
                  <a:lnTo>
                    <a:pt x="464" y="310"/>
                  </a:lnTo>
                  <a:lnTo>
                    <a:pt x="466" y="310"/>
                  </a:lnTo>
                  <a:lnTo>
                    <a:pt x="468" y="310"/>
                  </a:lnTo>
                  <a:lnTo>
                    <a:pt x="470" y="310"/>
                  </a:lnTo>
                  <a:lnTo>
                    <a:pt x="471" y="310"/>
                  </a:lnTo>
                  <a:lnTo>
                    <a:pt x="473" y="310"/>
                  </a:lnTo>
                  <a:lnTo>
                    <a:pt x="475" y="310"/>
                  </a:lnTo>
                  <a:lnTo>
                    <a:pt x="477" y="310"/>
                  </a:lnTo>
                  <a:lnTo>
                    <a:pt x="479" y="310"/>
                  </a:lnTo>
                  <a:lnTo>
                    <a:pt x="479" y="311"/>
                  </a:lnTo>
                  <a:lnTo>
                    <a:pt x="481" y="311"/>
                  </a:lnTo>
                  <a:lnTo>
                    <a:pt x="483" y="311"/>
                  </a:lnTo>
                  <a:lnTo>
                    <a:pt x="485" y="313"/>
                  </a:lnTo>
                  <a:lnTo>
                    <a:pt x="487" y="313"/>
                  </a:lnTo>
                  <a:lnTo>
                    <a:pt x="487" y="315"/>
                  </a:lnTo>
                  <a:lnTo>
                    <a:pt x="489" y="317"/>
                  </a:lnTo>
                  <a:lnTo>
                    <a:pt x="491" y="319"/>
                  </a:lnTo>
                  <a:lnTo>
                    <a:pt x="491" y="321"/>
                  </a:lnTo>
                  <a:lnTo>
                    <a:pt x="493" y="321"/>
                  </a:lnTo>
                  <a:lnTo>
                    <a:pt x="493" y="323"/>
                  </a:lnTo>
                  <a:lnTo>
                    <a:pt x="495" y="323"/>
                  </a:lnTo>
                  <a:lnTo>
                    <a:pt x="495" y="325"/>
                  </a:lnTo>
                  <a:lnTo>
                    <a:pt x="497" y="325"/>
                  </a:lnTo>
                  <a:lnTo>
                    <a:pt x="499" y="327"/>
                  </a:lnTo>
                  <a:lnTo>
                    <a:pt x="501" y="329"/>
                  </a:lnTo>
                  <a:lnTo>
                    <a:pt x="503" y="329"/>
                  </a:lnTo>
                  <a:lnTo>
                    <a:pt x="503" y="331"/>
                  </a:lnTo>
                  <a:lnTo>
                    <a:pt x="505" y="331"/>
                  </a:lnTo>
                  <a:lnTo>
                    <a:pt x="505" y="333"/>
                  </a:lnTo>
                  <a:lnTo>
                    <a:pt x="507" y="333"/>
                  </a:lnTo>
                  <a:lnTo>
                    <a:pt x="507" y="335"/>
                  </a:lnTo>
                  <a:lnTo>
                    <a:pt x="509" y="335"/>
                  </a:lnTo>
                  <a:lnTo>
                    <a:pt x="509" y="337"/>
                  </a:lnTo>
                  <a:lnTo>
                    <a:pt x="509" y="339"/>
                  </a:lnTo>
                  <a:lnTo>
                    <a:pt x="511" y="339"/>
                  </a:lnTo>
                  <a:lnTo>
                    <a:pt x="513" y="341"/>
                  </a:lnTo>
                  <a:lnTo>
                    <a:pt x="513" y="343"/>
                  </a:lnTo>
                  <a:lnTo>
                    <a:pt x="515" y="343"/>
                  </a:lnTo>
                  <a:lnTo>
                    <a:pt x="515" y="345"/>
                  </a:lnTo>
                  <a:lnTo>
                    <a:pt x="517" y="345"/>
                  </a:lnTo>
                  <a:lnTo>
                    <a:pt x="517" y="347"/>
                  </a:lnTo>
                  <a:lnTo>
                    <a:pt x="519" y="347"/>
                  </a:lnTo>
                  <a:lnTo>
                    <a:pt x="521" y="347"/>
                  </a:lnTo>
                  <a:lnTo>
                    <a:pt x="523" y="347"/>
                  </a:lnTo>
                  <a:lnTo>
                    <a:pt x="525" y="347"/>
                  </a:lnTo>
                  <a:lnTo>
                    <a:pt x="527" y="347"/>
                  </a:lnTo>
                  <a:lnTo>
                    <a:pt x="527" y="349"/>
                  </a:lnTo>
                  <a:lnTo>
                    <a:pt x="529" y="349"/>
                  </a:lnTo>
                  <a:lnTo>
                    <a:pt x="529" y="351"/>
                  </a:lnTo>
                  <a:lnTo>
                    <a:pt x="531" y="351"/>
                  </a:lnTo>
                  <a:lnTo>
                    <a:pt x="531" y="353"/>
                  </a:lnTo>
                  <a:lnTo>
                    <a:pt x="533" y="355"/>
                  </a:lnTo>
                  <a:lnTo>
                    <a:pt x="535" y="357"/>
                  </a:lnTo>
                  <a:lnTo>
                    <a:pt x="535" y="359"/>
                  </a:lnTo>
                  <a:lnTo>
                    <a:pt x="537" y="359"/>
                  </a:lnTo>
                  <a:lnTo>
                    <a:pt x="537" y="361"/>
                  </a:lnTo>
                  <a:lnTo>
                    <a:pt x="539" y="361"/>
                  </a:lnTo>
                  <a:lnTo>
                    <a:pt x="539" y="363"/>
                  </a:lnTo>
                  <a:lnTo>
                    <a:pt x="540" y="365"/>
                  </a:lnTo>
                  <a:lnTo>
                    <a:pt x="540" y="367"/>
                  </a:lnTo>
                  <a:lnTo>
                    <a:pt x="542" y="369"/>
                  </a:lnTo>
                  <a:lnTo>
                    <a:pt x="544" y="371"/>
                  </a:lnTo>
                  <a:lnTo>
                    <a:pt x="544" y="373"/>
                  </a:lnTo>
                  <a:lnTo>
                    <a:pt x="546" y="375"/>
                  </a:lnTo>
                  <a:lnTo>
                    <a:pt x="548" y="377"/>
                  </a:lnTo>
                  <a:lnTo>
                    <a:pt x="548" y="378"/>
                  </a:lnTo>
                  <a:lnTo>
                    <a:pt x="550" y="378"/>
                  </a:lnTo>
                  <a:lnTo>
                    <a:pt x="550" y="380"/>
                  </a:lnTo>
                  <a:lnTo>
                    <a:pt x="552" y="382"/>
                  </a:lnTo>
                  <a:lnTo>
                    <a:pt x="552" y="384"/>
                  </a:lnTo>
                  <a:lnTo>
                    <a:pt x="552" y="386"/>
                  </a:lnTo>
                  <a:lnTo>
                    <a:pt x="554" y="390"/>
                  </a:lnTo>
                  <a:lnTo>
                    <a:pt x="554" y="394"/>
                  </a:lnTo>
                  <a:lnTo>
                    <a:pt x="556" y="398"/>
                  </a:lnTo>
                  <a:lnTo>
                    <a:pt x="556" y="400"/>
                  </a:lnTo>
                  <a:lnTo>
                    <a:pt x="556" y="404"/>
                  </a:lnTo>
                  <a:lnTo>
                    <a:pt x="558" y="406"/>
                  </a:lnTo>
                  <a:lnTo>
                    <a:pt x="558" y="408"/>
                  </a:lnTo>
                  <a:lnTo>
                    <a:pt x="560" y="408"/>
                  </a:lnTo>
                  <a:lnTo>
                    <a:pt x="560" y="410"/>
                  </a:lnTo>
                  <a:lnTo>
                    <a:pt x="558" y="412"/>
                  </a:lnTo>
                  <a:lnTo>
                    <a:pt x="558" y="414"/>
                  </a:lnTo>
                  <a:lnTo>
                    <a:pt x="560" y="416"/>
                  </a:lnTo>
                  <a:lnTo>
                    <a:pt x="562" y="420"/>
                  </a:lnTo>
                  <a:lnTo>
                    <a:pt x="566" y="426"/>
                  </a:lnTo>
                  <a:lnTo>
                    <a:pt x="566" y="428"/>
                  </a:lnTo>
                  <a:lnTo>
                    <a:pt x="566" y="436"/>
                  </a:lnTo>
                  <a:lnTo>
                    <a:pt x="564" y="440"/>
                  </a:lnTo>
                  <a:lnTo>
                    <a:pt x="564" y="442"/>
                  </a:lnTo>
                  <a:lnTo>
                    <a:pt x="566" y="444"/>
                  </a:lnTo>
                  <a:lnTo>
                    <a:pt x="566" y="446"/>
                  </a:lnTo>
                  <a:lnTo>
                    <a:pt x="566" y="447"/>
                  </a:lnTo>
                  <a:lnTo>
                    <a:pt x="566" y="449"/>
                  </a:lnTo>
                  <a:lnTo>
                    <a:pt x="566" y="453"/>
                  </a:lnTo>
                  <a:lnTo>
                    <a:pt x="566" y="455"/>
                  </a:lnTo>
                  <a:lnTo>
                    <a:pt x="566" y="457"/>
                  </a:lnTo>
                  <a:lnTo>
                    <a:pt x="566" y="459"/>
                  </a:lnTo>
                  <a:lnTo>
                    <a:pt x="566" y="461"/>
                  </a:lnTo>
                  <a:lnTo>
                    <a:pt x="566" y="463"/>
                  </a:lnTo>
                  <a:lnTo>
                    <a:pt x="566" y="467"/>
                  </a:lnTo>
                  <a:lnTo>
                    <a:pt x="564" y="471"/>
                  </a:lnTo>
                  <a:lnTo>
                    <a:pt x="564" y="475"/>
                  </a:lnTo>
                  <a:lnTo>
                    <a:pt x="564" y="477"/>
                  </a:lnTo>
                  <a:lnTo>
                    <a:pt x="564" y="479"/>
                  </a:lnTo>
                  <a:lnTo>
                    <a:pt x="564" y="481"/>
                  </a:lnTo>
                  <a:lnTo>
                    <a:pt x="564" y="483"/>
                  </a:lnTo>
                  <a:lnTo>
                    <a:pt x="566" y="483"/>
                  </a:lnTo>
                  <a:lnTo>
                    <a:pt x="566" y="485"/>
                  </a:lnTo>
                  <a:lnTo>
                    <a:pt x="566" y="487"/>
                  </a:lnTo>
                  <a:lnTo>
                    <a:pt x="566" y="489"/>
                  </a:lnTo>
                  <a:lnTo>
                    <a:pt x="564" y="491"/>
                  </a:lnTo>
                  <a:lnTo>
                    <a:pt x="562" y="491"/>
                  </a:lnTo>
                  <a:lnTo>
                    <a:pt x="560" y="493"/>
                  </a:lnTo>
                  <a:lnTo>
                    <a:pt x="558" y="493"/>
                  </a:lnTo>
                  <a:lnTo>
                    <a:pt x="556" y="495"/>
                  </a:lnTo>
                  <a:lnTo>
                    <a:pt x="554" y="495"/>
                  </a:lnTo>
                  <a:lnTo>
                    <a:pt x="552" y="497"/>
                  </a:lnTo>
                  <a:lnTo>
                    <a:pt x="550" y="497"/>
                  </a:lnTo>
                  <a:lnTo>
                    <a:pt x="548" y="497"/>
                  </a:lnTo>
                  <a:lnTo>
                    <a:pt x="546" y="497"/>
                  </a:lnTo>
                  <a:lnTo>
                    <a:pt x="540" y="497"/>
                  </a:lnTo>
                  <a:lnTo>
                    <a:pt x="537" y="499"/>
                  </a:lnTo>
                  <a:lnTo>
                    <a:pt x="533" y="499"/>
                  </a:lnTo>
                  <a:lnTo>
                    <a:pt x="531" y="501"/>
                  </a:lnTo>
                  <a:lnTo>
                    <a:pt x="529" y="501"/>
                  </a:lnTo>
                  <a:lnTo>
                    <a:pt x="527" y="499"/>
                  </a:lnTo>
                  <a:lnTo>
                    <a:pt x="525" y="499"/>
                  </a:lnTo>
                  <a:lnTo>
                    <a:pt x="523" y="499"/>
                  </a:lnTo>
                  <a:lnTo>
                    <a:pt x="521" y="501"/>
                  </a:lnTo>
                  <a:lnTo>
                    <a:pt x="517" y="503"/>
                  </a:lnTo>
                  <a:lnTo>
                    <a:pt x="511" y="507"/>
                  </a:lnTo>
                  <a:lnTo>
                    <a:pt x="507" y="509"/>
                  </a:lnTo>
                  <a:lnTo>
                    <a:pt x="505" y="511"/>
                  </a:lnTo>
                  <a:lnTo>
                    <a:pt x="505" y="513"/>
                  </a:lnTo>
                  <a:lnTo>
                    <a:pt x="503" y="513"/>
                  </a:lnTo>
                  <a:lnTo>
                    <a:pt x="503" y="514"/>
                  </a:lnTo>
                  <a:lnTo>
                    <a:pt x="501" y="516"/>
                  </a:lnTo>
                  <a:lnTo>
                    <a:pt x="497" y="516"/>
                  </a:lnTo>
                  <a:lnTo>
                    <a:pt x="495" y="518"/>
                  </a:lnTo>
                  <a:lnTo>
                    <a:pt x="493" y="518"/>
                  </a:lnTo>
                  <a:lnTo>
                    <a:pt x="489" y="520"/>
                  </a:lnTo>
                  <a:lnTo>
                    <a:pt x="487" y="520"/>
                  </a:lnTo>
                  <a:lnTo>
                    <a:pt x="483" y="522"/>
                  </a:lnTo>
                  <a:lnTo>
                    <a:pt x="479" y="524"/>
                  </a:lnTo>
                  <a:lnTo>
                    <a:pt x="477" y="524"/>
                  </a:lnTo>
                  <a:lnTo>
                    <a:pt x="475" y="524"/>
                  </a:lnTo>
                  <a:lnTo>
                    <a:pt x="471" y="522"/>
                  </a:lnTo>
                  <a:lnTo>
                    <a:pt x="470" y="522"/>
                  </a:lnTo>
                  <a:lnTo>
                    <a:pt x="468" y="522"/>
                  </a:lnTo>
                  <a:lnTo>
                    <a:pt x="466" y="520"/>
                  </a:lnTo>
                  <a:lnTo>
                    <a:pt x="462" y="520"/>
                  </a:lnTo>
                  <a:lnTo>
                    <a:pt x="460" y="520"/>
                  </a:lnTo>
                  <a:lnTo>
                    <a:pt x="458" y="522"/>
                  </a:lnTo>
                  <a:lnTo>
                    <a:pt x="456" y="524"/>
                  </a:lnTo>
                  <a:lnTo>
                    <a:pt x="456" y="526"/>
                  </a:lnTo>
                  <a:lnTo>
                    <a:pt x="454" y="528"/>
                  </a:lnTo>
                  <a:lnTo>
                    <a:pt x="452" y="528"/>
                  </a:lnTo>
                  <a:lnTo>
                    <a:pt x="450" y="528"/>
                  </a:lnTo>
                  <a:lnTo>
                    <a:pt x="450" y="530"/>
                  </a:lnTo>
                  <a:lnTo>
                    <a:pt x="448" y="530"/>
                  </a:lnTo>
                  <a:lnTo>
                    <a:pt x="448" y="532"/>
                  </a:lnTo>
                  <a:lnTo>
                    <a:pt x="448" y="534"/>
                  </a:lnTo>
                  <a:lnTo>
                    <a:pt x="448" y="536"/>
                  </a:lnTo>
                  <a:lnTo>
                    <a:pt x="446" y="540"/>
                  </a:lnTo>
                  <a:lnTo>
                    <a:pt x="446" y="542"/>
                  </a:lnTo>
                  <a:lnTo>
                    <a:pt x="444" y="542"/>
                  </a:lnTo>
                  <a:lnTo>
                    <a:pt x="442" y="542"/>
                  </a:lnTo>
                  <a:lnTo>
                    <a:pt x="442" y="544"/>
                  </a:lnTo>
                  <a:lnTo>
                    <a:pt x="442" y="546"/>
                  </a:lnTo>
                  <a:lnTo>
                    <a:pt x="444" y="546"/>
                  </a:lnTo>
                  <a:lnTo>
                    <a:pt x="444" y="548"/>
                  </a:lnTo>
                  <a:lnTo>
                    <a:pt x="442" y="548"/>
                  </a:lnTo>
                  <a:lnTo>
                    <a:pt x="442" y="550"/>
                  </a:lnTo>
                  <a:lnTo>
                    <a:pt x="440" y="550"/>
                  </a:lnTo>
                  <a:lnTo>
                    <a:pt x="440" y="552"/>
                  </a:lnTo>
                  <a:lnTo>
                    <a:pt x="438" y="552"/>
                  </a:lnTo>
                  <a:lnTo>
                    <a:pt x="438" y="554"/>
                  </a:lnTo>
                  <a:lnTo>
                    <a:pt x="438" y="556"/>
                  </a:lnTo>
                  <a:lnTo>
                    <a:pt x="436" y="556"/>
                  </a:lnTo>
                  <a:lnTo>
                    <a:pt x="434" y="556"/>
                  </a:lnTo>
                  <a:lnTo>
                    <a:pt x="432" y="556"/>
                  </a:lnTo>
                  <a:lnTo>
                    <a:pt x="430" y="556"/>
                  </a:lnTo>
                  <a:lnTo>
                    <a:pt x="428" y="556"/>
                  </a:lnTo>
                  <a:lnTo>
                    <a:pt x="426" y="556"/>
                  </a:lnTo>
                  <a:lnTo>
                    <a:pt x="426" y="554"/>
                  </a:lnTo>
                  <a:lnTo>
                    <a:pt x="424" y="554"/>
                  </a:lnTo>
                  <a:lnTo>
                    <a:pt x="424" y="552"/>
                  </a:lnTo>
                  <a:lnTo>
                    <a:pt x="422" y="552"/>
                  </a:lnTo>
                  <a:lnTo>
                    <a:pt x="420" y="552"/>
                  </a:lnTo>
                  <a:lnTo>
                    <a:pt x="418" y="552"/>
                  </a:lnTo>
                  <a:lnTo>
                    <a:pt x="416" y="552"/>
                  </a:lnTo>
                  <a:lnTo>
                    <a:pt x="414" y="552"/>
                  </a:lnTo>
                  <a:lnTo>
                    <a:pt x="412" y="552"/>
                  </a:lnTo>
                  <a:lnTo>
                    <a:pt x="412" y="554"/>
                  </a:lnTo>
                  <a:lnTo>
                    <a:pt x="410" y="554"/>
                  </a:lnTo>
                  <a:lnTo>
                    <a:pt x="408" y="554"/>
                  </a:lnTo>
                  <a:lnTo>
                    <a:pt x="406" y="554"/>
                  </a:lnTo>
                  <a:lnTo>
                    <a:pt x="404" y="554"/>
                  </a:lnTo>
                  <a:lnTo>
                    <a:pt x="402" y="552"/>
                  </a:lnTo>
                  <a:lnTo>
                    <a:pt x="402" y="550"/>
                  </a:lnTo>
                  <a:lnTo>
                    <a:pt x="401" y="550"/>
                  </a:lnTo>
                  <a:lnTo>
                    <a:pt x="401" y="548"/>
                  </a:lnTo>
                  <a:lnTo>
                    <a:pt x="399" y="548"/>
                  </a:lnTo>
                  <a:lnTo>
                    <a:pt x="399" y="546"/>
                  </a:lnTo>
                  <a:lnTo>
                    <a:pt x="397" y="546"/>
                  </a:lnTo>
                  <a:lnTo>
                    <a:pt x="395" y="544"/>
                  </a:lnTo>
                  <a:lnTo>
                    <a:pt x="393" y="544"/>
                  </a:lnTo>
                  <a:lnTo>
                    <a:pt x="391" y="544"/>
                  </a:lnTo>
                  <a:lnTo>
                    <a:pt x="389" y="544"/>
                  </a:lnTo>
                  <a:lnTo>
                    <a:pt x="387" y="544"/>
                  </a:lnTo>
                  <a:lnTo>
                    <a:pt x="385" y="544"/>
                  </a:lnTo>
                  <a:lnTo>
                    <a:pt x="385" y="546"/>
                  </a:lnTo>
                  <a:lnTo>
                    <a:pt x="385" y="548"/>
                  </a:lnTo>
                  <a:lnTo>
                    <a:pt x="385" y="550"/>
                  </a:lnTo>
                  <a:lnTo>
                    <a:pt x="385" y="552"/>
                  </a:lnTo>
                  <a:lnTo>
                    <a:pt x="385" y="554"/>
                  </a:lnTo>
                  <a:lnTo>
                    <a:pt x="383" y="554"/>
                  </a:lnTo>
                  <a:lnTo>
                    <a:pt x="383" y="556"/>
                  </a:lnTo>
                  <a:lnTo>
                    <a:pt x="383" y="558"/>
                  </a:lnTo>
                  <a:lnTo>
                    <a:pt x="383" y="560"/>
                  </a:lnTo>
                  <a:lnTo>
                    <a:pt x="381" y="560"/>
                  </a:lnTo>
                  <a:lnTo>
                    <a:pt x="381" y="562"/>
                  </a:lnTo>
                  <a:lnTo>
                    <a:pt x="381" y="564"/>
                  </a:lnTo>
                  <a:lnTo>
                    <a:pt x="379" y="566"/>
                  </a:lnTo>
                  <a:lnTo>
                    <a:pt x="379" y="568"/>
                  </a:lnTo>
                  <a:lnTo>
                    <a:pt x="379" y="570"/>
                  </a:lnTo>
                  <a:lnTo>
                    <a:pt x="379" y="572"/>
                  </a:lnTo>
                  <a:lnTo>
                    <a:pt x="379" y="574"/>
                  </a:lnTo>
                  <a:lnTo>
                    <a:pt x="381" y="576"/>
                  </a:lnTo>
                  <a:lnTo>
                    <a:pt x="381" y="578"/>
                  </a:lnTo>
                  <a:lnTo>
                    <a:pt x="381" y="580"/>
                  </a:lnTo>
                  <a:lnTo>
                    <a:pt x="381" y="581"/>
                  </a:lnTo>
                  <a:lnTo>
                    <a:pt x="381" y="583"/>
                  </a:lnTo>
                  <a:lnTo>
                    <a:pt x="381" y="585"/>
                  </a:lnTo>
                  <a:lnTo>
                    <a:pt x="379" y="585"/>
                  </a:lnTo>
                  <a:lnTo>
                    <a:pt x="379" y="587"/>
                  </a:lnTo>
                  <a:lnTo>
                    <a:pt x="379" y="589"/>
                  </a:lnTo>
                  <a:lnTo>
                    <a:pt x="377" y="589"/>
                  </a:lnTo>
                  <a:lnTo>
                    <a:pt x="377" y="591"/>
                  </a:lnTo>
                  <a:lnTo>
                    <a:pt x="377" y="593"/>
                  </a:lnTo>
                  <a:lnTo>
                    <a:pt x="377" y="595"/>
                  </a:lnTo>
                  <a:lnTo>
                    <a:pt x="377" y="597"/>
                  </a:lnTo>
                  <a:lnTo>
                    <a:pt x="375" y="597"/>
                  </a:lnTo>
                  <a:lnTo>
                    <a:pt x="375" y="599"/>
                  </a:lnTo>
                  <a:lnTo>
                    <a:pt x="377" y="599"/>
                  </a:lnTo>
                  <a:lnTo>
                    <a:pt x="377" y="601"/>
                  </a:lnTo>
                  <a:lnTo>
                    <a:pt x="377" y="603"/>
                  </a:lnTo>
                  <a:lnTo>
                    <a:pt x="377" y="605"/>
                  </a:lnTo>
                  <a:lnTo>
                    <a:pt x="377" y="607"/>
                  </a:lnTo>
                  <a:lnTo>
                    <a:pt x="377" y="609"/>
                  </a:lnTo>
                  <a:lnTo>
                    <a:pt x="377" y="611"/>
                  </a:lnTo>
                  <a:lnTo>
                    <a:pt x="377" y="613"/>
                  </a:lnTo>
                  <a:lnTo>
                    <a:pt x="377" y="615"/>
                  </a:lnTo>
                  <a:lnTo>
                    <a:pt x="375" y="617"/>
                  </a:lnTo>
                  <a:lnTo>
                    <a:pt x="373" y="617"/>
                  </a:lnTo>
                  <a:lnTo>
                    <a:pt x="371" y="617"/>
                  </a:lnTo>
                  <a:lnTo>
                    <a:pt x="369" y="617"/>
                  </a:lnTo>
                  <a:lnTo>
                    <a:pt x="367" y="617"/>
                  </a:lnTo>
                  <a:lnTo>
                    <a:pt x="367" y="619"/>
                  </a:lnTo>
                  <a:lnTo>
                    <a:pt x="365" y="619"/>
                  </a:lnTo>
                  <a:lnTo>
                    <a:pt x="363" y="619"/>
                  </a:lnTo>
                  <a:lnTo>
                    <a:pt x="361" y="619"/>
                  </a:lnTo>
                  <a:lnTo>
                    <a:pt x="359" y="619"/>
                  </a:lnTo>
                  <a:lnTo>
                    <a:pt x="357" y="617"/>
                  </a:lnTo>
                  <a:lnTo>
                    <a:pt x="355" y="617"/>
                  </a:lnTo>
                  <a:lnTo>
                    <a:pt x="353" y="617"/>
                  </a:lnTo>
                  <a:lnTo>
                    <a:pt x="353" y="615"/>
                  </a:lnTo>
                  <a:lnTo>
                    <a:pt x="351" y="615"/>
                  </a:lnTo>
                  <a:lnTo>
                    <a:pt x="351" y="613"/>
                  </a:lnTo>
                  <a:lnTo>
                    <a:pt x="349" y="613"/>
                  </a:lnTo>
                  <a:lnTo>
                    <a:pt x="349" y="611"/>
                  </a:lnTo>
                  <a:lnTo>
                    <a:pt x="349" y="609"/>
                  </a:lnTo>
                  <a:lnTo>
                    <a:pt x="351" y="609"/>
                  </a:lnTo>
                  <a:lnTo>
                    <a:pt x="349" y="607"/>
                  </a:lnTo>
                  <a:lnTo>
                    <a:pt x="347" y="607"/>
                  </a:lnTo>
                  <a:lnTo>
                    <a:pt x="347" y="605"/>
                  </a:lnTo>
                  <a:lnTo>
                    <a:pt x="345" y="605"/>
                  </a:lnTo>
                  <a:lnTo>
                    <a:pt x="345" y="603"/>
                  </a:lnTo>
                  <a:lnTo>
                    <a:pt x="343" y="603"/>
                  </a:lnTo>
                  <a:lnTo>
                    <a:pt x="341" y="603"/>
                  </a:lnTo>
                  <a:lnTo>
                    <a:pt x="339" y="601"/>
                  </a:lnTo>
                  <a:lnTo>
                    <a:pt x="337" y="601"/>
                  </a:lnTo>
                  <a:lnTo>
                    <a:pt x="337" y="599"/>
                  </a:lnTo>
                  <a:lnTo>
                    <a:pt x="335" y="599"/>
                  </a:lnTo>
                  <a:lnTo>
                    <a:pt x="333" y="597"/>
                  </a:lnTo>
                  <a:lnTo>
                    <a:pt x="332" y="595"/>
                  </a:lnTo>
                  <a:lnTo>
                    <a:pt x="330" y="593"/>
                  </a:lnTo>
                  <a:lnTo>
                    <a:pt x="328" y="591"/>
                  </a:lnTo>
                  <a:lnTo>
                    <a:pt x="326" y="591"/>
                  </a:lnTo>
                  <a:lnTo>
                    <a:pt x="326" y="593"/>
                  </a:lnTo>
                  <a:lnTo>
                    <a:pt x="326" y="595"/>
                  </a:lnTo>
                  <a:lnTo>
                    <a:pt x="324" y="595"/>
                  </a:lnTo>
                  <a:lnTo>
                    <a:pt x="324" y="597"/>
                  </a:lnTo>
                  <a:lnTo>
                    <a:pt x="324" y="599"/>
                  </a:lnTo>
                  <a:lnTo>
                    <a:pt x="324" y="601"/>
                  </a:lnTo>
                  <a:lnTo>
                    <a:pt x="324" y="603"/>
                  </a:lnTo>
                  <a:lnTo>
                    <a:pt x="324" y="605"/>
                  </a:lnTo>
                  <a:lnTo>
                    <a:pt x="324" y="607"/>
                  </a:lnTo>
                  <a:lnTo>
                    <a:pt x="324" y="609"/>
                  </a:lnTo>
                  <a:lnTo>
                    <a:pt x="324" y="611"/>
                  </a:lnTo>
                  <a:lnTo>
                    <a:pt x="322" y="611"/>
                  </a:lnTo>
                  <a:lnTo>
                    <a:pt x="322" y="613"/>
                  </a:lnTo>
                  <a:lnTo>
                    <a:pt x="320" y="613"/>
                  </a:lnTo>
                  <a:lnTo>
                    <a:pt x="318" y="613"/>
                  </a:lnTo>
                  <a:lnTo>
                    <a:pt x="316" y="613"/>
                  </a:lnTo>
                  <a:lnTo>
                    <a:pt x="314" y="613"/>
                  </a:lnTo>
                  <a:lnTo>
                    <a:pt x="314" y="611"/>
                  </a:lnTo>
                  <a:lnTo>
                    <a:pt x="312" y="611"/>
                  </a:lnTo>
                  <a:lnTo>
                    <a:pt x="310" y="611"/>
                  </a:lnTo>
                  <a:lnTo>
                    <a:pt x="308" y="611"/>
                  </a:lnTo>
                  <a:lnTo>
                    <a:pt x="306" y="611"/>
                  </a:lnTo>
                  <a:lnTo>
                    <a:pt x="304" y="613"/>
                  </a:lnTo>
                  <a:lnTo>
                    <a:pt x="302" y="613"/>
                  </a:lnTo>
                  <a:lnTo>
                    <a:pt x="302" y="615"/>
                  </a:lnTo>
                  <a:lnTo>
                    <a:pt x="302" y="617"/>
                  </a:lnTo>
                  <a:lnTo>
                    <a:pt x="300" y="617"/>
                  </a:lnTo>
                  <a:lnTo>
                    <a:pt x="300" y="619"/>
                  </a:lnTo>
                  <a:lnTo>
                    <a:pt x="302" y="619"/>
                  </a:lnTo>
                  <a:lnTo>
                    <a:pt x="300" y="621"/>
                  </a:lnTo>
                  <a:lnTo>
                    <a:pt x="302" y="621"/>
                  </a:lnTo>
                  <a:lnTo>
                    <a:pt x="302" y="623"/>
                  </a:lnTo>
                  <a:lnTo>
                    <a:pt x="302" y="625"/>
                  </a:lnTo>
                  <a:lnTo>
                    <a:pt x="302" y="627"/>
                  </a:lnTo>
                  <a:lnTo>
                    <a:pt x="304" y="627"/>
                  </a:lnTo>
                  <a:lnTo>
                    <a:pt x="304" y="629"/>
                  </a:lnTo>
                  <a:lnTo>
                    <a:pt x="304" y="631"/>
                  </a:lnTo>
                  <a:lnTo>
                    <a:pt x="304" y="633"/>
                  </a:lnTo>
                  <a:lnTo>
                    <a:pt x="304" y="635"/>
                  </a:lnTo>
                  <a:lnTo>
                    <a:pt x="304" y="637"/>
                  </a:lnTo>
                  <a:lnTo>
                    <a:pt x="304" y="639"/>
                  </a:lnTo>
                  <a:lnTo>
                    <a:pt x="304" y="641"/>
                  </a:lnTo>
                  <a:lnTo>
                    <a:pt x="304" y="643"/>
                  </a:lnTo>
                  <a:lnTo>
                    <a:pt x="304" y="645"/>
                  </a:lnTo>
                  <a:lnTo>
                    <a:pt x="302" y="645"/>
                  </a:lnTo>
                  <a:lnTo>
                    <a:pt x="302" y="647"/>
                  </a:lnTo>
                  <a:lnTo>
                    <a:pt x="300" y="647"/>
                  </a:lnTo>
                  <a:lnTo>
                    <a:pt x="300" y="648"/>
                  </a:lnTo>
                  <a:lnTo>
                    <a:pt x="300" y="650"/>
                  </a:lnTo>
                  <a:lnTo>
                    <a:pt x="298" y="650"/>
                  </a:lnTo>
                  <a:lnTo>
                    <a:pt x="298" y="652"/>
                  </a:lnTo>
                  <a:lnTo>
                    <a:pt x="296" y="652"/>
                  </a:lnTo>
                  <a:lnTo>
                    <a:pt x="296" y="654"/>
                  </a:lnTo>
                  <a:lnTo>
                    <a:pt x="296" y="656"/>
                  </a:lnTo>
                  <a:lnTo>
                    <a:pt x="296" y="658"/>
                  </a:lnTo>
                  <a:lnTo>
                    <a:pt x="296" y="660"/>
                  </a:lnTo>
                  <a:lnTo>
                    <a:pt x="296" y="662"/>
                  </a:lnTo>
                  <a:lnTo>
                    <a:pt x="296" y="664"/>
                  </a:lnTo>
                  <a:lnTo>
                    <a:pt x="294" y="664"/>
                  </a:lnTo>
                  <a:lnTo>
                    <a:pt x="294" y="666"/>
                  </a:lnTo>
                  <a:lnTo>
                    <a:pt x="292" y="666"/>
                  </a:lnTo>
                  <a:lnTo>
                    <a:pt x="292" y="668"/>
                  </a:lnTo>
                  <a:lnTo>
                    <a:pt x="290" y="668"/>
                  </a:lnTo>
                  <a:lnTo>
                    <a:pt x="288" y="668"/>
                  </a:lnTo>
                  <a:lnTo>
                    <a:pt x="286" y="670"/>
                  </a:lnTo>
                  <a:lnTo>
                    <a:pt x="286" y="668"/>
                  </a:lnTo>
                  <a:lnTo>
                    <a:pt x="284" y="668"/>
                  </a:lnTo>
                  <a:lnTo>
                    <a:pt x="284" y="666"/>
                  </a:lnTo>
                  <a:lnTo>
                    <a:pt x="282" y="666"/>
                  </a:lnTo>
                  <a:lnTo>
                    <a:pt x="282" y="664"/>
                  </a:lnTo>
                  <a:lnTo>
                    <a:pt x="282" y="662"/>
                  </a:lnTo>
                  <a:lnTo>
                    <a:pt x="280" y="662"/>
                  </a:lnTo>
                  <a:lnTo>
                    <a:pt x="278" y="660"/>
                  </a:lnTo>
                  <a:lnTo>
                    <a:pt x="276" y="658"/>
                  </a:lnTo>
                  <a:lnTo>
                    <a:pt x="276" y="656"/>
                  </a:lnTo>
                  <a:lnTo>
                    <a:pt x="274" y="656"/>
                  </a:lnTo>
                  <a:lnTo>
                    <a:pt x="274" y="654"/>
                  </a:lnTo>
                  <a:lnTo>
                    <a:pt x="272" y="654"/>
                  </a:lnTo>
                  <a:lnTo>
                    <a:pt x="270" y="654"/>
                  </a:lnTo>
                  <a:lnTo>
                    <a:pt x="270" y="652"/>
                  </a:lnTo>
                  <a:lnTo>
                    <a:pt x="268" y="652"/>
                  </a:lnTo>
                  <a:lnTo>
                    <a:pt x="268" y="650"/>
                  </a:lnTo>
                  <a:lnTo>
                    <a:pt x="266" y="650"/>
                  </a:lnTo>
                  <a:lnTo>
                    <a:pt x="266" y="648"/>
                  </a:lnTo>
                  <a:lnTo>
                    <a:pt x="264" y="648"/>
                  </a:lnTo>
                  <a:lnTo>
                    <a:pt x="264" y="650"/>
                  </a:lnTo>
                  <a:lnTo>
                    <a:pt x="263" y="650"/>
                  </a:lnTo>
                  <a:lnTo>
                    <a:pt x="263" y="652"/>
                  </a:lnTo>
                  <a:lnTo>
                    <a:pt x="261" y="652"/>
                  </a:lnTo>
                  <a:lnTo>
                    <a:pt x="261" y="654"/>
                  </a:lnTo>
                  <a:lnTo>
                    <a:pt x="261" y="656"/>
                  </a:lnTo>
                  <a:lnTo>
                    <a:pt x="259" y="656"/>
                  </a:lnTo>
                  <a:lnTo>
                    <a:pt x="259" y="658"/>
                  </a:lnTo>
                  <a:lnTo>
                    <a:pt x="257" y="660"/>
                  </a:lnTo>
                  <a:lnTo>
                    <a:pt x="257" y="662"/>
                  </a:lnTo>
                  <a:lnTo>
                    <a:pt x="255" y="662"/>
                  </a:lnTo>
                  <a:lnTo>
                    <a:pt x="255" y="664"/>
                  </a:lnTo>
                  <a:lnTo>
                    <a:pt x="257" y="664"/>
                  </a:lnTo>
                  <a:lnTo>
                    <a:pt x="257" y="666"/>
                  </a:lnTo>
                  <a:lnTo>
                    <a:pt x="257" y="668"/>
                  </a:lnTo>
                  <a:lnTo>
                    <a:pt x="257" y="670"/>
                  </a:lnTo>
                  <a:lnTo>
                    <a:pt x="257" y="672"/>
                  </a:lnTo>
                  <a:lnTo>
                    <a:pt x="257" y="674"/>
                  </a:lnTo>
                  <a:lnTo>
                    <a:pt x="257" y="676"/>
                  </a:lnTo>
                  <a:lnTo>
                    <a:pt x="255" y="676"/>
                  </a:lnTo>
                  <a:lnTo>
                    <a:pt x="255" y="678"/>
                  </a:lnTo>
                  <a:lnTo>
                    <a:pt x="255" y="680"/>
                  </a:lnTo>
                  <a:lnTo>
                    <a:pt x="255" y="682"/>
                  </a:lnTo>
                  <a:lnTo>
                    <a:pt x="253" y="682"/>
                  </a:lnTo>
                  <a:lnTo>
                    <a:pt x="253" y="684"/>
                  </a:lnTo>
                  <a:lnTo>
                    <a:pt x="253" y="686"/>
                  </a:lnTo>
                  <a:lnTo>
                    <a:pt x="253" y="688"/>
                  </a:lnTo>
                  <a:lnTo>
                    <a:pt x="251" y="688"/>
                  </a:lnTo>
                  <a:lnTo>
                    <a:pt x="251" y="690"/>
                  </a:lnTo>
                  <a:lnTo>
                    <a:pt x="251" y="692"/>
                  </a:lnTo>
                  <a:lnTo>
                    <a:pt x="251" y="694"/>
                  </a:lnTo>
                  <a:lnTo>
                    <a:pt x="249" y="694"/>
                  </a:lnTo>
                  <a:lnTo>
                    <a:pt x="249" y="696"/>
                  </a:lnTo>
                  <a:lnTo>
                    <a:pt x="249" y="698"/>
                  </a:lnTo>
                  <a:lnTo>
                    <a:pt x="249" y="700"/>
                  </a:lnTo>
                  <a:lnTo>
                    <a:pt x="249" y="702"/>
                  </a:lnTo>
                  <a:lnTo>
                    <a:pt x="249" y="704"/>
                  </a:lnTo>
                  <a:lnTo>
                    <a:pt x="249" y="706"/>
                  </a:lnTo>
                  <a:lnTo>
                    <a:pt x="247" y="706"/>
                  </a:lnTo>
                  <a:lnTo>
                    <a:pt x="247" y="708"/>
                  </a:lnTo>
                  <a:lnTo>
                    <a:pt x="245" y="708"/>
                  </a:lnTo>
                  <a:lnTo>
                    <a:pt x="243" y="710"/>
                  </a:lnTo>
                  <a:lnTo>
                    <a:pt x="241" y="710"/>
                  </a:lnTo>
                  <a:lnTo>
                    <a:pt x="241" y="712"/>
                  </a:lnTo>
                  <a:lnTo>
                    <a:pt x="239" y="712"/>
                  </a:lnTo>
                  <a:lnTo>
                    <a:pt x="239" y="714"/>
                  </a:lnTo>
                  <a:lnTo>
                    <a:pt x="237" y="714"/>
                  </a:lnTo>
                  <a:lnTo>
                    <a:pt x="237" y="715"/>
                  </a:lnTo>
                  <a:lnTo>
                    <a:pt x="239" y="715"/>
                  </a:lnTo>
                  <a:lnTo>
                    <a:pt x="239" y="717"/>
                  </a:lnTo>
                  <a:lnTo>
                    <a:pt x="239" y="719"/>
                  </a:lnTo>
                  <a:lnTo>
                    <a:pt x="239" y="721"/>
                  </a:lnTo>
                  <a:lnTo>
                    <a:pt x="241" y="723"/>
                  </a:lnTo>
                  <a:lnTo>
                    <a:pt x="241" y="725"/>
                  </a:lnTo>
                  <a:lnTo>
                    <a:pt x="243" y="727"/>
                  </a:lnTo>
                  <a:lnTo>
                    <a:pt x="245" y="727"/>
                  </a:lnTo>
                  <a:lnTo>
                    <a:pt x="245" y="729"/>
                  </a:lnTo>
                  <a:lnTo>
                    <a:pt x="247" y="729"/>
                  </a:lnTo>
                  <a:lnTo>
                    <a:pt x="247" y="731"/>
                  </a:lnTo>
                  <a:lnTo>
                    <a:pt x="249" y="731"/>
                  </a:lnTo>
                  <a:lnTo>
                    <a:pt x="249" y="733"/>
                  </a:lnTo>
                  <a:lnTo>
                    <a:pt x="249" y="735"/>
                  </a:lnTo>
                  <a:lnTo>
                    <a:pt x="249" y="737"/>
                  </a:lnTo>
                  <a:lnTo>
                    <a:pt x="251" y="737"/>
                  </a:lnTo>
                  <a:lnTo>
                    <a:pt x="251" y="739"/>
                  </a:lnTo>
                  <a:lnTo>
                    <a:pt x="253" y="741"/>
                  </a:lnTo>
                  <a:lnTo>
                    <a:pt x="255" y="743"/>
                  </a:lnTo>
                  <a:lnTo>
                    <a:pt x="257" y="743"/>
                  </a:lnTo>
                  <a:lnTo>
                    <a:pt x="259" y="743"/>
                  </a:lnTo>
                  <a:lnTo>
                    <a:pt x="261" y="743"/>
                  </a:lnTo>
                  <a:lnTo>
                    <a:pt x="263" y="745"/>
                  </a:lnTo>
                  <a:lnTo>
                    <a:pt x="263" y="747"/>
                  </a:lnTo>
                  <a:lnTo>
                    <a:pt x="264" y="749"/>
                  </a:lnTo>
                  <a:lnTo>
                    <a:pt x="266" y="749"/>
                  </a:lnTo>
                  <a:lnTo>
                    <a:pt x="266" y="751"/>
                  </a:lnTo>
                  <a:lnTo>
                    <a:pt x="266" y="753"/>
                  </a:lnTo>
                  <a:lnTo>
                    <a:pt x="268" y="753"/>
                  </a:lnTo>
                  <a:lnTo>
                    <a:pt x="268" y="755"/>
                  </a:lnTo>
                  <a:lnTo>
                    <a:pt x="270" y="755"/>
                  </a:lnTo>
                  <a:lnTo>
                    <a:pt x="270" y="757"/>
                  </a:lnTo>
                  <a:lnTo>
                    <a:pt x="272" y="757"/>
                  </a:lnTo>
                  <a:lnTo>
                    <a:pt x="274" y="757"/>
                  </a:lnTo>
                  <a:lnTo>
                    <a:pt x="276" y="757"/>
                  </a:lnTo>
                  <a:lnTo>
                    <a:pt x="276" y="755"/>
                  </a:lnTo>
                  <a:lnTo>
                    <a:pt x="276" y="757"/>
                  </a:lnTo>
                  <a:lnTo>
                    <a:pt x="278" y="757"/>
                  </a:lnTo>
                  <a:lnTo>
                    <a:pt x="280" y="757"/>
                  </a:lnTo>
                  <a:lnTo>
                    <a:pt x="280" y="759"/>
                  </a:lnTo>
                  <a:lnTo>
                    <a:pt x="282" y="759"/>
                  </a:lnTo>
                  <a:lnTo>
                    <a:pt x="282" y="761"/>
                  </a:lnTo>
                  <a:lnTo>
                    <a:pt x="282" y="763"/>
                  </a:lnTo>
                  <a:lnTo>
                    <a:pt x="282" y="765"/>
                  </a:lnTo>
                  <a:lnTo>
                    <a:pt x="282" y="767"/>
                  </a:lnTo>
                  <a:lnTo>
                    <a:pt x="282" y="769"/>
                  </a:lnTo>
                  <a:lnTo>
                    <a:pt x="282" y="771"/>
                  </a:lnTo>
                  <a:lnTo>
                    <a:pt x="282" y="773"/>
                  </a:lnTo>
                  <a:lnTo>
                    <a:pt x="280" y="773"/>
                  </a:lnTo>
                  <a:lnTo>
                    <a:pt x="280" y="775"/>
                  </a:lnTo>
                  <a:lnTo>
                    <a:pt x="278" y="775"/>
                  </a:lnTo>
                  <a:lnTo>
                    <a:pt x="280" y="775"/>
                  </a:lnTo>
                  <a:lnTo>
                    <a:pt x="282" y="777"/>
                  </a:lnTo>
                  <a:lnTo>
                    <a:pt x="286" y="777"/>
                  </a:lnTo>
                  <a:lnTo>
                    <a:pt x="286" y="779"/>
                  </a:lnTo>
                  <a:lnTo>
                    <a:pt x="288" y="779"/>
                  </a:lnTo>
                  <a:lnTo>
                    <a:pt x="290" y="779"/>
                  </a:lnTo>
                  <a:lnTo>
                    <a:pt x="290" y="781"/>
                  </a:lnTo>
                  <a:lnTo>
                    <a:pt x="292" y="781"/>
                  </a:lnTo>
                  <a:lnTo>
                    <a:pt x="292" y="782"/>
                  </a:lnTo>
                  <a:lnTo>
                    <a:pt x="292" y="784"/>
                  </a:lnTo>
                  <a:lnTo>
                    <a:pt x="292" y="786"/>
                  </a:lnTo>
                  <a:lnTo>
                    <a:pt x="292" y="788"/>
                  </a:lnTo>
                  <a:lnTo>
                    <a:pt x="298" y="784"/>
                  </a:lnTo>
                  <a:lnTo>
                    <a:pt x="300" y="782"/>
                  </a:lnTo>
                  <a:lnTo>
                    <a:pt x="304" y="781"/>
                  </a:lnTo>
                  <a:lnTo>
                    <a:pt x="306" y="786"/>
                  </a:lnTo>
                  <a:lnTo>
                    <a:pt x="306" y="788"/>
                  </a:lnTo>
                  <a:lnTo>
                    <a:pt x="308" y="790"/>
                  </a:lnTo>
                  <a:lnTo>
                    <a:pt x="310" y="794"/>
                  </a:lnTo>
                  <a:lnTo>
                    <a:pt x="310" y="796"/>
                  </a:lnTo>
                  <a:lnTo>
                    <a:pt x="314" y="794"/>
                  </a:lnTo>
                  <a:lnTo>
                    <a:pt x="316" y="794"/>
                  </a:lnTo>
                  <a:lnTo>
                    <a:pt x="318" y="792"/>
                  </a:lnTo>
                  <a:lnTo>
                    <a:pt x="320" y="792"/>
                  </a:lnTo>
                  <a:lnTo>
                    <a:pt x="322" y="792"/>
                  </a:lnTo>
                  <a:lnTo>
                    <a:pt x="324" y="790"/>
                  </a:lnTo>
                  <a:lnTo>
                    <a:pt x="326" y="790"/>
                  </a:lnTo>
                  <a:lnTo>
                    <a:pt x="328" y="788"/>
                  </a:lnTo>
                  <a:lnTo>
                    <a:pt x="330" y="788"/>
                  </a:lnTo>
                  <a:lnTo>
                    <a:pt x="332" y="786"/>
                  </a:lnTo>
                  <a:lnTo>
                    <a:pt x="333" y="786"/>
                  </a:lnTo>
                  <a:lnTo>
                    <a:pt x="335" y="786"/>
                  </a:lnTo>
                  <a:lnTo>
                    <a:pt x="335" y="784"/>
                  </a:lnTo>
                  <a:lnTo>
                    <a:pt x="337" y="784"/>
                  </a:lnTo>
                  <a:lnTo>
                    <a:pt x="339" y="784"/>
                  </a:lnTo>
                  <a:lnTo>
                    <a:pt x="341" y="784"/>
                  </a:lnTo>
                  <a:lnTo>
                    <a:pt x="343" y="782"/>
                  </a:lnTo>
                  <a:lnTo>
                    <a:pt x="343" y="784"/>
                  </a:lnTo>
                  <a:lnTo>
                    <a:pt x="341" y="786"/>
                  </a:lnTo>
                  <a:lnTo>
                    <a:pt x="341" y="790"/>
                  </a:lnTo>
                  <a:lnTo>
                    <a:pt x="341" y="792"/>
                  </a:lnTo>
                  <a:lnTo>
                    <a:pt x="343" y="792"/>
                  </a:lnTo>
                  <a:lnTo>
                    <a:pt x="345" y="794"/>
                  </a:lnTo>
                  <a:lnTo>
                    <a:pt x="347" y="794"/>
                  </a:lnTo>
                  <a:lnTo>
                    <a:pt x="349" y="796"/>
                  </a:lnTo>
                  <a:lnTo>
                    <a:pt x="349" y="798"/>
                  </a:lnTo>
                  <a:lnTo>
                    <a:pt x="351" y="800"/>
                  </a:lnTo>
                  <a:lnTo>
                    <a:pt x="351" y="802"/>
                  </a:lnTo>
                  <a:lnTo>
                    <a:pt x="353" y="804"/>
                  </a:lnTo>
                  <a:lnTo>
                    <a:pt x="353" y="806"/>
                  </a:lnTo>
                  <a:lnTo>
                    <a:pt x="353" y="808"/>
                  </a:lnTo>
                  <a:lnTo>
                    <a:pt x="355" y="810"/>
                  </a:lnTo>
                  <a:lnTo>
                    <a:pt x="357" y="810"/>
                  </a:lnTo>
                  <a:lnTo>
                    <a:pt x="359" y="812"/>
                  </a:lnTo>
                  <a:lnTo>
                    <a:pt x="357" y="814"/>
                  </a:lnTo>
                  <a:lnTo>
                    <a:pt x="357" y="816"/>
                  </a:lnTo>
                  <a:lnTo>
                    <a:pt x="357" y="818"/>
                  </a:lnTo>
                  <a:lnTo>
                    <a:pt x="359" y="818"/>
                  </a:lnTo>
                  <a:lnTo>
                    <a:pt x="359" y="820"/>
                  </a:lnTo>
                  <a:lnTo>
                    <a:pt x="359" y="822"/>
                  </a:lnTo>
                  <a:lnTo>
                    <a:pt x="359" y="824"/>
                  </a:lnTo>
                  <a:lnTo>
                    <a:pt x="361" y="824"/>
                  </a:lnTo>
                  <a:lnTo>
                    <a:pt x="363" y="824"/>
                  </a:lnTo>
                  <a:lnTo>
                    <a:pt x="363" y="826"/>
                  </a:lnTo>
                  <a:lnTo>
                    <a:pt x="365" y="826"/>
                  </a:lnTo>
                  <a:lnTo>
                    <a:pt x="365" y="828"/>
                  </a:lnTo>
                  <a:lnTo>
                    <a:pt x="367" y="828"/>
                  </a:lnTo>
                  <a:lnTo>
                    <a:pt x="367" y="830"/>
                  </a:lnTo>
                  <a:lnTo>
                    <a:pt x="369" y="830"/>
                  </a:lnTo>
                  <a:lnTo>
                    <a:pt x="369" y="832"/>
                  </a:lnTo>
                  <a:lnTo>
                    <a:pt x="371" y="832"/>
                  </a:lnTo>
                  <a:lnTo>
                    <a:pt x="373" y="832"/>
                  </a:lnTo>
                  <a:lnTo>
                    <a:pt x="373" y="834"/>
                  </a:lnTo>
                  <a:lnTo>
                    <a:pt x="375" y="834"/>
                  </a:lnTo>
                  <a:lnTo>
                    <a:pt x="373" y="834"/>
                  </a:lnTo>
                  <a:lnTo>
                    <a:pt x="373" y="836"/>
                  </a:lnTo>
                  <a:lnTo>
                    <a:pt x="375" y="836"/>
                  </a:lnTo>
                  <a:lnTo>
                    <a:pt x="375" y="838"/>
                  </a:lnTo>
                  <a:lnTo>
                    <a:pt x="375" y="840"/>
                  </a:lnTo>
                  <a:lnTo>
                    <a:pt x="373" y="840"/>
                  </a:lnTo>
                  <a:lnTo>
                    <a:pt x="373" y="842"/>
                  </a:lnTo>
                  <a:lnTo>
                    <a:pt x="375" y="842"/>
                  </a:lnTo>
                  <a:lnTo>
                    <a:pt x="375" y="844"/>
                  </a:lnTo>
                  <a:lnTo>
                    <a:pt x="373" y="844"/>
                  </a:lnTo>
                  <a:lnTo>
                    <a:pt x="373" y="846"/>
                  </a:lnTo>
                  <a:lnTo>
                    <a:pt x="373" y="848"/>
                  </a:lnTo>
                  <a:lnTo>
                    <a:pt x="373" y="849"/>
                  </a:lnTo>
                  <a:lnTo>
                    <a:pt x="373" y="851"/>
                  </a:lnTo>
                  <a:lnTo>
                    <a:pt x="371" y="851"/>
                  </a:lnTo>
                  <a:lnTo>
                    <a:pt x="371" y="853"/>
                  </a:lnTo>
                  <a:lnTo>
                    <a:pt x="371" y="855"/>
                  </a:lnTo>
                  <a:lnTo>
                    <a:pt x="371" y="857"/>
                  </a:lnTo>
                  <a:lnTo>
                    <a:pt x="371" y="859"/>
                  </a:lnTo>
                  <a:lnTo>
                    <a:pt x="371" y="861"/>
                  </a:lnTo>
                  <a:lnTo>
                    <a:pt x="371" y="863"/>
                  </a:lnTo>
                  <a:lnTo>
                    <a:pt x="371" y="865"/>
                  </a:lnTo>
                  <a:lnTo>
                    <a:pt x="373" y="867"/>
                  </a:lnTo>
                  <a:lnTo>
                    <a:pt x="373" y="869"/>
                  </a:lnTo>
                  <a:lnTo>
                    <a:pt x="373" y="871"/>
                  </a:lnTo>
                  <a:lnTo>
                    <a:pt x="373" y="873"/>
                  </a:lnTo>
                  <a:lnTo>
                    <a:pt x="373" y="875"/>
                  </a:lnTo>
                  <a:lnTo>
                    <a:pt x="373" y="877"/>
                  </a:lnTo>
                  <a:lnTo>
                    <a:pt x="373" y="879"/>
                  </a:lnTo>
                  <a:lnTo>
                    <a:pt x="373" y="881"/>
                  </a:lnTo>
                  <a:lnTo>
                    <a:pt x="373" y="883"/>
                  </a:lnTo>
                  <a:lnTo>
                    <a:pt x="373" y="885"/>
                  </a:lnTo>
                  <a:lnTo>
                    <a:pt x="373" y="887"/>
                  </a:lnTo>
                  <a:lnTo>
                    <a:pt x="371" y="887"/>
                  </a:lnTo>
                  <a:lnTo>
                    <a:pt x="371" y="889"/>
                  </a:lnTo>
                  <a:lnTo>
                    <a:pt x="371" y="891"/>
                  </a:lnTo>
                  <a:lnTo>
                    <a:pt x="371" y="893"/>
                  </a:lnTo>
                  <a:lnTo>
                    <a:pt x="371" y="895"/>
                  </a:lnTo>
                  <a:lnTo>
                    <a:pt x="371" y="897"/>
                  </a:lnTo>
                  <a:lnTo>
                    <a:pt x="369" y="897"/>
                  </a:lnTo>
                  <a:lnTo>
                    <a:pt x="369" y="899"/>
                  </a:lnTo>
                  <a:lnTo>
                    <a:pt x="369" y="901"/>
                  </a:lnTo>
                  <a:lnTo>
                    <a:pt x="367" y="903"/>
                  </a:lnTo>
                  <a:lnTo>
                    <a:pt x="367" y="905"/>
                  </a:lnTo>
                  <a:lnTo>
                    <a:pt x="365" y="907"/>
                  </a:lnTo>
                  <a:lnTo>
                    <a:pt x="365" y="909"/>
                  </a:lnTo>
                  <a:lnTo>
                    <a:pt x="365" y="911"/>
                  </a:lnTo>
                  <a:lnTo>
                    <a:pt x="363" y="913"/>
                  </a:lnTo>
                  <a:lnTo>
                    <a:pt x="363" y="915"/>
                  </a:lnTo>
                  <a:lnTo>
                    <a:pt x="363" y="9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0" name="Freeform 49"/>
            <xdr:cNvSpPr>
              <a:spLocks/>
            </xdr:cNvSpPr>
          </xdr:nvSpPr>
          <xdr:spPr bwMode="auto">
            <a:xfrm>
              <a:off x="3752850" y="4733925"/>
              <a:ext cx="412750" cy="1322388"/>
            </a:xfrm>
            <a:custGeom>
              <a:avLst/>
              <a:gdLst>
                <a:gd name="T0" fmla="*/ 258 w 260"/>
                <a:gd name="T1" fmla="*/ 19 h 833"/>
                <a:gd name="T2" fmla="*/ 258 w 260"/>
                <a:gd name="T3" fmla="*/ 51 h 833"/>
                <a:gd name="T4" fmla="*/ 244 w 260"/>
                <a:gd name="T5" fmla="*/ 74 h 833"/>
                <a:gd name="T6" fmla="*/ 219 w 260"/>
                <a:gd name="T7" fmla="*/ 100 h 833"/>
                <a:gd name="T8" fmla="*/ 215 w 260"/>
                <a:gd name="T9" fmla="*/ 130 h 833"/>
                <a:gd name="T10" fmla="*/ 183 w 260"/>
                <a:gd name="T11" fmla="*/ 116 h 833"/>
                <a:gd name="T12" fmla="*/ 159 w 260"/>
                <a:gd name="T13" fmla="*/ 110 h 833"/>
                <a:gd name="T14" fmla="*/ 140 w 260"/>
                <a:gd name="T15" fmla="*/ 126 h 833"/>
                <a:gd name="T16" fmla="*/ 144 w 260"/>
                <a:gd name="T17" fmla="*/ 159 h 833"/>
                <a:gd name="T18" fmla="*/ 150 w 260"/>
                <a:gd name="T19" fmla="*/ 195 h 833"/>
                <a:gd name="T20" fmla="*/ 148 w 260"/>
                <a:gd name="T21" fmla="*/ 232 h 833"/>
                <a:gd name="T22" fmla="*/ 167 w 260"/>
                <a:gd name="T23" fmla="*/ 242 h 833"/>
                <a:gd name="T24" fmla="*/ 148 w 260"/>
                <a:gd name="T25" fmla="*/ 258 h 833"/>
                <a:gd name="T26" fmla="*/ 140 w 260"/>
                <a:gd name="T27" fmla="*/ 279 h 833"/>
                <a:gd name="T28" fmla="*/ 126 w 260"/>
                <a:gd name="T29" fmla="*/ 287 h 833"/>
                <a:gd name="T30" fmla="*/ 106 w 260"/>
                <a:gd name="T31" fmla="*/ 295 h 833"/>
                <a:gd name="T32" fmla="*/ 90 w 260"/>
                <a:gd name="T33" fmla="*/ 315 h 833"/>
                <a:gd name="T34" fmla="*/ 77 w 260"/>
                <a:gd name="T35" fmla="*/ 331 h 833"/>
                <a:gd name="T36" fmla="*/ 65 w 260"/>
                <a:gd name="T37" fmla="*/ 342 h 833"/>
                <a:gd name="T38" fmla="*/ 94 w 260"/>
                <a:gd name="T39" fmla="*/ 340 h 833"/>
                <a:gd name="T40" fmla="*/ 118 w 260"/>
                <a:gd name="T41" fmla="*/ 346 h 833"/>
                <a:gd name="T42" fmla="*/ 138 w 260"/>
                <a:gd name="T43" fmla="*/ 360 h 833"/>
                <a:gd name="T44" fmla="*/ 156 w 260"/>
                <a:gd name="T45" fmla="*/ 378 h 833"/>
                <a:gd name="T46" fmla="*/ 179 w 260"/>
                <a:gd name="T47" fmla="*/ 380 h 833"/>
                <a:gd name="T48" fmla="*/ 199 w 260"/>
                <a:gd name="T49" fmla="*/ 380 h 833"/>
                <a:gd name="T50" fmla="*/ 215 w 260"/>
                <a:gd name="T51" fmla="*/ 392 h 833"/>
                <a:gd name="T52" fmla="*/ 219 w 260"/>
                <a:gd name="T53" fmla="*/ 407 h 833"/>
                <a:gd name="T54" fmla="*/ 211 w 260"/>
                <a:gd name="T55" fmla="*/ 417 h 833"/>
                <a:gd name="T56" fmla="*/ 213 w 260"/>
                <a:gd name="T57" fmla="*/ 443 h 833"/>
                <a:gd name="T58" fmla="*/ 213 w 260"/>
                <a:gd name="T59" fmla="*/ 463 h 833"/>
                <a:gd name="T60" fmla="*/ 215 w 260"/>
                <a:gd name="T61" fmla="*/ 484 h 833"/>
                <a:gd name="T62" fmla="*/ 228 w 260"/>
                <a:gd name="T63" fmla="*/ 496 h 833"/>
                <a:gd name="T64" fmla="*/ 232 w 260"/>
                <a:gd name="T65" fmla="*/ 512 h 833"/>
                <a:gd name="T66" fmla="*/ 234 w 260"/>
                <a:gd name="T67" fmla="*/ 528 h 833"/>
                <a:gd name="T68" fmla="*/ 242 w 260"/>
                <a:gd name="T69" fmla="*/ 543 h 833"/>
                <a:gd name="T70" fmla="*/ 232 w 260"/>
                <a:gd name="T71" fmla="*/ 545 h 833"/>
                <a:gd name="T72" fmla="*/ 217 w 260"/>
                <a:gd name="T73" fmla="*/ 549 h 833"/>
                <a:gd name="T74" fmla="*/ 203 w 260"/>
                <a:gd name="T75" fmla="*/ 559 h 833"/>
                <a:gd name="T76" fmla="*/ 191 w 260"/>
                <a:gd name="T77" fmla="*/ 569 h 833"/>
                <a:gd name="T78" fmla="*/ 181 w 260"/>
                <a:gd name="T79" fmla="*/ 581 h 833"/>
                <a:gd name="T80" fmla="*/ 183 w 260"/>
                <a:gd name="T81" fmla="*/ 597 h 833"/>
                <a:gd name="T82" fmla="*/ 163 w 260"/>
                <a:gd name="T83" fmla="*/ 612 h 833"/>
                <a:gd name="T84" fmla="*/ 148 w 260"/>
                <a:gd name="T85" fmla="*/ 628 h 833"/>
                <a:gd name="T86" fmla="*/ 165 w 260"/>
                <a:gd name="T87" fmla="*/ 644 h 833"/>
                <a:gd name="T88" fmla="*/ 156 w 260"/>
                <a:gd name="T89" fmla="*/ 666 h 833"/>
                <a:gd name="T90" fmla="*/ 142 w 260"/>
                <a:gd name="T91" fmla="*/ 679 h 833"/>
                <a:gd name="T92" fmla="*/ 146 w 260"/>
                <a:gd name="T93" fmla="*/ 701 h 833"/>
                <a:gd name="T94" fmla="*/ 165 w 260"/>
                <a:gd name="T95" fmla="*/ 713 h 833"/>
                <a:gd name="T96" fmla="*/ 165 w 260"/>
                <a:gd name="T97" fmla="*/ 735 h 833"/>
                <a:gd name="T98" fmla="*/ 163 w 260"/>
                <a:gd name="T99" fmla="*/ 756 h 833"/>
                <a:gd name="T100" fmla="*/ 146 w 260"/>
                <a:gd name="T101" fmla="*/ 756 h 833"/>
                <a:gd name="T102" fmla="*/ 132 w 260"/>
                <a:gd name="T103" fmla="*/ 760 h 833"/>
                <a:gd name="T104" fmla="*/ 116 w 260"/>
                <a:gd name="T105" fmla="*/ 780 h 833"/>
                <a:gd name="T106" fmla="*/ 112 w 260"/>
                <a:gd name="T107" fmla="*/ 796 h 833"/>
                <a:gd name="T108" fmla="*/ 106 w 260"/>
                <a:gd name="T109" fmla="*/ 817 h 833"/>
                <a:gd name="T110" fmla="*/ 87 w 260"/>
                <a:gd name="T111" fmla="*/ 817 h 833"/>
                <a:gd name="T112" fmla="*/ 79 w 260"/>
                <a:gd name="T113" fmla="*/ 831 h 833"/>
                <a:gd name="T114" fmla="*/ 51 w 260"/>
                <a:gd name="T115" fmla="*/ 823 h 833"/>
                <a:gd name="T116" fmla="*/ 25 w 260"/>
                <a:gd name="T117" fmla="*/ 815 h 833"/>
                <a:gd name="T118" fmla="*/ 4 w 260"/>
                <a:gd name="T119" fmla="*/ 825 h 8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60" h="833">
                  <a:moveTo>
                    <a:pt x="256" y="0"/>
                  </a:moveTo>
                  <a:lnTo>
                    <a:pt x="254" y="0"/>
                  </a:lnTo>
                  <a:lnTo>
                    <a:pt x="254" y="1"/>
                  </a:lnTo>
                  <a:lnTo>
                    <a:pt x="254" y="3"/>
                  </a:lnTo>
                  <a:lnTo>
                    <a:pt x="252" y="3"/>
                  </a:lnTo>
                  <a:lnTo>
                    <a:pt x="252" y="5"/>
                  </a:lnTo>
                  <a:lnTo>
                    <a:pt x="250" y="7"/>
                  </a:lnTo>
                  <a:lnTo>
                    <a:pt x="250" y="9"/>
                  </a:lnTo>
                  <a:lnTo>
                    <a:pt x="252" y="9"/>
                  </a:lnTo>
                  <a:lnTo>
                    <a:pt x="252" y="11"/>
                  </a:lnTo>
                  <a:lnTo>
                    <a:pt x="254" y="11"/>
                  </a:lnTo>
                  <a:lnTo>
                    <a:pt x="256" y="11"/>
                  </a:lnTo>
                  <a:lnTo>
                    <a:pt x="256" y="13"/>
                  </a:lnTo>
                  <a:lnTo>
                    <a:pt x="258" y="13"/>
                  </a:lnTo>
                  <a:lnTo>
                    <a:pt x="258" y="15"/>
                  </a:lnTo>
                  <a:lnTo>
                    <a:pt x="258" y="17"/>
                  </a:lnTo>
                  <a:lnTo>
                    <a:pt x="258" y="19"/>
                  </a:lnTo>
                  <a:lnTo>
                    <a:pt x="256" y="21"/>
                  </a:lnTo>
                  <a:lnTo>
                    <a:pt x="256" y="23"/>
                  </a:lnTo>
                  <a:lnTo>
                    <a:pt x="254" y="25"/>
                  </a:lnTo>
                  <a:lnTo>
                    <a:pt x="254" y="27"/>
                  </a:lnTo>
                  <a:lnTo>
                    <a:pt x="252" y="27"/>
                  </a:lnTo>
                  <a:lnTo>
                    <a:pt x="252" y="29"/>
                  </a:lnTo>
                  <a:lnTo>
                    <a:pt x="250" y="31"/>
                  </a:lnTo>
                  <a:lnTo>
                    <a:pt x="250" y="33"/>
                  </a:lnTo>
                  <a:lnTo>
                    <a:pt x="248" y="35"/>
                  </a:lnTo>
                  <a:lnTo>
                    <a:pt x="248" y="37"/>
                  </a:lnTo>
                  <a:lnTo>
                    <a:pt x="248" y="39"/>
                  </a:lnTo>
                  <a:lnTo>
                    <a:pt x="248" y="41"/>
                  </a:lnTo>
                  <a:lnTo>
                    <a:pt x="250" y="43"/>
                  </a:lnTo>
                  <a:lnTo>
                    <a:pt x="250" y="45"/>
                  </a:lnTo>
                  <a:lnTo>
                    <a:pt x="254" y="47"/>
                  </a:lnTo>
                  <a:lnTo>
                    <a:pt x="256" y="49"/>
                  </a:lnTo>
                  <a:lnTo>
                    <a:pt x="258" y="51"/>
                  </a:lnTo>
                  <a:lnTo>
                    <a:pt x="258" y="53"/>
                  </a:lnTo>
                  <a:lnTo>
                    <a:pt x="260" y="55"/>
                  </a:lnTo>
                  <a:lnTo>
                    <a:pt x="258" y="55"/>
                  </a:lnTo>
                  <a:lnTo>
                    <a:pt x="258" y="57"/>
                  </a:lnTo>
                  <a:lnTo>
                    <a:pt x="256" y="57"/>
                  </a:lnTo>
                  <a:lnTo>
                    <a:pt x="256" y="59"/>
                  </a:lnTo>
                  <a:lnTo>
                    <a:pt x="254" y="59"/>
                  </a:lnTo>
                  <a:lnTo>
                    <a:pt x="252" y="61"/>
                  </a:lnTo>
                  <a:lnTo>
                    <a:pt x="250" y="61"/>
                  </a:lnTo>
                  <a:lnTo>
                    <a:pt x="250" y="63"/>
                  </a:lnTo>
                  <a:lnTo>
                    <a:pt x="248" y="63"/>
                  </a:lnTo>
                  <a:lnTo>
                    <a:pt x="246" y="63"/>
                  </a:lnTo>
                  <a:lnTo>
                    <a:pt x="246" y="65"/>
                  </a:lnTo>
                  <a:lnTo>
                    <a:pt x="244" y="65"/>
                  </a:lnTo>
                  <a:lnTo>
                    <a:pt x="244" y="70"/>
                  </a:lnTo>
                  <a:lnTo>
                    <a:pt x="244" y="72"/>
                  </a:lnTo>
                  <a:lnTo>
                    <a:pt x="244" y="74"/>
                  </a:lnTo>
                  <a:lnTo>
                    <a:pt x="246" y="76"/>
                  </a:lnTo>
                  <a:lnTo>
                    <a:pt x="246" y="78"/>
                  </a:lnTo>
                  <a:lnTo>
                    <a:pt x="246" y="80"/>
                  </a:lnTo>
                  <a:lnTo>
                    <a:pt x="242" y="82"/>
                  </a:lnTo>
                  <a:lnTo>
                    <a:pt x="240" y="84"/>
                  </a:lnTo>
                  <a:lnTo>
                    <a:pt x="238" y="86"/>
                  </a:lnTo>
                  <a:lnTo>
                    <a:pt x="236" y="86"/>
                  </a:lnTo>
                  <a:lnTo>
                    <a:pt x="236" y="88"/>
                  </a:lnTo>
                  <a:lnTo>
                    <a:pt x="232" y="90"/>
                  </a:lnTo>
                  <a:lnTo>
                    <a:pt x="232" y="92"/>
                  </a:lnTo>
                  <a:lnTo>
                    <a:pt x="230" y="92"/>
                  </a:lnTo>
                  <a:lnTo>
                    <a:pt x="228" y="94"/>
                  </a:lnTo>
                  <a:lnTo>
                    <a:pt x="226" y="96"/>
                  </a:lnTo>
                  <a:lnTo>
                    <a:pt x="223" y="98"/>
                  </a:lnTo>
                  <a:lnTo>
                    <a:pt x="221" y="98"/>
                  </a:lnTo>
                  <a:lnTo>
                    <a:pt x="219" y="98"/>
                  </a:lnTo>
                  <a:lnTo>
                    <a:pt x="219" y="100"/>
                  </a:lnTo>
                  <a:lnTo>
                    <a:pt x="217" y="102"/>
                  </a:lnTo>
                  <a:lnTo>
                    <a:pt x="217" y="104"/>
                  </a:lnTo>
                  <a:lnTo>
                    <a:pt x="217" y="106"/>
                  </a:lnTo>
                  <a:lnTo>
                    <a:pt x="217" y="108"/>
                  </a:lnTo>
                  <a:lnTo>
                    <a:pt x="219" y="112"/>
                  </a:lnTo>
                  <a:lnTo>
                    <a:pt x="219" y="114"/>
                  </a:lnTo>
                  <a:lnTo>
                    <a:pt x="219" y="116"/>
                  </a:lnTo>
                  <a:lnTo>
                    <a:pt x="221" y="116"/>
                  </a:lnTo>
                  <a:lnTo>
                    <a:pt x="221" y="118"/>
                  </a:lnTo>
                  <a:lnTo>
                    <a:pt x="221" y="120"/>
                  </a:lnTo>
                  <a:lnTo>
                    <a:pt x="221" y="122"/>
                  </a:lnTo>
                  <a:lnTo>
                    <a:pt x="221" y="124"/>
                  </a:lnTo>
                  <a:lnTo>
                    <a:pt x="221" y="128"/>
                  </a:lnTo>
                  <a:lnTo>
                    <a:pt x="223" y="130"/>
                  </a:lnTo>
                  <a:lnTo>
                    <a:pt x="223" y="132"/>
                  </a:lnTo>
                  <a:lnTo>
                    <a:pt x="219" y="132"/>
                  </a:lnTo>
                  <a:lnTo>
                    <a:pt x="215" y="130"/>
                  </a:lnTo>
                  <a:lnTo>
                    <a:pt x="213" y="128"/>
                  </a:lnTo>
                  <a:lnTo>
                    <a:pt x="211" y="128"/>
                  </a:lnTo>
                  <a:lnTo>
                    <a:pt x="207" y="128"/>
                  </a:lnTo>
                  <a:lnTo>
                    <a:pt x="207" y="126"/>
                  </a:lnTo>
                  <a:lnTo>
                    <a:pt x="205" y="126"/>
                  </a:lnTo>
                  <a:lnTo>
                    <a:pt x="203" y="126"/>
                  </a:lnTo>
                  <a:lnTo>
                    <a:pt x="201" y="124"/>
                  </a:lnTo>
                  <a:lnTo>
                    <a:pt x="197" y="124"/>
                  </a:lnTo>
                  <a:lnTo>
                    <a:pt x="195" y="122"/>
                  </a:lnTo>
                  <a:lnTo>
                    <a:pt x="193" y="122"/>
                  </a:lnTo>
                  <a:lnTo>
                    <a:pt x="191" y="122"/>
                  </a:lnTo>
                  <a:lnTo>
                    <a:pt x="191" y="120"/>
                  </a:lnTo>
                  <a:lnTo>
                    <a:pt x="189" y="118"/>
                  </a:lnTo>
                  <a:lnTo>
                    <a:pt x="189" y="116"/>
                  </a:lnTo>
                  <a:lnTo>
                    <a:pt x="187" y="116"/>
                  </a:lnTo>
                  <a:lnTo>
                    <a:pt x="185" y="116"/>
                  </a:lnTo>
                  <a:lnTo>
                    <a:pt x="183" y="116"/>
                  </a:lnTo>
                  <a:lnTo>
                    <a:pt x="181" y="116"/>
                  </a:lnTo>
                  <a:lnTo>
                    <a:pt x="179" y="116"/>
                  </a:lnTo>
                  <a:lnTo>
                    <a:pt x="179" y="114"/>
                  </a:lnTo>
                  <a:lnTo>
                    <a:pt x="179" y="112"/>
                  </a:lnTo>
                  <a:lnTo>
                    <a:pt x="179" y="110"/>
                  </a:lnTo>
                  <a:lnTo>
                    <a:pt x="177" y="110"/>
                  </a:lnTo>
                  <a:lnTo>
                    <a:pt x="175" y="110"/>
                  </a:lnTo>
                  <a:lnTo>
                    <a:pt x="175" y="112"/>
                  </a:lnTo>
                  <a:lnTo>
                    <a:pt x="173" y="112"/>
                  </a:lnTo>
                  <a:lnTo>
                    <a:pt x="171" y="112"/>
                  </a:lnTo>
                  <a:lnTo>
                    <a:pt x="171" y="110"/>
                  </a:lnTo>
                  <a:lnTo>
                    <a:pt x="169" y="110"/>
                  </a:lnTo>
                  <a:lnTo>
                    <a:pt x="167" y="110"/>
                  </a:lnTo>
                  <a:lnTo>
                    <a:pt x="165" y="110"/>
                  </a:lnTo>
                  <a:lnTo>
                    <a:pt x="163" y="110"/>
                  </a:lnTo>
                  <a:lnTo>
                    <a:pt x="161" y="110"/>
                  </a:lnTo>
                  <a:lnTo>
                    <a:pt x="159" y="110"/>
                  </a:lnTo>
                  <a:lnTo>
                    <a:pt x="159" y="112"/>
                  </a:lnTo>
                  <a:lnTo>
                    <a:pt x="157" y="112"/>
                  </a:lnTo>
                  <a:lnTo>
                    <a:pt x="152" y="110"/>
                  </a:lnTo>
                  <a:lnTo>
                    <a:pt x="148" y="110"/>
                  </a:lnTo>
                  <a:lnTo>
                    <a:pt x="146" y="110"/>
                  </a:lnTo>
                  <a:lnTo>
                    <a:pt x="144" y="110"/>
                  </a:lnTo>
                  <a:lnTo>
                    <a:pt x="142" y="108"/>
                  </a:lnTo>
                  <a:lnTo>
                    <a:pt x="140" y="108"/>
                  </a:lnTo>
                  <a:lnTo>
                    <a:pt x="140" y="110"/>
                  </a:lnTo>
                  <a:lnTo>
                    <a:pt x="140" y="112"/>
                  </a:lnTo>
                  <a:lnTo>
                    <a:pt x="140" y="114"/>
                  </a:lnTo>
                  <a:lnTo>
                    <a:pt x="142" y="116"/>
                  </a:lnTo>
                  <a:lnTo>
                    <a:pt x="142" y="118"/>
                  </a:lnTo>
                  <a:lnTo>
                    <a:pt x="140" y="120"/>
                  </a:lnTo>
                  <a:lnTo>
                    <a:pt x="140" y="122"/>
                  </a:lnTo>
                  <a:lnTo>
                    <a:pt x="140" y="124"/>
                  </a:lnTo>
                  <a:lnTo>
                    <a:pt x="140" y="126"/>
                  </a:lnTo>
                  <a:lnTo>
                    <a:pt x="140" y="128"/>
                  </a:lnTo>
                  <a:lnTo>
                    <a:pt x="140" y="130"/>
                  </a:lnTo>
                  <a:lnTo>
                    <a:pt x="140" y="132"/>
                  </a:lnTo>
                  <a:lnTo>
                    <a:pt x="140" y="134"/>
                  </a:lnTo>
                  <a:lnTo>
                    <a:pt x="140" y="135"/>
                  </a:lnTo>
                  <a:lnTo>
                    <a:pt x="140" y="137"/>
                  </a:lnTo>
                  <a:lnTo>
                    <a:pt x="142" y="141"/>
                  </a:lnTo>
                  <a:lnTo>
                    <a:pt x="142" y="143"/>
                  </a:lnTo>
                  <a:lnTo>
                    <a:pt x="142" y="145"/>
                  </a:lnTo>
                  <a:lnTo>
                    <a:pt x="142" y="147"/>
                  </a:lnTo>
                  <a:lnTo>
                    <a:pt x="142" y="149"/>
                  </a:lnTo>
                  <a:lnTo>
                    <a:pt x="142" y="151"/>
                  </a:lnTo>
                  <a:lnTo>
                    <a:pt x="142" y="153"/>
                  </a:lnTo>
                  <a:lnTo>
                    <a:pt x="144" y="153"/>
                  </a:lnTo>
                  <a:lnTo>
                    <a:pt x="144" y="155"/>
                  </a:lnTo>
                  <a:lnTo>
                    <a:pt x="144" y="157"/>
                  </a:lnTo>
                  <a:lnTo>
                    <a:pt x="144" y="159"/>
                  </a:lnTo>
                  <a:lnTo>
                    <a:pt x="146" y="165"/>
                  </a:lnTo>
                  <a:lnTo>
                    <a:pt x="146" y="167"/>
                  </a:lnTo>
                  <a:lnTo>
                    <a:pt x="148" y="167"/>
                  </a:lnTo>
                  <a:lnTo>
                    <a:pt x="148" y="169"/>
                  </a:lnTo>
                  <a:lnTo>
                    <a:pt x="148" y="171"/>
                  </a:lnTo>
                  <a:lnTo>
                    <a:pt x="148" y="173"/>
                  </a:lnTo>
                  <a:lnTo>
                    <a:pt x="150" y="175"/>
                  </a:lnTo>
                  <a:lnTo>
                    <a:pt x="150" y="177"/>
                  </a:lnTo>
                  <a:lnTo>
                    <a:pt x="150" y="179"/>
                  </a:lnTo>
                  <a:lnTo>
                    <a:pt x="150" y="181"/>
                  </a:lnTo>
                  <a:lnTo>
                    <a:pt x="150" y="183"/>
                  </a:lnTo>
                  <a:lnTo>
                    <a:pt x="150" y="185"/>
                  </a:lnTo>
                  <a:lnTo>
                    <a:pt x="150" y="187"/>
                  </a:lnTo>
                  <a:lnTo>
                    <a:pt x="150" y="189"/>
                  </a:lnTo>
                  <a:lnTo>
                    <a:pt x="150" y="191"/>
                  </a:lnTo>
                  <a:lnTo>
                    <a:pt x="150" y="193"/>
                  </a:lnTo>
                  <a:lnTo>
                    <a:pt x="150" y="195"/>
                  </a:lnTo>
                  <a:lnTo>
                    <a:pt x="150" y="197"/>
                  </a:lnTo>
                  <a:lnTo>
                    <a:pt x="150" y="199"/>
                  </a:lnTo>
                  <a:lnTo>
                    <a:pt x="150" y="201"/>
                  </a:lnTo>
                  <a:lnTo>
                    <a:pt x="148" y="202"/>
                  </a:lnTo>
                  <a:lnTo>
                    <a:pt x="148" y="206"/>
                  </a:lnTo>
                  <a:lnTo>
                    <a:pt x="148" y="208"/>
                  </a:lnTo>
                  <a:lnTo>
                    <a:pt x="148" y="210"/>
                  </a:lnTo>
                  <a:lnTo>
                    <a:pt x="146" y="214"/>
                  </a:lnTo>
                  <a:lnTo>
                    <a:pt x="146" y="216"/>
                  </a:lnTo>
                  <a:lnTo>
                    <a:pt x="144" y="218"/>
                  </a:lnTo>
                  <a:lnTo>
                    <a:pt x="144" y="220"/>
                  </a:lnTo>
                  <a:lnTo>
                    <a:pt x="144" y="222"/>
                  </a:lnTo>
                  <a:lnTo>
                    <a:pt x="144" y="224"/>
                  </a:lnTo>
                  <a:lnTo>
                    <a:pt x="146" y="226"/>
                  </a:lnTo>
                  <a:lnTo>
                    <a:pt x="146" y="228"/>
                  </a:lnTo>
                  <a:lnTo>
                    <a:pt x="148" y="230"/>
                  </a:lnTo>
                  <a:lnTo>
                    <a:pt x="148" y="232"/>
                  </a:lnTo>
                  <a:lnTo>
                    <a:pt x="152" y="228"/>
                  </a:lnTo>
                  <a:lnTo>
                    <a:pt x="154" y="226"/>
                  </a:lnTo>
                  <a:lnTo>
                    <a:pt x="154" y="224"/>
                  </a:lnTo>
                  <a:lnTo>
                    <a:pt x="156" y="224"/>
                  </a:lnTo>
                  <a:lnTo>
                    <a:pt x="157" y="224"/>
                  </a:lnTo>
                  <a:lnTo>
                    <a:pt x="159" y="224"/>
                  </a:lnTo>
                  <a:lnTo>
                    <a:pt x="161" y="224"/>
                  </a:lnTo>
                  <a:lnTo>
                    <a:pt x="161" y="226"/>
                  </a:lnTo>
                  <a:lnTo>
                    <a:pt x="163" y="228"/>
                  </a:lnTo>
                  <a:lnTo>
                    <a:pt x="163" y="230"/>
                  </a:lnTo>
                  <a:lnTo>
                    <a:pt x="163" y="232"/>
                  </a:lnTo>
                  <a:lnTo>
                    <a:pt x="165" y="232"/>
                  </a:lnTo>
                  <a:lnTo>
                    <a:pt x="165" y="234"/>
                  </a:lnTo>
                  <a:lnTo>
                    <a:pt x="165" y="236"/>
                  </a:lnTo>
                  <a:lnTo>
                    <a:pt x="165" y="238"/>
                  </a:lnTo>
                  <a:lnTo>
                    <a:pt x="165" y="240"/>
                  </a:lnTo>
                  <a:lnTo>
                    <a:pt x="167" y="242"/>
                  </a:lnTo>
                  <a:lnTo>
                    <a:pt x="169" y="244"/>
                  </a:lnTo>
                  <a:lnTo>
                    <a:pt x="171" y="244"/>
                  </a:lnTo>
                  <a:lnTo>
                    <a:pt x="171" y="246"/>
                  </a:lnTo>
                  <a:lnTo>
                    <a:pt x="171" y="248"/>
                  </a:lnTo>
                  <a:lnTo>
                    <a:pt x="167" y="250"/>
                  </a:lnTo>
                  <a:lnTo>
                    <a:pt x="165" y="250"/>
                  </a:lnTo>
                  <a:lnTo>
                    <a:pt x="165" y="252"/>
                  </a:lnTo>
                  <a:lnTo>
                    <a:pt x="163" y="252"/>
                  </a:lnTo>
                  <a:lnTo>
                    <a:pt x="161" y="254"/>
                  </a:lnTo>
                  <a:lnTo>
                    <a:pt x="159" y="254"/>
                  </a:lnTo>
                  <a:lnTo>
                    <a:pt x="157" y="254"/>
                  </a:lnTo>
                  <a:lnTo>
                    <a:pt x="157" y="256"/>
                  </a:lnTo>
                  <a:lnTo>
                    <a:pt x="156" y="256"/>
                  </a:lnTo>
                  <a:lnTo>
                    <a:pt x="154" y="258"/>
                  </a:lnTo>
                  <a:lnTo>
                    <a:pt x="152" y="258"/>
                  </a:lnTo>
                  <a:lnTo>
                    <a:pt x="150" y="258"/>
                  </a:lnTo>
                  <a:lnTo>
                    <a:pt x="148" y="258"/>
                  </a:lnTo>
                  <a:lnTo>
                    <a:pt x="148" y="260"/>
                  </a:lnTo>
                  <a:lnTo>
                    <a:pt x="146" y="260"/>
                  </a:lnTo>
                  <a:lnTo>
                    <a:pt x="146" y="262"/>
                  </a:lnTo>
                  <a:lnTo>
                    <a:pt x="144" y="264"/>
                  </a:lnTo>
                  <a:lnTo>
                    <a:pt x="144" y="266"/>
                  </a:lnTo>
                  <a:lnTo>
                    <a:pt x="142" y="266"/>
                  </a:lnTo>
                  <a:lnTo>
                    <a:pt x="140" y="266"/>
                  </a:lnTo>
                  <a:lnTo>
                    <a:pt x="140" y="268"/>
                  </a:lnTo>
                  <a:lnTo>
                    <a:pt x="142" y="269"/>
                  </a:lnTo>
                  <a:lnTo>
                    <a:pt x="142" y="271"/>
                  </a:lnTo>
                  <a:lnTo>
                    <a:pt x="142" y="273"/>
                  </a:lnTo>
                  <a:lnTo>
                    <a:pt x="142" y="275"/>
                  </a:lnTo>
                  <a:lnTo>
                    <a:pt x="140" y="275"/>
                  </a:lnTo>
                  <a:lnTo>
                    <a:pt x="140" y="277"/>
                  </a:lnTo>
                  <a:lnTo>
                    <a:pt x="142" y="277"/>
                  </a:lnTo>
                  <a:lnTo>
                    <a:pt x="142" y="279"/>
                  </a:lnTo>
                  <a:lnTo>
                    <a:pt x="140" y="279"/>
                  </a:lnTo>
                  <a:lnTo>
                    <a:pt x="138" y="279"/>
                  </a:lnTo>
                  <a:lnTo>
                    <a:pt x="140" y="281"/>
                  </a:lnTo>
                  <a:lnTo>
                    <a:pt x="140" y="283"/>
                  </a:lnTo>
                  <a:lnTo>
                    <a:pt x="138" y="283"/>
                  </a:lnTo>
                  <a:lnTo>
                    <a:pt x="138" y="285"/>
                  </a:lnTo>
                  <a:lnTo>
                    <a:pt x="138" y="287"/>
                  </a:lnTo>
                  <a:lnTo>
                    <a:pt x="136" y="287"/>
                  </a:lnTo>
                  <a:lnTo>
                    <a:pt x="134" y="287"/>
                  </a:lnTo>
                  <a:lnTo>
                    <a:pt x="134" y="285"/>
                  </a:lnTo>
                  <a:lnTo>
                    <a:pt x="132" y="285"/>
                  </a:lnTo>
                  <a:lnTo>
                    <a:pt x="132" y="283"/>
                  </a:lnTo>
                  <a:lnTo>
                    <a:pt x="130" y="283"/>
                  </a:lnTo>
                  <a:lnTo>
                    <a:pt x="128" y="285"/>
                  </a:lnTo>
                  <a:lnTo>
                    <a:pt x="128" y="283"/>
                  </a:lnTo>
                  <a:lnTo>
                    <a:pt x="128" y="285"/>
                  </a:lnTo>
                  <a:lnTo>
                    <a:pt x="126" y="285"/>
                  </a:lnTo>
                  <a:lnTo>
                    <a:pt x="126" y="287"/>
                  </a:lnTo>
                  <a:lnTo>
                    <a:pt x="126" y="289"/>
                  </a:lnTo>
                  <a:lnTo>
                    <a:pt x="126" y="291"/>
                  </a:lnTo>
                  <a:lnTo>
                    <a:pt x="126" y="293"/>
                  </a:lnTo>
                  <a:lnTo>
                    <a:pt x="126" y="295"/>
                  </a:lnTo>
                  <a:lnTo>
                    <a:pt x="124" y="295"/>
                  </a:lnTo>
                  <a:lnTo>
                    <a:pt x="122" y="295"/>
                  </a:lnTo>
                  <a:lnTo>
                    <a:pt x="120" y="295"/>
                  </a:lnTo>
                  <a:lnTo>
                    <a:pt x="118" y="293"/>
                  </a:lnTo>
                  <a:lnTo>
                    <a:pt x="118" y="295"/>
                  </a:lnTo>
                  <a:lnTo>
                    <a:pt x="116" y="295"/>
                  </a:lnTo>
                  <a:lnTo>
                    <a:pt x="116" y="293"/>
                  </a:lnTo>
                  <a:lnTo>
                    <a:pt x="114" y="293"/>
                  </a:lnTo>
                  <a:lnTo>
                    <a:pt x="114" y="295"/>
                  </a:lnTo>
                  <a:lnTo>
                    <a:pt x="112" y="295"/>
                  </a:lnTo>
                  <a:lnTo>
                    <a:pt x="110" y="295"/>
                  </a:lnTo>
                  <a:lnTo>
                    <a:pt x="108" y="297"/>
                  </a:lnTo>
                  <a:lnTo>
                    <a:pt x="106" y="295"/>
                  </a:lnTo>
                  <a:lnTo>
                    <a:pt x="106" y="297"/>
                  </a:lnTo>
                  <a:lnTo>
                    <a:pt x="106" y="299"/>
                  </a:lnTo>
                  <a:lnTo>
                    <a:pt x="106" y="301"/>
                  </a:lnTo>
                  <a:lnTo>
                    <a:pt x="104" y="301"/>
                  </a:lnTo>
                  <a:lnTo>
                    <a:pt x="104" y="303"/>
                  </a:lnTo>
                  <a:lnTo>
                    <a:pt x="102" y="303"/>
                  </a:lnTo>
                  <a:lnTo>
                    <a:pt x="100" y="305"/>
                  </a:lnTo>
                  <a:lnTo>
                    <a:pt x="100" y="307"/>
                  </a:lnTo>
                  <a:lnTo>
                    <a:pt x="98" y="307"/>
                  </a:lnTo>
                  <a:lnTo>
                    <a:pt x="96" y="307"/>
                  </a:lnTo>
                  <a:lnTo>
                    <a:pt x="94" y="307"/>
                  </a:lnTo>
                  <a:lnTo>
                    <a:pt x="92" y="309"/>
                  </a:lnTo>
                  <a:lnTo>
                    <a:pt x="94" y="309"/>
                  </a:lnTo>
                  <a:lnTo>
                    <a:pt x="92" y="311"/>
                  </a:lnTo>
                  <a:lnTo>
                    <a:pt x="92" y="313"/>
                  </a:lnTo>
                  <a:lnTo>
                    <a:pt x="92" y="315"/>
                  </a:lnTo>
                  <a:lnTo>
                    <a:pt x="90" y="315"/>
                  </a:lnTo>
                  <a:lnTo>
                    <a:pt x="88" y="315"/>
                  </a:lnTo>
                  <a:lnTo>
                    <a:pt x="87" y="315"/>
                  </a:lnTo>
                  <a:lnTo>
                    <a:pt x="85" y="315"/>
                  </a:lnTo>
                  <a:lnTo>
                    <a:pt x="85" y="317"/>
                  </a:lnTo>
                  <a:lnTo>
                    <a:pt x="85" y="319"/>
                  </a:lnTo>
                  <a:lnTo>
                    <a:pt x="87" y="319"/>
                  </a:lnTo>
                  <a:lnTo>
                    <a:pt x="87" y="321"/>
                  </a:lnTo>
                  <a:lnTo>
                    <a:pt x="85" y="321"/>
                  </a:lnTo>
                  <a:lnTo>
                    <a:pt x="85" y="323"/>
                  </a:lnTo>
                  <a:lnTo>
                    <a:pt x="83" y="323"/>
                  </a:lnTo>
                  <a:lnTo>
                    <a:pt x="83" y="325"/>
                  </a:lnTo>
                  <a:lnTo>
                    <a:pt x="81" y="325"/>
                  </a:lnTo>
                  <a:lnTo>
                    <a:pt x="81" y="327"/>
                  </a:lnTo>
                  <a:lnTo>
                    <a:pt x="79" y="327"/>
                  </a:lnTo>
                  <a:lnTo>
                    <a:pt x="77" y="327"/>
                  </a:lnTo>
                  <a:lnTo>
                    <a:pt x="77" y="329"/>
                  </a:lnTo>
                  <a:lnTo>
                    <a:pt x="77" y="331"/>
                  </a:lnTo>
                  <a:lnTo>
                    <a:pt x="75" y="331"/>
                  </a:lnTo>
                  <a:lnTo>
                    <a:pt x="75" y="329"/>
                  </a:lnTo>
                  <a:lnTo>
                    <a:pt x="73" y="329"/>
                  </a:lnTo>
                  <a:lnTo>
                    <a:pt x="73" y="331"/>
                  </a:lnTo>
                  <a:lnTo>
                    <a:pt x="71" y="331"/>
                  </a:lnTo>
                  <a:lnTo>
                    <a:pt x="71" y="333"/>
                  </a:lnTo>
                  <a:lnTo>
                    <a:pt x="69" y="333"/>
                  </a:lnTo>
                  <a:lnTo>
                    <a:pt x="69" y="335"/>
                  </a:lnTo>
                  <a:lnTo>
                    <a:pt x="67" y="335"/>
                  </a:lnTo>
                  <a:lnTo>
                    <a:pt x="67" y="336"/>
                  </a:lnTo>
                  <a:lnTo>
                    <a:pt x="65" y="336"/>
                  </a:lnTo>
                  <a:lnTo>
                    <a:pt x="63" y="338"/>
                  </a:lnTo>
                  <a:lnTo>
                    <a:pt x="61" y="338"/>
                  </a:lnTo>
                  <a:lnTo>
                    <a:pt x="63" y="338"/>
                  </a:lnTo>
                  <a:lnTo>
                    <a:pt x="63" y="340"/>
                  </a:lnTo>
                  <a:lnTo>
                    <a:pt x="63" y="342"/>
                  </a:lnTo>
                  <a:lnTo>
                    <a:pt x="65" y="342"/>
                  </a:lnTo>
                  <a:lnTo>
                    <a:pt x="67" y="342"/>
                  </a:lnTo>
                  <a:lnTo>
                    <a:pt x="67" y="340"/>
                  </a:lnTo>
                  <a:lnTo>
                    <a:pt x="69" y="340"/>
                  </a:lnTo>
                  <a:lnTo>
                    <a:pt x="71" y="340"/>
                  </a:lnTo>
                  <a:lnTo>
                    <a:pt x="73" y="340"/>
                  </a:lnTo>
                  <a:lnTo>
                    <a:pt x="75" y="340"/>
                  </a:lnTo>
                  <a:lnTo>
                    <a:pt x="77" y="338"/>
                  </a:lnTo>
                  <a:lnTo>
                    <a:pt x="79" y="338"/>
                  </a:lnTo>
                  <a:lnTo>
                    <a:pt x="81" y="338"/>
                  </a:lnTo>
                  <a:lnTo>
                    <a:pt x="83" y="338"/>
                  </a:lnTo>
                  <a:lnTo>
                    <a:pt x="85" y="338"/>
                  </a:lnTo>
                  <a:lnTo>
                    <a:pt x="87" y="338"/>
                  </a:lnTo>
                  <a:lnTo>
                    <a:pt x="88" y="338"/>
                  </a:lnTo>
                  <a:lnTo>
                    <a:pt x="90" y="338"/>
                  </a:lnTo>
                  <a:lnTo>
                    <a:pt x="92" y="338"/>
                  </a:lnTo>
                  <a:lnTo>
                    <a:pt x="94" y="338"/>
                  </a:lnTo>
                  <a:lnTo>
                    <a:pt x="94" y="340"/>
                  </a:lnTo>
                  <a:lnTo>
                    <a:pt x="96" y="340"/>
                  </a:lnTo>
                  <a:lnTo>
                    <a:pt x="98" y="340"/>
                  </a:lnTo>
                  <a:lnTo>
                    <a:pt x="100" y="340"/>
                  </a:lnTo>
                  <a:lnTo>
                    <a:pt x="102" y="340"/>
                  </a:lnTo>
                  <a:lnTo>
                    <a:pt x="104" y="340"/>
                  </a:lnTo>
                  <a:lnTo>
                    <a:pt x="106" y="340"/>
                  </a:lnTo>
                  <a:lnTo>
                    <a:pt x="108" y="340"/>
                  </a:lnTo>
                  <a:lnTo>
                    <a:pt x="108" y="338"/>
                  </a:lnTo>
                  <a:lnTo>
                    <a:pt x="110" y="338"/>
                  </a:lnTo>
                  <a:lnTo>
                    <a:pt x="110" y="340"/>
                  </a:lnTo>
                  <a:lnTo>
                    <a:pt x="112" y="340"/>
                  </a:lnTo>
                  <a:lnTo>
                    <a:pt x="112" y="342"/>
                  </a:lnTo>
                  <a:lnTo>
                    <a:pt x="114" y="342"/>
                  </a:lnTo>
                  <a:lnTo>
                    <a:pt x="114" y="344"/>
                  </a:lnTo>
                  <a:lnTo>
                    <a:pt x="116" y="344"/>
                  </a:lnTo>
                  <a:lnTo>
                    <a:pt x="116" y="346"/>
                  </a:lnTo>
                  <a:lnTo>
                    <a:pt x="118" y="346"/>
                  </a:lnTo>
                  <a:lnTo>
                    <a:pt x="120" y="346"/>
                  </a:lnTo>
                  <a:lnTo>
                    <a:pt x="120" y="348"/>
                  </a:lnTo>
                  <a:lnTo>
                    <a:pt x="120" y="350"/>
                  </a:lnTo>
                  <a:lnTo>
                    <a:pt x="122" y="350"/>
                  </a:lnTo>
                  <a:lnTo>
                    <a:pt x="122" y="352"/>
                  </a:lnTo>
                  <a:lnTo>
                    <a:pt x="124" y="352"/>
                  </a:lnTo>
                  <a:lnTo>
                    <a:pt x="126" y="352"/>
                  </a:lnTo>
                  <a:lnTo>
                    <a:pt x="128" y="352"/>
                  </a:lnTo>
                  <a:lnTo>
                    <a:pt x="128" y="354"/>
                  </a:lnTo>
                  <a:lnTo>
                    <a:pt x="130" y="354"/>
                  </a:lnTo>
                  <a:lnTo>
                    <a:pt x="132" y="354"/>
                  </a:lnTo>
                  <a:lnTo>
                    <a:pt x="132" y="356"/>
                  </a:lnTo>
                  <a:lnTo>
                    <a:pt x="134" y="356"/>
                  </a:lnTo>
                  <a:lnTo>
                    <a:pt x="134" y="358"/>
                  </a:lnTo>
                  <a:lnTo>
                    <a:pt x="136" y="358"/>
                  </a:lnTo>
                  <a:lnTo>
                    <a:pt x="138" y="358"/>
                  </a:lnTo>
                  <a:lnTo>
                    <a:pt x="138" y="360"/>
                  </a:lnTo>
                  <a:lnTo>
                    <a:pt x="140" y="360"/>
                  </a:lnTo>
                  <a:lnTo>
                    <a:pt x="142" y="362"/>
                  </a:lnTo>
                  <a:lnTo>
                    <a:pt x="144" y="362"/>
                  </a:lnTo>
                  <a:lnTo>
                    <a:pt x="144" y="364"/>
                  </a:lnTo>
                  <a:lnTo>
                    <a:pt x="146" y="364"/>
                  </a:lnTo>
                  <a:lnTo>
                    <a:pt x="148" y="364"/>
                  </a:lnTo>
                  <a:lnTo>
                    <a:pt x="150" y="364"/>
                  </a:lnTo>
                  <a:lnTo>
                    <a:pt x="150" y="366"/>
                  </a:lnTo>
                  <a:lnTo>
                    <a:pt x="152" y="366"/>
                  </a:lnTo>
                  <a:lnTo>
                    <a:pt x="152" y="368"/>
                  </a:lnTo>
                  <a:lnTo>
                    <a:pt x="150" y="368"/>
                  </a:lnTo>
                  <a:lnTo>
                    <a:pt x="150" y="372"/>
                  </a:lnTo>
                  <a:lnTo>
                    <a:pt x="148" y="374"/>
                  </a:lnTo>
                  <a:lnTo>
                    <a:pt x="150" y="374"/>
                  </a:lnTo>
                  <a:lnTo>
                    <a:pt x="150" y="376"/>
                  </a:lnTo>
                  <a:lnTo>
                    <a:pt x="154" y="376"/>
                  </a:lnTo>
                  <a:lnTo>
                    <a:pt x="156" y="378"/>
                  </a:lnTo>
                  <a:lnTo>
                    <a:pt x="157" y="378"/>
                  </a:lnTo>
                  <a:lnTo>
                    <a:pt x="157" y="380"/>
                  </a:lnTo>
                  <a:lnTo>
                    <a:pt x="159" y="380"/>
                  </a:lnTo>
                  <a:lnTo>
                    <a:pt x="161" y="380"/>
                  </a:lnTo>
                  <a:lnTo>
                    <a:pt x="163" y="380"/>
                  </a:lnTo>
                  <a:lnTo>
                    <a:pt x="163" y="378"/>
                  </a:lnTo>
                  <a:lnTo>
                    <a:pt x="163" y="376"/>
                  </a:lnTo>
                  <a:lnTo>
                    <a:pt x="165" y="376"/>
                  </a:lnTo>
                  <a:lnTo>
                    <a:pt x="167" y="374"/>
                  </a:lnTo>
                  <a:lnTo>
                    <a:pt x="169" y="374"/>
                  </a:lnTo>
                  <a:lnTo>
                    <a:pt x="171" y="376"/>
                  </a:lnTo>
                  <a:lnTo>
                    <a:pt x="173" y="376"/>
                  </a:lnTo>
                  <a:lnTo>
                    <a:pt x="173" y="378"/>
                  </a:lnTo>
                  <a:lnTo>
                    <a:pt x="175" y="378"/>
                  </a:lnTo>
                  <a:lnTo>
                    <a:pt x="177" y="378"/>
                  </a:lnTo>
                  <a:lnTo>
                    <a:pt x="177" y="380"/>
                  </a:lnTo>
                  <a:lnTo>
                    <a:pt x="179" y="380"/>
                  </a:lnTo>
                  <a:lnTo>
                    <a:pt x="177" y="378"/>
                  </a:lnTo>
                  <a:lnTo>
                    <a:pt x="179" y="378"/>
                  </a:lnTo>
                  <a:lnTo>
                    <a:pt x="181" y="378"/>
                  </a:lnTo>
                  <a:lnTo>
                    <a:pt x="181" y="380"/>
                  </a:lnTo>
                  <a:lnTo>
                    <a:pt x="183" y="380"/>
                  </a:lnTo>
                  <a:lnTo>
                    <a:pt x="185" y="380"/>
                  </a:lnTo>
                  <a:lnTo>
                    <a:pt x="187" y="380"/>
                  </a:lnTo>
                  <a:lnTo>
                    <a:pt x="187" y="378"/>
                  </a:lnTo>
                  <a:lnTo>
                    <a:pt x="189" y="378"/>
                  </a:lnTo>
                  <a:lnTo>
                    <a:pt x="191" y="380"/>
                  </a:lnTo>
                  <a:lnTo>
                    <a:pt x="193" y="380"/>
                  </a:lnTo>
                  <a:lnTo>
                    <a:pt x="193" y="382"/>
                  </a:lnTo>
                  <a:lnTo>
                    <a:pt x="195" y="382"/>
                  </a:lnTo>
                  <a:lnTo>
                    <a:pt x="195" y="384"/>
                  </a:lnTo>
                  <a:lnTo>
                    <a:pt x="197" y="382"/>
                  </a:lnTo>
                  <a:lnTo>
                    <a:pt x="199" y="382"/>
                  </a:lnTo>
                  <a:lnTo>
                    <a:pt x="199" y="380"/>
                  </a:lnTo>
                  <a:lnTo>
                    <a:pt x="199" y="378"/>
                  </a:lnTo>
                  <a:lnTo>
                    <a:pt x="201" y="378"/>
                  </a:lnTo>
                  <a:lnTo>
                    <a:pt x="203" y="376"/>
                  </a:lnTo>
                  <a:lnTo>
                    <a:pt x="203" y="378"/>
                  </a:lnTo>
                  <a:lnTo>
                    <a:pt x="205" y="378"/>
                  </a:lnTo>
                  <a:lnTo>
                    <a:pt x="207" y="378"/>
                  </a:lnTo>
                  <a:lnTo>
                    <a:pt x="209" y="378"/>
                  </a:lnTo>
                  <a:lnTo>
                    <a:pt x="211" y="378"/>
                  </a:lnTo>
                  <a:lnTo>
                    <a:pt x="213" y="378"/>
                  </a:lnTo>
                  <a:lnTo>
                    <a:pt x="213" y="380"/>
                  </a:lnTo>
                  <a:lnTo>
                    <a:pt x="213" y="382"/>
                  </a:lnTo>
                  <a:lnTo>
                    <a:pt x="213" y="384"/>
                  </a:lnTo>
                  <a:lnTo>
                    <a:pt x="213" y="386"/>
                  </a:lnTo>
                  <a:lnTo>
                    <a:pt x="211" y="388"/>
                  </a:lnTo>
                  <a:lnTo>
                    <a:pt x="213" y="388"/>
                  </a:lnTo>
                  <a:lnTo>
                    <a:pt x="215" y="390"/>
                  </a:lnTo>
                  <a:lnTo>
                    <a:pt x="215" y="392"/>
                  </a:lnTo>
                  <a:lnTo>
                    <a:pt x="217" y="392"/>
                  </a:lnTo>
                  <a:lnTo>
                    <a:pt x="219" y="392"/>
                  </a:lnTo>
                  <a:lnTo>
                    <a:pt x="219" y="394"/>
                  </a:lnTo>
                  <a:lnTo>
                    <a:pt x="221" y="394"/>
                  </a:lnTo>
                  <a:lnTo>
                    <a:pt x="219" y="394"/>
                  </a:lnTo>
                  <a:lnTo>
                    <a:pt x="221" y="396"/>
                  </a:lnTo>
                  <a:lnTo>
                    <a:pt x="221" y="398"/>
                  </a:lnTo>
                  <a:lnTo>
                    <a:pt x="223" y="398"/>
                  </a:lnTo>
                  <a:lnTo>
                    <a:pt x="223" y="400"/>
                  </a:lnTo>
                  <a:lnTo>
                    <a:pt x="223" y="402"/>
                  </a:lnTo>
                  <a:lnTo>
                    <a:pt x="221" y="402"/>
                  </a:lnTo>
                  <a:lnTo>
                    <a:pt x="221" y="403"/>
                  </a:lnTo>
                  <a:lnTo>
                    <a:pt x="223" y="403"/>
                  </a:lnTo>
                  <a:lnTo>
                    <a:pt x="223" y="405"/>
                  </a:lnTo>
                  <a:lnTo>
                    <a:pt x="221" y="405"/>
                  </a:lnTo>
                  <a:lnTo>
                    <a:pt x="221" y="407"/>
                  </a:lnTo>
                  <a:lnTo>
                    <a:pt x="219" y="407"/>
                  </a:lnTo>
                  <a:lnTo>
                    <a:pt x="219" y="405"/>
                  </a:lnTo>
                  <a:lnTo>
                    <a:pt x="217" y="405"/>
                  </a:lnTo>
                  <a:lnTo>
                    <a:pt x="215" y="403"/>
                  </a:lnTo>
                  <a:lnTo>
                    <a:pt x="213" y="403"/>
                  </a:lnTo>
                  <a:lnTo>
                    <a:pt x="211" y="402"/>
                  </a:lnTo>
                  <a:lnTo>
                    <a:pt x="211" y="403"/>
                  </a:lnTo>
                  <a:lnTo>
                    <a:pt x="211" y="405"/>
                  </a:lnTo>
                  <a:lnTo>
                    <a:pt x="213" y="405"/>
                  </a:lnTo>
                  <a:lnTo>
                    <a:pt x="213" y="407"/>
                  </a:lnTo>
                  <a:lnTo>
                    <a:pt x="213" y="409"/>
                  </a:lnTo>
                  <a:lnTo>
                    <a:pt x="211" y="409"/>
                  </a:lnTo>
                  <a:lnTo>
                    <a:pt x="213" y="409"/>
                  </a:lnTo>
                  <a:lnTo>
                    <a:pt x="213" y="411"/>
                  </a:lnTo>
                  <a:lnTo>
                    <a:pt x="211" y="411"/>
                  </a:lnTo>
                  <a:lnTo>
                    <a:pt x="211" y="413"/>
                  </a:lnTo>
                  <a:lnTo>
                    <a:pt x="211" y="415"/>
                  </a:lnTo>
                  <a:lnTo>
                    <a:pt x="211" y="417"/>
                  </a:lnTo>
                  <a:lnTo>
                    <a:pt x="209" y="417"/>
                  </a:lnTo>
                  <a:lnTo>
                    <a:pt x="209" y="419"/>
                  </a:lnTo>
                  <a:lnTo>
                    <a:pt x="209" y="421"/>
                  </a:lnTo>
                  <a:lnTo>
                    <a:pt x="211" y="421"/>
                  </a:lnTo>
                  <a:lnTo>
                    <a:pt x="213" y="423"/>
                  </a:lnTo>
                  <a:lnTo>
                    <a:pt x="213" y="425"/>
                  </a:lnTo>
                  <a:lnTo>
                    <a:pt x="213" y="427"/>
                  </a:lnTo>
                  <a:lnTo>
                    <a:pt x="213" y="429"/>
                  </a:lnTo>
                  <a:lnTo>
                    <a:pt x="211" y="429"/>
                  </a:lnTo>
                  <a:lnTo>
                    <a:pt x="213" y="429"/>
                  </a:lnTo>
                  <a:lnTo>
                    <a:pt x="213" y="431"/>
                  </a:lnTo>
                  <a:lnTo>
                    <a:pt x="213" y="433"/>
                  </a:lnTo>
                  <a:lnTo>
                    <a:pt x="213" y="435"/>
                  </a:lnTo>
                  <a:lnTo>
                    <a:pt x="211" y="435"/>
                  </a:lnTo>
                  <a:lnTo>
                    <a:pt x="211" y="437"/>
                  </a:lnTo>
                  <a:lnTo>
                    <a:pt x="213" y="439"/>
                  </a:lnTo>
                  <a:lnTo>
                    <a:pt x="213" y="443"/>
                  </a:lnTo>
                  <a:lnTo>
                    <a:pt x="213" y="445"/>
                  </a:lnTo>
                  <a:lnTo>
                    <a:pt x="215" y="445"/>
                  </a:lnTo>
                  <a:lnTo>
                    <a:pt x="215" y="447"/>
                  </a:lnTo>
                  <a:lnTo>
                    <a:pt x="215" y="449"/>
                  </a:lnTo>
                  <a:lnTo>
                    <a:pt x="213" y="449"/>
                  </a:lnTo>
                  <a:lnTo>
                    <a:pt x="211" y="451"/>
                  </a:lnTo>
                  <a:lnTo>
                    <a:pt x="209" y="453"/>
                  </a:lnTo>
                  <a:lnTo>
                    <a:pt x="211" y="453"/>
                  </a:lnTo>
                  <a:lnTo>
                    <a:pt x="211" y="455"/>
                  </a:lnTo>
                  <a:lnTo>
                    <a:pt x="209" y="457"/>
                  </a:lnTo>
                  <a:lnTo>
                    <a:pt x="209" y="459"/>
                  </a:lnTo>
                  <a:lnTo>
                    <a:pt x="211" y="459"/>
                  </a:lnTo>
                  <a:lnTo>
                    <a:pt x="209" y="459"/>
                  </a:lnTo>
                  <a:lnTo>
                    <a:pt x="209" y="461"/>
                  </a:lnTo>
                  <a:lnTo>
                    <a:pt x="209" y="463"/>
                  </a:lnTo>
                  <a:lnTo>
                    <a:pt x="211" y="463"/>
                  </a:lnTo>
                  <a:lnTo>
                    <a:pt x="213" y="463"/>
                  </a:lnTo>
                  <a:lnTo>
                    <a:pt x="213" y="465"/>
                  </a:lnTo>
                  <a:lnTo>
                    <a:pt x="213" y="467"/>
                  </a:lnTo>
                  <a:lnTo>
                    <a:pt x="213" y="469"/>
                  </a:lnTo>
                  <a:lnTo>
                    <a:pt x="215" y="469"/>
                  </a:lnTo>
                  <a:lnTo>
                    <a:pt x="215" y="471"/>
                  </a:lnTo>
                  <a:lnTo>
                    <a:pt x="217" y="471"/>
                  </a:lnTo>
                  <a:lnTo>
                    <a:pt x="215" y="472"/>
                  </a:lnTo>
                  <a:lnTo>
                    <a:pt x="217" y="472"/>
                  </a:lnTo>
                  <a:lnTo>
                    <a:pt x="217" y="474"/>
                  </a:lnTo>
                  <a:lnTo>
                    <a:pt x="217" y="476"/>
                  </a:lnTo>
                  <a:lnTo>
                    <a:pt x="219" y="476"/>
                  </a:lnTo>
                  <a:lnTo>
                    <a:pt x="219" y="478"/>
                  </a:lnTo>
                  <a:lnTo>
                    <a:pt x="217" y="478"/>
                  </a:lnTo>
                  <a:lnTo>
                    <a:pt x="217" y="480"/>
                  </a:lnTo>
                  <a:lnTo>
                    <a:pt x="215" y="480"/>
                  </a:lnTo>
                  <a:lnTo>
                    <a:pt x="215" y="482"/>
                  </a:lnTo>
                  <a:lnTo>
                    <a:pt x="215" y="484"/>
                  </a:lnTo>
                  <a:lnTo>
                    <a:pt x="217" y="484"/>
                  </a:lnTo>
                  <a:lnTo>
                    <a:pt x="217" y="486"/>
                  </a:lnTo>
                  <a:lnTo>
                    <a:pt x="217" y="488"/>
                  </a:lnTo>
                  <a:lnTo>
                    <a:pt x="217" y="490"/>
                  </a:lnTo>
                  <a:lnTo>
                    <a:pt x="219" y="490"/>
                  </a:lnTo>
                  <a:lnTo>
                    <a:pt x="219" y="488"/>
                  </a:lnTo>
                  <a:lnTo>
                    <a:pt x="221" y="488"/>
                  </a:lnTo>
                  <a:lnTo>
                    <a:pt x="223" y="488"/>
                  </a:lnTo>
                  <a:lnTo>
                    <a:pt x="223" y="490"/>
                  </a:lnTo>
                  <a:lnTo>
                    <a:pt x="223" y="492"/>
                  </a:lnTo>
                  <a:lnTo>
                    <a:pt x="225" y="492"/>
                  </a:lnTo>
                  <a:lnTo>
                    <a:pt x="226" y="492"/>
                  </a:lnTo>
                  <a:lnTo>
                    <a:pt x="226" y="494"/>
                  </a:lnTo>
                  <a:lnTo>
                    <a:pt x="226" y="496"/>
                  </a:lnTo>
                  <a:lnTo>
                    <a:pt x="226" y="498"/>
                  </a:lnTo>
                  <a:lnTo>
                    <a:pt x="226" y="496"/>
                  </a:lnTo>
                  <a:lnTo>
                    <a:pt x="228" y="496"/>
                  </a:lnTo>
                  <a:lnTo>
                    <a:pt x="228" y="498"/>
                  </a:lnTo>
                  <a:lnTo>
                    <a:pt x="226" y="498"/>
                  </a:lnTo>
                  <a:lnTo>
                    <a:pt x="226" y="500"/>
                  </a:lnTo>
                  <a:lnTo>
                    <a:pt x="228" y="500"/>
                  </a:lnTo>
                  <a:lnTo>
                    <a:pt x="226" y="502"/>
                  </a:lnTo>
                  <a:lnTo>
                    <a:pt x="226" y="504"/>
                  </a:lnTo>
                  <a:lnTo>
                    <a:pt x="228" y="504"/>
                  </a:lnTo>
                  <a:lnTo>
                    <a:pt x="228" y="502"/>
                  </a:lnTo>
                  <a:lnTo>
                    <a:pt x="230" y="502"/>
                  </a:lnTo>
                  <a:lnTo>
                    <a:pt x="230" y="504"/>
                  </a:lnTo>
                  <a:lnTo>
                    <a:pt x="228" y="504"/>
                  </a:lnTo>
                  <a:lnTo>
                    <a:pt x="228" y="506"/>
                  </a:lnTo>
                  <a:lnTo>
                    <a:pt x="228" y="508"/>
                  </a:lnTo>
                  <a:lnTo>
                    <a:pt x="230" y="508"/>
                  </a:lnTo>
                  <a:lnTo>
                    <a:pt x="232" y="508"/>
                  </a:lnTo>
                  <a:lnTo>
                    <a:pt x="232" y="510"/>
                  </a:lnTo>
                  <a:lnTo>
                    <a:pt x="232" y="512"/>
                  </a:lnTo>
                  <a:lnTo>
                    <a:pt x="232" y="514"/>
                  </a:lnTo>
                  <a:lnTo>
                    <a:pt x="232" y="516"/>
                  </a:lnTo>
                  <a:lnTo>
                    <a:pt x="230" y="516"/>
                  </a:lnTo>
                  <a:lnTo>
                    <a:pt x="232" y="516"/>
                  </a:lnTo>
                  <a:lnTo>
                    <a:pt x="232" y="518"/>
                  </a:lnTo>
                  <a:lnTo>
                    <a:pt x="234" y="518"/>
                  </a:lnTo>
                  <a:lnTo>
                    <a:pt x="234" y="520"/>
                  </a:lnTo>
                  <a:lnTo>
                    <a:pt x="236" y="520"/>
                  </a:lnTo>
                  <a:lnTo>
                    <a:pt x="236" y="522"/>
                  </a:lnTo>
                  <a:lnTo>
                    <a:pt x="234" y="522"/>
                  </a:lnTo>
                  <a:lnTo>
                    <a:pt x="234" y="524"/>
                  </a:lnTo>
                  <a:lnTo>
                    <a:pt x="234" y="526"/>
                  </a:lnTo>
                  <a:lnTo>
                    <a:pt x="236" y="526"/>
                  </a:lnTo>
                  <a:lnTo>
                    <a:pt x="238" y="526"/>
                  </a:lnTo>
                  <a:lnTo>
                    <a:pt x="238" y="528"/>
                  </a:lnTo>
                  <a:lnTo>
                    <a:pt x="236" y="528"/>
                  </a:lnTo>
                  <a:lnTo>
                    <a:pt x="234" y="528"/>
                  </a:lnTo>
                  <a:lnTo>
                    <a:pt x="236" y="528"/>
                  </a:lnTo>
                  <a:lnTo>
                    <a:pt x="236" y="530"/>
                  </a:lnTo>
                  <a:lnTo>
                    <a:pt x="238" y="530"/>
                  </a:lnTo>
                  <a:lnTo>
                    <a:pt x="238" y="532"/>
                  </a:lnTo>
                  <a:lnTo>
                    <a:pt x="240" y="532"/>
                  </a:lnTo>
                  <a:lnTo>
                    <a:pt x="240" y="530"/>
                  </a:lnTo>
                  <a:lnTo>
                    <a:pt x="242" y="530"/>
                  </a:lnTo>
                  <a:lnTo>
                    <a:pt x="242" y="532"/>
                  </a:lnTo>
                  <a:lnTo>
                    <a:pt x="242" y="534"/>
                  </a:lnTo>
                  <a:lnTo>
                    <a:pt x="240" y="534"/>
                  </a:lnTo>
                  <a:lnTo>
                    <a:pt x="240" y="536"/>
                  </a:lnTo>
                  <a:lnTo>
                    <a:pt x="240" y="538"/>
                  </a:lnTo>
                  <a:lnTo>
                    <a:pt x="240" y="539"/>
                  </a:lnTo>
                  <a:lnTo>
                    <a:pt x="242" y="539"/>
                  </a:lnTo>
                  <a:lnTo>
                    <a:pt x="244" y="539"/>
                  </a:lnTo>
                  <a:lnTo>
                    <a:pt x="242" y="541"/>
                  </a:lnTo>
                  <a:lnTo>
                    <a:pt x="242" y="543"/>
                  </a:lnTo>
                  <a:lnTo>
                    <a:pt x="242" y="545"/>
                  </a:lnTo>
                  <a:lnTo>
                    <a:pt x="242" y="547"/>
                  </a:lnTo>
                  <a:lnTo>
                    <a:pt x="240" y="547"/>
                  </a:lnTo>
                  <a:lnTo>
                    <a:pt x="240" y="549"/>
                  </a:lnTo>
                  <a:lnTo>
                    <a:pt x="238" y="549"/>
                  </a:lnTo>
                  <a:lnTo>
                    <a:pt x="236" y="549"/>
                  </a:lnTo>
                  <a:lnTo>
                    <a:pt x="234" y="549"/>
                  </a:lnTo>
                  <a:lnTo>
                    <a:pt x="234" y="547"/>
                  </a:lnTo>
                  <a:lnTo>
                    <a:pt x="236" y="547"/>
                  </a:lnTo>
                  <a:lnTo>
                    <a:pt x="236" y="545"/>
                  </a:lnTo>
                  <a:lnTo>
                    <a:pt x="238" y="543"/>
                  </a:lnTo>
                  <a:lnTo>
                    <a:pt x="238" y="541"/>
                  </a:lnTo>
                  <a:lnTo>
                    <a:pt x="236" y="541"/>
                  </a:lnTo>
                  <a:lnTo>
                    <a:pt x="234" y="541"/>
                  </a:lnTo>
                  <a:lnTo>
                    <a:pt x="234" y="543"/>
                  </a:lnTo>
                  <a:lnTo>
                    <a:pt x="232" y="543"/>
                  </a:lnTo>
                  <a:lnTo>
                    <a:pt x="232" y="545"/>
                  </a:lnTo>
                  <a:lnTo>
                    <a:pt x="232" y="547"/>
                  </a:lnTo>
                  <a:lnTo>
                    <a:pt x="232" y="549"/>
                  </a:lnTo>
                  <a:lnTo>
                    <a:pt x="230" y="549"/>
                  </a:lnTo>
                  <a:lnTo>
                    <a:pt x="230" y="551"/>
                  </a:lnTo>
                  <a:lnTo>
                    <a:pt x="228" y="551"/>
                  </a:lnTo>
                  <a:lnTo>
                    <a:pt x="228" y="553"/>
                  </a:lnTo>
                  <a:lnTo>
                    <a:pt x="226" y="551"/>
                  </a:lnTo>
                  <a:lnTo>
                    <a:pt x="226" y="549"/>
                  </a:lnTo>
                  <a:lnTo>
                    <a:pt x="225" y="549"/>
                  </a:lnTo>
                  <a:lnTo>
                    <a:pt x="225" y="547"/>
                  </a:lnTo>
                  <a:lnTo>
                    <a:pt x="223" y="547"/>
                  </a:lnTo>
                  <a:lnTo>
                    <a:pt x="223" y="545"/>
                  </a:lnTo>
                  <a:lnTo>
                    <a:pt x="221" y="545"/>
                  </a:lnTo>
                  <a:lnTo>
                    <a:pt x="219" y="545"/>
                  </a:lnTo>
                  <a:lnTo>
                    <a:pt x="219" y="547"/>
                  </a:lnTo>
                  <a:lnTo>
                    <a:pt x="217" y="547"/>
                  </a:lnTo>
                  <a:lnTo>
                    <a:pt x="217" y="549"/>
                  </a:lnTo>
                  <a:lnTo>
                    <a:pt x="217" y="551"/>
                  </a:lnTo>
                  <a:lnTo>
                    <a:pt x="217" y="553"/>
                  </a:lnTo>
                  <a:lnTo>
                    <a:pt x="215" y="553"/>
                  </a:lnTo>
                  <a:lnTo>
                    <a:pt x="215" y="555"/>
                  </a:lnTo>
                  <a:lnTo>
                    <a:pt x="213" y="555"/>
                  </a:lnTo>
                  <a:lnTo>
                    <a:pt x="213" y="553"/>
                  </a:lnTo>
                  <a:lnTo>
                    <a:pt x="213" y="551"/>
                  </a:lnTo>
                  <a:lnTo>
                    <a:pt x="211" y="551"/>
                  </a:lnTo>
                  <a:lnTo>
                    <a:pt x="209" y="551"/>
                  </a:lnTo>
                  <a:lnTo>
                    <a:pt x="207" y="551"/>
                  </a:lnTo>
                  <a:lnTo>
                    <a:pt x="207" y="553"/>
                  </a:lnTo>
                  <a:lnTo>
                    <a:pt x="209" y="553"/>
                  </a:lnTo>
                  <a:lnTo>
                    <a:pt x="209" y="555"/>
                  </a:lnTo>
                  <a:lnTo>
                    <a:pt x="209" y="557"/>
                  </a:lnTo>
                  <a:lnTo>
                    <a:pt x="207" y="557"/>
                  </a:lnTo>
                  <a:lnTo>
                    <a:pt x="205" y="559"/>
                  </a:lnTo>
                  <a:lnTo>
                    <a:pt x="203" y="559"/>
                  </a:lnTo>
                  <a:lnTo>
                    <a:pt x="203" y="561"/>
                  </a:lnTo>
                  <a:lnTo>
                    <a:pt x="203" y="563"/>
                  </a:lnTo>
                  <a:lnTo>
                    <a:pt x="203" y="565"/>
                  </a:lnTo>
                  <a:lnTo>
                    <a:pt x="201" y="565"/>
                  </a:lnTo>
                  <a:lnTo>
                    <a:pt x="201" y="567"/>
                  </a:lnTo>
                  <a:lnTo>
                    <a:pt x="201" y="569"/>
                  </a:lnTo>
                  <a:lnTo>
                    <a:pt x="199" y="569"/>
                  </a:lnTo>
                  <a:lnTo>
                    <a:pt x="199" y="571"/>
                  </a:lnTo>
                  <a:lnTo>
                    <a:pt x="199" y="573"/>
                  </a:lnTo>
                  <a:lnTo>
                    <a:pt x="197" y="573"/>
                  </a:lnTo>
                  <a:lnTo>
                    <a:pt x="197" y="571"/>
                  </a:lnTo>
                  <a:lnTo>
                    <a:pt x="195" y="571"/>
                  </a:lnTo>
                  <a:lnTo>
                    <a:pt x="195" y="569"/>
                  </a:lnTo>
                  <a:lnTo>
                    <a:pt x="195" y="571"/>
                  </a:lnTo>
                  <a:lnTo>
                    <a:pt x="193" y="571"/>
                  </a:lnTo>
                  <a:lnTo>
                    <a:pt x="191" y="571"/>
                  </a:lnTo>
                  <a:lnTo>
                    <a:pt x="191" y="569"/>
                  </a:lnTo>
                  <a:lnTo>
                    <a:pt x="189" y="569"/>
                  </a:lnTo>
                  <a:lnTo>
                    <a:pt x="187" y="569"/>
                  </a:lnTo>
                  <a:lnTo>
                    <a:pt x="185" y="569"/>
                  </a:lnTo>
                  <a:lnTo>
                    <a:pt x="185" y="567"/>
                  </a:lnTo>
                  <a:lnTo>
                    <a:pt x="183" y="567"/>
                  </a:lnTo>
                  <a:lnTo>
                    <a:pt x="181" y="567"/>
                  </a:lnTo>
                  <a:lnTo>
                    <a:pt x="179" y="567"/>
                  </a:lnTo>
                  <a:lnTo>
                    <a:pt x="179" y="569"/>
                  </a:lnTo>
                  <a:lnTo>
                    <a:pt x="179" y="571"/>
                  </a:lnTo>
                  <a:lnTo>
                    <a:pt x="181" y="571"/>
                  </a:lnTo>
                  <a:lnTo>
                    <a:pt x="181" y="573"/>
                  </a:lnTo>
                  <a:lnTo>
                    <a:pt x="179" y="573"/>
                  </a:lnTo>
                  <a:lnTo>
                    <a:pt x="179" y="575"/>
                  </a:lnTo>
                  <a:lnTo>
                    <a:pt x="181" y="575"/>
                  </a:lnTo>
                  <a:lnTo>
                    <a:pt x="181" y="577"/>
                  </a:lnTo>
                  <a:lnTo>
                    <a:pt x="181" y="579"/>
                  </a:lnTo>
                  <a:lnTo>
                    <a:pt x="181" y="581"/>
                  </a:lnTo>
                  <a:lnTo>
                    <a:pt x="181" y="583"/>
                  </a:lnTo>
                  <a:lnTo>
                    <a:pt x="179" y="583"/>
                  </a:lnTo>
                  <a:lnTo>
                    <a:pt x="179" y="585"/>
                  </a:lnTo>
                  <a:lnTo>
                    <a:pt x="181" y="587"/>
                  </a:lnTo>
                  <a:lnTo>
                    <a:pt x="183" y="587"/>
                  </a:lnTo>
                  <a:lnTo>
                    <a:pt x="185" y="587"/>
                  </a:lnTo>
                  <a:lnTo>
                    <a:pt x="185" y="589"/>
                  </a:lnTo>
                  <a:lnTo>
                    <a:pt x="187" y="589"/>
                  </a:lnTo>
                  <a:lnTo>
                    <a:pt x="187" y="591"/>
                  </a:lnTo>
                  <a:lnTo>
                    <a:pt x="189" y="593"/>
                  </a:lnTo>
                  <a:lnTo>
                    <a:pt x="189" y="595"/>
                  </a:lnTo>
                  <a:lnTo>
                    <a:pt x="187" y="595"/>
                  </a:lnTo>
                  <a:lnTo>
                    <a:pt x="187" y="593"/>
                  </a:lnTo>
                  <a:lnTo>
                    <a:pt x="185" y="593"/>
                  </a:lnTo>
                  <a:lnTo>
                    <a:pt x="185" y="595"/>
                  </a:lnTo>
                  <a:lnTo>
                    <a:pt x="183" y="595"/>
                  </a:lnTo>
                  <a:lnTo>
                    <a:pt x="183" y="597"/>
                  </a:lnTo>
                  <a:lnTo>
                    <a:pt x="183" y="599"/>
                  </a:lnTo>
                  <a:lnTo>
                    <a:pt x="183" y="601"/>
                  </a:lnTo>
                  <a:lnTo>
                    <a:pt x="183" y="603"/>
                  </a:lnTo>
                  <a:lnTo>
                    <a:pt x="181" y="603"/>
                  </a:lnTo>
                  <a:lnTo>
                    <a:pt x="181" y="605"/>
                  </a:lnTo>
                  <a:lnTo>
                    <a:pt x="181" y="606"/>
                  </a:lnTo>
                  <a:lnTo>
                    <a:pt x="179" y="606"/>
                  </a:lnTo>
                  <a:lnTo>
                    <a:pt x="177" y="606"/>
                  </a:lnTo>
                  <a:lnTo>
                    <a:pt x="177" y="608"/>
                  </a:lnTo>
                  <a:lnTo>
                    <a:pt x="175" y="608"/>
                  </a:lnTo>
                  <a:lnTo>
                    <a:pt x="173" y="608"/>
                  </a:lnTo>
                  <a:lnTo>
                    <a:pt x="171" y="608"/>
                  </a:lnTo>
                  <a:lnTo>
                    <a:pt x="169" y="610"/>
                  </a:lnTo>
                  <a:lnTo>
                    <a:pt x="167" y="610"/>
                  </a:lnTo>
                  <a:lnTo>
                    <a:pt x="165" y="610"/>
                  </a:lnTo>
                  <a:lnTo>
                    <a:pt x="165" y="612"/>
                  </a:lnTo>
                  <a:lnTo>
                    <a:pt x="163" y="612"/>
                  </a:lnTo>
                  <a:lnTo>
                    <a:pt x="163" y="614"/>
                  </a:lnTo>
                  <a:lnTo>
                    <a:pt x="161" y="614"/>
                  </a:lnTo>
                  <a:lnTo>
                    <a:pt x="161" y="616"/>
                  </a:lnTo>
                  <a:lnTo>
                    <a:pt x="159" y="616"/>
                  </a:lnTo>
                  <a:lnTo>
                    <a:pt x="159" y="618"/>
                  </a:lnTo>
                  <a:lnTo>
                    <a:pt x="157" y="618"/>
                  </a:lnTo>
                  <a:lnTo>
                    <a:pt x="157" y="620"/>
                  </a:lnTo>
                  <a:lnTo>
                    <a:pt x="156" y="620"/>
                  </a:lnTo>
                  <a:lnTo>
                    <a:pt x="154" y="620"/>
                  </a:lnTo>
                  <a:lnTo>
                    <a:pt x="154" y="622"/>
                  </a:lnTo>
                  <a:lnTo>
                    <a:pt x="154" y="620"/>
                  </a:lnTo>
                  <a:lnTo>
                    <a:pt x="152" y="620"/>
                  </a:lnTo>
                  <a:lnTo>
                    <a:pt x="150" y="622"/>
                  </a:lnTo>
                  <a:lnTo>
                    <a:pt x="148" y="622"/>
                  </a:lnTo>
                  <a:lnTo>
                    <a:pt x="148" y="624"/>
                  </a:lnTo>
                  <a:lnTo>
                    <a:pt x="148" y="626"/>
                  </a:lnTo>
                  <a:lnTo>
                    <a:pt x="148" y="628"/>
                  </a:lnTo>
                  <a:lnTo>
                    <a:pt x="150" y="628"/>
                  </a:lnTo>
                  <a:lnTo>
                    <a:pt x="152" y="628"/>
                  </a:lnTo>
                  <a:lnTo>
                    <a:pt x="152" y="630"/>
                  </a:lnTo>
                  <a:lnTo>
                    <a:pt x="154" y="630"/>
                  </a:lnTo>
                  <a:lnTo>
                    <a:pt x="156" y="630"/>
                  </a:lnTo>
                  <a:lnTo>
                    <a:pt x="156" y="632"/>
                  </a:lnTo>
                  <a:lnTo>
                    <a:pt x="157" y="632"/>
                  </a:lnTo>
                  <a:lnTo>
                    <a:pt x="157" y="634"/>
                  </a:lnTo>
                  <a:lnTo>
                    <a:pt x="157" y="636"/>
                  </a:lnTo>
                  <a:lnTo>
                    <a:pt x="159" y="636"/>
                  </a:lnTo>
                  <a:lnTo>
                    <a:pt x="159" y="638"/>
                  </a:lnTo>
                  <a:lnTo>
                    <a:pt x="161" y="638"/>
                  </a:lnTo>
                  <a:lnTo>
                    <a:pt x="163" y="638"/>
                  </a:lnTo>
                  <a:lnTo>
                    <a:pt x="163" y="640"/>
                  </a:lnTo>
                  <a:lnTo>
                    <a:pt x="165" y="640"/>
                  </a:lnTo>
                  <a:lnTo>
                    <a:pt x="165" y="642"/>
                  </a:lnTo>
                  <a:lnTo>
                    <a:pt x="165" y="644"/>
                  </a:lnTo>
                  <a:lnTo>
                    <a:pt x="167" y="644"/>
                  </a:lnTo>
                  <a:lnTo>
                    <a:pt x="167" y="646"/>
                  </a:lnTo>
                  <a:lnTo>
                    <a:pt x="165" y="646"/>
                  </a:lnTo>
                  <a:lnTo>
                    <a:pt x="165" y="648"/>
                  </a:lnTo>
                  <a:lnTo>
                    <a:pt x="163" y="648"/>
                  </a:lnTo>
                  <a:lnTo>
                    <a:pt x="163" y="650"/>
                  </a:lnTo>
                  <a:lnTo>
                    <a:pt x="161" y="650"/>
                  </a:lnTo>
                  <a:lnTo>
                    <a:pt x="161" y="652"/>
                  </a:lnTo>
                  <a:lnTo>
                    <a:pt x="161" y="654"/>
                  </a:lnTo>
                  <a:lnTo>
                    <a:pt x="161" y="656"/>
                  </a:lnTo>
                  <a:lnTo>
                    <a:pt x="161" y="658"/>
                  </a:lnTo>
                  <a:lnTo>
                    <a:pt x="159" y="658"/>
                  </a:lnTo>
                  <a:lnTo>
                    <a:pt x="159" y="660"/>
                  </a:lnTo>
                  <a:lnTo>
                    <a:pt x="157" y="660"/>
                  </a:lnTo>
                  <a:lnTo>
                    <a:pt x="157" y="662"/>
                  </a:lnTo>
                  <a:lnTo>
                    <a:pt x="156" y="664"/>
                  </a:lnTo>
                  <a:lnTo>
                    <a:pt x="156" y="666"/>
                  </a:lnTo>
                  <a:lnTo>
                    <a:pt x="154" y="668"/>
                  </a:lnTo>
                  <a:lnTo>
                    <a:pt x="156" y="668"/>
                  </a:lnTo>
                  <a:lnTo>
                    <a:pt x="154" y="668"/>
                  </a:lnTo>
                  <a:lnTo>
                    <a:pt x="154" y="670"/>
                  </a:lnTo>
                  <a:lnTo>
                    <a:pt x="154" y="672"/>
                  </a:lnTo>
                  <a:lnTo>
                    <a:pt x="154" y="673"/>
                  </a:lnTo>
                  <a:lnTo>
                    <a:pt x="152" y="673"/>
                  </a:lnTo>
                  <a:lnTo>
                    <a:pt x="152" y="672"/>
                  </a:lnTo>
                  <a:lnTo>
                    <a:pt x="150" y="672"/>
                  </a:lnTo>
                  <a:lnTo>
                    <a:pt x="148" y="672"/>
                  </a:lnTo>
                  <a:lnTo>
                    <a:pt x="148" y="673"/>
                  </a:lnTo>
                  <a:lnTo>
                    <a:pt x="146" y="673"/>
                  </a:lnTo>
                  <a:lnTo>
                    <a:pt x="146" y="675"/>
                  </a:lnTo>
                  <a:lnTo>
                    <a:pt x="146" y="677"/>
                  </a:lnTo>
                  <a:lnTo>
                    <a:pt x="144" y="677"/>
                  </a:lnTo>
                  <a:lnTo>
                    <a:pt x="144" y="679"/>
                  </a:lnTo>
                  <a:lnTo>
                    <a:pt x="142" y="679"/>
                  </a:lnTo>
                  <a:lnTo>
                    <a:pt x="142" y="681"/>
                  </a:lnTo>
                  <a:lnTo>
                    <a:pt x="140" y="683"/>
                  </a:lnTo>
                  <a:lnTo>
                    <a:pt x="138" y="683"/>
                  </a:lnTo>
                  <a:lnTo>
                    <a:pt x="138" y="685"/>
                  </a:lnTo>
                  <a:lnTo>
                    <a:pt x="138" y="687"/>
                  </a:lnTo>
                  <a:lnTo>
                    <a:pt x="136" y="687"/>
                  </a:lnTo>
                  <a:lnTo>
                    <a:pt x="136" y="689"/>
                  </a:lnTo>
                  <a:lnTo>
                    <a:pt x="138" y="689"/>
                  </a:lnTo>
                  <a:lnTo>
                    <a:pt x="138" y="691"/>
                  </a:lnTo>
                  <a:lnTo>
                    <a:pt x="138" y="693"/>
                  </a:lnTo>
                  <a:lnTo>
                    <a:pt x="138" y="695"/>
                  </a:lnTo>
                  <a:lnTo>
                    <a:pt x="140" y="697"/>
                  </a:lnTo>
                  <a:lnTo>
                    <a:pt x="142" y="697"/>
                  </a:lnTo>
                  <a:lnTo>
                    <a:pt x="140" y="699"/>
                  </a:lnTo>
                  <a:lnTo>
                    <a:pt x="142" y="699"/>
                  </a:lnTo>
                  <a:lnTo>
                    <a:pt x="144" y="699"/>
                  </a:lnTo>
                  <a:lnTo>
                    <a:pt x="146" y="701"/>
                  </a:lnTo>
                  <a:lnTo>
                    <a:pt x="148" y="701"/>
                  </a:lnTo>
                  <a:lnTo>
                    <a:pt x="150" y="701"/>
                  </a:lnTo>
                  <a:lnTo>
                    <a:pt x="150" y="699"/>
                  </a:lnTo>
                  <a:lnTo>
                    <a:pt x="152" y="699"/>
                  </a:lnTo>
                  <a:lnTo>
                    <a:pt x="154" y="699"/>
                  </a:lnTo>
                  <a:lnTo>
                    <a:pt x="156" y="699"/>
                  </a:lnTo>
                  <a:lnTo>
                    <a:pt x="157" y="701"/>
                  </a:lnTo>
                  <a:lnTo>
                    <a:pt x="157" y="703"/>
                  </a:lnTo>
                  <a:lnTo>
                    <a:pt x="159" y="703"/>
                  </a:lnTo>
                  <a:lnTo>
                    <a:pt x="159" y="705"/>
                  </a:lnTo>
                  <a:lnTo>
                    <a:pt x="159" y="707"/>
                  </a:lnTo>
                  <a:lnTo>
                    <a:pt x="161" y="707"/>
                  </a:lnTo>
                  <a:lnTo>
                    <a:pt x="161" y="709"/>
                  </a:lnTo>
                  <a:lnTo>
                    <a:pt x="163" y="709"/>
                  </a:lnTo>
                  <a:lnTo>
                    <a:pt x="163" y="711"/>
                  </a:lnTo>
                  <a:lnTo>
                    <a:pt x="165" y="711"/>
                  </a:lnTo>
                  <a:lnTo>
                    <a:pt x="165" y="713"/>
                  </a:lnTo>
                  <a:lnTo>
                    <a:pt x="167" y="715"/>
                  </a:lnTo>
                  <a:lnTo>
                    <a:pt x="165" y="717"/>
                  </a:lnTo>
                  <a:lnTo>
                    <a:pt x="167" y="717"/>
                  </a:lnTo>
                  <a:lnTo>
                    <a:pt x="167" y="719"/>
                  </a:lnTo>
                  <a:lnTo>
                    <a:pt x="167" y="721"/>
                  </a:lnTo>
                  <a:lnTo>
                    <a:pt x="167" y="723"/>
                  </a:lnTo>
                  <a:lnTo>
                    <a:pt x="169" y="723"/>
                  </a:lnTo>
                  <a:lnTo>
                    <a:pt x="169" y="725"/>
                  </a:lnTo>
                  <a:lnTo>
                    <a:pt x="171" y="725"/>
                  </a:lnTo>
                  <a:lnTo>
                    <a:pt x="169" y="725"/>
                  </a:lnTo>
                  <a:lnTo>
                    <a:pt x="169" y="727"/>
                  </a:lnTo>
                  <a:lnTo>
                    <a:pt x="167" y="727"/>
                  </a:lnTo>
                  <a:lnTo>
                    <a:pt x="167" y="729"/>
                  </a:lnTo>
                  <a:lnTo>
                    <a:pt x="167" y="731"/>
                  </a:lnTo>
                  <a:lnTo>
                    <a:pt x="165" y="731"/>
                  </a:lnTo>
                  <a:lnTo>
                    <a:pt x="165" y="733"/>
                  </a:lnTo>
                  <a:lnTo>
                    <a:pt x="165" y="735"/>
                  </a:lnTo>
                  <a:lnTo>
                    <a:pt x="165" y="737"/>
                  </a:lnTo>
                  <a:lnTo>
                    <a:pt x="165" y="739"/>
                  </a:lnTo>
                  <a:lnTo>
                    <a:pt x="165" y="740"/>
                  </a:lnTo>
                  <a:lnTo>
                    <a:pt x="165" y="742"/>
                  </a:lnTo>
                  <a:lnTo>
                    <a:pt x="163" y="744"/>
                  </a:lnTo>
                  <a:lnTo>
                    <a:pt x="163" y="746"/>
                  </a:lnTo>
                  <a:lnTo>
                    <a:pt x="163" y="748"/>
                  </a:lnTo>
                  <a:lnTo>
                    <a:pt x="165" y="748"/>
                  </a:lnTo>
                  <a:lnTo>
                    <a:pt x="163" y="748"/>
                  </a:lnTo>
                  <a:lnTo>
                    <a:pt x="165" y="748"/>
                  </a:lnTo>
                  <a:lnTo>
                    <a:pt x="165" y="750"/>
                  </a:lnTo>
                  <a:lnTo>
                    <a:pt x="165" y="752"/>
                  </a:lnTo>
                  <a:lnTo>
                    <a:pt x="165" y="754"/>
                  </a:lnTo>
                  <a:lnTo>
                    <a:pt x="165" y="756"/>
                  </a:lnTo>
                  <a:lnTo>
                    <a:pt x="163" y="756"/>
                  </a:lnTo>
                  <a:lnTo>
                    <a:pt x="163" y="758"/>
                  </a:lnTo>
                  <a:lnTo>
                    <a:pt x="163" y="756"/>
                  </a:lnTo>
                  <a:lnTo>
                    <a:pt x="161" y="756"/>
                  </a:lnTo>
                  <a:lnTo>
                    <a:pt x="161" y="754"/>
                  </a:lnTo>
                  <a:lnTo>
                    <a:pt x="159" y="754"/>
                  </a:lnTo>
                  <a:lnTo>
                    <a:pt x="157" y="754"/>
                  </a:lnTo>
                  <a:lnTo>
                    <a:pt x="157" y="752"/>
                  </a:lnTo>
                  <a:lnTo>
                    <a:pt x="156" y="752"/>
                  </a:lnTo>
                  <a:lnTo>
                    <a:pt x="156" y="754"/>
                  </a:lnTo>
                  <a:lnTo>
                    <a:pt x="156" y="756"/>
                  </a:lnTo>
                  <a:lnTo>
                    <a:pt x="156" y="758"/>
                  </a:lnTo>
                  <a:lnTo>
                    <a:pt x="154" y="758"/>
                  </a:lnTo>
                  <a:lnTo>
                    <a:pt x="154" y="756"/>
                  </a:lnTo>
                  <a:lnTo>
                    <a:pt x="152" y="756"/>
                  </a:lnTo>
                  <a:lnTo>
                    <a:pt x="150" y="756"/>
                  </a:lnTo>
                  <a:lnTo>
                    <a:pt x="150" y="754"/>
                  </a:lnTo>
                  <a:lnTo>
                    <a:pt x="148" y="754"/>
                  </a:lnTo>
                  <a:lnTo>
                    <a:pt x="146" y="754"/>
                  </a:lnTo>
                  <a:lnTo>
                    <a:pt x="146" y="756"/>
                  </a:lnTo>
                  <a:lnTo>
                    <a:pt x="144" y="756"/>
                  </a:lnTo>
                  <a:lnTo>
                    <a:pt x="142" y="756"/>
                  </a:lnTo>
                  <a:lnTo>
                    <a:pt x="142" y="758"/>
                  </a:lnTo>
                  <a:lnTo>
                    <a:pt x="142" y="756"/>
                  </a:lnTo>
                  <a:lnTo>
                    <a:pt x="140" y="756"/>
                  </a:lnTo>
                  <a:lnTo>
                    <a:pt x="138" y="756"/>
                  </a:lnTo>
                  <a:lnTo>
                    <a:pt x="138" y="758"/>
                  </a:lnTo>
                  <a:lnTo>
                    <a:pt x="138" y="760"/>
                  </a:lnTo>
                  <a:lnTo>
                    <a:pt x="136" y="760"/>
                  </a:lnTo>
                  <a:lnTo>
                    <a:pt x="134" y="760"/>
                  </a:lnTo>
                  <a:lnTo>
                    <a:pt x="134" y="758"/>
                  </a:lnTo>
                  <a:lnTo>
                    <a:pt x="134" y="760"/>
                  </a:lnTo>
                  <a:lnTo>
                    <a:pt x="132" y="760"/>
                  </a:lnTo>
                  <a:lnTo>
                    <a:pt x="132" y="758"/>
                  </a:lnTo>
                  <a:lnTo>
                    <a:pt x="132" y="760"/>
                  </a:lnTo>
                  <a:lnTo>
                    <a:pt x="130" y="760"/>
                  </a:lnTo>
                  <a:lnTo>
                    <a:pt x="132" y="760"/>
                  </a:lnTo>
                  <a:lnTo>
                    <a:pt x="132" y="762"/>
                  </a:lnTo>
                  <a:lnTo>
                    <a:pt x="130" y="764"/>
                  </a:lnTo>
                  <a:lnTo>
                    <a:pt x="130" y="766"/>
                  </a:lnTo>
                  <a:lnTo>
                    <a:pt x="128" y="766"/>
                  </a:lnTo>
                  <a:lnTo>
                    <a:pt x="126" y="766"/>
                  </a:lnTo>
                  <a:lnTo>
                    <a:pt x="124" y="766"/>
                  </a:lnTo>
                  <a:lnTo>
                    <a:pt x="122" y="766"/>
                  </a:lnTo>
                  <a:lnTo>
                    <a:pt x="120" y="766"/>
                  </a:lnTo>
                  <a:lnTo>
                    <a:pt x="118" y="766"/>
                  </a:lnTo>
                  <a:lnTo>
                    <a:pt x="118" y="768"/>
                  </a:lnTo>
                  <a:lnTo>
                    <a:pt x="118" y="770"/>
                  </a:lnTo>
                  <a:lnTo>
                    <a:pt x="116" y="772"/>
                  </a:lnTo>
                  <a:lnTo>
                    <a:pt x="116" y="774"/>
                  </a:lnTo>
                  <a:lnTo>
                    <a:pt x="116" y="776"/>
                  </a:lnTo>
                  <a:lnTo>
                    <a:pt x="116" y="778"/>
                  </a:lnTo>
                  <a:lnTo>
                    <a:pt x="118" y="778"/>
                  </a:lnTo>
                  <a:lnTo>
                    <a:pt x="116" y="780"/>
                  </a:lnTo>
                  <a:lnTo>
                    <a:pt x="116" y="782"/>
                  </a:lnTo>
                  <a:lnTo>
                    <a:pt x="116" y="780"/>
                  </a:lnTo>
                  <a:lnTo>
                    <a:pt x="114" y="780"/>
                  </a:lnTo>
                  <a:lnTo>
                    <a:pt x="112" y="780"/>
                  </a:lnTo>
                  <a:lnTo>
                    <a:pt x="110" y="780"/>
                  </a:lnTo>
                  <a:lnTo>
                    <a:pt x="110" y="782"/>
                  </a:lnTo>
                  <a:lnTo>
                    <a:pt x="110" y="784"/>
                  </a:lnTo>
                  <a:lnTo>
                    <a:pt x="112" y="784"/>
                  </a:lnTo>
                  <a:lnTo>
                    <a:pt x="110" y="786"/>
                  </a:lnTo>
                  <a:lnTo>
                    <a:pt x="110" y="788"/>
                  </a:lnTo>
                  <a:lnTo>
                    <a:pt x="112" y="788"/>
                  </a:lnTo>
                  <a:lnTo>
                    <a:pt x="112" y="790"/>
                  </a:lnTo>
                  <a:lnTo>
                    <a:pt x="110" y="790"/>
                  </a:lnTo>
                  <a:lnTo>
                    <a:pt x="110" y="792"/>
                  </a:lnTo>
                  <a:lnTo>
                    <a:pt x="112" y="792"/>
                  </a:lnTo>
                  <a:lnTo>
                    <a:pt x="112" y="794"/>
                  </a:lnTo>
                  <a:lnTo>
                    <a:pt x="112" y="796"/>
                  </a:lnTo>
                  <a:lnTo>
                    <a:pt x="112" y="798"/>
                  </a:lnTo>
                  <a:lnTo>
                    <a:pt x="112" y="800"/>
                  </a:lnTo>
                  <a:lnTo>
                    <a:pt x="112" y="802"/>
                  </a:lnTo>
                  <a:lnTo>
                    <a:pt x="114" y="802"/>
                  </a:lnTo>
                  <a:lnTo>
                    <a:pt x="114" y="804"/>
                  </a:lnTo>
                  <a:lnTo>
                    <a:pt x="112" y="804"/>
                  </a:lnTo>
                  <a:lnTo>
                    <a:pt x="114" y="804"/>
                  </a:lnTo>
                  <a:lnTo>
                    <a:pt x="112" y="806"/>
                  </a:lnTo>
                  <a:lnTo>
                    <a:pt x="112" y="807"/>
                  </a:lnTo>
                  <a:lnTo>
                    <a:pt x="112" y="809"/>
                  </a:lnTo>
                  <a:lnTo>
                    <a:pt x="110" y="809"/>
                  </a:lnTo>
                  <a:lnTo>
                    <a:pt x="108" y="809"/>
                  </a:lnTo>
                  <a:lnTo>
                    <a:pt x="108" y="811"/>
                  </a:lnTo>
                  <a:lnTo>
                    <a:pt x="108" y="813"/>
                  </a:lnTo>
                  <a:lnTo>
                    <a:pt x="106" y="813"/>
                  </a:lnTo>
                  <a:lnTo>
                    <a:pt x="106" y="815"/>
                  </a:lnTo>
                  <a:lnTo>
                    <a:pt x="106" y="817"/>
                  </a:lnTo>
                  <a:lnTo>
                    <a:pt x="104" y="817"/>
                  </a:lnTo>
                  <a:lnTo>
                    <a:pt x="104" y="819"/>
                  </a:lnTo>
                  <a:lnTo>
                    <a:pt x="102" y="819"/>
                  </a:lnTo>
                  <a:lnTo>
                    <a:pt x="100" y="819"/>
                  </a:lnTo>
                  <a:lnTo>
                    <a:pt x="100" y="817"/>
                  </a:lnTo>
                  <a:lnTo>
                    <a:pt x="98" y="817"/>
                  </a:lnTo>
                  <a:lnTo>
                    <a:pt x="96" y="817"/>
                  </a:lnTo>
                  <a:lnTo>
                    <a:pt x="94" y="817"/>
                  </a:lnTo>
                  <a:lnTo>
                    <a:pt x="94" y="815"/>
                  </a:lnTo>
                  <a:lnTo>
                    <a:pt x="92" y="815"/>
                  </a:lnTo>
                  <a:lnTo>
                    <a:pt x="90" y="815"/>
                  </a:lnTo>
                  <a:lnTo>
                    <a:pt x="90" y="813"/>
                  </a:lnTo>
                  <a:lnTo>
                    <a:pt x="90" y="811"/>
                  </a:lnTo>
                  <a:lnTo>
                    <a:pt x="88" y="813"/>
                  </a:lnTo>
                  <a:lnTo>
                    <a:pt x="88" y="815"/>
                  </a:lnTo>
                  <a:lnTo>
                    <a:pt x="88" y="817"/>
                  </a:lnTo>
                  <a:lnTo>
                    <a:pt x="87" y="817"/>
                  </a:lnTo>
                  <a:lnTo>
                    <a:pt x="87" y="819"/>
                  </a:lnTo>
                  <a:lnTo>
                    <a:pt x="87" y="821"/>
                  </a:lnTo>
                  <a:lnTo>
                    <a:pt x="85" y="821"/>
                  </a:lnTo>
                  <a:lnTo>
                    <a:pt x="85" y="819"/>
                  </a:lnTo>
                  <a:lnTo>
                    <a:pt x="85" y="817"/>
                  </a:lnTo>
                  <a:lnTo>
                    <a:pt x="85" y="815"/>
                  </a:lnTo>
                  <a:lnTo>
                    <a:pt x="83" y="815"/>
                  </a:lnTo>
                  <a:lnTo>
                    <a:pt x="83" y="817"/>
                  </a:lnTo>
                  <a:lnTo>
                    <a:pt x="83" y="819"/>
                  </a:lnTo>
                  <a:lnTo>
                    <a:pt x="81" y="819"/>
                  </a:lnTo>
                  <a:lnTo>
                    <a:pt x="79" y="819"/>
                  </a:lnTo>
                  <a:lnTo>
                    <a:pt x="79" y="821"/>
                  </a:lnTo>
                  <a:lnTo>
                    <a:pt x="79" y="823"/>
                  </a:lnTo>
                  <a:lnTo>
                    <a:pt x="79" y="825"/>
                  </a:lnTo>
                  <a:lnTo>
                    <a:pt x="79" y="827"/>
                  </a:lnTo>
                  <a:lnTo>
                    <a:pt x="79" y="829"/>
                  </a:lnTo>
                  <a:lnTo>
                    <a:pt x="79" y="831"/>
                  </a:lnTo>
                  <a:lnTo>
                    <a:pt x="77" y="831"/>
                  </a:lnTo>
                  <a:lnTo>
                    <a:pt x="75" y="833"/>
                  </a:lnTo>
                  <a:lnTo>
                    <a:pt x="73" y="833"/>
                  </a:lnTo>
                  <a:lnTo>
                    <a:pt x="73" y="831"/>
                  </a:lnTo>
                  <a:lnTo>
                    <a:pt x="71" y="831"/>
                  </a:lnTo>
                  <a:lnTo>
                    <a:pt x="69" y="831"/>
                  </a:lnTo>
                  <a:lnTo>
                    <a:pt x="67" y="831"/>
                  </a:lnTo>
                  <a:lnTo>
                    <a:pt x="67" y="829"/>
                  </a:lnTo>
                  <a:lnTo>
                    <a:pt x="65" y="829"/>
                  </a:lnTo>
                  <a:lnTo>
                    <a:pt x="63" y="829"/>
                  </a:lnTo>
                  <a:lnTo>
                    <a:pt x="61" y="827"/>
                  </a:lnTo>
                  <a:lnTo>
                    <a:pt x="59" y="827"/>
                  </a:lnTo>
                  <a:lnTo>
                    <a:pt x="57" y="827"/>
                  </a:lnTo>
                  <a:lnTo>
                    <a:pt x="55" y="827"/>
                  </a:lnTo>
                  <a:lnTo>
                    <a:pt x="55" y="825"/>
                  </a:lnTo>
                  <a:lnTo>
                    <a:pt x="53" y="825"/>
                  </a:lnTo>
                  <a:lnTo>
                    <a:pt x="51" y="823"/>
                  </a:lnTo>
                  <a:lnTo>
                    <a:pt x="49" y="823"/>
                  </a:lnTo>
                  <a:lnTo>
                    <a:pt x="47" y="823"/>
                  </a:lnTo>
                  <a:lnTo>
                    <a:pt x="47" y="821"/>
                  </a:lnTo>
                  <a:lnTo>
                    <a:pt x="45" y="821"/>
                  </a:lnTo>
                  <a:lnTo>
                    <a:pt x="45" y="819"/>
                  </a:lnTo>
                  <a:lnTo>
                    <a:pt x="43" y="819"/>
                  </a:lnTo>
                  <a:lnTo>
                    <a:pt x="41" y="819"/>
                  </a:lnTo>
                  <a:lnTo>
                    <a:pt x="39" y="819"/>
                  </a:lnTo>
                  <a:lnTo>
                    <a:pt x="37" y="819"/>
                  </a:lnTo>
                  <a:lnTo>
                    <a:pt x="35" y="819"/>
                  </a:lnTo>
                  <a:lnTo>
                    <a:pt x="35" y="817"/>
                  </a:lnTo>
                  <a:lnTo>
                    <a:pt x="33" y="817"/>
                  </a:lnTo>
                  <a:lnTo>
                    <a:pt x="31" y="817"/>
                  </a:lnTo>
                  <a:lnTo>
                    <a:pt x="29" y="817"/>
                  </a:lnTo>
                  <a:lnTo>
                    <a:pt x="29" y="815"/>
                  </a:lnTo>
                  <a:lnTo>
                    <a:pt x="27" y="815"/>
                  </a:lnTo>
                  <a:lnTo>
                    <a:pt x="25" y="815"/>
                  </a:lnTo>
                  <a:lnTo>
                    <a:pt x="23" y="815"/>
                  </a:lnTo>
                  <a:lnTo>
                    <a:pt x="23" y="817"/>
                  </a:lnTo>
                  <a:lnTo>
                    <a:pt x="21" y="817"/>
                  </a:lnTo>
                  <a:lnTo>
                    <a:pt x="19" y="817"/>
                  </a:lnTo>
                  <a:lnTo>
                    <a:pt x="18" y="817"/>
                  </a:lnTo>
                  <a:lnTo>
                    <a:pt x="16" y="817"/>
                  </a:lnTo>
                  <a:lnTo>
                    <a:pt x="16" y="815"/>
                  </a:lnTo>
                  <a:lnTo>
                    <a:pt x="14" y="815"/>
                  </a:lnTo>
                  <a:lnTo>
                    <a:pt x="12" y="815"/>
                  </a:lnTo>
                  <a:lnTo>
                    <a:pt x="12" y="817"/>
                  </a:lnTo>
                  <a:lnTo>
                    <a:pt x="10" y="817"/>
                  </a:lnTo>
                  <a:lnTo>
                    <a:pt x="8" y="817"/>
                  </a:lnTo>
                  <a:lnTo>
                    <a:pt x="8" y="819"/>
                  </a:lnTo>
                  <a:lnTo>
                    <a:pt x="8" y="821"/>
                  </a:lnTo>
                  <a:lnTo>
                    <a:pt x="8" y="823"/>
                  </a:lnTo>
                  <a:lnTo>
                    <a:pt x="6" y="825"/>
                  </a:lnTo>
                  <a:lnTo>
                    <a:pt x="4" y="825"/>
                  </a:lnTo>
                  <a:lnTo>
                    <a:pt x="2" y="827"/>
                  </a:lnTo>
                  <a:lnTo>
                    <a:pt x="2" y="825"/>
                  </a:lnTo>
                  <a:lnTo>
                    <a:pt x="2" y="823"/>
                  </a:lnTo>
                  <a:lnTo>
                    <a:pt x="0" y="82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1" name="Freeform 50"/>
            <xdr:cNvSpPr>
              <a:spLocks/>
            </xdr:cNvSpPr>
          </xdr:nvSpPr>
          <xdr:spPr bwMode="auto">
            <a:xfrm>
              <a:off x="3189288" y="4860925"/>
              <a:ext cx="563563" cy="1192213"/>
            </a:xfrm>
            <a:custGeom>
              <a:avLst/>
              <a:gdLst>
                <a:gd name="T0" fmla="*/ 335 w 355"/>
                <a:gd name="T1" fmla="*/ 729 h 751"/>
                <a:gd name="T2" fmla="*/ 315 w 355"/>
                <a:gd name="T3" fmla="*/ 714 h 751"/>
                <a:gd name="T4" fmla="*/ 296 w 355"/>
                <a:gd name="T5" fmla="*/ 700 h 751"/>
                <a:gd name="T6" fmla="*/ 276 w 355"/>
                <a:gd name="T7" fmla="*/ 708 h 751"/>
                <a:gd name="T8" fmla="*/ 252 w 355"/>
                <a:gd name="T9" fmla="*/ 712 h 751"/>
                <a:gd name="T10" fmla="*/ 229 w 355"/>
                <a:gd name="T11" fmla="*/ 716 h 751"/>
                <a:gd name="T12" fmla="*/ 215 w 355"/>
                <a:gd name="T13" fmla="*/ 737 h 751"/>
                <a:gd name="T14" fmla="*/ 205 w 355"/>
                <a:gd name="T15" fmla="*/ 745 h 751"/>
                <a:gd name="T16" fmla="*/ 193 w 355"/>
                <a:gd name="T17" fmla="*/ 737 h 751"/>
                <a:gd name="T18" fmla="*/ 181 w 355"/>
                <a:gd name="T19" fmla="*/ 714 h 751"/>
                <a:gd name="T20" fmla="*/ 166 w 355"/>
                <a:gd name="T21" fmla="*/ 710 h 751"/>
                <a:gd name="T22" fmla="*/ 154 w 355"/>
                <a:gd name="T23" fmla="*/ 720 h 751"/>
                <a:gd name="T24" fmla="*/ 134 w 355"/>
                <a:gd name="T25" fmla="*/ 718 h 751"/>
                <a:gd name="T26" fmla="*/ 114 w 355"/>
                <a:gd name="T27" fmla="*/ 714 h 751"/>
                <a:gd name="T28" fmla="*/ 104 w 355"/>
                <a:gd name="T29" fmla="*/ 712 h 751"/>
                <a:gd name="T30" fmla="*/ 95 w 355"/>
                <a:gd name="T31" fmla="*/ 708 h 751"/>
                <a:gd name="T32" fmla="*/ 83 w 355"/>
                <a:gd name="T33" fmla="*/ 692 h 751"/>
                <a:gd name="T34" fmla="*/ 81 w 355"/>
                <a:gd name="T35" fmla="*/ 680 h 751"/>
                <a:gd name="T36" fmla="*/ 77 w 355"/>
                <a:gd name="T37" fmla="*/ 666 h 751"/>
                <a:gd name="T38" fmla="*/ 63 w 355"/>
                <a:gd name="T39" fmla="*/ 662 h 751"/>
                <a:gd name="T40" fmla="*/ 47 w 355"/>
                <a:gd name="T41" fmla="*/ 660 h 751"/>
                <a:gd name="T42" fmla="*/ 28 w 355"/>
                <a:gd name="T43" fmla="*/ 655 h 751"/>
                <a:gd name="T44" fmla="*/ 20 w 355"/>
                <a:gd name="T45" fmla="*/ 639 h 751"/>
                <a:gd name="T46" fmla="*/ 22 w 355"/>
                <a:gd name="T47" fmla="*/ 623 h 751"/>
                <a:gd name="T48" fmla="*/ 24 w 355"/>
                <a:gd name="T49" fmla="*/ 609 h 751"/>
                <a:gd name="T50" fmla="*/ 24 w 355"/>
                <a:gd name="T51" fmla="*/ 599 h 751"/>
                <a:gd name="T52" fmla="*/ 26 w 355"/>
                <a:gd name="T53" fmla="*/ 584 h 751"/>
                <a:gd name="T54" fmla="*/ 28 w 355"/>
                <a:gd name="T55" fmla="*/ 576 h 751"/>
                <a:gd name="T56" fmla="*/ 28 w 355"/>
                <a:gd name="T57" fmla="*/ 562 h 751"/>
                <a:gd name="T58" fmla="*/ 31 w 355"/>
                <a:gd name="T59" fmla="*/ 552 h 751"/>
                <a:gd name="T60" fmla="*/ 35 w 355"/>
                <a:gd name="T61" fmla="*/ 538 h 751"/>
                <a:gd name="T62" fmla="*/ 35 w 355"/>
                <a:gd name="T63" fmla="*/ 521 h 751"/>
                <a:gd name="T64" fmla="*/ 33 w 355"/>
                <a:gd name="T65" fmla="*/ 497 h 751"/>
                <a:gd name="T66" fmla="*/ 29 w 355"/>
                <a:gd name="T67" fmla="*/ 479 h 751"/>
                <a:gd name="T68" fmla="*/ 26 w 355"/>
                <a:gd name="T69" fmla="*/ 465 h 751"/>
                <a:gd name="T70" fmla="*/ 16 w 355"/>
                <a:gd name="T71" fmla="*/ 450 h 751"/>
                <a:gd name="T72" fmla="*/ 6 w 355"/>
                <a:gd name="T73" fmla="*/ 440 h 751"/>
                <a:gd name="T74" fmla="*/ 2 w 355"/>
                <a:gd name="T75" fmla="*/ 420 h 751"/>
                <a:gd name="T76" fmla="*/ 2 w 355"/>
                <a:gd name="T77" fmla="*/ 412 h 751"/>
                <a:gd name="T78" fmla="*/ 8 w 355"/>
                <a:gd name="T79" fmla="*/ 400 h 751"/>
                <a:gd name="T80" fmla="*/ 10 w 355"/>
                <a:gd name="T81" fmla="*/ 385 h 751"/>
                <a:gd name="T82" fmla="*/ 10 w 355"/>
                <a:gd name="T83" fmla="*/ 363 h 751"/>
                <a:gd name="T84" fmla="*/ 14 w 355"/>
                <a:gd name="T85" fmla="*/ 353 h 751"/>
                <a:gd name="T86" fmla="*/ 20 w 355"/>
                <a:gd name="T87" fmla="*/ 335 h 751"/>
                <a:gd name="T88" fmla="*/ 22 w 355"/>
                <a:gd name="T89" fmla="*/ 320 h 751"/>
                <a:gd name="T90" fmla="*/ 28 w 355"/>
                <a:gd name="T91" fmla="*/ 300 h 751"/>
                <a:gd name="T92" fmla="*/ 31 w 355"/>
                <a:gd name="T93" fmla="*/ 282 h 751"/>
                <a:gd name="T94" fmla="*/ 29 w 355"/>
                <a:gd name="T95" fmla="*/ 260 h 751"/>
                <a:gd name="T96" fmla="*/ 35 w 355"/>
                <a:gd name="T97" fmla="*/ 241 h 751"/>
                <a:gd name="T98" fmla="*/ 28 w 355"/>
                <a:gd name="T99" fmla="*/ 219 h 751"/>
                <a:gd name="T100" fmla="*/ 14 w 355"/>
                <a:gd name="T101" fmla="*/ 205 h 751"/>
                <a:gd name="T102" fmla="*/ 12 w 355"/>
                <a:gd name="T103" fmla="*/ 193 h 751"/>
                <a:gd name="T104" fmla="*/ 18 w 355"/>
                <a:gd name="T105" fmla="*/ 166 h 751"/>
                <a:gd name="T106" fmla="*/ 18 w 355"/>
                <a:gd name="T107" fmla="*/ 154 h 751"/>
                <a:gd name="T108" fmla="*/ 22 w 355"/>
                <a:gd name="T109" fmla="*/ 126 h 751"/>
                <a:gd name="T110" fmla="*/ 31 w 355"/>
                <a:gd name="T111" fmla="*/ 93 h 751"/>
                <a:gd name="T112" fmla="*/ 35 w 355"/>
                <a:gd name="T113" fmla="*/ 61 h 751"/>
                <a:gd name="T114" fmla="*/ 29 w 355"/>
                <a:gd name="T115" fmla="*/ 44 h 751"/>
                <a:gd name="T116" fmla="*/ 33 w 355"/>
                <a:gd name="T117" fmla="*/ 26 h 751"/>
                <a:gd name="T118" fmla="*/ 31 w 355"/>
                <a:gd name="T119" fmla="*/ 6 h 7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55" h="751">
                  <a:moveTo>
                    <a:pt x="355" y="743"/>
                  </a:moveTo>
                  <a:lnTo>
                    <a:pt x="355" y="741"/>
                  </a:lnTo>
                  <a:lnTo>
                    <a:pt x="353" y="741"/>
                  </a:lnTo>
                  <a:lnTo>
                    <a:pt x="351" y="741"/>
                  </a:lnTo>
                  <a:lnTo>
                    <a:pt x="349" y="741"/>
                  </a:lnTo>
                  <a:lnTo>
                    <a:pt x="349" y="739"/>
                  </a:lnTo>
                  <a:lnTo>
                    <a:pt x="347" y="739"/>
                  </a:lnTo>
                  <a:lnTo>
                    <a:pt x="345" y="737"/>
                  </a:lnTo>
                  <a:lnTo>
                    <a:pt x="345" y="735"/>
                  </a:lnTo>
                  <a:lnTo>
                    <a:pt x="343" y="735"/>
                  </a:lnTo>
                  <a:lnTo>
                    <a:pt x="341" y="735"/>
                  </a:lnTo>
                  <a:lnTo>
                    <a:pt x="341" y="733"/>
                  </a:lnTo>
                  <a:lnTo>
                    <a:pt x="339" y="733"/>
                  </a:lnTo>
                  <a:lnTo>
                    <a:pt x="339" y="731"/>
                  </a:lnTo>
                  <a:lnTo>
                    <a:pt x="337" y="731"/>
                  </a:lnTo>
                  <a:lnTo>
                    <a:pt x="335" y="731"/>
                  </a:lnTo>
                  <a:lnTo>
                    <a:pt x="335" y="729"/>
                  </a:lnTo>
                  <a:lnTo>
                    <a:pt x="333" y="729"/>
                  </a:lnTo>
                  <a:lnTo>
                    <a:pt x="331" y="729"/>
                  </a:lnTo>
                  <a:lnTo>
                    <a:pt x="331" y="727"/>
                  </a:lnTo>
                  <a:lnTo>
                    <a:pt x="329" y="727"/>
                  </a:lnTo>
                  <a:lnTo>
                    <a:pt x="329" y="726"/>
                  </a:lnTo>
                  <a:lnTo>
                    <a:pt x="327" y="724"/>
                  </a:lnTo>
                  <a:lnTo>
                    <a:pt x="325" y="724"/>
                  </a:lnTo>
                  <a:lnTo>
                    <a:pt x="325" y="722"/>
                  </a:lnTo>
                  <a:lnTo>
                    <a:pt x="323" y="722"/>
                  </a:lnTo>
                  <a:lnTo>
                    <a:pt x="323" y="720"/>
                  </a:lnTo>
                  <a:lnTo>
                    <a:pt x="321" y="720"/>
                  </a:lnTo>
                  <a:lnTo>
                    <a:pt x="321" y="718"/>
                  </a:lnTo>
                  <a:lnTo>
                    <a:pt x="319" y="718"/>
                  </a:lnTo>
                  <a:lnTo>
                    <a:pt x="317" y="718"/>
                  </a:lnTo>
                  <a:lnTo>
                    <a:pt x="317" y="716"/>
                  </a:lnTo>
                  <a:lnTo>
                    <a:pt x="315" y="716"/>
                  </a:lnTo>
                  <a:lnTo>
                    <a:pt x="315" y="714"/>
                  </a:lnTo>
                  <a:lnTo>
                    <a:pt x="313" y="714"/>
                  </a:lnTo>
                  <a:lnTo>
                    <a:pt x="313" y="712"/>
                  </a:lnTo>
                  <a:lnTo>
                    <a:pt x="311" y="712"/>
                  </a:lnTo>
                  <a:lnTo>
                    <a:pt x="309" y="712"/>
                  </a:lnTo>
                  <a:lnTo>
                    <a:pt x="309" y="710"/>
                  </a:lnTo>
                  <a:lnTo>
                    <a:pt x="307" y="710"/>
                  </a:lnTo>
                  <a:lnTo>
                    <a:pt x="307" y="708"/>
                  </a:lnTo>
                  <a:lnTo>
                    <a:pt x="305" y="708"/>
                  </a:lnTo>
                  <a:lnTo>
                    <a:pt x="305" y="706"/>
                  </a:lnTo>
                  <a:lnTo>
                    <a:pt x="304" y="706"/>
                  </a:lnTo>
                  <a:lnTo>
                    <a:pt x="304" y="704"/>
                  </a:lnTo>
                  <a:lnTo>
                    <a:pt x="302" y="704"/>
                  </a:lnTo>
                  <a:lnTo>
                    <a:pt x="300" y="704"/>
                  </a:lnTo>
                  <a:lnTo>
                    <a:pt x="300" y="702"/>
                  </a:lnTo>
                  <a:lnTo>
                    <a:pt x="298" y="702"/>
                  </a:lnTo>
                  <a:lnTo>
                    <a:pt x="298" y="700"/>
                  </a:lnTo>
                  <a:lnTo>
                    <a:pt x="296" y="700"/>
                  </a:lnTo>
                  <a:lnTo>
                    <a:pt x="294" y="698"/>
                  </a:lnTo>
                  <a:lnTo>
                    <a:pt x="292" y="698"/>
                  </a:lnTo>
                  <a:lnTo>
                    <a:pt x="290" y="696"/>
                  </a:lnTo>
                  <a:lnTo>
                    <a:pt x="288" y="698"/>
                  </a:lnTo>
                  <a:lnTo>
                    <a:pt x="286" y="698"/>
                  </a:lnTo>
                  <a:lnTo>
                    <a:pt x="286" y="700"/>
                  </a:lnTo>
                  <a:lnTo>
                    <a:pt x="284" y="700"/>
                  </a:lnTo>
                  <a:lnTo>
                    <a:pt x="286" y="700"/>
                  </a:lnTo>
                  <a:lnTo>
                    <a:pt x="286" y="702"/>
                  </a:lnTo>
                  <a:lnTo>
                    <a:pt x="286" y="704"/>
                  </a:lnTo>
                  <a:lnTo>
                    <a:pt x="284" y="704"/>
                  </a:lnTo>
                  <a:lnTo>
                    <a:pt x="282" y="704"/>
                  </a:lnTo>
                  <a:lnTo>
                    <a:pt x="282" y="706"/>
                  </a:lnTo>
                  <a:lnTo>
                    <a:pt x="280" y="706"/>
                  </a:lnTo>
                  <a:lnTo>
                    <a:pt x="278" y="706"/>
                  </a:lnTo>
                  <a:lnTo>
                    <a:pt x="278" y="708"/>
                  </a:lnTo>
                  <a:lnTo>
                    <a:pt x="276" y="708"/>
                  </a:lnTo>
                  <a:lnTo>
                    <a:pt x="276" y="710"/>
                  </a:lnTo>
                  <a:lnTo>
                    <a:pt x="274" y="708"/>
                  </a:lnTo>
                  <a:lnTo>
                    <a:pt x="272" y="708"/>
                  </a:lnTo>
                  <a:lnTo>
                    <a:pt x="272" y="710"/>
                  </a:lnTo>
                  <a:lnTo>
                    <a:pt x="270" y="710"/>
                  </a:lnTo>
                  <a:lnTo>
                    <a:pt x="268" y="710"/>
                  </a:lnTo>
                  <a:lnTo>
                    <a:pt x="266" y="710"/>
                  </a:lnTo>
                  <a:lnTo>
                    <a:pt x="264" y="710"/>
                  </a:lnTo>
                  <a:lnTo>
                    <a:pt x="262" y="710"/>
                  </a:lnTo>
                  <a:lnTo>
                    <a:pt x="262" y="712"/>
                  </a:lnTo>
                  <a:lnTo>
                    <a:pt x="260" y="712"/>
                  </a:lnTo>
                  <a:lnTo>
                    <a:pt x="258" y="710"/>
                  </a:lnTo>
                  <a:lnTo>
                    <a:pt x="256" y="712"/>
                  </a:lnTo>
                  <a:lnTo>
                    <a:pt x="254" y="712"/>
                  </a:lnTo>
                  <a:lnTo>
                    <a:pt x="254" y="714"/>
                  </a:lnTo>
                  <a:lnTo>
                    <a:pt x="252" y="714"/>
                  </a:lnTo>
                  <a:lnTo>
                    <a:pt x="252" y="712"/>
                  </a:lnTo>
                  <a:lnTo>
                    <a:pt x="250" y="712"/>
                  </a:lnTo>
                  <a:lnTo>
                    <a:pt x="248" y="712"/>
                  </a:lnTo>
                  <a:lnTo>
                    <a:pt x="246" y="712"/>
                  </a:lnTo>
                  <a:lnTo>
                    <a:pt x="246" y="710"/>
                  </a:lnTo>
                  <a:lnTo>
                    <a:pt x="244" y="710"/>
                  </a:lnTo>
                  <a:lnTo>
                    <a:pt x="242" y="710"/>
                  </a:lnTo>
                  <a:lnTo>
                    <a:pt x="240" y="710"/>
                  </a:lnTo>
                  <a:lnTo>
                    <a:pt x="240" y="712"/>
                  </a:lnTo>
                  <a:lnTo>
                    <a:pt x="238" y="712"/>
                  </a:lnTo>
                  <a:lnTo>
                    <a:pt x="236" y="712"/>
                  </a:lnTo>
                  <a:lnTo>
                    <a:pt x="235" y="712"/>
                  </a:lnTo>
                  <a:lnTo>
                    <a:pt x="235" y="714"/>
                  </a:lnTo>
                  <a:lnTo>
                    <a:pt x="233" y="714"/>
                  </a:lnTo>
                  <a:lnTo>
                    <a:pt x="233" y="712"/>
                  </a:lnTo>
                  <a:lnTo>
                    <a:pt x="233" y="714"/>
                  </a:lnTo>
                  <a:lnTo>
                    <a:pt x="231" y="714"/>
                  </a:lnTo>
                  <a:lnTo>
                    <a:pt x="229" y="716"/>
                  </a:lnTo>
                  <a:lnTo>
                    <a:pt x="229" y="718"/>
                  </a:lnTo>
                  <a:lnTo>
                    <a:pt x="229" y="720"/>
                  </a:lnTo>
                  <a:lnTo>
                    <a:pt x="227" y="720"/>
                  </a:lnTo>
                  <a:lnTo>
                    <a:pt x="227" y="722"/>
                  </a:lnTo>
                  <a:lnTo>
                    <a:pt x="227" y="724"/>
                  </a:lnTo>
                  <a:lnTo>
                    <a:pt x="227" y="726"/>
                  </a:lnTo>
                  <a:lnTo>
                    <a:pt x="225" y="726"/>
                  </a:lnTo>
                  <a:lnTo>
                    <a:pt x="225" y="727"/>
                  </a:lnTo>
                  <a:lnTo>
                    <a:pt x="225" y="729"/>
                  </a:lnTo>
                  <a:lnTo>
                    <a:pt x="223" y="729"/>
                  </a:lnTo>
                  <a:lnTo>
                    <a:pt x="221" y="729"/>
                  </a:lnTo>
                  <a:lnTo>
                    <a:pt x="221" y="731"/>
                  </a:lnTo>
                  <a:lnTo>
                    <a:pt x="219" y="731"/>
                  </a:lnTo>
                  <a:lnTo>
                    <a:pt x="219" y="733"/>
                  </a:lnTo>
                  <a:lnTo>
                    <a:pt x="217" y="733"/>
                  </a:lnTo>
                  <a:lnTo>
                    <a:pt x="217" y="735"/>
                  </a:lnTo>
                  <a:lnTo>
                    <a:pt x="215" y="737"/>
                  </a:lnTo>
                  <a:lnTo>
                    <a:pt x="215" y="739"/>
                  </a:lnTo>
                  <a:lnTo>
                    <a:pt x="215" y="741"/>
                  </a:lnTo>
                  <a:lnTo>
                    <a:pt x="215" y="743"/>
                  </a:lnTo>
                  <a:lnTo>
                    <a:pt x="215" y="745"/>
                  </a:lnTo>
                  <a:lnTo>
                    <a:pt x="215" y="747"/>
                  </a:lnTo>
                  <a:lnTo>
                    <a:pt x="213" y="747"/>
                  </a:lnTo>
                  <a:lnTo>
                    <a:pt x="213" y="749"/>
                  </a:lnTo>
                  <a:lnTo>
                    <a:pt x="211" y="749"/>
                  </a:lnTo>
                  <a:lnTo>
                    <a:pt x="211" y="751"/>
                  </a:lnTo>
                  <a:lnTo>
                    <a:pt x="209" y="751"/>
                  </a:lnTo>
                  <a:lnTo>
                    <a:pt x="209" y="749"/>
                  </a:lnTo>
                  <a:lnTo>
                    <a:pt x="207" y="749"/>
                  </a:lnTo>
                  <a:lnTo>
                    <a:pt x="205" y="749"/>
                  </a:lnTo>
                  <a:lnTo>
                    <a:pt x="203" y="749"/>
                  </a:lnTo>
                  <a:lnTo>
                    <a:pt x="203" y="747"/>
                  </a:lnTo>
                  <a:lnTo>
                    <a:pt x="205" y="747"/>
                  </a:lnTo>
                  <a:lnTo>
                    <a:pt x="205" y="745"/>
                  </a:lnTo>
                  <a:lnTo>
                    <a:pt x="205" y="743"/>
                  </a:lnTo>
                  <a:lnTo>
                    <a:pt x="203" y="743"/>
                  </a:lnTo>
                  <a:lnTo>
                    <a:pt x="203" y="745"/>
                  </a:lnTo>
                  <a:lnTo>
                    <a:pt x="201" y="745"/>
                  </a:lnTo>
                  <a:lnTo>
                    <a:pt x="199" y="745"/>
                  </a:lnTo>
                  <a:lnTo>
                    <a:pt x="199" y="743"/>
                  </a:lnTo>
                  <a:lnTo>
                    <a:pt x="201" y="743"/>
                  </a:lnTo>
                  <a:lnTo>
                    <a:pt x="201" y="741"/>
                  </a:lnTo>
                  <a:lnTo>
                    <a:pt x="201" y="739"/>
                  </a:lnTo>
                  <a:lnTo>
                    <a:pt x="203" y="739"/>
                  </a:lnTo>
                  <a:lnTo>
                    <a:pt x="201" y="737"/>
                  </a:lnTo>
                  <a:lnTo>
                    <a:pt x="199" y="737"/>
                  </a:lnTo>
                  <a:lnTo>
                    <a:pt x="199" y="735"/>
                  </a:lnTo>
                  <a:lnTo>
                    <a:pt x="197" y="735"/>
                  </a:lnTo>
                  <a:lnTo>
                    <a:pt x="195" y="735"/>
                  </a:lnTo>
                  <a:lnTo>
                    <a:pt x="195" y="737"/>
                  </a:lnTo>
                  <a:lnTo>
                    <a:pt x="193" y="737"/>
                  </a:lnTo>
                  <a:lnTo>
                    <a:pt x="193" y="735"/>
                  </a:lnTo>
                  <a:lnTo>
                    <a:pt x="193" y="733"/>
                  </a:lnTo>
                  <a:lnTo>
                    <a:pt x="193" y="731"/>
                  </a:lnTo>
                  <a:lnTo>
                    <a:pt x="193" y="729"/>
                  </a:lnTo>
                  <a:lnTo>
                    <a:pt x="193" y="727"/>
                  </a:lnTo>
                  <a:lnTo>
                    <a:pt x="191" y="727"/>
                  </a:lnTo>
                  <a:lnTo>
                    <a:pt x="191" y="726"/>
                  </a:lnTo>
                  <a:lnTo>
                    <a:pt x="189" y="724"/>
                  </a:lnTo>
                  <a:lnTo>
                    <a:pt x="189" y="722"/>
                  </a:lnTo>
                  <a:lnTo>
                    <a:pt x="187" y="722"/>
                  </a:lnTo>
                  <a:lnTo>
                    <a:pt x="187" y="720"/>
                  </a:lnTo>
                  <a:lnTo>
                    <a:pt x="187" y="718"/>
                  </a:lnTo>
                  <a:lnTo>
                    <a:pt x="187" y="716"/>
                  </a:lnTo>
                  <a:lnTo>
                    <a:pt x="185" y="716"/>
                  </a:lnTo>
                  <a:lnTo>
                    <a:pt x="183" y="716"/>
                  </a:lnTo>
                  <a:lnTo>
                    <a:pt x="183" y="714"/>
                  </a:lnTo>
                  <a:lnTo>
                    <a:pt x="181" y="714"/>
                  </a:lnTo>
                  <a:lnTo>
                    <a:pt x="181" y="712"/>
                  </a:lnTo>
                  <a:lnTo>
                    <a:pt x="179" y="712"/>
                  </a:lnTo>
                  <a:lnTo>
                    <a:pt x="179" y="714"/>
                  </a:lnTo>
                  <a:lnTo>
                    <a:pt x="177" y="714"/>
                  </a:lnTo>
                  <a:lnTo>
                    <a:pt x="177" y="716"/>
                  </a:lnTo>
                  <a:lnTo>
                    <a:pt x="175" y="716"/>
                  </a:lnTo>
                  <a:lnTo>
                    <a:pt x="173" y="716"/>
                  </a:lnTo>
                  <a:lnTo>
                    <a:pt x="173" y="714"/>
                  </a:lnTo>
                  <a:lnTo>
                    <a:pt x="173" y="712"/>
                  </a:lnTo>
                  <a:lnTo>
                    <a:pt x="171" y="712"/>
                  </a:lnTo>
                  <a:lnTo>
                    <a:pt x="169" y="714"/>
                  </a:lnTo>
                  <a:lnTo>
                    <a:pt x="169" y="716"/>
                  </a:lnTo>
                  <a:lnTo>
                    <a:pt x="167" y="716"/>
                  </a:lnTo>
                  <a:lnTo>
                    <a:pt x="167" y="714"/>
                  </a:lnTo>
                  <a:lnTo>
                    <a:pt x="167" y="712"/>
                  </a:lnTo>
                  <a:lnTo>
                    <a:pt x="167" y="710"/>
                  </a:lnTo>
                  <a:lnTo>
                    <a:pt x="166" y="710"/>
                  </a:lnTo>
                  <a:lnTo>
                    <a:pt x="166" y="712"/>
                  </a:lnTo>
                  <a:lnTo>
                    <a:pt x="166" y="714"/>
                  </a:lnTo>
                  <a:lnTo>
                    <a:pt x="166" y="716"/>
                  </a:lnTo>
                  <a:lnTo>
                    <a:pt x="164" y="716"/>
                  </a:lnTo>
                  <a:lnTo>
                    <a:pt x="162" y="716"/>
                  </a:lnTo>
                  <a:lnTo>
                    <a:pt x="162" y="718"/>
                  </a:lnTo>
                  <a:lnTo>
                    <a:pt x="160" y="718"/>
                  </a:lnTo>
                  <a:lnTo>
                    <a:pt x="160" y="716"/>
                  </a:lnTo>
                  <a:lnTo>
                    <a:pt x="160" y="714"/>
                  </a:lnTo>
                  <a:lnTo>
                    <a:pt x="160" y="712"/>
                  </a:lnTo>
                  <a:lnTo>
                    <a:pt x="158" y="712"/>
                  </a:lnTo>
                  <a:lnTo>
                    <a:pt x="158" y="714"/>
                  </a:lnTo>
                  <a:lnTo>
                    <a:pt x="156" y="714"/>
                  </a:lnTo>
                  <a:lnTo>
                    <a:pt x="156" y="716"/>
                  </a:lnTo>
                  <a:lnTo>
                    <a:pt x="156" y="718"/>
                  </a:lnTo>
                  <a:lnTo>
                    <a:pt x="154" y="718"/>
                  </a:lnTo>
                  <a:lnTo>
                    <a:pt x="154" y="720"/>
                  </a:lnTo>
                  <a:lnTo>
                    <a:pt x="152" y="720"/>
                  </a:lnTo>
                  <a:lnTo>
                    <a:pt x="150" y="720"/>
                  </a:lnTo>
                  <a:lnTo>
                    <a:pt x="148" y="720"/>
                  </a:lnTo>
                  <a:lnTo>
                    <a:pt x="148" y="718"/>
                  </a:lnTo>
                  <a:lnTo>
                    <a:pt x="146" y="718"/>
                  </a:lnTo>
                  <a:lnTo>
                    <a:pt x="146" y="716"/>
                  </a:lnTo>
                  <a:lnTo>
                    <a:pt x="144" y="716"/>
                  </a:lnTo>
                  <a:lnTo>
                    <a:pt x="144" y="714"/>
                  </a:lnTo>
                  <a:lnTo>
                    <a:pt x="142" y="714"/>
                  </a:lnTo>
                  <a:lnTo>
                    <a:pt x="140" y="714"/>
                  </a:lnTo>
                  <a:lnTo>
                    <a:pt x="140" y="716"/>
                  </a:lnTo>
                  <a:lnTo>
                    <a:pt x="138" y="716"/>
                  </a:lnTo>
                  <a:lnTo>
                    <a:pt x="140" y="716"/>
                  </a:lnTo>
                  <a:lnTo>
                    <a:pt x="140" y="718"/>
                  </a:lnTo>
                  <a:lnTo>
                    <a:pt x="138" y="718"/>
                  </a:lnTo>
                  <a:lnTo>
                    <a:pt x="136" y="718"/>
                  </a:lnTo>
                  <a:lnTo>
                    <a:pt x="134" y="718"/>
                  </a:lnTo>
                  <a:lnTo>
                    <a:pt x="132" y="718"/>
                  </a:lnTo>
                  <a:lnTo>
                    <a:pt x="132" y="716"/>
                  </a:lnTo>
                  <a:lnTo>
                    <a:pt x="132" y="714"/>
                  </a:lnTo>
                  <a:lnTo>
                    <a:pt x="130" y="714"/>
                  </a:lnTo>
                  <a:lnTo>
                    <a:pt x="128" y="714"/>
                  </a:lnTo>
                  <a:lnTo>
                    <a:pt x="126" y="716"/>
                  </a:lnTo>
                  <a:lnTo>
                    <a:pt x="124" y="716"/>
                  </a:lnTo>
                  <a:lnTo>
                    <a:pt x="124" y="718"/>
                  </a:lnTo>
                  <a:lnTo>
                    <a:pt x="122" y="718"/>
                  </a:lnTo>
                  <a:lnTo>
                    <a:pt x="120" y="718"/>
                  </a:lnTo>
                  <a:lnTo>
                    <a:pt x="120" y="716"/>
                  </a:lnTo>
                  <a:lnTo>
                    <a:pt x="120" y="714"/>
                  </a:lnTo>
                  <a:lnTo>
                    <a:pt x="118" y="714"/>
                  </a:lnTo>
                  <a:lnTo>
                    <a:pt x="118" y="716"/>
                  </a:lnTo>
                  <a:lnTo>
                    <a:pt x="116" y="716"/>
                  </a:lnTo>
                  <a:lnTo>
                    <a:pt x="114" y="716"/>
                  </a:lnTo>
                  <a:lnTo>
                    <a:pt x="114" y="714"/>
                  </a:lnTo>
                  <a:lnTo>
                    <a:pt x="114" y="712"/>
                  </a:lnTo>
                  <a:lnTo>
                    <a:pt x="112" y="712"/>
                  </a:lnTo>
                  <a:lnTo>
                    <a:pt x="110" y="712"/>
                  </a:lnTo>
                  <a:lnTo>
                    <a:pt x="110" y="714"/>
                  </a:lnTo>
                  <a:lnTo>
                    <a:pt x="110" y="716"/>
                  </a:lnTo>
                  <a:lnTo>
                    <a:pt x="112" y="716"/>
                  </a:lnTo>
                  <a:lnTo>
                    <a:pt x="112" y="718"/>
                  </a:lnTo>
                  <a:lnTo>
                    <a:pt x="110" y="718"/>
                  </a:lnTo>
                  <a:lnTo>
                    <a:pt x="108" y="718"/>
                  </a:lnTo>
                  <a:lnTo>
                    <a:pt x="106" y="718"/>
                  </a:lnTo>
                  <a:lnTo>
                    <a:pt x="106" y="716"/>
                  </a:lnTo>
                  <a:lnTo>
                    <a:pt x="106" y="714"/>
                  </a:lnTo>
                  <a:lnTo>
                    <a:pt x="106" y="712"/>
                  </a:lnTo>
                  <a:lnTo>
                    <a:pt x="104" y="710"/>
                  </a:lnTo>
                  <a:lnTo>
                    <a:pt x="104" y="712"/>
                  </a:lnTo>
                  <a:lnTo>
                    <a:pt x="102" y="712"/>
                  </a:lnTo>
                  <a:lnTo>
                    <a:pt x="104" y="712"/>
                  </a:lnTo>
                  <a:lnTo>
                    <a:pt x="104" y="714"/>
                  </a:lnTo>
                  <a:lnTo>
                    <a:pt x="104" y="716"/>
                  </a:lnTo>
                  <a:lnTo>
                    <a:pt x="104" y="718"/>
                  </a:lnTo>
                  <a:lnTo>
                    <a:pt x="102" y="718"/>
                  </a:lnTo>
                  <a:lnTo>
                    <a:pt x="102" y="720"/>
                  </a:lnTo>
                  <a:lnTo>
                    <a:pt x="100" y="720"/>
                  </a:lnTo>
                  <a:lnTo>
                    <a:pt x="98" y="720"/>
                  </a:lnTo>
                  <a:lnTo>
                    <a:pt x="98" y="718"/>
                  </a:lnTo>
                  <a:lnTo>
                    <a:pt x="98" y="716"/>
                  </a:lnTo>
                  <a:lnTo>
                    <a:pt x="97" y="716"/>
                  </a:lnTo>
                  <a:lnTo>
                    <a:pt x="97" y="714"/>
                  </a:lnTo>
                  <a:lnTo>
                    <a:pt x="97" y="712"/>
                  </a:lnTo>
                  <a:lnTo>
                    <a:pt x="95" y="712"/>
                  </a:lnTo>
                  <a:lnTo>
                    <a:pt x="95" y="710"/>
                  </a:lnTo>
                  <a:lnTo>
                    <a:pt x="93" y="710"/>
                  </a:lnTo>
                  <a:lnTo>
                    <a:pt x="95" y="710"/>
                  </a:lnTo>
                  <a:lnTo>
                    <a:pt x="95" y="708"/>
                  </a:lnTo>
                  <a:lnTo>
                    <a:pt x="95" y="706"/>
                  </a:lnTo>
                  <a:lnTo>
                    <a:pt x="95" y="704"/>
                  </a:lnTo>
                  <a:lnTo>
                    <a:pt x="95" y="702"/>
                  </a:lnTo>
                  <a:lnTo>
                    <a:pt x="95" y="700"/>
                  </a:lnTo>
                  <a:lnTo>
                    <a:pt x="97" y="698"/>
                  </a:lnTo>
                  <a:lnTo>
                    <a:pt x="95" y="698"/>
                  </a:lnTo>
                  <a:lnTo>
                    <a:pt x="95" y="696"/>
                  </a:lnTo>
                  <a:lnTo>
                    <a:pt x="93" y="696"/>
                  </a:lnTo>
                  <a:lnTo>
                    <a:pt x="93" y="694"/>
                  </a:lnTo>
                  <a:lnTo>
                    <a:pt x="93" y="692"/>
                  </a:lnTo>
                  <a:lnTo>
                    <a:pt x="93" y="690"/>
                  </a:lnTo>
                  <a:lnTo>
                    <a:pt x="91" y="690"/>
                  </a:lnTo>
                  <a:lnTo>
                    <a:pt x="89" y="690"/>
                  </a:lnTo>
                  <a:lnTo>
                    <a:pt x="87" y="690"/>
                  </a:lnTo>
                  <a:lnTo>
                    <a:pt x="85" y="690"/>
                  </a:lnTo>
                  <a:lnTo>
                    <a:pt x="85" y="692"/>
                  </a:lnTo>
                  <a:lnTo>
                    <a:pt x="83" y="692"/>
                  </a:lnTo>
                  <a:lnTo>
                    <a:pt x="83" y="690"/>
                  </a:lnTo>
                  <a:lnTo>
                    <a:pt x="81" y="690"/>
                  </a:lnTo>
                  <a:lnTo>
                    <a:pt x="81" y="688"/>
                  </a:lnTo>
                  <a:lnTo>
                    <a:pt x="81" y="686"/>
                  </a:lnTo>
                  <a:lnTo>
                    <a:pt x="81" y="684"/>
                  </a:lnTo>
                  <a:lnTo>
                    <a:pt x="81" y="682"/>
                  </a:lnTo>
                  <a:lnTo>
                    <a:pt x="83" y="682"/>
                  </a:lnTo>
                  <a:lnTo>
                    <a:pt x="83" y="680"/>
                  </a:lnTo>
                  <a:lnTo>
                    <a:pt x="85" y="680"/>
                  </a:lnTo>
                  <a:lnTo>
                    <a:pt x="85" y="678"/>
                  </a:lnTo>
                  <a:lnTo>
                    <a:pt x="87" y="678"/>
                  </a:lnTo>
                  <a:lnTo>
                    <a:pt x="87" y="676"/>
                  </a:lnTo>
                  <a:lnTo>
                    <a:pt x="85" y="676"/>
                  </a:lnTo>
                  <a:lnTo>
                    <a:pt x="83" y="676"/>
                  </a:lnTo>
                  <a:lnTo>
                    <a:pt x="83" y="678"/>
                  </a:lnTo>
                  <a:lnTo>
                    <a:pt x="81" y="678"/>
                  </a:lnTo>
                  <a:lnTo>
                    <a:pt x="81" y="680"/>
                  </a:lnTo>
                  <a:lnTo>
                    <a:pt x="81" y="678"/>
                  </a:lnTo>
                  <a:lnTo>
                    <a:pt x="79" y="678"/>
                  </a:lnTo>
                  <a:lnTo>
                    <a:pt x="77" y="678"/>
                  </a:lnTo>
                  <a:lnTo>
                    <a:pt x="77" y="676"/>
                  </a:lnTo>
                  <a:lnTo>
                    <a:pt x="79" y="676"/>
                  </a:lnTo>
                  <a:lnTo>
                    <a:pt x="79" y="674"/>
                  </a:lnTo>
                  <a:lnTo>
                    <a:pt x="79" y="672"/>
                  </a:lnTo>
                  <a:lnTo>
                    <a:pt x="79" y="670"/>
                  </a:lnTo>
                  <a:lnTo>
                    <a:pt x="81" y="670"/>
                  </a:lnTo>
                  <a:lnTo>
                    <a:pt x="81" y="668"/>
                  </a:lnTo>
                  <a:lnTo>
                    <a:pt x="81" y="666"/>
                  </a:lnTo>
                  <a:lnTo>
                    <a:pt x="79" y="666"/>
                  </a:lnTo>
                  <a:lnTo>
                    <a:pt x="79" y="664"/>
                  </a:lnTo>
                  <a:lnTo>
                    <a:pt x="77" y="664"/>
                  </a:lnTo>
                  <a:lnTo>
                    <a:pt x="77" y="666"/>
                  </a:lnTo>
                  <a:lnTo>
                    <a:pt x="75" y="666"/>
                  </a:lnTo>
                  <a:lnTo>
                    <a:pt x="77" y="666"/>
                  </a:lnTo>
                  <a:lnTo>
                    <a:pt x="77" y="668"/>
                  </a:lnTo>
                  <a:lnTo>
                    <a:pt x="75" y="668"/>
                  </a:lnTo>
                  <a:lnTo>
                    <a:pt x="73" y="668"/>
                  </a:lnTo>
                  <a:lnTo>
                    <a:pt x="71" y="668"/>
                  </a:lnTo>
                  <a:lnTo>
                    <a:pt x="71" y="670"/>
                  </a:lnTo>
                  <a:lnTo>
                    <a:pt x="69" y="670"/>
                  </a:lnTo>
                  <a:lnTo>
                    <a:pt x="69" y="668"/>
                  </a:lnTo>
                  <a:lnTo>
                    <a:pt x="69" y="666"/>
                  </a:lnTo>
                  <a:lnTo>
                    <a:pt x="67" y="666"/>
                  </a:lnTo>
                  <a:lnTo>
                    <a:pt x="67" y="668"/>
                  </a:lnTo>
                  <a:lnTo>
                    <a:pt x="65" y="668"/>
                  </a:lnTo>
                  <a:lnTo>
                    <a:pt x="65" y="666"/>
                  </a:lnTo>
                  <a:lnTo>
                    <a:pt x="65" y="664"/>
                  </a:lnTo>
                  <a:lnTo>
                    <a:pt x="67" y="664"/>
                  </a:lnTo>
                  <a:lnTo>
                    <a:pt x="67" y="662"/>
                  </a:lnTo>
                  <a:lnTo>
                    <a:pt x="65" y="662"/>
                  </a:lnTo>
                  <a:lnTo>
                    <a:pt x="63" y="662"/>
                  </a:lnTo>
                  <a:lnTo>
                    <a:pt x="63" y="660"/>
                  </a:lnTo>
                  <a:lnTo>
                    <a:pt x="61" y="660"/>
                  </a:lnTo>
                  <a:lnTo>
                    <a:pt x="59" y="660"/>
                  </a:lnTo>
                  <a:lnTo>
                    <a:pt x="59" y="662"/>
                  </a:lnTo>
                  <a:lnTo>
                    <a:pt x="61" y="662"/>
                  </a:lnTo>
                  <a:lnTo>
                    <a:pt x="59" y="662"/>
                  </a:lnTo>
                  <a:lnTo>
                    <a:pt x="57" y="660"/>
                  </a:lnTo>
                  <a:lnTo>
                    <a:pt x="59" y="660"/>
                  </a:lnTo>
                  <a:lnTo>
                    <a:pt x="59" y="659"/>
                  </a:lnTo>
                  <a:lnTo>
                    <a:pt x="57" y="659"/>
                  </a:lnTo>
                  <a:lnTo>
                    <a:pt x="55" y="659"/>
                  </a:lnTo>
                  <a:lnTo>
                    <a:pt x="53" y="659"/>
                  </a:lnTo>
                  <a:lnTo>
                    <a:pt x="53" y="660"/>
                  </a:lnTo>
                  <a:lnTo>
                    <a:pt x="53" y="659"/>
                  </a:lnTo>
                  <a:lnTo>
                    <a:pt x="51" y="659"/>
                  </a:lnTo>
                  <a:lnTo>
                    <a:pt x="49" y="660"/>
                  </a:lnTo>
                  <a:lnTo>
                    <a:pt x="47" y="660"/>
                  </a:lnTo>
                  <a:lnTo>
                    <a:pt x="45" y="660"/>
                  </a:lnTo>
                  <a:lnTo>
                    <a:pt x="45" y="662"/>
                  </a:lnTo>
                  <a:lnTo>
                    <a:pt x="43" y="662"/>
                  </a:lnTo>
                  <a:lnTo>
                    <a:pt x="41" y="662"/>
                  </a:lnTo>
                  <a:lnTo>
                    <a:pt x="39" y="662"/>
                  </a:lnTo>
                  <a:lnTo>
                    <a:pt x="39" y="660"/>
                  </a:lnTo>
                  <a:lnTo>
                    <a:pt x="37" y="660"/>
                  </a:lnTo>
                  <a:lnTo>
                    <a:pt x="35" y="660"/>
                  </a:lnTo>
                  <a:lnTo>
                    <a:pt x="35" y="662"/>
                  </a:lnTo>
                  <a:lnTo>
                    <a:pt x="33" y="662"/>
                  </a:lnTo>
                  <a:lnTo>
                    <a:pt x="33" y="660"/>
                  </a:lnTo>
                  <a:lnTo>
                    <a:pt x="31" y="660"/>
                  </a:lnTo>
                  <a:lnTo>
                    <a:pt x="31" y="659"/>
                  </a:lnTo>
                  <a:lnTo>
                    <a:pt x="29" y="659"/>
                  </a:lnTo>
                  <a:lnTo>
                    <a:pt x="28" y="659"/>
                  </a:lnTo>
                  <a:lnTo>
                    <a:pt x="28" y="657"/>
                  </a:lnTo>
                  <a:lnTo>
                    <a:pt x="28" y="655"/>
                  </a:lnTo>
                  <a:lnTo>
                    <a:pt x="26" y="655"/>
                  </a:lnTo>
                  <a:lnTo>
                    <a:pt x="26" y="653"/>
                  </a:lnTo>
                  <a:lnTo>
                    <a:pt x="26" y="651"/>
                  </a:lnTo>
                  <a:lnTo>
                    <a:pt x="26" y="649"/>
                  </a:lnTo>
                  <a:lnTo>
                    <a:pt x="24" y="649"/>
                  </a:lnTo>
                  <a:lnTo>
                    <a:pt x="22" y="649"/>
                  </a:lnTo>
                  <a:lnTo>
                    <a:pt x="24" y="647"/>
                  </a:lnTo>
                  <a:lnTo>
                    <a:pt x="22" y="647"/>
                  </a:lnTo>
                  <a:lnTo>
                    <a:pt x="20" y="647"/>
                  </a:lnTo>
                  <a:lnTo>
                    <a:pt x="20" y="645"/>
                  </a:lnTo>
                  <a:lnTo>
                    <a:pt x="18" y="643"/>
                  </a:lnTo>
                  <a:lnTo>
                    <a:pt x="20" y="643"/>
                  </a:lnTo>
                  <a:lnTo>
                    <a:pt x="22" y="643"/>
                  </a:lnTo>
                  <a:lnTo>
                    <a:pt x="20" y="643"/>
                  </a:lnTo>
                  <a:lnTo>
                    <a:pt x="20" y="641"/>
                  </a:lnTo>
                  <a:lnTo>
                    <a:pt x="22" y="639"/>
                  </a:lnTo>
                  <a:lnTo>
                    <a:pt x="20" y="639"/>
                  </a:lnTo>
                  <a:lnTo>
                    <a:pt x="20" y="637"/>
                  </a:lnTo>
                  <a:lnTo>
                    <a:pt x="20" y="635"/>
                  </a:lnTo>
                  <a:lnTo>
                    <a:pt x="20" y="637"/>
                  </a:lnTo>
                  <a:lnTo>
                    <a:pt x="22" y="637"/>
                  </a:lnTo>
                  <a:lnTo>
                    <a:pt x="22" y="635"/>
                  </a:lnTo>
                  <a:lnTo>
                    <a:pt x="20" y="635"/>
                  </a:lnTo>
                  <a:lnTo>
                    <a:pt x="20" y="633"/>
                  </a:lnTo>
                  <a:lnTo>
                    <a:pt x="20" y="631"/>
                  </a:lnTo>
                  <a:lnTo>
                    <a:pt x="22" y="631"/>
                  </a:lnTo>
                  <a:lnTo>
                    <a:pt x="20" y="631"/>
                  </a:lnTo>
                  <a:lnTo>
                    <a:pt x="22" y="629"/>
                  </a:lnTo>
                  <a:lnTo>
                    <a:pt x="24" y="629"/>
                  </a:lnTo>
                  <a:lnTo>
                    <a:pt x="24" y="627"/>
                  </a:lnTo>
                  <a:lnTo>
                    <a:pt x="22" y="627"/>
                  </a:lnTo>
                  <a:lnTo>
                    <a:pt x="22" y="625"/>
                  </a:lnTo>
                  <a:lnTo>
                    <a:pt x="24" y="623"/>
                  </a:lnTo>
                  <a:lnTo>
                    <a:pt x="22" y="623"/>
                  </a:lnTo>
                  <a:lnTo>
                    <a:pt x="20" y="621"/>
                  </a:lnTo>
                  <a:lnTo>
                    <a:pt x="22" y="621"/>
                  </a:lnTo>
                  <a:lnTo>
                    <a:pt x="22" y="619"/>
                  </a:lnTo>
                  <a:lnTo>
                    <a:pt x="24" y="619"/>
                  </a:lnTo>
                  <a:lnTo>
                    <a:pt x="26" y="619"/>
                  </a:lnTo>
                  <a:lnTo>
                    <a:pt x="24" y="619"/>
                  </a:lnTo>
                  <a:lnTo>
                    <a:pt x="24" y="617"/>
                  </a:lnTo>
                  <a:lnTo>
                    <a:pt x="26" y="617"/>
                  </a:lnTo>
                  <a:lnTo>
                    <a:pt x="24" y="617"/>
                  </a:lnTo>
                  <a:lnTo>
                    <a:pt x="24" y="615"/>
                  </a:lnTo>
                  <a:lnTo>
                    <a:pt x="22" y="615"/>
                  </a:lnTo>
                  <a:lnTo>
                    <a:pt x="22" y="613"/>
                  </a:lnTo>
                  <a:lnTo>
                    <a:pt x="22" y="611"/>
                  </a:lnTo>
                  <a:lnTo>
                    <a:pt x="22" y="613"/>
                  </a:lnTo>
                  <a:lnTo>
                    <a:pt x="22" y="611"/>
                  </a:lnTo>
                  <a:lnTo>
                    <a:pt x="24" y="611"/>
                  </a:lnTo>
                  <a:lnTo>
                    <a:pt x="24" y="609"/>
                  </a:lnTo>
                  <a:lnTo>
                    <a:pt x="22" y="609"/>
                  </a:lnTo>
                  <a:lnTo>
                    <a:pt x="22" y="607"/>
                  </a:lnTo>
                  <a:lnTo>
                    <a:pt x="22" y="605"/>
                  </a:lnTo>
                  <a:lnTo>
                    <a:pt x="20" y="605"/>
                  </a:lnTo>
                  <a:lnTo>
                    <a:pt x="20" y="603"/>
                  </a:lnTo>
                  <a:lnTo>
                    <a:pt x="20" y="605"/>
                  </a:lnTo>
                  <a:lnTo>
                    <a:pt x="22" y="605"/>
                  </a:lnTo>
                  <a:lnTo>
                    <a:pt x="22" y="603"/>
                  </a:lnTo>
                  <a:lnTo>
                    <a:pt x="20" y="603"/>
                  </a:lnTo>
                  <a:lnTo>
                    <a:pt x="22" y="603"/>
                  </a:lnTo>
                  <a:lnTo>
                    <a:pt x="24" y="603"/>
                  </a:lnTo>
                  <a:lnTo>
                    <a:pt x="22" y="601"/>
                  </a:lnTo>
                  <a:lnTo>
                    <a:pt x="24" y="601"/>
                  </a:lnTo>
                  <a:lnTo>
                    <a:pt x="22" y="601"/>
                  </a:lnTo>
                  <a:lnTo>
                    <a:pt x="22" y="599"/>
                  </a:lnTo>
                  <a:lnTo>
                    <a:pt x="22" y="597"/>
                  </a:lnTo>
                  <a:lnTo>
                    <a:pt x="24" y="599"/>
                  </a:lnTo>
                  <a:lnTo>
                    <a:pt x="24" y="597"/>
                  </a:lnTo>
                  <a:lnTo>
                    <a:pt x="24" y="595"/>
                  </a:lnTo>
                  <a:lnTo>
                    <a:pt x="22" y="595"/>
                  </a:lnTo>
                  <a:lnTo>
                    <a:pt x="24" y="595"/>
                  </a:lnTo>
                  <a:lnTo>
                    <a:pt x="24" y="593"/>
                  </a:lnTo>
                  <a:lnTo>
                    <a:pt x="26" y="593"/>
                  </a:lnTo>
                  <a:lnTo>
                    <a:pt x="26" y="592"/>
                  </a:lnTo>
                  <a:lnTo>
                    <a:pt x="28" y="592"/>
                  </a:lnTo>
                  <a:lnTo>
                    <a:pt x="28" y="590"/>
                  </a:lnTo>
                  <a:lnTo>
                    <a:pt x="28" y="588"/>
                  </a:lnTo>
                  <a:lnTo>
                    <a:pt x="26" y="588"/>
                  </a:lnTo>
                  <a:lnTo>
                    <a:pt x="26" y="586"/>
                  </a:lnTo>
                  <a:lnTo>
                    <a:pt x="28" y="586"/>
                  </a:lnTo>
                  <a:lnTo>
                    <a:pt x="26" y="586"/>
                  </a:lnTo>
                  <a:lnTo>
                    <a:pt x="28" y="586"/>
                  </a:lnTo>
                  <a:lnTo>
                    <a:pt x="28" y="584"/>
                  </a:lnTo>
                  <a:lnTo>
                    <a:pt x="26" y="584"/>
                  </a:lnTo>
                  <a:lnTo>
                    <a:pt x="26" y="582"/>
                  </a:lnTo>
                  <a:lnTo>
                    <a:pt x="26" y="580"/>
                  </a:lnTo>
                  <a:lnTo>
                    <a:pt x="26" y="582"/>
                  </a:lnTo>
                  <a:lnTo>
                    <a:pt x="26" y="580"/>
                  </a:lnTo>
                  <a:lnTo>
                    <a:pt x="24" y="580"/>
                  </a:lnTo>
                  <a:lnTo>
                    <a:pt x="24" y="578"/>
                  </a:lnTo>
                  <a:lnTo>
                    <a:pt x="22" y="578"/>
                  </a:lnTo>
                  <a:lnTo>
                    <a:pt x="24" y="578"/>
                  </a:lnTo>
                  <a:lnTo>
                    <a:pt x="22" y="578"/>
                  </a:lnTo>
                  <a:lnTo>
                    <a:pt x="24" y="578"/>
                  </a:lnTo>
                  <a:lnTo>
                    <a:pt x="22" y="578"/>
                  </a:lnTo>
                  <a:lnTo>
                    <a:pt x="24" y="578"/>
                  </a:lnTo>
                  <a:lnTo>
                    <a:pt x="26" y="578"/>
                  </a:lnTo>
                  <a:lnTo>
                    <a:pt x="24" y="578"/>
                  </a:lnTo>
                  <a:lnTo>
                    <a:pt x="26" y="578"/>
                  </a:lnTo>
                  <a:lnTo>
                    <a:pt x="28" y="578"/>
                  </a:lnTo>
                  <a:lnTo>
                    <a:pt x="28" y="576"/>
                  </a:lnTo>
                  <a:lnTo>
                    <a:pt x="29" y="576"/>
                  </a:lnTo>
                  <a:lnTo>
                    <a:pt x="28" y="574"/>
                  </a:lnTo>
                  <a:lnTo>
                    <a:pt x="28" y="572"/>
                  </a:lnTo>
                  <a:lnTo>
                    <a:pt x="26" y="572"/>
                  </a:lnTo>
                  <a:lnTo>
                    <a:pt x="28" y="572"/>
                  </a:lnTo>
                  <a:lnTo>
                    <a:pt x="26" y="570"/>
                  </a:lnTo>
                  <a:lnTo>
                    <a:pt x="28" y="570"/>
                  </a:lnTo>
                  <a:lnTo>
                    <a:pt x="26" y="570"/>
                  </a:lnTo>
                  <a:lnTo>
                    <a:pt x="26" y="568"/>
                  </a:lnTo>
                  <a:lnTo>
                    <a:pt x="26" y="570"/>
                  </a:lnTo>
                  <a:lnTo>
                    <a:pt x="26" y="568"/>
                  </a:lnTo>
                  <a:lnTo>
                    <a:pt x="26" y="566"/>
                  </a:lnTo>
                  <a:lnTo>
                    <a:pt x="28" y="566"/>
                  </a:lnTo>
                  <a:lnTo>
                    <a:pt x="26" y="564"/>
                  </a:lnTo>
                  <a:lnTo>
                    <a:pt x="26" y="562"/>
                  </a:lnTo>
                  <a:lnTo>
                    <a:pt x="28" y="564"/>
                  </a:lnTo>
                  <a:lnTo>
                    <a:pt x="28" y="562"/>
                  </a:lnTo>
                  <a:lnTo>
                    <a:pt x="28" y="564"/>
                  </a:lnTo>
                  <a:lnTo>
                    <a:pt x="28" y="562"/>
                  </a:lnTo>
                  <a:lnTo>
                    <a:pt x="28" y="564"/>
                  </a:lnTo>
                  <a:lnTo>
                    <a:pt x="29" y="564"/>
                  </a:lnTo>
                  <a:lnTo>
                    <a:pt x="31" y="564"/>
                  </a:lnTo>
                  <a:lnTo>
                    <a:pt x="31" y="562"/>
                  </a:lnTo>
                  <a:lnTo>
                    <a:pt x="29" y="562"/>
                  </a:lnTo>
                  <a:lnTo>
                    <a:pt x="29" y="560"/>
                  </a:lnTo>
                  <a:lnTo>
                    <a:pt x="28" y="560"/>
                  </a:lnTo>
                  <a:lnTo>
                    <a:pt x="29" y="560"/>
                  </a:lnTo>
                  <a:lnTo>
                    <a:pt x="31" y="560"/>
                  </a:lnTo>
                  <a:lnTo>
                    <a:pt x="31" y="558"/>
                  </a:lnTo>
                  <a:lnTo>
                    <a:pt x="31" y="556"/>
                  </a:lnTo>
                  <a:lnTo>
                    <a:pt x="31" y="558"/>
                  </a:lnTo>
                  <a:lnTo>
                    <a:pt x="31" y="556"/>
                  </a:lnTo>
                  <a:lnTo>
                    <a:pt x="31" y="554"/>
                  </a:lnTo>
                  <a:lnTo>
                    <a:pt x="31" y="552"/>
                  </a:lnTo>
                  <a:lnTo>
                    <a:pt x="29" y="552"/>
                  </a:lnTo>
                  <a:lnTo>
                    <a:pt x="29" y="550"/>
                  </a:lnTo>
                  <a:lnTo>
                    <a:pt x="28" y="550"/>
                  </a:lnTo>
                  <a:lnTo>
                    <a:pt x="28" y="548"/>
                  </a:lnTo>
                  <a:lnTo>
                    <a:pt x="28" y="550"/>
                  </a:lnTo>
                  <a:lnTo>
                    <a:pt x="29" y="550"/>
                  </a:lnTo>
                  <a:lnTo>
                    <a:pt x="29" y="548"/>
                  </a:lnTo>
                  <a:lnTo>
                    <a:pt x="29" y="546"/>
                  </a:lnTo>
                  <a:lnTo>
                    <a:pt x="31" y="546"/>
                  </a:lnTo>
                  <a:lnTo>
                    <a:pt x="31" y="544"/>
                  </a:lnTo>
                  <a:lnTo>
                    <a:pt x="31" y="542"/>
                  </a:lnTo>
                  <a:lnTo>
                    <a:pt x="31" y="544"/>
                  </a:lnTo>
                  <a:lnTo>
                    <a:pt x="33" y="544"/>
                  </a:lnTo>
                  <a:lnTo>
                    <a:pt x="33" y="542"/>
                  </a:lnTo>
                  <a:lnTo>
                    <a:pt x="33" y="540"/>
                  </a:lnTo>
                  <a:lnTo>
                    <a:pt x="33" y="538"/>
                  </a:lnTo>
                  <a:lnTo>
                    <a:pt x="35" y="538"/>
                  </a:lnTo>
                  <a:lnTo>
                    <a:pt x="35" y="536"/>
                  </a:lnTo>
                  <a:lnTo>
                    <a:pt x="35" y="538"/>
                  </a:lnTo>
                  <a:lnTo>
                    <a:pt x="35" y="536"/>
                  </a:lnTo>
                  <a:lnTo>
                    <a:pt x="35" y="534"/>
                  </a:lnTo>
                  <a:lnTo>
                    <a:pt x="33" y="534"/>
                  </a:lnTo>
                  <a:lnTo>
                    <a:pt x="33" y="532"/>
                  </a:lnTo>
                  <a:lnTo>
                    <a:pt x="35" y="532"/>
                  </a:lnTo>
                  <a:lnTo>
                    <a:pt x="37" y="532"/>
                  </a:lnTo>
                  <a:lnTo>
                    <a:pt x="37" y="530"/>
                  </a:lnTo>
                  <a:lnTo>
                    <a:pt x="37" y="528"/>
                  </a:lnTo>
                  <a:lnTo>
                    <a:pt x="35" y="528"/>
                  </a:lnTo>
                  <a:lnTo>
                    <a:pt x="35" y="526"/>
                  </a:lnTo>
                  <a:lnTo>
                    <a:pt x="35" y="525"/>
                  </a:lnTo>
                  <a:lnTo>
                    <a:pt x="33" y="525"/>
                  </a:lnTo>
                  <a:lnTo>
                    <a:pt x="33" y="523"/>
                  </a:lnTo>
                  <a:lnTo>
                    <a:pt x="35" y="523"/>
                  </a:lnTo>
                  <a:lnTo>
                    <a:pt x="35" y="521"/>
                  </a:lnTo>
                  <a:lnTo>
                    <a:pt x="37" y="521"/>
                  </a:lnTo>
                  <a:lnTo>
                    <a:pt x="37" y="519"/>
                  </a:lnTo>
                  <a:lnTo>
                    <a:pt x="39" y="519"/>
                  </a:lnTo>
                  <a:lnTo>
                    <a:pt x="39" y="517"/>
                  </a:lnTo>
                  <a:lnTo>
                    <a:pt x="39" y="515"/>
                  </a:lnTo>
                  <a:lnTo>
                    <a:pt x="37" y="515"/>
                  </a:lnTo>
                  <a:lnTo>
                    <a:pt x="37" y="513"/>
                  </a:lnTo>
                  <a:lnTo>
                    <a:pt x="37" y="511"/>
                  </a:lnTo>
                  <a:lnTo>
                    <a:pt x="35" y="511"/>
                  </a:lnTo>
                  <a:lnTo>
                    <a:pt x="35" y="509"/>
                  </a:lnTo>
                  <a:lnTo>
                    <a:pt x="35" y="507"/>
                  </a:lnTo>
                  <a:lnTo>
                    <a:pt x="35" y="505"/>
                  </a:lnTo>
                  <a:lnTo>
                    <a:pt x="35" y="503"/>
                  </a:lnTo>
                  <a:lnTo>
                    <a:pt x="35" y="501"/>
                  </a:lnTo>
                  <a:lnTo>
                    <a:pt x="33" y="501"/>
                  </a:lnTo>
                  <a:lnTo>
                    <a:pt x="33" y="499"/>
                  </a:lnTo>
                  <a:lnTo>
                    <a:pt x="33" y="497"/>
                  </a:lnTo>
                  <a:lnTo>
                    <a:pt x="33" y="495"/>
                  </a:lnTo>
                  <a:lnTo>
                    <a:pt x="31" y="495"/>
                  </a:lnTo>
                  <a:lnTo>
                    <a:pt x="31" y="493"/>
                  </a:lnTo>
                  <a:lnTo>
                    <a:pt x="29" y="493"/>
                  </a:lnTo>
                  <a:lnTo>
                    <a:pt x="29" y="491"/>
                  </a:lnTo>
                  <a:lnTo>
                    <a:pt x="29" y="489"/>
                  </a:lnTo>
                  <a:lnTo>
                    <a:pt x="29" y="491"/>
                  </a:lnTo>
                  <a:lnTo>
                    <a:pt x="29" y="489"/>
                  </a:lnTo>
                  <a:lnTo>
                    <a:pt x="31" y="489"/>
                  </a:lnTo>
                  <a:lnTo>
                    <a:pt x="31" y="487"/>
                  </a:lnTo>
                  <a:lnTo>
                    <a:pt x="29" y="487"/>
                  </a:lnTo>
                  <a:lnTo>
                    <a:pt x="29" y="485"/>
                  </a:lnTo>
                  <a:lnTo>
                    <a:pt x="28" y="485"/>
                  </a:lnTo>
                  <a:lnTo>
                    <a:pt x="28" y="483"/>
                  </a:lnTo>
                  <a:lnTo>
                    <a:pt x="28" y="481"/>
                  </a:lnTo>
                  <a:lnTo>
                    <a:pt x="29" y="481"/>
                  </a:lnTo>
                  <a:lnTo>
                    <a:pt x="29" y="479"/>
                  </a:lnTo>
                  <a:lnTo>
                    <a:pt x="28" y="479"/>
                  </a:lnTo>
                  <a:lnTo>
                    <a:pt x="28" y="477"/>
                  </a:lnTo>
                  <a:lnTo>
                    <a:pt x="29" y="477"/>
                  </a:lnTo>
                  <a:lnTo>
                    <a:pt x="31" y="477"/>
                  </a:lnTo>
                  <a:lnTo>
                    <a:pt x="31" y="475"/>
                  </a:lnTo>
                  <a:lnTo>
                    <a:pt x="29" y="475"/>
                  </a:lnTo>
                  <a:lnTo>
                    <a:pt x="28" y="475"/>
                  </a:lnTo>
                  <a:lnTo>
                    <a:pt x="28" y="473"/>
                  </a:lnTo>
                  <a:lnTo>
                    <a:pt x="28" y="471"/>
                  </a:lnTo>
                  <a:lnTo>
                    <a:pt x="26" y="471"/>
                  </a:lnTo>
                  <a:lnTo>
                    <a:pt x="26" y="469"/>
                  </a:lnTo>
                  <a:lnTo>
                    <a:pt x="24" y="469"/>
                  </a:lnTo>
                  <a:lnTo>
                    <a:pt x="26" y="469"/>
                  </a:lnTo>
                  <a:lnTo>
                    <a:pt x="26" y="467"/>
                  </a:lnTo>
                  <a:lnTo>
                    <a:pt x="24" y="467"/>
                  </a:lnTo>
                  <a:lnTo>
                    <a:pt x="26" y="467"/>
                  </a:lnTo>
                  <a:lnTo>
                    <a:pt x="26" y="465"/>
                  </a:lnTo>
                  <a:lnTo>
                    <a:pt x="24" y="465"/>
                  </a:lnTo>
                  <a:lnTo>
                    <a:pt x="22" y="465"/>
                  </a:lnTo>
                  <a:lnTo>
                    <a:pt x="22" y="463"/>
                  </a:lnTo>
                  <a:lnTo>
                    <a:pt x="20" y="463"/>
                  </a:lnTo>
                  <a:lnTo>
                    <a:pt x="20" y="461"/>
                  </a:lnTo>
                  <a:lnTo>
                    <a:pt x="22" y="461"/>
                  </a:lnTo>
                  <a:lnTo>
                    <a:pt x="22" y="459"/>
                  </a:lnTo>
                  <a:lnTo>
                    <a:pt x="20" y="459"/>
                  </a:lnTo>
                  <a:lnTo>
                    <a:pt x="20" y="458"/>
                  </a:lnTo>
                  <a:lnTo>
                    <a:pt x="18" y="458"/>
                  </a:lnTo>
                  <a:lnTo>
                    <a:pt x="18" y="456"/>
                  </a:lnTo>
                  <a:lnTo>
                    <a:pt x="16" y="456"/>
                  </a:lnTo>
                  <a:lnTo>
                    <a:pt x="16" y="454"/>
                  </a:lnTo>
                  <a:lnTo>
                    <a:pt x="18" y="454"/>
                  </a:lnTo>
                  <a:lnTo>
                    <a:pt x="18" y="452"/>
                  </a:lnTo>
                  <a:lnTo>
                    <a:pt x="18" y="450"/>
                  </a:lnTo>
                  <a:lnTo>
                    <a:pt x="16" y="450"/>
                  </a:lnTo>
                  <a:lnTo>
                    <a:pt x="14" y="450"/>
                  </a:lnTo>
                  <a:lnTo>
                    <a:pt x="14" y="448"/>
                  </a:lnTo>
                  <a:lnTo>
                    <a:pt x="12" y="448"/>
                  </a:lnTo>
                  <a:lnTo>
                    <a:pt x="12" y="446"/>
                  </a:lnTo>
                  <a:lnTo>
                    <a:pt x="12" y="448"/>
                  </a:lnTo>
                  <a:lnTo>
                    <a:pt x="12" y="446"/>
                  </a:lnTo>
                  <a:lnTo>
                    <a:pt x="10" y="446"/>
                  </a:lnTo>
                  <a:lnTo>
                    <a:pt x="10" y="444"/>
                  </a:lnTo>
                  <a:lnTo>
                    <a:pt x="10" y="446"/>
                  </a:lnTo>
                  <a:lnTo>
                    <a:pt x="8" y="446"/>
                  </a:lnTo>
                  <a:lnTo>
                    <a:pt x="8" y="444"/>
                  </a:lnTo>
                  <a:lnTo>
                    <a:pt x="8" y="442"/>
                  </a:lnTo>
                  <a:lnTo>
                    <a:pt x="6" y="442"/>
                  </a:lnTo>
                  <a:lnTo>
                    <a:pt x="6" y="440"/>
                  </a:lnTo>
                  <a:lnTo>
                    <a:pt x="8" y="442"/>
                  </a:lnTo>
                  <a:lnTo>
                    <a:pt x="8" y="440"/>
                  </a:lnTo>
                  <a:lnTo>
                    <a:pt x="6" y="440"/>
                  </a:lnTo>
                  <a:lnTo>
                    <a:pt x="8" y="440"/>
                  </a:lnTo>
                  <a:lnTo>
                    <a:pt x="10" y="440"/>
                  </a:lnTo>
                  <a:lnTo>
                    <a:pt x="10" y="438"/>
                  </a:lnTo>
                  <a:lnTo>
                    <a:pt x="8" y="438"/>
                  </a:lnTo>
                  <a:lnTo>
                    <a:pt x="8" y="436"/>
                  </a:lnTo>
                  <a:lnTo>
                    <a:pt x="8" y="434"/>
                  </a:lnTo>
                  <a:lnTo>
                    <a:pt x="6" y="434"/>
                  </a:lnTo>
                  <a:lnTo>
                    <a:pt x="8" y="432"/>
                  </a:lnTo>
                  <a:lnTo>
                    <a:pt x="6" y="432"/>
                  </a:lnTo>
                  <a:lnTo>
                    <a:pt x="6" y="430"/>
                  </a:lnTo>
                  <a:lnTo>
                    <a:pt x="4" y="430"/>
                  </a:lnTo>
                  <a:lnTo>
                    <a:pt x="4" y="428"/>
                  </a:lnTo>
                  <a:lnTo>
                    <a:pt x="2" y="428"/>
                  </a:lnTo>
                  <a:lnTo>
                    <a:pt x="4" y="426"/>
                  </a:lnTo>
                  <a:lnTo>
                    <a:pt x="2" y="424"/>
                  </a:lnTo>
                  <a:lnTo>
                    <a:pt x="2" y="422"/>
                  </a:lnTo>
                  <a:lnTo>
                    <a:pt x="2" y="420"/>
                  </a:lnTo>
                  <a:lnTo>
                    <a:pt x="0" y="420"/>
                  </a:lnTo>
                  <a:lnTo>
                    <a:pt x="0" y="418"/>
                  </a:lnTo>
                  <a:lnTo>
                    <a:pt x="0" y="416"/>
                  </a:lnTo>
                  <a:lnTo>
                    <a:pt x="0" y="418"/>
                  </a:lnTo>
                  <a:lnTo>
                    <a:pt x="0" y="416"/>
                  </a:lnTo>
                  <a:lnTo>
                    <a:pt x="0" y="418"/>
                  </a:lnTo>
                  <a:lnTo>
                    <a:pt x="2" y="418"/>
                  </a:lnTo>
                  <a:lnTo>
                    <a:pt x="2" y="416"/>
                  </a:lnTo>
                  <a:lnTo>
                    <a:pt x="0" y="416"/>
                  </a:lnTo>
                  <a:lnTo>
                    <a:pt x="2" y="416"/>
                  </a:lnTo>
                  <a:lnTo>
                    <a:pt x="0" y="416"/>
                  </a:lnTo>
                  <a:lnTo>
                    <a:pt x="0" y="414"/>
                  </a:lnTo>
                  <a:lnTo>
                    <a:pt x="0" y="412"/>
                  </a:lnTo>
                  <a:lnTo>
                    <a:pt x="0" y="414"/>
                  </a:lnTo>
                  <a:lnTo>
                    <a:pt x="2" y="414"/>
                  </a:lnTo>
                  <a:lnTo>
                    <a:pt x="0" y="414"/>
                  </a:lnTo>
                  <a:lnTo>
                    <a:pt x="2" y="412"/>
                  </a:lnTo>
                  <a:lnTo>
                    <a:pt x="0" y="412"/>
                  </a:lnTo>
                  <a:lnTo>
                    <a:pt x="2" y="414"/>
                  </a:lnTo>
                  <a:lnTo>
                    <a:pt x="2" y="412"/>
                  </a:lnTo>
                  <a:lnTo>
                    <a:pt x="4" y="412"/>
                  </a:lnTo>
                  <a:lnTo>
                    <a:pt x="4" y="410"/>
                  </a:lnTo>
                  <a:lnTo>
                    <a:pt x="4" y="408"/>
                  </a:lnTo>
                  <a:lnTo>
                    <a:pt x="2" y="408"/>
                  </a:lnTo>
                  <a:lnTo>
                    <a:pt x="2" y="406"/>
                  </a:lnTo>
                  <a:lnTo>
                    <a:pt x="2" y="404"/>
                  </a:lnTo>
                  <a:lnTo>
                    <a:pt x="2" y="406"/>
                  </a:lnTo>
                  <a:lnTo>
                    <a:pt x="4" y="406"/>
                  </a:lnTo>
                  <a:lnTo>
                    <a:pt x="4" y="404"/>
                  </a:lnTo>
                  <a:lnTo>
                    <a:pt x="6" y="404"/>
                  </a:lnTo>
                  <a:lnTo>
                    <a:pt x="8" y="402"/>
                  </a:lnTo>
                  <a:lnTo>
                    <a:pt x="6" y="402"/>
                  </a:lnTo>
                  <a:lnTo>
                    <a:pt x="8" y="402"/>
                  </a:lnTo>
                  <a:lnTo>
                    <a:pt x="8" y="400"/>
                  </a:lnTo>
                  <a:lnTo>
                    <a:pt x="8" y="398"/>
                  </a:lnTo>
                  <a:lnTo>
                    <a:pt x="10" y="398"/>
                  </a:lnTo>
                  <a:lnTo>
                    <a:pt x="10" y="396"/>
                  </a:lnTo>
                  <a:lnTo>
                    <a:pt x="8" y="396"/>
                  </a:lnTo>
                  <a:lnTo>
                    <a:pt x="8" y="394"/>
                  </a:lnTo>
                  <a:lnTo>
                    <a:pt x="10" y="394"/>
                  </a:lnTo>
                  <a:lnTo>
                    <a:pt x="8" y="394"/>
                  </a:lnTo>
                  <a:lnTo>
                    <a:pt x="8" y="392"/>
                  </a:lnTo>
                  <a:lnTo>
                    <a:pt x="10" y="392"/>
                  </a:lnTo>
                  <a:lnTo>
                    <a:pt x="8" y="391"/>
                  </a:lnTo>
                  <a:lnTo>
                    <a:pt x="10" y="391"/>
                  </a:lnTo>
                  <a:lnTo>
                    <a:pt x="8" y="389"/>
                  </a:lnTo>
                  <a:lnTo>
                    <a:pt x="8" y="387"/>
                  </a:lnTo>
                  <a:lnTo>
                    <a:pt x="10" y="387"/>
                  </a:lnTo>
                  <a:lnTo>
                    <a:pt x="10" y="385"/>
                  </a:lnTo>
                  <a:lnTo>
                    <a:pt x="12" y="385"/>
                  </a:lnTo>
                  <a:lnTo>
                    <a:pt x="10" y="385"/>
                  </a:lnTo>
                  <a:lnTo>
                    <a:pt x="10" y="383"/>
                  </a:lnTo>
                  <a:lnTo>
                    <a:pt x="10" y="381"/>
                  </a:lnTo>
                  <a:lnTo>
                    <a:pt x="12" y="381"/>
                  </a:lnTo>
                  <a:lnTo>
                    <a:pt x="12" y="379"/>
                  </a:lnTo>
                  <a:lnTo>
                    <a:pt x="10" y="379"/>
                  </a:lnTo>
                  <a:lnTo>
                    <a:pt x="10" y="377"/>
                  </a:lnTo>
                  <a:lnTo>
                    <a:pt x="10" y="375"/>
                  </a:lnTo>
                  <a:lnTo>
                    <a:pt x="10" y="373"/>
                  </a:lnTo>
                  <a:lnTo>
                    <a:pt x="10" y="371"/>
                  </a:lnTo>
                  <a:lnTo>
                    <a:pt x="12" y="371"/>
                  </a:lnTo>
                  <a:lnTo>
                    <a:pt x="12" y="369"/>
                  </a:lnTo>
                  <a:lnTo>
                    <a:pt x="12" y="367"/>
                  </a:lnTo>
                  <a:lnTo>
                    <a:pt x="12" y="365"/>
                  </a:lnTo>
                  <a:lnTo>
                    <a:pt x="10" y="365"/>
                  </a:lnTo>
                  <a:lnTo>
                    <a:pt x="12" y="365"/>
                  </a:lnTo>
                  <a:lnTo>
                    <a:pt x="10" y="365"/>
                  </a:lnTo>
                  <a:lnTo>
                    <a:pt x="10" y="363"/>
                  </a:lnTo>
                  <a:lnTo>
                    <a:pt x="10" y="365"/>
                  </a:lnTo>
                  <a:lnTo>
                    <a:pt x="12" y="365"/>
                  </a:lnTo>
                  <a:lnTo>
                    <a:pt x="12" y="363"/>
                  </a:lnTo>
                  <a:lnTo>
                    <a:pt x="14" y="363"/>
                  </a:lnTo>
                  <a:lnTo>
                    <a:pt x="14" y="361"/>
                  </a:lnTo>
                  <a:lnTo>
                    <a:pt x="12" y="361"/>
                  </a:lnTo>
                  <a:lnTo>
                    <a:pt x="12" y="359"/>
                  </a:lnTo>
                  <a:lnTo>
                    <a:pt x="12" y="361"/>
                  </a:lnTo>
                  <a:lnTo>
                    <a:pt x="14" y="361"/>
                  </a:lnTo>
                  <a:lnTo>
                    <a:pt x="14" y="359"/>
                  </a:lnTo>
                  <a:lnTo>
                    <a:pt x="14" y="357"/>
                  </a:lnTo>
                  <a:lnTo>
                    <a:pt x="14" y="355"/>
                  </a:lnTo>
                  <a:lnTo>
                    <a:pt x="14" y="353"/>
                  </a:lnTo>
                  <a:lnTo>
                    <a:pt x="14" y="355"/>
                  </a:lnTo>
                  <a:lnTo>
                    <a:pt x="14" y="353"/>
                  </a:lnTo>
                  <a:lnTo>
                    <a:pt x="14" y="355"/>
                  </a:lnTo>
                  <a:lnTo>
                    <a:pt x="14" y="353"/>
                  </a:lnTo>
                  <a:lnTo>
                    <a:pt x="16" y="353"/>
                  </a:lnTo>
                  <a:lnTo>
                    <a:pt x="14" y="353"/>
                  </a:lnTo>
                  <a:lnTo>
                    <a:pt x="16" y="353"/>
                  </a:lnTo>
                  <a:lnTo>
                    <a:pt x="16" y="351"/>
                  </a:lnTo>
                  <a:lnTo>
                    <a:pt x="16" y="349"/>
                  </a:lnTo>
                  <a:lnTo>
                    <a:pt x="16" y="347"/>
                  </a:lnTo>
                  <a:lnTo>
                    <a:pt x="16" y="345"/>
                  </a:lnTo>
                  <a:lnTo>
                    <a:pt x="18" y="345"/>
                  </a:lnTo>
                  <a:lnTo>
                    <a:pt x="16" y="343"/>
                  </a:lnTo>
                  <a:lnTo>
                    <a:pt x="18" y="343"/>
                  </a:lnTo>
                  <a:lnTo>
                    <a:pt x="20" y="343"/>
                  </a:lnTo>
                  <a:lnTo>
                    <a:pt x="20" y="341"/>
                  </a:lnTo>
                  <a:lnTo>
                    <a:pt x="20" y="339"/>
                  </a:lnTo>
                  <a:lnTo>
                    <a:pt x="20" y="337"/>
                  </a:lnTo>
                  <a:lnTo>
                    <a:pt x="22" y="337"/>
                  </a:lnTo>
                  <a:lnTo>
                    <a:pt x="20" y="337"/>
                  </a:lnTo>
                  <a:lnTo>
                    <a:pt x="20" y="335"/>
                  </a:lnTo>
                  <a:lnTo>
                    <a:pt x="22" y="335"/>
                  </a:lnTo>
                  <a:lnTo>
                    <a:pt x="22" y="333"/>
                  </a:lnTo>
                  <a:lnTo>
                    <a:pt x="20" y="333"/>
                  </a:lnTo>
                  <a:lnTo>
                    <a:pt x="22" y="333"/>
                  </a:lnTo>
                  <a:lnTo>
                    <a:pt x="22" y="331"/>
                  </a:lnTo>
                  <a:lnTo>
                    <a:pt x="24" y="331"/>
                  </a:lnTo>
                  <a:lnTo>
                    <a:pt x="24" y="329"/>
                  </a:lnTo>
                  <a:lnTo>
                    <a:pt x="22" y="329"/>
                  </a:lnTo>
                  <a:lnTo>
                    <a:pt x="20" y="329"/>
                  </a:lnTo>
                  <a:lnTo>
                    <a:pt x="20" y="327"/>
                  </a:lnTo>
                  <a:lnTo>
                    <a:pt x="20" y="325"/>
                  </a:lnTo>
                  <a:lnTo>
                    <a:pt x="22" y="325"/>
                  </a:lnTo>
                  <a:lnTo>
                    <a:pt x="22" y="323"/>
                  </a:lnTo>
                  <a:lnTo>
                    <a:pt x="22" y="322"/>
                  </a:lnTo>
                  <a:lnTo>
                    <a:pt x="22" y="320"/>
                  </a:lnTo>
                  <a:lnTo>
                    <a:pt x="24" y="320"/>
                  </a:lnTo>
                  <a:lnTo>
                    <a:pt x="22" y="320"/>
                  </a:lnTo>
                  <a:lnTo>
                    <a:pt x="24" y="320"/>
                  </a:lnTo>
                  <a:lnTo>
                    <a:pt x="24" y="318"/>
                  </a:lnTo>
                  <a:lnTo>
                    <a:pt x="24" y="316"/>
                  </a:lnTo>
                  <a:lnTo>
                    <a:pt x="26" y="316"/>
                  </a:lnTo>
                  <a:lnTo>
                    <a:pt x="26" y="314"/>
                  </a:lnTo>
                  <a:lnTo>
                    <a:pt x="26" y="312"/>
                  </a:lnTo>
                  <a:lnTo>
                    <a:pt x="26" y="310"/>
                  </a:lnTo>
                  <a:lnTo>
                    <a:pt x="28" y="310"/>
                  </a:lnTo>
                  <a:lnTo>
                    <a:pt x="28" y="308"/>
                  </a:lnTo>
                  <a:lnTo>
                    <a:pt x="28" y="306"/>
                  </a:lnTo>
                  <a:lnTo>
                    <a:pt x="28" y="304"/>
                  </a:lnTo>
                  <a:lnTo>
                    <a:pt x="29" y="304"/>
                  </a:lnTo>
                  <a:lnTo>
                    <a:pt x="28" y="304"/>
                  </a:lnTo>
                  <a:lnTo>
                    <a:pt x="28" y="302"/>
                  </a:lnTo>
                  <a:lnTo>
                    <a:pt x="29" y="302"/>
                  </a:lnTo>
                  <a:lnTo>
                    <a:pt x="28" y="302"/>
                  </a:lnTo>
                  <a:lnTo>
                    <a:pt x="28" y="300"/>
                  </a:lnTo>
                  <a:lnTo>
                    <a:pt x="28" y="298"/>
                  </a:lnTo>
                  <a:lnTo>
                    <a:pt x="28" y="296"/>
                  </a:lnTo>
                  <a:lnTo>
                    <a:pt x="29" y="296"/>
                  </a:lnTo>
                  <a:lnTo>
                    <a:pt x="29" y="294"/>
                  </a:lnTo>
                  <a:lnTo>
                    <a:pt x="28" y="294"/>
                  </a:lnTo>
                  <a:lnTo>
                    <a:pt x="28" y="292"/>
                  </a:lnTo>
                  <a:lnTo>
                    <a:pt x="29" y="292"/>
                  </a:lnTo>
                  <a:lnTo>
                    <a:pt x="28" y="292"/>
                  </a:lnTo>
                  <a:lnTo>
                    <a:pt x="28" y="290"/>
                  </a:lnTo>
                  <a:lnTo>
                    <a:pt x="29" y="290"/>
                  </a:lnTo>
                  <a:lnTo>
                    <a:pt x="29" y="292"/>
                  </a:lnTo>
                  <a:lnTo>
                    <a:pt x="29" y="290"/>
                  </a:lnTo>
                  <a:lnTo>
                    <a:pt x="29" y="288"/>
                  </a:lnTo>
                  <a:lnTo>
                    <a:pt x="31" y="288"/>
                  </a:lnTo>
                  <a:lnTo>
                    <a:pt x="31" y="286"/>
                  </a:lnTo>
                  <a:lnTo>
                    <a:pt x="31" y="284"/>
                  </a:lnTo>
                  <a:lnTo>
                    <a:pt x="31" y="282"/>
                  </a:lnTo>
                  <a:lnTo>
                    <a:pt x="31" y="280"/>
                  </a:lnTo>
                  <a:lnTo>
                    <a:pt x="31" y="278"/>
                  </a:lnTo>
                  <a:lnTo>
                    <a:pt x="33" y="278"/>
                  </a:lnTo>
                  <a:lnTo>
                    <a:pt x="33" y="276"/>
                  </a:lnTo>
                  <a:lnTo>
                    <a:pt x="31" y="274"/>
                  </a:lnTo>
                  <a:lnTo>
                    <a:pt x="31" y="272"/>
                  </a:lnTo>
                  <a:lnTo>
                    <a:pt x="33" y="272"/>
                  </a:lnTo>
                  <a:lnTo>
                    <a:pt x="33" y="270"/>
                  </a:lnTo>
                  <a:lnTo>
                    <a:pt x="31" y="270"/>
                  </a:lnTo>
                  <a:lnTo>
                    <a:pt x="31" y="268"/>
                  </a:lnTo>
                  <a:lnTo>
                    <a:pt x="29" y="268"/>
                  </a:lnTo>
                  <a:lnTo>
                    <a:pt x="29" y="266"/>
                  </a:lnTo>
                  <a:lnTo>
                    <a:pt x="29" y="264"/>
                  </a:lnTo>
                  <a:lnTo>
                    <a:pt x="29" y="262"/>
                  </a:lnTo>
                  <a:lnTo>
                    <a:pt x="28" y="262"/>
                  </a:lnTo>
                  <a:lnTo>
                    <a:pt x="28" y="260"/>
                  </a:lnTo>
                  <a:lnTo>
                    <a:pt x="29" y="260"/>
                  </a:lnTo>
                  <a:lnTo>
                    <a:pt x="31" y="260"/>
                  </a:lnTo>
                  <a:lnTo>
                    <a:pt x="31" y="258"/>
                  </a:lnTo>
                  <a:lnTo>
                    <a:pt x="33" y="258"/>
                  </a:lnTo>
                  <a:lnTo>
                    <a:pt x="33" y="256"/>
                  </a:lnTo>
                  <a:lnTo>
                    <a:pt x="35" y="256"/>
                  </a:lnTo>
                  <a:lnTo>
                    <a:pt x="35" y="255"/>
                  </a:lnTo>
                  <a:lnTo>
                    <a:pt x="35" y="253"/>
                  </a:lnTo>
                  <a:lnTo>
                    <a:pt x="35" y="251"/>
                  </a:lnTo>
                  <a:lnTo>
                    <a:pt x="37" y="251"/>
                  </a:lnTo>
                  <a:lnTo>
                    <a:pt x="37" y="249"/>
                  </a:lnTo>
                  <a:lnTo>
                    <a:pt x="39" y="249"/>
                  </a:lnTo>
                  <a:lnTo>
                    <a:pt x="39" y="247"/>
                  </a:lnTo>
                  <a:lnTo>
                    <a:pt x="39" y="245"/>
                  </a:lnTo>
                  <a:lnTo>
                    <a:pt x="39" y="243"/>
                  </a:lnTo>
                  <a:lnTo>
                    <a:pt x="39" y="241"/>
                  </a:lnTo>
                  <a:lnTo>
                    <a:pt x="37" y="241"/>
                  </a:lnTo>
                  <a:lnTo>
                    <a:pt x="35" y="241"/>
                  </a:lnTo>
                  <a:lnTo>
                    <a:pt x="33" y="241"/>
                  </a:lnTo>
                  <a:lnTo>
                    <a:pt x="33" y="239"/>
                  </a:lnTo>
                  <a:lnTo>
                    <a:pt x="33" y="237"/>
                  </a:lnTo>
                  <a:lnTo>
                    <a:pt x="31" y="237"/>
                  </a:lnTo>
                  <a:lnTo>
                    <a:pt x="33" y="237"/>
                  </a:lnTo>
                  <a:lnTo>
                    <a:pt x="33" y="235"/>
                  </a:lnTo>
                  <a:lnTo>
                    <a:pt x="33" y="233"/>
                  </a:lnTo>
                  <a:lnTo>
                    <a:pt x="33" y="231"/>
                  </a:lnTo>
                  <a:lnTo>
                    <a:pt x="31" y="231"/>
                  </a:lnTo>
                  <a:lnTo>
                    <a:pt x="31" y="229"/>
                  </a:lnTo>
                  <a:lnTo>
                    <a:pt x="31" y="227"/>
                  </a:lnTo>
                  <a:lnTo>
                    <a:pt x="31" y="225"/>
                  </a:lnTo>
                  <a:lnTo>
                    <a:pt x="29" y="225"/>
                  </a:lnTo>
                  <a:lnTo>
                    <a:pt x="29" y="223"/>
                  </a:lnTo>
                  <a:lnTo>
                    <a:pt x="29" y="221"/>
                  </a:lnTo>
                  <a:lnTo>
                    <a:pt x="28" y="221"/>
                  </a:lnTo>
                  <a:lnTo>
                    <a:pt x="28" y="219"/>
                  </a:lnTo>
                  <a:lnTo>
                    <a:pt x="28" y="217"/>
                  </a:lnTo>
                  <a:lnTo>
                    <a:pt x="28" y="215"/>
                  </a:lnTo>
                  <a:lnTo>
                    <a:pt x="28" y="213"/>
                  </a:lnTo>
                  <a:lnTo>
                    <a:pt x="26" y="213"/>
                  </a:lnTo>
                  <a:lnTo>
                    <a:pt x="24" y="213"/>
                  </a:lnTo>
                  <a:lnTo>
                    <a:pt x="22" y="213"/>
                  </a:lnTo>
                  <a:lnTo>
                    <a:pt x="22" y="211"/>
                  </a:lnTo>
                  <a:lnTo>
                    <a:pt x="22" y="209"/>
                  </a:lnTo>
                  <a:lnTo>
                    <a:pt x="20" y="211"/>
                  </a:lnTo>
                  <a:lnTo>
                    <a:pt x="20" y="209"/>
                  </a:lnTo>
                  <a:lnTo>
                    <a:pt x="22" y="209"/>
                  </a:lnTo>
                  <a:lnTo>
                    <a:pt x="20" y="209"/>
                  </a:lnTo>
                  <a:lnTo>
                    <a:pt x="20" y="207"/>
                  </a:lnTo>
                  <a:lnTo>
                    <a:pt x="18" y="207"/>
                  </a:lnTo>
                  <a:lnTo>
                    <a:pt x="16" y="207"/>
                  </a:lnTo>
                  <a:lnTo>
                    <a:pt x="14" y="207"/>
                  </a:lnTo>
                  <a:lnTo>
                    <a:pt x="14" y="205"/>
                  </a:lnTo>
                  <a:lnTo>
                    <a:pt x="12" y="205"/>
                  </a:lnTo>
                  <a:lnTo>
                    <a:pt x="12" y="203"/>
                  </a:lnTo>
                  <a:lnTo>
                    <a:pt x="10" y="203"/>
                  </a:lnTo>
                  <a:lnTo>
                    <a:pt x="10" y="201"/>
                  </a:lnTo>
                  <a:lnTo>
                    <a:pt x="12" y="201"/>
                  </a:lnTo>
                  <a:lnTo>
                    <a:pt x="10" y="201"/>
                  </a:lnTo>
                  <a:lnTo>
                    <a:pt x="12" y="199"/>
                  </a:lnTo>
                  <a:lnTo>
                    <a:pt x="10" y="199"/>
                  </a:lnTo>
                  <a:lnTo>
                    <a:pt x="10" y="197"/>
                  </a:lnTo>
                  <a:lnTo>
                    <a:pt x="10" y="195"/>
                  </a:lnTo>
                  <a:lnTo>
                    <a:pt x="12" y="197"/>
                  </a:lnTo>
                  <a:lnTo>
                    <a:pt x="12" y="195"/>
                  </a:lnTo>
                  <a:lnTo>
                    <a:pt x="10" y="195"/>
                  </a:lnTo>
                  <a:lnTo>
                    <a:pt x="10" y="193"/>
                  </a:lnTo>
                  <a:lnTo>
                    <a:pt x="10" y="195"/>
                  </a:lnTo>
                  <a:lnTo>
                    <a:pt x="10" y="193"/>
                  </a:lnTo>
                  <a:lnTo>
                    <a:pt x="12" y="193"/>
                  </a:lnTo>
                  <a:lnTo>
                    <a:pt x="12" y="191"/>
                  </a:lnTo>
                  <a:lnTo>
                    <a:pt x="14" y="191"/>
                  </a:lnTo>
                  <a:lnTo>
                    <a:pt x="14" y="189"/>
                  </a:lnTo>
                  <a:lnTo>
                    <a:pt x="16" y="189"/>
                  </a:lnTo>
                  <a:lnTo>
                    <a:pt x="14" y="188"/>
                  </a:lnTo>
                  <a:lnTo>
                    <a:pt x="14" y="186"/>
                  </a:lnTo>
                  <a:lnTo>
                    <a:pt x="14" y="184"/>
                  </a:lnTo>
                  <a:lnTo>
                    <a:pt x="14" y="182"/>
                  </a:lnTo>
                  <a:lnTo>
                    <a:pt x="16" y="180"/>
                  </a:lnTo>
                  <a:lnTo>
                    <a:pt x="16" y="178"/>
                  </a:lnTo>
                  <a:lnTo>
                    <a:pt x="16" y="176"/>
                  </a:lnTo>
                  <a:lnTo>
                    <a:pt x="16" y="174"/>
                  </a:lnTo>
                  <a:lnTo>
                    <a:pt x="16" y="172"/>
                  </a:lnTo>
                  <a:lnTo>
                    <a:pt x="16" y="170"/>
                  </a:lnTo>
                  <a:lnTo>
                    <a:pt x="16" y="168"/>
                  </a:lnTo>
                  <a:lnTo>
                    <a:pt x="18" y="168"/>
                  </a:lnTo>
                  <a:lnTo>
                    <a:pt x="18" y="166"/>
                  </a:lnTo>
                  <a:lnTo>
                    <a:pt x="20" y="166"/>
                  </a:lnTo>
                  <a:lnTo>
                    <a:pt x="18" y="166"/>
                  </a:lnTo>
                  <a:lnTo>
                    <a:pt x="18" y="164"/>
                  </a:lnTo>
                  <a:lnTo>
                    <a:pt x="16" y="164"/>
                  </a:lnTo>
                  <a:lnTo>
                    <a:pt x="18" y="164"/>
                  </a:lnTo>
                  <a:lnTo>
                    <a:pt x="18" y="162"/>
                  </a:lnTo>
                  <a:lnTo>
                    <a:pt x="18" y="164"/>
                  </a:lnTo>
                  <a:lnTo>
                    <a:pt x="20" y="164"/>
                  </a:lnTo>
                  <a:lnTo>
                    <a:pt x="18" y="164"/>
                  </a:lnTo>
                  <a:lnTo>
                    <a:pt x="18" y="162"/>
                  </a:lnTo>
                  <a:lnTo>
                    <a:pt x="18" y="160"/>
                  </a:lnTo>
                  <a:lnTo>
                    <a:pt x="16" y="160"/>
                  </a:lnTo>
                  <a:lnTo>
                    <a:pt x="16" y="158"/>
                  </a:lnTo>
                  <a:lnTo>
                    <a:pt x="16" y="156"/>
                  </a:lnTo>
                  <a:lnTo>
                    <a:pt x="18" y="156"/>
                  </a:lnTo>
                  <a:lnTo>
                    <a:pt x="16" y="154"/>
                  </a:lnTo>
                  <a:lnTo>
                    <a:pt x="18" y="154"/>
                  </a:lnTo>
                  <a:lnTo>
                    <a:pt x="18" y="152"/>
                  </a:lnTo>
                  <a:lnTo>
                    <a:pt x="20" y="152"/>
                  </a:lnTo>
                  <a:lnTo>
                    <a:pt x="22" y="152"/>
                  </a:lnTo>
                  <a:lnTo>
                    <a:pt x="22" y="150"/>
                  </a:lnTo>
                  <a:lnTo>
                    <a:pt x="22" y="148"/>
                  </a:lnTo>
                  <a:lnTo>
                    <a:pt x="22" y="146"/>
                  </a:lnTo>
                  <a:lnTo>
                    <a:pt x="22" y="144"/>
                  </a:lnTo>
                  <a:lnTo>
                    <a:pt x="22" y="142"/>
                  </a:lnTo>
                  <a:lnTo>
                    <a:pt x="22" y="140"/>
                  </a:lnTo>
                  <a:lnTo>
                    <a:pt x="22" y="138"/>
                  </a:lnTo>
                  <a:lnTo>
                    <a:pt x="22" y="136"/>
                  </a:lnTo>
                  <a:lnTo>
                    <a:pt x="22" y="134"/>
                  </a:lnTo>
                  <a:lnTo>
                    <a:pt x="22" y="132"/>
                  </a:lnTo>
                  <a:lnTo>
                    <a:pt x="22" y="130"/>
                  </a:lnTo>
                  <a:lnTo>
                    <a:pt x="24" y="130"/>
                  </a:lnTo>
                  <a:lnTo>
                    <a:pt x="22" y="128"/>
                  </a:lnTo>
                  <a:lnTo>
                    <a:pt x="22" y="126"/>
                  </a:lnTo>
                  <a:lnTo>
                    <a:pt x="24" y="124"/>
                  </a:lnTo>
                  <a:lnTo>
                    <a:pt x="24" y="122"/>
                  </a:lnTo>
                  <a:lnTo>
                    <a:pt x="24" y="121"/>
                  </a:lnTo>
                  <a:lnTo>
                    <a:pt x="26" y="119"/>
                  </a:lnTo>
                  <a:lnTo>
                    <a:pt x="26" y="117"/>
                  </a:lnTo>
                  <a:lnTo>
                    <a:pt x="28" y="115"/>
                  </a:lnTo>
                  <a:lnTo>
                    <a:pt x="28" y="113"/>
                  </a:lnTo>
                  <a:lnTo>
                    <a:pt x="28" y="111"/>
                  </a:lnTo>
                  <a:lnTo>
                    <a:pt x="28" y="109"/>
                  </a:lnTo>
                  <a:lnTo>
                    <a:pt x="28" y="107"/>
                  </a:lnTo>
                  <a:lnTo>
                    <a:pt x="29" y="107"/>
                  </a:lnTo>
                  <a:lnTo>
                    <a:pt x="29" y="105"/>
                  </a:lnTo>
                  <a:lnTo>
                    <a:pt x="29" y="103"/>
                  </a:lnTo>
                  <a:lnTo>
                    <a:pt x="31" y="101"/>
                  </a:lnTo>
                  <a:lnTo>
                    <a:pt x="31" y="97"/>
                  </a:lnTo>
                  <a:lnTo>
                    <a:pt x="31" y="95"/>
                  </a:lnTo>
                  <a:lnTo>
                    <a:pt x="31" y="93"/>
                  </a:lnTo>
                  <a:lnTo>
                    <a:pt x="33" y="93"/>
                  </a:lnTo>
                  <a:lnTo>
                    <a:pt x="33" y="91"/>
                  </a:lnTo>
                  <a:lnTo>
                    <a:pt x="33" y="85"/>
                  </a:lnTo>
                  <a:lnTo>
                    <a:pt x="33" y="83"/>
                  </a:lnTo>
                  <a:lnTo>
                    <a:pt x="33" y="81"/>
                  </a:lnTo>
                  <a:lnTo>
                    <a:pt x="33" y="79"/>
                  </a:lnTo>
                  <a:lnTo>
                    <a:pt x="33" y="77"/>
                  </a:lnTo>
                  <a:lnTo>
                    <a:pt x="33" y="75"/>
                  </a:lnTo>
                  <a:lnTo>
                    <a:pt x="33" y="73"/>
                  </a:lnTo>
                  <a:lnTo>
                    <a:pt x="33" y="71"/>
                  </a:lnTo>
                  <a:lnTo>
                    <a:pt x="33" y="69"/>
                  </a:lnTo>
                  <a:lnTo>
                    <a:pt x="35" y="67"/>
                  </a:lnTo>
                  <a:lnTo>
                    <a:pt x="35" y="65"/>
                  </a:lnTo>
                  <a:lnTo>
                    <a:pt x="35" y="63"/>
                  </a:lnTo>
                  <a:lnTo>
                    <a:pt x="37" y="63"/>
                  </a:lnTo>
                  <a:lnTo>
                    <a:pt x="37" y="61"/>
                  </a:lnTo>
                  <a:lnTo>
                    <a:pt x="35" y="61"/>
                  </a:lnTo>
                  <a:lnTo>
                    <a:pt x="35" y="59"/>
                  </a:lnTo>
                  <a:lnTo>
                    <a:pt x="33" y="59"/>
                  </a:lnTo>
                  <a:lnTo>
                    <a:pt x="33" y="57"/>
                  </a:lnTo>
                  <a:lnTo>
                    <a:pt x="33" y="55"/>
                  </a:lnTo>
                  <a:lnTo>
                    <a:pt x="33" y="54"/>
                  </a:lnTo>
                  <a:lnTo>
                    <a:pt x="33" y="52"/>
                  </a:lnTo>
                  <a:lnTo>
                    <a:pt x="33" y="50"/>
                  </a:lnTo>
                  <a:lnTo>
                    <a:pt x="31" y="52"/>
                  </a:lnTo>
                  <a:lnTo>
                    <a:pt x="31" y="50"/>
                  </a:lnTo>
                  <a:lnTo>
                    <a:pt x="31" y="52"/>
                  </a:lnTo>
                  <a:lnTo>
                    <a:pt x="31" y="50"/>
                  </a:lnTo>
                  <a:lnTo>
                    <a:pt x="31" y="48"/>
                  </a:lnTo>
                  <a:lnTo>
                    <a:pt x="33" y="48"/>
                  </a:lnTo>
                  <a:lnTo>
                    <a:pt x="33" y="46"/>
                  </a:lnTo>
                  <a:lnTo>
                    <a:pt x="31" y="46"/>
                  </a:lnTo>
                  <a:lnTo>
                    <a:pt x="29" y="46"/>
                  </a:lnTo>
                  <a:lnTo>
                    <a:pt x="29" y="44"/>
                  </a:lnTo>
                  <a:lnTo>
                    <a:pt x="29" y="42"/>
                  </a:lnTo>
                  <a:lnTo>
                    <a:pt x="29" y="40"/>
                  </a:lnTo>
                  <a:lnTo>
                    <a:pt x="31" y="40"/>
                  </a:lnTo>
                  <a:lnTo>
                    <a:pt x="31" y="38"/>
                  </a:lnTo>
                  <a:lnTo>
                    <a:pt x="33" y="38"/>
                  </a:lnTo>
                  <a:lnTo>
                    <a:pt x="31" y="38"/>
                  </a:lnTo>
                  <a:lnTo>
                    <a:pt x="31" y="36"/>
                  </a:lnTo>
                  <a:lnTo>
                    <a:pt x="33" y="36"/>
                  </a:lnTo>
                  <a:lnTo>
                    <a:pt x="33" y="34"/>
                  </a:lnTo>
                  <a:lnTo>
                    <a:pt x="31" y="34"/>
                  </a:lnTo>
                  <a:lnTo>
                    <a:pt x="31" y="32"/>
                  </a:lnTo>
                  <a:lnTo>
                    <a:pt x="33" y="32"/>
                  </a:lnTo>
                  <a:lnTo>
                    <a:pt x="33" y="30"/>
                  </a:lnTo>
                  <a:lnTo>
                    <a:pt x="31" y="30"/>
                  </a:lnTo>
                  <a:lnTo>
                    <a:pt x="31" y="28"/>
                  </a:lnTo>
                  <a:lnTo>
                    <a:pt x="31" y="26"/>
                  </a:lnTo>
                  <a:lnTo>
                    <a:pt x="33" y="26"/>
                  </a:lnTo>
                  <a:lnTo>
                    <a:pt x="31" y="26"/>
                  </a:lnTo>
                  <a:lnTo>
                    <a:pt x="33" y="26"/>
                  </a:lnTo>
                  <a:lnTo>
                    <a:pt x="33" y="24"/>
                  </a:lnTo>
                  <a:lnTo>
                    <a:pt x="31" y="24"/>
                  </a:lnTo>
                  <a:lnTo>
                    <a:pt x="33" y="24"/>
                  </a:lnTo>
                  <a:lnTo>
                    <a:pt x="33" y="22"/>
                  </a:lnTo>
                  <a:lnTo>
                    <a:pt x="33" y="20"/>
                  </a:lnTo>
                  <a:lnTo>
                    <a:pt x="33" y="18"/>
                  </a:lnTo>
                  <a:lnTo>
                    <a:pt x="33" y="16"/>
                  </a:lnTo>
                  <a:lnTo>
                    <a:pt x="31" y="14"/>
                  </a:lnTo>
                  <a:lnTo>
                    <a:pt x="33" y="14"/>
                  </a:lnTo>
                  <a:lnTo>
                    <a:pt x="31" y="14"/>
                  </a:lnTo>
                  <a:lnTo>
                    <a:pt x="33" y="14"/>
                  </a:lnTo>
                  <a:lnTo>
                    <a:pt x="31" y="12"/>
                  </a:lnTo>
                  <a:lnTo>
                    <a:pt x="31" y="10"/>
                  </a:lnTo>
                  <a:lnTo>
                    <a:pt x="31" y="8"/>
                  </a:lnTo>
                  <a:lnTo>
                    <a:pt x="31" y="6"/>
                  </a:lnTo>
                  <a:lnTo>
                    <a:pt x="31" y="4"/>
                  </a:lnTo>
                  <a:lnTo>
                    <a:pt x="31" y="2"/>
                  </a:lnTo>
                  <a:lnTo>
                    <a:pt x="29" y="2"/>
                  </a:lnTo>
                  <a:lnTo>
                    <a:pt x="2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2" name="Freeform 51"/>
            <xdr:cNvSpPr>
              <a:spLocks/>
            </xdr:cNvSpPr>
          </xdr:nvSpPr>
          <xdr:spPr bwMode="auto">
            <a:xfrm>
              <a:off x="3028950" y="3278188"/>
              <a:ext cx="554038" cy="1582738"/>
            </a:xfrm>
            <a:custGeom>
              <a:avLst/>
              <a:gdLst>
                <a:gd name="T0" fmla="*/ 130 w 349"/>
                <a:gd name="T1" fmla="*/ 978 h 997"/>
                <a:gd name="T2" fmla="*/ 127 w 349"/>
                <a:gd name="T3" fmla="*/ 958 h 997"/>
                <a:gd name="T4" fmla="*/ 121 w 349"/>
                <a:gd name="T5" fmla="*/ 938 h 997"/>
                <a:gd name="T6" fmla="*/ 115 w 349"/>
                <a:gd name="T7" fmla="*/ 924 h 997"/>
                <a:gd name="T8" fmla="*/ 97 w 349"/>
                <a:gd name="T9" fmla="*/ 917 h 997"/>
                <a:gd name="T10" fmla="*/ 75 w 349"/>
                <a:gd name="T11" fmla="*/ 913 h 997"/>
                <a:gd name="T12" fmla="*/ 63 w 349"/>
                <a:gd name="T13" fmla="*/ 924 h 997"/>
                <a:gd name="T14" fmla="*/ 63 w 349"/>
                <a:gd name="T15" fmla="*/ 913 h 997"/>
                <a:gd name="T16" fmla="*/ 60 w 349"/>
                <a:gd name="T17" fmla="*/ 901 h 997"/>
                <a:gd name="T18" fmla="*/ 38 w 349"/>
                <a:gd name="T19" fmla="*/ 893 h 997"/>
                <a:gd name="T20" fmla="*/ 28 w 349"/>
                <a:gd name="T21" fmla="*/ 895 h 997"/>
                <a:gd name="T22" fmla="*/ 22 w 349"/>
                <a:gd name="T23" fmla="*/ 895 h 997"/>
                <a:gd name="T24" fmla="*/ 22 w 349"/>
                <a:gd name="T25" fmla="*/ 899 h 997"/>
                <a:gd name="T26" fmla="*/ 26 w 349"/>
                <a:gd name="T27" fmla="*/ 875 h 997"/>
                <a:gd name="T28" fmla="*/ 32 w 349"/>
                <a:gd name="T29" fmla="*/ 871 h 997"/>
                <a:gd name="T30" fmla="*/ 38 w 349"/>
                <a:gd name="T31" fmla="*/ 867 h 997"/>
                <a:gd name="T32" fmla="*/ 50 w 349"/>
                <a:gd name="T33" fmla="*/ 851 h 997"/>
                <a:gd name="T34" fmla="*/ 61 w 349"/>
                <a:gd name="T35" fmla="*/ 832 h 997"/>
                <a:gd name="T36" fmla="*/ 71 w 349"/>
                <a:gd name="T37" fmla="*/ 810 h 997"/>
                <a:gd name="T38" fmla="*/ 79 w 349"/>
                <a:gd name="T39" fmla="*/ 790 h 997"/>
                <a:gd name="T40" fmla="*/ 87 w 349"/>
                <a:gd name="T41" fmla="*/ 771 h 997"/>
                <a:gd name="T42" fmla="*/ 95 w 349"/>
                <a:gd name="T43" fmla="*/ 753 h 997"/>
                <a:gd name="T44" fmla="*/ 103 w 349"/>
                <a:gd name="T45" fmla="*/ 733 h 997"/>
                <a:gd name="T46" fmla="*/ 111 w 349"/>
                <a:gd name="T47" fmla="*/ 712 h 997"/>
                <a:gd name="T48" fmla="*/ 117 w 349"/>
                <a:gd name="T49" fmla="*/ 690 h 997"/>
                <a:gd name="T50" fmla="*/ 123 w 349"/>
                <a:gd name="T51" fmla="*/ 670 h 997"/>
                <a:gd name="T52" fmla="*/ 130 w 349"/>
                <a:gd name="T53" fmla="*/ 650 h 997"/>
                <a:gd name="T54" fmla="*/ 134 w 349"/>
                <a:gd name="T55" fmla="*/ 629 h 997"/>
                <a:gd name="T56" fmla="*/ 140 w 349"/>
                <a:gd name="T57" fmla="*/ 607 h 997"/>
                <a:gd name="T58" fmla="*/ 144 w 349"/>
                <a:gd name="T59" fmla="*/ 585 h 997"/>
                <a:gd name="T60" fmla="*/ 150 w 349"/>
                <a:gd name="T61" fmla="*/ 566 h 997"/>
                <a:gd name="T62" fmla="*/ 152 w 349"/>
                <a:gd name="T63" fmla="*/ 542 h 997"/>
                <a:gd name="T64" fmla="*/ 156 w 349"/>
                <a:gd name="T65" fmla="*/ 516 h 997"/>
                <a:gd name="T66" fmla="*/ 158 w 349"/>
                <a:gd name="T67" fmla="*/ 493 h 997"/>
                <a:gd name="T68" fmla="*/ 158 w 349"/>
                <a:gd name="T69" fmla="*/ 467 h 997"/>
                <a:gd name="T70" fmla="*/ 158 w 349"/>
                <a:gd name="T71" fmla="*/ 442 h 997"/>
                <a:gd name="T72" fmla="*/ 158 w 349"/>
                <a:gd name="T73" fmla="*/ 416 h 997"/>
                <a:gd name="T74" fmla="*/ 156 w 349"/>
                <a:gd name="T75" fmla="*/ 392 h 997"/>
                <a:gd name="T76" fmla="*/ 152 w 349"/>
                <a:gd name="T77" fmla="*/ 361 h 997"/>
                <a:gd name="T78" fmla="*/ 146 w 349"/>
                <a:gd name="T79" fmla="*/ 325 h 997"/>
                <a:gd name="T80" fmla="*/ 140 w 349"/>
                <a:gd name="T81" fmla="*/ 292 h 997"/>
                <a:gd name="T82" fmla="*/ 132 w 349"/>
                <a:gd name="T83" fmla="*/ 270 h 997"/>
                <a:gd name="T84" fmla="*/ 125 w 349"/>
                <a:gd name="T85" fmla="*/ 248 h 997"/>
                <a:gd name="T86" fmla="*/ 115 w 349"/>
                <a:gd name="T87" fmla="*/ 223 h 997"/>
                <a:gd name="T88" fmla="*/ 101 w 349"/>
                <a:gd name="T89" fmla="*/ 195 h 997"/>
                <a:gd name="T90" fmla="*/ 85 w 349"/>
                <a:gd name="T91" fmla="*/ 176 h 997"/>
                <a:gd name="T92" fmla="*/ 65 w 349"/>
                <a:gd name="T93" fmla="*/ 156 h 997"/>
                <a:gd name="T94" fmla="*/ 48 w 349"/>
                <a:gd name="T95" fmla="*/ 138 h 997"/>
                <a:gd name="T96" fmla="*/ 30 w 349"/>
                <a:gd name="T97" fmla="*/ 120 h 997"/>
                <a:gd name="T98" fmla="*/ 10 w 349"/>
                <a:gd name="T99" fmla="*/ 101 h 997"/>
                <a:gd name="T100" fmla="*/ 4 w 349"/>
                <a:gd name="T101" fmla="*/ 69 h 997"/>
                <a:gd name="T102" fmla="*/ 56 w 349"/>
                <a:gd name="T103" fmla="*/ 95 h 997"/>
                <a:gd name="T104" fmla="*/ 130 w 349"/>
                <a:gd name="T105" fmla="*/ 132 h 997"/>
                <a:gd name="T106" fmla="*/ 213 w 349"/>
                <a:gd name="T107" fmla="*/ 53 h 997"/>
                <a:gd name="T108" fmla="*/ 233 w 349"/>
                <a:gd name="T109" fmla="*/ 55 h 997"/>
                <a:gd name="T110" fmla="*/ 245 w 349"/>
                <a:gd name="T111" fmla="*/ 49 h 997"/>
                <a:gd name="T112" fmla="*/ 255 w 349"/>
                <a:gd name="T113" fmla="*/ 38 h 997"/>
                <a:gd name="T114" fmla="*/ 268 w 349"/>
                <a:gd name="T115" fmla="*/ 24 h 997"/>
                <a:gd name="T116" fmla="*/ 282 w 349"/>
                <a:gd name="T117" fmla="*/ 12 h 997"/>
                <a:gd name="T118" fmla="*/ 302 w 349"/>
                <a:gd name="T119" fmla="*/ 6 h 997"/>
                <a:gd name="T120" fmla="*/ 322 w 349"/>
                <a:gd name="T121" fmla="*/ 4 h 997"/>
                <a:gd name="T122" fmla="*/ 343 w 349"/>
                <a:gd name="T123" fmla="*/ 0 h 9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49" h="997">
                  <a:moveTo>
                    <a:pt x="130" y="997"/>
                  </a:move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8" name="nomes4"/>
          <xdr:cNvGrpSpPr/>
        </xdr:nvGrpSpPr>
        <xdr:grpSpPr>
          <a:xfrm>
            <a:off x="9742495" y="11881337"/>
            <a:ext cx="1364066" cy="2251381"/>
            <a:chOff x="3492502" y="1717673"/>
            <a:chExt cx="2021873" cy="3337081"/>
          </a:xfrm>
        </xdr:grpSpPr>
        <xdr:sp macro="" textlink="">
          <xdr:nvSpPr>
            <xdr:cNvPr id="130" name="T403"/>
            <xdr:cNvSpPr>
              <a:spLocks noChangeArrowheads="1"/>
            </xdr:cNvSpPr>
          </xdr:nvSpPr>
          <xdr:spPr bwMode="auto">
            <a:xfrm>
              <a:off x="4935540" y="4879973"/>
              <a:ext cx="394685" cy="174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17,1</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1" name="T401"/>
            <xdr:cNvSpPr>
              <a:spLocks noChangeArrowheads="1"/>
            </xdr:cNvSpPr>
          </xdr:nvSpPr>
          <xdr:spPr bwMode="auto">
            <a:xfrm>
              <a:off x="4681540" y="3159121"/>
              <a:ext cx="394685" cy="174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13,0</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2" name="T402"/>
            <xdr:cNvSpPr>
              <a:spLocks noChangeArrowheads="1"/>
            </xdr:cNvSpPr>
          </xdr:nvSpPr>
          <xdr:spPr bwMode="auto">
            <a:xfrm>
              <a:off x="5119690" y="1717673"/>
              <a:ext cx="394685" cy="174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14,3</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3" name="T404"/>
            <xdr:cNvSpPr>
              <a:spLocks noChangeArrowheads="1"/>
            </xdr:cNvSpPr>
          </xdr:nvSpPr>
          <xdr:spPr bwMode="auto">
            <a:xfrm>
              <a:off x="3492502" y="4538659"/>
              <a:ext cx="394685" cy="174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29,3</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129" name="seta4"/>
          <xdr:cNvSpPr>
            <a:spLocks noEditPoints="1"/>
          </xdr:cNvSpPr>
        </xdr:nvSpPr>
        <xdr:spPr bwMode="auto">
          <a:xfrm>
            <a:off x="11737796" y="11125201"/>
            <a:ext cx="132805" cy="308452"/>
          </a:xfrm>
          <a:custGeom>
            <a:avLst/>
            <a:gdLst>
              <a:gd name="T0" fmla="*/ 63 w 124"/>
              <a:gd name="T1" fmla="*/ 213 h 288"/>
              <a:gd name="T2" fmla="*/ 124 w 124"/>
              <a:gd name="T3" fmla="*/ 288 h 288"/>
              <a:gd name="T4" fmla="*/ 63 w 124"/>
              <a:gd name="T5" fmla="*/ 77 h 288"/>
              <a:gd name="T6" fmla="*/ 0 w 124"/>
              <a:gd name="T7" fmla="*/ 288 h 288"/>
              <a:gd name="T8" fmla="*/ 63 w 124"/>
              <a:gd name="T9" fmla="*/ 213 h 288"/>
              <a:gd name="T10" fmla="*/ 63 w 124"/>
              <a:gd name="T11" fmla="*/ 97 h 288"/>
              <a:gd name="T12" fmla="*/ 109 w 124"/>
              <a:gd name="T13" fmla="*/ 258 h 288"/>
              <a:gd name="T14" fmla="*/ 63 w 124"/>
              <a:gd name="T15" fmla="*/ 203 h 288"/>
              <a:gd name="T16" fmla="*/ 63 w 124"/>
              <a:gd name="T17" fmla="*/ 97 h 288"/>
              <a:gd name="T18" fmla="*/ 40 w 124"/>
              <a:gd name="T19" fmla="*/ 0 h 288"/>
              <a:gd name="T20" fmla="*/ 40 w 124"/>
              <a:gd name="T21" fmla="*/ 61 h 288"/>
              <a:gd name="T22" fmla="*/ 47 w 124"/>
              <a:gd name="T23" fmla="*/ 61 h 288"/>
              <a:gd name="T24" fmla="*/ 47 w 124"/>
              <a:gd name="T25" fmla="*/ 12 h 288"/>
              <a:gd name="T26" fmla="*/ 81 w 124"/>
              <a:gd name="T27" fmla="*/ 61 h 288"/>
              <a:gd name="T28" fmla="*/ 89 w 124"/>
              <a:gd name="T29" fmla="*/ 61 h 288"/>
              <a:gd name="T30" fmla="*/ 89 w 124"/>
              <a:gd name="T31" fmla="*/ 0 h 288"/>
              <a:gd name="T32" fmla="*/ 81 w 124"/>
              <a:gd name="T33" fmla="*/ 0 h 288"/>
              <a:gd name="T34" fmla="*/ 81 w 124"/>
              <a:gd name="T35" fmla="*/ 48 h 288"/>
              <a:gd name="T36" fmla="*/ 49 w 124"/>
              <a:gd name="T37" fmla="*/ 0 h 288"/>
              <a:gd name="T38" fmla="*/ 40 w 124"/>
              <a:gd name="T39" fmla="*/ 0 h 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124" h="288">
                <a:moveTo>
                  <a:pt x="63" y="213"/>
                </a:moveTo>
                <a:lnTo>
                  <a:pt x="124" y="288"/>
                </a:lnTo>
                <a:lnTo>
                  <a:pt x="63" y="77"/>
                </a:lnTo>
                <a:lnTo>
                  <a:pt x="0" y="288"/>
                </a:lnTo>
                <a:lnTo>
                  <a:pt x="63" y="213"/>
                </a:lnTo>
                <a:close/>
                <a:moveTo>
                  <a:pt x="63" y="97"/>
                </a:moveTo>
                <a:lnTo>
                  <a:pt x="109" y="258"/>
                </a:lnTo>
                <a:lnTo>
                  <a:pt x="63" y="203"/>
                </a:lnTo>
                <a:lnTo>
                  <a:pt x="63" y="97"/>
                </a:lnTo>
                <a:close/>
                <a:moveTo>
                  <a:pt x="40" y="0"/>
                </a:moveTo>
                <a:lnTo>
                  <a:pt x="40" y="61"/>
                </a:lnTo>
                <a:lnTo>
                  <a:pt x="47" y="61"/>
                </a:lnTo>
                <a:lnTo>
                  <a:pt x="47" y="12"/>
                </a:lnTo>
                <a:lnTo>
                  <a:pt x="81" y="61"/>
                </a:lnTo>
                <a:lnTo>
                  <a:pt x="89" y="61"/>
                </a:lnTo>
                <a:lnTo>
                  <a:pt x="89" y="0"/>
                </a:lnTo>
                <a:lnTo>
                  <a:pt x="81" y="0"/>
                </a:lnTo>
                <a:lnTo>
                  <a:pt x="81" y="48"/>
                </a:lnTo>
                <a:lnTo>
                  <a:pt x="49" y="0"/>
                </a:lnTo>
                <a:lnTo>
                  <a:pt x="40" y="0"/>
                </a:lnTo>
                <a:close/>
              </a:path>
            </a:pathLst>
          </a:custGeom>
          <a:solidFill>
            <a:srgbClr val="686868"/>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18</xdr:row>
      <xdr:rowOff>9524</xdr:rowOff>
    </xdr:from>
    <xdr:to>
      <xdr:col>10</xdr:col>
      <xdr:colOff>2016000</xdr:colOff>
      <xdr:row>18</xdr:row>
      <xdr:rowOff>261524</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19</xdr:row>
      <xdr:rowOff>9525</xdr:rowOff>
    </xdr:from>
    <xdr:to>
      <xdr:col>10</xdr:col>
      <xdr:colOff>2016000</xdr:colOff>
      <xdr:row>19</xdr:row>
      <xdr:rowOff>261525</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20</xdr:row>
      <xdr:rowOff>9525</xdr:rowOff>
    </xdr:from>
    <xdr:to>
      <xdr:col>10</xdr:col>
      <xdr:colOff>2016000</xdr:colOff>
      <xdr:row>20</xdr:row>
      <xdr:rowOff>261525</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21</xdr:row>
      <xdr:rowOff>19050</xdr:rowOff>
    </xdr:from>
    <xdr:to>
      <xdr:col>10</xdr:col>
      <xdr:colOff>2016000</xdr:colOff>
      <xdr:row>21</xdr:row>
      <xdr:rowOff>271050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22</xdr:row>
      <xdr:rowOff>9525</xdr:rowOff>
    </xdr:from>
    <xdr:to>
      <xdr:col>10</xdr:col>
      <xdr:colOff>2016000</xdr:colOff>
      <xdr:row>22</xdr:row>
      <xdr:rowOff>261525</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28</xdr:row>
      <xdr:rowOff>19050</xdr:rowOff>
    </xdr:from>
    <xdr:to>
      <xdr:col>10</xdr:col>
      <xdr:colOff>2016000</xdr:colOff>
      <xdr:row>28</xdr:row>
      <xdr:rowOff>271050</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29</xdr:row>
      <xdr:rowOff>19050</xdr:rowOff>
    </xdr:from>
    <xdr:to>
      <xdr:col>10</xdr:col>
      <xdr:colOff>2016000</xdr:colOff>
      <xdr:row>29</xdr:row>
      <xdr:rowOff>271050</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30</xdr:row>
      <xdr:rowOff>19050</xdr:rowOff>
    </xdr:from>
    <xdr:to>
      <xdr:col>10</xdr:col>
      <xdr:colOff>2016000</xdr:colOff>
      <xdr:row>30</xdr:row>
      <xdr:rowOff>271050</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33</xdr:row>
      <xdr:rowOff>47625</xdr:rowOff>
    </xdr:from>
    <xdr:to>
      <xdr:col>10</xdr:col>
      <xdr:colOff>2016000</xdr:colOff>
      <xdr:row>33</xdr:row>
      <xdr:rowOff>299625</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39</xdr:row>
      <xdr:rowOff>19050</xdr:rowOff>
    </xdr:from>
    <xdr:to>
      <xdr:col>10</xdr:col>
      <xdr:colOff>2016000</xdr:colOff>
      <xdr:row>39</xdr:row>
      <xdr:rowOff>271050</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40</xdr:row>
      <xdr:rowOff>19050</xdr:rowOff>
    </xdr:from>
    <xdr:to>
      <xdr:col>10</xdr:col>
      <xdr:colOff>2016000</xdr:colOff>
      <xdr:row>40</xdr:row>
      <xdr:rowOff>271050</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342900</xdr:colOff>
      <xdr:row>50</xdr:row>
      <xdr:rowOff>19050</xdr:rowOff>
    </xdr:from>
    <xdr:to>
      <xdr:col>10</xdr:col>
      <xdr:colOff>2006475</xdr:colOff>
      <xdr:row>50</xdr:row>
      <xdr:rowOff>271050</xdr:rowOff>
    </xdr:to>
    <xdr:graphicFrame macro="">
      <xdr:nvGraphicFramePr>
        <xdr:cNvPr id="20" name="Gráfico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52</xdr:row>
      <xdr:rowOff>19050</xdr:rowOff>
    </xdr:from>
    <xdr:to>
      <xdr:col>10</xdr:col>
      <xdr:colOff>2016000</xdr:colOff>
      <xdr:row>52</xdr:row>
      <xdr:rowOff>271050</xdr:rowOff>
    </xdr:to>
    <xdr:graphicFrame macro="">
      <xdr:nvGraphicFramePr>
        <xdr:cNvPr id="22" name="Gráfico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53</xdr:row>
      <xdr:rowOff>9525</xdr:rowOff>
    </xdr:from>
    <xdr:to>
      <xdr:col>10</xdr:col>
      <xdr:colOff>2016000</xdr:colOff>
      <xdr:row>53</xdr:row>
      <xdr:rowOff>261525</xdr:rowOff>
    </xdr:to>
    <xdr:graphicFrame macro="">
      <xdr:nvGraphicFramePr>
        <xdr:cNvPr id="23" name="Gráfico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54</xdr:row>
      <xdr:rowOff>9525</xdr:rowOff>
    </xdr:from>
    <xdr:to>
      <xdr:col>10</xdr:col>
      <xdr:colOff>2016000</xdr:colOff>
      <xdr:row>54</xdr:row>
      <xdr:rowOff>261525</xdr:rowOff>
    </xdr:to>
    <xdr:graphicFrame macro="">
      <xdr:nvGraphicFramePr>
        <xdr:cNvPr id="24" name="Gráfico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56</xdr:row>
      <xdr:rowOff>19050</xdr:rowOff>
    </xdr:from>
    <xdr:to>
      <xdr:col>10</xdr:col>
      <xdr:colOff>2016000</xdr:colOff>
      <xdr:row>56</xdr:row>
      <xdr:rowOff>271050</xdr:rowOff>
    </xdr:to>
    <xdr:graphicFrame macro="">
      <xdr:nvGraphicFramePr>
        <xdr:cNvPr id="25" name="Gráfico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57</xdr:row>
      <xdr:rowOff>9525</xdr:rowOff>
    </xdr:from>
    <xdr:to>
      <xdr:col>10</xdr:col>
      <xdr:colOff>2016000</xdr:colOff>
      <xdr:row>57</xdr:row>
      <xdr:rowOff>261525</xdr:rowOff>
    </xdr:to>
    <xdr:graphicFrame macro="">
      <xdr:nvGraphicFramePr>
        <xdr:cNvPr id="26" name="Gráfico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0</xdr:colOff>
      <xdr:row>58</xdr:row>
      <xdr:rowOff>19050</xdr:rowOff>
    </xdr:from>
    <xdr:to>
      <xdr:col>10</xdr:col>
      <xdr:colOff>2016000</xdr:colOff>
      <xdr:row>58</xdr:row>
      <xdr:rowOff>271050</xdr:rowOff>
    </xdr:to>
    <xdr:graphicFrame macro="">
      <xdr:nvGraphicFramePr>
        <xdr:cNvPr id="27" name="Gráfico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0</xdr:colOff>
      <xdr:row>59</xdr:row>
      <xdr:rowOff>19050</xdr:rowOff>
    </xdr:from>
    <xdr:to>
      <xdr:col>10</xdr:col>
      <xdr:colOff>2016000</xdr:colOff>
      <xdr:row>59</xdr:row>
      <xdr:rowOff>271050</xdr:rowOff>
    </xdr:to>
    <xdr:graphicFrame macro="">
      <xdr:nvGraphicFramePr>
        <xdr:cNvPr id="28" name="Gráfico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0</xdr:colOff>
      <xdr:row>60</xdr:row>
      <xdr:rowOff>19050</xdr:rowOff>
    </xdr:from>
    <xdr:to>
      <xdr:col>10</xdr:col>
      <xdr:colOff>2016000</xdr:colOff>
      <xdr:row>60</xdr:row>
      <xdr:rowOff>271050</xdr:rowOff>
    </xdr:to>
    <xdr:graphicFrame macro="">
      <xdr:nvGraphicFramePr>
        <xdr:cNvPr id="29" name="Gráfico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61</xdr:row>
      <xdr:rowOff>19050</xdr:rowOff>
    </xdr:from>
    <xdr:to>
      <xdr:col>10</xdr:col>
      <xdr:colOff>2016000</xdr:colOff>
      <xdr:row>61</xdr:row>
      <xdr:rowOff>271050</xdr:rowOff>
    </xdr:to>
    <xdr:graphicFrame macro="">
      <xdr:nvGraphicFramePr>
        <xdr:cNvPr id="30" name="Gráfico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342900</xdr:colOff>
      <xdr:row>62</xdr:row>
      <xdr:rowOff>19050</xdr:rowOff>
    </xdr:from>
    <xdr:to>
      <xdr:col>10</xdr:col>
      <xdr:colOff>2006475</xdr:colOff>
      <xdr:row>62</xdr:row>
      <xdr:rowOff>271050</xdr:rowOff>
    </xdr:to>
    <xdr:graphicFrame macro="">
      <xdr:nvGraphicFramePr>
        <xdr:cNvPr id="31" name="Gráfico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0</xdr:colOff>
      <xdr:row>63</xdr:row>
      <xdr:rowOff>19050</xdr:rowOff>
    </xdr:from>
    <xdr:to>
      <xdr:col>10</xdr:col>
      <xdr:colOff>2016000</xdr:colOff>
      <xdr:row>63</xdr:row>
      <xdr:rowOff>271050</xdr:rowOff>
    </xdr:to>
    <xdr:graphicFrame macro="">
      <xdr:nvGraphicFramePr>
        <xdr:cNvPr id="32" name="Gráfico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0</xdr:colOff>
      <xdr:row>64</xdr:row>
      <xdr:rowOff>19050</xdr:rowOff>
    </xdr:from>
    <xdr:to>
      <xdr:col>10</xdr:col>
      <xdr:colOff>2016000</xdr:colOff>
      <xdr:row>64</xdr:row>
      <xdr:rowOff>271050</xdr:rowOff>
    </xdr:to>
    <xdr:graphicFrame macro="">
      <xdr:nvGraphicFramePr>
        <xdr:cNvPr id="33" name="Gráfico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0</xdr:colOff>
      <xdr:row>65</xdr:row>
      <xdr:rowOff>19050</xdr:rowOff>
    </xdr:from>
    <xdr:to>
      <xdr:col>10</xdr:col>
      <xdr:colOff>2016000</xdr:colOff>
      <xdr:row>65</xdr:row>
      <xdr:rowOff>271050</xdr:rowOff>
    </xdr:to>
    <xdr:graphicFrame macro="">
      <xdr:nvGraphicFramePr>
        <xdr:cNvPr id="34" name="Gráfico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0</xdr:colOff>
      <xdr:row>66</xdr:row>
      <xdr:rowOff>19050</xdr:rowOff>
    </xdr:from>
    <xdr:to>
      <xdr:col>10</xdr:col>
      <xdr:colOff>2016000</xdr:colOff>
      <xdr:row>66</xdr:row>
      <xdr:rowOff>271050</xdr:rowOff>
    </xdr:to>
    <xdr:graphicFrame macro="">
      <xdr:nvGraphicFramePr>
        <xdr:cNvPr id="35" name="Gráfico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0</xdr:colOff>
      <xdr:row>67</xdr:row>
      <xdr:rowOff>19050</xdr:rowOff>
    </xdr:from>
    <xdr:to>
      <xdr:col>10</xdr:col>
      <xdr:colOff>2016000</xdr:colOff>
      <xdr:row>67</xdr:row>
      <xdr:rowOff>271050</xdr:rowOff>
    </xdr:to>
    <xdr:graphicFrame macro="">
      <xdr:nvGraphicFramePr>
        <xdr:cNvPr id="36" name="Gráfico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0</xdr:colOff>
      <xdr:row>68</xdr:row>
      <xdr:rowOff>19050</xdr:rowOff>
    </xdr:from>
    <xdr:to>
      <xdr:col>10</xdr:col>
      <xdr:colOff>2016000</xdr:colOff>
      <xdr:row>68</xdr:row>
      <xdr:rowOff>271050</xdr:rowOff>
    </xdr:to>
    <xdr:graphicFrame macro="">
      <xdr:nvGraphicFramePr>
        <xdr:cNvPr id="37" name="Gráfico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xdr:col>
      <xdr:colOff>0</xdr:colOff>
      <xdr:row>70</xdr:row>
      <xdr:rowOff>19050</xdr:rowOff>
    </xdr:from>
    <xdr:to>
      <xdr:col>10</xdr:col>
      <xdr:colOff>2016000</xdr:colOff>
      <xdr:row>70</xdr:row>
      <xdr:rowOff>271050</xdr:rowOff>
    </xdr:to>
    <xdr:graphicFrame macro="">
      <xdr:nvGraphicFramePr>
        <xdr:cNvPr id="38" name="Gráfico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0</xdr:colOff>
      <xdr:row>71</xdr:row>
      <xdr:rowOff>19050</xdr:rowOff>
    </xdr:from>
    <xdr:to>
      <xdr:col>10</xdr:col>
      <xdr:colOff>2016000</xdr:colOff>
      <xdr:row>71</xdr:row>
      <xdr:rowOff>271050</xdr:rowOff>
    </xdr:to>
    <xdr:graphicFrame macro="">
      <xdr:nvGraphicFramePr>
        <xdr:cNvPr id="39" name="Gráfico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9</xdr:col>
      <xdr:colOff>342900</xdr:colOff>
      <xdr:row>72</xdr:row>
      <xdr:rowOff>19050</xdr:rowOff>
    </xdr:from>
    <xdr:to>
      <xdr:col>10</xdr:col>
      <xdr:colOff>2006475</xdr:colOff>
      <xdr:row>72</xdr:row>
      <xdr:rowOff>271050</xdr:rowOff>
    </xdr:to>
    <xdr:graphicFrame macro="">
      <xdr:nvGraphicFramePr>
        <xdr:cNvPr id="40" name="Gráfico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0</xdr:colOff>
      <xdr:row>73</xdr:row>
      <xdr:rowOff>19050</xdr:rowOff>
    </xdr:from>
    <xdr:to>
      <xdr:col>10</xdr:col>
      <xdr:colOff>2016000</xdr:colOff>
      <xdr:row>73</xdr:row>
      <xdr:rowOff>271050</xdr:rowOff>
    </xdr:to>
    <xdr:graphicFrame macro="">
      <xdr:nvGraphicFramePr>
        <xdr:cNvPr id="41" name="Gráfico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10</xdr:col>
      <xdr:colOff>9525</xdr:colOff>
      <xdr:row>74</xdr:row>
      <xdr:rowOff>19050</xdr:rowOff>
    </xdr:from>
    <xdr:to>
      <xdr:col>10</xdr:col>
      <xdr:colOff>2025525</xdr:colOff>
      <xdr:row>74</xdr:row>
      <xdr:rowOff>271050</xdr:rowOff>
    </xdr:to>
    <xdr:graphicFrame macro="">
      <xdr:nvGraphicFramePr>
        <xdr:cNvPr id="42" name="Gráfico 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628650</xdr:colOff>
      <xdr:row>9</xdr:row>
      <xdr:rowOff>152400</xdr:rowOff>
    </xdr:from>
    <xdr:to>
      <xdr:col>9</xdr:col>
      <xdr:colOff>253875</xdr:colOff>
      <xdr:row>11</xdr:row>
      <xdr:rowOff>23400</xdr:rowOff>
    </xdr:to>
    <xdr:graphicFrame macro="">
      <xdr:nvGraphicFramePr>
        <xdr:cNvPr id="47" name="Gráfico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xdr:col>
      <xdr:colOff>2485040</xdr:colOff>
      <xdr:row>9</xdr:row>
      <xdr:rowOff>0</xdr:rowOff>
    </xdr:from>
    <xdr:to>
      <xdr:col>5</xdr:col>
      <xdr:colOff>66675</xdr:colOff>
      <xdr:row>12</xdr:row>
      <xdr:rowOff>57150</xdr:rowOff>
    </xdr:to>
    <xdr:grpSp>
      <xdr:nvGrpSpPr>
        <xdr:cNvPr id="54" name="Grupo 53"/>
        <xdr:cNvGrpSpPr/>
      </xdr:nvGrpSpPr>
      <xdr:grpSpPr>
        <a:xfrm>
          <a:off x="2947624" y="1698487"/>
          <a:ext cx="1123002" cy="598556"/>
          <a:chOff x="780065" y="1615786"/>
          <a:chExt cx="1058260" cy="571500"/>
        </a:xfrm>
      </xdr:grpSpPr>
      <xdr:sp macro="" textlink="">
        <xdr:nvSpPr>
          <xdr:cNvPr id="53" name="CaixaDeTexto 52"/>
          <xdr:cNvSpPr txBox="1"/>
        </xdr:nvSpPr>
        <xdr:spPr>
          <a:xfrm>
            <a:off x="838200" y="1615786"/>
            <a:ext cx="1000125" cy="571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nSpc>
                <a:spcPct val="140000"/>
              </a:lnSpc>
            </a:pPr>
            <a:r>
              <a:rPr lang="pt-PT" sz="800">
                <a:latin typeface="Arial" pitchFamily="34" charset="0"/>
                <a:cs typeface="Arial" pitchFamily="34" charset="0"/>
              </a:rPr>
              <a:t>Continente</a:t>
            </a:r>
          </a:p>
          <a:p>
            <a:pPr>
              <a:lnSpc>
                <a:spcPct val="140000"/>
              </a:lnSpc>
            </a:pPr>
            <a:r>
              <a:rPr lang="pt-PT" sz="800">
                <a:latin typeface="Arial" pitchFamily="34" charset="0"/>
                <a:cs typeface="Arial" pitchFamily="34" charset="0"/>
              </a:rPr>
              <a:t>ARS</a:t>
            </a:r>
          </a:p>
          <a:p>
            <a:pPr>
              <a:lnSpc>
                <a:spcPct val="140000"/>
              </a:lnSpc>
            </a:pPr>
            <a:r>
              <a:rPr lang="pt-PT" sz="800">
                <a:latin typeface="Arial" pitchFamily="34" charset="0"/>
                <a:cs typeface="Arial" pitchFamily="34" charset="0"/>
              </a:rPr>
              <a:t>ACeS/ULS</a:t>
            </a:r>
          </a:p>
        </xdr:txBody>
      </xdr:sp>
      <xdr:pic>
        <xdr:nvPicPr>
          <xdr:cNvPr id="1026" name="Picture 2"/>
          <xdr:cNvPicPr>
            <a:picLocks noChangeAspect="1" noChangeArrowheads="1"/>
          </xdr:cNvPicPr>
        </xdr:nvPicPr>
        <xdr:blipFill>
          <a:blip xmlns:r="http://schemas.openxmlformats.org/officeDocument/2006/relationships" r:embed="rId35" cstate="print"/>
          <a:srcRect r="83568"/>
          <a:stretch>
            <a:fillRect/>
          </a:stretch>
        </xdr:blipFill>
        <xdr:spPr bwMode="auto">
          <a:xfrm>
            <a:off x="780065" y="1651766"/>
            <a:ext cx="126000" cy="472730"/>
          </a:xfrm>
          <a:prstGeom prst="rect">
            <a:avLst/>
          </a:prstGeom>
          <a:noFill/>
        </xdr:spPr>
      </xdr:pic>
    </xdr:grpSp>
    <xdr:clientData/>
  </xdr:twoCellAnchor>
  <xdr:twoCellAnchor>
    <xdr:from>
      <xdr:col>7</xdr:col>
      <xdr:colOff>47625</xdr:colOff>
      <xdr:row>10</xdr:row>
      <xdr:rowOff>180977</xdr:rowOff>
    </xdr:from>
    <xdr:to>
      <xdr:col>9</xdr:col>
      <xdr:colOff>123825</xdr:colOff>
      <xdr:row>11</xdr:row>
      <xdr:rowOff>171451</xdr:rowOff>
    </xdr:to>
    <xdr:sp macro="" textlink="">
      <xdr:nvSpPr>
        <xdr:cNvPr id="55" name="CaixaDeTexto 54"/>
        <xdr:cNvSpPr txBox="1"/>
      </xdr:nvSpPr>
      <xdr:spPr>
        <a:xfrm>
          <a:off x="4981575" y="2143127"/>
          <a:ext cx="1504950" cy="180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pt-PT" sz="800">
              <a:latin typeface="Arial" pitchFamily="34" charset="0"/>
              <a:cs typeface="Arial" pitchFamily="34" charset="0"/>
            </a:rPr>
            <a:t>1º Quartil</a:t>
          </a:r>
          <a:r>
            <a:rPr lang="pt-PT" sz="800" baseline="0">
              <a:latin typeface="Arial" pitchFamily="34" charset="0"/>
              <a:cs typeface="Arial" pitchFamily="34" charset="0"/>
            </a:rPr>
            <a:t>                3ºQuartil</a:t>
          </a:r>
          <a:endParaRPr lang="pt-PT" sz="800">
            <a:latin typeface="Arial" pitchFamily="34" charset="0"/>
            <a:cs typeface="Arial" pitchFamily="34" charset="0"/>
          </a:endParaRPr>
        </a:p>
      </xdr:txBody>
    </xdr:sp>
    <xdr:clientData/>
  </xdr:twoCellAnchor>
  <xdr:twoCellAnchor>
    <xdr:from>
      <xdr:col>7</xdr:col>
      <xdr:colOff>466725</xdr:colOff>
      <xdr:row>9</xdr:row>
      <xdr:rowOff>9524</xdr:rowOff>
    </xdr:from>
    <xdr:to>
      <xdr:col>8</xdr:col>
      <xdr:colOff>400050</xdr:colOff>
      <xdr:row>9</xdr:row>
      <xdr:rowOff>180975</xdr:rowOff>
    </xdr:to>
    <xdr:sp macro="" textlink="">
      <xdr:nvSpPr>
        <xdr:cNvPr id="56" name="CaixaDeTexto 55"/>
        <xdr:cNvSpPr txBox="1"/>
      </xdr:nvSpPr>
      <xdr:spPr>
        <a:xfrm>
          <a:off x="5400675" y="1781174"/>
          <a:ext cx="647700" cy="171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pt-PT" sz="800">
              <a:latin typeface="Arial" pitchFamily="34" charset="0"/>
              <a:cs typeface="Arial" pitchFamily="34" charset="0"/>
            </a:rPr>
            <a:t>Mediana</a:t>
          </a:r>
        </a:p>
      </xdr:txBody>
    </xdr:sp>
    <xdr:clientData/>
  </xdr:twoCellAnchor>
  <xdr:twoCellAnchor editAs="absolute">
    <xdr:from>
      <xdr:col>10</xdr:col>
      <xdr:colOff>9525</xdr:colOff>
      <xdr:row>76</xdr:row>
      <xdr:rowOff>19050</xdr:rowOff>
    </xdr:from>
    <xdr:to>
      <xdr:col>10</xdr:col>
      <xdr:colOff>2025525</xdr:colOff>
      <xdr:row>77</xdr:row>
      <xdr:rowOff>1175</xdr:rowOff>
    </xdr:to>
    <xdr:graphicFrame macro="">
      <xdr:nvGraphicFramePr>
        <xdr:cNvPr id="49" name="Gráfico 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absolute">
    <xdr:from>
      <xdr:col>10</xdr:col>
      <xdr:colOff>9525</xdr:colOff>
      <xdr:row>77</xdr:row>
      <xdr:rowOff>9525</xdr:rowOff>
    </xdr:from>
    <xdr:to>
      <xdr:col>10</xdr:col>
      <xdr:colOff>2025525</xdr:colOff>
      <xdr:row>77</xdr:row>
      <xdr:rowOff>261525</xdr:rowOff>
    </xdr:to>
    <xdr:graphicFrame macro="">
      <xdr:nvGraphicFramePr>
        <xdr:cNvPr id="50" name="Gráfico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absolute">
    <xdr:from>
      <xdr:col>10</xdr:col>
      <xdr:colOff>0</xdr:colOff>
      <xdr:row>78</xdr:row>
      <xdr:rowOff>9525</xdr:rowOff>
    </xdr:from>
    <xdr:to>
      <xdr:col>10</xdr:col>
      <xdr:colOff>2016000</xdr:colOff>
      <xdr:row>78</xdr:row>
      <xdr:rowOff>267875</xdr:rowOff>
    </xdr:to>
    <xdr:graphicFrame macro="">
      <xdr:nvGraphicFramePr>
        <xdr:cNvPr id="51" name="Gráfico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10</xdr:col>
      <xdr:colOff>0</xdr:colOff>
      <xdr:row>31</xdr:row>
      <xdr:rowOff>19050</xdr:rowOff>
    </xdr:from>
    <xdr:to>
      <xdr:col>10</xdr:col>
      <xdr:colOff>2016000</xdr:colOff>
      <xdr:row>31</xdr:row>
      <xdr:rowOff>271050</xdr:rowOff>
    </xdr:to>
    <xdr:graphicFrame macro="">
      <xdr:nvGraphicFramePr>
        <xdr:cNvPr id="57" name="Gráfico 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10</xdr:col>
      <xdr:colOff>0</xdr:colOff>
      <xdr:row>32</xdr:row>
      <xdr:rowOff>47625</xdr:rowOff>
    </xdr:from>
    <xdr:to>
      <xdr:col>10</xdr:col>
      <xdr:colOff>2016000</xdr:colOff>
      <xdr:row>32</xdr:row>
      <xdr:rowOff>299625</xdr:rowOff>
    </xdr:to>
    <xdr:graphicFrame macro="">
      <xdr:nvGraphicFramePr>
        <xdr:cNvPr id="58" name="Gráfico 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10</xdr:col>
      <xdr:colOff>0</xdr:colOff>
      <xdr:row>42</xdr:row>
      <xdr:rowOff>19050</xdr:rowOff>
    </xdr:from>
    <xdr:to>
      <xdr:col>10</xdr:col>
      <xdr:colOff>2016000</xdr:colOff>
      <xdr:row>42</xdr:row>
      <xdr:rowOff>271050</xdr:rowOff>
    </xdr:to>
    <xdr:graphicFrame macro="">
      <xdr:nvGraphicFramePr>
        <xdr:cNvPr id="59" name="Gráfico 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10</xdr:col>
      <xdr:colOff>0</xdr:colOff>
      <xdr:row>43</xdr:row>
      <xdr:rowOff>19050</xdr:rowOff>
    </xdr:from>
    <xdr:to>
      <xdr:col>10</xdr:col>
      <xdr:colOff>2016000</xdr:colOff>
      <xdr:row>43</xdr:row>
      <xdr:rowOff>271050</xdr:rowOff>
    </xdr:to>
    <xdr:graphicFrame macro="">
      <xdr:nvGraphicFramePr>
        <xdr:cNvPr id="60" name="Gráfico 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10</xdr:col>
      <xdr:colOff>0</xdr:colOff>
      <xdr:row>44</xdr:row>
      <xdr:rowOff>19050</xdr:rowOff>
    </xdr:from>
    <xdr:to>
      <xdr:col>10</xdr:col>
      <xdr:colOff>2016000</xdr:colOff>
      <xdr:row>44</xdr:row>
      <xdr:rowOff>271050</xdr:rowOff>
    </xdr:to>
    <xdr:graphicFrame macro="">
      <xdr:nvGraphicFramePr>
        <xdr:cNvPr id="61" name="Gráfico 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0</xdr:colOff>
      <xdr:row>84</xdr:row>
      <xdr:rowOff>63500</xdr:rowOff>
    </xdr:from>
    <xdr:to>
      <xdr:col>2</xdr:col>
      <xdr:colOff>1684119</xdr:colOff>
      <xdr:row>85</xdr:row>
      <xdr:rowOff>114500</xdr:rowOff>
    </xdr:to>
    <xdr:grpSp>
      <xdr:nvGrpSpPr>
        <xdr:cNvPr id="52" name="logoP_ARS4"/>
        <xdr:cNvGrpSpPr>
          <a:grpSpLocks noChangeAspect="1"/>
        </xdr:cNvGrpSpPr>
      </xdr:nvGrpSpPr>
      <xdr:grpSpPr>
        <a:xfrm>
          <a:off x="192157" y="19121920"/>
          <a:ext cx="1906507" cy="409776"/>
          <a:chOff x="76200" y="4543425"/>
          <a:chExt cx="3297099" cy="792000"/>
        </a:xfrm>
      </xdr:grpSpPr>
      <xdr:pic>
        <xdr:nvPicPr>
          <xdr:cNvPr id="62" name="Picture 14"/>
          <xdr:cNvPicPr>
            <a:picLocks noChangeAspect="1" noChangeArrowheads="1"/>
          </xdr:cNvPicPr>
        </xdr:nvPicPr>
        <xdr:blipFill>
          <a:blip xmlns:r="http://schemas.openxmlformats.org/officeDocument/2006/relationships" r:embed="rId44" cstate="print"/>
          <a:srcRect/>
          <a:stretch>
            <a:fillRect/>
          </a:stretch>
        </xdr:blipFill>
        <xdr:spPr bwMode="auto">
          <a:xfrm>
            <a:off x="2295525" y="4543425"/>
            <a:ext cx="1077774" cy="792000"/>
          </a:xfrm>
          <a:prstGeom prst="rect">
            <a:avLst/>
          </a:prstGeom>
          <a:noFill/>
        </xdr:spPr>
      </xdr:pic>
      <xdr:pic>
        <xdr:nvPicPr>
          <xdr:cNvPr id="63" name="Picture 3"/>
          <xdr:cNvPicPr>
            <a:picLocks noChangeAspect="1" noChangeArrowheads="1"/>
          </xdr:cNvPicPr>
        </xdr:nvPicPr>
        <xdr:blipFill>
          <a:blip xmlns:r="http://schemas.openxmlformats.org/officeDocument/2006/relationships" r:embed="rId45"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10</xdr:col>
      <xdr:colOff>1079500</xdr:colOff>
      <xdr:row>84</xdr:row>
      <xdr:rowOff>25400</xdr:rowOff>
    </xdr:from>
    <xdr:to>
      <xdr:col>11</xdr:col>
      <xdr:colOff>166610</xdr:colOff>
      <xdr:row>85</xdr:row>
      <xdr:rowOff>112400</xdr:rowOff>
    </xdr:to>
    <xdr:pic>
      <xdr:nvPicPr>
        <xdr:cNvPr id="64" name="logoP_PLS4"/>
        <xdr:cNvPicPr>
          <a:picLocks noChangeAspect="1" noChangeArrowheads="1"/>
        </xdr:cNvPicPr>
      </xdr:nvPicPr>
      <xdr:blipFill>
        <a:blip xmlns:r="http://schemas.openxmlformats.org/officeDocument/2006/relationships" r:embed="rId46" cstate="print"/>
        <a:srcRect/>
        <a:stretch>
          <a:fillRect/>
        </a:stretch>
      </xdr:blipFill>
      <xdr:spPr bwMode="auto">
        <a:xfrm>
          <a:off x="7794625" y="19846925"/>
          <a:ext cx="1134985" cy="46800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154</xdr:row>
      <xdr:rowOff>63500</xdr:rowOff>
    </xdr:from>
    <xdr:to>
      <xdr:col>4</xdr:col>
      <xdr:colOff>322044</xdr:colOff>
      <xdr:row>156</xdr:row>
      <xdr:rowOff>133550</xdr:rowOff>
    </xdr:to>
    <xdr:grpSp>
      <xdr:nvGrpSpPr>
        <xdr:cNvPr id="2" name="logoP_ARS4"/>
        <xdr:cNvGrpSpPr>
          <a:grpSpLocks noChangeAspect="1"/>
        </xdr:cNvGrpSpPr>
      </xdr:nvGrpSpPr>
      <xdr:grpSpPr>
        <a:xfrm>
          <a:off x="193964" y="40082644"/>
          <a:ext cx="1930903" cy="412083"/>
          <a:chOff x="76200" y="4543425"/>
          <a:chExt cx="3297099" cy="792000"/>
        </a:xfrm>
      </xdr:grpSpPr>
      <xdr:pic>
        <xdr:nvPicPr>
          <xdr:cNvPr id="3"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295525" y="4543425"/>
            <a:ext cx="1077774" cy="792000"/>
          </a:xfrm>
          <a:prstGeom prst="rect">
            <a:avLst/>
          </a:prstGeom>
          <a:noFill/>
        </xdr:spPr>
      </xdr:pic>
      <xdr:pic>
        <xdr:nvPicPr>
          <xdr:cNvPr id="4" name="Picture 3"/>
          <xdr:cNvPicPr>
            <a:picLocks noChangeAspect="1" noChangeArrowheads="1"/>
          </xdr:cNvPicPr>
        </xdr:nvPicPr>
        <xdr:blipFill>
          <a:blip xmlns:r="http://schemas.openxmlformats.org/officeDocument/2006/relationships" r:embed="rId2"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8</xdr:col>
      <xdr:colOff>1752600</xdr:colOff>
      <xdr:row>154</xdr:row>
      <xdr:rowOff>0</xdr:rowOff>
    </xdr:from>
    <xdr:to>
      <xdr:col>10</xdr:col>
      <xdr:colOff>192010</xdr:colOff>
      <xdr:row>156</xdr:row>
      <xdr:rowOff>106050</xdr:rowOff>
    </xdr:to>
    <xdr:pic>
      <xdr:nvPicPr>
        <xdr:cNvPr id="5" name="logoP_PLS4"/>
        <xdr:cNvPicPr>
          <a:picLocks noChangeAspect="1" noChangeArrowheads="1"/>
        </xdr:cNvPicPr>
      </xdr:nvPicPr>
      <xdr:blipFill>
        <a:blip xmlns:r="http://schemas.openxmlformats.org/officeDocument/2006/relationships" r:embed="rId3" cstate="print"/>
        <a:srcRect/>
        <a:stretch>
          <a:fillRect/>
        </a:stretch>
      </xdr:blipFill>
      <xdr:spPr bwMode="auto">
        <a:xfrm>
          <a:off x="8001000" y="41700450"/>
          <a:ext cx="1134985" cy="4680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209551</xdr:colOff>
      <xdr:row>6</xdr:row>
      <xdr:rowOff>180975</xdr:rowOff>
    </xdr:from>
    <xdr:to>
      <xdr:col>9</xdr:col>
      <xdr:colOff>638176</xdr:colOff>
      <xdr:row>15</xdr:row>
      <xdr:rowOff>238125</xdr:rowOff>
    </xdr:to>
    <xdr:sp macro="" textlink="">
      <xdr:nvSpPr>
        <xdr:cNvPr id="1025" name="Caixa1"/>
        <xdr:cNvSpPr>
          <a:spLocks noChangeArrowheads="1"/>
        </xdr:cNvSpPr>
      </xdr:nvSpPr>
      <xdr:spPr bwMode="auto">
        <a:xfrm>
          <a:off x="4933951" y="1619250"/>
          <a:ext cx="4000500" cy="2286000"/>
        </a:xfrm>
        <a:prstGeom prst="flowChartAlternateProcess">
          <a:avLst/>
        </a:prstGeom>
        <a:solidFill>
          <a:srgbClr val="008080"/>
        </a:solidFill>
        <a:ln w="9525">
          <a:solidFill>
            <a:srgbClr val="D8D8D8"/>
          </a:solidFill>
          <a:miter lim="800000"/>
          <a:headEnd/>
          <a:tailEnd/>
        </a:ln>
        <a:effectLst>
          <a:outerShdw dist="107763" dir="2700000" algn="ctr" rotWithShape="0">
            <a:srgbClr val="808080">
              <a:alpha val="50000"/>
            </a:srgbClr>
          </a:outerShdw>
        </a:effectLst>
      </xdr:spPr>
      <xdr:txBody>
        <a:bodyPr vertOverflow="clip" wrap="square" lIns="91440" tIns="45720" rIns="91440" bIns="45720" anchor="t" upright="1"/>
        <a:lstStyle/>
        <a:p>
          <a:pPr algn="l" rtl="1">
            <a:lnSpc>
              <a:spcPct val="150000"/>
            </a:lnSpc>
            <a:spcBef>
              <a:spcPts val="600"/>
            </a:spcBef>
            <a:defRPr sz="1000"/>
          </a:pPr>
          <a:r>
            <a:rPr lang="pt-PT" sz="1100" b="0" i="0" strike="noStrike">
              <a:solidFill>
                <a:srgbClr val="FFFFFF"/>
              </a:solidFill>
              <a:latin typeface="Arial" pitchFamily="34" charset="0"/>
              <a:cs typeface="Arial" pitchFamily="34" charset="0"/>
            </a:rPr>
            <a:t>Este Perfil Local de Saúde proporciona-lhe um olhar rápido mas integrador, sobre a saúde da população da área geográfica de influência da Unidade Local de Saúde (ULS) Baixo Alentejo. Conjuntamente com outra informação adicional relevante, a obter ou já existente, este Perfil Local de Saúde foi construído para apoiar a tomada decisão e a intervenção, tendo em vista a melhoria da saúde ao nível desta ULS.</a:t>
          </a:r>
        </a:p>
      </xdr:txBody>
    </xdr:sp>
    <xdr:clientData/>
  </xdr:twoCellAnchor>
  <xdr:oneCellAnchor>
    <xdr:from>
      <xdr:col>2</xdr:col>
      <xdr:colOff>9525</xdr:colOff>
      <xdr:row>26</xdr:row>
      <xdr:rowOff>68628</xdr:rowOff>
    </xdr:from>
    <xdr:ext cx="4029075" cy="5678122"/>
    <xdr:sp macro="" textlink="">
      <xdr:nvSpPr>
        <xdr:cNvPr id="7" name="caixa2"/>
        <xdr:cNvSpPr txBox="1">
          <a:spLocks noChangeArrowheads="1"/>
        </xdr:cNvSpPr>
      </xdr:nvSpPr>
      <xdr:spPr bwMode="auto">
        <a:xfrm>
          <a:off x="358775" y="7196503"/>
          <a:ext cx="4029075" cy="5678122"/>
        </a:xfrm>
        <a:prstGeom prst="rect">
          <a:avLst/>
        </a:prstGeom>
        <a:solidFill>
          <a:srgbClr val="FFFFFF"/>
        </a:solidFill>
        <a:ln w="9525">
          <a:noFill/>
          <a:miter lim="800000"/>
          <a:headEnd/>
          <a:tailEnd/>
        </a:ln>
      </xdr:spPr>
      <xdr:txBody>
        <a:bodyPr vertOverflow="clip" wrap="square" lIns="36000" tIns="36000" rIns="36000" bIns="36000" anchor="t" anchorCtr="1" upright="1">
          <a:noAutofit/>
        </a:bodyPr>
        <a:lstStyle/>
        <a:p>
          <a:r>
            <a:rPr lang="pt-PT" sz="900" b="1" i="1">
              <a:solidFill>
                <a:srgbClr val="008080"/>
              </a:solidFill>
              <a:effectLst/>
              <a:latin typeface="Arial" pitchFamily="34" charset="0"/>
              <a:ea typeface="+mn-ea"/>
              <a:cs typeface="Arial" pitchFamily="34" charset="0"/>
            </a:rPr>
            <a:t>Quem somos?</a:t>
          </a:r>
          <a:endParaRPr lang="pt-PT" sz="900">
            <a:solidFill>
              <a:srgbClr val="008080"/>
            </a:solidFill>
            <a:effectLst/>
            <a:latin typeface="Arial" pitchFamily="34" charset="0"/>
            <a:ea typeface="+mn-ea"/>
            <a:cs typeface="Arial" pitchFamily="34" charset="0"/>
          </a:endParaRPr>
        </a:p>
        <a:p>
          <a:r>
            <a:rPr lang="pt-PT" sz="900">
              <a:solidFill>
                <a:schemeClr val="accent5">
                  <a:lumMod val="75000"/>
                </a:schemeClr>
              </a:solidFill>
              <a:effectLst/>
              <a:latin typeface="Arial" pitchFamily="34" charset="0"/>
              <a:ea typeface="+mn-ea"/>
              <a:cs typeface="Arial" pitchFamily="34" charset="0"/>
            </a:rPr>
            <a:t>A Unidade Local de Saúde do Baixo Alentejo (ULSBA) abrange uma </a:t>
          </a:r>
          <a:r>
            <a:rPr lang="pt-PT" sz="900" b="1">
              <a:solidFill>
                <a:schemeClr val="accent5">
                  <a:lumMod val="75000"/>
                </a:schemeClr>
              </a:solidFill>
              <a:effectLst/>
              <a:latin typeface="Arial" pitchFamily="34" charset="0"/>
              <a:ea typeface="+mn-ea"/>
              <a:cs typeface="Arial" pitchFamily="34" charset="0"/>
            </a:rPr>
            <a:t>população residente </a:t>
          </a:r>
          <a:r>
            <a:rPr lang="pt-PT" sz="900">
              <a:solidFill>
                <a:schemeClr val="accent5">
                  <a:lumMod val="75000"/>
                </a:schemeClr>
              </a:solidFill>
              <a:effectLst/>
              <a:latin typeface="Arial" pitchFamily="34" charset="0"/>
              <a:ea typeface="+mn-ea"/>
              <a:cs typeface="Arial" pitchFamily="34" charset="0"/>
            </a:rPr>
            <a:t>de 124.690 habitantes, representando cerca de 24,9% da população da ARS Alentejo (ARSA) (501.747). Nos últimos censos (2001 e 2011) a população da ULSBA decresceu</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(-6,2%, 8.413 habitantes), valor percentual superior ao decréscimo registado na ARSA (-4,8%, 25.904 habitantes), contrariamente o Continente registou um crescimento (+1,8%, 178.278 habitantes). O </a:t>
          </a:r>
          <a:r>
            <a:rPr lang="pt-PT" sz="900" b="1">
              <a:solidFill>
                <a:schemeClr val="accent5">
                  <a:lumMod val="75000"/>
                </a:schemeClr>
              </a:solidFill>
              <a:effectLst/>
              <a:latin typeface="Arial" pitchFamily="34" charset="0"/>
              <a:ea typeface="+mn-ea"/>
              <a:cs typeface="Arial" pitchFamily="34" charset="0"/>
            </a:rPr>
            <a:t>Índice de Envelhecimento </a:t>
          </a:r>
          <a:r>
            <a:rPr lang="pt-PT" sz="900">
              <a:solidFill>
                <a:schemeClr val="accent5">
                  <a:lumMod val="75000"/>
                </a:schemeClr>
              </a:solidFill>
              <a:effectLst/>
              <a:latin typeface="Arial" pitchFamily="34" charset="0"/>
              <a:ea typeface="+mn-ea"/>
              <a:cs typeface="Arial" pitchFamily="34" charset="0"/>
            </a:rPr>
            <a:t>em 2012 (179,2) é inferior ao da ARSA (190,8) e superior ao do Continente (134,0). A </a:t>
          </a:r>
          <a:r>
            <a:rPr lang="pt-PT" sz="900" b="1">
              <a:solidFill>
                <a:schemeClr val="accent5">
                  <a:lumMod val="75000"/>
                </a:schemeClr>
              </a:solidFill>
              <a:effectLst/>
              <a:latin typeface="Arial" pitchFamily="34" charset="0"/>
              <a:ea typeface="+mn-ea"/>
              <a:cs typeface="Arial" pitchFamily="34" charset="0"/>
            </a:rPr>
            <a:t>esperança de vida à nascença</a:t>
          </a:r>
          <a:r>
            <a:rPr lang="pt-PT" sz="900">
              <a:solidFill>
                <a:schemeClr val="accent5">
                  <a:lumMod val="75000"/>
                </a:schemeClr>
              </a:solidFill>
              <a:effectLst/>
              <a:latin typeface="Arial" pitchFamily="34" charset="0"/>
              <a:ea typeface="+mn-ea"/>
              <a:cs typeface="Arial" pitchFamily="34" charset="0"/>
            </a:rPr>
            <a:t> (78,2) tem aumentado em ambos os sexos e tem valor aproximado ao da ARSA (79,5) e ligeiramente superior ao do Continente (80,6). A </a:t>
          </a:r>
          <a:r>
            <a:rPr lang="pt-PT" sz="900" b="1">
              <a:solidFill>
                <a:schemeClr val="accent5">
                  <a:lumMod val="75000"/>
                </a:schemeClr>
              </a:solidFill>
              <a:effectLst/>
              <a:latin typeface="Arial" pitchFamily="34" charset="0"/>
              <a:ea typeface="+mn-ea"/>
              <a:cs typeface="Arial" pitchFamily="34" charset="0"/>
            </a:rPr>
            <a:t>taxa de natalidade</a:t>
          </a:r>
          <a:r>
            <a:rPr lang="pt-PT" sz="900">
              <a:solidFill>
                <a:schemeClr val="accent5">
                  <a:lumMod val="75000"/>
                </a:schemeClr>
              </a:solidFill>
              <a:effectLst/>
              <a:latin typeface="Arial" pitchFamily="34" charset="0"/>
              <a:ea typeface="+mn-ea"/>
              <a:cs typeface="Arial" pitchFamily="34" charset="0"/>
            </a:rPr>
            <a:t>, em 2012 foi de</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8,4‰, com valor superior à ARSA (7,8‰) e de valor ligeiramente inferior ao Continente (8,5‰). </a:t>
          </a:r>
        </a:p>
        <a:p>
          <a:endParaRPr lang="pt-PT" sz="900" b="1" i="1">
            <a:solidFill>
              <a:srgbClr val="FF6600"/>
            </a:solidFill>
            <a:effectLst/>
            <a:latin typeface="Arial" pitchFamily="34" charset="0"/>
            <a:ea typeface="+mn-ea"/>
            <a:cs typeface="Arial" pitchFamily="34" charset="0"/>
          </a:endParaRPr>
        </a:p>
        <a:p>
          <a:r>
            <a:rPr lang="pt-PT" sz="900" b="1" i="1">
              <a:solidFill>
                <a:srgbClr val="FF6600"/>
              </a:solidFill>
              <a:effectLst/>
              <a:latin typeface="Arial" pitchFamily="34" charset="0"/>
              <a:ea typeface="+mn-ea"/>
              <a:cs typeface="Arial" pitchFamily="34" charset="0"/>
            </a:rPr>
            <a:t>Comos vivemos?</a:t>
          </a:r>
          <a:endParaRPr lang="pt-PT" sz="900">
            <a:solidFill>
              <a:srgbClr val="FF6600"/>
            </a:solidFill>
            <a:effectLst/>
            <a:latin typeface="Arial" pitchFamily="34" charset="0"/>
            <a:ea typeface="+mn-ea"/>
            <a:cs typeface="Arial" pitchFamily="34" charset="0"/>
          </a:endParaRPr>
        </a:p>
        <a:p>
          <a:r>
            <a:rPr lang="pt-PT" sz="900">
              <a:solidFill>
                <a:schemeClr val="accent5">
                  <a:lumMod val="75000"/>
                </a:schemeClr>
              </a:solidFill>
              <a:effectLst/>
              <a:latin typeface="Arial" pitchFamily="34" charset="0"/>
              <a:ea typeface="+mn-ea"/>
              <a:cs typeface="Arial" pitchFamily="34" charset="0"/>
            </a:rPr>
            <a:t>O </a:t>
          </a:r>
          <a:r>
            <a:rPr lang="pt-PT" sz="900" b="1">
              <a:solidFill>
                <a:schemeClr val="accent5">
                  <a:lumMod val="75000"/>
                </a:schemeClr>
              </a:solidFill>
              <a:effectLst/>
              <a:latin typeface="Arial" pitchFamily="34" charset="0"/>
              <a:ea typeface="+mn-ea"/>
              <a:cs typeface="Arial" pitchFamily="34" charset="0"/>
            </a:rPr>
            <a:t>número de desempregados</a:t>
          </a:r>
          <a:r>
            <a:rPr lang="pt-PT" sz="900">
              <a:solidFill>
                <a:schemeClr val="accent5">
                  <a:lumMod val="75000"/>
                </a:schemeClr>
              </a:solidFill>
              <a:effectLst/>
              <a:latin typeface="Arial" pitchFamily="34" charset="0"/>
              <a:ea typeface="+mn-ea"/>
              <a:cs typeface="Arial" pitchFamily="34" charset="0"/>
            </a:rPr>
            <a:t> inscritos no IEFP, em dezembro de 2013 mostra uma evolução decrescente, face ao mês homólogo de 2012, existindo menos desempregados do sexo masculino comparativamente ao feminino. Nos últimos censos (2001 e 2011) o nível de </a:t>
          </a:r>
          <a:r>
            <a:rPr lang="pt-PT" sz="900" b="1">
              <a:solidFill>
                <a:schemeClr val="accent5">
                  <a:lumMod val="75000"/>
                </a:schemeClr>
              </a:solidFill>
              <a:effectLst/>
              <a:latin typeface="Arial" pitchFamily="34" charset="0"/>
              <a:ea typeface="+mn-ea"/>
              <a:cs typeface="Arial" pitchFamily="34" charset="0"/>
            </a:rPr>
            <a:t>escolaridade</a:t>
          </a:r>
          <a:r>
            <a:rPr lang="pt-PT" sz="900">
              <a:solidFill>
                <a:schemeClr val="accent5">
                  <a:lumMod val="75000"/>
                </a:schemeClr>
              </a:solidFill>
              <a:effectLst/>
              <a:latin typeface="Arial" pitchFamily="34" charset="0"/>
              <a:ea typeface="+mn-ea"/>
              <a:cs typeface="Arial" pitchFamily="34" charset="0"/>
            </a:rPr>
            <a:t> da população na ULSBA melhorou (8,4% da população possui ensino superior). No entanto, a ULSBA continua a ter cerca de 24,1% da população sem escolaridade, valor superior ao da ARSA (23,4%) e ao do Continente (18,8%). O </a:t>
          </a:r>
          <a:r>
            <a:rPr lang="pt-PT" sz="900" b="1">
              <a:solidFill>
                <a:schemeClr val="accent5">
                  <a:lumMod val="75000"/>
                </a:schemeClr>
              </a:solidFill>
              <a:effectLst/>
              <a:latin typeface="Arial" pitchFamily="34" charset="0"/>
              <a:ea typeface="+mn-ea"/>
              <a:cs typeface="Arial" pitchFamily="34" charset="0"/>
            </a:rPr>
            <a:t>setor terciário</a:t>
          </a:r>
          <a:r>
            <a:rPr lang="pt-PT" sz="900">
              <a:solidFill>
                <a:schemeClr val="accent5">
                  <a:lumMod val="75000"/>
                </a:schemeClr>
              </a:solidFill>
              <a:effectLst/>
              <a:latin typeface="Arial" pitchFamily="34" charset="0"/>
              <a:ea typeface="+mn-ea"/>
              <a:cs typeface="Arial" pitchFamily="34" charset="0"/>
            </a:rPr>
            <a:t> é a principal fonte de emprego (68,9%) com valor ligeiramente superior ao da ARSA (68,7%) e inferior ao do Continente (70,2%). A </a:t>
          </a:r>
          <a:r>
            <a:rPr lang="pt-PT" sz="900" b="1">
              <a:solidFill>
                <a:schemeClr val="accent5">
                  <a:lumMod val="75000"/>
                </a:schemeClr>
              </a:solidFill>
              <a:effectLst/>
              <a:latin typeface="Arial" pitchFamily="34" charset="0"/>
              <a:ea typeface="+mn-ea"/>
              <a:cs typeface="Arial" pitchFamily="34" charset="0"/>
            </a:rPr>
            <a:t>proporção de pensionistas </a:t>
          </a:r>
          <a:r>
            <a:rPr lang="pt-PT" sz="900">
              <a:solidFill>
                <a:schemeClr val="accent5">
                  <a:lumMod val="75000"/>
                </a:schemeClr>
              </a:solidFill>
              <a:effectLst/>
              <a:latin typeface="Arial" pitchFamily="34" charset="0"/>
              <a:ea typeface="+mn-ea"/>
              <a:cs typeface="Arial" pitchFamily="34" charset="0"/>
            </a:rPr>
            <a:t>(448,4‰ na população 15 e mais anos) e a </a:t>
          </a:r>
          <a:r>
            <a:rPr lang="pt-PT" sz="900" b="1">
              <a:solidFill>
                <a:schemeClr val="accent5">
                  <a:lumMod val="75000"/>
                </a:schemeClr>
              </a:solidFill>
              <a:effectLst/>
              <a:latin typeface="Arial" pitchFamily="34" charset="0"/>
              <a:ea typeface="+mn-ea"/>
              <a:cs typeface="Arial" pitchFamily="34" charset="0"/>
            </a:rPr>
            <a:t>proporção de beneficiários do RSI </a:t>
          </a:r>
          <a:r>
            <a:rPr lang="pt-PT" sz="900">
              <a:solidFill>
                <a:schemeClr val="accent5">
                  <a:lumMod val="75000"/>
                </a:schemeClr>
              </a:solidFill>
              <a:effectLst/>
              <a:latin typeface="Arial" pitchFamily="34" charset="0"/>
              <a:ea typeface="+mn-ea"/>
              <a:cs typeface="Arial" pitchFamily="34" charset="0"/>
            </a:rPr>
            <a:t>(72,4‰ na população 15 e mais anos) apresentam valores superiores à ARSA e ao Continente. A </a:t>
          </a:r>
          <a:r>
            <a:rPr lang="pt-PT" sz="900" b="1">
              <a:solidFill>
                <a:schemeClr val="accent5">
                  <a:lumMod val="75000"/>
                </a:schemeClr>
              </a:solidFill>
              <a:effectLst/>
              <a:latin typeface="Arial" pitchFamily="34" charset="0"/>
              <a:ea typeface="+mn-ea"/>
              <a:cs typeface="Arial" pitchFamily="34" charset="0"/>
            </a:rPr>
            <a:t>taxa de criminalidade </a:t>
          </a:r>
          <a:r>
            <a:rPr lang="pt-PT" sz="900">
              <a:solidFill>
                <a:schemeClr val="accent5">
                  <a:lumMod val="75000"/>
                </a:schemeClr>
              </a:solidFill>
              <a:effectLst/>
              <a:latin typeface="Arial" pitchFamily="34" charset="0"/>
              <a:ea typeface="+mn-ea"/>
              <a:cs typeface="Arial" pitchFamily="34" charset="0"/>
            </a:rPr>
            <a:t>(30,5‰) mostra uma tendência crescente, apresentando valores inferiores à ARSA e ao Continente.</a:t>
          </a:r>
        </a:p>
        <a:p>
          <a:r>
            <a:rPr lang="pt-PT" sz="900">
              <a:solidFill>
                <a:schemeClr val="accent5">
                  <a:lumMod val="75000"/>
                </a:schemeClr>
              </a:solidFill>
              <a:effectLst/>
              <a:latin typeface="Arial" pitchFamily="34" charset="0"/>
              <a:ea typeface="+mn-ea"/>
              <a:cs typeface="Arial" pitchFamily="34" charset="0"/>
            </a:rPr>
            <a:t>A</a:t>
          </a:r>
          <a:r>
            <a:rPr lang="pt-PT" sz="900" b="1">
              <a:solidFill>
                <a:schemeClr val="accent5">
                  <a:lumMod val="75000"/>
                </a:schemeClr>
              </a:solidFill>
              <a:effectLst/>
              <a:latin typeface="Arial" pitchFamily="34" charset="0"/>
              <a:ea typeface="+mn-ea"/>
              <a:cs typeface="Arial" pitchFamily="34" charset="0"/>
            </a:rPr>
            <a:t> Taxa de analfabetismo </a:t>
          </a:r>
          <a:r>
            <a:rPr lang="pt-PT" sz="900">
              <a:solidFill>
                <a:schemeClr val="accent5">
                  <a:lumMod val="75000"/>
                </a:schemeClr>
              </a:solidFill>
              <a:effectLst/>
              <a:latin typeface="Arial" pitchFamily="34" charset="0"/>
              <a:ea typeface="+mn-ea"/>
              <a:cs typeface="Arial" pitchFamily="34" charset="0"/>
            </a:rPr>
            <a:t>(11,1%)</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mostra uma evolução decrescente, no entanto com valor superior à ARSA e ao Continente, estando a</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maioria</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dos concelhos</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com valores superiores à ARSA.</a:t>
          </a:r>
        </a:p>
        <a:p>
          <a:r>
            <a:rPr lang="pt-PT" sz="900">
              <a:solidFill>
                <a:schemeClr val="accent5">
                  <a:lumMod val="75000"/>
                </a:schemeClr>
              </a:solidFill>
              <a:effectLst/>
              <a:latin typeface="Arial" pitchFamily="34" charset="0"/>
              <a:ea typeface="+mn-ea"/>
              <a:cs typeface="Arial" pitchFamily="34" charset="0"/>
            </a:rPr>
            <a:t>O </a:t>
          </a:r>
          <a:r>
            <a:rPr lang="pt-PT" sz="900" b="1">
              <a:solidFill>
                <a:schemeClr val="accent5">
                  <a:lumMod val="75000"/>
                </a:schemeClr>
              </a:solidFill>
              <a:effectLst/>
              <a:latin typeface="Arial" pitchFamily="34" charset="0"/>
              <a:ea typeface="+mn-ea"/>
              <a:cs typeface="Arial" pitchFamily="34" charset="0"/>
            </a:rPr>
            <a:t>Ganho médio mensal dos trabalhadores por conta de outrem </a:t>
          </a:r>
          <a:r>
            <a:rPr lang="pt-PT" sz="900">
              <a:solidFill>
                <a:schemeClr val="accent5">
                  <a:lumMod val="75000"/>
                </a:schemeClr>
              </a:solidFill>
              <a:effectLst/>
              <a:latin typeface="Arial" pitchFamily="34" charset="0"/>
              <a:ea typeface="+mn-ea"/>
              <a:cs typeface="Arial" pitchFamily="34" charset="0"/>
            </a:rPr>
            <a:t>na ULSBA (991,70€), tem valor superior a todos os</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concelhos com exceção do concelho</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de Castro Verde. No entanto, o valor da ULSBA é inferior à ARSA e ao Continente. O mesmo se verifica com o</a:t>
          </a:r>
          <a:r>
            <a:rPr lang="pt-PT" sz="900" b="1">
              <a:solidFill>
                <a:schemeClr val="accent5">
                  <a:lumMod val="75000"/>
                </a:schemeClr>
              </a:solidFill>
              <a:effectLst/>
              <a:latin typeface="Arial" pitchFamily="34" charset="0"/>
              <a:ea typeface="+mn-ea"/>
              <a:cs typeface="Arial" pitchFamily="34" charset="0"/>
            </a:rPr>
            <a:t> poder de compra </a:t>
          </a:r>
          <a:r>
            <a:rPr lang="pt-PT" sz="900" b="1" i="1">
              <a:solidFill>
                <a:schemeClr val="accent5">
                  <a:lumMod val="75000"/>
                </a:schemeClr>
              </a:solidFill>
              <a:effectLst/>
              <a:latin typeface="Arial" pitchFamily="34" charset="0"/>
              <a:ea typeface="+mn-ea"/>
              <a:cs typeface="Arial" pitchFamily="34" charset="0"/>
            </a:rPr>
            <a:t>per capita</a:t>
          </a:r>
          <a:r>
            <a:rPr lang="pt-PT" sz="900">
              <a:solidFill>
                <a:schemeClr val="accent5">
                  <a:lumMod val="75000"/>
                </a:schemeClr>
              </a:solidFill>
              <a:effectLst/>
              <a:latin typeface="Arial" pitchFamily="34" charset="0"/>
              <a:ea typeface="+mn-ea"/>
              <a:cs typeface="Arial" pitchFamily="34" charset="0"/>
            </a:rPr>
            <a:t>, cujo valor é inferior à ARSA e ao Continente e apenas os concelhos de Beja e Castro Verde são superiores à ULSBA.</a:t>
          </a:r>
        </a:p>
        <a:p>
          <a:r>
            <a:rPr lang="pt-PT" sz="900">
              <a:solidFill>
                <a:schemeClr val="accent5">
                  <a:lumMod val="75000"/>
                </a:schemeClr>
              </a:solidFill>
              <a:effectLst/>
              <a:latin typeface="Arial" pitchFamily="34" charset="0"/>
              <a:ea typeface="+mn-ea"/>
              <a:cs typeface="Arial" pitchFamily="34" charset="0"/>
            </a:rPr>
            <a:t>Relativamente às i</a:t>
          </a:r>
          <a:r>
            <a:rPr lang="pt-PT" sz="900" b="1">
              <a:solidFill>
                <a:schemeClr val="accent5">
                  <a:lumMod val="75000"/>
                </a:schemeClr>
              </a:solidFill>
              <a:effectLst/>
              <a:latin typeface="Arial" pitchFamily="34" charset="0"/>
              <a:ea typeface="+mn-ea"/>
              <a:cs typeface="Arial" pitchFamily="34" charset="0"/>
            </a:rPr>
            <a:t>nfra-estruturas ambientais</a:t>
          </a:r>
          <a:r>
            <a:rPr lang="pt-PT" sz="900">
              <a:solidFill>
                <a:schemeClr val="accent5">
                  <a:lumMod val="75000"/>
                </a:schemeClr>
              </a:solidFill>
              <a:effectLst/>
              <a:latin typeface="Arial" pitchFamily="34" charset="0"/>
              <a:ea typeface="+mn-ea"/>
              <a:cs typeface="Arial" pitchFamily="34" charset="0"/>
            </a:rPr>
            <a:t>, 99% da população é servida por sistemas públicos de abastecimento de água, 95% por sistemas de drenagem de águas residuais e 88% por estações de tratamento de águas residuais.</a:t>
          </a:r>
        </a:p>
      </xdr:txBody>
    </xdr:sp>
    <xdr:clientData/>
  </xdr:oneCellAnchor>
  <xdr:oneCellAnchor>
    <xdr:from>
      <xdr:col>4</xdr:col>
      <xdr:colOff>247650</xdr:colOff>
      <xdr:row>26</xdr:row>
      <xdr:rowOff>19050</xdr:rowOff>
    </xdr:from>
    <xdr:ext cx="4029075" cy="5113955"/>
    <xdr:sp macro="" textlink="">
      <xdr:nvSpPr>
        <xdr:cNvPr id="9" name="caixa3"/>
        <xdr:cNvSpPr txBox="1">
          <a:spLocks noChangeArrowheads="1"/>
        </xdr:cNvSpPr>
      </xdr:nvSpPr>
      <xdr:spPr bwMode="auto">
        <a:xfrm>
          <a:off x="4972050" y="6915150"/>
          <a:ext cx="4029075" cy="5113955"/>
        </a:xfrm>
        <a:prstGeom prst="rect">
          <a:avLst/>
        </a:prstGeom>
        <a:solidFill>
          <a:srgbClr val="FFFFFF"/>
        </a:solidFill>
        <a:ln w="9525">
          <a:noFill/>
          <a:miter lim="800000"/>
          <a:headEnd/>
          <a:tailEnd/>
        </a:ln>
      </xdr:spPr>
      <xdr:txBody>
        <a:bodyPr vertOverflow="clip" wrap="square" lIns="36000" tIns="36000" rIns="36000" bIns="36000" anchor="t" anchorCtr="1" upright="1">
          <a:spAutoFit/>
        </a:bodyPr>
        <a:lstStyle/>
        <a:p>
          <a:r>
            <a:rPr lang="pt-PT" sz="900" b="1" i="1">
              <a:solidFill>
                <a:srgbClr val="60497A"/>
              </a:solidFill>
              <a:effectLst/>
              <a:latin typeface="Arial" pitchFamily="34" charset="0"/>
              <a:ea typeface="+mn-ea"/>
              <a:cs typeface="Arial" pitchFamily="34" charset="0"/>
            </a:rPr>
            <a:t>Que escolhas fazemos?</a:t>
          </a:r>
          <a:endParaRPr lang="pt-PT" sz="900">
            <a:solidFill>
              <a:srgbClr val="60497A"/>
            </a:solidFill>
            <a:effectLst/>
            <a:latin typeface="Arial" pitchFamily="34" charset="0"/>
            <a:ea typeface="+mn-ea"/>
            <a:cs typeface="Arial" pitchFamily="34" charset="0"/>
          </a:endParaRPr>
        </a:p>
        <a:p>
          <a:r>
            <a:rPr lang="pt-PT" sz="900">
              <a:solidFill>
                <a:schemeClr val="accent5">
                  <a:lumMod val="75000"/>
                </a:schemeClr>
              </a:solidFill>
              <a:effectLst/>
              <a:latin typeface="Arial" pitchFamily="34" charset="0"/>
              <a:ea typeface="+mn-ea"/>
              <a:cs typeface="Arial" pitchFamily="34" charset="0"/>
            </a:rPr>
            <a:t>A </a:t>
          </a:r>
          <a:r>
            <a:rPr lang="pt-PT" sz="900" b="1">
              <a:solidFill>
                <a:schemeClr val="accent5">
                  <a:lumMod val="75000"/>
                </a:schemeClr>
              </a:solidFill>
              <a:effectLst/>
              <a:latin typeface="Arial" pitchFamily="34" charset="0"/>
              <a:ea typeface="+mn-ea"/>
              <a:cs typeface="Arial" pitchFamily="34" charset="0"/>
            </a:rPr>
            <a:t>proporção de nascimentos em mulheres com idade inferior a 20 anos </a:t>
          </a:r>
          <a:r>
            <a:rPr lang="pt-PT" sz="900">
              <a:solidFill>
                <a:schemeClr val="accent5">
                  <a:lumMod val="75000"/>
                </a:schemeClr>
              </a:solidFill>
              <a:effectLst/>
              <a:latin typeface="Arial" pitchFamily="34" charset="0"/>
              <a:ea typeface="+mn-ea"/>
              <a:cs typeface="Arial" pitchFamily="34" charset="0"/>
            </a:rPr>
            <a:t>(7,3%) tem diminuído, no entanto assumindo valores superiores à ARSA (5,3%) e ao Continente (3,7%). A evolução da </a:t>
          </a:r>
          <a:r>
            <a:rPr lang="pt-PT" sz="900" b="1">
              <a:solidFill>
                <a:schemeClr val="accent5">
                  <a:lumMod val="75000"/>
                </a:schemeClr>
              </a:solidFill>
              <a:effectLst/>
              <a:latin typeface="Arial" pitchFamily="34" charset="0"/>
              <a:ea typeface="+mn-ea"/>
              <a:cs typeface="Arial" pitchFamily="34" charset="0"/>
            </a:rPr>
            <a:t>proporção de mulheres com idade superior a 35 anos </a:t>
          </a:r>
          <a:r>
            <a:rPr lang="pt-PT" sz="900">
              <a:solidFill>
                <a:schemeClr val="accent5">
                  <a:lumMod val="75000"/>
                </a:schemeClr>
              </a:solidFill>
              <a:effectLst/>
              <a:latin typeface="Arial" pitchFamily="34" charset="0"/>
              <a:ea typeface="+mn-ea"/>
              <a:cs typeface="Arial" pitchFamily="34" charset="0"/>
            </a:rPr>
            <a:t>(20,8%) mostra uma tendência inversa, com valores inferiores à ARSA (21,0%) e ao Continente (23,7%).</a:t>
          </a:r>
        </a:p>
        <a:p>
          <a:r>
            <a:rPr lang="pt-PT" sz="900">
              <a:solidFill>
                <a:schemeClr val="accent5">
                  <a:lumMod val="75000"/>
                </a:schemeClr>
              </a:solidFill>
              <a:effectLst/>
              <a:latin typeface="Arial" pitchFamily="34" charset="0"/>
              <a:ea typeface="+mn-ea"/>
              <a:cs typeface="Arial" pitchFamily="34" charset="0"/>
            </a:rPr>
            <a:t>Nos </a:t>
          </a:r>
          <a:r>
            <a:rPr lang="pt-PT" sz="900" b="1">
              <a:solidFill>
                <a:schemeClr val="accent5">
                  <a:lumMod val="75000"/>
                </a:schemeClr>
              </a:solidFill>
              <a:effectLst/>
              <a:latin typeface="Arial" pitchFamily="34" charset="0"/>
              <a:ea typeface="+mn-ea"/>
              <a:cs typeface="Arial" pitchFamily="34" charset="0"/>
            </a:rPr>
            <a:t>determinantes de saúde</a:t>
          </a:r>
          <a:r>
            <a:rPr lang="pt-PT" sz="900">
              <a:solidFill>
                <a:schemeClr val="accent5">
                  <a:lumMod val="75000"/>
                </a:schemeClr>
              </a:solidFill>
              <a:effectLst/>
              <a:latin typeface="Arial" pitchFamily="34" charset="0"/>
              <a:ea typeface="+mn-ea"/>
              <a:cs typeface="Arial" pitchFamily="34" charset="0"/>
            </a:rPr>
            <a:t>, verifica-se que a </a:t>
          </a:r>
          <a:r>
            <a:rPr lang="pt-PT" sz="900" b="1">
              <a:solidFill>
                <a:schemeClr val="accent5">
                  <a:lumMod val="75000"/>
                </a:schemeClr>
              </a:solidFill>
              <a:effectLst/>
              <a:latin typeface="Arial" pitchFamily="34" charset="0"/>
              <a:ea typeface="+mn-ea"/>
              <a:cs typeface="Arial" pitchFamily="34" charset="0"/>
            </a:rPr>
            <a:t>proporção de inscritos por abuso do tabaco,</a:t>
          </a:r>
          <a:r>
            <a:rPr lang="pt-PT" sz="900">
              <a:solidFill>
                <a:schemeClr val="accent5">
                  <a:lumMod val="75000"/>
                </a:schemeClr>
              </a:solidFill>
              <a:effectLst/>
              <a:latin typeface="Arial" pitchFamily="34" charset="0"/>
              <a:ea typeface="+mn-ea"/>
              <a:cs typeface="Arial" pitchFamily="34" charset="0"/>
            </a:rPr>
            <a:t> </a:t>
          </a:r>
          <a:r>
            <a:rPr lang="pt-PT" sz="900" b="1">
              <a:solidFill>
                <a:schemeClr val="accent5">
                  <a:lumMod val="75000"/>
                </a:schemeClr>
              </a:solidFill>
              <a:effectLst/>
              <a:latin typeface="Arial" pitchFamily="34" charset="0"/>
              <a:ea typeface="+mn-ea"/>
              <a:cs typeface="Arial" pitchFamily="34" charset="0"/>
            </a:rPr>
            <a:t>excesso de peso</a:t>
          </a:r>
          <a:r>
            <a:rPr lang="pt-PT" sz="900">
              <a:solidFill>
                <a:schemeClr val="accent5">
                  <a:lumMod val="75000"/>
                </a:schemeClr>
              </a:solidFill>
              <a:effectLst/>
              <a:latin typeface="Arial" pitchFamily="34" charset="0"/>
              <a:ea typeface="+mn-ea"/>
              <a:cs typeface="Arial" pitchFamily="34" charset="0"/>
            </a:rPr>
            <a:t>, </a:t>
          </a:r>
          <a:r>
            <a:rPr lang="pt-PT" sz="900" b="1">
              <a:solidFill>
                <a:schemeClr val="accent5">
                  <a:lumMod val="75000"/>
                </a:schemeClr>
              </a:solidFill>
              <a:effectLst/>
              <a:latin typeface="Arial" pitchFamily="34" charset="0"/>
              <a:ea typeface="+mn-ea"/>
              <a:cs typeface="Arial" pitchFamily="34" charset="0"/>
            </a:rPr>
            <a:t>abuso crónico do álcool</a:t>
          </a:r>
          <a:r>
            <a:rPr lang="pt-PT" sz="900">
              <a:solidFill>
                <a:schemeClr val="accent5">
                  <a:lumMod val="75000"/>
                </a:schemeClr>
              </a:solidFill>
              <a:effectLst/>
              <a:latin typeface="Arial" pitchFamily="34" charset="0"/>
              <a:ea typeface="+mn-ea"/>
              <a:cs typeface="Arial" pitchFamily="34" charset="0"/>
            </a:rPr>
            <a:t> </a:t>
          </a:r>
          <a:r>
            <a:rPr lang="pt-PT" sz="900" b="1">
              <a:solidFill>
                <a:schemeClr val="accent5">
                  <a:lumMod val="75000"/>
                </a:schemeClr>
              </a:solidFill>
              <a:effectLst/>
              <a:latin typeface="Arial" pitchFamily="34" charset="0"/>
              <a:ea typeface="+mn-ea"/>
              <a:cs typeface="Arial" pitchFamily="34" charset="0"/>
            </a:rPr>
            <a:t>e de drogas</a:t>
          </a:r>
          <a:r>
            <a:rPr lang="pt-PT" sz="900">
              <a:solidFill>
                <a:schemeClr val="accent5">
                  <a:lumMod val="75000"/>
                </a:schemeClr>
              </a:solidFill>
              <a:effectLst/>
              <a:latin typeface="Arial" pitchFamily="34" charset="0"/>
              <a:ea typeface="+mn-ea"/>
              <a:cs typeface="Arial" pitchFamily="34" charset="0"/>
            </a:rPr>
            <a:t> apresenta valores superiores na ULSBA comparativamente à ARSA. Em relação ao Continente, apenas o excesso de peso tem uma proporção de indivíduos superior à ULSBA. </a:t>
          </a:r>
        </a:p>
        <a:p>
          <a:endParaRPr lang="pt-PT" sz="900" b="1" i="1">
            <a:solidFill>
              <a:schemeClr val="accent5">
                <a:lumMod val="75000"/>
              </a:schemeClr>
            </a:solidFill>
            <a:effectLst/>
            <a:latin typeface="Arial" pitchFamily="34" charset="0"/>
            <a:ea typeface="+mn-ea"/>
            <a:cs typeface="Arial" pitchFamily="34" charset="0"/>
          </a:endParaRPr>
        </a:p>
        <a:p>
          <a:r>
            <a:rPr lang="pt-PT" sz="900" b="1" i="1">
              <a:solidFill>
                <a:srgbClr val="538DD5"/>
              </a:solidFill>
              <a:effectLst/>
              <a:latin typeface="Arial" pitchFamily="34" charset="0"/>
              <a:ea typeface="+mn-ea"/>
              <a:cs typeface="Arial" pitchFamily="34" charset="0"/>
            </a:rPr>
            <a:t>Que Saúde temos?</a:t>
          </a:r>
          <a:endParaRPr lang="pt-PT" sz="900">
            <a:solidFill>
              <a:srgbClr val="538DD5"/>
            </a:solidFill>
            <a:effectLst/>
            <a:latin typeface="Arial" pitchFamily="34" charset="0"/>
            <a:ea typeface="+mn-ea"/>
            <a:cs typeface="Arial" pitchFamily="34" charset="0"/>
          </a:endParaRPr>
        </a:p>
        <a:p>
          <a:r>
            <a:rPr lang="pt-PT" sz="900">
              <a:solidFill>
                <a:schemeClr val="accent5">
                  <a:lumMod val="75000"/>
                </a:schemeClr>
              </a:solidFill>
              <a:effectLst/>
              <a:latin typeface="Arial" pitchFamily="34" charset="0"/>
              <a:ea typeface="+mn-ea"/>
              <a:cs typeface="Arial" pitchFamily="34" charset="0"/>
            </a:rPr>
            <a:t>A </a:t>
          </a:r>
          <a:r>
            <a:rPr lang="pt-PT" sz="900" b="1">
              <a:solidFill>
                <a:schemeClr val="accent5">
                  <a:lumMod val="75000"/>
                </a:schemeClr>
              </a:solidFill>
              <a:effectLst/>
              <a:latin typeface="Arial" pitchFamily="34" charset="0"/>
              <a:ea typeface="+mn-ea"/>
              <a:cs typeface="Arial" pitchFamily="34" charset="0"/>
            </a:rPr>
            <a:t>proporção de nascimentos pré-termo </a:t>
          </a:r>
          <a:r>
            <a:rPr lang="pt-PT" sz="900">
              <a:solidFill>
                <a:schemeClr val="accent5">
                  <a:lumMod val="75000"/>
                </a:schemeClr>
              </a:solidFill>
              <a:effectLst/>
              <a:latin typeface="Arial" pitchFamily="34" charset="0"/>
              <a:ea typeface="+mn-ea"/>
              <a:cs typeface="Arial" pitchFamily="34" charset="0"/>
            </a:rPr>
            <a:t>(7,4%) e de </a:t>
          </a:r>
          <a:r>
            <a:rPr lang="pt-PT" sz="900" b="1">
              <a:solidFill>
                <a:schemeClr val="accent5">
                  <a:lumMod val="75000"/>
                </a:schemeClr>
              </a:solidFill>
              <a:effectLst/>
              <a:latin typeface="Arial" pitchFamily="34" charset="0"/>
              <a:ea typeface="+mn-ea"/>
              <a:cs typeface="Arial" pitchFamily="34" charset="0"/>
            </a:rPr>
            <a:t>crianças com baixo peso à nascença </a:t>
          </a:r>
          <a:r>
            <a:rPr lang="pt-PT" sz="900">
              <a:solidFill>
                <a:schemeClr val="accent5">
                  <a:lumMod val="75000"/>
                </a:schemeClr>
              </a:solidFill>
              <a:effectLst/>
              <a:latin typeface="Arial" pitchFamily="34" charset="0"/>
              <a:ea typeface="+mn-ea"/>
              <a:cs typeface="Arial" pitchFamily="34" charset="0"/>
            </a:rPr>
            <a:t>(8,5%) valores superior e inferior comparativamente à ARSA (de respetivamente 7,1% e 8,7%).</a:t>
          </a:r>
        </a:p>
        <a:p>
          <a:r>
            <a:rPr lang="pt-PT" sz="900">
              <a:solidFill>
                <a:schemeClr val="accent5">
                  <a:lumMod val="75000"/>
                </a:schemeClr>
              </a:solidFill>
              <a:effectLst/>
              <a:latin typeface="Arial" pitchFamily="34" charset="0"/>
              <a:ea typeface="+mn-ea"/>
              <a:cs typeface="Arial" pitchFamily="34" charset="0"/>
            </a:rPr>
            <a:t>A </a:t>
          </a:r>
          <a:r>
            <a:rPr lang="pt-PT" sz="900" b="1">
              <a:solidFill>
                <a:schemeClr val="accent5">
                  <a:lumMod val="75000"/>
                </a:schemeClr>
              </a:solidFill>
              <a:effectLst/>
              <a:latin typeface="Arial" pitchFamily="34" charset="0"/>
              <a:ea typeface="+mn-ea"/>
              <a:cs typeface="Arial" pitchFamily="34" charset="0"/>
            </a:rPr>
            <a:t>mortalidade infantil</a:t>
          </a:r>
          <a:r>
            <a:rPr lang="pt-PT" sz="900">
              <a:solidFill>
                <a:schemeClr val="accent5">
                  <a:lumMod val="75000"/>
                </a:schemeClr>
              </a:solidFill>
              <a:effectLst/>
              <a:latin typeface="Arial" pitchFamily="34" charset="0"/>
              <a:ea typeface="+mn-ea"/>
              <a:cs typeface="Arial" pitchFamily="34" charset="0"/>
            </a:rPr>
            <a:t> (3,5‰) tem diminuído nos últimos triénios e assume valores superiores à ARSA e ao Continente.</a:t>
          </a:r>
        </a:p>
        <a:p>
          <a:r>
            <a:rPr lang="pt-PT" sz="900">
              <a:solidFill>
                <a:schemeClr val="accent5">
                  <a:lumMod val="75000"/>
                </a:schemeClr>
              </a:solidFill>
              <a:effectLst/>
              <a:latin typeface="Arial" pitchFamily="34" charset="0"/>
              <a:ea typeface="+mn-ea"/>
              <a:cs typeface="Arial" pitchFamily="34" charset="0"/>
            </a:rPr>
            <a:t>Relativamente à </a:t>
          </a:r>
          <a:r>
            <a:rPr lang="pt-PT" sz="900" b="1">
              <a:solidFill>
                <a:schemeClr val="accent5">
                  <a:lumMod val="75000"/>
                </a:schemeClr>
              </a:solidFill>
              <a:effectLst/>
              <a:latin typeface="Arial" pitchFamily="34" charset="0"/>
              <a:ea typeface="+mn-ea"/>
              <a:cs typeface="Arial" pitchFamily="34" charset="0"/>
            </a:rPr>
            <a:t>mortalidade proporciona</a:t>
          </a:r>
          <a:r>
            <a:rPr lang="pt-PT" sz="900">
              <a:solidFill>
                <a:schemeClr val="accent5">
                  <a:lumMod val="75000"/>
                </a:schemeClr>
              </a:solidFill>
              <a:effectLst/>
              <a:latin typeface="Arial" pitchFamily="34" charset="0"/>
              <a:ea typeface="+mn-ea"/>
              <a:cs typeface="Arial" pitchFamily="34" charset="0"/>
            </a:rPr>
            <a:t>l, devido a problemas metodológicos relacionados com a garantia do Segredo Estatístico, não foi possível ao Instituto Nacional de Estatística, ao abrigo do protocolo celebrado com as cinco Administrações Regionais de Saúde, I.P. (ARS), disponibilizar os dados de mortalidade para todas as causas, para a ULSBA, pelo que foram apresentados apenas os dados relativos a causas de morte com informação disponibilizada.</a:t>
          </a:r>
        </a:p>
        <a:p>
          <a:r>
            <a:rPr lang="pt-PT" sz="900">
              <a:solidFill>
                <a:schemeClr val="accent5">
                  <a:lumMod val="75000"/>
                </a:schemeClr>
              </a:solidFill>
              <a:effectLst/>
              <a:latin typeface="Arial" pitchFamily="34" charset="0"/>
              <a:ea typeface="+mn-ea"/>
              <a:cs typeface="Arial" pitchFamily="34" charset="0"/>
            </a:rPr>
            <a:t>No triénio 2009-2011, a </a:t>
          </a:r>
          <a:r>
            <a:rPr lang="pt-PT" sz="900" b="1">
              <a:solidFill>
                <a:schemeClr val="accent5">
                  <a:lumMod val="75000"/>
                </a:schemeClr>
              </a:solidFill>
              <a:effectLst/>
              <a:latin typeface="Arial" pitchFamily="34" charset="0"/>
              <a:ea typeface="+mn-ea"/>
              <a:cs typeface="Arial" pitchFamily="34" charset="0"/>
            </a:rPr>
            <a:t>taxa de mortalidade prematura padronizada pela idade</a:t>
          </a:r>
          <a:r>
            <a:rPr lang="pt-PT" sz="900">
              <a:solidFill>
                <a:schemeClr val="accent5">
                  <a:lumMod val="75000"/>
                </a:schemeClr>
              </a:solidFill>
              <a:effectLst/>
              <a:latin typeface="Arial" pitchFamily="34" charset="0"/>
              <a:ea typeface="+mn-ea"/>
              <a:cs typeface="Arial" pitchFamily="34" charset="0"/>
            </a:rPr>
            <a:t> (&lt; 75 anos) para algumas causas de morte, não é disponibilizada informação da ULSBA. Destacam-se, as doenças do aparelho circulatório, nomeadamente a doença isquémica do coração e as doenças cerebrovasculares, o tumor maligno do aparelho respiratório, especificamente o tumor maligno da traqueia, brônquios e pulmão e as doenças do aparelho respiratório e digestivo e os acidentes de transporte, em ambos os sexos, com taxas superiores e de significado estatístico comparativamente à ARSA. </a:t>
          </a:r>
        </a:p>
        <a:p>
          <a:r>
            <a:rPr lang="pt-PT" sz="900">
              <a:solidFill>
                <a:schemeClr val="accent5">
                  <a:lumMod val="75000"/>
                </a:schemeClr>
              </a:solidFill>
              <a:effectLst/>
              <a:latin typeface="Arial" pitchFamily="34" charset="0"/>
              <a:ea typeface="+mn-ea"/>
              <a:cs typeface="Arial" pitchFamily="34" charset="0"/>
            </a:rPr>
            <a:t>Na </a:t>
          </a:r>
          <a:r>
            <a:rPr lang="pt-PT" sz="900" b="1">
              <a:solidFill>
                <a:schemeClr val="accent5">
                  <a:lumMod val="75000"/>
                </a:schemeClr>
              </a:solidFill>
              <a:effectLst/>
              <a:latin typeface="Arial" pitchFamily="34" charset="0"/>
              <a:ea typeface="+mn-ea"/>
              <a:cs typeface="Arial" pitchFamily="34" charset="0"/>
            </a:rPr>
            <a:t>morbilidade</a:t>
          </a:r>
          <a:r>
            <a:rPr lang="pt-PT" sz="900">
              <a:solidFill>
                <a:schemeClr val="accent5">
                  <a:lumMod val="75000"/>
                </a:schemeClr>
              </a:solidFill>
              <a:effectLst/>
              <a:latin typeface="Arial" pitchFamily="34" charset="0"/>
              <a:ea typeface="+mn-ea"/>
              <a:cs typeface="Arial" pitchFamily="34" charset="0"/>
            </a:rPr>
            <a:t>, medida pela </a:t>
          </a:r>
          <a:r>
            <a:rPr lang="pt-PT" sz="900" b="1">
              <a:solidFill>
                <a:schemeClr val="accent5">
                  <a:lumMod val="75000"/>
                </a:schemeClr>
              </a:solidFill>
              <a:effectLst/>
              <a:latin typeface="Arial" pitchFamily="34" charset="0"/>
              <a:ea typeface="+mn-ea"/>
              <a:cs typeface="Arial" pitchFamily="34" charset="0"/>
            </a:rPr>
            <a:t>proporção de inscritos nos cuidados de saúde primários</a:t>
          </a:r>
          <a:r>
            <a:rPr lang="pt-PT" sz="900">
              <a:solidFill>
                <a:schemeClr val="accent5">
                  <a:lumMod val="75000"/>
                </a:schemeClr>
              </a:solidFill>
              <a:effectLst/>
              <a:latin typeface="Arial" pitchFamily="34" charset="0"/>
              <a:ea typeface="+mn-ea"/>
              <a:cs typeface="Arial" pitchFamily="34" charset="0"/>
            </a:rPr>
            <a:t>, destaca-se a hipertensão, alterações do metabolismo dos lípidos e perturbações depressivas com valores próximos à ARSA e superiores ao Continente.</a:t>
          </a:r>
        </a:p>
        <a:p>
          <a:pPr marL="0" marR="0" indent="0" algn="l" defTabSz="914400" rtl="1" eaLnBrk="1" fontAlgn="auto" latinLnBrk="0" hangingPunct="1">
            <a:lnSpc>
              <a:spcPct val="100000"/>
            </a:lnSpc>
            <a:spcBef>
              <a:spcPts val="0"/>
            </a:spcBef>
            <a:spcAft>
              <a:spcPts val="0"/>
            </a:spcAft>
            <a:buClrTx/>
            <a:buSzTx/>
            <a:buFontTx/>
            <a:buNone/>
            <a:tabLst/>
            <a:defRPr sz="1000"/>
          </a:pPr>
          <a:endParaRPr lang="pt-PT" sz="900" b="0" i="0" strike="noStrike">
            <a:solidFill>
              <a:schemeClr val="accent5">
                <a:lumMod val="75000"/>
              </a:schemeClr>
            </a:solidFill>
            <a:latin typeface="Arial" pitchFamily="34" charset="0"/>
            <a:cs typeface="Arial" pitchFamily="34" charset="0"/>
          </a:endParaRPr>
        </a:p>
      </xdr:txBody>
    </xdr:sp>
    <xdr:clientData/>
  </xdr:oneCellAnchor>
  <xdr:twoCellAnchor>
    <xdr:from>
      <xdr:col>6</xdr:col>
      <xdr:colOff>460375</xdr:colOff>
      <xdr:row>2</xdr:row>
      <xdr:rowOff>3175</xdr:rowOff>
    </xdr:from>
    <xdr:to>
      <xdr:col>9</xdr:col>
      <xdr:colOff>412602</xdr:colOff>
      <xdr:row>4</xdr:row>
      <xdr:rowOff>552850</xdr:rowOff>
    </xdr:to>
    <xdr:pic>
      <xdr:nvPicPr>
        <xdr:cNvPr id="5" name="logoPLS4"/>
        <xdr:cNvPicPr>
          <a:picLocks noChangeAspect="1" noChangeArrowheads="1"/>
        </xdr:cNvPicPr>
      </xdr:nvPicPr>
      <xdr:blipFill>
        <a:blip xmlns:r="http://schemas.openxmlformats.org/officeDocument/2006/relationships" r:embed="rId1" cstate="print"/>
        <a:srcRect/>
        <a:stretch>
          <a:fillRect/>
        </a:stretch>
      </xdr:blipFill>
      <xdr:spPr bwMode="auto">
        <a:xfrm>
          <a:off x="6613525" y="250825"/>
          <a:ext cx="2095352" cy="864000"/>
        </a:xfrm>
        <a:prstGeom prst="rect">
          <a:avLst/>
        </a:prstGeom>
        <a:noFill/>
      </xdr:spPr>
    </xdr:pic>
    <xdr:clientData/>
  </xdr:twoCellAnchor>
  <xdr:twoCellAnchor>
    <xdr:from>
      <xdr:col>2</xdr:col>
      <xdr:colOff>127000</xdr:colOff>
      <xdr:row>19</xdr:row>
      <xdr:rowOff>206375</xdr:rowOff>
    </xdr:from>
    <xdr:to>
      <xdr:col>2</xdr:col>
      <xdr:colOff>3424099</xdr:colOff>
      <xdr:row>23</xdr:row>
      <xdr:rowOff>87150</xdr:rowOff>
    </xdr:to>
    <xdr:grpSp>
      <xdr:nvGrpSpPr>
        <xdr:cNvPr id="6" name="logoARS4"/>
        <xdr:cNvGrpSpPr/>
      </xdr:nvGrpSpPr>
      <xdr:grpSpPr>
        <a:xfrm>
          <a:off x="517801" y="5072408"/>
          <a:ext cx="3495606" cy="865991"/>
          <a:chOff x="76200" y="4543425"/>
          <a:chExt cx="3297099" cy="792000"/>
        </a:xfrm>
      </xdr:grpSpPr>
      <xdr:pic>
        <xdr:nvPicPr>
          <xdr:cNvPr id="8" name="Picture 14"/>
          <xdr:cNvPicPr>
            <a:picLocks noChangeAspect="1" noChangeArrowheads="1"/>
          </xdr:cNvPicPr>
        </xdr:nvPicPr>
        <xdr:blipFill>
          <a:blip xmlns:r="http://schemas.openxmlformats.org/officeDocument/2006/relationships" r:embed="rId2" cstate="print"/>
          <a:srcRect/>
          <a:stretch>
            <a:fillRect/>
          </a:stretch>
        </xdr:blipFill>
        <xdr:spPr bwMode="auto">
          <a:xfrm>
            <a:off x="2295525" y="4543425"/>
            <a:ext cx="1077774" cy="792000"/>
          </a:xfrm>
          <a:prstGeom prst="rect">
            <a:avLst/>
          </a:prstGeom>
          <a:noFill/>
        </xdr:spPr>
      </xdr:pic>
      <xdr:pic>
        <xdr:nvPicPr>
          <xdr:cNvPr id="10" name="Picture 3"/>
          <xdr:cNvPicPr>
            <a:picLocks noChangeAspect="1" noChangeArrowheads="1"/>
          </xdr:cNvPicPr>
        </xdr:nvPicPr>
        <xdr:blipFill>
          <a:blip xmlns:r="http://schemas.openxmlformats.org/officeDocument/2006/relationships" r:embed="rId3"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xdr:col>
      <xdr:colOff>0</xdr:colOff>
      <xdr:row>58</xdr:row>
      <xdr:rowOff>63500</xdr:rowOff>
    </xdr:from>
    <xdr:to>
      <xdr:col>2</xdr:col>
      <xdr:colOff>1617444</xdr:colOff>
      <xdr:row>60</xdr:row>
      <xdr:rowOff>133550</xdr:rowOff>
    </xdr:to>
    <xdr:grpSp>
      <xdr:nvGrpSpPr>
        <xdr:cNvPr id="11" name="logoP_ARS4"/>
        <xdr:cNvGrpSpPr>
          <a:grpSpLocks noChangeAspect="1"/>
        </xdr:cNvGrpSpPr>
      </xdr:nvGrpSpPr>
      <xdr:grpSpPr>
        <a:xfrm>
          <a:off x="192157" y="12946407"/>
          <a:ext cx="1906507" cy="409776"/>
          <a:chOff x="76200" y="4543425"/>
          <a:chExt cx="3297099" cy="792000"/>
        </a:xfrm>
      </xdr:grpSpPr>
      <xdr:pic>
        <xdr:nvPicPr>
          <xdr:cNvPr id="12" name="Picture 14"/>
          <xdr:cNvPicPr>
            <a:picLocks noChangeAspect="1" noChangeArrowheads="1"/>
          </xdr:cNvPicPr>
        </xdr:nvPicPr>
        <xdr:blipFill>
          <a:blip xmlns:r="http://schemas.openxmlformats.org/officeDocument/2006/relationships" r:embed="rId4" cstate="print"/>
          <a:srcRect/>
          <a:stretch>
            <a:fillRect/>
          </a:stretch>
        </xdr:blipFill>
        <xdr:spPr bwMode="auto">
          <a:xfrm>
            <a:off x="2295525" y="4543425"/>
            <a:ext cx="1077774" cy="792000"/>
          </a:xfrm>
          <a:prstGeom prst="rect">
            <a:avLst/>
          </a:prstGeom>
          <a:noFill/>
        </xdr:spPr>
      </xdr:pic>
      <xdr:pic>
        <xdr:nvPicPr>
          <xdr:cNvPr id="13" name="Picture 3"/>
          <xdr:cNvPicPr>
            <a:picLocks noChangeAspect="1" noChangeArrowheads="1"/>
          </xdr:cNvPicPr>
        </xdr:nvPicPr>
        <xdr:blipFill>
          <a:blip xmlns:r="http://schemas.openxmlformats.org/officeDocument/2006/relationships" r:embed="rId3"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8</xdr:col>
      <xdr:colOff>381000</xdr:colOff>
      <xdr:row>58</xdr:row>
      <xdr:rowOff>0</xdr:rowOff>
    </xdr:from>
    <xdr:to>
      <xdr:col>10</xdr:col>
      <xdr:colOff>87235</xdr:colOff>
      <xdr:row>60</xdr:row>
      <xdr:rowOff>106050</xdr:rowOff>
    </xdr:to>
    <xdr:pic>
      <xdr:nvPicPr>
        <xdr:cNvPr id="14" name="logoP_PLS4"/>
        <xdr:cNvPicPr>
          <a:picLocks noChangeAspect="1" noChangeArrowheads="1"/>
        </xdr:cNvPicPr>
      </xdr:nvPicPr>
      <xdr:blipFill>
        <a:blip xmlns:r="http://schemas.openxmlformats.org/officeDocument/2006/relationships" r:embed="rId5" cstate="print"/>
        <a:srcRect/>
        <a:stretch>
          <a:fillRect/>
        </a:stretch>
      </xdr:blipFill>
      <xdr:spPr bwMode="auto">
        <a:xfrm>
          <a:off x="7962900" y="13287375"/>
          <a:ext cx="1134985" cy="468000"/>
        </a:xfrm>
        <a:prstGeom prst="rect">
          <a:avLst/>
        </a:prstGeom>
        <a:noFill/>
      </xdr:spPr>
    </xdr:pic>
    <xdr:clientData/>
  </xdr:twoCellAnchor>
  <xdr:twoCellAnchor editAs="oneCell">
    <xdr:from>
      <xdr:col>2</xdr:col>
      <xdr:colOff>0</xdr:colOff>
      <xdr:row>5</xdr:row>
      <xdr:rowOff>0</xdr:rowOff>
    </xdr:from>
    <xdr:to>
      <xdr:col>4</xdr:col>
      <xdr:colOff>34267</xdr:colOff>
      <xdr:row>17</xdr:row>
      <xdr:rowOff>190487</xdr:rowOff>
    </xdr:to>
    <xdr:pic>
      <xdr:nvPicPr>
        <xdr:cNvPr id="15" name="img_403" descr="PLS2013_mapas_Alentejo_BxAlent.bmp"/>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blip>
        <a:srcRect l="10147" t="2018" r="7391" b="14235"/>
        <a:stretch>
          <a:fillRect/>
        </a:stretch>
      </xdr:blipFill>
      <xdr:spPr>
        <a:xfrm>
          <a:off x="361950" y="1190625"/>
          <a:ext cx="4396717" cy="31622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50</xdr:row>
      <xdr:rowOff>63500</xdr:rowOff>
    </xdr:from>
    <xdr:to>
      <xdr:col>3</xdr:col>
      <xdr:colOff>369669</xdr:colOff>
      <xdr:row>52</xdr:row>
      <xdr:rowOff>133550</xdr:rowOff>
    </xdr:to>
    <xdr:grpSp>
      <xdr:nvGrpSpPr>
        <xdr:cNvPr id="2" name="logoP_ARS4"/>
        <xdr:cNvGrpSpPr>
          <a:grpSpLocks noChangeAspect="1"/>
        </xdr:cNvGrpSpPr>
      </xdr:nvGrpSpPr>
      <xdr:grpSpPr>
        <a:xfrm>
          <a:off x="192157" y="8012181"/>
          <a:ext cx="1906507" cy="409776"/>
          <a:chOff x="76200" y="4543425"/>
          <a:chExt cx="3297099" cy="792000"/>
        </a:xfrm>
      </xdr:grpSpPr>
      <xdr:pic>
        <xdr:nvPicPr>
          <xdr:cNvPr id="3"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295525" y="4543425"/>
            <a:ext cx="1077774" cy="792000"/>
          </a:xfrm>
          <a:prstGeom prst="rect">
            <a:avLst/>
          </a:prstGeom>
          <a:noFill/>
        </xdr:spPr>
      </xdr:pic>
      <xdr:pic>
        <xdr:nvPicPr>
          <xdr:cNvPr id="4" name="Picture 3"/>
          <xdr:cNvPicPr>
            <a:picLocks noChangeAspect="1" noChangeArrowheads="1"/>
          </xdr:cNvPicPr>
        </xdr:nvPicPr>
        <xdr:blipFill>
          <a:blip xmlns:r="http://schemas.openxmlformats.org/officeDocument/2006/relationships" r:embed="rId2"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6</xdr:col>
      <xdr:colOff>190500</xdr:colOff>
      <xdr:row>50</xdr:row>
      <xdr:rowOff>25400</xdr:rowOff>
    </xdr:from>
    <xdr:to>
      <xdr:col>7</xdr:col>
      <xdr:colOff>211060</xdr:colOff>
      <xdr:row>52</xdr:row>
      <xdr:rowOff>131450</xdr:rowOff>
    </xdr:to>
    <xdr:pic>
      <xdr:nvPicPr>
        <xdr:cNvPr id="5" name="logoP_PLS4"/>
        <xdr:cNvPicPr>
          <a:picLocks noChangeAspect="1" noChangeArrowheads="1"/>
        </xdr:cNvPicPr>
      </xdr:nvPicPr>
      <xdr:blipFill>
        <a:blip xmlns:r="http://schemas.openxmlformats.org/officeDocument/2006/relationships" r:embed="rId3" cstate="print"/>
        <a:srcRect/>
        <a:stretch>
          <a:fillRect/>
        </a:stretch>
      </xdr:blipFill>
      <xdr:spPr bwMode="auto">
        <a:xfrm>
          <a:off x="7943850" y="8331200"/>
          <a:ext cx="1134985" cy="4680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34</xdr:row>
      <xdr:rowOff>371478</xdr:rowOff>
    </xdr:from>
    <xdr:to>
      <xdr:col>2</xdr:col>
      <xdr:colOff>1044000</xdr:colOff>
      <xdr:row>40</xdr:row>
      <xdr:rowOff>235680</xdr:rowOff>
    </xdr:to>
    <xdr:pic>
      <xdr:nvPicPr>
        <xdr:cNvPr id="2" name="Picture 2">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361950" y="7724778"/>
          <a:ext cx="1044000" cy="1483452"/>
        </a:xfrm>
        <a:prstGeom prst="rect">
          <a:avLst/>
        </a:prstGeom>
        <a:noFill/>
        <a:ln>
          <a:solidFill>
            <a:schemeClr val="accent1">
              <a:lumMod val="50000"/>
            </a:schemeClr>
          </a:solidFill>
        </a:ln>
      </xdr:spPr>
    </xdr:pic>
    <xdr:clientData/>
  </xdr:twoCellAnchor>
  <xdr:twoCellAnchor>
    <xdr:from>
      <xdr:col>2</xdr:col>
      <xdr:colOff>0</xdr:colOff>
      <xdr:row>21</xdr:row>
      <xdr:rowOff>66675</xdr:rowOff>
    </xdr:from>
    <xdr:to>
      <xdr:col>2</xdr:col>
      <xdr:colOff>972000</xdr:colOff>
      <xdr:row>26</xdr:row>
      <xdr:rowOff>116400</xdr:rowOff>
    </xdr:to>
    <xdr:pic>
      <xdr:nvPicPr>
        <xdr:cNvPr id="3" name="Imagem 2">
          <a:hlinkClick xmlns:r="http://schemas.openxmlformats.org/officeDocument/2006/relationships" r:id="rId3"/>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1950" y="4019550"/>
          <a:ext cx="972000" cy="1335600"/>
        </a:xfrm>
        <a:prstGeom prst="rect">
          <a:avLst/>
        </a:prstGeom>
        <a:noFill/>
        <a:ln>
          <a:solidFill>
            <a:schemeClr val="accent1">
              <a:lumMod val="50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xdr:colOff>
      <xdr:row>21</xdr:row>
      <xdr:rowOff>66675</xdr:rowOff>
    </xdr:from>
    <xdr:to>
      <xdr:col>5</xdr:col>
      <xdr:colOff>981525</xdr:colOff>
      <xdr:row>26</xdr:row>
      <xdr:rowOff>116400</xdr:rowOff>
    </xdr:to>
    <xdr:pic>
      <xdr:nvPicPr>
        <xdr:cNvPr id="4" name="Imagem 3">
          <a:hlinkClick xmlns:r="http://schemas.openxmlformats.org/officeDocument/2006/relationships" r:id="rId5"/>
        </xdr:cNvPr>
        <xdr:cNvPicPr/>
      </xdr:nvPicPr>
      <xdr:blipFill rotWithShape="1">
        <a:blip xmlns:r="http://schemas.openxmlformats.org/officeDocument/2006/relationships" r:embed="rId6" cstate="print"/>
        <a:srcRect l="35463" t="15344" r="33387" b="7374"/>
        <a:stretch/>
      </xdr:blipFill>
      <xdr:spPr bwMode="auto">
        <a:xfrm>
          <a:off x="3314700" y="4019550"/>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7</xdr:col>
      <xdr:colOff>76200</xdr:colOff>
      <xdr:row>21</xdr:row>
      <xdr:rowOff>66675</xdr:rowOff>
    </xdr:from>
    <xdr:to>
      <xdr:col>8</xdr:col>
      <xdr:colOff>867225</xdr:colOff>
      <xdr:row>26</xdr:row>
      <xdr:rowOff>116400</xdr:rowOff>
    </xdr:to>
    <xdr:pic>
      <xdr:nvPicPr>
        <xdr:cNvPr id="5" name="Imagem 4">
          <a:hlinkClick xmlns:r="http://schemas.openxmlformats.org/officeDocument/2006/relationships" r:id="rId7"/>
        </xdr:cNvPr>
        <xdr:cNvPicPr/>
      </xdr:nvPicPr>
      <xdr:blipFill rotWithShape="1">
        <a:blip xmlns:r="http://schemas.openxmlformats.org/officeDocument/2006/relationships" r:embed="rId8" cstate="print"/>
        <a:srcRect l="34664" t="15344" r="33227" b="6522"/>
        <a:stretch/>
      </xdr:blipFill>
      <xdr:spPr bwMode="auto">
        <a:xfrm>
          <a:off x="6143625" y="4019550"/>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1</xdr:col>
      <xdr:colOff>180974</xdr:colOff>
      <xdr:row>48</xdr:row>
      <xdr:rowOff>0</xdr:rowOff>
    </xdr:from>
    <xdr:to>
      <xdr:col>3</xdr:col>
      <xdr:colOff>1058249</xdr:colOff>
      <xdr:row>52</xdr:row>
      <xdr:rowOff>233400</xdr:rowOff>
    </xdr:to>
    <xdr:pic>
      <xdr:nvPicPr>
        <xdr:cNvPr id="6" name="Imagem 5">
          <a:hlinkClick xmlns:r="http://schemas.openxmlformats.org/officeDocument/2006/relationships" r:id="rId9"/>
        </xdr:cNvPr>
        <xdr:cNvPicPr/>
      </xdr:nvPicPr>
      <xdr:blipFill rotWithShape="1">
        <a:blip xmlns:r="http://schemas.openxmlformats.org/officeDocument/2006/relationships" r:embed="rId10" cstate="print"/>
        <a:srcRect t="26424" r="36901" b="9648"/>
        <a:stretch/>
      </xdr:blipFill>
      <xdr:spPr bwMode="auto">
        <a:xfrm>
          <a:off x="361949" y="10401300"/>
          <a:ext cx="2106000" cy="12240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5</xdr:col>
      <xdr:colOff>9525</xdr:colOff>
      <xdr:row>27</xdr:row>
      <xdr:rowOff>314325</xdr:rowOff>
    </xdr:from>
    <xdr:to>
      <xdr:col>5</xdr:col>
      <xdr:colOff>981525</xdr:colOff>
      <xdr:row>33</xdr:row>
      <xdr:rowOff>30675</xdr:rowOff>
    </xdr:to>
    <xdr:pic>
      <xdr:nvPicPr>
        <xdr:cNvPr id="7" name="Imagem 6">
          <a:hlinkClick xmlns:r="http://schemas.openxmlformats.org/officeDocument/2006/relationships" r:id="rId11"/>
        </xdr:cNvPr>
        <xdr:cNvPicPr/>
      </xdr:nvPicPr>
      <xdr:blipFill rotWithShape="1">
        <a:blip xmlns:r="http://schemas.openxmlformats.org/officeDocument/2006/relationships" r:embed="rId12" cstate="print"/>
        <a:srcRect l="36103" t="15343" r="33866" b="7659"/>
        <a:stretch/>
      </xdr:blipFill>
      <xdr:spPr bwMode="auto">
        <a:xfrm>
          <a:off x="3314700" y="5800725"/>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2</xdr:col>
      <xdr:colOff>0</xdr:colOff>
      <xdr:row>27</xdr:row>
      <xdr:rowOff>314325</xdr:rowOff>
    </xdr:from>
    <xdr:to>
      <xdr:col>2</xdr:col>
      <xdr:colOff>972000</xdr:colOff>
      <xdr:row>33</xdr:row>
      <xdr:rowOff>30675</xdr:rowOff>
    </xdr:to>
    <xdr:pic>
      <xdr:nvPicPr>
        <xdr:cNvPr id="8" name="Imagem 7">
          <a:hlinkClick xmlns:r="http://schemas.openxmlformats.org/officeDocument/2006/relationships" r:id="rId13"/>
        </xdr:cNvPr>
        <xdr:cNvPicPr/>
      </xdr:nvPicPr>
      <xdr:blipFill rotWithShape="1">
        <a:blip xmlns:r="http://schemas.openxmlformats.org/officeDocument/2006/relationships" r:embed="rId14" cstate="print"/>
        <a:srcRect l="35943" t="15343" r="33866" b="6522"/>
        <a:stretch/>
      </xdr:blipFill>
      <xdr:spPr bwMode="auto">
        <a:xfrm>
          <a:off x="361950" y="5800725"/>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7</xdr:col>
      <xdr:colOff>76200</xdr:colOff>
      <xdr:row>27</xdr:row>
      <xdr:rowOff>314325</xdr:rowOff>
    </xdr:from>
    <xdr:to>
      <xdr:col>8</xdr:col>
      <xdr:colOff>867225</xdr:colOff>
      <xdr:row>33</xdr:row>
      <xdr:rowOff>30675</xdr:rowOff>
    </xdr:to>
    <xdr:pic>
      <xdr:nvPicPr>
        <xdr:cNvPr id="9" name="Imagem 8">
          <a:hlinkClick xmlns:r="http://schemas.openxmlformats.org/officeDocument/2006/relationships" r:id="rId15"/>
        </xdr:cNvPr>
        <xdr:cNvPicPr/>
      </xdr:nvPicPr>
      <xdr:blipFill rotWithShape="1">
        <a:blip xmlns:r="http://schemas.openxmlformats.org/officeDocument/2006/relationships" r:embed="rId16" cstate="print"/>
        <a:srcRect l="35783" t="15343" r="34025" b="7375"/>
        <a:stretch/>
      </xdr:blipFill>
      <xdr:spPr bwMode="auto">
        <a:xfrm>
          <a:off x="6143625" y="5800725"/>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7</xdr:col>
      <xdr:colOff>142874</xdr:colOff>
      <xdr:row>48</xdr:row>
      <xdr:rowOff>9524</xdr:rowOff>
    </xdr:from>
    <xdr:to>
      <xdr:col>9</xdr:col>
      <xdr:colOff>1538096</xdr:colOff>
      <xdr:row>51</xdr:row>
      <xdr:rowOff>190499</xdr:rowOff>
    </xdr:to>
    <xdr:pic>
      <xdr:nvPicPr>
        <xdr:cNvPr id="10" name="Imagem 9">
          <a:hlinkClick xmlns:r="http://schemas.openxmlformats.org/officeDocument/2006/relationships" r:id="rId17"/>
        </xdr:cNvPr>
        <xdr:cNvPicPr>
          <a:picLocks noChangeAspect="1"/>
        </xdr:cNvPicPr>
      </xdr:nvPicPr>
      <xdr:blipFill>
        <a:blip xmlns:r="http://schemas.openxmlformats.org/officeDocument/2006/relationships" r:embed="rId18" cstate="print"/>
        <a:stretch>
          <a:fillRect/>
        </a:stretch>
      </xdr:blipFill>
      <xdr:spPr>
        <a:xfrm>
          <a:off x="6210299" y="10410824"/>
          <a:ext cx="2623947" cy="923925"/>
        </a:xfrm>
        <a:prstGeom prst="rect">
          <a:avLst/>
        </a:prstGeom>
        <a:ln>
          <a:solidFill>
            <a:schemeClr val="accent1">
              <a:lumMod val="50000"/>
            </a:schemeClr>
          </a:solidFill>
        </a:ln>
      </xdr:spPr>
    </xdr:pic>
    <xdr:clientData/>
  </xdr:twoCellAnchor>
  <xdr:twoCellAnchor>
    <xdr:from>
      <xdr:col>4</xdr:col>
      <xdr:colOff>66675</xdr:colOff>
      <xdr:row>48</xdr:row>
      <xdr:rowOff>9524</xdr:rowOff>
    </xdr:from>
    <xdr:to>
      <xdr:col>6</xdr:col>
      <xdr:colOff>1462350</xdr:colOff>
      <xdr:row>52</xdr:row>
      <xdr:rowOff>127825</xdr:rowOff>
    </xdr:to>
    <xdr:pic>
      <xdr:nvPicPr>
        <xdr:cNvPr id="11" name="Imagem 10">
          <a:hlinkClick xmlns:r="http://schemas.openxmlformats.org/officeDocument/2006/relationships" r:id="rId19"/>
        </xdr:cNvPr>
        <xdr:cNvPicPr>
          <a:picLocks/>
        </xdr:cNvPicPr>
      </xdr:nvPicPr>
      <xdr:blipFill>
        <a:blip xmlns:r="http://schemas.openxmlformats.org/officeDocument/2006/relationships" r:embed="rId20" cstate="print"/>
        <a:stretch>
          <a:fillRect/>
        </a:stretch>
      </xdr:blipFill>
      <xdr:spPr>
        <a:xfrm>
          <a:off x="3190875" y="10410824"/>
          <a:ext cx="2624400" cy="1108901"/>
        </a:xfrm>
        <a:prstGeom prst="rect">
          <a:avLst/>
        </a:prstGeom>
      </xdr:spPr>
    </xdr:pic>
    <xdr:clientData/>
  </xdr:twoCellAnchor>
  <xdr:twoCellAnchor>
    <xdr:from>
      <xdr:col>1</xdr:col>
      <xdr:colOff>180974</xdr:colOff>
      <xdr:row>58</xdr:row>
      <xdr:rowOff>0</xdr:rowOff>
    </xdr:from>
    <xdr:to>
      <xdr:col>3</xdr:col>
      <xdr:colOff>1576649</xdr:colOff>
      <xdr:row>63</xdr:row>
      <xdr:rowOff>146786</xdr:rowOff>
    </xdr:to>
    <xdr:pic>
      <xdr:nvPicPr>
        <xdr:cNvPr id="12" name="Imagem 11" descr="Dashboard da Saúde">
          <a:hlinkClick xmlns:r="http://schemas.openxmlformats.org/officeDocument/2006/relationships" r:id="rId21"/>
        </xdr:cNvPr>
        <xdr:cNvPicPr>
          <a:picLocks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61949" y="12544425"/>
          <a:ext cx="2624400" cy="131836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xdr:colOff>
      <xdr:row>69</xdr:row>
      <xdr:rowOff>0</xdr:rowOff>
    </xdr:from>
    <xdr:to>
      <xdr:col>3</xdr:col>
      <xdr:colOff>588744</xdr:colOff>
      <xdr:row>71</xdr:row>
      <xdr:rowOff>70050</xdr:rowOff>
    </xdr:to>
    <xdr:grpSp>
      <xdr:nvGrpSpPr>
        <xdr:cNvPr id="13" name="logoP_ARS4"/>
        <xdr:cNvGrpSpPr>
          <a:grpSpLocks noChangeAspect="1"/>
        </xdr:cNvGrpSpPr>
      </xdr:nvGrpSpPr>
      <xdr:grpSpPr>
        <a:xfrm>
          <a:off x="210457" y="14482838"/>
          <a:ext cx="1894727" cy="417032"/>
          <a:chOff x="76200" y="4543425"/>
          <a:chExt cx="3297099" cy="792000"/>
        </a:xfrm>
      </xdr:grpSpPr>
      <xdr:pic>
        <xdr:nvPicPr>
          <xdr:cNvPr id="14" name="Picture 14"/>
          <xdr:cNvPicPr>
            <a:picLocks noChangeAspect="1" noChangeArrowheads="1"/>
          </xdr:cNvPicPr>
        </xdr:nvPicPr>
        <xdr:blipFill>
          <a:blip xmlns:r="http://schemas.openxmlformats.org/officeDocument/2006/relationships" r:embed="rId23" cstate="print"/>
          <a:srcRect/>
          <a:stretch>
            <a:fillRect/>
          </a:stretch>
        </xdr:blipFill>
        <xdr:spPr bwMode="auto">
          <a:xfrm>
            <a:off x="2295525" y="4543425"/>
            <a:ext cx="1077774" cy="792000"/>
          </a:xfrm>
          <a:prstGeom prst="rect">
            <a:avLst/>
          </a:prstGeom>
          <a:noFill/>
        </xdr:spPr>
      </xdr:pic>
      <xdr:pic>
        <xdr:nvPicPr>
          <xdr:cNvPr id="15" name="Picture 3"/>
          <xdr:cNvPicPr>
            <a:picLocks noChangeAspect="1" noChangeArrowheads="1"/>
          </xdr:cNvPicPr>
        </xdr:nvPicPr>
        <xdr:blipFill>
          <a:blip xmlns:r="http://schemas.openxmlformats.org/officeDocument/2006/relationships" r:embed="rId24"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9</xdr:col>
      <xdr:colOff>762000</xdr:colOff>
      <xdr:row>69</xdr:row>
      <xdr:rowOff>38100</xdr:rowOff>
    </xdr:from>
    <xdr:to>
      <xdr:col>11</xdr:col>
      <xdr:colOff>1510</xdr:colOff>
      <xdr:row>71</xdr:row>
      <xdr:rowOff>144150</xdr:rowOff>
    </xdr:to>
    <xdr:pic>
      <xdr:nvPicPr>
        <xdr:cNvPr id="16" name="logoP_PLS4"/>
        <xdr:cNvPicPr>
          <a:picLocks noChangeAspect="1" noChangeArrowheads="1"/>
        </xdr:cNvPicPr>
      </xdr:nvPicPr>
      <xdr:blipFill>
        <a:blip xmlns:r="http://schemas.openxmlformats.org/officeDocument/2006/relationships" r:embed="rId25" cstate="print"/>
        <a:srcRect/>
        <a:stretch>
          <a:fillRect/>
        </a:stretch>
      </xdr:blipFill>
      <xdr:spPr bwMode="auto">
        <a:xfrm>
          <a:off x="8058150" y="14839950"/>
          <a:ext cx="1134985" cy="4680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6</xdr:col>
      <xdr:colOff>460375</xdr:colOff>
      <xdr:row>103</xdr:row>
      <xdr:rowOff>38099</xdr:rowOff>
    </xdr:from>
    <xdr:to>
      <xdr:col>13</xdr:col>
      <xdr:colOff>431650</xdr:colOff>
      <xdr:row>115</xdr:row>
      <xdr:rowOff>144074</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39</xdr:row>
      <xdr:rowOff>66675</xdr:rowOff>
    </xdr:from>
    <xdr:to>
      <xdr:col>5</xdr:col>
      <xdr:colOff>588300</xdr:colOff>
      <xdr:row>58</xdr:row>
      <xdr:rowOff>122400</xdr:rowOff>
    </xdr:to>
    <xdr:graphicFrame macro="">
      <xdr:nvGraphicFramePr>
        <xdr:cNvPr id="9"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xdr:col>
      <xdr:colOff>412750</xdr:colOff>
      <xdr:row>39</xdr:row>
      <xdr:rowOff>66675</xdr:rowOff>
    </xdr:from>
    <xdr:to>
      <xdr:col>13</xdr:col>
      <xdr:colOff>420025</xdr:colOff>
      <xdr:row>58</xdr:row>
      <xdr:rowOff>122400</xdr:rowOff>
    </xdr:to>
    <xdr:graphicFrame macro="">
      <xdr:nvGraphicFramePr>
        <xdr:cNvPr id="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6</xdr:col>
      <xdr:colOff>460374</xdr:colOff>
      <xdr:row>65</xdr:row>
      <xdr:rowOff>38100</xdr:rowOff>
    </xdr:from>
    <xdr:to>
      <xdr:col>13</xdr:col>
      <xdr:colOff>431649</xdr:colOff>
      <xdr:row>80</xdr:row>
      <xdr:rowOff>1200</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0</xdr:colOff>
      <xdr:row>82</xdr:row>
      <xdr:rowOff>28575</xdr:rowOff>
    </xdr:from>
    <xdr:to>
      <xdr:col>5</xdr:col>
      <xdr:colOff>552300</xdr:colOff>
      <xdr:row>96</xdr:row>
      <xdr:rowOff>86925</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6</xdr:col>
      <xdr:colOff>460375</xdr:colOff>
      <xdr:row>82</xdr:row>
      <xdr:rowOff>19050</xdr:rowOff>
    </xdr:from>
    <xdr:to>
      <xdr:col>13</xdr:col>
      <xdr:colOff>431650</xdr:colOff>
      <xdr:row>96</xdr:row>
      <xdr:rowOff>77400</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6</xdr:col>
      <xdr:colOff>460375</xdr:colOff>
      <xdr:row>118</xdr:row>
      <xdr:rowOff>28574</xdr:rowOff>
    </xdr:from>
    <xdr:to>
      <xdr:col>13</xdr:col>
      <xdr:colOff>431650</xdr:colOff>
      <xdr:row>129</xdr:row>
      <xdr:rowOff>57224</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xdr:col>
      <xdr:colOff>9525</xdr:colOff>
      <xdr:row>146</xdr:row>
      <xdr:rowOff>0</xdr:rowOff>
    </xdr:from>
    <xdr:to>
      <xdr:col>5</xdr:col>
      <xdr:colOff>561825</xdr:colOff>
      <xdr:row>159</xdr:row>
      <xdr:rowOff>115500</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7</xdr:col>
      <xdr:colOff>12699</xdr:colOff>
      <xdr:row>146</xdr:row>
      <xdr:rowOff>9525</xdr:rowOff>
    </xdr:from>
    <xdr:to>
      <xdr:col>14</xdr:col>
      <xdr:colOff>12549</xdr:colOff>
      <xdr:row>159</xdr:row>
      <xdr:rowOff>125025</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295275</xdr:colOff>
      <xdr:row>154</xdr:row>
      <xdr:rowOff>152400</xdr:rowOff>
    </xdr:from>
    <xdr:to>
      <xdr:col>5</xdr:col>
      <xdr:colOff>504826</xdr:colOff>
      <xdr:row>156</xdr:row>
      <xdr:rowOff>9525</xdr:rowOff>
    </xdr:to>
    <xdr:sp macro="" textlink="">
      <xdr:nvSpPr>
        <xdr:cNvPr id="17" name="CaixaDeTexto 16"/>
        <xdr:cNvSpPr txBox="1"/>
      </xdr:nvSpPr>
      <xdr:spPr>
        <a:xfrm>
          <a:off x="2876550" y="30299025"/>
          <a:ext cx="1504951"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pt-PT" sz="1000">
              <a:solidFill>
                <a:srgbClr val="008080"/>
              </a:solidFill>
              <a:latin typeface="Times New Roman" pitchFamily="18" charset="0"/>
              <a:cs typeface="Times New Roman" pitchFamily="18" charset="0"/>
            </a:rPr>
            <a:t>I</a:t>
          </a:r>
          <a:r>
            <a:rPr lang="pt-PT" sz="1100">
              <a:solidFill>
                <a:srgbClr val="008080"/>
              </a:solidFill>
              <a:latin typeface="Times New Roman" pitchFamily="18" charset="0"/>
              <a:cs typeface="Times New Roman" pitchFamily="18" charset="0"/>
            </a:rPr>
            <a:t> </a:t>
          </a:r>
          <a:r>
            <a:rPr lang="pt-PT" sz="700">
              <a:solidFill>
                <a:schemeClr val="tx1">
                  <a:lumMod val="50000"/>
                  <a:lumOff val="50000"/>
                </a:schemeClr>
              </a:solidFill>
              <a:latin typeface="Arial" pitchFamily="34" charset="0"/>
              <a:cs typeface="Arial" pitchFamily="34" charset="0"/>
            </a:rPr>
            <a:t>- Intervalo de Confiança a 95%</a:t>
          </a:r>
        </a:p>
      </xdr:txBody>
    </xdr:sp>
    <xdr:clientData/>
  </xdr:twoCellAnchor>
  <xdr:twoCellAnchor>
    <xdr:from>
      <xdr:col>11</xdr:col>
      <xdr:colOff>190500</xdr:colOff>
      <xdr:row>154</xdr:row>
      <xdr:rowOff>161925</xdr:rowOff>
    </xdr:from>
    <xdr:to>
      <xdr:col>13</xdr:col>
      <xdr:colOff>504826</xdr:colOff>
      <xdr:row>156</xdr:row>
      <xdr:rowOff>19050</xdr:rowOff>
    </xdr:to>
    <xdr:sp macro="" textlink="">
      <xdr:nvSpPr>
        <xdr:cNvPr id="18" name="CaixaDeTexto 17"/>
        <xdr:cNvSpPr txBox="1"/>
      </xdr:nvSpPr>
      <xdr:spPr>
        <a:xfrm>
          <a:off x="7734300" y="30308550"/>
          <a:ext cx="1514476"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pt-PT" sz="1000">
              <a:solidFill>
                <a:srgbClr val="008080"/>
              </a:solidFill>
              <a:latin typeface="Times New Roman" pitchFamily="18" charset="0"/>
              <a:cs typeface="Times New Roman" pitchFamily="18" charset="0"/>
            </a:rPr>
            <a:t>I</a:t>
          </a:r>
          <a:r>
            <a:rPr lang="pt-PT" sz="1100">
              <a:solidFill>
                <a:srgbClr val="008080"/>
              </a:solidFill>
              <a:latin typeface="Times New Roman" pitchFamily="18" charset="0"/>
              <a:cs typeface="Times New Roman" pitchFamily="18" charset="0"/>
            </a:rPr>
            <a:t> </a:t>
          </a:r>
          <a:r>
            <a:rPr lang="pt-PT" sz="700">
              <a:solidFill>
                <a:schemeClr val="tx1">
                  <a:lumMod val="50000"/>
                  <a:lumOff val="50000"/>
                </a:schemeClr>
              </a:solidFill>
              <a:latin typeface="Arial" pitchFamily="34" charset="0"/>
              <a:cs typeface="Arial" pitchFamily="34" charset="0"/>
            </a:rPr>
            <a:t>- Intervalo de Confiança a 95%</a:t>
          </a:r>
        </a:p>
      </xdr:txBody>
    </xdr:sp>
    <xdr:clientData/>
  </xdr:twoCellAnchor>
  <xdr:twoCellAnchor>
    <xdr:from>
      <xdr:col>1</xdr:col>
      <xdr:colOff>0</xdr:colOff>
      <xdr:row>163</xdr:row>
      <xdr:rowOff>63500</xdr:rowOff>
    </xdr:from>
    <xdr:to>
      <xdr:col>2</xdr:col>
      <xdr:colOff>45819</xdr:colOff>
      <xdr:row>165</xdr:row>
      <xdr:rowOff>114500</xdr:rowOff>
    </xdr:to>
    <xdr:grpSp>
      <xdr:nvGrpSpPr>
        <xdr:cNvPr id="19" name="logoP_ARS4"/>
        <xdr:cNvGrpSpPr>
          <a:grpSpLocks noChangeAspect="1"/>
        </xdr:cNvGrpSpPr>
      </xdr:nvGrpSpPr>
      <xdr:grpSpPr>
        <a:xfrm>
          <a:off x="188259" y="30712149"/>
          <a:ext cx="1874059" cy="413510"/>
          <a:chOff x="76200" y="4543425"/>
          <a:chExt cx="3297099" cy="792000"/>
        </a:xfrm>
      </xdr:grpSpPr>
      <xdr:pic>
        <xdr:nvPicPr>
          <xdr:cNvPr id="20" name="Picture 14"/>
          <xdr:cNvPicPr>
            <a:picLocks noChangeAspect="1" noChangeArrowheads="1"/>
          </xdr:cNvPicPr>
        </xdr:nvPicPr>
        <xdr:blipFill>
          <a:blip xmlns:r="http://schemas.openxmlformats.org/officeDocument/2006/relationships" r:embed="rId10" cstate="print"/>
          <a:srcRect/>
          <a:stretch>
            <a:fillRect/>
          </a:stretch>
        </xdr:blipFill>
        <xdr:spPr bwMode="auto">
          <a:xfrm>
            <a:off x="2295525" y="4543425"/>
            <a:ext cx="1077774" cy="792000"/>
          </a:xfrm>
          <a:prstGeom prst="rect">
            <a:avLst/>
          </a:prstGeom>
          <a:noFill/>
        </xdr:spPr>
      </xdr:pic>
      <xdr:pic>
        <xdr:nvPicPr>
          <xdr:cNvPr id="21" name="Picture 3"/>
          <xdr:cNvPicPr>
            <a:picLocks noChangeAspect="1" noChangeArrowheads="1"/>
          </xdr:cNvPicPr>
        </xdr:nvPicPr>
        <xdr:blipFill>
          <a:blip xmlns:r="http://schemas.openxmlformats.org/officeDocument/2006/relationships" r:embed="rId11"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11</xdr:col>
      <xdr:colOff>508000</xdr:colOff>
      <xdr:row>163</xdr:row>
      <xdr:rowOff>25400</xdr:rowOff>
    </xdr:from>
    <xdr:to>
      <xdr:col>13</xdr:col>
      <xdr:colOff>442835</xdr:colOff>
      <xdr:row>165</xdr:row>
      <xdr:rowOff>112400</xdr:rowOff>
    </xdr:to>
    <xdr:pic>
      <xdr:nvPicPr>
        <xdr:cNvPr id="22" name="logoP_PLS4"/>
        <xdr:cNvPicPr>
          <a:picLocks noChangeAspect="1" noChangeArrowheads="1"/>
        </xdr:cNvPicPr>
      </xdr:nvPicPr>
      <xdr:blipFill>
        <a:blip xmlns:r="http://schemas.openxmlformats.org/officeDocument/2006/relationships" r:embed="rId12" cstate="print"/>
        <a:srcRect/>
        <a:stretch>
          <a:fillRect/>
        </a:stretch>
      </xdr:blipFill>
      <xdr:spPr bwMode="auto">
        <a:xfrm>
          <a:off x="8051800" y="31857950"/>
          <a:ext cx="1134985" cy="46800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5</xdr:col>
      <xdr:colOff>295275</xdr:colOff>
      <xdr:row>16</xdr:row>
      <xdr:rowOff>38100</xdr:rowOff>
    </xdr:from>
    <xdr:to>
      <xdr:col>9</xdr:col>
      <xdr:colOff>938625</xdr:colOff>
      <xdr:row>33</xdr:row>
      <xdr:rowOff>50100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76200</xdr:colOff>
      <xdr:row>36</xdr:row>
      <xdr:rowOff>47625</xdr:rowOff>
    </xdr:from>
    <xdr:to>
      <xdr:col>4</xdr:col>
      <xdr:colOff>776700</xdr:colOff>
      <xdr:row>52</xdr:row>
      <xdr:rowOff>2475</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5</xdr:col>
      <xdr:colOff>295276</xdr:colOff>
      <xdr:row>57</xdr:row>
      <xdr:rowOff>38100</xdr:rowOff>
    </xdr:from>
    <xdr:to>
      <xdr:col>9</xdr:col>
      <xdr:colOff>938626</xdr:colOff>
      <xdr:row>73</xdr:row>
      <xdr:rowOff>1500</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6</xdr:col>
      <xdr:colOff>219075</xdr:colOff>
      <xdr:row>129</xdr:row>
      <xdr:rowOff>47625</xdr:rowOff>
    </xdr:from>
    <xdr:to>
      <xdr:col>10</xdr:col>
      <xdr:colOff>9075</xdr:colOff>
      <xdr:row>147</xdr:row>
      <xdr:rowOff>90400</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0</xdr:colOff>
      <xdr:row>88</xdr:row>
      <xdr:rowOff>38099</xdr:rowOff>
    </xdr:from>
    <xdr:to>
      <xdr:col>4</xdr:col>
      <xdr:colOff>664500</xdr:colOff>
      <xdr:row>101</xdr:row>
      <xdr:rowOff>81599</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5</xdr:col>
      <xdr:colOff>342900</xdr:colOff>
      <xdr:row>88</xdr:row>
      <xdr:rowOff>38099</xdr:rowOff>
    </xdr:from>
    <xdr:to>
      <xdr:col>9</xdr:col>
      <xdr:colOff>950250</xdr:colOff>
      <xdr:row>101</xdr:row>
      <xdr:rowOff>81599</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5</xdr:col>
      <xdr:colOff>295275</xdr:colOff>
      <xdr:row>109</xdr:row>
      <xdr:rowOff>28575</xdr:rowOff>
    </xdr:from>
    <xdr:to>
      <xdr:col>9</xdr:col>
      <xdr:colOff>902625</xdr:colOff>
      <xdr:row>123</xdr:row>
      <xdr:rowOff>58350</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5</xdr:col>
      <xdr:colOff>304800</xdr:colOff>
      <xdr:row>36</xdr:row>
      <xdr:rowOff>47625</xdr:rowOff>
    </xdr:from>
    <xdr:to>
      <xdr:col>9</xdr:col>
      <xdr:colOff>948150</xdr:colOff>
      <xdr:row>52</xdr:row>
      <xdr:rowOff>2475</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212</xdr:row>
      <xdr:rowOff>63500</xdr:rowOff>
    </xdr:from>
    <xdr:to>
      <xdr:col>2</xdr:col>
      <xdr:colOff>45819</xdr:colOff>
      <xdr:row>214</xdr:row>
      <xdr:rowOff>114500</xdr:rowOff>
    </xdr:to>
    <xdr:grpSp>
      <xdr:nvGrpSpPr>
        <xdr:cNvPr id="13" name="logoP_ARS4"/>
        <xdr:cNvGrpSpPr>
          <a:grpSpLocks noChangeAspect="1"/>
        </xdr:cNvGrpSpPr>
      </xdr:nvGrpSpPr>
      <xdr:grpSpPr>
        <a:xfrm>
          <a:off x="191105" y="40748101"/>
          <a:ext cx="1892308" cy="417032"/>
          <a:chOff x="76200" y="4543425"/>
          <a:chExt cx="3297099" cy="792000"/>
        </a:xfrm>
      </xdr:grpSpPr>
      <xdr:pic>
        <xdr:nvPicPr>
          <xdr:cNvPr id="16" name="Picture 14"/>
          <xdr:cNvPicPr>
            <a:picLocks noChangeAspect="1" noChangeArrowheads="1"/>
          </xdr:cNvPicPr>
        </xdr:nvPicPr>
        <xdr:blipFill>
          <a:blip xmlns:r="http://schemas.openxmlformats.org/officeDocument/2006/relationships" r:embed="rId9" cstate="print"/>
          <a:srcRect/>
          <a:stretch>
            <a:fillRect/>
          </a:stretch>
        </xdr:blipFill>
        <xdr:spPr bwMode="auto">
          <a:xfrm>
            <a:off x="2295525" y="4543425"/>
            <a:ext cx="1077774" cy="792000"/>
          </a:xfrm>
          <a:prstGeom prst="rect">
            <a:avLst/>
          </a:prstGeom>
          <a:noFill/>
        </xdr:spPr>
      </xdr:pic>
      <xdr:pic>
        <xdr:nvPicPr>
          <xdr:cNvPr id="18" name="Picture 3"/>
          <xdr:cNvPicPr>
            <a:picLocks noChangeAspect="1" noChangeArrowheads="1"/>
          </xdr:cNvPicPr>
        </xdr:nvPicPr>
        <xdr:blipFill>
          <a:blip xmlns:r="http://schemas.openxmlformats.org/officeDocument/2006/relationships" r:embed="rId10"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8</xdr:col>
      <xdr:colOff>635000</xdr:colOff>
      <xdr:row>212</xdr:row>
      <xdr:rowOff>25400</xdr:rowOff>
    </xdr:from>
    <xdr:to>
      <xdr:col>9</xdr:col>
      <xdr:colOff>817485</xdr:colOff>
      <xdr:row>214</xdr:row>
      <xdr:rowOff>112400</xdr:rowOff>
    </xdr:to>
    <xdr:pic>
      <xdr:nvPicPr>
        <xdr:cNvPr id="19" name="logoP_PLS4"/>
        <xdr:cNvPicPr>
          <a:picLocks noChangeAspect="1" noChangeArrowheads="1"/>
        </xdr:cNvPicPr>
      </xdr:nvPicPr>
      <xdr:blipFill>
        <a:blip xmlns:r="http://schemas.openxmlformats.org/officeDocument/2006/relationships" r:embed="rId11" cstate="print"/>
        <a:srcRect/>
        <a:stretch>
          <a:fillRect/>
        </a:stretch>
      </xdr:blipFill>
      <xdr:spPr bwMode="auto">
        <a:xfrm>
          <a:off x="7978775" y="41716325"/>
          <a:ext cx="1134985" cy="4680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161925</xdr:colOff>
      <xdr:row>21</xdr:row>
      <xdr:rowOff>9525</xdr:rowOff>
    </xdr:from>
    <xdr:to>
      <xdr:col>6</xdr:col>
      <xdr:colOff>37950</xdr:colOff>
      <xdr:row>34</xdr:row>
      <xdr:rowOff>125025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571499</xdr:colOff>
      <xdr:row>21</xdr:row>
      <xdr:rowOff>0</xdr:rowOff>
    </xdr:from>
    <xdr:to>
      <xdr:col>14</xdr:col>
      <xdr:colOff>6199</xdr:colOff>
      <xdr:row>34</xdr:row>
      <xdr:rowOff>115500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53</xdr:row>
      <xdr:rowOff>9525</xdr:rowOff>
    </xdr:from>
    <xdr:to>
      <xdr:col>1</xdr:col>
      <xdr:colOff>1744950</xdr:colOff>
      <xdr:row>57</xdr:row>
      <xdr:rowOff>323325</xdr:rowOff>
    </xdr:to>
    <xdr:graphicFrame macro="">
      <xdr:nvGraphicFramePr>
        <xdr:cNvPr id="8" name="GrafC01_D1H"/>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xdr:colOff>
      <xdr:row>53</xdr:row>
      <xdr:rowOff>9525</xdr:rowOff>
    </xdr:from>
    <xdr:to>
      <xdr:col>7</xdr:col>
      <xdr:colOff>554325</xdr:colOff>
      <xdr:row>57</xdr:row>
      <xdr:rowOff>323325</xdr:rowOff>
    </xdr:to>
    <xdr:graphicFrame macro="">
      <xdr:nvGraphicFramePr>
        <xdr:cNvPr id="9" name="GrafC01_D1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63</xdr:row>
      <xdr:rowOff>63500</xdr:rowOff>
    </xdr:from>
    <xdr:to>
      <xdr:col>2</xdr:col>
      <xdr:colOff>45819</xdr:colOff>
      <xdr:row>65</xdr:row>
      <xdr:rowOff>114500</xdr:rowOff>
    </xdr:to>
    <xdr:grpSp>
      <xdr:nvGrpSpPr>
        <xdr:cNvPr id="12" name="logoP_ARS4"/>
        <xdr:cNvGrpSpPr>
          <a:grpSpLocks noChangeAspect="1"/>
        </xdr:cNvGrpSpPr>
      </xdr:nvGrpSpPr>
      <xdr:grpSpPr>
        <a:xfrm>
          <a:off x="189411" y="12088676"/>
          <a:ext cx="1879246" cy="410501"/>
          <a:chOff x="76200" y="4543425"/>
          <a:chExt cx="3297099" cy="792000"/>
        </a:xfrm>
      </xdr:grpSpPr>
      <xdr:pic>
        <xdr:nvPicPr>
          <xdr:cNvPr id="13" name="Picture 14"/>
          <xdr:cNvPicPr>
            <a:picLocks noChangeAspect="1" noChangeArrowheads="1"/>
          </xdr:cNvPicPr>
        </xdr:nvPicPr>
        <xdr:blipFill>
          <a:blip xmlns:r="http://schemas.openxmlformats.org/officeDocument/2006/relationships" r:embed="rId5" cstate="print"/>
          <a:srcRect/>
          <a:stretch>
            <a:fillRect/>
          </a:stretch>
        </xdr:blipFill>
        <xdr:spPr bwMode="auto">
          <a:xfrm>
            <a:off x="2295525" y="4543425"/>
            <a:ext cx="1077774" cy="792000"/>
          </a:xfrm>
          <a:prstGeom prst="rect">
            <a:avLst/>
          </a:prstGeom>
          <a:noFill/>
        </xdr:spPr>
      </xdr:pic>
      <xdr:pic>
        <xdr:nvPicPr>
          <xdr:cNvPr id="14" name="Picture 3"/>
          <xdr:cNvPicPr>
            <a:picLocks noChangeAspect="1" noChangeArrowheads="1"/>
          </xdr:cNvPicPr>
        </xdr:nvPicPr>
        <xdr:blipFill>
          <a:blip xmlns:r="http://schemas.openxmlformats.org/officeDocument/2006/relationships" r:embed="rId6"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11</xdr:col>
      <xdr:colOff>571500</xdr:colOff>
      <xdr:row>63</xdr:row>
      <xdr:rowOff>25400</xdr:rowOff>
    </xdr:from>
    <xdr:to>
      <xdr:col>13</xdr:col>
      <xdr:colOff>487285</xdr:colOff>
      <xdr:row>65</xdr:row>
      <xdr:rowOff>112400</xdr:rowOff>
    </xdr:to>
    <xdr:pic>
      <xdr:nvPicPr>
        <xdr:cNvPr id="15" name="logoP_PLS4"/>
        <xdr:cNvPicPr>
          <a:picLocks noChangeAspect="1" noChangeArrowheads="1"/>
        </xdr:cNvPicPr>
      </xdr:nvPicPr>
      <xdr:blipFill>
        <a:blip xmlns:r="http://schemas.openxmlformats.org/officeDocument/2006/relationships" r:embed="rId7" cstate="print"/>
        <a:srcRect/>
        <a:stretch>
          <a:fillRect/>
        </a:stretch>
      </xdr:blipFill>
      <xdr:spPr bwMode="auto">
        <a:xfrm>
          <a:off x="7934325" y="14617700"/>
          <a:ext cx="1134985" cy="4680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6</xdr:col>
      <xdr:colOff>590550</xdr:colOff>
      <xdr:row>47</xdr:row>
      <xdr:rowOff>57149</xdr:rowOff>
    </xdr:from>
    <xdr:to>
      <xdr:col>14</xdr:col>
      <xdr:colOff>18900</xdr:colOff>
      <xdr:row>59</xdr:row>
      <xdr:rowOff>163124</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152400</xdr:colOff>
      <xdr:row>77</xdr:row>
      <xdr:rowOff>0</xdr:rowOff>
    </xdr:from>
    <xdr:to>
      <xdr:col>6</xdr:col>
      <xdr:colOff>28425</xdr:colOff>
      <xdr:row>89</xdr:row>
      <xdr:rowOff>306000</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xdr:col>
      <xdr:colOff>561975</xdr:colOff>
      <xdr:row>76</xdr:row>
      <xdr:rowOff>47625</xdr:rowOff>
    </xdr:from>
    <xdr:to>
      <xdr:col>13</xdr:col>
      <xdr:colOff>599925</xdr:colOff>
      <xdr:row>89</xdr:row>
      <xdr:rowOff>296475</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161925</xdr:colOff>
      <xdr:row>94</xdr:row>
      <xdr:rowOff>28575</xdr:rowOff>
    </xdr:from>
    <xdr:to>
      <xdr:col>6</xdr:col>
      <xdr:colOff>37950</xdr:colOff>
      <xdr:row>106</xdr:row>
      <xdr:rowOff>334575</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6</xdr:col>
      <xdr:colOff>571500</xdr:colOff>
      <xdr:row>94</xdr:row>
      <xdr:rowOff>19050</xdr:rowOff>
    </xdr:from>
    <xdr:to>
      <xdr:col>14</xdr:col>
      <xdr:colOff>6200</xdr:colOff>
      <xdr:row>106</xdr:row>
      <xdr:rowOff>325050</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0</xdr:col>
      <xdr:colOff>171450</xdr:colOff>
      <xdr:row>111</xdr:row>
      <xdr:rowOff>28575</xdr:rowOff>
    </xdr:from>
    <xdr:to>
      <xdr:col>6</xdr:col>
      <xdr:colOff>47475</xdr:colOff>
      <xdr:row>123</xdr:row>
      <xdr:rowOff>334575</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6</xdr:col>
      <xdr:colOff>581025</xdr:colOff>
      <xdr:row>111</xdr:row>
      <xdr:rowOff>19050</xdr:rowOff>
    </xdr:from>
    <xdr:to>
      <xdr:col>14</xdr:col>
      <xdr:colOff>9375</xdr:colOff>
      <xdr:row>123</xdr:row>
      <xdr:rowOff>325050</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xdr:col>
      <xdr:colOff>0</xdr:colOff>
      <xdr:row>28</xdr:row>
      <xdr:rowOff>9525</xdr:rowOff>
    </xdr:from>
    <xdr:to>
      <xdr:col>6</xdr:col>
      <xdr:colOff>57000</xdr:colOff>
      <xdr:row>41</xdr:row>
      <xdr:rowOff>125025</xdr:rowOff>
    </xdr:to>
    <xdr:graphicFrame macro="">
      <xdr:nvGraphicFramePr>
        <xdr:cNvPr id="20" name="Gráfico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6</xdr:col>
      <xdr:colOff>590550</xdr:colOff>
      <xdr:row>28</xdr:row>
      <xdr:rowOff>0</xdr:rowOff>
    </xdr:from>
    <xdr:to>
      <xdr:col>14</xdr:col>
      <xdr:colOff>18900</xdr:colOff>
      <xdr:row>41</xdr:row>
      <xdr:rowOff>115500</xdr:rowOff>
    </xdr:to>
    <xdr:graphicFrame macro="">
      <xdr:nvGraphicFramePr>
        <xdr:cNvPr id="21" name="Gráfico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129</xdr:row>
      <xdr:rowOff>63500</xdr:rowOff>
    </xdr:from>
    <xdr:to>
      <xdr:col>2</xdr:col>
      <xdr:colOff>45819</xdr:colOff>
      <xdr:row>131</xdr:row>
      <xdr:rowOff>114500</xdr:rowOff>
    </xdr:to>
    <xdr:grpSp>
      <xdr:nvGrpSpPr>
        <xdr:cNvPr id="11" name="logoP_ARS4"/>
        <xdr:cNvGrpSpPr>
          <a:grpSpLocks noChangeAspect="1"/>
        </xdr:cNvGrpSpPr>
      </xdr:nvGrpSpPr>
      <xdr:grpSpPr>
        <a:xfrm>
          <a:off x="192157" y="24405120"/>
          <a:ext cx="1906507" cy="409776"/>
          <a:chOff x="76200" y="4543425"/>
          <a:chExt cx="3297099" cy="792000"/>
        </a:xfrm>
      </xdr:grpSpPr>
      <xdr:pic>
        <xdr:nvPicPr>
          <xdr:cNvPr id="12" name="Picture 14"/>
          <xdr:cNvPicPr>
            <a:picLocks noChangeAspect="1" noChangeArrowheads="1"/>
          </xdr:cNvPicPr>
        </xdr:nvPicPr>
        <xdr:blipFill>
          <a:blip xmlns:r="http://schemas.openxmlformats.org/officeDocument/2006/relationships" r:embed="rId10" cstate="print"/>
          <a:srcRect/>
          <a:stretch>
            <a:fillRect/>
          </a:stretch>
        </xdr:blipFill>
        <xdr:spPr bwMode="auto">
          <a:xfrm>
            <a:off x="2295525" y="4543425"/>
            <a:ext cx="1077774" cy="792000"/>
          </a:xfrm>
          <a:prstGeom prst="rect">
            <a:avLst/>
          </a:prstGeom>
          <a:noFill/>
        </xdr:spPr>
      </xdr:pic>
      <xdr:pic>
        <xdr:nvPicPr>
          <xdr:cNvPr id="22" name="Picture 3"/>
          <xdr:cNvPicPr>
            <a:picLocks noChangeAspect="1" noChangeArrowheads="1"/>
          </xdr:cNvPicPr>
        </xdr:nvPicPr>
        <xdr:blipFill>
          <a:blip xmlns:r="http://schemas.openxmlformats.org/officeDocument/2006/relationships" r:embed="rId11"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11</xdr:col>
      <xdr:colOff>508000</xdr:colOff>
      <xdr:row>129</xdr:row>
      <xdr:rowOff>25400</xdr:rowOff>
    </xdr:from>
    <xdr:to>
      <xdr:col>13</xdr:col>
      <xdr:colOff>423785</xdr:colOff>
      <xdr:row>131</xdr:row>
      <xdr:rowOff>112400</xdr:rowOff>
    </xdr:to>
    <xdr:pic>
      <xdr:nvPicPr>
        <xdr:cNvPr id="23" name="logoP_PLS4"/>
        <xdr:cNvPicPr>
          <a:picLocks noChangeAspect="1" noChangeArrowheads="1"/>
        </xdr:cNvPicPr>
      </xdr:nvPicPr>
      <xdr:blipFill>
        <a:blip xmlns:r="http://schemas.openxmlformats.org/officeDocument/2006/relationships" r:embed="rId12" cstate="print"/>
        <a:srcRect/>
        <a:stretch>
          <a:fillRect/>
        </a:stretch>
      </xdr:blipFill>
      <xdr:spPr bwMode="auto">
        <a:xfrm>
          <a:off x="7870825" y="25504775"/>
          <a:ext cx="1134985" cy="46800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44</xdr:row>
      <xdr:rowOff>85725</xdr:rowOff>
    </xdr:from>
    <xdr:to>
      <xdr:col>14</xdr:col>
      <xdr:colOff>9525</xdr:colOff>
      <xdr:row>62</xdr:row>
      <xdr:rowOff>184725</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67</xdr:row>
      <xdr:rowOff>104775</xdr:rowOff>
    </xdr:from>
    <xdr:to>
      <xdr:col>8</xdr:col>
      <xdr:colOff>523875</xdr:colOff>
      <xdr:row>82</xdr:row>
      <xdr:rowOff>127275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523876</xdr:colOff>
      <xdr:row>67</xdr:row>
      <xdr:rowOff>104774</xdr:rowOff>
    </xdr:from>
    <xdr:to>
      <xdr:col>13</xdr:col>
      <xdr:colOff>485775</xdr:colOff>
      <xdr:row>82</xdr:row>
      <xdr:rowOff>123823</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82</xdr:row>
      <xdr:rowOff>123825</xdr:rowOff>
    </xdr:from>
    <xdr:to>
      <xdr:col>3</xdr:col>
      <xdr:colOff>609599</xdr:colOff>
      <xdr:row>97</xdr:row>
      <xdr:rowOff>142874</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82</xdr:row>
      <xdr:rowOff>123825</xdr:rowOff>
    </xdr:from>
    <xdr:to>
      <xdr:col>8</xdr:col>
      <xdr:colOff>523874</xdr:colOff>
      <xdr:row>97</xdr:row>
      <xdr:rowOff>142874</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523875</xdr:colOff>
      <xdr:row>82</xdr:row>
      <xdr:rowOff>114300</xdr:rowOff>
    </xdr:from>
    <xdr:to>
      <xdr:col>13</xdr:col>
      <xdr:colOff>485774</xdr:colOff>
      <xdr:row>97</xdr:row>
      <xdr:rowOff>133349</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21</xdr:row>
      <xdr:rowOff>85725</xdr:rowOff>
    </xdr:from>
    <xdr:to>
      <xdr:col>14</xdr:col>
      <xdr:colOff>1</xdr:colOff>
      <xdr:row>39</xdr:row>
      <xdr:rowOff>184725</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102</xdr:row>
      <xdr:rowOff>63500</xdr:rowOff>
    </xdr:from>
    <xdr:to>
      <xdr:col>2</xdr:col>
      <xdr:colOff>45819</xdr:colOff>
      <xdr:row>104</xdr:row>
      <xdr:rowOff>114500</xdr:rowOff>
    </xdr:to>
    <xdr:grpSp>
      <xdr:nvGrpSpPr>
        <xdr:cNvPr id="11" name="logoP_ARS4"/>
        <xdr:cNvGrpSpPr>
          <a:grpSpLocks noChangeAspect="1"/>
        </xdr:cNvGrpSpPr>
      </xdr:nvGrpSpPr>
      <xdr:grpSpPr>
        <a:xfrm>
          <a:off x="192157" y="19367086"/>
          <a:ext cx="1906507" cy="409775"/>
          <a:chOff x="76200" y="4543425"/>
          <a:chExt cx="3297099" cy="792000"/>
        </a:xfrm>
      </xdr:grpSpPr>
      <xdr:pic>
        <xdr:nvPicPr>
          <xdr:cNvPr id="12" name="Picture 14"/>
          <xdr:cNvPicPr>
            <a:picLocks noChangeAspect="1" noChangeArrowheads="1"/>
          </xdr:cNvPicPr>
        </xdr:nvPicPr>
        <xdr:blipFill>
          <a:blip xmlns:r="http://schemas.openxmlformats.org/officeDocument/2006/relationships" r:embed="rId8" cstate="print"/>
          <a:srcRect/>
          <a:stretch>
            <a:fillRect/>
          </a:stretch>
        </xdr:blipFill>
        <xdr:spPr bwMode="auto">
          <a:xfrm>
            <a:off x="2295525" y="4543425"/>
            <a:ext cx="1077774" cy="792000"/>
          </a:xfrm>
          <a:prstGeom prst="rect">
            <a:avLst/>
          </a:prstGeom>
          <a:noFill/>
        </xdr:spPr>
      </xdr:pic>
      <xdr:pic>
        <xdr:nvPicPr>
          <xdr:cNvPr id="13" name="Picture 3"/>
          <xdr:cNvPicPr>
            <a:picLocks noChangeAspect="1" noChangeArrowheads="1"/>
          </xdr:cNvPicPr>
        </xdr:nvPicPr>
        <xdr:blipFill>
          <a:blip xmlns:r="http://schemas.openxmlformats.org/officeDocument/2006/relationships" r:embed="rId9"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11</xdr:col>
      <xdr:colOff>571500</xdr:colOff>
      <xdr:row>102</xdr:row>
      <xdr:rowOff>25400</xdr:rowOff>
    </xdr:from>
    <xdr:to>
      <xdr:col>13</xdr:col>
      <xdr:colOff>487285</xdr:colOff>
      <xdr:row>104</xdr:row>
      <xdr:rowOff>112400</xdr:rowOff>
    </xdr:to>
    <xdr:pic>
      <xdr:nvPicPr>
        <xdr:cNvPr id="14" name="logoP_PLS4"/>
        <xdr:cNvPicPr>
          <a:picLocks noChangeAspect="1" noChangeArrowheads="1"/>
        </xdr:cNvPicPr>
      </xdr:nvPicPr>
      <xdr:blipFill>
        <a:blip xmlns:r="http://schemas.openxmlformats.org/officeDocument/2006/relationships" r:embed="rId10" cstate="print"/>
        <a:srcRect/>
        <a:stretch>
          <a:fillRect/>
        </a:stretch>
      </xdr:blipFill>
      <xdr:spPr bwMode="auto">
        <a:xfrm>
          <a:off x="7934325" y="20285075"/>
          <a:ext cx="1134985" cy="468000"/>
        </a:xfrm>
        <a:prstGeom prst="rect">
          <a:avLst/>
        </a:prstGeom>
        <a:noFill/>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www.arsalentejo.min-saude.pt/arsalentejo/Documents/Plano%20de%20Actividades/Plano_Actividades_2013.pdf" TargetMode="External"/><Relationship Id="rId13" Type="http://schemas.openxmlformats.org/officeDocument/2006/relationships/hyperlink" Target="http://www.dgs.pt/portal-da-estatistica-da-saude/apresentacao.aspx" TargetMode="External"/><Relationship Id="rId3" Type="http://schemas.openxmlformats.org/officeDocument/2006/relationships/hyperlink" Target="http://www.arsalentejo.min-saude.pt/saudepublica/Mortalidades/Documents/DocumentoApoioUtilizador_MI9611.pdf" TargetMode="External"/><Relationship Id="rId7" Type="http://schemas.openxmlformats.org/officeDocument/2006/relationships/hyperlink" Target="http://www.arsalentejo.min-saude.pt/saudepublica/Mortalidades/Documents/MortalidadesInfantil_ARSA_MI9611.xlsm" TargetMode="External"/><Relationship Id="rId12" Type="http://schemas.openxmlformats.org/officeDocument/2006/relationships/hyperlink" Target="http://www.dgs.pt/dashboard/?cpp=1" TargetMode="External"/><Relationship Id="rId2" Type="http://schemas.openxmlformats.org/officeDocument/2006/relationships/hyperlink" Target="http://pns.dgs.pt/pns-2012-2016/" TargetMode="External"/><Relationship Id="rId16" Type="http://schemas.openxmlformats.org/officeDocument/2006/relationships/drawing" Target="../drawings/drawing4.xml"/><Relationship Id="rId1" Type="http://schemas.openxmlformats.org/officeDocument/2006/relationships/hyperlink" Target="http://portal.arsnorte.min-saude.pt/portal/page/portal/ARSNorte/Conte%C3%BAdos/GRP/Proposta%20Programa%20Luta%20contra%20Tuberculose%20Regi%C3%A3o%20Sa%C3%BAde.pdf" TargetMode="External"/><Relationship Id="rId6" Type="http://schemas.openxmlformats.org/officeDocument/2006/relationships/hyperlink" Target="http://www.arsalentejo.min-saude.pt/arsalentejo/PlaneamentoEstrategico/Documents/Carteira%20de%20Servi%C3%A7os%20Regional.pdf" TargetMode="External"/><Relationship Id="rId11" Type="http://schemas.openxmlformats.org/officeDocument/2006/relationships/hyperlink" Target="http://www.arsalentejo.min-saude.pt/saudepublica/Mortalidades/Documents/MortalidadesInfantil_ARSA_MI9611.xlsm" TargetMode="External"/><Relationship Id="rId5" Type="http://schemas.openxmlformats.org/officeDocument/2006/relationships/hyperlink" Target="http://www.arsalentejo.min-saude.pt/arsalentejo/PlaneamentoEstrategico/Documents/Plano%20Regional%20de%20Oncologia.pdf" TargetMode="External"/><Relationship Id="rId15" Type="http://schemas.openxmlformats.org/officeDocument/2006/relationships/printerSettings" Target="../printerSettings/printerSettings4.bin"/><Relationship Id="rId10" Type="http://schemas.openxmlformats.org/officeDocument/2006/relationships/hyperlink" Target="http://www.arsalentejo.min-saude.pt/arsalentejo/Documents/Relat&#243;rio%20de%20Actividades/Relatorio_Actividades_2011.pdf" TargetMode="External"/><Relationship Id="rId4" Type="http://schemas.openxmlformats.org/officeDocument/2006/relationships/hyperlink" Target="http://www.arsalentejo.min-saude.pt/arsalentejo/PlaneamentoEstrategico/Documents/Perfil%20Regional%20Saude.pdf" TargetMode="External"/><Relationship Id="rId9" Type="http://schemas.openxmlformats.org/officeDocument/2006/relationships/hyperlink" Target="http://www.arsalentejo.min-saude.pt/saudepublica/ProgramasSaude/PlanoRegionalSaude/Documents/Plano_Regional_de_Saude_2011.pdf" TargetMode="External"/><Relationship Id="rId14" Type="http://schemas.openxmlformats.org/officeDocument/2006/relationships/hyperlink" Target="http://www.geosaude.dgs.pt/websig/v5/portal2/public/index.php?par=geosaude&amp;lang=pt"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5"/>
  <dimension ref="A1:H28"/>
  <sheetViews>
    <sheetView tabSelected="1" view="pageBreakPreview" topLeftCell="A10" zoomScale="60" zoomScaleNormal="100" workbookViewId="0">
      <selection activeCell="K26" sqref="K26"/>
    </sheetView>
  </sheetViews>
  <sheetFormatPr defaultRowHeight="14.25" x14ac:dyDescent="0.2"/>
  <cols>
    <col min="1" max="2" width="2.7109375" style="6" customWidth="1"/>
    <col min="3" max="3" width="45.7109375" style="6" customWidth="1"/>
    <col min="4" max="4" width="25.7109375" style="6" customWidth="1"/>
    <col min="5" max="5" width="5.7109375" style="6" customWidth="1"/>
    <col min="6" max="6" width="42.7109375" style="6" customWidth="1"/>
    <col min="7" max="8" width="2.7109375" style="6" customWidth="1"/>
    <col min="9" max="16384" width="9.140625" style="6"/>
  </cols>
  <sheetData>
    <row r="1" spans="1:8" ht="9.9499999999999993" customHeight="1" thickBot="1" x14ac:dyDescent="0.25">
      <c r="A1" s="570"/>
      <c r="B1" s="570"/>
      <c r="C1" s="570"/>
      <c r="D1" s="570"/>
      <c r="E1" s="570"/>
      <c r="F1" s="570"/>
      <c r="G1" s="570"/>
      <c r="H1" s="570"/>
    </row>
    <row r="2" spans="1:8" ht="9.9499999999999993" customHeight="1" thickTop="1" x14ac:dyDescent="0.2">
      <c r="A2" s="570"/>
      <c r="B2" s="177"/>
      <c r="C2" s="178"/>
      <c r="D2" s="178"/>
      <c r="E2" s="178"/>
      <c r="F2" s="178"/>
      <c r="G2" s="179"/>
      <c r="H2" s="570"/>
    </row>
    <row r="3" spans="1:8" ht="30" customHeight="1" x14ac:dyDescent="0.35">
      <c r="A3" s="570"/>
      <c r="B3" s="180"/>
      <c r="C3" s="151"/>
      <c r="D3" s="624"/>
      <c r="E3" s="624"/>
      <c r="F3" s="624"/>
      <c r="G3" s="181"/>
      <c r="H3" s="570"/>
    </row>
    <row r="4" spans="1:8" ht="9.9499999999999993" customHeight="1" x14ac:dyDescent="0.2">
      <c r="A4" s="570"/>
      <c r="B4" s="180"/>
      <c r="C4" s="573"/>
      <c r="D4" s="573"/>
      <c r="E4" s="573"/>
      <c r="F4" s="573"/>
      <c r="G4" s="181"/>
      <c r="H4" s="570"/>
    </row>
    <row r="5" spans="1:8" ht="30" customHeight="1" x14ac:dyDescent="0.4">
      <c r="A5" s="570"/>
      <c r="B5" s="180"/>
      <c r="C5" s="573"/>
      <c r="D5" s="573"/>
      <c r="E5" s="573"/>
      <c r="F5" s="581" t="s">
        <v>97</v>
      </c>
      <c r="G5" s="181"/>
      <c r="H5" s="570"/>
    </row>
    <row r="6" spans="1:8" ht="9.9499999999999993" customHeight="1" x14ac:dyDescent="0.2">
      <c r="A6" s="570"/>
      <c r="B6" s="180"/>
      <c r="C6" s="574"/>
      <c r="D6" s="574"/>
      <c r="E6" s="573"/>
      <c r="F6" s="573"/>
      <c r="G6" s="181"/>
      <c r="H6" s="570"/>
    </row>
    <row r="7" spans="1:8" ht="9.9499999999999993" customHeight="1" x14ac:dyDescent="0.2">
      <c r="A7" s="570"/>
      <c r="B7" s="180"/>
      <c r="C7" s="151"/>
      <c r="D7" s="151"/>
      <c r="E7" s="575"/>
      <c r="F7" s="575"/>
      <c r="G7" s="181"/>
      <c r="H7" s="570"/>
    </row>
    <row r="8" spans="1:8" ht="90" customHeight="1" x14ac:dyDescent="0.2">
      <c r="A8" s="570"/>
      <c r="B8" s="180"/>
      <c r="C8" s="625" t="s">
        <v>680</v>
      </c>
      <c r="D8" s="625"/>
      <c r="E8" s="575"/>
      <c r="F8" s="575"/>
      <c r="G8" s="181"/>
      <c r="H8" s="570"/>
    </row>
    <row r="9" spans="1:8" ht="60" customHeight="1" x14ac:dyDescent="0.2">
      <c r="A9" s="570"/>
      <c r="B9" s="180"/>
      <c r="C9" s="625" t="s">
        <v>681</v>
      </c>
      <c r="D9" s="625"/>
      <c r="E9" s="575"/>
      <c r="F9" s="575"/>
      <c r="G9" s="181"/>
      <c r="H9" s="570"/>
    </row>
    <row r="10" spans="1:8" ht="129.94999999999999" customHeight="1" x14ac:dyDescent="0.2">
      <c r="A10" s="570"/>
      <c r="B10" s="180"/>
      <c r="C10" s="625" t="s">
        <v>682</v>
      </c>
      <c r="D10" s="625"/>
      <c r="E10" s="575"/>
      <c r="F10" s="575"/>
      <c r="G10" s="181"/>
      <c r="H10" s="570"/>
    </row>
    <row r="11" spans="1:8" ht="75.75" customHeight="1" x14ac:dyDescent="0.2">
      <c r="A11" s="570"/>
      <c r="B11" s="180"/>
      <c r="C11" s="625" t="s">
        <v>683</v>
      </c>
      <c r="D11" s="625"/>
      <c r="E11" s="575"/>
      <c r="F11" s="575"/>
      <c r="G11" s="181"/>
      <c r="H11" s="570"/>
    </row>
    <row r="12" spans="1:8" ht="22.5" customHeight="1" x14ac:dyDescent="0.2">
      <c r="A12" s="570"/>
      <c r="B12" s="180"/>
      <c r="C12" s="151"/>
      <c r="D12" s="151"/>
      <c r="E12" s="575"/>
      <c r="F12" s="584" t="s">
        <v>589</v>
      </c>
      <c r="G12" s="181"/>
      <c r="H12" s="570"/>
    </row>
    <row r="13" spans="1:8" ht="20.100000000000001" customHeight="1" x14ac:dyDescent="0.2">
      <c r="A13" s="570"/>
      <c r="B13" s="180"/>
      <c r="C13" s="625" t="s">
        <v>688</v>
      </c>
      <c r="D13" s="625"/>
      <c r="E13" s="575"/>
      <c r="F13" s="575"/>
      <c r="G13" s="181"/>
      <c r="H13" s="570"/>
    </row>
    <row r="14" spans="1:8" ht="9.9499999999999993" customHeight="1" x14ac:dyDescent="0.2">
      <c r="A14" s="580"/>
      <c r="B14" s="180"/>
      <c r="C14" s="579"/>
      <c r="D14" s="579"/>
      <c r="E14" s="575"/>
      <c r="F14" s="575"/>
      <c r="G14" s="181"/>
      <c r="H14" s="580"/>
    </row>
    <row r="15" spans="1:8" ht="20.100000000000001" customHeight="1" x14ac:dyDescent="0.2">
      <c r="A15" s="570"/>
      <c r="B15" s="180"/>
      <c r="C15" s="627" t="s">
        <v>674</v>
      </c>
      <c r="D15" s="627"/>
      <c r="E15" s="627"/>
      <c r="F15" s="627"/>
      <c r="G15" s="181"/>
      <c r="H15" s="570"/>
    </row>
    <row r="16" spans="1:8" ht="20.100000000000001" customHeight="1" x14ac:dyDescent="0.2">
      <c r="A16" s="570"/>
      <c r="B16" s="180"/>
      <c r="C16" s="627" t="s">
        <v>675</v>
      </c>
      <c r="D16" s="627"/>
      <c r="E16" s="627"/>
      <c r="F16" s="627"/>
      <c r="G16" s="181"/>
      <c r="H16" s="570"/>
    </row>
    <row r="17" spans="1:8" ht="20.100000000000001" customHeight="1" x14ac:dyDescent="0.2">
      <c r="A17" s="570"/>
      <c r="B17" s="180"/>
      <c r="C17" s="627" t="s">
        <v>676</v>
      </c>
      <c r="D17" s="627"/>
      <c r="E17" s="627"/>
      <c r="F17" s="627"/>
      <c r="G17" s="181"/>
      <c r="H17" s="570"/>
    </row>
    <row r="18" spans="1:8" ht="20.100000000000001" customHeight="1" x14ac:dyDescent="0.2">
      <c r="A18" s="570"/>
      <c r="B18" s="180"/>
      <c r="C18" s="627" t="s">
        <v>677</v>
      </c>
      <c r="D18" s="627"/>
      <c r="E18" s="627"/>
      <c r="F18" s="627"/>
      <c r="G18" s="181"/>
      <c r="H18" s="570"/>
    </row>
    <row r="19" spans="1:8" ht="20.100000000000001" customHeight="1" x14ac:dyDescent="0.2">
      <c r="A19" s="570"/>
      <c r="B19" s="180"/>
      <c r="C19" s="627" t="s">
        <v>678</v>
      </c>
      <c r="D19" s="627"/>
      <c r="E19" s="627"/>
      <c r="F19" s="627"/>
      <c r="G19" s="181"/>
      <c r="H19" s="570"/>
    </row>
    <row r="20" spans="1:8" s="186" customFormat="1" ht="30" customHeight="1" x14ac:dyDescent="0.2">
      <c r="A20" s="182"/>
      <c r="B20" s="183"/>
      <c r="C20" s="184"/>
      <c r="D20" s="184"/>
      <c r="E20" s="575"/>
      <c r="F20" s="575"/>
      <c r="G20" s="185"/>
      <c r="H20" s="182"/>
    </row>
    <row r="21" spans="1:8" s="186" customFormat="1" ht="14.1" customHeight="1" x14ac:dyDescent="0.2">
      <c r="A21" s="182"/>
      <c r="B21" s="183"/>
      <c r="C21" s="184"/>
      <c r="D21" s="184"/>
      <c r="E21" s="575"/>
      <c r="F21" s="576" t="str">
        <f>AUX!A1</f>
        <v>Perfil Local de Saúde 2014</v>
      </c>
      <c r="G21" s="185"/>
      <c r="H21" s="182"/>
    </row>
    <row r="22" spans="1:8" s="186" customFormat="1" ht="20.100000000000001" customHeight="1" x14ac:dyDescent="0.2">
      <c r="A22" s="182"/>
      <c r="B22" s="183"/>
      <c r="C22" s="184"/>
      <c r="D22" s="626" t="str">
        <f>AUX!A3</f>
        <v>ULS Baixo Alentejo</v>
      </c>
      <c r="E22" s="626"/>
      <c r="F22" s="626"/>
      <c r="G22" s="185"/>
      <c r="H22" s="182"/>
    </row>
    <row r="23" spans="1:8" s="186" customFormat="1" ht="18" customHeight="1" x14ac:dyDescent="0.2">
      <c r="A23" s="182"/>
      <c r="B23" s="183"/>
      <c r="C23" s="184"/>
      <c r="D23" s="184"/>
      <c r="E23" s="577"/>
      <c r="F23" s="578" t="s">
        <v>590</v>
      </c>
      <c r="G23" s="185"/>
      <c r="H23" s="182"/>
    </row>
    <row r="24" spans="1:8" ht="20.100000000000001" customHeight="1" x14ac:dyDescent="0.2">
      <c r="A24" s="570"/>
      <c r="B24" s="180"/>
      <c r="C24" s="571"/>
      <c r="D24" s="571"/>
      <c r="E24" s="575"/>
      <c r="F24" s="575"/>
      <c r="G24" s="181"/>
      <c r="H24" s="570"/>
    </row>
    <row r="25" spans="1:8" ht="20.100000000000001" customHeight="1" x14ac:dyDescent="0.2">
      <c r="A25" s="570"/>
      <c r="B25" s="180"/>
      <c r="C25" s="571"/>
      <c r="D25" s="571"/>
      <c r="E25" s="575"/>
      <c r="F25" s="575"/>
      <c r="G25" s="181"/>
      <c r="H25" s="570"/>
    </row>
    <row r="26" spans="1:8" ht="60" customHeight="1" x14ac:dyDescent="0.2">
      <c r="A26" s="570"/>
      <c r="B26" s="180"/>
      <c r="C26" s="571"/>
      <c r="D26" s="571"/>
      <c r="E26" s="572"/>
      <c r="F26" s="572"/>
      <c r="G26" s="181"/>
      <c r="H26" s="570"/>
    </row>
    <row r="27" spans="1:8" ht="11.25" customHeight="1" thickBot="1" x14ac:dyDescent="0.25">
      <c r="A27" s="570"/>
      <c r="B27" s="187"/>
      <c r="C27" s="20"/>
      <c r="D27" s="20"/>
      <c r="E27" s="20"/>
      <c r="F27" s="20"/>
      <c r="G27" s="188"/>
      <c r="H27" s="570"/>
    </row>
    <row r="28" spans="1:8" ht="9.9499999999999993" customHeight="1" thickTop="1" x14ac:dyDescent="0.2">
      <c r="A28" s="570"/>
      <c r="B28" s="570"/>
      <c r="C28" s="570"/>
      <c r="D28" s="570"/>
      <c r="E28" s="570"/>
      <c r="F28" s="570"/>
      <c r="G28" s="570"/>
      <c r="H28" s="570"/>
    </row>
  </sheetData>
  <mergeCells count="12">
    <mergeCell ref="D3:F3"/>
    <mergeCell ref="C10:D10"/>
    <mergeCell ref="C11:D11"/>
    <mergeCell ref="C13:D13"/>
    <mergeCell ref="D22:F22"/>
    <mergeCell ref="C8:D8"/>
    <mergeCell ref="C9:D9"/>
    <mergeCell ref="C16:F16"/>
    <mergeCell ref="C17:F17"/>
    <mergeCell ref="C18:F18"/>
    <mergeCell ref="C19:F19"/>
    <mergeCell ref="C15:F15"/>
  </mergeCells>
  <hyperlinks>
    <hyperlink ref="F23" location="PLS!A1" display="ENTRAR"/>
  </hyperlinks>
  <printOptions horizontalCentered="1"/>
  <pageMargins left="0.39370078740157483" right="0.19685039370078741" top="0.78740157480314965" bottom="0.39370078740157483" header="0.31496062992125984" footer="0.31496062992125984"/>
  <pageSetup paperSize="9" scale="7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9"/>
  <dimension ref="A1:V81"/>
  <sheetViews>
    <sheetView tabSelected="1" view="pageBreakPreview" topLeftCell="A55" zoomScale="60" zoomScaleNormal="100" workbookViewId="0">
      <selection activeCell="K26" sqref="K26"/>
    </sheetView>
  </sheetViews>
  <sheetFormatPr defaultRowHeight="14.25" x14ac:dyDescent="0.2"/>
  <cols>
    <col min="1" max="1" width="2.7109375" style="6" customWidth="1"/>
    <col min="2" max="2" width="51.7109375" style="6" customWidth="1"/>
    <col min="3" max="3" width="1.7109375" style="262" customWidth="1"/>
    <col min="4" max="6" width="8.7109375" style="6" customWidth="1"/>
    <col min="7" max="7" width="1.7109375" style="262" customWidth="1"/>
    <col min="8" max="10" width="8.7109375" style="6" customWidth="1"/>
    <col min="11" max="11" width="1.7109375" style="6" customWidth="1"/>
    <col min="12" max="14" width="8.7109375" style="6" customWidth="1"/>
    <col min="15" max="15" width="2.7109375" style="6" customWidth="1"/>
    <col min="16" max="16" width="4.7109375" style="6" customWidth="1"/>
    <col min="17" max="22" width="6.7109375" style="6" hidden="1" customWidth="1"/>
    <col min="23" max="16384" width="9.140625" style="6"/>
  </cols>
  <sheetData>
    <row r="1" spans="1:15" ht="9.9499999999999993" customHeight="1" x14ac:dyDescent="0.2">
      <c r="A1" s="122"/>
      <c r="B1" s="122"/>
      <c r="D1" s="122"/>
      <c r="E1" s="122"/>
      <c r="F1" s="122"/>
      <c r="H1" s="122"/>
      <c r="I1" s="122"/>
      <c r="J1" s="122"/>
      <c r="K1" s="122"/>
      <c r="L1" s="122"/>
      <c r="M1" s="122"/>
      <c r="N1" s="122"/>
      <c r="O1" s="122"/>
    </row>
    <row r="2" spans="1:15" ht="20.100000000000001" customHeight="1" thickBot="1" x14ac:dyDescent="0.3">
      <c r="A2" s="122"/>
      <c r="B2" s="817" t="str">
        <f>AUX!A1</f>
        <v>Perfil Local de Saúde 2014</v>
      </c>
      <c r="C2" s="817"/>
      <c r="D2" s="817"/>
      <c r="E2" s="131"/>
      <c r="F2" s="131"/>
      <c r="G2" s="131"/>
      <c r="H2" s="818" t="str">
        <f>AUX!A3</f>
        <v>ULS Baixo Alentejo</v>
      </c>
      <c r="I2" s="818"/>
      <c r="J2" s="818"/>
      <c r="K2" s="818"/>
      <c r="L2" s="818"/>
      <c r="M2" s="818"/>
      <c r="N2" s="818"/>
      <c r="O2" s="122"/>
    </row>
    <row r="3" spans="1:15" ht="9.9499999999999993" customHeight="1" thickTop="1" x14ac:dyDescent="0.2">
      <c r="A3" s="122"/>
      <c r="B3" s="122"/>
      <c r="D3" s="122"/>
      <c r="E3" s="122"/>
      <c r="F3" s="122"/>
      <c r="H3" s="122"/>
      <c r="I3" s="122"/>
      <c r="J3" s="122"/>
      <c r="K3" s="122"/>
      <c r="L3" s="122"/>
      <c r="M3" s="122"/>
      <c r="N3" s="122"/>
      <c r="O3" s="122"/>
    </row>
    <row r="4" spans="1:15" x14ac:dyDescent="0.2">
      <c r="A4" s="122"/>
      <c r="B4" s="135" t="s">
        <v>0</v>
      </c>
      <c r="D4" s="122"/>
      <c r="E4" s="122"/>
      <c r="F4" s="122"/>
      <c r="H4" s="122"/>
      <c r="I4" s="122"/>
      <c r="J4" s="122"/>
      <c r="K4" s="122"/>
      <c r="L4" s="122"/>
      <c r="M4" s="122"/>
      <c r="N4" s="122"/>
      <c r="O4" s="122"/>
    </row>
    <row r="5" spans="1:15" ht="15" customHeight="1" x14ac:dyDescent="0.2">
      <c r="A5" s="122"/>
      <c r="B5" s="21"/>
      <c r="D5" s="122"/>
      <c r="E5" s="122"/>
      <c r="F5" s="122"/>
      <c r="H5" s="122"/>
      <c r="I5" s="122"/>
      <c r="J5" s="122"/>
      <c r="K5" s="122"/>
      <c r="L5" s="122"/>
      <c r="M5" s="122"/>
      <c r="N5" s="122"/>
      <c r="O5" s="122"/>
    </row>
    <row r="6" spans="1:15" s="133" customFormat="1" ht="24.95" customHeight="1" x14ac:dyDescent="0.25">
      <c r="A6" s="132"/>
      <c r="B6" s="819" t="s">
        <v>7</v>
      </c>
      <c r="C6" s="819"/>
      <c r="D6" s="819"/>
      <c r="E6" s="819"/>
      <c r="F6" s="819"/>
      <c r="G6" s="819"/>
      <c r="H6" s="819"/>
      <c r="I6" s="819"/>
      <c r="J6" s="819"/>
      <c r="K6" s="819"/>
      <c r="L6" s="819"/>
      <c r="M6" s="819"/>
      <c r="N6" s="819"/>
      <c r="O6" s="132"/>
    </row>
    <row r="7" spans="1:15" ht="18" customHeight="1" x14ac:dyDescent="0.2">
      <c r="A7" s="385"/>
      <c r="B7" s="816" t="s">
        <v>178</v>
      </c>
      <c r="C7" s="816"/>
      <c r="D7" s="816"/>
      <c r="E7" s="816"/>
      <c r="F7" s="816"/>
      <c r="G7" s="816"/>
      <c r="H7" s="385"/>
      <c r="I7" s="385"/>
      <c r="J7" s="385"/>
      <c r="K7" s="385"/>
      <c r="L7" s="385"/>
      <c r="M7" s="385"/>
      <c r="N7" s="385"/>
      <c r="O7" s="385"/>
    </row>
    <row r="8" spans="1:15" ht="15" customHeight="1" x14ac:dyDescent="0.2">
      <c r="A8" s="385"/>
      <c r="B8" s="820" t="s">
        <v>38</v>
      </c>
      <c r="C8" s="820"/>
      <c r="D8" s="820"/>
      <c r="E8" s="820"/>
      <c r="F8" s="820"/>
      <c r="G8" s="820"/>
      <c r="H8" s="385"/>
      <c r="I8" s="385"/>
      <c r="J8" s="385"/>
      <c r="K8" s="385"/>
      <c r="L8" s="385"/>
      <c r="M8" s="385"/>
      <c r="N8" s="385"/>
      <c r="O8" s="385"/>
    </row>
    <row r="9" spans="1:15" ht="15" customHeight="1" x14ac:dyDescent="0.2">
      <c r="A9" s="385"/>
      <c r="B9" s="815" t="s">
        <v>41</v>
      </c>
      <c r="C9" s="815"/>
      <c r="D9" s="815"/>
      <c r="E9" s="815"/>
      <c r="F9" s="815"/>
      <c r="G9" s="815"/>
      <c r="H9" s="385"/>
      <c r="I9" s="385"/>
      <c r="J9" s="385"/>
      <c r="K9" s="385"/>
      <c r="L9" s="385"/>
      <c r="M9" s="385"/>
      <c r="N9" s="385"/>
      <c r="O9" s="385"/>
    </row>
    <row r="10" spans="1:15" ht="15" customHeight="1" x14ac:dyDescent="0.2">
      <c r="A10" s="385"/>
      <c r="B10" s="815" t="s">
        <v>127</v>
      </c>
      <c r="C10" s="815"/>
      <c r="D10" s="815"/>
      <c r="E10" s="815"/>
      <c r="F10" s="815"/>
      <c r="G10" s="815"/>
      <c r="H10" s="385"/>
      <c r="I10" s="385"/>
      <c r="J10" s="385"/>
      <c r="K10" s="385"/>
      <c r="L10" s="385"/>
      <c r="M10" s="385"/>
      <c r="N10" s="385"/>
      <c r="O10" s="385"/>
    </row>
    <row r="11" spans="1:15" ht="15" customHeight="1" x14ac:dyDescent="0.2">
      <c r="A11" s="385"/>
      <c r="B11" s="815" t="s">
        <v>40</v>
      </c>
      <c r="C11" s="815"/>
      <c r="D11" s="815"/>
      <c r="E11" s="815"/>
      <c r="F11" s="815"/>
      <c r="G11" s="815"/>
      <c r="H11" s="134"/>
      <c r="I11" s="385"/>
      <c r="J11" s="385"/>
      <c r="K11" s="385"/>
      <c r="L11" s="385"/>
      <c r="M11" s="385"/>
      <c r="N11" s="385"/>
      <c r="O11" s="385"/>
    </row>
    <row r="12" spans="1:15" ht="15" customHeight="1" x14ac:dyDescent="0.2">
      <c r="A12" s="385"/>
      <c r="B12" s="815" t="s">
        <v>364</v>
      </c>
      <c r="C12" s="815"/>
      <c r="D12" s="815"/>
      <c r="E12" s="815"/>
      <c r="F12" s="815"/>
      <c r="G12" s="815"/>
      <c r="H12" s="385"/>
      <c r="I12" s="385"/>
      <c r="J12" s="385"/>
      <c r="K12" s="385"/>
      <c r="L12" s="385"/>
      <c r="M12" s="385"/>
      <c r="N12" s="385"/>
      <c r="O12" s="385"/>
    </row>
    <row r="13" spans="1:15" ht="15" customHeight="1" x14ac:dyDescent="0.2">
      <c r="A13" s="385"/>
      <c r="B13" s="816" t="s">
        <v>462</v>
      </c>
      <c r="C13" s="816"/>
      <c r="D13" s="816"/>
      <c r="E13" s="816"/>
      <c r="F13" s="816"/>
      <c r="G13" s="816"/>
      <c r="H13" s="385"/>
      <c r="I13" s="385"/>
      <c r="J13" s="385"/>
      <c r="K13" s="385"/>
      <c r="L13" s="385"/>
      <c r="M13" s="385"/>
      <c r="N13" s="385"/>
      <c r="O13" s="385"/>
    </row>
    <row r="14" spans="1:15" ht="15" customHeight="1" x14ac:dyDescent="0.2">
      <c r="A14" s="385"/>
      <c r="B14" s="816" t="s">
        <v>125</v>
      </c>
      <c r="C14" s="816"/>
      <c r="D14" s="816"/>
      <c r="E14" s="816"/>
      <c r="F14" s="816"/>
      <c r="G14" s="816"/>
      <c r="H14" s="385"/>
      <c r="I14" s="385"/>
      <c r="J14" s="385"/>
      <c r="K14" s="385"/>
      <c r="L14" s="385"/>
      <c r="M14" s="385"/>
      <c r="N14" s="385"/>
      <c r="O14" s="385"/>
    </row>
    <row r="15" spans="1:15" ht="15" customHeight="1" x14ac:dyDescent="0.2">
      <c r="A15" s="385"/>
      <c r="B15" s="816" t="s">
        <v>29</v>
      </c>
      <c r="C15" s="816"/>
      <c r="D15" s="816"/>
      <c r="E15" s="816"/>
      <c r="F15" s="816"/>
      <c r="G15" s="816"/>
      <c r="H15" s="385"/>
      <c r="I15" s="385"/>
      <c r="J15" s="385"/>
      <c r="K15" s="385"/>
      <c r="L15" s="385"/>
      <c r="M15" s="385"/>
      <c r="N15" s="385"/>
      <c r="O15" s="385"/>
    </row>
    <row r="16" spans="1:15" ht="20.100000000000001" customHeight="1" x14ac:dyDescent="0.2">
      <c r="A16" s="122"/>
      <c r="B16" s="122"/>
      <c r="D16" s="122"/>
      <c r="E16" s="122"/>
      <c r="F16" s="122"/>
      <c r="H16" s="122"/>
      <c r="I16" s="122"/>
      <c r="J16" s="122"/>
      <c r="K16" s="122"/>
      <c r="L16" s="122"/>
      <c r="M16" s="122"/>
      <c r="N16" s="122"/>
      <c r="O16" s="122"/>
    </row>
    <row r="17" spans="1:15" ht="20.100000000000001" customHeight="1" thickBot="1" x14ac:dyDescent="0.3">
      <c r="A17" s="122"/>
      <c r="B17" s="827" t="s">
        <v>364</v>
      </c>
      <c r="C17" s="827"/>
      <c r="D17" s="827"/>
      <c r="E17" s="827"/>
      <c r="F17" s="827"/>
      <c r="G17" s="827"/>
      <c r="H17" s="827"/>
      <c r="I17" s="827"/>
      <c r="J17" s="827"/>
      <c r="K17" s="827"/>
      <c r="L17" s="827"/>
      <c r="M17" s="827"/>
      <c r="N17" s="827"/>
      <c r="O17" s="122"/>
    </row>
    <row r="18" spans="1:15" x14ac:dyDescent="0.2">
      <c r="A18" s="22"/>
      <c r="B18" s="22"/>
      <c r="D18" s="22"/>
      <c r="E18" s="22"/>
      <c r="F18" s="22"/>
      <c r="H18" s="22"/>
      <c r="I18" s="22"/>
      <c r="J18" s="22"/>
      <c r="K18" s="22"/>
      <c r="L18" s="22"/>
      <c r="M18" s="22"/>
      <c r="N18" s="22"/>
      <c r="O18" s="22"/>
    </row>
    <row r="19" spans="1:15" ht="54.95" customHeight="1" x14ac:dyDescent="0.2">
      <c r="A19" s="479"/>
      <c r="B19" s="843" t="s">
        <v>686</v>
      </c>
      <c r="C19" s="843"/>
      <c r="D19" s="843"/>
      <c r="E19" s="843"/>
      <c r="F19" s="843"/>
      <c r="G19" s="843"/>
      <c r="H19" s="843"/>
      <c r="I19" s="843"/>
      <c r="J19" s="843"/>
      <c r="K19" s="843"/>
      <c r="L19" s="843"/>
      <c r="M19" s="560"/>
      <c r="N19" s="560"/>
      <c r="O19" s="479"/>
    </row>
    <row r="20" spans="1:15" x14ac:dyDescent="0.2">
      <c r="A20" s="479"/>
      <c r="B20" s="479"/>
      <c r="C20" s="552"/>
      <c r="D20" s="479"/>
      <c r="E20" s="479"/>
      <c r="F20" s="479"/>
      <c r="G20" s="552"/>
      <c r="H20" s="479"/>
      <c r="I20" s="479"/>
      <c r="J20" s="479"/>
      <c r="K20" s="479"/>
      <c r="L20" s="479"/>
      <c r="M20" s="479"/>
      <c r="N20" s="479"/>
      <c r="O20" s="479"/>
    </row>
    <row r="21" spans="1:15" ht="39.950000000000003" customHeight="1" x14ac:dyDescent="0.2">
      <c r="A21" s="22"/>
      <c r="B21" s="848" t="s">
        <v>501</v>
      </c>
      <c r="C21" s="848"/>
      <c r="D21" s="848"/>
      <c r="E21" s="848"/>
      <c r="F21" s="22"/>
      <c r="G21" s="848" t="s">
        <v>497</v>
      </c>
      <c r="H21" s="848"/>
      <c r="I21" s="848"/>
      <c r="J21" s="848"/>
      <c r="K21" s="848"/>
      <c r="L21" s="848"/>
      <c r="M21" s="848"/>
      <c r="N21" s="848"/>
      <c r="O21" s="22"/>
    </row>
    <row r="22" spans="1:15" ht="9.9499999999999993" customHeight="1" x14ac:dyDescent="0.2">
      <c r="A22" s="22"/>
      <c r="B22" s="848"/>
      <c r="C22" s="848"/>
      <c r="D22" s="848"/>
      <c r="E22" s="848"/>
      <c r="F22" s="22"/>
      <c r="H22" s="22"/>
      <c r="I22" s="22"/>
      <c r="J22" s="22"/>
      <c r="K22" s="22"/>
      <c r="L22" s="22"/>
      <c r="M22" s="22"/>
      <c r="N22" s="22"/>
      <c r="O22" s="22"/>
    </row>
    <row r="23" spans="1:15" ht="12" customHeight="1" x14ac:dyDescent="0.2">
      <c r="A23" s="22"/>
      <c r="B23" s="848"/>
      <c r="C23" s="848"/>
      <c r="D23" s="848"/>
      <c r="E23" s="848"/>
      <c r="F23" s="22"/>
      <c r="G23" s="387"/>
      <c r="H23" s="840" t="s">
        <v>258</v>
      </c>
      <c r="I23" s="840"/>
      <c r="J23" s="840"/>
      <c r="K23" s="840"/>
      <c r="L23" s="840"/>
      <c r="M23" s="840"/>
      <c r="N23" s="840"/>
      <c r="O23" s="22"/>
    </row>
    <row r="24" spans="1:15" ht="5.0999999999999996" customHeight="1" x14ac:dyDescent="0.2">
      <c r="A24" s="22"/>
      <c r="B24" s="848"/>
      <c r="C24" s="848"/>
      <c r="D24" s="848"/>
      <c r="E24" s="848"/>
      <c r="F24" s="22"/>
      <c r="H24" s="22"/>
      <c r="I24" s="22"/>
      <c r="J24" s="22"/>
      <c r="K24" s="22"/>
      <c r="L24" s="22"/>
      <c r="M24" s="22"/>
      <c r="N24" s="22"/>
      <c r="O24" s="22"/>
    </row>
    <row r="25" spans="1:15" ht="12" customHeight="1" x14ac:dyDescent="0.2">
      <c r="A25" s="386"/>
      <c r="B25" s="848"/>
      <c r="C25" s="848"/>
      <c r="D25" s="848"/>
      <c r="E25" s="848"/>
      <c r="F25" s="386"/>
      <c r="G25" s="388"/>
      <c r="H25" s="840" t="s">
        <v>256</v>
      </c>
      <c r="I25" s="840"/>
      <c r="J25" s="840"/>
      <c r="K25" s="840"/>
      <c r="L25" s="840"/>
      <c r="M25" s="840"/>
      <c r="N25" s="840"/>
      <c r="O25" s="386"/>
    </row>
    <row r="26" spans="1:15" ht="5.0999999999999996" customHeight="1" x14ac:dyDescent="0.2">
      <c r="A26" s="386"/>
      <c r="B26" s="848"/>
      <c r="C26" s="848"/>
      <c r="D26" s="848"/>
      <c r="E26" s="848"/>
      <c r="F26" s="386"/>
      <c r="G26" s="385"/>
      <c r="H26" s="386"/>
      <c r="I26" s="386"/>
      <c r="J26" s="386"/>
      <c r="K26" s="386"/>
      <c r="L26" s="386"/>
      <c r="M26" s="386"/>
      <c r="N26" s="386"/>
      <c r="O26" s="386"/>
    </row>
    <row r="27" spans="1:15" ht="12" customHeight="1" x14ac:dyDescent="0.2">
      <c r="A27" s="22"/>
      <c r="B27" s="848"/>
      <c r="C27" s="848"/>
      <c r="D27" s="848"/>
      <c r="E27" s="848"/>
      <c r="F27" s="22"/>
      <c r="G27" s="389"/>
      <c r="H27" s="840" t="s">
        <v>257</v>
      </c>
      <c r="I27" s="840"/>
      <c r="J27" s="840"/>
      <c r="K27" s="840"/>
      <c r="L27" s="840"/>
      <c r="M27" s="840"/>
      <c r="N27" s="840"/>
      <c r="O27" s="22"/>
    </row>
    <row r="28" spans="1:15" ht="5.0999999999999996" customHeight="1" x14ac:dyDescent="0.2">
      <c r="A28" s="22"/>
      <c r="B28" s="848"/>
      <c r="C28" s="848"/>
      <c r="D28" s="848"/>
      <c r="E28" s="848"/>
      <c r="F28" s="22"/>
      <c r="H28" s="22"/>
      <c r="I28" s="22"/>
      <c r="J28" s="22"/>
      <c r="K28" s="22"/>
      <c r="L28" s="22"/>
      <c r="M28" s="22"/>
      <c r="N28" s="22"/>
      <c r="O28" s="22"/>
    </row>
    <row r="29" spans="1:15" ht="12" customHeight="1" x14ac:dyDescent="0.2">
      <c r="A29" s="22"/>
      <c r="B29" s="848"/>
      <c r="C29" s="848"/>
      <c r="D29" s="848"/>
      <c r="E29" s="848"/>
      <c r="F29" s="22"/>
      <c r="G29" s="390"/>
      <c r="H29" s="840" t="s">
        <v>259</v>
      </c>
      <c r="I29" s="840"/>
      <c r="J29" s="840"/>
      <c r="K29" s="840"/>
      <c r="L29" s="840"/>
      <c r="M29" s="840"/>
      <c r="N29" s="840"/>
      <c r="O29" s="22"/>
    </row>
    <row r="30" spans="1:15" ht="20.100000000000001" customHeight="1" x14ac:dyDescent="0.2">
      <c r="A30" s="22"/>
      <c r="B30" s="848"/>
      <c r="C30" s="848"/>
      <c r="D30" s="848"/>
      <c r="E30" s="848"/>
      <c r="F30" s="22"/>
      <c r="H30" s="22"/>
      <c r="I30" s="22"/>
      <c r="J30" s="22"/>
      <c r="K30" s="22"/>
      <c r="L30" s="22"/>
      <c r="M30" s="22"/>
      <c r="N30" s="22"/>
      <c r="O30" s="22"/>
    </row>
    <row r="31" spans="1:15" ht="20.100000000000001" customHeight="1" x14ac:dyDescent="0.2">
      <c r="A31" s="22"/>
      <c r="B31" s="22"/>
      <c r="D31" s="22"/>
      <c r="E31" s="22"/>
      <c r="F31" s="22"/>
      <c r="H31" s="22"/>
      <c r="I31" s="22"/>
      <c r="J31" s="22"/>
      <c r="K31" s="22"/>
      <c r="L31" s="22"/>
      <c r="M31" s="22"/>
      <c r="N31" s="22"/>
      <c r="O31" s="22"/>
    </row>
    <row r="32" spans="1:15" ht="14.1" customHeight="1" x14ac:dyDescent="0.2">
      <c r="A32" s="22"/>
      <c r="B32" s="844" t="s">
        <v>388</v>
      </c>
      <c r="C32" s="844"/>
      <c r="D32" s="844"/>
      <c r="E32" s="844"/>
      <c r="F32" s="844"/>
      <c r="G32" s="844"/>
      <c r="H32" s="844"/>
      <c r="I32" s="844"/>
      <c r="J32" s="844"/>
      <c r="K32" s="844"/>
      <c r="L32" s="844"/>
      <c r="M32" s="844"/>
      <c r="N32" s="844"/>
      <c r="O32" s="147"/>
    </row>
    <row r="33" spans="1:22" ht="5.0999999999999996" customHeight="1" x14ac:dyDescent="0.2">
      <c r="A33" s="22"/>
      <c r="B33" s="22"/>
      <c r="D33" s="22"/>
      <c r="E33" s="22"/>
      <c r="F33" s="22"/>
      <c r="H33" s="22"/>
      <c r="I33" s="22"/>
      <c r="J33" s="22"/>
      <c r="K33" s="22"/>
      <c r="L33" s="22"/>
      <c r="M33" s="22"/>
      <c r="N33" s="22"/>
      <c r="O33" s="22"/>
    </row>
    <row r="34" spans="1:22" ht="27.95" customHeight="1" x14ac:dyDescent="0.2">
      <c r="A34" s="122"/>
      <c r="B34" s="845" t="s">
        <v>19</v>
      </c>
      <c r="C34" s="1"/>
      <c r="D34" s="846" t="s">
        <v>16</v>
      </c>
      <c r="E34" s="846"/>
      <c r="F34" s="846"/>
      <c r="G34" s="1"/>
      <c r="H34" s="847" t="str">
        <f>AUX!A2</f>
        <v>ARS Alentejo</v>
      </c>
      <c r="I34" s="847"/>
      <c r="J34" s="847"/>
      <c r="K34" s="1"/>
      <c r="L34" s="847" t="str">
        <f>AUX!A3</f>
        <v>ULS Baixo Alentejo</v>
      </c>
      <c r="M34" s="847"/>
      <c r="N34" s="847"/>
      <c r="O34" s="22"/>
    </row>
    <row r="35" spans="1:22" x14ac:dyDescent="0.2">
      <c r="A35" s="122"/>
      <c r="B35" s="845"/>
      <c r="C35" s="1"/>
      <c r="D35" s="485" t="s">
        <v>13</v>
      </c>
      <c r="E35" s="485" t="s">
        <v>14</v>
      </c>
      <c r="F35" s="485" t="s">
        <v>15</v>
      </c>
      <c r="G35" s="148"/>
      <c r="H35" s="485" t="s">
        <v>13</v>
      </c>
      <c r="I35" s="485" t="s">
        <v>14</v>
      </c>
      <c r="J35" s="485" t="s">
        <v>15</v>
      </c>
      <c r="K35" s="148"/>
      <c r="L35" s="485" t="s">
        <v>13</v>
      </c>
      <c r="M35" s="485" t="s">
        <v>14</v>
      </c>
      <c r="N35" s="485" t="s">
        <v>15</v>
      </c>
      <c r="O35" s="22"/>
      <c r="Q35" s="567" t="s">
        <v>382</v>
      </c>
      <c r="R35" s="567" t="s">
        <v>383</v>
      </c>
      <c r="S35" s="567" t="s">
        <v>384</v>
      </c>
      <c r="T35" s="567" t="s">
        <v>385</v>
      </c>
      <c r="U35" s="567" t="s">
        <v>386</v>
      </c>
      <c r="V35" s="567" t="s">
        <v>387</v>
      </c>
    </row>
    <row r="36" spans="1:22" ht="15" customHeight="1" x14ac:dyDescent="0.2">
      <c r="A36" s="262"/>
      <c r="B36" s="362" t="s">
        <v>24</v>
      </c>
      <c r="C36" s="1"/>
      <c r="D36" s="363">
        <f>AUX!B334</f>
        <v>284.10385677020207</v>
      </c>
      <c r="E36" s="363">
        <f>AUX!C334</f>
        <v>402.92245073411522</v>
      </c>
      <c r="F36" s="363">
        <f>AUX!D334</f>
        <v>179.73583153521088</v>
      </c>
      <c r="G36" s="148"/>
      <c r="H36" s="358">
        <f>AUX!E334</f>
        <v>313.89809053160957</v>
      </c>
      <c r="I36" s="358">
        <f>AUX!F334</f>
        <v>439.19597707833356</v>
      </c>
      <c r="J36" s="358">
        <f>AUX!G334</f>
        <v>200.68835285439687</v>
      </c>
      <c r="K36" s="148"/>
      <c r="L36" s="358">
        <f>IF(AUX!H334="","",AUX!H334)</f>
        <v>355.46223091528708</v>
      </c>
      <c r="M36" s="358">
        <f>IF(AUX!I334="","",AUX!I334)</f>
        <v>520.61401397003056</v>
      </c>
      <c r="N36" s="358">
        <f>IF(AUX!J334="","",AUX!J334)</f>
        <v>205.33368261245769</v>
      </c>
      <c r="O36" s="22"/>
      <c r="Q36" s="568">
        <f>AUX!L334</f>
        <v>-2</v>
      </c>
      <c r="R36" s="568">
        <f>AUX!M334</f>
        <v>-2</v>
      </c>
      <c r="S36" s="568">
        <f>AUX!N334</f>
        <v>-2</v>
      </c>
      <c r="T36" s="568">
        <f>AUX!O334</f>
        <v>-2</v>
      </c>
      <c r="U36" s="568">
        <f>AUX!P334</f>
        <v>-2</v>
      </c>
      <c r="V36" s="568">
        <f>AUX!Q334</f>
        <v>-1</v>
      </c>
    </row>
    <row r="37" spans="1:22" ht="15" customHeight="1" x14ac:dyDescent="0.2">
      <c r="A37" s="262"/>
      <c r="B37" s="362" t="s">
        <v>365</v>
      </c>
      <c r="C37" s="1"/>
      <c r="D37" s="363">
        <f>AUX!B335</f>
        <v>27.702251029466936</v>
      </c>
      <c r="E37" s="363">
        <f>AUX!C335</f>
        <v>42.407015892561851</v>
      </c>
      <c r="F37" s="363">
        <f>AUX!D335</f>
        <v>14.450190034124276</v>
      </c>
      <c r="G37" s="148"/>
      <c r="H37" s="358">
        <f>AUX!E335</f>
        <v>16.878978611826408</v>
      </c>
      <c r="I37" s="358">
        <f>AUX!F335</f>
        <v>24.608369891852394</v>
      </c>
      <c r="J37" s="358">
        <f>AUX!G335</f>
        <v>9.837476492310012</v>
      </c>
      <c r="K37" s="148"/>
      <c r="L37" s="358">
        <f>IF(AUX!H335="","",AUX!H335)</f>
        <v>14.848000625810931</v>
      </c>
      <c r="M37" s="358">
        <f>IF(AUX!I335="","",AUX!I335)</f>
        <v>24.737671299099166</v>
      </c>
      <c r="N37" s="358">
        <f>IF(AUX!J335="","",AUX!J335)</f>
        <v>5.8664186254168857</v>
      </c>
      <c r="O37" s="22"/>
      <c r="Q37" s="568">
        <f>AUX!L335</f>
        <v>2</v>
      </c>
      <c r="R37" s="568">
        <f>AUX!M335</f>
        <v>2</v>
      </c>
      <c r="S37" s="568">
        <f>AUX!N335</f>
        <v>2</v>
      </c>
      <c r="T37" s="568">
        <f>AUX!O335</f>
        <v>1</v>
      </c>
      <c r="U37" s="568">
        <f>AUX!P335</f>
        <v>-1</v>
      </c>
      <c r="V37" s="568">
        <f>AUX!Q335</f>
        <v>1</v>
      </c>
    </row>
    <row r="38" spans="1:22" ht="15" customHeight="1" x14ac:dyDescent="0.2">
      <c r="A38" s="262"/>
      <c r="B38" s="362" t="s">
        <v>366</v>
      </c>
      <c r="C38" s="1"/>
      <c r="D38" s="363">
        <f>AUX!B336</f>
        <v>10.717605797846375</v>
      </c>
      <c r="E38" s="363">
        <f>AUX!C336</f>
        <v>16.173674518421201</v>
      </c>
      <c r="F38" s="363">
        <f>AUX!D336</f>
        <v>5.7113909508814302</v>
      </c>
      <c r="G38" s="148"/>
      <c r="H38" s="358">
        <f>AUX!E336</f>
        <v>7.102028121596673</v>
      </c>
      <c r="I38" s="358">
        <f>AUX!F336</f>
        <v>9.9855331833843799</v>
      </c>
      <c r="J38" s="358">
        <f>AUX!G336</f>
        <v>4.3227946320156887</v>
      </c>
      <c r="K38" s="148"/>
      <c r="L38" s="358">
        <f>IF(AUX!H336="","",AUX!H336)</f>
        <v>7.2694333288074375</v>
      </c>
      <c r="M38" s="358">
        <f>IF(AUX!I336="","",AUX!I336)</f>
        <v>10.956030179942029</v>
      </c>
      <c r="N38" s="358">
        <f>IF(AUX!J336="","",AUX!J336)</f>
        <v>3.6173076640270079</v>
      </c>
      <c r="O38" s="22"/>
      <c r="Q38" s="568">
        <f>AUX!L336</f>
        <v>2</v>
      </c>
      <c r="R38" s="568">
        <f>AUX!M336</f>
        <v>2</v>
      </c>
      <c r="S38" s="568">
        <f>AUX!N336</f>
        <v>1</v>
      </c>
      <c r="T38" s="568">
        <f>AUX!O336</f>
        <v>-1</v>
      </c>
      <c r="U38" s="568">
        <f>AUX!P336</f>
        <v>-1</v>
      </c>
      <c r="V38" s="568">
        <f>AUX!Q336</f>
        <v>1</v>
      </c>
    </row>
    <row r="39" spans="1:22" ht="15" customHeight="1" x14ac:dyDescent="0.2">
      <c r="A39" s="262"/>
      <c r="B39" s="355" t="s">
        <v>29</v>
      </c>
      <c r="C39" s="1"/>
      <c r="D39" s="361">
        <f>AUX!B337</f>
        <v>0.83980520589189278</v>
      </c>
      <c r="E39" s="361">
        <f>AUX!C337</f>
        <v>1.4090765869753989</v>
      </c>
      <c r="F39" s="361">
        <f>AUX!D337</f>
        <v>0.33343658582249519</v>
      </c>
      <c r="G39" s="148"/>
      <c r="H39" s="358">
        <f>AUX!E337</f>
        <v>0.86068093429181347</v>
      </c>
      <c r="I39" s="358">
        <f>AUX!F337</f>
        <v>1.4359956298616152</v>
      </c>
      <c r="J39" s="358">
        <f>AUX!G337</f>
        <v>0.32289638878454208</v>
      </c>
      <c r="K39" s="148"/>
      <c r="L39" s="358">
        <f>IF(AUX!H337="","",AUX!H337)</f>
        <v>1.108675740619939</v>
      </c>
      <c r="M39" s="358">
        <f>IF(AUX!I337="","",AUX!I337)</f>
        <v>1.6370890007362582</v>
      </c>
      <c r="N39" s="358">
        <f>IF(AUX!J337="","",AUX!J337)</f>
        <v>0.5935155975191504</v>
      </c>
      <c r="O39" s="22"/>
      <c r="Q39" s="568">
        <f>AUX!L337</f>
        <v>-1</v>
      </c>
      <c r="R39" s="568">
        <f>AUX!M337</f>
        <v>-1</v>
      </c>
      <c r="S39" s="568">
        <f>AUX!N337</f>
        <v>1</v>
      </c>
      <c r="T39" s="568">
        <f>AUX!O337</f>
        <v>-1</v>
      </c>
      <c r="U39" s="568">
        <f>AUX!P337</f>
        <v>-1</v>
      </c>
      <c r="V39" s="568">
        <f>AUX!Q337</f>
        <v>-1</v>
      </c>
    </row>
    <row r="40" spans="1:22" ht="15" customHeight="1" x14ac:dyDescent="0.2">
      <c r="A40" s="262"/>
      <c r="B40" s="355" t="s">
        <v>69</v>
      </c>
      <c r="C40" s="1"/>
      <c r="D40" s="361">
        <f>AUX!B338</f>
        <v>5.657681956941552</v>
      </c>
      <c r="E40" s="361">
        <f>AUX!C338</f>
        <v>9.0995156659545007</v>
      </c>
      <c r="F40" s="361">
        <f>AUX!D338</f>
        <v>2.4406525475545893</v>
      </c>
      <c r="G40" s="148"/>
      <c r="H40" s="358">
        <f>AUX!E338</f>
        <v>2.733913401263413</v>
      </c>
      <c r="I40" s="358">
        <f>AUX!F338</f>
        <v>4.5144754901784685</v>
      </c>
      <c r="J40" s="358">
        <f>AUX!G338</f>
        <v>0.94752238911847886</v>
      </c>
      <c r="K40" s="148"/>
      <c r="L40" s="358">
        <f>IF(AUX!H338="","",AUX!H338)</f>
        <v>2.9808881736160875</v>
      </c>
      <c r="M40" s="358">
        <f>IF(AUX!I338="","",AUX!I338)</f>
        <v>4.7805300255006742</v>
      </c>
      <c r="N40" s="358">
        <f>IF(AUX!J338="","",AUX!J338)</f>
        <v>1.0571121485271875</v>
      </c>
      <c r="O40" s="22"/>
      <c r="Q40" s="568">
        <f>AUX!L338</f>
        <v>2</v>
      </c>
      <c r="R40" s="568">
        <f>AUX!M338</f>
        <v>2</v>
      </c>
      <c r="S40" s="568">
        <f>AUX!N338</f>
        <v>2</v>
      </c>
      <c r="T40" s="568">
        <f>AUX!O338</f>
        <v>-1</v>
      </c>
      <c r="U40" s="568">
        <f>AUX!P338</f>
        <v>-1</v>
      </c>
      <c r="V40" s="568">
        <f>AUX!Q338</f>
        <v>-1</v>
      </c>
    </row>
    <row r="41" spans="1:22" ht="15" customHeight="1" x14ac:dyDescent="0.2">
      <c r="A41" s="262"/>
      <c r="B41" s="362" t="s">
        <v>23</v>
      </c>
      <c r="C41" s="1"/>
      <c r="D41" s="363">
        <f>AUX!B339</f>
        <v>106.06309147885354</v>
      </c>
      <c r="E41" s="363">
        <f>AUX!C339</f>
        <v>143.6190932064882</v>
      </c>
      <c r="F41" s="363">
        <f>AUX!D339</f>
        <v>73.798406535861346</v>
      </c>
      <c r="G41" s="148"/>
      <c r="H41" s="358">
        <f>AUX!E339</f>
        <v>105.82491754454962</v>
      </c>
      <c r="I41" s="358">
        <f>AUX!F339</f>
        <v>142.64696320889598</v>
      </c>
      <c r="J41" s="358">
        <f>AUX!G339</f>
        <v>73.990070458862846</v>
      </c>
      <c r="K41" s="148"/>
      <c r="L41" s="358" t="str">
        <f>IF(AUX!H339="","",AUX!H339)</f>
        <v>…</v>
      </c>
      <c r="M41" s="358" t="str">
        <f>IF(AUX!I339="","",AUX!I339)</f>
        <v>…</v>
      </c>
      <c r="N41" s="358" t="str">
        <f>IF(AUX!J339="","",AUX!J339)</f>
        <v>…</v>
      </c>
      <c r="O41" s="22"/>
      <c r="Q41" s="568">
        <f>AUX!L339</f>
        <v>1</v>
      </c>
      <c r="R41" s="568">
        <f>AUX!M339</f>
        <v>1</v>
      </c>
      <c r="S41" s="568">
        <f>AUX!N339</f>
        <v>-1</v>
      </c>
      <c r="T41" s="568" t="str">
        <f>AUX!O339</f>
        <v>…</v>
      </c>
      <c r="U41" s="568" t="str">
        <f>AUX!P339</f>
        <v>…</v>
      </c>
      <c r="V41" s="568" t="str">
        <f>AUX!Q339</f>
        <v>…</v>
      </c>
    </row>
    <row r="42" spans="1:22" ht="15" customHeight="1" x14ac:dyDescent="0.2">
      <c r="A42" s="262"/>
      <c r="B42" s="356" t="s">
        <v>367</v>
      </c>
      <c r="C42" s="1"/>
      <c r="D42" s="359">
        <f>AUX!B340</f>
        <v>4.6729678815660165</v>
      </c>
      <c r="E42" s="359">
        <f>AUX!C340</f>
        <v>8.8120863420453279</v>
      </c>
      <c r="F42" s="359">
        <f>AUX!D340</f>
        <v>0.97118566540071494</v>
      </c>
      <c r="G42" s="148"/>
      <c r="H42" s="358">
        <f>AUX!E340</f>
        <v>5.0549016928754185</v>
      </c>
      <c r="I42" s="358">
        <f>AUX!F340</f>
        <v>8.9077366732444663</v>
      </c>
      <c r="J42" s="358">
        <f>AUX!G340</f>
        <v>1.5736250320240712</v>
      </c>
      <c r="K42" s="148"/>
      <c r="L42" s="358">
        <f>IF(AUX!H340="","",AUX!H340)</f>
        <v>6.3221647682410751</v>
      </c>
      <c r="M42" s="358">
        <f>IF(AUX!I340="","",AUX!I340)</f>
        <v>10.865319183945486</v>
      </c>
      <c r="N42" s="358">
        <f>IF(AUX!J340="","",AUX!J340)</f>
        <v>2.1275522731514931</v>
      </c>
      <c r="O42" s="22"/>
      <c r="Q42" s="568">
        <f>AUX!L340</f>
        <v>-1</v>
      </c>
      <c r="R42" s="568">
        <f>AUX!M340</f>
        <v>-1</v>
      </c>
      <c r="S42" s="568">
        <f>AUX!N340</f>
        <v>-1</v>
      </c>
      <c r="T42" s="568">
        <f>AUX!O340</f>
        <v>-1</v>
      </c>
      <c r="U42" s="568">
        <f>AUX!P340</f>
        <v>-1</v>
      </c>
      <c r="V42" s="568">
        <f>AUX!Q340</f>
        <v>-1</v>
      </c>
    </row>
    <row r="43" spans="1:22" ht="15" customHeight="1" x14ac:dyDescent="0.2">
      <c r="A43" s="262"/>
      <c r="B43" s="356" t="s">
        <v>368</v>
      </c>
      <c r="C43" s="1"/>
      <c r="D43" s="359">
        <f>AUX!B341</f>
        <v>37.856796207627291</v>
      </c>
      <c r="E43" s="359">
        <f>AUX!C341</f>
        <v>55.354491121002496</v>
      </c>
      <c r="F43" s="359">
        <f>AUX!D341</f>
        <v>22.742459571749947</v>
      </c>
      <c r="G43" s="148"/>
      <c r="H43" s="358">
        <f>AUX!E341</f>
        <v>37.140608072666183</v>
      </c>
      <c r="I43" s="358">
        <f>AUX!F341</f>
        <v>54.994374596141903</v>
      </c>
      <c r="J43" s="358">
        <f>AUX!G341</f>
        <v>21.4731488278683</v>
      </c>
      <c r="K43" s="148"/>
      <c r="L43" s="358" t="str">
        <f>IF(AUX!H341="","",AUX!H341)</f>
        <v>…</v>
      </c>
      <c r="M43" s="358" t="str">
        <f>IF(AUX!I341="","",AUX!I341)</f>
        <v>…</v>
      </c>
      <c r="N43" s="358" t="str">
        <f>IF(AUX!J341="","",AUX!J341)</f>
        <v>…</v>
      </c>
      <c r="O43" s="22"/>
      <c r="Q43" s="568">
        <f>AUX!L341</f>
        <v>1</v>
      </c>
      <c r="R43" s="568">
        <f>AUX!M341</f>
        <v>1</v>
      </c>
      <c r="S43" s="568">
        <f>AUX!N341</f>
        <v>1</v>
      </c>
      <c r="T43" s="568" t="str">
        <f>AUX!O341</f>
        <v>…</v>
      </c>
      <c r="U43" s="568" t="str">
        <f>AUX!P341</f>
        <v>…</v>
      </c>
      <c r="V43" s="568" t="str">
        <f>AUX!Q341</f>
        <v>…</v>
      </c>
    </row>
    <row r="44" spans="1:22" ht="15" customHeight="1" x14ac:dyDescent="0.2">
      <c r="A44" s="262"/>
      <c r="B44" s="355" t="s">
        <v>185</v>
      </c>
      <c r="C44" s="1"/>
      <c r="D44" s="361">
        <f>AUX!B342</f>
        <v>3.2532612269924215</v>
      </c>
      <c r="E44" s="361">
        <f>AUX!C342</f>
        <v>6.3729445564508751</v>
      </c>
      <c r="F44" s="361">
        <f>AUX!D342</f>
        <v>0.48341407161825539</v>
      </c>
      <c r="G44" s="148"/>
      <c r="H44" s="358">
        <f>AUX!E342</f>
        <v>2.0589617432034513</v>
      </c>
      <c r="I44" s="358">
        <f>AUX!F342</f>
        <v>4.1131058945932581</v>
      </c>
      <c r="J44" s="358">
        <f>AUX!G342</f>
        <v>0.11628988743138897</v>
      </c>
      <c r="K44" s="148"/>
      <c r="L44" s="358">
        <f>IF(AUX!H342="","",AUX!H342)</f>
        <v>2.1722196832727101</v>
      </c>
      <c r="M44" s="358">
        <f>IF(AUX!I342="","",AUX!I342)</f>
        <v>3.9815840386141268</v>
      </c>
      <c r="N44" s="358">
        <f>IF(AUX!J342="","",AUX!J342)</f>
        <v>0.46214137829044655</v>
      </c>
      <c r="O44" s="22"/>
      <c r="Q44" s="568">
        <f>AUX!L342</f>
        <v>2</v>
      </c>
      <c r="R44" s="568">
        <f>AUX!M342</f>
        <v>2</v>
      </c>
      <c r="S44" s="568">
        <f>AUX!N342</f>
        <v>1</v>
      </c>
      <c r="T44" s="568">
        <f>AUX!O342</f>
        <v>-1</v>
      </c>
      <c r="U44" s="568">
        <f>AUX!P342</f>
        <v>1</v>
      </c>
      <c r="V44" s="568">
        <f>AUX!Q342</f>
        <v>-1</v>
      </c>
    </row>
    <row r="45" spans="1:22" ht="15" customHeight="1" x14ac:dyDescent="0.2">
      <c r="A45" s="262"/>
      <c r="B45" s="355" t="s">
        <v>186</v>
      </c>
      <c r="C45" s="1"/>
      <c r="D45" s="361">
        <f>AUX!B343</f>
        <v>9.7548446497461825</v>
      </c>
      <c r="E45" s="361">
        <f>AUX!C343</f>
        <v>14.000953119314378</v>
      </c>
      <c r="F45" s="361">
        <f>AUX!D343</f>
        <v>6.0981394210288338</v>
      </c>
      <c r="G45" s="148"/>
      <c r="H45" s="358">
        <f>AUX!E343</f>
        <v>8.2453779343950959</v>
      </c>
      <c r="I45" s="358">
        <f>AUX!F343</f>
        <v>11.859662725569383</v>
      </c>
      <c r="J45" s="358">
        <f>AUX!G343</f>
        <v>5.0899060050019864</v>
      </c>
      <c r="K45" s="148"/>
      <c r="L45" s="358">
        <f>IF(AUX!H343="","",AUX!H343)</f>
        <v>9.4775930704640405</v>
      </c>
      <c r="M45" s="358">
        <f>IF(AUX!I343="","",AUX!I343)</f>
        <v>15.432912453774994</v>
      </c>
      <c r="N45" s="358">
        <f>IF(AUX!J343="","",AUX!J343)</f>
        <v>4.3550466173826372</v>
      </c>
      <c r="O45" s="22"/>
      <c r="Q45" s="568">
        <f>AUX!L343</f>
        <v>2</v>
      </c>
      <c r="R45" s="568">
        <f>AUX!M343</f>
        <v>1</v>
      </c>
      <c r="S45" s="568">
        <f>AUX!N343</f>
        <v>1</v>
      </c>
      <c r="T45" s="568">
        <f>AUX!O343</f>
        <v>-1</v>
      </c>
      <c r="U45" s="568">
        <f>AUX!P343</f>
        <v>-1</v>
      </c>
      <c r="V45" s="568">
        <f>AUX!Q343</f>
        <v>1</v>
      </c>
    </row>
    <row r="46" spans="1:22" ht="15" customHeight="1" x14ac:dyDescent="0.2">
      <c r="A46" s="262"/>
      <c r="B46" s="355" t="s">
        <v>369</v>
      </c>
      <c r="C46" s="1"/>
      <c r="D46" s="361">
        <f>AUX!B344</f>
        <v>13.317334277188877</v>
      </c>
      <c r="E46" s="361">
        <f>AUX!C344</f>
        <v>18.229011089740023</v>
      </c>
      <c r="F46" s="361">
        <f>AUX!D344</f>
        <v>9.1620552449256039</v>
      </c>
      <c r="G46" s="148"/>
      <c r="H46" s="358">
        <f>AUX!E344</f>
        <v>16.096155289775318</v>
      </c>
      <c r="I46" s="358">
        <f>AUX!F344</f>
        <v>23.300512270745312</v>
      </c>
      <c r="J46" s="358">
        <f>AUX!G344</f>
        <v>9.9322988300773876</v>
      </c>
      <c r="K46" s="148"/>
      <c r="L46" s="358">
        <f>IF(AUX!H344="","",AUX!H344)</f>
        <v>16.64312914475364</v>
      </c>
      <c r="M46" s="358">
        <f>IF(AUX!I344="","",AUX!I344)</f>
        <v>24.628445196482296</v>
      </c>
      <c r="N46" s="358">
        <f>IF(AUX!J344="","",AUX!J344)</f>
        <v>9.9213905088950938</v>
      </c>
      <c r="O46" s="22"/>
      <c r="Q46" s="568">
        <f>AUX!L344</f>
        <v>-2</v>
      </c>
      <c r="R46" s="568">
        <f>AUX!M344</f>
        <v>-2</v>
      </c>
      <c r="S46" s="568">
        <f>AUX!N344</f>
        <v>-1</v>
      </c>
      <c r="T46" s="568">
        <f>AUX!O344</f>
        <v>-1</v>
      </c>
      <c r="U46" s="568">
        <f>AUX!P344</f>
        <v>-1</v>
      </c>
      <c r="V46" s="568">
        <f>AUX!Q344</f>
        <v>1</v>
      </c>
    </row>
    <row r="47" spans="1:22" ht="15" customHeight="1" x14ac:dyDescent="0.2">
      <c r="A47" s="262"/>
      <c r="B47" s="355" t="s">
        <v>187</v>
      </c>
      <c r="C47" s="1"/>
      <c r="D47" s="361">
        <f>AUX!B345</f>
        <v>5.1528553492082523</v>
      </c>
      <c r="E47" s="361">
        <f>AUX!C345</f>
        <v>7.0570646063707576</v>
      </c>
      <c r="F47" s="361">
        <f>AUX!D345</f>
        <v>3.5028532190059951</v>
      </c>
      <c r="G47" s="148"/>
      <c r="H47" s="358">
        <f>AUX!E345</f>
        <v>5.7277671221919046</v>
      </c>
      <c r="I47" s="358">
        <f>AUX!F345</f>
        <v>8.4861038240374</v>
      </c>
      <c r="J47" s="358">
        <f>AUX!G345</f>
        <v>3.327486811396561</v>
      </c>
      <c r="K47" s="148"/>
      <c r="L47" s="358">
        <f>IF(AUX!H345="","",AUX!H345)</f>
        <v>6.6080657000554197</v>
      </c>
      <c r="M47" s="358">
        <f>IF(AUX!I345="","",AUX!I345)</f>
        <v>9.9351203700068993</v>
      </c>
      <c r="N47" s="358">
        <f>IF(AUX!J345="","",AUX!J345)</f>
        <v>3.7296952387133429</v>
      </c>
      <c r="O47" s="22"/>
      <c r="Q47" s="568">
        <f>AUX!L345</f>
        <v>-1</v>
      </c>
      <c r="R47" s="568">
        <f>AUX!M345</f>
        <v>-1</v>
      </c>
      <c r="S47" s="568">
        <f>AUX!N345</f>
        <v>1</v>
      </c>
      <c r="T47" s="568">
        <f>AUX!O345</f>
        <v>-1</v>
      </c>
      <c r="U47" s="568">
        <f>AUX!P345</f>
        <v>-1</v>
      </c>
      <c r="V47" s="568">
        <f>AUX!Q345</f>
        <v>-1</v>
      </c>
    </row>
    <row r="48" spans="1:22" ht="15" customHeight="1" x14ac:dyDescent="0.2">
      <c r="A48" s="262"/>
      <c r="B48" s="356" t="s">
        <v>370</v>
      </c>
      <c r="C48" s="1"/>
      <c r="D48" s="359">
        <f>AUX!B346</f>
        <v>21.761429640313267</v>
      </c>
      <c r="E48" s="359">
        <f>AUX!C346</f>
        <v>38.686100360002548</v>
      </c>
      <c r="F48" s="359">
        <f>AUX!D346</f>
        <v>7.0875249327561827</v>
      </c>
      <c r="G48" s="148"/>
      <c r="H48" s="358">
        <f>AUX!E346</f>
        <v>21.066333420192585</v>
      </c>
      <c r="I48" s="358">
        <f>AUX!F346</f>
        <v>39.471983183947408</v>
      </c>
      <c r="J48" s="358">
        <f>AUX!G346</f>
        <v>4.7840412628724271</v>
      </c>
      <c r="K48" s="148"/>
      <c r="L48" s="358">
        <f>IF(AUX!H346="","",AUX!H346)</f>
        <v>27.803646648116935</v>
      </c>
      <c r="M48" s="358">
        <f>IF(AUX!I346="","",AUX!I346)</f>
        <v>51.97310179425736</v>
      </c>
      <c r="N48" s="358">
        <f>IF(AUX!J346="","",AUX!J346)</f>
        <v>5.8856862262896685</v>
      </c>
      <c r="O48" s="22"/>
      <c r="Q48" s="568">
        <f>AUX!L346</f>
        <v>1</v>
      </c>
      <c r="R48" s="568">
        <f>AUX!M346</f>
        <v>-1</v>
      </c>
      <c r="S48" s="568">
        <f>AUX!N346</f>
        <v>2</v>
      </c>
      <c r="T48" s="568">
        <f>AUX!O346</f>
        <v>-2</v>
      </c>
      <c r="U48" s="568">
        <f>AUX!P346</f>
        <v>-2</v>
      </c>
      <c r="V48" s="568">
        <f>AUX!Q346</f>
        <v>-1</v>
      </c>
    </row>
    <row r="49" spans="1:22" ht="15" customHeight="1" x14ac:dyDescent="0.2">
      <c r="A49" s="262"/>
      <c r="B49" s="355" t="s">
        <v>188</v>
      </c>
      <c r="C49" s="1"/>
      <c r="D49" s="361">
        <f>AUX!B347</f>
        <v>18.982449372305222</v>
      </c>
      <c r="E49" s="361">
        <f>AUX!C347</f>
        <v>33.228092566603358</v>
      </c>
      <c r="F49" s="361">
        <f>AUX!D347</f>
        <v>6.6755188563378187</v>
      </c>
      <c r="G49" s="148"/>
      <c r="H49" s="358">
        <f>AUX!E347</f>
        <v>18.111139642979662</v>
      </c>
      <c r="I49" s="358">
        <f>AUX!F347</f>
        <v>33.523504830072113</v>
      </c>
      <c r="J49" s="358">
        <f>AUX!G347</f>
        <v>4.5260593009712045</v>
      </c>
      <c r="K49" s="148"/>
      <c r="L49" s="358">
        <f>IF(AUX!H347="","",AUX!H347)</f>
        <v>23.686355040992293</v>
      </c>
      <c r="M49" s="358">
        <f>IF(AUX!I347="","",AUX!I347)</f>
        <v>43.336447739690463</v>
      </c>
      <c r="N49" s="358">
        <f>IF(AUX!J347="","",AUX!J347)</f>
        <v>5.8856862262896685</v>
      </c>
      <c r="O49" s="22"/>
      <c r="Q49" s="568">
        <f>AUX!L347</f>
        <v>1</v>
      </c>
      <c r="R49" s="568">
        <f>AUX!M347</f>
        <v>-1</v>
      </c>
      <c r="S49" s="568">
        <f>AUX!N347</f>
        <v>2</v>
      </c>
      <c r="T49" s="568">
        <f>AUX!O347</f>
        <v>-2</v>
      </c>
      <c r="U49" s="568">
        <f>AUX!P347</f>
        <v>-2</v>
      </c>
      <c r="V49" s="568">
        <f>AUX!Q347</f>
        <v>-1</v>
      </c>
    </row>
    <row r="50" spans="1:22" ht="15" customHeight="1" x14ac:dyDescent="0.2">
      <c r="A50" s="262"/>
      <c r="B50" s="356" t="s">
        <v>371</v>
      </c>
      <c r="C50" s="1"/>
      <c r="D50" s="359">
        <f>AUX!B348</f>
        <v>10.302076821187823</v>
      </c>
      <c r="E50" s="359">
        <f>AUX!C348</f>
        <v>2.7733240308893761</v>
      </c>
      <c r="F50" s="359">
        <f>AUX!D348</f>
        <v>17.00299969920458</v>
      </c>
      <c r="G50" s="148"/>
      <c r="H50" s="358">
        <f>AUX!E348</f>
        <v>10.245153730076057</v>
      </c>
      <c r="I50" s="358">
        <f>AUX!F348</f>
        <v>3.116829282219959</v>
      </c>
      <c r="J50" s="358">
        <f>AUX!G348</f>
        <v>16.961011176351054</v>
      </c>
      <c r="K50" s="148"/>
      <c r="L50" s="358">
        <f>IF(AUX!H348="","",AUX!H348)</f>
        <v>10.203201220201329</v>
      </c>
      <c r="M50" s="358">
        <f>IF(AUX!I348="","",AUX!I348)</f>
        <v>3.058934724260161</v>
      </c>
      <c r="N50" s="358">
        <f>IF(AUX!J348="","",AUX!J348)</f>
        <v>17.211252418887327</v>
      </c>
      <c r="O50" s="22"/>
      <c r="Q50" s="568">
        <f>AUX!L348</f>
        <v>1</v>
      </c>
      <c r="R50" s="568">
        <f>AUX!M348</f>
        <v>-1</v>
      </c>
      <c r="S50" s="568">
        <f>AUX!N348</f>
        <v>1</v>
      </c>
      <c r="T50" s="568">
        <f>AUX!O348</f>
        <v>1</v>
      </c>
      <c r="U50" s="568">
        <f>AUX!P348</f>
        <v>1</v>
      </c>
      <c r="V50" s="568">
        <f>AUX!Q348</f>
        <v>-1</v>
      </c>
    </row>
    <row r="51" spans="1:22" ht="15" customHeight="1" x14ac:dyDescent="0.2">
      <c r="A51" s="477"/>
      <c r="B51" s="355" t="s">
        <v>372</v>
      </c>
      <c r="C51" s="1"/>
      <c r="D51" s="586" t="s">
        <v>282</v>
      </c>
      <c r="E51" s="586" t="s">
        <v>282</v>
      </c>
      <c r="F51" s="361">
        <f>AUX!D349</f>
        <v>15.347011518209854</v>
      </c>
      <c r="G51" s="148"/>
      <c r="H51" s="586" t="s">
        <v>282</v>
      </c>
      <c r="I51" s="586" t="s">
        <v>282</v>
      </c>
      <c r="J51" s="358">
        <f>AUX!G349</f>
        <v>15.031332883707824</v>
      </c>
      <c r="K51" s="148"/>
      <c r="L51" s="586" t="s">
        <v>282</v>
      </c>
      <c r="M51" s="586" t="s">
        <v>282</v>
      </c>
      <c r="N51" s="358">
        <f>IF(AUX!J349="","",AUX!J349)</f>
        <v>14.332484005011739</v>
      </c>
      <c r="O51" s="479"/>
      <c r="Q51" s="568">
        <f>AUX!L349</f>
        <v>0</v>
      </c>
      <c r="R51" s="568">
        <f>AUX!M349</f>
        <v>0</v>
      </c>
      <c r="S51" s="568">
        <f>AUX!N349</f>
        <v>1</v>
      </c>
      <c r="T51" s="568" t="e">
        <f>AUX!O349</f>
        <v>#VALUE!</v>
      </c>
      <c r="U51" s="568" t="e">
        <f>AUX!P349</f>
        <v>#VALUE!</v>
      </c>
      <c r="V51" s="568">
        <f>AUX!Q349</f>
        <v>1</v>
      </c>
    </row>
    <row r="52" spans="1:22" ht="15" customHeight="1" x14ac:dyDescent="0.2">
      <c r="A52" s="262"/>
      <c r="B52" s="356" t="s">
        <v>373</v>
      </c>
      <c r="C52" s="1"/>
      <c r="D52" s="359">
        <f>AUX!B350</f>
        <v>12.440466707834362</v>
      </c>
      <c r="E52" s="359">
        <f>AUX!C350</f>
        <v>14.027945777333093</v>
      </c>
      <c r="F52" s="359">
        <f>AUX!D350</f>
        <v>11.279098647188931</v>
      </c>
      <c r="G52" s="148"/>
      <c r="H52" s="358">
        <f>AUX!E350</f>
        <v>13.638569620876281</v>
      </c>
      <c r="I52" s="358">
        <f>AUX!F350</f>
        <v>14.514557836212344</v>
      </c>
      <c r="J52" s="358">
        <f>AUX!G350</f>
        <v>13.186570844747669</v>
      </c>
      <c r="K52" s="148"/>
      <c r="L52" s="358">
        <f>IF(AUX!H350="","",AUX!H350)</f>
        <v>9.4881599100233256</v>
      </c>
      <c r="M52" s="358">
        <f>IF(AUX!I350="","",AUX!I350)</f>
        <v>10.175369774591983</v>
      </c>
      <c r="N52" s="358">
        <f>IF(AUX!J350="","",AUX!J350)</f>
        <v>8.9570660870360967</v>
      </c>
      <c r="O52" s="22"/>
      <c r="Q52" s="568">
        <f>AUX!L350</f>
        <v>-1</v>
      </c>
      <c r="R52" s="568">
        <f>AUX!M350</f>
        <v>-1</v>
      </c>
      <c r="S52" s="568">
        <f>AUX!N350</f>
        <v>-1</v>
      </c>
      <c r="T52" s="568">
        <f>AUX!O350</f>
        <v>2</v>
      </c>
      <c r="U52" s="568">
        <f>AUX!P350</f>
        <v>1</v>
      </c>
      <c r="V52" s="568">
        <f>AUX!Q350</f>
        <v>1</v>
      </c>
    </row>
    <row r="53" spans="1:22" ht="15" customHeight="1" x14ac:dyDescent="0.2">
      <c r="A53" s="477"/>
      <c r="B53" s="355" t="s">
        <v>189</v>
      </c>
      <c r="C53" s="1"/>
      <c r="D53" s="586" t="s">
        <v>282</v>
      </c>
      <c r="E53" s="586" t="s">
        <v>282</v>
      </c>
      <c r="F53" s="361">
        <f>AUX!D351</f>
        <v>2.8969958499084258</v>
      </c>
      <c r="G53" s="148"/>
      <c r="H53" s="586" t="s">
        <v>282</v>
      </c>
      <c r="I53" s="586" t="s">
        <v>282</v>
      </c>
      <c r="J53" s="358">
        <f>AUX!G351</f>
        <v>2.6042928642200316</v>
      </c>
      <c r="K53" s="148"/>
      <c r="L53" s="586" t="s">
        <v>282</v>
      </c>
      <c r="M53" s="586" t="s">
        <v>282</v>
      </c>
      <c r="N53" s="358">
        <f>IF(AUX!J351="","",AUX!J351)</f>
        <v>1.1654110223557519</v>
      </c>
      <c r="O53" s="479"/>
      <c r="Q53" s="568">
        <f>AUX!L351</f>
        <v>0</v>
      </c>
      <c r="R53" s="568">
        <f>AUX!M351</f>
        <v>0</v>
      </c>
      <c r="S53" s="568">
        <f>AUX!N351</f>
        <v>1</v>
      </c>
      <c r="T53" s="568" t="e">
        <f>AUX!O351</f>
        <v>#VALUE!</v>
      </c>
      <c r="U53" s="568" t="e">
        <f>AUX!P351</f>
        <v>#VALUE!</v>
      </c>
      <c r="V53" s="568">
        <f>AUX!Q351</f>
        <v>1</v>
      </c>
    </row>
    <row r="54" spans="1:22" ht="15" customHeight="1" x14ac:dyDescent="0.2">
      <c r="A54" s="477"/>
      <c r="B54" s="355" t="s">
        <v>184</v>
      </c>
      <c r="C54" s="1"/>
      <c r="D54" s="586" t="s">
        <v>282</v>
      </c>
      <c r="E54" s="361">
        <f>AUX!C352</f>
        <v>6.8802094976729169</v>
      </c>
      <c r="F54" s="586" t="s">
        <v>282</v>
      </c>
      <c r="G54" s="148"/>
      <c r="H54" s="586" t="s">
        <v>282</v>
      </c>
      <c r="I54" s="358">
        <f>AUX!F352</f>
        <v>6.9290346745497304</v>
      </c>
      <c r="J54" s="586" t="s">
        <v>282</v>
      </c>
      <c r="K54" s="148"/>
      <c r="L54" s="586" t="s">
        <v>282</v>
      </c>
      <c r="M54" s="358">
        <f>IF(AUX!I352="","",AUX!I352)</f>
        <v>3.1008046524252677</v>
      </c>
      <c r="N54" s="586" t="s">
        <v>282</v>
      </c>
      <c r="O54" s="479"/>
      <c r="Q54" s="568">
        <f>AUX!L352</f>
        <v>0</v>
      </c>
      <c r="R54" s="568">
        <f>AUX!M352</f>
        <v>-1</v>
      </c>
      <c r="S54" s="568">
        <f>AUX!N352</f>
        <v>0</v>
      </c>
      <c r="T54" s="568" t="e">
        <f>AUX!O352</f>
        <v>#VALUE!</v>
      </c>
      <c r="U54" s="568">
        <f>AUX!P352</f>
        <v>2</v>
      </c>
      <c r="V54" s="568" t="e">
        <f>AUX!Q352</f>
        <v>#VALUE!</v>
      </c>
    </row>
    <row r="55" spans="1:22" ht="15" customHeight="1" x14ac:dyDescent="0.2">
      <c r="A55" s="262"/>
      <c r="B55" s="355" t="s">
        <v>190</v>
      </c>
      <c r="C55" s="1"/>
      <c r="D55" s="361">
        <f>AUX!B353</f>
        <v>2.2415233660214877</v>
      </c>
      <c r="E55" s="361">
        <f>AUX!C353</f>
        <v>4.1187579199290454</v>
      </c>
      <c r="F55" s="361">
        <f>AUX!D353</f>
        <v>0.65218014308729966</v>
      </c>
      <c r="G55" s="148"/>
      <c r="H55" s="358">
        <f>AUX!E353</f>
        <v>1.9672886451944409</v>
      </c>
      <c r="I55" s="358">
        <f>AUX!F353</f>
        <v>3.6088644890984551</v>
      </c>
      <c r="J55" s="358">
        <f>AUX!G353</f>
        <v>0.52530333495998549</v>
      </c>
      <c r="K55" s="148"/>
      <c r="L55" s="358">
        <f>IF(AUX!H353="","",AUX!H353)</f>
        <v>1.6084338006399872</v>
      </c>
      <c r="M55" s="358">
        <f>IF(AUX!I353="","",AUX!I353)</f>
        <v>2.9598954746016877</v>
      </c>
      <c r="N55" s="358">
        <f>IF(AUX!J353="","",AUX!J353)</f>
        <v>0.46214137829044655</v>
      </c>
      <c r="O55" s="22"/>
      <c r="Q55" s="568">
        <f>AUX!L353</f>
        <v>1</v>
      </c>
      <c r="R55" s="568">
        <f>AUX!M353</f>
        <v>1</v>
      </c>
      <c r="S55" s="568">
        <f>AUX!N353</f>
        <v>1</v>
      </c>
      <c r="T55" s="568">
        <f>AUX!O353</f>
        <v>1</v>
      </c>
      <c r="U55" s="568">
        <f>AUX!P353</f>
        <v>1</v>
      </c>
      <c r="V55" s="568">
        <f>AUX!Q353</f>
        <v>1</v>
      </c>
    </row>
    <row r="56" spans="1:22" ht="15" customHeight="1" x14ac:dyDescent="0.2">
      <c r="A56" s="262"/>
      <c r="B56" s="357" t="s">
        <v>381</v>
      </c>
      <c r="C56" s="1"/>
      <c r="D56" s="360">
        <f>AUX!B354</f>
        <v>9.5930088700626328</v>
      </c>
      <c r="E56" s="360">
        <f>AUX!C354</f>
        <v>12.317839304183808</v>
      </c>
      <c r="F56" s="360">
        <f>AUX!D354</f>
        <v>7.198297796183919</v>
      </c>
      <c r="G56" s="148"/>
      <c r="H56" s="358">
        <f>AUX!E354</f>
        <v>9.3992780682121904</v>
      </c>
      <c r="I56" s="358">
        <f>AUX!F354</f>
        <v>11.183050424403199</v>
      </c>
      <c r="J56" s="358">
        <f>AUX!G354</f>
        <v>7.8011696304029119</v>
      </c>
      <c r="K56" s="148"/>
      <c r="L56" s="358">
        <f>IF(AUX!H354="","",AUX!H354)</f>
        <v>8.14945403880877</v>
      </c>
      <c r="M56" s="358">
        <f>IF(AUX!I354="","",AUX!I354)</f>
        <v>8.4873164193730091</v>
      </c>
      <c r="N56" s="358">
        <f>IF(AUX!J354="","",AUX!J354)</f>
        <v>7.9175341558865231</v>
      </c>
      <c r="O56" s="22"/>
      <c r="Q56" s="568">
        <f>AUX!L354</f>
        <v>1</v>
      </c>
      <c r="R56" s="568">
        <f>AUX!M354</f>
        <v>1</v>
      </c>
      <c r="S56" s="568">
        <f>AUX!N354</f>
        <v>-1</v>
      </c>
      <c r="T56" s="568">
        <f>AUX!O354</f>
        <v>1</v>
      </c>
      <c r="U56" s="568">
        <f>AUX!P354</f>
        <v>1</v>
      </c>
      <c r="V56" s="568">
        <f>AUX!Q354</f>
        <v>-1</v>
      </c>
    </row>
    <row r="57" spans="1:22" ht="15" customHeight="1" x14ac:dyDescent="0.2">
      <c r="A57" s="262"/>
      <c r="B57" s="356" t="s">
        <v>375</v>
      </c>
      <c r="C57" s="1"/>
      <c r="D57" s="359">
        <f>AUX!B355</f>
        <v>8.0032678554965031</v>
      </c>
      <c r="E57" s="359">
        <f>AUX!C355</f>
        <v>9.9608031078593946</v>
      </c>
      <c r="F57" s="359">
        <f>AUX!D355</f>
        <v>6.3044676289279247</v>
      </c>
      <c r="G57" s="148"/>
      <c r="H57" s="358">
        <f>AUX!E355</f>
        <v>8.0664599909516372</v>
      </c>
      <c r="I57" s="358">
        <f>AUX!F355</f>
        <v>9.233748552079394</v>
      </c>
      <c r="J57" s="358">
        <f>AUX!G355</f>
        <v>6.946145020125611</v>
      </c>
      <c r="K57" s="148"/>
      <c r="L57" s="358">
        <f>IF(AUX!H355="","",AUX!H355)</f>
        <v>7.1401756748226246</v>
      </c>
      <c r="M57" s="358">
        <f>IF(AUX!I355="","",AUX!I355)</f>
        <v>7.122033634785355</v>
      </c>
      <c r="N57" s="358">
        <f>IF(AUX!J355="","",AUX!J355)</f>
        <v>7.0800924488906301</v>
      </c>
      <c r="O57" s="22"/>
      <c r="Q57" s="568">
        <f>AUX!L355</f>
        <v>-1</v>
      </c>
      <c r="R57" s="568">
        <f>AUX!M355</f>
        <v>1</v>
      </c>
      <c r="S57" s="568">
        <f>AUX!N355</f>
        <v>-1</v>
      </c>
      <c r="T57" s="568">
        <f>AUX!O355</f>
        <v>1</v>
      </c>
      <c r="U57" s="568">
        <f>AUX!P355</f>
        <v>1</v>
      </c>
      <c r="V57" s="568">
        <f>AUX!Q355</f>
        <v>-1</v>
      </c>
    </row>
    <row r="58" spans="1:22" ht="15" customHeight="1" x14ac:dyDescent="0.2">
      <c r="A58" s="262"/>
      <c r="B58" s="362" t="s">
        <v>376</v>
      </c>
      <c r="C58" s="1"/>
      <c r="D58" s="363">
        <f>AUX!B356</f>
        <v>10.992655895920212</v>
      </c>
      <c r="E58" s="363">
        <f>AUX!C356</f>
        <v>13.310696341515671</v>
      </c>
      <c r="F58" s="363">
        <f>AUX!D356</f>
        <v>9.0109043785410812</v>
      </c>
      <c r="G58" s="148"/>
      <c r="H58" s="358">
        <f>AUX!E356</f>
        <v>15.37933808972512</v>
      </c>
      <c r="I58" s="358">
        <f>AUX!F356</f>
        <v>16.663079903083524</v>
      </c>
      <c r="J58" s="358">
        <f>AUX!G356</f>
        <v>14.361045035170923</v>
      </c>
      <c r="K58" s="148"/>
      <c r="L58" s="358" t="str">
        <f>IF(AUX!H356="","",AUX!H356)</f>
        <v>…</v>
      </c>
      <c r="M58" s="358" t="str">
        <f>IF(AUX!I356="","",AUX!I356)</f>
        <v>…</v>
      </c>
      <c r="N58" s="358" t="str">
        <f>IF(AUX!J356="","",AUX!J356)</f>
        <v>…</v>
      </c>
      <c r="O58" s="22"/>
      <c r="Q58" s="568">
        <f>AUX!L356</f>
        <v>-2</v>
      </c>
      <c r="R58" s="568">
        <f>AUX!M356</f>
        <v>-2</v>
      </c>
      <c r="S58" s="568">
        <f>AUX!N356</f>
        <v>-2</v>
      </c>
      <c r="T58" s="568" t="str">
        <f>AUX!O356</f>
        <v>…</v>
      </c>
      <c r="U58" s="568" t="str">
        <f>AUX!P356</f>
        <v>…</v>
      </c>
      <c r="V58" s="568" t="str">
        <f>AUX!Q356</f>
        <v>…</v>
      </c>
    </row>
    <row r="59" spans="1:22" ht="15" customHeight="1" x14ac:dyDescent="0.2">
      <c r="A59" s="262"/>
      <c r="B59" s="355" t="s">
        <v>30</v>
      </c>
      <c r="C59" s="1"/>
      <c r="D59" s="361">
        <f>AUX!B357</f>
        <v>8.8053714734633299</v>
      </c>
      <c r="E59" s="361">
        <f>AUX!C357</f>
        <v>11.044673744438203</v>
      </c>
      <c r="F59" s="361">
        <f>AUX!D357</f>
        <v>6.877703471527739</v>
      </c>
      <c r="G59" s="148"/>
      <c r="H59" s="358">
        <f>AUX!E357</f>
        <v>12.913673895196832</v>
      </c>
      <c r="I59" s="358">
        <f>AUX!F357</f>
        <v>14.440621234294746</v>
      </c>
      <c r="J59" s="358">
        <f>AUX!G357</f>
        <v>11.684656639288027</v>
      </c>
      <c r="K59" s="148"/>
      <c r="L59" s="358" t="str">
        <f>IF(AUX!H357="","",AUX!H357)</f>
        <v>…</v>
      </c>
      <c r="M59" s="358" t="str">
        <f>IF(AUX!I357="","",AUX!I357)</f>
        <v>…</v>
      </c>
      <c r="N59" s="358" t="str">
        <f>IF(AUX!J357="","",AUX!J357)</f>
        <v>…</v>
      </c>
      <c r="O59" s="22"/>
      <c r="Q59" s="568">
        <f>AUX!L357</f>
        <v>-2</v>
      </c>
      <c r="R59" s="568">
        <f>AUX!M357</f>
        <v>-2</v>
      </c>
      <c r="S59" s="568">
        <f>AUX!N357</f>
        <v>-2</v>
      </c>
      <c r="T59" s="568" t="str">
        <f>AUX!O357</f>
        <v>…</v>
      </c>
      <c r="U59" s="568" t="str">
        <f>AUX!P357</f>
        <v>…</v>
      </c>
      <c r="V59" s="568" t="str">
        <f>AUX!Q357</f>
        <v>…</v>
      </c>
    </row>
    <row r="60" spans="1:22" ht="15" customHeight="1" x14ac:dyDescent="0.2">
      <c r="A60" s="262"/>
      <c r="B60" s="362" t="s">
        <v>25</v>
      </c>
      <c r="C60" s="1"/>
      <c r="D60" s="363">
        <f>AUX!B358</f>
        <v>51.400976213582297</v>
      </c>
      <c r="E60" s="363">
        <f>AUX!C358</f>
        <v>73.603639305096337</v>
      </c>
      <c r="F60" s="363">
        <f>AUX!D358</f>
        <v>32.28458563559159</v>
      </c>
      <c r="G60" s="148"/>
      <c r="H60" s="358">
        <f>AUX!E358</f>
        <v>70.371246674022828</v>
      </c>
      <c r="I60" s="358">
        <f>AUX!F358</f>
        <v>103.16785162635291</v>
      </c>
      <c r="J60" s="358">
        <f>AUX!G358</f>
        <v>41.048606344480483</v>
      </c>
      <c r="K60" s="148"/>
      <c r="L60" s="358">
        <f>IF(AUX!H358="","",AUX!H358)</f>
        <v>92.813744958448979</v>
      </c>
      <c r="M60" s="358">
        <f>IF(AUX!I358="","",AUX!I358)</f>
        <v>141.53601646717979</v>
      </c>
      <c r="N60" s="358">
        <f>IF(AUX!J358="","",AUX!J358)</f>
        <v>48.707677743672448</v>
      </c>
      <c r="O60" s="22"/>
      <c r="Q60" s="568">
        <f>AUX!L358</f>
        <v>-2</v>
      </c>
      <c r="R60" s="568">
        <f>AUX!M358</f>
        <v>-2</v>
      </c>
      <c r="S60" s="568">
        <f>AUX!N358</f>
        <v>-2</v>
      </c>
      <c r="T60" s="568">
        <f>AUX!O358</f>
        <v>-2</v>
      </c>
      <c r="U60" s="568">
        <f>AUX!P358</f>
        <v>-2</v>
      </c>
      <c r="V60" s="568">
        <f>AUX!Q358</f>
        <v>-1</v>
      </c>
    </row>
    <row r="61" spans="1:22" ht="15" customHeight="1" x14ac:dyDescent="0.2">
      <c r="A61" s="262"/>
      <c r="B61" s="355" t="s">
        <v>31</v>
      </c>
      <c r="C61" s="1"/>
      <c r="D61" s="361">
        <f>AUX!B359</f>
        <v>16.754277057771265</v>
      </c>
      <c r="E61" s="361">
        <f>AUX!C359</f>
        <v>26.765370126739437</v>
      </c>
      <c r="F61" s="361">
        <f>AUX!D359</f>
        <v>8.0885097158697956</v>
      </c>
      <c r="G61" s="148"/>
      <c r="H61" s="358">
        <f>AUX!E359</f>
        <v>28.2151187751574</v>
      </c>
      <c r="I61" s="358">
        <f>AUX!F359</f>
        <v>44.407370728060044</v>
      </c>
      <c r="J61" s="358">
        <f>AUX!G359</f>
        <v>13.737538697465373</v>
      </c>
      <c r="K61" s="148"/>
      <c r="L61" s="358">
        <f>IF(AUX!H359="","",AUX!H359)</f>
        <v>39.503225480257221</v>
      </c>
      <c r="M61" s="358">
        <f>IF(AUX!I359="","",AUX!I359)</f>
        <v>64.460287586107285</v>
      </c>
      <c r="N61" s="358">
        <f>IF(AUX!J359="","",AUX!J359)</f>
        <v>17.332581730909734</v>
      </c>
      <c r="O61" s="22"/>
      <c r="Q61" s="568">
        <f>AUX!L359</f>
        <v>-2</v>
      </c>
      <c r="R61" s="568">
        <f>AUX!M359</f>
        <v>-2</v>
      </c>
      <c r="S61" s="568">
        <f>AUX!N359</f>
        <v>-2</v>
      </c>
      <c r="T61" s="568">
        <f>AUX!O359</f>
        <v>-2</v>
      </c>
      <c r="U61" s="568">
        <f>AUX!P359</f>
        <v>-2</v>
      </c>
      <c r="V61" s="568">
        <f>AUX!Q359</f>
        <v>-1</v>
      </c>
    </row>
    <row r="62" spans="1:22" ht="15" customHeight="1" x14ac:dyDescent="0.2">
      <c r="A62" s="262"/>
      <c r="B62" s="355" t="s">
        <v>32</v>
      </c>
      <c r="C62" s="1"/>
      <c r="D62" s="361">
        <f>AUX!B360</f>
        <v>20.088789287213078</v>
      </c>
      <c r="E62" s="361">
        <f>AUX!C360</f>
        <v>26.994411477403094</v>
      </c>
      <c r="F62" s="361">
        <f>AUX!D360</f>
        <v>14.194377084394555</v>
      </c>
      <c r="G62" s="148"/>
      <c r="H62" s="358">
        <f>AUX!E360</f>
        <v>23.164011756292066</v>
      </c>
      <c r="I62" s="358">
        <f>AUX!F360</f>
        <v>32.578522154807509</v>
      </c>
      <c r="J62" s="358">
        <f>AUX!G360</f>
        <v>14.79924692209382</v>
      </c>
      <c r="K62" s="148"/>
      <c r="L62" s="358">
        <f>IF(AUX!H360="","",AUX!H360)</f>
        <v>30.382197584419213</v>
      </c>
      <c r="M62" s="358">
        <f>IF(AUX!I360="","",AUX!I360)</f>
        <v>43.670623215950776</v>
      </c>
      <c r="N62" s="358">
        <f>IF(AUX!J360="","",AUX!J360)</f>
        <v>17.901551079304216</v>
      </c>
      <c r="O62" s="22"/>
      <c r="Q62" s="568">
        <f>AUX!L360</f>
        <v>-2</v>
      </c>
      <c r="R62" s="568">
        <f>AUX!M360</f>
        <v>-2</v>
      </c>
      <c r="S62" s="568">
        <f>AUX!N360</f>
        <v>-1</v>
      </c>
      <c r="T62" s="568">
        <f>AUX!O360</f>
        <v>-2</v>
      </c>
      <c r="U62" s="568">
        <f>AUX!P360</f>
        <v>-2</v>
      </c>
      <c r="V62" s="568">
        <f>AUX!Q360</f>
        <v>-1</v>
      </c>
    </row>
    <row r="63" spans="1:22" ht="15" customHeight="1" x14ac:dyDescent="0.2">
      <c r="A63" s="262"/>
      <c r="B63" s="362" t="s">
        <v>26</v>
      </c>
      <c r="C63" s="1"/>
      <c r="D63" s="363">
        <f>AUX!B361</f>
        <v>15.112021686265576</v>
      </c>
      <c r="E63" s="363">
        <f>AUX!C361</f>
        <v>22.806227178537906</v>
      </c>
      <c r="F63" s="363">
        <f>AUX!D361</f>
        <v>8.5830234999633337</v>
      </c>
      <c r="G63" s="148"/>
      <c r="H63" s="358">
        <f>AUX!E361</f>
        <v>16.07417768444606</v>
      </c>
      <c r="I63" s="358">
        <f>AUX!F361</f>
        <v>23.888935726949693</v>
      </c>
      <c r="J63" s="358">
        <f>AUX!G361</f>
        <v>9.4636697212020557</v>
      </c>
      <c r="K63" s="148"/>
      <c r="L63" s="358">
        <f>IF(AUX!H361="","",AUX!H361)</f>
        <v>21.873050470348744</v>
      </c>
      <c r="M63" s="358">
        <f>IF(AUX!I361="","",AUX!I361)</f>
        <v>35.085825165823266</v>
      </c>
      <c r="N63" s="358">
        <f>IF(AUX!J361="","",AUX!J361)</f>
        <v>10.694366172163631</v>
      </c>
      <c r="O63" s="22"/>
      <c r="Q63" s="568">
        <f>AUX!L361</f>
        <v>-1</v>
      </c>
      <c r="R63" s="568">
        <f>AUX!M361</f>
        <v>-1</v>
      </c>
      <c r="S63" s="568">
        <f>AUX!N361</f>
        <v>-1</v>
      </c>
      <c r="T63" s="568">
        <f>AUX!O361</f>
        <v>-2</v>
      </c>
      <c r="U63" s="568">
        <f>AUX!P361</f>
        <v>-2</v>
      </c>
      <c r="V63" s="568">
        <f>AUX!Q361</f>
        <v>-1</v>
      </c>
    </row>
    <row r="64" spans="1:22" ht="15" customHeight="1" x14ac:dyDescent="0.2">
      <c r="A64" s="262"/>
      <c r="B64" s="355" t="s">
        <v>33</v>
      </c>
      <c r="C64" s="1"/>
      <c r="D64" s="361">
        <f>AUX!B362</f>
        <v>5.7085379637737432</v>
      </c>
      <c r="E64" s="361">
        <f>AUX!C362</f>
        <v>8.5379104985828818</v>
      </c>
      <c r="F64" s="361">
        <f>AUX!D362</f>
        <v>3.2840732028106432</v>
      </c>
      <c r="G64" s="148"/>
      <c r="H64" s="358">
        <f>AUX!E362</f>
        <v>6.3551489484844437</v>
      </c>
      <c r="I64" s="358">
        <f>AUX!F362</f>
        <v>9.853740107603878</v>
      </c>
      <c r="J64" s="358">
        <f>AUX!G362</f>
        <v>3.351959336343961</v>
      </c>
      <c r="K64" s="148"/>
      <c r="L64" s="358" t="str">
        <f>IF(AUX!H362="","",AUX!H362)</f>
        <v>…</v>
      </c>
      <c r="M64" s="358" t="str">
        <f>IF(AUX!I362="","",AUX!I362)</f>
        <v>…</v>
      </c>
      <c r="N64" s="358" t="str">
        <f>IF(AUX!J362="","",AUX!J362)</f>
        <v>…</v>
      </c>
      <c r="O64" s="22"/>
      <c r="Q64" s="568">
        <f>AUX!L362</f>
        <v>-1</v>
      </c>
      <c r="R64" s="568">
        <f>AUX!M362</f>
        <v>-1</v>
      </c>
      <c r="S64" s="568">
        <f>AUX!N362</f>
        <v>-1</v>
      </c>
      <c r="T64" s="568" t="str">
        <f>AUX!O362</f>
        <v>…</v>
      </c>
      <c r="U64" s="568" t="str">
        <f>AUX!P362</f>
        <v>…</v>
      </c>
      <c r="V64" s="568" t="str">
        <f>AUX!Q362</f>
        <v>…</v>
      </c>
    </row>
    <row r="65" spans="1:22" ht="15" customHeight="1" x14ac:dyDescent="0.2">
      <c r="A65" s="262"/>
      <c r="B65" s="355" t="s">
        <v>35</v>
      </c>
      <c r="C65" s="1"/>
      <c r="D65" s="361">
        <f>AUX!B363</f>
        <v>3.7031500911966289</v>
      </c>
      <c r="E65" s="361">
        <f>AUX!C363</f>
        <v>6.4621243386889127</v>
      </c>
      <c r="F65" s="361">
        <f>AUX!D363</f>
        <v>1.3979557498567905</v>
      </c>
      <c r="G65" s="148"/>
      <c r="H65" s="358">
        <f>AUX!E363</f>
        <v>3.4714204081516296</v>
      </c>
      <c r="I65" s="358">
        <f>AUX!F363</f>
        <v>6.2275381991892163</v>
      </c>
      <c r="J65" s="358">
        <f>AUX!G363</f>
        <v>1.2387757853333776</v>
      </c>
      <c r="K65" s="148"/>
      <c r="L65" s="358">
        <f>IF(AUX!H363="","",AUX!H363)</f>
        <v>6.7174401136169495</v>
      </c>
      <c r="M65" s="358">
        <f>IF(AUX!I363="","",AUX!I363)</f>
        <v>12.25869381129877</v>
      </c>
      <c r="N65" s="358">
        <f>IF(AUX!J363="","",AUX!J363)</f>
        <v>2.2543740773006951</v>
      </c>
      <c r="O65" s="22"/>
      <c r="Q65" s="568">
        <f>AUX!L363</f>
        <v>1</v>
      </c>
      <c r="R65" s="568">
        <f>AUX!M363</f>
        <v>1</v>
      </c>
      <c r="S65" s="568">
        <f>AUX!N363</f>
        <v>1</v>
      </c>
      <c r="T65" s="568">
        <f>AUX!O363</f>
        <v>-2</v>
      </c>
      <c r="U65" s="568">
        <f>AUX!P363</f>
        <v>-2</v>
      </c>
      <c r="V65" s="568">
        <f>AUX!Q363</f>
        <v>-1</v>
      </c>
    </row>
    <row r="66" spans="1:22" ht="15" customHeight="1" x14ac:dyDescent="0.2">
      <c r="A66" s="262"/>
      <c r="B66" s="362" t="s">
        <v>27</v>
      </c>
      <c r="C66" s="1"/>
      <c r="D66" s="363">
        <f>AUX!B364</f>
        <v>17.164977923084372</v>
      </c>
      <c r="E66" s="363">
        <f>AUX!C364</f>
        <v>26.933481391176404</v>
      </c>
      <c r="F66" s="363">
        <f>AUX!D364</f>
        <v>8.5420301251042936</v>
      </c>
      <c r="G66" s="148"/>
      <c r="H66" s="358">
        <f>AUX!E364</f>
        <v>17.034298845713025</v>
      </c>
      <c r="I66" s="358">
        <f>AUX!F364</f>
        <v>27.438853185009464</v>
      </c>
      <c r="J66" s="358">
        <f>AUX!G364</f>
        <v>7.447610042574091</v>
      </c>
      <c r="K66" s="148"/>
      <c r="L66" s="358">
        <f>IF(AUX!H364="","",AUX!H364)</f>
        <v>21.555390071687842</v>
      </c>
      <c r="M66" s="358">
        <f>IF(AUX!I364="","",AUX!I364)</f>
        <v>36.186190676591821</v>
      </c>
      <c r="N66" s="358">
        <f>IF(AUX!J364="","",AUX!J364)</f>
        <v>7.5508362310931227</v>
      </c>
      <c r="O66" s="22"/>
      <c r="Q66" s="568">
        <f>AUX!L364</f>
        <v>1</v>
      </c>
      <c r="R66" s="568">
        <f>AUX!M364</f>
        <v>-1</v>
      </c>
      <c r="S66" s="568">
        <f>AUX!N364</f>
        <v>1</v>
      </c>
      <c r="T66" s="568">
        <f>AUX!O364</f>
        <v>-2</v>
      </c>
      <c r="U66" s="568">
        <f>AUX!P364</f>
        <v>-2</v>
      </c>
      <c r="V66" s="568">
        <f>AUX!Q364</f>
        <v>-1</v>
      </c>
    </row>
    <row r="67" spans="1:22" ht="15" customHeight="1" x14ac:dyDescent="0.2">
      <c r="A67" s="262"/>
      <c r="B67" s="355" t="s">
        <v>377</v>
      </c>
      <c r="C67" s="1"/>
      <c r="D67" s="361">
        <f>AUX!B365</f>
        <v>9.3273049444249292</v>
      </c>
      <c r="E67" s="361">
        <f>AUX!C365</f>
        <v>15.769363344260206</v>
      </c>
      <c r="F67" s="361">
        <f>AUX!D365</f>
        <v>3.6115602820940511</v>
      </c>
      <c r="G67" s="148"/>
      <c r="H67" s="358">
        <f>AUX!E365</f>
        <v>7.548396237004189</v>
      </c>
      <c r="I67" s="358">
        <f>AUX!F365</f>
        <v>13.927273284456099</v>
      </c>
      <c r="J67" s="358">
        <f>AUX!G365</f>
        <v>1.6854520397442934</v>
      </c>
      <c r="K67" s="148"/>
      <c r="L67" s="358">
        <f>IF(AUX!H365="","",AUX!H365)</f>
        <v>10.228631701698518</v>
      </c>
      <c r="M67" s="358">
        <f>IF(AUX!I365="","",AUX!I365)</f>
        <v>19.741319315728298</v>
      </c>
      <c r="N67" s="358">
        <f>IF(AUX!J365="","",AUX!J365)</f>
        <v>1.1285811846018472</v>
      </c>
      <c r="O67" s="22"/>
      <c r="Q67" s="568">
        <f>AUX!L365</f>
        <v>2</v>
      </c>
      <c r="R67" s="568">
        <f>AUX!M365</f>
        <v>1</v>
      </c>
      <c r="S67" s="568">
        <f>AUX!N365</f>
        <v>2</v>
      </c>
      <c r="T67" s="568">
        <f>AUX!O365</f>
        <v>-1</v>
      </c>
      <c r="U67" s="568">
        <f>AUX!P365</f>
        <v>-1</v>
      </c>
      <c r="V67" s="568">
        <f>AUX!Q365</f>
        <v>1</v>
      </c>
    </row>
    <row r="68" spans="1:22" ht="15" customHeight="1" x14ac:dyDescent="0.2">
      <c r="A68" s="262"/>
      <c r="B68" s="362" t="s">
        <v>378</v>
      </c>
      <c r="C68" s="1"/>
      <c r="D68" s="363">
        <f>AUX!B366</f>
        <v>24.78901102632728</v>
      </c>
      <c r="E68" s="363">
        <f>AUX!C366</f>
        <v>39.889796285684881</v>
      </c>
      <c r="F68" s="363">
        <f>AUX!D366</f>
        <v>10.808918462149995</v>
      </c>
      <c r="G68" s="148"/>
      <c r="H68" s="358">
        <f>AUX!E366</f>
        <v>40.354607073267367</v>
      </c>
      <c r="I68" s="358">
        <f>AUX!F366</f>
        <v>63.093651451827533</v>
      </c>
      <c r="J68" s="358">
        <f>AUX!G366</f>
        <v>18.06184874630215</v>
      </c>
      <c r="K68" s="148"/>
      <c r="L68" s="358" t="str">
        <f>IF(AUX!H366="","",AUX!H366)</f>
        <v>…</v>
      </c>
      <c r="M68" s="358" t="str">
        <f>IF(AUX!I366="","",AUX!I366)</f>
        <v>…</v>
      </c>
      <c r="N68" s="358" t="str">
        <f>IF(AUX!J366="","",AUX!J366)</f>
        <v>…</v>
      </c>
      <c r="O68" s="22"/>
      <c r="Q68" s="568">
        <f>AUX!L366</f>
        <v>-2</v>
      </c>
      <c r="R68" s="568">
        <f>AUX!M366</f>
        <v>-2</v>
      </c>
      <c r="S68" s="568">
        <f>AUX!N366</f>
        <v>-2</v>
      </c>
      <c r="T68" s="568" t="str">
        <f>AUX!O366</f>
        <v>…</v>
      </c>
      <c r="U68" s="568" t="str">
        <f>AUX!P366</f>
        <v>…</v>
      </c>
      <c r="V68" s="568" t="str">
        <f>AUX!Q366</f>
        <v>…</v>
      </c>
    </row>
    <row r="69" spans="1:22" ht="15" customHeight="1" x14ac:dyDescent="0.2">
      <c r="A69" s="262"/>
      <c r="B69" s="356" t="s">
        <v>34</v>
      </c>
      <c r="C69" s="1"/>
      <c r="D69" s="359">
        <f>AUX!B367</f>
        <v>7.9619094843881495</v>
      </c>
      <c r="E69" s="359">
        <f>AUX!C367</f>
        <v>12.945922208158889</v>
      </c>
      <c r="F69" s="359">
        <f>AUX!D367</f>
        <v>3.2583734608994184</v>
      </c>
      <c r="G69" s="148"/>
      <c r="H69" s="358">
        <f>AUX!E367</f>
        <v>14.415230306123853</v>
      </c>
      <c r="I69" s="358">
        <f>AUX!F367</f>
        <v>22.160178276226485</v>
      </c>
      <c r="J69" s="358">
        <f>AUX!G367</f>
        <v>6.6966062482155611</v>
      </c>
      <c r="K69" s="148"/>
      <c r="L69" s="358">
        <f>IF(AUX!H367="","",AUX!H367)</f>
        <v>19.22607680937589</v>
      </c>
      <c r="M69" s="358">
        <f>IF(AUX!I367="","",AUX!I367)</f>
        <v>27.021478204491114</v>
      </c>
      <c r="N69" s="358">
        <f>IF(AUX!J367="","",AUX!J367)</f>
        <v>11.34792518490455</v>
      </c>
      <c r="O69" s="22"/>
      <c r="Q69" s="568">
        <f>AUX!L367</f>
        <v>-2</v>
      </c>
      <c r="R69" s="568">
        <f>AUX!M367</f>
        <v>-2</v>
      </c>
      <c r="S69" s="568">
        <f>AUX!N367</f>
        <v>-2</v>
      </c>
      <c r="T69" s="568">
        <f>AUX!O367</f>
        <v>-2</v>
      </c>
      <c r="U69" s="568">
        <f>AUX!P367</f>
        <v>-1</v>
      </c>
      <c r="V69" s="568">
        <f>AUX!Q367</f>
        <v>-1</v>
      </c>
    </row>
    <row r="70" spans="1:22" ht="15" customHeight="1" x14ac:dyDescent="0.2">
      <c r="A70" s="262"/>
      <c r="B70" s="355" t="s">
        <v>379</v>
      </c>
      <c r="C70" s="1"/>
      <c r="D70" s="361">
        <f>AUX!B368</f>
        <v>7.519812140316426</v>
      </c>
      <c r="E70" s="361">
        <f>AUX!C368</f>
        <v>12.166303353659698</v>
      </c>
      <c r="F70" s="361">
        <f>AUX!D368</f>
        <v>3.1178370871648293</v>
      </c>
      <c r="G70" s="148"/>
      <c r="H70" s="358">
        <f>AUX!E368</f>
        <v>13.807674385534256</v>
      </c>
      <c r="I70" s="358">
        <f>AUX!F368</f>
        <v>21.140385456097139</v>
      </c>
      <c r="J70" s="358">
        <f>AUX!G368</f>
        <v>6.5221714170684768</v>
      </c>
      <c r="K70" s="148"/>
      <c r="L70" s="358">
        <f>IF(AUX!H368="","",AUX!H368)</f>
        <v>17.716595099990212</v>
      </c>
      <c r="M70" s="358">
        <f>IF(AUX!I368="","",AUX!I368)</f>
        <v>24.342959325535166</v>
      </c>
      <c r="N70" s="358">
        <f>IF(AUX!J368="","",AUX!J368)</f>
        <v>11.116854495759329</v>
      </c>
      <c r="O70" s="22"/>
      <c r="Q70" s="568">
        <f>AUX!L368</f>
        <v>-2</v>
      </c>
      <c r="R70" s="568">
        <f>AUX!M368</f>
        <v>-2</v>
      </c>
      <c r="S70" s="568">
        <f>AUX!N368</f>
        <v>-2</v>
      </c>
      <c r="T70" s="568">
        <f>AUX!O368</f>
        <v>-1</v>
      </c>
      <c r="U70" s="568">
        <f>AUX!P368</f>
        <v>-1</v>
      </c>
      <c r="V70" s="568">
        <f>AUX!Q368</f>
        <v>-1</v>
      </c>
    </row>
    <row r="71" spans="1:22" ht="15" customHeight="1" x14ac:dyDescent="0.2">
      <c r="A71" s="262"/>
      <c r="B71" s="356" t="s">
        <v>380</v>
      </c>
      <c r="C71" s="1"/>
      <c r="D71" s="359">
        <f>AUX!B369</f>
        <v>6.8697770776853693</v>
      </c>
      <c r="E71" s="359">
        <f>AUX!C369</f>
        <v>10.994107032977881</v>
      </c>
      <c r="F71" s="359">
        <f>AUX!D369</f>
        <v>3.1023585137134</v>
      </c>
      <c r="G71" s="148"/>
      <c r="H71" s="358">
        <f>AUX!E369</f>
        <v>15.414093153545604</v>
      </c>
      <c r="I71" s="358">
        <f>AUX!F369</f>
        <v>24.720517647262412</v>
      </c>
      <c r="J71" s="358">
        <f>AUX!G369</f>
        <v>6.4642340958871225</v>
      </c>
      <c r="K71" s="148"/>
      <c r="L71" s="358" t="str">
        <f>IF(AUX!H369="","",AUX!H369)</f>
        <v>…</v>
      </c>
      <c r="M71" s="358" t="str">
        <f>IF(AUX!I369="","",AUX!I369)</f>
        <v>…</v>
      </c>
      <c r="N71" s="358" t="str">
        <f>IF(AUX!J369="","",AUX!J369)</f>
        <v>…</v>
      </c>
      <c r="O71" s="22"/>
      <c r="Q71" s="568">
        <f>AUX!L369</f>
        <v>-2</v>
      </c>
      <c r="R71" s="568">
        <f>AUX!M369</f>
        <v>-2</v>
      </c>
      <c r="S71" s="568">
        <f>AUX!N369</f>
        <v>-2</v>
      </c>
      <c r="T71" s="568" t="str">
        <f>AUX!O369</f>
        <v>…</v>
      </c>
      <c r="U71" s="568" t="str">
        <f>AUX!P369</f>
        <v>…</v>
      </c>
      <c r="V71" s="568" t="str">
        <f>AUX!Q369</f>
        <v>…</v>
      </c>
    </row>
    <row r="72" spans="1:22" ht="15" customHeight="1" x14ac:dyDescent="0.2">
      <c r="A72" s="22"/>
      <c r="B72" s="842" t="str">
        <f>AUX!A2 &amp; ": TMP ARS vs TMP Continente  ;  " &amp; AUX!A3 &amp; ": TMP ACeS/ULS vs TMP ARS"</f>
        <v>ARS Alentejo: TMP ARS vs TMP Continente  ;  ULS Baixo Alentejo: TMP ACeS/ULS vs TMP ARS</v>
      </c>
      <c r="C72" s="842"/>
      <c r="D72" s="842"/>
      <c r="E72" s="842"/>
      <c r="F72" s="842"/>
      <c r="G72" s="842"/>
      <c r="H72" s="842"/>
      <c r="I72" s="842"/>
      <c r="J72" s="838" t="s">
        <v>550</v>
      </c>
      <c r="K72" s="838"/>
      <c r="L72" s="838"/>
      <c r="M72" s="838"/>
      <c r="N72" s="838"/>
      <c r="O72" s="22"/>
    </row>
    <row r="73" spans="1:22" ht="12.95" customHeight="1" x14ac:dyDescent="0.2">
      <c r="A73" s="479"/>
      <c r="B73" s="545" t="s">
        <v>51</v>
      </c>
      <c r="C73" s="545"/>
      <c r="D73" s="545"/>
      <c r="E73" s="545"/>
      <c r="F73" s="478"/>
      <c r="G73" s="478"/>
      <c r="H73" s="478"/>
      <c r="I73" s="478"/>
      <c r="J73" s="478"/>
      <c r="K73" s="5"/>
      <c r="L73" s="3"/>
      <c r="M73" s="3"/>
      <c r="N73" s="4"/>
      <c r="O73" s="479"/>
    </row>
    <row r="74" spans="1:22" ht="12.95" customHeight="1" x14ac:dyDescent="0.2">
      <c r="A74" s="479"/>
      <c r="B74" s="559" t="s">
        <v>685</v>
      </c>
      <c r="C74" s="545"/>
      <c r="D74" s="545"/>
      <c r="E74" s="545"/>
      <c r="F74" s="556"/>
      <c r="G74" s="556"/>
      <c r="H74" s="556"/>
      <c r="I74" s="556"/>
      <c r="J74" s="556"/>
      <c r="K74" s="5"/>
      <c r="L74" s="3"/>
      <c r="M74" s="3"/>
      <c r="N74" s="4"/>
      <c r="O74" s="479"/>
    </row>
    <row r="75" spans="1:22" ht="12.95" customHeight="1" x14ac:dyDescent="0.2">
      <c r="A75" s="479"/>
      <c r="B75" s="559" t="s">
        <v>684</v>
      </c>
      <c r="C75" s="545"/>
      <c r="D75" s="545"/>
      <c r="E75" s="545"/>
      <c r="F75" s="585"/>
      <c r="G75" s="585"/>
      <c r="H75" s="585"/>
      <c r="I75" s="585"/>
      <c r="J75" s="585"/>
      <c r="K75" s="5"/>
      <c r="L75" s="3"/>
      <c r="M75" s="3"/>
      <c r="N75" s="4"/>
      <c r="O75" s="479"/>
    </row>
    <row r="76" spans="1:22" ht="20.100000000000001" customHeight="1" x14ac:dyDescent="0.2">
      <c r="A76" s="22"/>
      <c r="B76" s="149" t="s">
        <v>28</v>
      </c>
      <c r="D76" s="22"/>
      <c r="E76" s="22"/>
      <c r="F76" s="22"/>
      <c r="H76" s="2"/>
      <c r="I76" s="2"/>
      <c r="J76" s="2"/>
      <c r="K76" s="2"/>
      <c r="L76" s="3"/>
      <c r="M76" s="3"/>
      <c r="N76" s="4"/>
      <c r="O76" s="22"/>
    </row>
    <row r="77" spans="1:22" ht="14.25" customHeight="1" x14ac:dyDescent="0.2">
      <c r="A77" s="22"/>
      <c r="B77" s="22"/>
      <c r="D77" s="22"/>
      <c r="E77" s="22"/>
      <c r="F77" s="22"/>
      <c r="H77" s="22"/>
      <c r="I77" s="22"/>
      <c r="J77" s="22"/>
      <c r="K77" s="22"/>
      <c r="L77" s="22"/>
      <c r="M77" s="22"/>
      <c r="N77" s="22"/>
      <c r="O77" s="22"/>
    </row>
    <row r="78" spans="1:22" ht="15" customHeight="1" x14ac:dyDescent="0.2">
      <c r="A78" s="22"/>
      <c r="B78" s="22"/>
      <c r="D78" s="22"/>
      <c r="E78" s="22"/>
      <c r="F78" s="22"/>
      <c r="H78" s="2"/>
      <c r="I78" s="2"/>
      <c r="J78" s="2"/>
      <c r="K78" s="2"/>
      <c r="L78" s="3"/>
      <c r="M78" s="3"/>
      <c r="N78" s="3"/>
      <c r="O78" s="22"/>
    </row>
    <row r="79" spans="1:22" ht="15" customHeight="1" x14ac:dyDescent="0.2">
      <c r="A79" s="22"/>
      <c r="B79" s="22"/>
      <c r="D79" s="22"/>
      <c r="E79" s="22"/>
      <c r="F79" s="22"/>
      <c r="H79" s="2"/>
      <c r="I79" s="2"/>
      <c r="J79" s="2"/>
      <c r="K79" s="2"/>
      <c r="L79" s="3"/>
      <c r="M79" s="3"/>
      <c r="N79" s="3"/>
      <c r="O79" s="22"/>
    </row>
    <row r="80" spans="1:22" ht="15" customHeight="1" thickBot="1" x14ac:dyDescent="0.25">
      <c r="A80" s="22"/>
      <c r="B80" s="22"/>
      <c r="D80" s="22"/>
      <c r="E80" s="22"/>
      <c r="F80" s="22"/>
      <c r="H80" s="2"/>
      <c r="I80" s="2"/>
      <c r="J80" s="2"/>
      <c r="K80" s="2"/>
      <c r="L80" s="3"/>
      <c r="M80" s="3"/>
      <c r="N80" s="3"/>
      <c r="O80" s="22"/>
    </row>
    <row r="81" spans="1:15" ht="9.9499999999999993" customHeight="1" x14ac:dyDescent="0.2">
      <c r="A81" s="22"/>
      <c r="B81" s="841"/>
      <c r="C81" s="841"/>
      <c r="D81" s="841"/>
      <c r="E81" s="841"/>
      <c r="F81" s="841"/>
      <c r="G81" s="841"/>
      <c r="H81" s="841"/>
      <c r="I81" s="841"/>
      <c r="J81" s="841"/>
      <c r="K81" s="841"/>
      <c r="L81" s="841"/>
      <c r="M81" s="841"/>
      <c r="N81" s="841"/>
      <c r="O81" s="22"/>
    </row>
  </sheetData>
  <mergeCells count="28">
    <mergeCell ref="H2:N2"/>
    <mergeCell ref="B2:D2"/>
    <mergeCell ref="B17:N17"/>
    <mergeCell ref="B32:N32"/>
    <mergeCell ref="B34:B35"/>
    <mergeCell ref="D34:F34"/>
    <mergeCell ref="H34:J34"/>
    <mergeCell ref="L34:N34"/>
    <mergeCell ref="B21:E30"/>
    <mergeCell ref="G21:N21"/>
    <mergeCell ref="B11:G11"/>
    <mergeCell ref="B12:G12"/>
    <mergeCell ref="B13:G13"/>
    <mergeCell ref="H23:N23"/>
    <mergeCell ref="H27:N27"/>
    <mergeCell ref="H25:N25"/>
    <mergeCell ref="B6:N6"/>
    <mergeCell ref="B7:G7"/>
    <mergeCell ref="B8:G8"/>
    <mergeCell ref="B9:G9"/>
    <mergeCell ref="B10:G10"/>
    <mergeCell ref="H29:N29"/>
    <mergeCell ref="B81:N81"/>
    <mergeCell ref="B14:G14"/>
    <mergeCell ref="B15:G15"/>
    <mergeCell ref="B72:I72"/>
    <mergeCell ref="J72:N72"/>
    <mergeCell ref="B19:L19"/>
  </mergeCells>
  <conditionalFormatting sqref="H55:H71 I54:I71 H52:I52 H36:I50 J36:J53 J55:J71">
    <cfRule type="expression" dxfId="7" priority="5">
      <formula>Q36=-2</formula>
    </cfRule>
    <cfRule type="expression" dxfId="6" priority="6">
      <formula>Q36=-1</formula>
    </cfRule>
    <cfRule type="expression" dxfId="5" priority="7">
      <formula>Q36=1</formula>
    </cfRule>
    <cfRule type="expression" dxfId="4" priority="8">
      <formula>Q36=2</formula>
    </cfRule>
  </conditionalFormatting>
  <conditionalFormatting sqref="L36:N50 N36:N53 L52:M52 M54:M71 L55:N71">
    <cfRule type="expression" dxfId="3" priority="1">
      <formula>T36=-2</formula>
    </cfRule>
    <cfRule type="expression" dxfId="2" priority="2">
      <formula>T36=-1</formula>
    </cfRule>
    <cfRule type="expression" dxfId="1" priority="3">
      <formula>T36=1</formula>
    </cfRule>
    <cfRule type="expression" dxfId="0" priority="4">
      <formula>T36=2</formula>
    </cfRule>
  </conditionalFormatting>
  <hyperlinks>
    <hyperlink ref="B4" location="INDICE!A1" display="Índice"/>
    <hyperlink ref="B76" location="'D02'!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59055118110236227" bottom="0.39370078740157483" header="0.31496062992125984" footer="0.31496062992125984"/>
  <pageSetup paperSize="9" scale="6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
  <dimension ref="A1:O80"/>
  <sheetViews>
    <sheetView tabSelected="1" view="pageBreakPreview" topLeftCell="A52" zoomScale="60" zoomScaleNormal="100" workbookViewId="0">
      <selection activeCell="K26" sqref="K26"/>
    </sheetView>
  </sheetViews>
  <sheetFormatPr defaultRowHeight="14.25" x14ac:dyDescent="0.2"/>
  <cols>
    <col min="1" max="1" width="2.7109375" style="6" customWidth="1"/>
    <col min="2" max="2" width="40.7109375" style="6" customWidth="1"/>
    <col min="3" max="14" width="7.85546875" style="6" customWidth="1"/>
    <col min="15" max="15" width="2.7109375" style="6" customWidth="1"/>
    <col min="16" max="16384" width="9.140625" style="6"/>
  </cols>
  <sheetData>
    <row r="1" spans="1:15" ht="9.9499999999999993" customHeight="1" x14ac:dyDescent="0.2">
      <c r="A1" s="146"/>
      <c r="B1" s="146"/>
      <c r="C1" s="146"/>
      <c r="D1" s="146"/>
      <c r="E1" s="146"/>
      <c r="F1" s="146"/>
      <c r="G1" s="146"/>
      <c r="H1" s="146"/>
      <c r="I1" s="146"/>
      <c r="J1" s="146"/>
      <c r="K1" s="146"/>
      <c r="L1" s="146"/>
      <c r="M1" s="146"/>
      <c r="N1" s="146"/>
      <c r="O1" s="146"/>
    </row>
    <row r="2" spans="1:15" ht="20.100000000000001" customHeight="1" thickBot="1" x14ac:dyDescent="0.3">
      <c r="A2" s="146"/>
      <c r="B2" s="817" t="str">
        <f>AUX!A1</f>
        <v>Perfil Local de Saúde 2014</v>
      </c>
      <c r="C2" s="817"/>
      <c r="D2" s="817"/>
      <c r="E2" s="817"/>
      <c r="F2" s="131"/>
      <c r="G2" s="131"/>
      <c r="H2" s="870" t="str">
        <f>AUX!A3</f>
        <v>ULS Baixo Alentejo</v>
      </c>
      <c r="I2" s="870"/>
      <c r="J2" s="870"/>
      <c r="K2" s="870"/>
      <c r="L2" s="870"/>
      <c r="M2" s="870"/>
      <c r="N2" s="870"/>
      <c r="O2" s="146"/>
    </row>
    <row r="3" spans="1:15" ht="9.9499999999999993" customHeight="1" thickTop="1" x14ac:dyDescent="0.2">
      <c r="A3" s="146"/>
      <c r="B3" s="146"/>
      <c r="C3" s="146"/>
      <c r="D3" s="146"/>
      <c r="E3" s="146"/>
      <c r="F3" s="146"/>
      <c r="G3" s="146"/>
      <c r="H3" s="146"/>
      <c r="I3" s="146"/>
      <c r="J3" s="146"/>
      <c r="K3" s="146"/>
      <c r="L3" s="146"/>
      <c r="M3" s="146"/>
      <c r="N3" s="146"/>
      <c r="O3" s="146"/>
    </row>
    <row r="4" spans="1:15" x14ac:dyDescent="0.2">
      <c r="A4" s="146"/>
      <c r="B4" s="135" t="s">
        <v>0</v>
      </c>
      <c r="C4" s="146"/>
      <c r="D4" s="146"/>
      <c r="E4" s="146"/>
      <c r="F4" s="146"/>
      <c r="G4" s="146"/>
      <c r="H4" s="146"/>
      <c r="I4" s="146"/>
      <c r="J4" s="146"/>
      <c r="K4" s="146"/>
      <c r="L4" s="146"/>
      <c r="M4" s="146"/>
      <c r="N4" s="146"/>
      <c r="O4" s="146"/>
    </row>
    <row r="5" spans="1:15" ht="15" customHeight="1" x14ac:dyDescent="0.2">
      <c r="A5" s="146"/>
      <c r="B5" s="21"/>
      <c r="C5" s="146"/>
      <c r="D5" s="146"/>
      <c r="E5" s="146"/>
      <c r="F5" s="146"/>
      <c r="G5" s="146"/>
      <c r="H5" s="146"/>
      <c r="I5" s="146"/>
      <c r="J5" s="146"/>
      <c r="K5" s="146"/>
      <c r="L5" s="146"/>
      <c r="M5" s="146"/>
      <c r="N5" s="146"/>
      <c r="O5" s="146"/>
    </row>
    <row r="6" spans="1:15" s="133" customFormat="1" ht="24.95" customHeight="1" x14ac:dyDescent="0.25">
      <c r="A6" s="132"/>
      <c r="B6" s="819" t="s">
        <v>7</v>
      </c>
      <c r="C6" s="819"/>
      <c r="D6" s="819"/>
      <c r="E6" s="819"/>
      <c r="F6" s="819"/>
      <c r="G6" s="819"/>
      <c r="H6" s="819"/>
      <c r="I6" s="819"/>
      <c r="J6" s="819"/>
      <c r="K6" s="819"/>
      <c r="L6" s="819"/>
      <c r="M6" s="819"/>
      <c r="N6" s="819"/>
      <c r="O6" s="132"/>
    </row>
    <row r="7" spans="1:15" ht="18" customHeight="1" x14ac:dyDescent="0.2">
      <c r="A7" s="385"/>
      <c r="B7" s="816" t="s">
        <v>178</v>
      </c>
      <c r="C7" s="816"/>
      <c r="D7" s="816"/>
      <c r="E7" s="816"/>
      <c r="F7" s="816"/>
      <c r="G7" s="816"/>
      <c r="H7" s="385"/>
      <c r="I7" s="385"/>
      <c r="J7" s="385"/>
      <c r="K7" s="385"/>
      <c r="L7" s="385"/>
      <c r="M7" s="385"/>
      <c r="N7" s="385"/>
      <c r="O7" s="385"/>
    </row>
    <row r="8" spans="1:15" ht="15" customHeight="1" x14ac:dyDescent="0.2">
      <c r="A8" s="385"/>
      <c r="B8" s="820" t="s">
        <v>38</v>
      </c>
      <c r="C8" s="820"/>
      <c r="D8" s="820"/>
      <c r="E8" s="820"/>
      <c r="F8" s="820"/>
      <c r="G8" s="820"/>
      <c r="H8" s="385"/>
      <c r="I8" s="385"/>
      <c r="J8" s="385"/>
      <c r="K8" s="385"/>
      <c r="L8" s="385"/>
      <c r="M8" s="385"/>
      <c r="N8" s="385"/>
      <c r="O8" s="385"/>
    </row>
    <row r="9" spans="1:15" ht="15" customHeight="1" x14ac:dyDescent="0.2">
      <c r="A9" s="385"/>
      <c r="B9" s="815" t="s">
        <v>41</v>
      </c>
      <c r="C9" s="815"/>
      <c r="D9" s="815"/>
      <c r="E9" s="815"/>
      <c r="F9" s="815"/>
      <c r="G9" s="815"/>
      <c r="H9" s="385"/>
      <c r="I9" s="385"/>
      <c r="J9" s="385"/>
      <c r="K9" s="385"/>
      <c r="L9" s="385"/>
      <c r="M9" s="385"/>
      <c r="N9" s="385"/>
      <c r="O9" s="385"/>
    </row>
    <row r="10" spans="1:15" ht="15" customHeight="1" x14ac:dyDescent="0.2">
      <c r="A10" s="385"/>
      <c r="B10" s="815" t="s">
        <v>127</v>
      </c>
      <c r="C10" s="815"/>
      <c r="D10" s="815"/>
      <c r="E10" s="815"/>
      <c r="F10" s="815"/>
      <c r="G10" s="815"/>
      <c r="H10" s="385"/>
      <c r="I10" s="385"/>
      <c r="J10" s="385"/>
      <c r="K10" s="385"/>
      <c r="L10" s="385"/>
      <c r="M10" s="385"/>
      <c r="N10" s="385"/>
      <c r="O10" s="385"/>
    </row>
    <row r="11" spans="1:15" ht="15" customHeight="1" x14ac:dyDescent="0.2">
      <c r="A11" s="385"/>
      <c r="B11" s="815" t="s">
        <v>40</v>
      </c>
      <c r="C11" s="815"/>
      <c r="D11" s="815"/>
      <c r="E11" s="815"/>
      <c r="F11" s="815"/>
      <c r="G11" s="815"/>
      <c r="H11" s="134"/>
      <c r="I11" s="385"/>
      <c r="J11" s="385"/>
      <c r="K11" s="385"/>
      <c r="L11" s="385"/>
      <c r="M11" s="385"/>
      <c r="N11" s="385"/>
      <c r="O11" s="385"/>
    </row>
    <row r="12" spans="1:15" ht="15" customHeight="1" x14ac:dyDescent="0.2">
      <c r="A12" s="385"/>
      <c r="B12" s="815" t="s">
        <v>364</v>
      </c>
      <c r="C12" s="815"/>
      <c r="D12" s="815"/>
      <c r="E12" s="815"/>
      <c r="F12" s="815"/>
      <c r="G12" s="815"/>
      <c r="H12" s="385"/>
      <c r="I12" s="385"/>
      <c r="J12" s="385"/>
      <c r="K12" s="385"/>
      <c r="L12" s="385"/>
      <c r="M12" s="385"/>
      <c r="N12" s="385"/>
      <c r="O12" s="385"/>
    </row>
    <row r="13" spans="1:15" ht="15" customHeight="1" x14ac:dyDescent="0.2">
      <c r="A13" s="385"/>
      <c r="B13" s="816" t="s">
        <v>462</v>
      </c>
      <c r="C13" s="816"/>
      <c r="D13" s="816"/>
      <c r="E13" s="816"/>
      <c r="F13" s="816"/>
      <c r="G13" s="816"/>
      <c r="H13" s="385"/>
      <c r="I13" s="385"/>
      <c r="J13" s="385"/>
      <c r="K13" s="385"/>
      <c r="L13" s="385"/>
      <c r="M13" s="385"/>
      <c r="N13" s="385"/>
      <c r="O13" s="385"/>
    </row>
    <row r="14" spans="1:15" ht="15" customHeight="1" x14ac:dyDescent="0.2">
      <c r="A14" s="385"/>
      <c r="B14" s="816" t="s">
        <v>125</v>
      </c>
      <c r="C14" s="816"/>
      <c r="D14" s="816"/>
      <c r="E14" s="816"/>
      <c r="F14" s="816"/>
      <c r="G14" s="816"/>
      <c r="H14" s="385"/>
      <c r="I14" s="385"/>
      <c r="J14" s="385"/>
      <c r="K14" s="385"/>
      <c r="L14" s="385"/>
      <c r="M14" s="385"/>
      <c r="N14" s="385"/>
      <c r="O14" s="385"/>
    </row>
    <row r="15" spans="1:15" ht="15" customHeight="1" x14ac:dyDescent="0.2">
      <c r="A15" s="385"/>
      <c r="B15" s="816" t="s">
        <v>29</v>
      </c>
      <c r="C15" s="816"/>
      <c r="D15" s="816"/>
      <c r="E15" s="816"/>
      <c r="F15" s="816"/>
      <c r="G15" s="816"/>
      <c r="H15" s="385"/>
      <c r="I15" s="385"/>
      <c r="J15" s="385"/>
      <c r="K15" s="385"/>
      <c r="L15" s="385"/>
      <c r="M15" s="385"/>
      <c r="N15" s="385"/>
      <c r="O15" s="385"/>
    </row>
    <row r="16" spans="1:15" ht="20.100000000000001" customHeight="1" x14ac:dyDescent="0.2">
      <c r="A16" s="146"/>
      <c r="B16" s="146"/>
      <c r="C16" s="146"/>
      <c r="D16" s="146"/>
      <c r="E16" s="146"/>
      <c r="F16" s="146"/>
      <c r="G16" s="146"/>
      <c r="H16" s="146"/>
      <c r="I16" s="146"/>
      <c r="J16" s="146"/>
      <c r="K16" s="146"/>
      <c r="L16" s="146"/>
      <c r="M16" s="146"/>
      <c r="N16" s="146"/>
      <c r="O16" s="146"/>
    </row>
    <row r="17" spans="1:15" ht="20.100000000000001" customHeight="1" thickBot="1" x14ac:dyDescent="0.3">
      <c r="A17" s="146"/>
      <c r="B17" s="827" t="s">
        <v>462</v>
      </c>
      <c r="C17" s="827"/>
      <c r="D17" s="827"/>
      <c r="E17" s="827"/>
      <c r="F17" s="827"/>
      <c r="G17" s="827"/>
      <c r="H17" s="827"/>
      <c r="I17" s="827"/>
      <c r="J17" s="827"/>
      <c r="K17" s="827"/>
      <c r="L17" s="827"/>
      <c r="M17" s="827"/>
      <c r="N17" s="827"/>
      <c r="O17" s="146"/>
    </row>
    <row r="18" spans="1:15" ht="9.9499999999999993" customHeight="1" x14ac:dyDescent="0.2">
      <c r="A18" s="22"/>
      <c r="B18" s="22"/>
      <c r="C18" s="22"/>
      <c r="D18" s="22"/>
      <c r="E18" s="22"/>
      <c r="F18" s="22"/>
      <c r="G18" s="22"/>
      <c r="H18" s="22"/>
      <c r="I18" s="22"/>
      <c r="J18" s="22"/>
      <c r="K18" s="22"/>
      <c r="L18" s="22"/>
      <c r="M18" s="22"/>
      <c r="N18" s="22"/>
      <c r="O18" s="22"/>
    </row>
    <row r="19" spans="1:15" ht="14.1" customHeight="1" x14ac:dyDescent="0.2">
      <c r="A19" s="477"/>
      <c r="B19" s="824" t="s">
        <v>672</v>
      </c>
      <c r="C19" s="824"/>
      <c r="D19" s="824"/>
      <c r="E19" s="824"/>
      <c r="F19" s="824"/>
      <c r="G19" s="824"/>
      <c r="H19" s="824"/>
      <c r="I19" s="824"/>
      <c r="J19" s="824"/>
      <c r="K19" s="824"/>
      <c r="L19" s="824"/>
      <c r="M19" s="824"/>
      <c r="N19" s="824"/>
      <c r="O19" s="477"/>
    </row>
    <row r="20" spans="1:15" ht="5.0999999999999996" customHeight="1" x14ac:dyDescent="0.2">
      <c r="A20" s="477"/>
      <c r="B20" s="27"/>
      <c r="C20" s="27"/>
      <c r="D20" s="27"/>
      <c r="E20" s="27"/>
      <c r="F20" s="27"/>
      <c r="G20" s="27"/>
      <c r="H20" s="27"/>
      <c r="I20" s="27"/>
      <c r="J20" s="27"/>
      <c r="K20" s="27"/>
      <c r="L20" s="27"/>
      <c r="M20" s="27"/>
      <c r="N20" s="27"/>
      <c r="O20" s="477"/>
    </row>
    <row r="21" spans="1:15" ht="30" customHeight="1" x14ac:dyDescent="0.2">
      <c r="A21" s="477"/>
      <c r="B21" s="867" t="s">
        <v>346</v>
      </c>
      <c r="C21" s="874" t="s">
        <v>16</v>
      </c>
      <c r="D21" s="875"/>
      <c r="E21" s="876"/>
      <c r="F21" s="874" t="str">
        <f>AUX!A2</f>
        <v>ARS Alentejo</v>
      </c>
      <c r="G21" s="875"/>
      <c r="H21" s="876"/>
      <c r="I21" s="874" t="str">
        <f>AUX!C5</f>
        <v>ULS Baixo Alentejo</v>
      </c>
      <c r="J21" s="875"/>
      <c r="K21" s="875"/>
      <c r="L21" s="779"/>
      <c r="M21" s="780"/>
      <c r="N21" s="780"/>
      <c r="O21" s="151"/>
    </row>
    <row r="22" spans="1:15" ht="14.1" customHeight="1" x14ac:dyDescent="0.2">
      <c r="A22" s="477"/>
      <c r="B22" s="868"/>
      <c r="C22" s="488" t="s">
        <v>13</v>
      </c>
      <c r="D22" s="488" t="s">
        <v>14</v>
      </c>
      <c r="E22" s="488" t="s">
        <v>15</v>
      </c>
      <c r="F22" s="488" t="s">
        <v>13</v>
      </c>
      <c r="G22" s="488" t="s">
        <v>14</v>
      </c>
      <c r="H22" s="488" t="s">
        <v>15</v>
      </c>
      <c r="I22" s="488" t="s">
        <v>13</v>
      </c>
      <c r="J22" s="488" t="s">
        <v>14</v>
      </c>
      <c r="K22" s="621" t="s">
        <v>15</v>
      </c>
      <c r="L22" s="619"/>
      <c r="M22" s="620"/>
      <c r="N22" s="620"/>
      <c r="O22" s="151"/>
    </row>
    <row r="23" spans="1:15" ht="15.95" customHeight="1" x14ac:dyDescent="0.2">
      <c r="A23" s="477"/>
      <c r="B23" s="456" t="str">
        <f>AUX!S376</f>
        <v>Hipertensão (K86 ou K87)</v>
      </c>
      <c r="C23" s="138">
        <f>AUX!U376</f>
        <v>19.604573724483775</v>
      </c>
      <c r="D23" s="138">
        <f>AUX!V376</f>
        <v>17.69490254409768</v>
      </c>
      <c r="E23" s="138">
        <f>AUX!W376</f>
        <v>21.311740202485733</v>
      </c>
      <c r="F23" s="138">
        <f>AUX!X376</f>
        <v>25.311196020756171</v>
      </c>
      <c r="G23" s="138">
        <f>AUX!Y376</f>
        <v>22.083947672590192</v>
      </c>
      <c r="H23" s="138">
        <f>AUX!Z376</f>
        <v>28.272716369578582</v>
      </c>
      <c r="I23" s="489">
        <f>AUX!AA376</f>
        <v>24.397897605606385</v>
      </c>
      <c r="J23" s="138">
        <f>AUX!AB376</f>
        <v>20.822253380392915</v>
      </c>
      <c r="K23" s="615">
        <f>AUX!AC376</f>
        <v>27.740448354827045</v>
      </c>
      <c r="L23" s="615"/>
      <c r="M23" s="618"/>
      <c r="N23" s="618"/>
      <c r="O23" s="151"/>
    </row>
    <row r="24" spans="1:15" ht="15.95" customHeight="1" x14ac:dyDescent="0.2">
      <c r="A24" s="477"/>
      <c r="B24" s="486" t="str">
        <f>AUX!S377</f>
        <v>Alterações do metabolismo dos lípidos (T93)</v>
      </c>
      <c r="C24" s="140">
        <f>AUX!U377</f>
        <v>16.646156843855412</v>
      </c>
      <c r="D24" s="140">
        <f>AUX!V377</f>
        <v>15.934967112723038</v>
      </c>
      <c r="E24" s="140">
        <f>AUX!W377</f>
        <v>17.281930835188799</v>
      </c>
      <c r="F24" s="140">
        <f>AUX!X377</f>
        <v>19.16310795360155</v>
      </c>
      <c r="G24" s="140">
        <f>AUX!Y377</f>
        <v>17.14649795991717</v>
      </c>
      <c r="H24" s="140">
        <f>AUX!Z377</f>
        <v>21.013672548461088</v>
      </c>
      <c r="I24" s="490">
        <f>AUX!AA377</f>
        <v>19.855947050807863</v>
      </c>
      <c r="J24" s="140">
        <f>AUX!AB377</f>
        <v>17.412045319022063</v>
      </c>
      <c r="K24" s="605">
        <f>AUX!AC377</f>
        <v>22.140532722670844</v>
      </c>
      <c r="L24" s="615"/>
      <c r="M24" s="618"/>
      <c r="N24" s="618"/>
      <c r="O24" s="151"/>
    </row>
    <row r="25" spans="1:15" ht="15.95" customHeight="1" x14ac:dyDescent="0.2">
      <c r="A25" s="477"/>
      <c r="B25" s="456" t="str">
        <f>AUX!S378</f>
        <v>Perturbações depressivas (P76)</v>
      </c>
      <c r="C25" s="138">
        <f>AUX!U378</f>
        <v>7.6372013897529758</v>
      </c>
      <c r="D25" s="138">
        <f>AUX!V378</f>
        <v>3.1391390493249474</v>
      </c>
      <c r="E25" s="138">
        <f>AUX!W378</f>
        <v>11.658281731966259</v>
      </c>
      <c r="F25" s="138">
        <f>AUX!X378</f>
        <v>8.9851560133292949</v>
      </c>
      <c r="G25" s="138">
        <f>AUX!Y378</f>
        <v>3.3862515979627763</v>
      </c>
      <c r="H25" s="138">
        <f>AUX!Z378</f>
        <v>14.123052936149799</v>
      </c>
      <c r="I25" s="489">
        <f>AUX!AA378</f>
        <v>9.7963792096554414</v>
      </c>
      <c r="J25" s="138">
        <f>AUX!AB378</f>
        <v>3.796999145836355</v>
      </c>
      <c r="K25" s="615">
        <f>AUX!AC378</f>
        <v>15.404664336507171</v>
      </c>
      <c r="L25" s="615"/>
      <c r="M25" s="618"/>
      <c r="N25" s="618"/>
      <c r="O25" s="151"/>
    </row>
    <row r="26" spans="1:15" ht="15.95" customHeight="1" x14ac:dyDescent="0.2">
      <c r="A26" s="477"/>
      <c r="B26" s="486" t="str">
        <f>AUX!S379</f>
        <v>Diabetes (T89 ou T90)</v>
      </c>
      <c r="C26" s="140">
        <f>AUX!U379</f>
        <v>6.9061522377659124</v>
      </c>
      <c r="D26" s="140">
        <f>AUX!V379</f>
        <v>7.2281423390815931</v>
      </c>
      <c r="E26" s="140">
        <f>AUX!W379</f>
        <v>6.6183065013583242</v>
      </c>
      <c r="F26" s="140">
        <f>AUX!X379</f>
        <v>8.5502926776832044</v>
      </c>
      <c r="G26" s="140">
        <f>AUX!Y379</f>
        <v>8.5912196795497522</v>
      </c>
      <c r="H26" s="140">
        <f>AUX!Z379</f>
        <v>8.51273555912028</v>
      </c>
      <c r="I26" s="490">
        <f>AUX!AA379</f>
        <v>9.04963986762702</v>
      </c>
      <c r="J26" s="140">
        <f>AUX!AB379</f>
        <v>9.1733952199068476</v>
      </c>
      <c r="K26" s="605">
        <f>AUX!AC379</f>
        <v>8.9339520308545257</v>
      </c>
      <c r="L26" s="615"/>
      <c r="M26" s="618"/>
      <c r="N26" s="618"/>
      <c r="O26" s="151"/>
    </row>
    <row r="27" spans="1:15" ht="15.95" customHeight="1" x14ac:dyDescent="0.2">
      <c r="A27" s="477"/>
      <c r="B27" s="456" t="str">
        <f>AUX!S380</f>
        <v>Doenças dos dentes e gengivas (7 anos) (D82)</v>
      </c>
      <c r="C27" s="138">
        <f>AUX!U380</f>
        <v>4.4293841207024487</v>
      </c>
      <c r="D27" s="138">
        <f>AUX!V380</f>
        <v>4.4740866938996771</v>
      </c>
      <c r="E27" s="138">
        <f>AUX!W380</f>
        <v>4.3826635911132694</v>
      </c>
      <c r="F27" s="138">
        <f>AUX!X380</f>
        <v>5.8717660292463441</v>
      </c>
      <c r="G27" s="138">
        <f>AUX!Y380</f>
        <v>5.8058925476603118</v>
      </c>
      <c r="H27" s="138">
        <f>AUX!Z380</f>
        <v>5.9429106223678048</v>
      </c>
      <c r="I27" s="489">
        <f>AUX!AA380</f>
        <v>7.9019073569482288</v>
      </c>
      <c r="J27" s="138">
        <f>AUX!AB380</f>
        <v>6.7765567765567765</v>
      </c>
      <c r="K27" s="615">
        <f>AUX!AC380</f>
        <v>9.0090090090090094</v>
      </c>
      <c r="L27" s="615"/>
      <c r="M27" s="618"/>
      <c r="N27" s="618"/>
      <c r="O27" s="151"/>
    </row>
    <row r="28" spans="1:15" ht="15.95" customHeight="1" x14ac:dyDescent="0.2">
      <c r="A28" s="477"/>
      <c r="B28" s="486" t="str">
        <f>AUX!S381</f>
        <v>Obesidade (T82)</v>
      </c>
      <c r="C28" s="140">
        <f>AUX!U381</f>
        <v>5.1104281302880299</v>
      </c>
      <c r="D28" s="140">
        <f>AUX!V381</f>
        <v>4.2260181761832811</v>
      </c>
      <c r="E28" s="140">
        <f>AUX!W381</f>
        <v>5.9010537845714133</v>
      </c>
      <c r="F28" s="140">
        <f>AUX!X381</f>
        <v>5.4820142478818736</v>
      </c>
      <c r="G28" s="140">
        <f>AUX!Y381</f>
        <v>4.2312829037383137</v>
      </c>
      <c r="H28" s="140">
        <f>AUX!Z381</f>
        <v>6.6297617798299928</v>
      </c>
      <c r="I28" s="490">
        <f>AUX!AA381</f>
        <v>6.0595678411524236</v>
      </c>
      <c r="J28" s="140">
        <f>AUX!AB381</f>
        <v>4.7543070798884752</v>
      </c>
      <c r="K28" s="605">
        <f>AUX!AC381</f>
        <v>7.279739664939135</v>
      </c>
      <c r="L28" s="615"/>
      <c r="M28" s="618"/>
      <c r="N28" s="618"/>
      <c r="O28" s="151"/>
    </row>
    <row r="29" spans="1:15" ht="15.95" customHeight="1" x14ac:dyDescent="0.2">
      <c r="A29" s="477"/>
      <c r="B29" s="456" t="str">
        <f>AUX!S382</f>
        <v>Osteoartrose do joelho (L90)</v>
      </c>
      <c r="C29" s="138">
        <f>AUX!U382</f>
        <v>3.2670695586536738</v>
      </c>
      <c r="D29" s="138">
        <f>AUX!V382</f>
        <v>2.0318455687064416</v>
      </c>
      <c r="E29" s="138">
        <f>AUX!W382</f>
        <v>4.3713083460010331</v>
      </c>
      <c r="F29" s="138">
        <f>AUX!X382</f>
        <v>3.871554074522872</v>
      </c>
      <c r="G29" s="138">
        <f>AUX!Y382</f>
        <v>2.2447037489329897</v>
      </c>
      <c r="H29" s="138">
        <f>AUX!Z382</f>
        <v>5.3644513740011694</v>
      </c>
      <c r="I29" s="489">
        <f>AUX!AA382</f>
        <v>4.6704302121861012</v>
      </c>
      <c r="J29" s="138">
        <f>AUX!AB382</f>
        <v>2.6688584828119715</v>
      </c>
      <c r="K29" s="615">
        <f>AUX!AC382</f>
        <v>6.5415210316982035</v>
      </c>
      <c r="L29" s="615"/>
      <c r="M29" s="618"/>
      <c r="N29" s="618"/>
      <c r="O29" s="151"/>
    </row>
    <row r="30" spans="1:15" ht="15.95" customHeight="1" x14ac:dyDescent="0.2">
      <c r="A30" s="477"/>
      <c r="B30" s="486" t="str">
        <f>AUX!S383</f>
        <v>Doença cardíaca isquémica (K74 ou K76)</v>
      </c>
      <c r="C30" s="140">
        <f>AUX!U383</f>
        <v>1.4086455192569411</v>
      </c>
      <c r="D30" s="140">
        <f>AUX!V383</f>
        <v>1.6829494460754435</v>
      </c>
      <c r="E30" s="140">
        <f>AUX!W383</f>
        <v>1.1634292362347654</v>
      </c>
      <c r="F30" s="140">
        <f>AUX!X383</f>
        <v>2.5691139537383587</v>
      </c>
      <c r="G30" s="140">
        <f>AUX!Y383</f>
        <v>2.6510866146877796</v>
      </c>
      <c r="H30" s="140">
        <f>AUX!Z383</f>
        <v>2.4938908294979236</v>
      </c>
      <c r="I30" s="490">
        <f>AUX!AA383</f>
        <v>2.8312244500681332</v>
      </c>
      <c r="J30" s="140">
        <f>AUX!AB383</f>
        <v>3.0056890522006801</v>
      </c>
      <c r="K30" s="605">
        <f>AUX!AC383</f>
        <v>2.6681330601422202</v>
      </c>
      <c r="L30" s="615"/>
      <c r="M30" s="618"/>
      <c r="N30" s="618"/>
      <c r="O30" s="151"/>
    </row>
    <row r="31" spans="1:15" ht="15.95" customHeight="1" x14ac:dyDescent="0.2">
      <c r="A31" s="477"/>
      <c r="B31" s="456" t="str">
        <f>AUX!S384</f>
        <v>Osteoporose (L95)</v>
      </c>
      <c r="C31" s="138">
        <f>AUX!U384</f>
        <v>2.0133234684145331</v>
      </c>
      <c r="D31" s="138">
        <f>AUX!V384</f>
        <v>0.28738553453709426</v>
      </c>
      <c r="E31" s="138">
        <f>AUX!W384</f>
        <v>3.5562400783996146</v>
      </c>
      <c r="F31" s="138">
        <f>AUX!X384</f>
        <v>2.4547790991977014</v>
      </c>
      <c r="G31" s="138">
        <f>AUX!Y384</f>
        <v>0.3904542911171649</v>
      </c>
      <c r="H31" s="138">
        <f>AUX!Z384</f>
        <v>4.3491297243002558</v>
      </c>
      <c r="I31" s="489">
        <f>AUX!AA384</f>
        <v>2.203620790344559</v>
      </c>
      <c r="J31" s="138">
        <f>AUX!AB384</f>
        <v>0.28848168383052103</v>
      </c>
      <c r="K31" s="615">
        <f>AUX!AC384</f>
        <v>3.9939134626973605</v>
      </c>
      <c r="L31" s="615"/>
      <c r="M31" s="618"/>
      <c r="N31" s="618"/>
      <c r="O31" s="151"/>
    </row>
    <row r="32" spans="1:15" ht="15.95" customHeight="1" x14ac:dyDescent="0.2">
      <c r="A32" s="477"/>
      <c r="B32" s="486" t="str">
        <f>AUX!S385</f>
        <v>Asma (R96)</v>
      </c>
      <c r="C32" s="140">
        <f>AUX!U385</f>
        <v>1.9124110605593923</v>
      </c>
      <c r="D32" s="140">
        <f>AUX!V385</f>
        <v>1.6951939425344171</v>
      </c>
      <c r="E32" s="140">
        <f>AUX!W385</f>
        <v>2.1065941147674256</v>
      </c>
      <c r="F32" s="140">
        <f>AUX!X385</f>
        <v>1.9636278351623653</v>
      </c>
      <c r="G32" s="140">
        <f>AUX!Y385</f>
        <v>1.7206944858542004</v>
      </c>
      <c r="H32" s="140">
        <f>AUX!Z385</f>
        <v>2.1865583257124865</v>
      </c>
      <c r="I32" s="490">
        <f>AUX!AA385</f>
        <v>2.0938290831224449</v>
      </c>
      <c r="J32" s="140">
        <f>AUX!AB385</f>
        <v>1.8856065367693273</v>
      </c>
      <c r="K32" s="605">
        <f>AUX!AC385</f>
        <v>2.2884777630468847</v>
      </c>
      <c r="L32" s="615"/>
      <c r="M32" s="618"/>
      <c r="N32" s="618"/>
      <c r="O32" s="151"/>
    </row>
    <row r="33" spans="1:15" ht="15.95" customHeight="1" x14ac:dyDescent="0.2">
      <c r="A33" s="477"/>
      <c r="B33" s="456" t="str">
        <f>AUX!S386</f>
        <v>Trombose / acidente vascular cerebral (K90)</v>
      </c>
      <c r="C33" s="138">
        <f>AUX!U386</f>
        <v>1.1194584746267313</v>
      </c>
      <c r="D33" s="138">
        <f>AUX!V386</f>
        <v>1.2101266718882413</v>
      </c>
      <c r="E33" s="138">
        <f>AUX!W386</f>
        <v>1.038404883529219</v>
      </c>
      <c r="F33" s="138">
        <f>AUX!X386</f>
        <v>1.5518269146202031</v>
      </c>
      <c r="G33" s="138">
        <f>AUX!Y386</f>
        <v>1.7190607858913673</v>
      </c>
      <c r="H33" s="138">
        <f>AUX!Z386</f>
        <v>1.3983628922237379</v>
      </c>
      <c r="I33" s="489">
        <f>AUX!AA386</f>
        <v>1.7987152034261242</v>
      </c>
      <c r="J33" s="138">
        <f>AUX!AB386</f>
        <v>1.9903624554787347</v>
      </c>
      <c r="K33" s="615">
        <f>AUX!AC386</f>
        <v>1.6195612872122451</v>
      </c>
      <c r="L33" s="615"/>
      <c r="M33" s="618"/>
      <c r="N33" s="618"/>
      <c r="O33" s="151"/>
    </row>
    <row r="34" spans="1:15" ht="15.95" customHeight="1" x14ac:dyDescent="0.2">
      <c r="A34" s="477"/>
      <c r="B34" s="486" t="str">
        <f>AUX!S387</f>
        <v>Osteoartrose da anca (L89)</v>
      </c>
      <c r="C34" s="140">
        <f>AUX!U387</f>
        <v>1.5423794716440409</v>
      </c>
      <c r="D34" s="140">
        <f>AUX!V387</f>
        <v>1.139088013440547</v>
      </c>
      <c r="E34" s="140">
        <f>AUX!W387</f>
        <v>1.9029052340794015</v>
      </c>
      <c r="F34" s="140">
        <f>AUX!X387</f>
        <v>1.5273963901457037</v>
      </c>
      <c r="G34" s="140">
        <f>AUX!Y387</f>
        <v>1.0006412272354122</v>
      </c>
      <c r="H34" s="140">
        <f>AUX!Z387</f>
        <v>2.0107791253766698</v>
      </c>
      <c r="I34" s="490">
        <f>AUX!AA387</f>
        <v>1.4257348647070274</v>
      </c>
      <c r="J34" s="140">
        <f>AUX!AB387</f>
        <v>0.82354268400780029</v>
      </c>
      <c r="K34" s="605">
        <f>AUX!AC387</f>
        <v>1.9886706038327107</v>
      </c>
      <c r="L34" s="615"/>
      <c r="M34" s="618"/>
      <c r="N34" s="618"/>
      <c r="O34" s="151"/>
    </row>
    <row r="35" spans="1:15" ht="15.95" customHeight="1" x14ac:dyDescent="0.2">
      <c r="A35" s="477"/>
      <c r="B35" s="456" t="str">
        <f>AUX!S388</f>
        <v>Bronquite crónica (R79)</v>
      </c>
      <c r="C35" s="138">
        <f>AUX!U388</f>
        <v>0.99120287415322317</v>
      </c>
      <c r="D35" s="138">
        <f>AUX!V388</f>
        <v>1.0152436778269249</v>
      </c>
      <c r="E35" s="138">
        <f>AUX!W388</f>
        <v>0.96971139721336985</v>
      </c>
      <c r="F35" s="138">
        <f>AUX!X388</f>
        <v>1.2234806656829309</v>
      </c>
      <c r="G35" s="138">
        <f>AUX!Y388</f>
        <v>1.3212548449414523</v>
      </c>
      <c r="H35" s="138">
        <f>AUX!Z388</f>
        <v>1.1337571023792035</v>
      </c>
      <c r="I35" s="489">
        <f>AUX!AA388</f>
        <v>1.2855752384660306</v>
      </c>
      <c r="J35" s="138">
        <f>AUX!AB388</f>
        <v>1.4472433077084239</v>
      </c>
      <c r="K35" s="615">
        <f>AUX!AC388</f>
        <v>1.1344461853682053</v>
      </c>
      <c r="L35" s="615"/>
      <c r="M35" s="618"/>
      <c r="N35" s="618"/>
      <c r="O35" s="151"/>
    </row>
    <row r="36" spans="1:15" ht="15.95" customHeight="1" x14ac:dyDescent="0.2">
      <c r="A36" s="477"/>
      <c r="B36" s="486" t="str">
        <f>AUX!S389</f>
        <v>DPOC (R95)</v>
      </c>
      <c r="C36" s="140">
        <f>AUX!U389</f>
        <v>0.88923170679705144</v>
      </c>
      <c r="D36" s="140">
        <f>AUX!V389</f>
        <v>1.1616631606934789</v>
      </c>
      <c r="E36" s="140">
        <f>AUX!W389</f>
        <v>0.64568933655963368</v>
      </c>
      <c r="F36" s="140">
        <f>AUX!X389</f>
        <v>1.0544214363193949</v>
      </c>
      <c r="G36" s="140">
        <f>AUX!Y389</f>
        <v>1.4544013919123684</v>
      </c>
      <c r="H36" s="140">
        <f>AUX!Z389</f>
        <v>0.68737538041767232</v>
      </c>
      <c r="I36" s="490">
        <f>AUX!AA389</f>
        <v>1.1352929725520731</v>
      </c>
      <c r="J36" s="140">
        <f>AUX!AB389</f>
        <v>1.6245225547551128</v>
      </c>
      <c r="K36" s="605">
        <f>AUX!AC389</f>
        <v>0.67795588767024217</v>
      </c>
      <c r="L36" s="615"/>
      <c r="M36" s="618"/>
      <c r="N36" s="618"/>
      <c r="O36" s="151"/>
    </row>
    <row r="37" spans="1:15" ht="15.95" customHeight="1" x14ac:dyDescent="0.2">
      <c r="A37" s="477"/>
      <c r="B37" s="456" t="str">
        <f>AUX!S390</f>
        <v>Enfarte agudo do miocárdio (K75)</v>
      </c>
      <c r="C37" s="138">
        <f>AUX!U390</f>
        <v>0.54802945915747803</v>
      </c>
      <c r="D37" s="138">
        <f>AUX!V390</f>
        <v>0.85326648181249831</v>
      </c>
      <c r="E37" s="138">
        <f>AUX!W390</f>
        <v>0.2751602771360887</v>
      </c>
      <c r="F37" s="138">
        <f>AUX!X390</f>
        <v>0.77220001758997758</v>
      </c>
      <c r="G37" s="138">
        <f>AUX!Y390</f>
        <v>1.1439983989740363</v>
      </c>
      <c r="H37" s="138">
        <f>AUX!Z390</f>
        <v>0.43101509677225908</v>
      </c>
      <c r="I37" s="489">
        <f>AUX!AA390</f>
        <v>0.80358185711504782</v>
      </c>
      <c r="J37" s="138">
        <f>AUX!AB390</f>
        <v>1.1684314009895405</v>
      </c>
      <c r="K37" s="615">
        <f>AUX!AC390</f>
        <v>0.46251657225503195</v>
      </c>
      <c r="L37" s="615"/>
      <c r="M37" s="618"/>
      <c r="N37" s="618"/>
      <c r="O37" s="151"/>
    </row>
    <row r="38" spans="1:15" ht="15.95" customHeight="1" x14ac:dyDescent="0.2">
      <c r="A38" s="477"/>
      <c r="B38" s="486" t="str">
        <f>AUX!S391</f>
        <v>Demência (P70)</v>
      </c>
      <c r="C38" s="140">
        <f>AUX!U391</f>
        <v>0.55382835293835386</v>
      </c>
      <c r="D38" s="140">
        <f>AUX!V391</f>
        <v>0.37167705974038379</v>
      </c>
      <c r="E38" s="140">
        <f>AUX!W391</f>
        <v>0.71666402059995138</v>
      </c>
      <c r="F38" s="140">
        <f>AUX!X391</f>
        <v>0.75636903773050201</v>
      </c>
      <c r="G38" s="140">
        <f>AUX!Y391</f>
        <v>0.50154588858983096</v>
      </c>
      <c r="H38" s="140">
        <f>AUX!Z391</f>
        <v>0.9902103353672248</v>
      </c>
      <c r="I38" s="490">
        <f>AUX!AA391</f>
        <v>0.79813120498345336</v>
      </c>
      <c r="J38" s="140">
        <f>AUX!AB391</f>
        <v>0.49638189173072894</v>
      </c>
      <c r="K38" s="605">
        <f>AUX!AC391</f>
        <v>1.0802097143545859</v>
      </c>
      <c r="L38" s="615"/>
      <c r="M38" s="618"/>
      <c r="N38" s="618"/>
      <c r="O38" s="151"/>
    </row>
    <row r="39" spans="1:15" ht="15.95" customHeight="1" x14ac:dyDescent="0.2">
      <c r="A39" s="477"/>
      <c r="B39" s="456" t="str">
        <f>AUX!S392</f>
        <v>Neoplasia maligna da mama feminina (X76)</v>
      </c>
      <c r="C39" s="138">
        <f>AUX!U392</f>
        <v>0.60290039880264978</v>
      </c>
      <c r="D39" s="138" t="str">
        <f>AUX!V392</f>
        <v>---</v>
      </c>
      <c r="E39" s="138">
        <f>AUX!W392</f>
        <v>1.1418682383873697</v>
      </c>
      <c r="F39" s="138">
        <f>AUX!X392</f>
        <v>0.627766756896737</v>
      </c>
      <c r="G39" s="138" t="str">
        <f>AUX!Y392</f>
        <v>---</v>
      </c>
      <c r="H39" s="138">
        <f>AUX!Z392</f>
        <v>1.2038439050717358</v>
      </c>
      <c r="I39" s="489">
        <f>AUX!AA392</f>
        <v>0.61903834923106871</v>
      </c>
      <c r="J39" s="138" t="str">
        <f>AUX!AB392</f>
        <v>---</v>
      </c>
      <c r="K39" s="615">
        <f>AUX!AC392</f>
        <v>1.1977220682174279</v>
      </c>
      <c r="L39" s="615"/>
      <c r="M39" s="618"/>
      <c r="N39" s="618"/>
      <c r="O39" s="151"/>
    </row>
    <row r="40" spans="1:15" ht="15.95" customHeight="1" x14ac:dyDescent="0.2">
      <c r="A40" s="477"/>
      <c r="B40" s="486" t="str">
        <f>AUX!S393</f>
        <v>Neoplasia maligna do cólon e reto (D75)</v>
      </c>
      <c r="C40" s="140">
        <f>AUX!U393</f>
        <v>0.37987125290199664</v>
      </c>
      <c r="D40" s="140">
        <f>AUX!V393</f>
        <v>0.44734598995827812</v>
      </c>
      <c r="E40" s="140">
        <f>AUX!W393</f>
        <v>0.31955164898401156</v>
      </c>
      <c r="F40" s="140">
        <f>AUX!X393</f>
        <v>0.41336447410853011</v>
      </c>
      <c r="G40" s="140">
        <f>AUX!Y393</f>
        <v>0.50399643853408105</v>
      </c>
      <c r="H40" s="140">
        <f>AUX!Z393</f>
        <v>0.33019504370118286</v>
      </c>
      <c r="I40" s="490">
        <f>AUX!AA393</f>
        <v>0.41658555577185125</v>
      </c>
      <c r="J40" s="140">
        <f>AUX!AB393</f>
        <v>0.4818772260632726</v>
      </c>
      <c r="K40" s="605">
        <f>AUX!AC393</f>
        <v>0.35555019886706035</v>
      </c>
      <c r="L40" s="615"/>
      <c r="M40" s="618"/>
      <c r="N40" s="618"/>
      <c r="O40" s="151"/>
    </row>
    <row r="41" spans="1:15" ht="15.95" customHeight="1" x14ac:dyDescent="0.2">
      <c r="A41" s="477"/>
      <c r="B41" s="456" t="str">
        <f>AUX!S394</f>
        <v>Neoplasia maligna da próstata (Y77)</v>
      </c>
      <c r="C41" s="138">
        <f>AUX!U394</f>
        <v>0.3878070924647698</v>
      </c>
      <c r="D41" s="138">
        <f>AUX!V394</f>
        <v>0.82161600188997408</v>
      </c>
      <c r="E41" s="138" t="str">
        <f>AUX!W394</f>
        <v>---</v>
      </c>
      <c r="F41" s="138">
        <f>AUX!X394</f>
        <v>0.41414625089171414</v>
      </c>
      <c r="G41" s="138">
        <f>AUX!Y394</f>
        <v>0.86545255531095444</v>
      </c>
      <c r="H41" s="138" t="str">
        <f>AUX!Z394</f>
        <v>---</v>
      </c>
      <c r="I41" s="489">
        <f>AUX!AA394</f>
        <v>0.33949776133930309</v>
      </c>
      <c r="J41" s="138">
        <f>AUX!AB394</f>
        <v>0.70267047011233064</v>
      </c>
      <c r="K41" s="615" t="str">
        <f>AUX!AC394</f>
        <v>---</v>
      </c>
      <c r="L41" s="615"/>
      <c r="M41" s="618"/>
      <c r="N41" s="618"/>
      <c r="O41" s="151"/>
    </row>
    <row r="42" spans="1:15" ht="15.95" customHeight="1" x14ac:dyDescent="0.2">
      <c r="A42" s="477"/>
      <c r="B42" s="486" t="str">
        <f>AUX!S395</f>
        <v>Neoplasia maligna do estômago (D74)</v>
      </c>
      <c r="C42" s="140">
        <f>AUX!U395</f>
        <v>0.11052866387367853</v>
      </c>
      <c r="D42" s="140">
        <f>AUX!V395</f>
        <v>0.13038845304883845</v>
      </c>
      <c r="E42" s="140">
        <f>AUX!W395</f>
        <v>9.2774839713665527E-2</v>
      </c>
      <c r="F42" s="140">
        <f>AUX!X395</f>
        <v>8.599544615023795E-2</v>
      </c>
      <c r="G42" s="140">
        <f>AUX!Y395</f>
        <v>0.10210624767708286</v>
      </c>
      <c r="H42" s="140">
        <f>AUX!Z395</f>
        <v>7.1211189901503671E-2</v>
      </c>
      <c r="I42" s="490">
        <f>AUX!AA395</f>
        <v>8.2538446564142498E-2</v>
      </c>
      <c r="J42" s="140">
        <f>AUX!AB395</f>
        <v>0.10636754822801334</v>
      </c>
      <c r="K42" s="605">
        <f>AUX!AC395</f>
        <v>6.0262745570688198E-2</v>
      </c>
      <c r="L42" s="615"/>
      <c r="M42" s="618"/>
      <c r="N42" s="618"/>
      <c r="O42" s="151"/>
    </row>
    <row r="43" spans="1:15" ht="15.95" customHeight="1" x14ac:dyDescent="0.2">
      <c r="A43" s="477"/>
      <c r="B43" s="456" t="str">
        <f>AUX!S396</f>
        <v>Neoplasia maligna do brônquio / pulmão (R84)</v>
      </c>
      <c r="C43" s="138">
        <f>AUX!U396</f>
        <v>6.3671270910621552E-2</v>
      </c>
      <c r="D43" s="138">
        <f>AUX!V396</f>
        <v>8.6390581739113612E-2</v>
      </c>
      <c r="E43" s="138">
        <f>AUX!W396</f>
        <v>4.3361153520743538E-2</v>
      </c>
      <c r="F43" s="138">
        <f>AUX!X396</f>
        <v>6.2737586850514504E-2</v>
      </c>
      <c r="G43" s="138">
        <f>AUX!Y396</f>
        <v>9.4346172853624566E-2</v>
      </c>
      <c r="H43" s="138">
        <f>AUX!Z396</f>
        <v>3.3731616269133319E-2</v>
      </c>
      <c r="I43" s="489">
        <f>AUX!AA396</f>
        <v>7.9423788203231455E-2</v>
      </c>
      <c r="J43" s="138">
        <f>AUX!AB396</f>
        <v>0.11603732533965092</v>
      </c>
      <c r="K43" s="615">
        <f>AUX!AC396</f>
        <v>4.5197059178016148E-2</v>
      </c>
      <c r="L43" s="615"/>
      <c r="M43" s="618"/>
      <c r="N43" s="618"/>
      <c r="O43" s="151"/>
    </row>
    <row r="44" spans="1:15" ht="15.95" customHeight="1" x14ac:dyDescent="0.2">
      <c r="A44" s="477"/>
      <c r="B44" s="487" t="str">
        <f>AUX!S397</f>
        <v>Neoplasia maligna do colo do útero (X75)</v>
      </c>
      <c r="C44" s="142">
        <f>AUX!U397</f>
        <v>0.10573024925432734</v>
      </c>
      <c r="D44" s="142" t="str">
        <f>AUX!V397</f>
        <v>---</v>
      </c>
      <c r="E44" s="142">
        <f>AUX!W397</f>
        <v>0.20024868734547877</v>
      </c>
      <c r="F44" s="142">
        <f>AUX!X397</f>
        <v>9.479043496105774E-2</v>
      </c>
      <c r="G44" s="142" t="str">
        <f>AUX!Y397</f>
        <v>---</v>
      </c>
      <c r="H44" s="142">
        <f>AUX!Z397</f>
        <v>0.18177593211699622</v>
      </c>
      <c r="I44" s="491">
        <f>AUX!AA397</f>
        <v>7.4751800661864903E-2</v>
      </c>
      <c r="J44" s="142" t="str">
        <f>AUX!AB397</f>
        <v>---</v>
      </c>
      <c r="K44" s="622">
        <f>AUX!AC397</f>
        <v>0.1446305893696517</v>
      </c>
      <c r="L44" s="615"/>
      <c r="M44" s="618"/>
      <c r="N44" s="618"/>
      <c r="O44" s="151"/>
    </row>
    <row r="45" spans="1:15" ht="14.1" customHeight="1" x14ac:dyDescent="0.2">
      <c r="A45" s="477"/>
      <c r="B45" s="703" t="s">
        <v>51</v>
      </c>
      <c r="C45" s="703"/>
      <c r="D45" s="703"/>
      <c r="E45" s="703"/>
      <c r="F45" s="480"/>
      <c r="G45" s="26"/>
      <c r="H45" s="26"/>
      <c r="I45" s="688" t="str">
        <f>IF(AUX!B5=1,"Fonte: Observatórios Regionais de Saúde (dados: SIARS)","")</f>
        <v>Fonte: Observatórios Regionais de Saúde (dados: SIARS)</v>
      </c>
      <c r="J45" s="688"/>
      <c r="K45" s="688"/>
      <c r="L45" s="689"/>
      <c r="M45" s="689"/>
      <c r="N45" s="689"/>
      <c r="O45" s="151"/>
    </row>
    <row r="46" spans="1:15" ht="15" customHeight="1" x14ac:dyDescent="0.2">
      <c r="A46" s="477"/>
      <c r="B46" s="703" t="s">
        <v>551</v>
      </c>
      <c r="C46" s="703"/>
      <c r="D46" s="703"/>
      <c r="E46" s="703"/>
      <c r="F46" s="28"/>
      <c r="G46" s="28"/>
      <c r="H46" s="28"/>
      <c r="I46" s="28"/>
      <c r="J46" s="28"/>
      <c r="K46" s="28"/>
      <c r="L46" s="28"/>
      <c r="M46" s="28"/>
      <c r="N46" s="28"/>
      <c r="O46" s="477"/>
    </row>
    <row r="47" spans="1:15" ht="26.1" customHeight="1" x14ac:dyDescent="0.2">
      <c r="A47" s="477"/>
      <c r="B47" s="824" t="str">
        <f>"PROPORÇÃO DE INSCRITOS (%) POR DIAGNÓSTICO ATIVO " &amp; AUX!C6 &amp; ", POR SEXO, DEZEMBRO 2013 (ORDEM DECRESCENTE)"</f>
        <v>PROPORÇÃO DE INSCRITOS (%) POR DIAGNÓSTICO ATIVO NA ULS BAIXO ALENTEJO, POR SEXO, DEZEMBRO 2013 (ORDEM DECRESCENTE)</v>
      </c>
      <c r="C47" s="824"/>
      <c r="D47" s="824"/>
      <c r="E47" s="824"/>
      <c r="F47" s="824"/>
      <c r="G47" s="824"/>
      <c r="H47" s="824"/>
      <c r="I47" s="824"/>
      <c r="J47" s="824"/>
      <c r="K47" s="824"/>
      <c r="L47" s="824"/>
      <c r="M47" s="28"/>
      <c r="N47" s="28"/>
      <c r="O47" s="477"/>
    </row>
    <row r="48" spans="1:15" ht="5.0999999999999996" customHeight="1" x14ac:dyDescent="0.2">
      <c r="A48" s="477"/>
      <c r="B48" s="27"/>
      <c r="C48" s="27"/>
      <c r="D48" s="27"/>
      <c r="E48" s="27"/>
      <c r="F48" s="28"/>
      <c r="G48" s="28"/>
      <c r="H48" s="28"/>
      <c r="I48" s="28"/>
      <c r="J48" s="28"/>
      <c r="K48" s="28"/>
      <c r="L48" s="28"/>
      <c r="M48" s="28"/>
      <c r="N48" s="28"/>
      <c r="O48" s="477"/>
    </row>
    <row r="49" spans="1:15" ht="14.1" customHeight="1" x14ac:dyDescent="0.2">
      <c r="A49" s="477"/>
      <c r="B49" s="493" t="s">
        <v>62</v>
      </c>
      <c r="C49" s="27"/>
      <c r="D49" s="27"/>
      <c r="E49" s="27"/>
      <c r="G49" s="492"/>
      <c r="H49" s="869" t="s">
        <v>63</v>
      </c>
      <c r="I49" s="869"/>
      <c r="J49" s="869"/>
      <c r="K49" s="869"/>
      <c r="L49" s="869"/>
      <c r="M49" s="496"/>
      <c r="N49" s="28"/>
      <c r="O49" s="477"/>
    </row>
    <row r="50" spans="1:15" ht="14.1" customHeight="1" x14ac:dyDescent="0.2">
      <c r="A50" s="477"/>
      <c r="B50" s="465"/>
      <c r="C50" s="864" t="str">
        <f>AUX!S376</f>
        <v>Hipertensão (K86 ou K87)</v>
      </c>
      <c r="D50" s="865"/>
      <c r="E50" s="865"/>
      <c r="F50" s="865"/>
      <c r="G50" s="866"/>
      <c r="H50" s="871"/>
      <c r="I50" s="872"/>
      <c r="J50" s="872"/>
      <c r="K50" s="872"/>
      <c r="L50" s="873"/>
      <c r="M50" s="26"/>
      <c r="N50" s="28"/>
      <c r="O50" s="477"/>
    </row>
    <row r="51" spans="1:15" ht="14.1" customHeight="1" x14ac:dyDescent="0.2">
      <c r="A51" s="477"/>
      <c r="B51" s="466"/>
      <c r="C51" s="856" t="str">
        <f>AUX!S377</f>
        <v>Alterações do metabolismo dos lípidos (T93)</v>
      </c>
      <c r="D51" s="857"/>
      <c r="E51" s="857"/>
      <c r="F51" s="857"/>
      <c r="G51" s="858"/>
      <c r="H51" s="862"/>
      <c r="I51" s="699"/>
      <c r="J51" s="699"/>
      <c r="K51" s="699"/>
      <c r="L51" s="863"/>
      <c r="M51" s="26"/>
      <c r="N51" s="28"/>
      <c r="O51" s="477"/>
    </row>
    <row r="52" spans="1:15" ht="14.1" customHeight="1" x14ac:dyDescent="0.2">
      <c r="A52" s="477"/>
      <c r="B52" s="466"/>
      <c r="C52" s="856" t="str">
        <f>AUX!S378</f>
        <v>Perturbações depressivas (P76)</v>
      </c>
      <c r="D52" s="857"/>
      <c r="E52" s="857"/>
      <c r="F52" s="857"/>
      <c r="G52" s="858"/>
      <c r="H52" s="862"/>
      <c r="I52" s="699"/>
      <c r="J52" s="699"/>
      <c r="K52" s="699"/>
      <c r="L52" s="863"/>
      <c r="M52" s="26"/>
      <c r="N52" s="28"/>
      <c r="O52" s="477"/>
    </row>
    <row r="53" spans="1:15" ht="14.1" customHeight="1" x14ac:dyDescent="0.2">
      <c r="A53" s="477"/>
      <c r="B53" s="466"/>
      <c r="C53" s="856" t="str">
        <f>AUX!S379</f>
        <v>Diabetes (T89 ou T90)</v>
      </c>
      <c r="D53" s="857"/>
      <c r="E53" s="857"/>
      <c r="F53" s="857"/>
      <c r="G53" s="858"/>
      <c r="H53" s="862"/>
      <c r="I53" s="699"/>
      <c r="J53" s="699"/>
      <c r="K53" s="699"/>
      <c r="L53" s="863"/>
      <c r="M53" s="494"/>
      <c r="N53" s="28"/>
      <c r="O53" s="477"/>
    </row>
    <row r="54" spans="1:15" ht="14.1" customHeight="1" x14ac:dyDescent="0.2">
      <c r="A54" s="477"/>
      <c r="B54" s="466"/>
      <c r="C54" s="856" t="str">
        <f>AUX!S380</f>
        <v>Doenças dos dentes e gengivas (7 anos) (D82)</v>
      </c>
      <c r="D54" s="857"/>
      <c r="E54" s="857"/>
      <c r="F54" s="857"/>
      <c r="G54" s="858"/>
      <c r="H54" s="862"/>
      <c r="I54" s="699"/>
      <c r="J54" s="699"/>
      <c r="K54" s="699"/>
      <c r="L54" s="863"/>
      <c r="M54" s="26"/>
      <c r="N54" s="28"/>
      <c r="O54" s="477"/>
    </row>
    <row r="55" spans="1:15" ht="14.1" customHeight="1" x14ac:dyDescent="0.2">
      <c r="A55" s="477"/>
      <c r="B55" s="466"/>
      <c r="C55" s="856" t="str">
        <f>AUX!S381</f>
        <v>Obesidade (T82)</v>
      </c>
      <c r="D55" s="857"/>
      <c r="E55" s="857"/>
      <c r="F55" s="857"/>
      <c r="G55" s="858"/>
      <c r="H55" s="862"/>
      <c r="I55" s="699"/>
      <c r="J55" s="699"/>
      <c r="K55" s="699"/>
      <c r="L55" s="863"/>
      <c r="M55" s="26"/>
      <c r="N55" s="28"/>
      <c r="O55" s="477"/>
    </row>
    <row r="56" spans="1:15" ht="14.1" customHeight="1" x14ac:dyDescent="0.2">
      <c r="A56" s="477"/>
      <c r="B56" s="466"/>
      <c r="C56" s="856" t="str">
        <f>AUX!S382</f>
        <v>Osteoartrose do joelho (L90)</v>
      </c>
      <c r="D56" s="857"/>
      <c r="E56" s="857"/>
      <c r="F56" s="857"/>
      <c r="G56" s="858"/>
      <c r="H56" s="862"/>
      <c r="I56" s="699"/>
      <c r="J56" s="699"/>
      <c r="K56" s="699"/>
      <c r="L56" s="863"/>
      <c r="M56" s="26"/>
      <c r="N56" s="28"/>
      <c r="O56" s="477"/>
    </row>
    <row r="57" spans="1:15" ht="14.1" customHeight="1" x14ac:dyDescent="0.2">
      <c r="A57" s="477"/>
      <c r="B57" s="466"/>
      <c r="C57" s="856" t="str">
        <f>AUX!S383</f>
        <v>Doença cardíaca isquémica (K74 ou K76)</v>
      </c>
      <c r="D57" s="857"/>
      <c r="E57" s="857"/>
      <c r="F57" s="857"/>
      <c r="G57" s="858"/>
      <c r="H57" s="862"/>
      <c r="I57" s="699"/>
      <c r="J57" s="699"/>
      <c r="K57" s="699"/>
      <c r="L57" s="863"/>
      <c r="M57" s="26"/>
      <c r="N57" s="28"/>
      <c r="O57" s="477"/>
    </row>
    <row r="58" spans="1:15" ht="14.1" customHeight="1" x14ac:dyDescent="0.2">
      <c r="A58" s="477"/>
      <c r="B58" s="466"/>
      <c r="C58" s="856" t="str">
        <f>AUX!S384</f>
        <v>Osteoporose (L95)</v>
      </c>
      <c r="D58" s="857"/>
      <c r="E58" s="857"/>
      <c r="F58" s="857"/>
      <c r="G58" s="858"/>
      <c r="H58" s="862"/>
      <c r="I58" s="699"/>
      <c r="J58" s="699"/>
      <c r="K58" s="699"/>
      <c r="L58" s="863"/>
      <c r="M58" s="26"/>
      <c r="N58" s="28"/>
      <c r="O58" s="477"/>
    </row>
    <row r="59" spans="1:15" ht="14.1" customHeight="1" x14ac:dyDescent="0.2">
      <c r="A59" s="477"/>
      <c r="B59" s="466"/>
      <c r="C59" s="856" t="str">
        <f>AUX!S385</f>
        <v>Asma (R96)</v>
      </c>
      <c r="D59" s="857"/>
      <c r="E59" s="857"/>
      <c r="F59" s="857"/>
      <c r="G59" s="858"/>
      <c r="H59" s="862"/>
      <c r="I59" s="699"/>
      <c r="J59" s="699"/>
      <c r="K59" s="699"/>
      <c r="L59" s="863"/>
      <c r="M59" s="26"/>
      <c r="N59" s="28"/>
      <c r="O59" s="477"/>
    </row>
    <row r="60" spans="1:15" ht="14.1" customHeight="1" x14ac:dyDescent="0.2">
      <c r="A60" s="477"/>
      <c r="B60" s="466"/>
      <c r="C60" s="856" t="str">
        <f>AUX!S386</f>
        <v>Trombose / acidente vascular cerebral (K90)</v>
      </c>
      <c r="D60" s="857"/>
      <c r="E60" s="857"/>
      <c r="F60" s="857"/>
      <c r="G60" s="858"/>
      <c r="H60" s="862"/>
      <c r="I60" s="699"/>
      <c r="J60" s="699"/>
      <c r="K60" s="699"/>
      <c r="L60" s="863"/>
      <c r="M60" s="26"/>
      <c r="N60" s="28"/>
      <c r="O60" s="477"/>
    </row>
    <row r="61" spans="1:15" ht="14.1" customHeight="1" x14ac:dyDescent="0.2">
      <c r="A61" s="477"/>
      <c r="B61" s="466"/>
      <c r="C61" s="856" t="str">
        <f>AUX!S387</f>
        <v>Osteoartrose da anca (L89)</v>
      </c>
      <c r="D61" s="857"/>
      <c r="E61" s="857"/>
      <c r="F61" s="857"/>
      <c r="G61" s="858"/>
      <c r="H61" s="862"/>
      <c r="I61" s="699"/>
      <c r="J61" s="699"/>
      <c r="K61" s="699"/>
      <c r="L61" s="863"/>
      <c r="M61" s="26"/>
      <c r="N61" s="28"/>
      <c r="O61" s="477"/>
    </row>
    <row r="62" spans="1:15" ht="14.1" customHeight="1" x14ac:dyDescent="0.2">
      <c r="A62" s="477"/>
      <c r="B62" s="466"/>
      <c r="C62" s="856" t="str">
        <f>AUX!S388</f>
        <v>Bronquite crónica (R79)</v>
      </c>
      <c r="D62" s="857"/>
      <c r="E62" s="857"/>
      <c r="F62" s="857"/>
      <c r="G62" s="858"/>
      <c r="H62" s="862"/>
      <c r="I62" s="699"/>
      <c r="J62" s="699"/>
      <c r="K62" s="699"/>
      <c r="L62" s="863"/>
      <c r="M62" s="26"/>
      <c r="N62" s="28"/>
      <c r="O62" s="477"/>
    </row>
    <row r="63" spans="1:15" ht="14.1" customHeight="1" x14ac:dyDescent="0.2">
      <c r="A63" s="477"/>
      <c r="B63" s="466"/>
      <c r="C63" s="856" t="str">
        <f>AUX!S389</f>
        <v>DPOC (R95)</v>
      </c>
      <c r="D63" s="857"/>
      <c r="E63" s="857"/>
      <c r="F63" s="857"/>
      <c r="G63" s="858"/>
      <c r="H63" s="862"/>
      <c r="I63" s="699"/>
      <c r="J63" s="699"/>
      <c r="K63" s="699"/>
      <c r="L63" s="863"/>
      <c r="M63" s="26"/>
      <c r="N63" s="28"/>
      <c r="O63" s="477"/>
    </row>
    <row r="64" spans="1:15" ht="14.1" customHeight="1" x14ac:dyDescent="0.2">
      <c r="A64" s="477"/>
      <c r="B64" s="466"/>
      <c r="C64" s="856" t="str">
        <f>AUX!S390</f>
        <v>Enfarte agudo do miocárdio (K75)</v>
      </c>
      <c r="D64" s="857"/>
      <c r="E64" s="857"/>
      <c r="F64" s="857"/>
      <c r="G64" s="858"/>
      <c r="H64" s="862"/>
      <c r="I64" s="699"/>
      <c r="J64" s="699"/>
      <c r="K64" s="699"/>
      <c r="L64" s="863"/>
      <c r="M64" s="26"/>
      <c r="N64" s="28"/>
      <c r="O64" s="477"/>
    </row>
    <row r="65" spans="1:15" ht="14.1" customHeight="1" x14ac:dyDescent="0.2">
      <c r="A65" s="477"/>
      <c r="B65" s="466"/>
      <c r="C65" s="856" t="str">
        <f>AUX!S391</f>
        <v>Demência (P70)</v>
      </c>
      <c r="D65" s="857"/>
      <c r="E65" s="857"/>
      <c r="F65" s="857"/>
      <c r="G65" s="858"/>
      <c r="H65" s="862"/>
      <c r="I65" s="699"/>
      <c r="J65" s="699"/>
      <c r="K65" s="699"/>
      <c r="L65" s="863"/>
      <c r="M65" s="26"/>
      <c r="N65" s="28"/>
      <c r="O65" s="477"/>
    </row>
    <row r="66" spans="1:15" ht="14.1" customHeight="1" x14ac:dyDescent="0.2">
      <c r="A66" s="477"/>
      <c r="B66" s="466"/>
      <c r="C66" s="856" t="str">
        <f>AUX!S392</f>
        <v>Neoplasia maligna da mama feminina (X76)</v>
      </c>
      <c r="D66" s="857"/>
      <c r="E66" s="857"/>
      <c r="F66" s="857"/>
      <c r="G66" s="858"/>
      <c r="H66" s="862"/>
      <c r="I66" s="699"/>
      <c r="J66" s="699"/>
      <c r="K66" s="699"/>
      <c r="L66" s="863"/>
      <c r="M66" s="26"/>
      <c r="N66" s="28"/>
      <c r="O66" s="477"/>
    </row>
    <row r="67" spans="1:15" ht="14.1" customHeight="1" x14ac:dyDescent="0.2">
      <c r="A67" s="477"/>
      <c r="B67" s="466"/>
      <c r="C67" s="856" t="str">
        <f>AUX!S393</f>
        <v>Neoplasia maligna do cólon e reto (D75)</v>
      </c>
      <c r="D67" s="857"/>
      <c r="E67" s="857"/>
      <c r="F67" s="857"/>
      <c r="G67" s="858"/>
      <c r="H67" s="862"/>
      <c r="I67" s="699"/>
      <c r="J67" s="699"/>
      <c r="K67" s="699"/>
      <c r="L67" s="863"/>
      <c r="M67" s="26"/>
      <c r="N67" s="28"/>
      <c r="O67" s="477"/>
    </row>
    <row r="68" spans="1:15" ht="14.1" customHeight="1" x14ac:dyDescent="0.2">
      <c r="A68" s="477"/>
      <c r="B68" s="466"/>
      <c r="C68" s="856" t="str">
        <f>AUX!S394</f>
        <v>Neoplasia maligna da próstata (Y77)</v>
      </c>
      <c r="D68" s="857"/>
      <c r="E68" s="857"/>
      <c r="F68" s="857"/>
      <c r="G68" s="858"/>
      <c r="H68" s="862"/>
      <c r="I68" s="699"/>
      <c r="J68" s="699"/>
      <c r="K68" s="699"/>
      <c r="L68" s="863"/>
      <c r="M68" s="26"/>
      <c r="N68" s="28"/>
      <c r="O68" s="477"/>
    </row>
    <row r="69" spans="1:15" ht="14.1" customHeight="1" x14ac:dyDescent="0.2">
      <c r="A69" s="477"/>
      <c r="B69" s="466"/>
      <c r="C69" s="856" t="str">
        <f>AUX!S395</f>
        <v>Neoplasia maligna do estômago (D74)</v>
      </c>
      <c r="D69" s="857"/>
      <c r="E69" s="857"/>
      <c r="F69" s="857"/>
      <c r="G69" s="858"/>
      <c r="H69" s="862"/>
      <c r="I69" s="699"/>
      <c r="J69" s="699"/>
      <c r="K69" s="699"/>
      <c r="L69" s="863"/>
      <c r="M69" s="26"/>
      <c r="N69" s="28"/>
      <c r="O69" s="477"/>
    </row>
    <row r="70" spans="1:15" ht="14.1" customHeight="1" x14ac:dyDescent="0.2">
      <c r="A70" s="477"/>
      <c r="B70" s="466"/>
      <c r="C70" s="856" t="str">
        <f>AUX!S396</f>
        <v>Neoplasia maligna do brônquio / pulmão (R84)</v>
      </c>
      <c r="D70" s="857"/>
      <c r="E70" s="857"/>
      <c r="F70" s="857"/>
      <c r="G70" s="858"/>
      <c r="H70" s="862"/>
      <c r="I70" s="699"/>
      <c r="J70" s="699"/>
      <c r="K70" s="699"/>
      <c r="L70" s="863"/>
      <c r="M70" s="26"/>
      <c r="N70" s="28"/>
      <c r="O70" s="477"/>
    </row>
    <row r="71" spans="1:15" ht="14.1" customHeight="1" x14ac:dyDescent="0.2">
      <c r="A71" s="477"/>
      <c r="B71" s="466"/>
      <c r="C71" s="859" t="str">
        <f>AUX!S397</f>
        <v>Neoplasia maligna do colo do útero (X75)</v>
      </c>
      <c r="D71" s="860"/>
      <c r="E71" s="860"/>
      <c r="F71" s="860"/>
      <c r="G71" s="861"/>
      <c r="H71" s="862"/>
      <c r="I71" s="699"/>
      <c r="J71" s="699"/>
      <c r="K71" s="699"/>
      <c r="L71" s="863"/>
      <c r="M71" s="26"/>
      <c r="N71" s="28"/>
      <c r="O71" s="477"/>
    </row>
    <row r="72" spans="1:15" ht="26.45" customHeight="1" x14ac:dyDescent="0.2">
      <c r="A72" s="477"/>
      <c r="B72" s="472"/>
      <c r="C72" s="849"/>
      <c r="D72" s="850"/>
      <c r="E72" s="850"/>
      <c r="F72" s="850"/>
      <c r="G72" s="851"/>
      <c r="H72" s="852"/>
      <c r="I72" s="853"/>
      <c r="J72" s="853"/>
      <c r="K72" s="853"/>
      <c r="L72" s="854"/>
      <c r="M72" s="495"/>
      <c r="N72" s="477"/>
      <c r="O72" s="477"/>
    </row>
    <row r="73" spans="1:15" ht="15" customHeight="1" x14ac:dyDescent="0.2">
      <c r="A73" s="477"/>
      <c r="B73" s="477"/>
      <c r="C73" s="477"/>
      <c r="D73" s="477"/>
      <c r="E73" s="477"/>
      <c r="F73" s="477"/>
      <c r="G73" s="477"/>
      <c r="H73" s="855" t="s">
        <v>513</v>
      </c>
      <c r="I73" s="855"/>
      <c r="J73" s="855"/>
      <c r="K73" s="855"/>
      <c r="L73" s="855"/>
      <c r="M73" s="477"/>
      <c r="N73" s="477"/>
      <c r="O73" s="477"/>
    </row>
    <row r="74" spans="1:15" ht="15" customHeight="1" x14ac:dyDescent="0.2">
      <c r="A74" s="371"/>
      <c r="B74" s="370"/>
      <c r="C74" s="370"/>
      <c r="D74" s="370"/>
      <c r="E74" s="370"/>
      <c r="F74" s="370"/>
      <c r="G74" s="370"/>
      <c r="H74" s="370"/>
      <c r="I74" s="370"/>
      <c r="J74" s="370"/>
      <c r="K74" s="2"/>
      <c r="L74" s="3"/>
      <c r="M74" s="3"/>
      <c r="N74" s="4"/>
      <c r="O74" s="371"/>
    </row>
    <row r="75" spans="1:15" ht="15" customHeight="1" x14ac:dyDescent="0.2">
      <c r="A75" s="22"/>
      <c r="B75" s="120" t="s">
        <v>28</v>
      </c>
      <c r="C75" s="22"/>
      <c r="D75" s="22"/>
      <c r="E75" s="22"/>
      <c r="F75" s="22"/>
      <c r="G75" s="22"/>
      <c r="H75" s="2"/>
      <c r="I75" s="2"/>
      <c r="J75" s="2"/>
      <c r="K75" s="2"/>
      <c r="L75" s="3"/>
      <c r="M75" s="3"/>
      <c r="N75" s="3"/>
      <c r="O75" s="22"/>
    </row>
    <row r="76" spans="1:15" ht="20.100000000000001" customHeight="1" x14ac:dyDescent="0.2">
      <c r="A76" s="291"/>
      <c r="B76" s="120"/>
      <c r="C76" s="291"/>
      <c r="D76" s="291"/>
      <c r="E76" s="291"/>
      <c r="F76" s="291"/>
      <c r="G76" s="291"/>
      <c r="H76" s="2"/>
      <c r="I76" s="2"/>
      <c r="J76" s="2"/>
      <c r="K76" s="2"/>
      <c r="L76" s="3"/>
      <c r="M76" s="3"/>
      <c r="N76" s="3"/>
      <c r="O76" s="291"/>
    </row>
    <row r="77" spans="1:15" ht="15" customHeight="1" x14ac:dyDescent="0.2">
      <c r="A77" s="22"/>
      <c r="B77" s="22"/>
      <c r="C77" s="22"/>
      <c r="D77" s="22"/>
      <c r="E77" s="22"/>
      <c r="F77" s="22"/>
      <c r="G77" s="22"/>
      <c r="H77" s="2"/>
      <c r="I77" s="2"/>
      <c r="J77" s="2"/>
      <c r="K77" s="2"/>
      <c r="L77" s="3"/>
      <c r="M77" s="3"/>
      <c r="N77" s="3"/>
      <c r="O77" s="22"/>
    </row>
    <row r="78" spans="1:15" ht="15" customHeight="1" x14ac:dyDescent="0.2">
      <c r="A78" s="22"/>
      <c r="B78" s="22"/>
      <c r="C78" s="22"/>
      <c r="D78" s="22"/>
      <c r="E78" s="22"/>
      <c r="F78" s="22"/>
      <c r="G78" s="22"/>
      <c r="H78" s="2"/>
      <c r="I78" s="2"/>
      <c r="J78" s="2"/>
      <c r="K78" s="2"/>
      <c r="L78" s="3"/>
      <c r="M78" s="3"/>
      <c r="N78" s="3"/>
      <c r="O78" s="22"/>
    </row>
    <row r="79" spans="1:15" ht="15" customHeight="1" thickBot="1" x14ac:dyDescent="0.25">
      <c r="A79" s="22"/>
      <c r="B79" s="22"/>
      <c r="C79" s="22"/>
      <c r="D79" s="22"/>
      <c r="E79" s="22"/>
      <c r="F79" s="22"/>
      <c r="G79" s="22"/>
      <c r="H79" s="2"/>
      <c r="I79" s="2"/>
      <c r="J79" s="2"/>
      <c r="K79" s="2"/>
      <c r="L79" s="3"/>
      <c r="M79" s="3"/>
      <c r="N79" s="3"/>
      <c r="O79" s="22"/>
    </row>
    <row r="80" spans="1:15" ht="15" customHeight="1" x14ac:dyDescent="0.2">
      <c r="A80" s="22"/>
      <c r="B80" s="841"/>
      <c r="C80" s="841"/>
      <c r="D80" s="841"/>
      <c r="E80" s="841"/>
      <c r="F80" s="841"/>
      <c r="G80" s="841"/>
      <c r="H80" s="841"/>
      <c r="I80" s="841"/>
      <c r="J80" s="841"/>
      <c r="K80" s="841"/>
      <c r="L80" s="841"/>
      <c r="M80" s="841"/>
      <c r="N80" s="841"/>
      <c r="O80" s="22"/>
    </row>
  </sheetData>
  <mergeCells count="73">
    <mergeCell ref="B2:E2"/>
    <mergeCell ref="H2:N2"/>
    <mergeCell ref="H50:L50"/>
    <mergeCell ref="H51:L51"/>
    <mergeCell ref="H52:L52"/>
    <mergeCell ref="B47:L47"/>
    <mergeCell ref="C21:E21"/>
    <mergeCell ref="F21:H21"/>
    <mergeCell ref="I21:K21"/>
    <mergeCell ref="L21:N21"/>
    <mergeCell ref="B19:N19"/>
    <mergeCell ref="H53:L53"/>
    <mergeCell ref="H54:L54"/>
    <mergeCell ref="H55:L55"/>
    <mergeCell ref="H56:L56"/>
    <mergeCell ref="H49:L49"/>
    <mergeCell ref="C65:G65"/>
    <mergeCell ref="C66:G66"/>
    <mergeCell ref="C67:G67"/>
    <mergeCell ref="C68:G68"/>
    <mergeCell ref="B21:B22"/>
    <mergeCell ref="B45:E45"/>
    <mergeCell ref="C51:G51"/>
    <mergeCell ref="C52:G52"/>
    <mergeCell ref="C53:G53"/>
    <mergeCell ref="C54:G54"/>
    <mergeCell ref="C55:G55"/>
    <mergeCell ref="C56:G56"/>
    <mergeCell ref="C57:G57"/>
    <mergeCell ref="C58:G58"/>
    <mergeCell ref="C59:G59"/>
    <mergeCell ref="B80:N80"/>
    <mergeCell ref="B6:N6"/>
    <mergeCell ref="B7:G7"/>
    <mergeCell ref="B8:G8"/>
    <mergeCell ref="B9:G9"/>
    <mergeCell ref="B10:G10"/>
    <mergeCell ref="B11:G11"/>
    <mergeCell ref="B12:G12"/>
    <mergeCell ref="B13:G13"/>
    <mergeCell ref="B15:G15"/>
    <mergeCell ref="B14:G14"/>
    <mergeCell ref="B17:N17"/>
    <mergeCell ref="H57:L57"/>
    <mergeCell ref="I45:K45"/>
    <mergeCell ref="L45:N45"/>
    <mergeCell ref="C50:G50"/>
    <mergeCell ref="H58:L58"/>
    <mergeCell ref="H59:L59"/>
    <mergeCell ref="H60:L60"/>
    <mergeCell ref="H61:L61"/>
    <mergeCell ref="H62:L62"/>
    <mergeCell ref="H64:L64"/>
    <mergeCell ref="C60:G60"/>
    <mergeCell ref="C61:G61"/>
    <mergeCell ref="C62:G62"/>
    <mergeCell ref="C63:G63"/>
    <mergeCell ref="C72:G72"/>
    <mergeCell ref="H72:L72"/>
    <mergeCell ref="B46:E46"/>
    <mergeCell ref="H73:L73"/>
    <mergeCell ref="C69:G69"/>
    <mergeCell ref="C64:G64"/>
    <mergeCell ref="C70:G70"/>
    <mergeCell ref="C71:G71"/>
    <mergeCell ref="H65:L65"/>
    <mergeCell ref="H66:L66"/>
    <mergeCell ref="H67:L67"/>
    <mergeCell ref="H68:L68"/>
    <mergeCell ref="H69:L69"/>
    <mergeCell ref="H70:L70"/>
    <mergeCell ref="H71:L71"/>
    <mergeCell ref="H63:L63"/>
  </mergeCells>
  <hyperlinks>
    <hyperlink ref="B4" location="INDICE!A1" display="Índice"/>
    <hyperlink ref="B75" location="'D03'!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59055118110236227" bottom="0.39370078740157483" header="0.31496062992125984" footer="0.31496062992125984"/>
  <pageSetup paperSize="9" scale="6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
  <dimension ref="A1:Q127"/>
  <sheetViews>
    <sheetView tabSelected="1" view="pageBreakPreview" topLeftCell="A109" zoomScale="60" zoomScaleNormal="100" workbookViewId="0">
      <selection activeCell="K26" sqref="K26"/>
    </sheetView>
  </sheetViews>
  <sheetFormatPr defaultRowHeight="14.25" x14ac:dyDescent="0.2"/>
  <cols>
    <col min="1" max="1" width="2.7109375" style="6" customWidth="1"/>
    <col min="2" max="2" width="26.28515625" style="6" customWidth="1"/>
    <col min="3" max="4" width="9.140625" style="6" customWidth="1"/>
    <col min="5" max="5" width="2.28515625" style="6" customWidth="1"/>
    <col min="6" max="6" width="7.140625" style="6" customWidth="1"/>
    <col min="7" max="8" width="9.140625" style="6" customWidth="1"/>
    <col min="9" max="11" width="8.85546875" style="6" customWidth="1"/>
    <col min="12" max="13" width="9.140625" style="6" customWidth="1"/>
    <col min="14" max="14" width="2.28515625" style="6" customWidth="1"/>
    <col min="15" max="15" width="7.140625" style="6" customWidth="1"/>
    <col min="16" max="16" width="9.140625" style="6" customWidth="1"/>
    <col min="17" max="17" width="2.7109375" style="6" customWidth="1"/>
    <col min="18" max="16384" width="9.140625" style="6"/>
  </cols>
  <sheetData>
    <row r="1" spans="1:17" ht="9.9499999999999993" customHeight="1" x14ac:dyDescent="0.2">
      <c r="A1" s="378"/>
      <c r="B1" s="378"/>
      <c r="C1" s="378"/>
      <c r="D1" s="378"/>
      <c r="E1" s="378"/>
      <c r="F1" s="379"/>
      <c r="G1" s="378"/>
      <c r="H1" s="378"/>
      <c r="I1" s="378"/>
      <c r="J1" s="378"/>
      <c r="K1" s="378"/>
      <c r="L1" s="378"/>
      <c r="M1" s="378"/>
      <c r="N1" s="378"/>
      <c r="O1" s="379"/>
      <c r="P1" s="378"/>
      <c r="Q1" s="378"/>
    </row>
    <row r="2" spans="1:17" ht="20.100000000000001" customHeight="1" thickBot="1" x14ac:dyDescent="0.3">
      <c r="A2" s="378"/>
      <c r="B2" s="817" t="str">
        <f>AUX!A1</f>
        <v>Perfil Local de Saúde 2014</v>
      </c>
      <c r="C2" s="817"/>
      <c r="D2" s="817"/>
      <c r="E2" s="131"/>
      <c r="F2" s="131"/>
      <c r="G2" s="131"/>
      <c r="H2" s="818" t="str">
        <f>AUX!A3</f>
        <v>ULS Baixo Alentejo</v>
      </c>
      <c r="I2" s="818"/>
      <c r="J2" s="818"/>
      <c r="K2" s="818"/>
      <c r="L2" s="818"/>
      <c r="M2" s="818"/>
      <c r="N2" s="818"/>
      <c r="O2" s="818"/>
      <c r="P2" s="818"/>
      <c r="Q2" s="378"/>
    </row>
    <row r="3" spans="1:17" ht="9.9499999999999993" customHeight="1" thickTop="1" x14ac:dyDescent="0.2">
      <c r="A3" s="378"/>
      <c r="B3" s="378"/>
      <c r="C3" s="378"/>
      <c r="D3" s="378"/>
      <c r="E3" s="378"/>
      <c r="F3" s="379"/>
      <c r="G3" s="378"/>
      <c r="H3" s="378"/>
      <c r="I3" s="378"/>
      <c r="J3" s="378"/>
      <c r="K3" s="378"/>
      <c r="L3" s="378"/>
      <c r="M3" s="378"/>
      <c r="N3" s="378"/>
      <c r="O3" s="379"/>
      <c r="P3" s="378"/>
      <c r="Q3" s="378"/>
    </row>
    <row r="4" spans="1:17" x14ac:dyDescent="0.2">
      <c r="A4" s="378"/>
      <c r="B4" s="135" t="s">
        <v>0</v>
      </c>
      <c r="C4" s="378"/>
      <c r="D4" s="378"/>
      <c r="E4" s="378"/>
      <c r="F4" s="379"/>
      <c r="G4" s="378"/>
      <c r="H4" s="378"/>
      <c r="I4" s="378"/>
      <c r="J4" s="378"/>
      <c r="K4" s="378"/>
      <c r="L4" s="378"/>
      <c r="M4" s="378"/>
      <c r="N4" s="378"/>
      <c r="O4" s="379"/>
      <c r="P4" s="378"/>
      <c r="Q4" s="378"/>
    </row>
    <row r="5" spans="1:17" ht="15" customHeight="1" x14ac:dyDescent="0.2">
      <c r="A5" s="378"/>
      <c r="B5" s="21"/>
      <c r="C5" s="378"/>
      <c r="D5" s="378"/>
      <c r="E5" s="378"/>
      <c r="F5" s="379"/>
      <c r="G5" s="378"/>
      <c r="H5" s="378"/>
      <c r="I5" s="378"/>
      <c r="J5" s="378"/>
      <c r="K5" s="378"/>
      <c r="L5" s="378"/>
      <c r="M5" s="378"/>
      <c r="N5" s="378"/>
      <c r="O5" s="379"/>
      <c r="P5" s="378"/>
      <c r="Q5" s="378"/>
    </row>
    <row r="6" spans="1:17" s="133" customFormat="1" ht="24.95" customHeight="1" x14ac:dyDescent="0.25">
      <c r="A6" s="132"/>
      <c r="B6" s="819" t="s">
        <v>7</v>
      </c>
      <c r="C6" s="819"/>
      <c r="D6" s="819"/>
      <c r="E6" s="819"/>
      <c r="F6" s="819"/>
      <c r="G6" s="819"/>
      <c r="H6" s="819"/>
      <c r="I6" s="819"/>
      <c r="J6" s="819"/>
      <c r="K6" s="819"/>
      <c r="L6" s="819"/>
      <c r="M6" s="819"/>
      <c r="N6" s="819"/>
      <c r="O6" s="819"/>
      <c r="P6" s="819"/>
      <c r="Q6" s="132"/>
    </row>
    <row r="7" spans="1:17" ht="18" customHeight="1" x14ac:dyDescent="0.2">
      <c r="A7" s="385"/>
      <c r="B7" s="816" t="s">
        <v>178</v>
      </c>
      <c r="C7" s="816"/>
      <c r="D7" s="816"/>
      <c r="E7" s="816"/>
      <c r="F7" s="816"/>
      <c r="G7" s="816"/>
      <c r="H7" s="385"/>
      <c r="I7" s="385"/>
      <c r="J7" s="385"/>
      <c r="K7" s="385"/>
      <c r="L7" s="385"/>
      <c r="M7" s="385"/>
      <c r="N7" s="385"/>
      <c r="O7" s="385"/>
      <c r="P7" s="385"/>
      <c r="Q7" s="385"/>
    </row>
    <row r="8" spans="1:17" ht="15" customHeight="1" x14ac:dyDescent="0.2">
      <c r="A8" s="385"/>
      <c r="B8" s="820" t="s">
        <v>38</v>
      </c>
      <c r="C8" s="820"/>
      <c r="D8" s="820"/>
      <c r="E8" s="820"/>
      <c r="F8" s="820"/>
      <c r="G8" s="820"/>
      <c r="H8" s="385"/>
      <c r="I8" s="385"/>
      <c r="J8" s="385"/>
      <c r="K8" s="385"/>
      <c r="L8" s="385"/>
      <c r="M8" s="385"/>
      <c r="N8" s="385"/>
      <c r="O8" s="385"/>
      <c r="P8" s="385"/>
      <c r="Q8" s="385"/>
    </row>
    <row r="9" spans="1:17" ht="15" customHeight="1" x14ac:dyDescent="0.2">
      <c r="A9" s="385"/>
      <c r="B9" s="815" t="s">
        <v>41</v>
      </c>
      <c r="C9" s="815"/>
      <c r="D9" s="815"/>
      <c r="E9" s="815"/>
      <c r="F9" s="815"/>
      <c r="G9" s="815"/>
      <c r="H9" s="385"/>
      <c r="I9" s="385"/>
      <c r="J9" s="385"/>
      <c r="K9" s="385"/>
      <c r="L9" s="385"/>
      <c r="M9" s="385"/>
      <c r="N9" s="385"/>
      <c r="O9" s="385"/>
      <c r="P9" s="385"/>
      <c r="Q9" s="385"/>
    </row>
    <row r="10" spans="1:17" ht="15" customHeight="1" x14ac:dyDescent="0.2">
      <c r="A10" s="385"/>
      <c r="B10" s="815" t="s">
        <v>127</v>
      </c>
      <c r="C10" s="815"/>
      <c r="D10" s="815"/>
      <c r="E10" s="815"/>
      <c r="F10" s="815"/>
      <c r="G10" s="815"/>
      <c r="H10" s="385"/>
      <c r="I10" s="385"/>
      <c r="J10" s="385"/>
      <c r="K10" s="385"/>
      <c r="L10" s="385"/>
      <c r="M10" s="385"/>
      <c r="N10" s="385"/>
      <c r="O10" s="385"/>
      <c r="P10" s="385"/>
      <c r="Q10" s="385"/>
    </row>
    <row r="11" spans="1:17" ht="15" customHeight="1" x14ac:dyDescent="0.2">
      <c r="A11" s="385"/>
      <c r="B11" s="815" t="s">
        <v>40</v>
      </c>
      <c r="C11" s="815"/>
      <c r="D11" s="815"/>
      <c r="E11" s="815"/>
      <c r="F11" s="815"/>
      <c r="G11" s="815"/>
      <c r="H11" s="134"/>
      <c r="I11" s="385"/>
      <c r="J11" s="385"/>
      <c r="K11" s="385"/>
      <c r="L11" s="385"/>
      <c r="M11" s="385"/>
      <c r="N11" s="385"/>
      <c r="O11" s="385"/>
      <c r="P11" s="385"/>
      <c r="Q11" s="385"/>
    </row>
    <row r="12" spans="1:17" ht="15" customHeight="1" x14ac:dyDescent="0.2">
      <c r="A12" s="385"/>
      <c r="B12" s="815" t="s">
        <v>364</v>
      </c>
      <c r="C12" s="815"/>
      <c r="D12" s="815"/>
      <c r="E12" s="815"/>
      <c r="F12" s="815"/>
      <c r="G12" s="815"/>
      <c r="H12" s="385"/>
      <c r="I12" s="385"/>
      <c r="J12" s="385"/>
      <c r="K12" s="385"/>
      <c r="L12" s="385"/>
      <c r="M12" s="385"/>
      <c r="N12" s="385"/>
      <c r="O12" s="385"/>
      <c r="P12" s="385"/>
      <c r="Q12" s="385"/>
    </row>
    <row r="13" spans="1:17" ht="15" customHeight="1" x14ac:dyDescent="0.2">
      <c r="A13" s="385"/>
      <c r="B13" s="816" t="s">
        <v>462</v>
      </c>
      <c r="C13" s="816"/>
      <c r="D13" s="816"/>
      <c r="E13" s="816"/>
      <c r="F13" s="816"/>
      <c r="G13" s="816"/>
      <c r="H13" s="385"/>
      <c r="I13" s="385"/>
      <c r="J13" s="385"/>
      <c r="K13" s="385"/>
      <c r="L13" s="385"/>
      <c r="M13" s="385"/>
      <c r="N13" s="385"/>
      <c r="O13" s="385"/>
      <c r="P13" s="385"/>
      <c r="Q13" s="385"/>
    </row>
    <row r="14" spans="1:17" ht="15" customHeight="1" x14ac:dyDescent="0.2">
      <c r="A14" s="385"/>
      <c r="B14" s="816" t="s">
        <v>125</v>
      </c>
      <c r="C14" s="816"/>
      <c r="D14" s="816"/>
      <c r="E14" s="816"/>
      <c r="F14" s="816"/>
      <c r="G14" s="816"/>
      <c r="H14" s="385"/>
      <c r="I14" s="385"/>
      <c r="J14" s="385"/>
      <c r="K14" s="385"/>
      <c r="L14" s="385"/>
      <c r="M14" s="385"/>
      <c r="N14" s="385"/>
      <c r="O14" s="385"/>
      <c r="P14" s="385"/>
      <c r="Q14" s="385"/>
    </row>
    <row r="15" spans="1:17" ht="15" customHeight="1" x14ac:dyDescent="0.2">
      <c r="A15" s="385"/>
      <c r="B15" s="816" t="s">
        <v>29</v>
      </c>
      <c r="C15" s="816"/>
      <c r="D15" s="816"/>
      <c r="E15" s="816"/>
      <c r="F15" s="816"/>
      <c r="G15" s="816"/>
      <c r="H15" s="385"/>
      <c r="I15" s="385"/>
      <c r="J15" s="385"/>
      <c r="K15" s="385"/>
      <c r="L15" s="385"/>
      <c r="M15" s="385"/>
      <c r="N15" s="385"/>
      <c r="O15" s="385"/>
      <c r="P15" s="385"/>
      <c r="Q15" s="385"/>
    </row>
    <row r="16" spans="1:17" ht="20.100000000000001" customHeight="1" x14ac:dyDescent="0.2">
      <c r="A16" s="378"/>
      <c r="B16" s="378"/>
      <c r="C16" s="378"/>
      <c r="D16" s="378"/>
      <c r="E16" s="378"/>
      <c r="F16" s="379"/>
      <c r="G16" s="378"/>
      <c r="H16" s="378"/>
      <c r="I16" s="378"/>
      <c r="J16" s="378"/>
      <c r="K16" s="378"/>
      <c r="L16" s="378"/>
      <c r="M16" s="378"/>
      <c r="N16" s="378"/>
      <c r="O16" s="379"/>
      <c r="P16" s="385"/>
      <c r="Q16" s="385"/>
    </row>
    <row r="17" spans="1:17" ht="20.100000000000001" customHeight="1" thickBot="1" x14ac:dyDescent="0.3">
      <c r="A17" s="378"/>
      <c r="B17" s="827" t="s">
        <v>69</v>
      </c>
      <c r="C17" s="827"/>
      <c r="D17" s="827"/>
      <c r="E17" s="827"/>
      <c r="F17" s="827"/>
      <c r="G17" s="827"/>
      <c r="H17" s="827"/>
      <c r="I17" s="827"/>
      <c r="J17" s="827"/>
      <c r="K17" s="827"/>
      <c r="L17" s="827"/>
      <c r="M17" s="827"/>
      <c r="N17" s="827"/>
      <c r="O17" s="827"/>
      <c r="P17" s="827"/>
      <c r="Q17" s="378"/>
    </row>
    <row r="18" spans="1:17" ht="9.9499999999999993" customHeight="1" x14ac:dyDescent="0.2">
      <c r="A18" s="378"/>
      <c r="B18" s="378"/>
      <c r="C18" s="378"/>
      <c r="D18" s="378"/>
      <c r="E18" s="378"/>
      <c r="F18" s="379"/>
      <c r="G18" s="378"/>
      <c r="H18" s="378"/>
      <c r="I18" s="378"/>
      <c r="J18" s="378"/>
      <c r="K18" s="378"/>
      <c r="L18" s="378"/>
      <c r="M18" s="378"/>
      <c r="N18" s="378"/>
      <c r="O18" s="379"/>
      <c r="P18" s="378"/>
      <c r="Q18" s="378"/>
    </row>
    <row r="19" spans="1:17" ht="15.95" customHeight="1" x14ac:dyDescent="0.2">
      <c r="A19" s="497"/>
      <c r="B19" s="826" t="s">
        <v>446</v>
      </c>
      <c r="C19" s="826"/>
      <c r="D19" s="826"/>
      <c r="E19" s="826"/>
      <c r="F19" s="826"/>
      <c r="G19" s="826"/>
      <c r="H19" s="826"/>
      <c r="I19" s="826"/>
      <c r="J19" s="826"/>
      <c r="K19" s="826"/>
      <c r="L19" s="826"/>
      <c r="M19" s="826"/>
      <c r="N19" s="826"/>
      <c r="O19" s="826"/>
      <c r="P19" s="826"/>
      <c r="Q19" s="497"/>
    </row>
    <row r="20" spans="1:17" ht="5.0999999999999996" customHeight="1" x14ac:dyDescent="0.2">
      <c r="A20" s="497"/>
      <c r="B20" s="27"/>
      <c r="C20" s="27"/>
      <c r="D20" s="27"/>
      <c r="E20" s="27"/>
      <c r="F20" s="27"/>
      <c r="G20" s="27"/>
      <c r="H20" s="27"/>
      <c r="I20" s="27"/>
      <c r="J20" s="27"/>
      <c r="K20" s="27"/>
      <c r="L20" s="27"/>
      <c r="M20" s="27"/>
      <c r="N20" s="27"/>
      <c r="O20" s="27"/>
      <c r="P20" s="27"/>
      <c r="Q20" s="497"/>
    </row>
    <row r="21" spans="1:17" ht="20.100000000000001" customHeight="1" x14ac:dyDescent="0.2">
      <c r="A21" s="497"/>
      <c r="B21" s="115"/>
      <c r="C21" s="116">
        <v>2001</v>
      </c>
      <c r="D21" s="116">
        <v>2002</v>
      </c>
      <c r="E21" s="887">
        <v>2003</v>
      </c>
      <c r="F21" s="888"/>
      <c r="G21" s="116">
        <v>2004</v>
      </c>
      <c r="H21" s="116">
        <v>2005</v>
      </c>
      <c r="I21" s="116">
        <v>2006</v>
      </c>
      <c r="J21" s="502">
        <v>2007</v>
      </c>
      <c r="K21" s="501" t="s">
        <v>121</v>
      </c>
      <c r="L21" s="116">
        <v>2009</v>
      </c>
      <c r="M21" s="116">
        <v>2010</v>
      </c>
      <c r="N21" s="882" t="s">
        <v>439</v>
      </c>
      <c r="O21" s="882"/>
      <c r="P21" s="116">
        <v>2012</v>
      </c>
      <c r="Q21" s="497"/>
    </row>
    <row r="22" spans="1:17" ht="15.95" customHeight="1" x14ac:dyDescent="0.2">
      <c r="A22" s="497"/>
      <c r="B22" s="498" t="s">
        <v>16</v>
      </c>
      <c r="C22" s="138">
        <f>AUX!C404</f>
        <v>10.481357614301229</v>
      </c>
      <c r="D22" s="138">
        <f>AUX!D404</f>
        <v>10.385730670906113</v>
      </c>
      <c r="E22" s="889">
        <f>AUX!E404</f>
        <v>9.5255971565741167</v>
      </c>
      <c r="F22" s="890"/>
      <c r="G22" s="138">
        <f>AUX!F404</f>
        <v>8.3228696533449682</v>
      </c>
      <c r="H22" s="138">
        <f>AUX!G404</f>
        <v>8.199136220999117</v>
      </c>
      <c r="I22" s="138">
        <f>AUX!H404</f>
        <v>6.9381773458027514</v>
      </c>
      <c r="J22" s="138">
        <f>AUX!I404</f>
        <v>5.9493681860675363</v>
      </c>
      <c r="K22" s="138">
        <f>AUX!J404</f>
        <v>5.4840260076201091</v>
      </c>
      <c r="L22" s="138">
        <f>AUX!K404</f>
        <v>4.3856443242453036</v>
      </c>
      <c r="M22" s="138">
        <f>AUX!L404</f>
        <v>4.7122301210620625</v>
      </c>
      <c r="N22" s="883">
        <f>AUX!M404</f>
        <v>3.763259703697059</v>
      </c>
      <c r="O22" s="884"/>
      <c r="P22" s="138">
        <f>AUX!N404</f>
        <v>2.3591015361799461</v>
      </c>
      <c r="Q22" s="497"/>
    </row>
    <row r="23" spans="1:17" ht="15.95" customHeight="1" x14ac:dyDescent="0.2">
      <c r="A23" s="497"/>
      <c r="B23" s="499" t="str">
        <f>AUX!A2</f>
        <v>ARS Alentejo</v>
      </c>
      <c r="C23" s="140">
        <f>AUX!C405</f>
        <v>3.9248558316348987</v>
      </c>
      <c r="D23" s="140">
        <f>AUX!D405</f>
        <v>3.7471077012431024</v>
      </c>
      <c r="E23" s="891">
        <f>AUX!E405</f>
        <v>3.1973277862830876</v>
      </c>
      <c r="F23" s="892"/>
      <c r="G23" s="140">
        <f>AUX!F405</f>
        <v>3.2108640529603694</v>
      </c>
      <c r="H23" s="140">
        <f>AUX!G405</f>
        <v>3.6051215495191906</v>
      </c>
      <c r="I23" s="140">
        <f>AUX!H405</f>
        <v>5.1485646945757004</v>
      </c>
      <c r="J23" s="140">
        <f>AUX!I405</f>
        <v>3.6400001532631645</v>
      </c>
      <c r="K23" s="140">
        <f>AUX!J405</f>
        <v>0.77059932399174302</v>
      </c>
      <c r="L23" s="140">
        <f>AUX!K405</f>
        <v>2.1320308563011205</v>
      </c>
      <c r="M23" s="140">
        <f>AUX!L405</f>
        <v>1.3653594650131513</v>
      </c>
      <c r="N23" s="885">
        <f>AUX!M405</f>
        <v>1.3756171853889805</v>
      </c>
      <c r="O23" s="886"/>
      <c r="P23" s="140">
        <f>AUX!N405</f>
        <v>0.19830547967616716</v>
      </c>
      <c r="Q23" s="497"/>
    </row>
    <row r="24" spans="1:17" ht="15.95" customHeight="1" x14ac:dyDescent="0.2">
      <c r="A24" s="497"/>
      <c r="B24" s="500" t="str">
        <f>AUX!A3</f>
        <v>ULS Baixo Alentejo</v>
      </c>
      <c r="C24" s="119">
        <f>AUX!C406</f>
        <v>7.4166645034728536</v>
      </c>
      <c r="D24" s="119">
        <f>AUX!D406</f>
        <v>4.4692903884185782</v>
      </c>
      <c r="E24" s="878">
        <f>AUX!E406</f>
        <v>5.2451547882643412</v>
      </c>
      <c r="F24" s="879"/>
      <c r="G24" s="119">
        <f>AUX!F406</f>
        <v>3.015090528093106</v>
      </c>
      <c r="H24" s="119">
        <f>AUX!G406</f>
        <v>5.3075940297149442</v>
      </c>
      <c r="I24" s="119">
        <f>AUX!H406</f>
        <v>5.3406169175485045</v>
      </c>
      <c r="J24" s="119">
        <f>AUX!I406</f>
        <v>3.8371512988757148</v>
      </c>
      <c r="K24" s="119">
        <f>AUX!J406</f>
        <v>0</v>
      </c>
      <c r="L24" s="119">
        <f>AUX!K406</f>
        <v>2.3354754833461135</v>
      </c>
      <c r="M24" s="119">
        <f>AUX!L406</f>
        <v>3.1374394572229738</v>
      </c>
      <c r="N24" s="880">
        <f>AUX!M406</f>
        <v>2.3730703971333309</v>
      </c>
      <c r="O24" s="881"/>
      <c r="P24" s="119">
        <f>AUX!N406</f>
        <v>0</v>
      </c>
      <c r="Q24" s="497"/>
    </row>
    <row r="25" spans="1:17" ht="12.95" customHeight="1" x14ac:dyDescent="0.2">
      <c r="A25" s="497"/>
      <c r="B25" s="895" t="s">
        <v>443</v>
      </c>
      <c r="C25" s="895"/>
      <c r="D25" s="895"/>
      <c r="E25" s="895"/>
      <c r="F25" s="895"/>
      <c r="G25" s="895"/>
      <c r="H25" s="895"/>
      <c r="I25" s="895"/>
      <c r="J25" s="562"/>
      <c r="K25" s="688" t="s">
        <v>692</v>
      </c>
      <c r="L25" s="688"/>
      <c r="M25" s="688"/>
      <c r="N25" s="688"/>
      <c r="O25" s="688"/>
      <c r="P25" s="688"/>
      <c r="Q25" s="497"/>
    </row>
    <row r="26" spans="1:17" ht="15" customHeight="1" x14ac:dyDescent="0.2">
      <c r="A26" s="497"/>
      <c r="B26" s="31"/>
      <c r="C26" s="27"/>
      <c r="D26" s="27"/>
      <c r="E26" s="27"/>
      <c r="F26" s="27"/>
      <c r="G26" s="28"/>
      <c r="H26" s="28"/>
      <c r="I26" s="28"/>
      <c r="J26" s="28"/>
      <c r="K26" s="28"/>
      <c r="L26" s="28"/>
      <c r="M26" s="28"/>
      <c r="N26" s="28"/>
      <c r="O26" s="28"/>
      <c r="P26" s="28"/>
      <c r="Q26" s="497"/>
    </row>
    <row r="27" spans="1:17" ht="15.95" customHeight="1" x14ac:dyDescent="0.2">
      <c r="A27" s="497"/>
      <c r="B27" s="826" t="s">
        <v>445</v>
      </c>
      <c r="C27" s="826"/>
      <c r="D27" s="826"/>
      <c r="E27" s="826"/>
      <c r="F27" s="826"/>
      <c r="G27" s="826"/>
      <c r="H27" s="826"/>
      <c r="I27" s="826"/>
      <c r="J27" s="826"/>
      <c r="K27" s="826"/>
      <c r="L27" s="826"/>
      <c r="M27" s="826"/>
      <c r="N27" s="826"/>
      <c r="O27" s="826"/>
      <c r="P27" s="826"/>
      <c r="Q27" s="497"/>
    </row>
    <row r="28" spans="1:17" ht="5.0999999999999996" customHeight="1" x14ac:dyDescent="0.2">
      <c r="A28" s="497"/>
      <c r="B28" s="27"/>
      <c r="C28" s="27"/>
      <c r="D28" s="27"/>
      <c r="E28" s="27"/>
      <c r="F28" s="27"/>
      <c r="G28" s="27"/>
      <c r="H28" s="27"/>
      <c r="I28" s="27"/>
      <c r="J28" s="27"/>
      <c r="K28" s="27"/>
      <c r="L28" s="27"/>
      <c r="M28" s="27"/>
      <c r="N28" s="27"/>
      <c r="O28" s="27"/>
      <c r="P28" s="27"/>
      <c r="Q28" s="497"/>
    </row>
    <row r="29" spans="1:17" ht="20.100000000000001" customHeight="1" x14ac:dyDescent="0.2">
      <c r="A29" s="497"/>
      <c r="B29" s="115"/>
      <c r="C29" s="116">
        <v>2001</v>
      </c>
      <c r="D29" s="116">
        <v>2002</v>
      </c>
      <c r="E29" s="887">
        <v>2003</v>
      </c>
      <c r="F29" s="888"/>
      <c r="G29" s="116">
        <v>2004</v>
      </c>
      <c r="H29" s="116">
        <v>2005</v>
      </c>
      <c r="I29" s="116">
        <v>2006</v>
      </c>
      <c r="J29" s="502">
        <v>2007</v>
      </c>
      <c r="K29" s="501" t="s">
        <v>121</v>
      </c>
      <c r="L29" s="116">
        <v>2009</v>
      </c>
      <c r="M29" s="116">
        <v>2010</v>
      </c>
      <c r="N29" s="882" t="s">
        <v>439</v>
      </c>
      <c r="O29" s="882"/>
      <c r="P29" s="116">
        <v>2012</v>
      </c>
      <c r="Q29" s="497"/>
    </row>
    <row r="30" spans="1:17" ht="15.95" customHeight="1" x14ac:dyDescent="0.2">
      <c r="A30" s="497"/>
      <c r="B30" s="498" t="s">
        <v>16</v>
      </c>
      <c r="C30" s="138">
        <f>AUX!C411</f>
        <v>23.980536068275665</v>
      </c>
      <c r="D30" s="138">
        <f>AUX!D411</f>
        <v>22.99769458940704</v>
      </c>
      <c r="E30" s="889">
        <f>AUX!E411</f>
        <v>21.299596592466045</v>
      </c>
      <c r="F30" s="890"/>
      <c r="G30" s="138">
        <f>AUX!F411</f>
        <v>20.581825677044414</v>
      </c>
      <c r="H30" s="138">
        <f>AUX!G411</f>
        <v>19.167980653238182</v>
      </c>
      <c r="I30" s="138">
        <f>AUX!H411</f>
        <v>19.287134722432974</v>
      </c>
      <c r="J30" s="138">
        <f>AUX!I411</f>
        <v>18.824717761275672</v>
      </c>
      <c r="K30" s="138">
        <f>AUX!J411</f>
        <v>18.183875709477203</v>
      </c>
      <c r="L30" s="138">
        <f>AUX!K411</f>
        <v>16.508321039109305</v>
      </c>
      <c r="M30" s="138">
        <f>AUX!L411</f>
        <v>15.339601427845492</v>
      </c>
      <c r="N30" s="883">
        <f>AUX!M411</f>
        <v>12.763224709364101</v>
      </c>
      <c r="O30" s="884"/>
      <c r="P30" s="138">
        <f>AUX!N411</f>
        <v>7.3871865899872038</v>
      </c>
      <c r="Q30" s="497"/>
    </row>
    <row r="31" spans="1:17" ht="15.95" customHeight="1" x14ac:dyDescent="0.2">
      <c r="A31" s="497"/>
      <c r="B31" s="499" t="str">
        <f>AUX!A10</f>
        <v>ARS Alentejo</v>
      </c>
      <c r="C31" s="140">
        <f>AUX!C412</f>
        <v>11.961465391649215</v>
      </c>
      <c r="D31" s="140">
        <f>AUX!D412</f>
        <v>9.3677692531077579</v>
      </c>
      <c r="E31" s="891">
        <f>AUX!E412</f>
        <v>9.2158271486983114</v>
      </c>
      <c r="F31" s="892"/>
      <c r="G31" s="140">
        <f>AUX!F412</f>
        <v>8.310471666485661</v>
      </c>
      <c r="H31" s="140">
        <f>AUX!G412</f>
        <v>9.1076754935221658</v>
      </c>
      <c r="I31" s="140">
        <f>AUX!H412</f>
        <v>11.250567295554308</v>
      </c>
      <c r="J31" s="140">
        <f>AUX!I412</f>
        <v>7.8547371728310384</v>
      </c>
      <c r="K31" s="140">
        <f>AUX!J412</f>
        <v>3.2750471269649082</v>
      </c>
      <c r="L31" s="140">
        <f>AUX!K412</f>
        <v>6.7837345427762914</v>
      </c>
      <c r="M31" s="140">
        <f>AUX!L412</f>
        <v>4.0960783950394539</v>
      </c>
      <c r="N31" s="885">
        <f>AUX!M412</f>
        <v>5.3059520007860677</v>
      </c>
      <c r="O31" s="886"/>
      <c r="P31" s="140">
        <f>AUX!N412</f>
        <v>1.5864438374093373</v>
      </c>
      <c r="Q31" s="497"/>
    </row>
    <row r="32" spans="1:17" ht="15.95" customHeight="1" x14ac:dyDescent="0.2">
      <c r="A32" s="497"/>
      <c r="B32" s="500" t="str">
        <f>AUX!A11</f>
        <v>ULS Baixo Alentejo</v>
      </c>
      <c r="C32" s="119">
        <f>AUX!C413</f>
        <v>18.541661258682133</v>
      </c>
      <c r="D32" s="119">
        <f>AUX!D413</f>
        <v>11.173225971046447</v>
      </c>
      <c r="E32" s="878">
        <f>AUX!E413</f>
        <v>16.484772191687927</v>
      </c>
      <c r="F32" s="879"/>
      <c r="G32" s="119">
        <f>AUX!F413</f>
        <v>9.0452715842793179</v>
      </c>
      <c r="H32" s="119">
        <f>AUX!G413</f>
        <v>12.889871215022007</v>
      </c>
      <c r="I32" s="119">
        <f>AUX!H413</f>
        <v>16.021850752645513</v>
      </c>
      <c r="J32" s="119">
        <f>AUX!I413</f>
        <v>11.511453896627144</v>
      </c>
      <c r="K32" s="119">
        <f>AUX!J413</f>
        <v>0.77274378134441957</v>
      </c>
      <c r="L32" s="119">
        <f>AUX!K413</f>
        <v>3.1139673111281518</v>
      </c>
      <c r="M32" s="119">
        <f>AUX!L413</f>
        <v>7.8435986430574349</v>
      </c>
      <c r="N32" s="880">
        <f>AUX!M413</f>
        <v>11.074328519955545</v>
      </c>
      <c r="O32" s="881"/>
      <c r="P32" s="119">
        <f>AUX!N413</f>
        <v>3.192784307465129</v>
      </c>
      <c r="Q32" s="497"/>
    </row>
    <row r="33" spans="1:17" ht="24" customHeight="1" x14ac:dyDescent="0.2">
      <c r="A33" s="497"/>
      <c r="B33" s="894" t="s">
        <v>444</v>
      </c>
      <c r="C33" s="894"/>
      <c r="D33" s="894"/>
      <c r="E33" s="894"/>
      <c r="F33" s="894"/>
      <c r="G33" s="894"/>
      <c r="H33" s="894"/>
      <c r="I33" s="894"/>
      <c r="J33" s="562"/>
      <c r="K33" s="681" t="s">
        <v>692</v>
      </c>
      <c r="L33" s="681"/>
      <c r="M33" s="681"/>
      <c r="N33" s="681"/>
      <c r="O33" s="681"/>
      <c r="P33" s="681"/>
      <c r="Q33" s="497"/>
    </row>
    <row r="34" spans="1:17" ht="15" customHeight="1" x14ac:dyDescent="0.2">
      <c r="A34" s="378"/>
      <c r="B34" s="31"/>
      <c r="C34" s="27"/>
      <c r="D34" s="27"/>
      <c r="E34" s="27"/>
      <c r="F34" s="27"/>
      <c r="G34" s="28"/>
      <c r="H34" s="28"/>
      <c r="I34" s="28"/>
      <c r="J34" s="28"/>
      <c r="K34" s="28"/>
      <c r="L34" s="28"/>
      <c r="M34" s="28"/>
      <c r="N34" s="28"/>
      <c r="O34" s="28"/>
      <c r="P34" s="28"/>
      <c r="Q34" s="378"/>
    </row>
    <row r="35" spans="1:17" ht="24" customHeight="1" x14ac:dyDescent="0.2">
      <c r="A35" s="378"/>
      <c r="B35" s="824" t="s">
        <v>447</v>
      </c>
      <c r="C35" s="824"/>
      <c r="D35" s="824"/>
      <c r="E35" s="824"/>
      <c r="F35" s="824"/>
      <c r="G35" s="824"/>
      <c r="I35" s="824" t="s">
        <v>448</v>
      </c>
      <c r="J35" s="824"/>
      <c r="K35" s="824"/>
      <c r="L35" s="824"/>
      <c r="M35" s="824"/>
      <c r="N35" s="824"/>
      <c r="O35" s="824"/>
      <c r="P35" s="824"/>
      <c r="Q35" s="378"/>
    </row>
    <row r="36" spans="1:17" ht="5.0999999999999996" customHeight="1" x14ac:dyDescent="0.2">
      <c r="A36" s="378"/>
      <c r="B36" s="378"/>
      <c r="C36" s="378"/>
      <c r="D36" s="378"/>
      <c r="E36" s="378"/>
      <c r="F36" s="379"/>
      <c r="G36" s="378"/>
      <c r="H36" s="378"/>
      <c r="I36" s="378"/>
      <c r="J36" s="378"/>
      <c r="K36" s="378"/>
      <c r="L36" s="378"/>
      <c r="M36" s="378"/>
      <c r="N36" s="378"/>
      <c r="O36" s="379"/>
      <c r="P36" s="378"/>
      <c r="Q36" s="378"/>
    </row>
    <row r="37" spans="1:17" ht="15" customHeight="1" x14ac:dyDescent="0.2">
      <c r="A37" s="378"/>
      <c r="B37" s="27"/>
      <c r="C37" s="27"/>
      <c r="D37" s="27"/>
      <c r="E37" s="27"/>
      <c r="F37" s="27"/>
      <c r="G37" s="28"/>
      <c r="H37" s="28"/>
      <c r="I37" s="28"/>
      <c r="J37" s="28"/>
      <c r="K37" s="28"/>
      <c r="L37" s="28"/>
      <c r="M37" s="28"/>
      <c r="N37" s="28"/>
      <c r="O37" s="28"/>
      <c r="P37" s="28"/>
      <c r="Q37" s="378"/>
    </row>
    <row r="38" spans="1:17" ht="15" customHeight="1" x14ac:dyDescent="0.2">
      <c r="A38" s="378"/>
      <c r="B38" s="27"/>
      <c r="C38" s="27"/>
      <c r="D38" s="27"/>
      <c r="E38" s="27"/>
      <c r="F38" s="27"/>
      <c r="G38" s="28"/>
      <c r="H38" s="28"/>
      <c r="I38" s="28"/>
      <c r="J38" s="28"/>
      <c r="K38" s="28"/>
      <c r="L38" s="28"/>
      <c r="M38" s="28"/>
      <c r="N38" s="28"/>
      <c r="O38" s="28"/>
      <c r="P38" s="28"/>
      <c r="Q38" s="378"/>
    </row>
    <row r="39" spans="1:17" ht="15" customHeight="1" x14ac:dyDescent="0.2">
      <c r="A39" s="378"/>
      <c r="B39" s="27"/>
      <c r="C39" s="27"/>
      <c r="D39" s="27"/>
      <c r="E39" s="27"/>
      <c r="F39" s="27"/>
      <c r="G39" s="28"/>
      <c r="H39" s="28"/>
      <c r="I39" s="28"/>
      <c r="J39" s="28"/>
      <c r="K39" s="28"/>
      <c r="L39" s="28"/>
      <c r="M39" s="28"/>
      <c r="N39" s="28"/>
      <c r="O39" s="28"/>
      <c r="P39" s="28"/>
      <c r="Q39" s="378"/>
    </row>
    <row r="40" spans="1:17" ht="15" customHeight="1" x14ac:dyDescent="0.2">
      <c r="A40" s="378"/>
      <c r="B40" s="27"/>
      <c r="C40" s="27"/>
      <c r="D40" s="27"/>
      <c r="E40" s="27"/>
      <c r="F40" s="27"/>
      <c r="G40" s="28"/>
      <c r="H40" s="28"/>
      <c r="I40" s="28"/>
      <c r="J40" s="28"/>
      <c r="K40" s="28"/>
      <c r="L40" s="28"/>
      <c r="M40" s="28"/>
      <c r="N40" s="28"/>
      <c r="O40" s="28"/>
      <c r="P40" s="28"/>
      <c r="Q40" s="378"/>
    </row>
    <row r="41" spans="1:17" ht="15" customHeight="1" x14ac:dyDescent="0.2">
      <c r="A41" s="378"/>
      <c r="B41" s="27"/>
      <c r="C41" s="27"/>
      <c r="D41" s="27"/>
      <c r="E41" s="27"/>
      <c r="F41" s="27"/>
      <c r="G41" s="28"/>
      <c r="H41" s="28"/>
      <c r="I41" s="28"/>
      <c r="J41" s="28"/>
      <c r="K41" s="28"/>
      <c r="L41" s="28"/>
      <c r="M41" s="28"/>
      <c r="N41" s="28"/>
      <c r="O41" s="28"/>
      <c r="P41" s="28"/>
      <c r="Q41" s="378"/>
    </row>
    <row r="42" spans="1:17" ht="15" customHeight="1" x14ac:dyDescent="0.2">
      <c r="A42" s="379"/>
      <c r="B42" s="27"/>
      <c r="C42" s="27"/>
      <c r="D42" s="27"/>
      <c r="E42" s="27"/>
      <c r="F42" s="27"/>
      <c r="G42" s="28"/>
      <c r="H42" s="28"/>
      <c r="I42" s="28"/>
      <c r="J42" s="28"/>
      <c r="K42" s="28"/>
      <c r="L42" s="28"/>
      <c r="M42" s="28"/>
      <c r="N42" s="28"/>
      <c r="O42" s="28"/>
      <c r="P42" s="28"/>
      <c r="Q42" s="379"/>
    </row>
    <row r="43" spans="1:17" ht="15" customHeight="1" x14ac:dyDescent="0.2">
      <c r="A43" s="379"/>
      <c r="B43" s="27"/>
      <c r="C43" s="27"/>
      <c r="D43" s="27"/>
      <c r="E43" s="27"/>
      <c r="F43" s="27"/>
      <c r="G43" s="28"/>
      <c r="H43" s="28"/>
      <c r="I43" s="28"/>
      <c r="J43" s="28"/>
      <c r="K43" s="28"/>
      <c r="L43" s="28"/>
      <c r="M43" s="28"/>
      <c r="N43" s="28"/>
      <c r="O43" s="28"/>
      <c r="P43" s="28"/>
      <c r="Q43" s="379"/>
    </row>
    <row r="44" spans="1:17" ht="15" customHeight="1" x14ac:dyDescent="0.2">
      <c r="A44" s="379"/>
      <c r="B44" s="27"/>
      <c r="C44" s="27"/>
      <c r="D44" s="27"/>
      <c r="E44" s="27"/>
      <c r="F44" s="27"/>
      <c r="G44" s="28"/>
      <c r="H44" s="28"/>
      <c r="I44" s="28"/>
      <c r="J44" s="28"/>
      <c r="K44" s="28"/>
      <c r="L44" s="28"/>
      <c r="M44" s="28"/>
      <c r="N44" s="28"/>
      <c r="O44" s="28"/>
      <c r="P44" s="28"/>
      <c r="Q44" s="379"/>
    </row>
    <row r="45" spans="1:17" ht="15" customHeight="1" x14ac:dyDescent="0.2">
      <c r="A45" s="378"/>
      <c r="B45" s="378"/>
      <c r="C45" s="378"/>
      <c r="D45" s="378"/>
      <c r="E45" s="378"/>
      <c r="F45" s="379"/>
      <c r="G45" s="378"/>
      <c r="H45" s="378"/>
      <c r="I45" s="378"/>
      <c r="J45" s="378"/>
      <c r="K45" s="378"/>
      <c r="L45" s="378"/>
      <c r="M45" s="378"/>
      <c r="N45" s="378"/>
      <c r="O45" s="379"/>
      <c r="P45" s="378"/>
      <c r="Q45" s="378"/>
    </row>
    <row r="46" spans="1:17" ht="15" customHeight="1" x14ac:dyDescent="0.2">
      <c r="A46" s="378"/>
      <c r="B46" s="378"/>
      <c r="C46" s="378"/>
      <c r="D46" s="378"/>
      <c r="E46" s="378"/>
      <c r="F46" s="379"/>
      <c r="G46" s="378"/>
      <c r="H46" s="378"/>
      <c r="I46" s="378"/>
      <c r="J46" s="378"/>
      <c r="K46" s="378"/>
      <c r="L46" s="378"/>
      <c r="M46" s="378"/>
      <c r="N46" s="378"/>
      <c r="O46" s="379"/>
      <c r="P46" s="378"/>
      <c r="Q46" s="378"/>
    </row>
    <row r="47" spans="1:17" ht="15" customHeight="1" x14ac:dyDescent="0.2">
      <c r="A47" s="378"/>
      <c r="B47" s="31"/>
      <c r="C47" s="27"/>
      <c r="D47" s="27"/>
      <c r="E47" s="27"/>
      <c r="F47" s="27"/>
      <c r="G47" s="28"/>
      <c r="H47" s="28"/>
      <c r="I47" s="28"/>
      <c r="J47" s="28"/>
      <c r="K47" s="28"/>
      <c r="L47" s="28"/>
      <c r="M47" s="28"/>
      <c r="N47" s="28"/>
      <c r="O47" s="28"/>
      <c r="P47" s="28"/>
      <c r="Q47" s="378"/>
    </row>
    <row r="48" spans="1:17" ht="15" customHeight="1" x14ac:dyDescent="0.2">
      <c r="A48" s="378"/>
      <c r="B48" s="27"/>
      <c r="C48" s="27"/>
      <c r="D48" s="27"/>
      <c r="E48" s="27"/>
      <c r="F48" s="27"/>
      <c r="G48" s="28"/>
      <c r="H48" s="28"/>
      <c r="I48" s="28"/>
      <c r="J48" s="28"/>
      <c r="K48" s="28"/>
      <c r="L48" s="28"/>
      <c r="M48" s="28"/>
      <c r="N48" s="28"/>
      <c r="O48" s="28"/>
      <c r="P48" s="28"/>
      <c r="Q48" s="378"/>
    </row>
    <row r="49" spans="1:17" ht="15" customHeight="1" x14ac:dyDescent="0.2">
      <c r="A49" s="378"/>
      <c r="B49" s="27"/>
      <c r="C49" s="27"/>
      <c r="D49" s="27"/>
      <c r="E49" s="27"/>
      <c r="F49" s="27"/>
      <c r="G49" s="28"/>
      <c r="H49" s="28"/>
      <c r="I49" s="28"/>
      <c r="J49" s="28"/>
      <c r="K49" s="28"/>
      <c r="L49" s="28"/>
      <c r="M49" s="28"/>
      <c r="N49" s="28"/>
      <c r="O49" s="28"/>
      <c r="P49" s="28"/>
      <c r="Q49" s="378"/>
    </row>
    <row r="50" spans="1:17" ht="15" customHeight="1" x14ac:dyDescent="0.2">
      <c r="A50" s="378"/>
      <c r="B50" s="378"/>
      <c r="C50" s="378"/>
      <c r="D50" s="378"/>
      <c r="E50" s="378"/>
      <c r="F50" s="379"/>
      <c r="G50" s="378"/>
      <c r="H50" s="378"/>
      <c r="I50" s="378"/>
      <c r="J50" s="378"/>
      <c r="K50" s="378"/>
      <c r="L50" s="378"/>
      <c r="M50" s="378"/>
      <c r="N50" s="378"/>
      <c r="O50" s="379"/>
      <c r="P50" s="378"/>
      <c r="Q50" s="378"/>
    </row>
    <row r="51" spans="1:17" ht="15" customHeight="1" x14ac:dyDescent="0.2">
      <c r="A51" s="378"/>
      <c r="B51" s="378"/>
      <c r="C51" s="378"/>
      <c r="D51" s="378"/>
      <c r="E51" s="151"/>
      <c r="F51" s="151"/>
      <c r="G51" s="151"/>
      <c r="H51" s="378"/>
      <c r="I51" s="378"/>
      <c r="J51" s="378"/>
      <c r="K51" s="378"/>
      <c r="L51" s="378"/>
      <c r="M51" s="378"/>
      <c r="N51" s="151"/>
      <c r="O51" s="151"/>
      <c r="P51" s="151"/>
      <c r="Q51" s="378"/>
    </row>
    <row r="52" spans="1:17" ht="15" customHeight="1" x14ac:dyDescent="0.2">
      <c r="A52" s="378"/>
      <c r="B52" s="689" t="s">
        <v>692</v>
      </c>
      <c r="C52" s="689"/>
      <c r="D52" s="689"/>
      <c r="E52" s="689"/>
      <c r="F52" s="689"/>
      <c r="G52" s="689"/>
      <c r="H52" s="549"/>
      <c r="I52" s="28"/>
      <c r="J52" s="28"/>
      <c r="K52" s="689" t="s">
        <v>692</v>
      </c>
      <c r="L52" s="689"/>
      <c r="M52" s="689"/>
      <c r="N52" s="689"/>
      <c r="O52" s="689"/>
      <c r="P52" s="689"/>
      <c r="Q52" s="378"/>
    </row>
    <row r="53" spans="1:17" ht="15" customHeight="1" x14ac:dyDescent="0.2">
      <c r="A53" s="378"/>
      <c r="B53" s="27"/>
      <c r="C53" s="27"/>
      <c r="D53" s="27"/>
      <c r="E53" s="27"/>
      <c r="F53" s="27"/>
      <c r="G53" s="28"/>
      <c r="H53" s="28"/>
      <c r="I53" s="28"/>
      <c r="J53" s="28"/>
      <c r="K53" s="28"/>
      <c r="L53" s="28"/>
      <c r="M53" s="28"/>
      <c r="N53" s="28"/>
      <c r="O53" s="28"/>
      <c r="P53" s="28"/>
      <c r="Q53" s="378"/>
    </row>
    <row r="54" spans="1:17" ht="27.95" customHeight="1" x14ac:dyDescent="0.2">
      <c r="A54" s="378"/>
      <c r="B54" s="824" t="str">
        <f>"DISTRIBUIÇÃO ESPACIAL DA TAXA DE INCIDÊNCIA MÉDIA ANUAL DE SIDA (/100000 HABITANTES) NA " &amp; UPPER(AUX!A2) &amp; " POR ACES/ULS, 2008-2012"</f>
        <v>DISTRIBUIÇÃO ESPACIAL DA TAXA DE INCIDÊNCIA MÉDIA ANUAL DE SIDA (/100000 HABITANTES) NA ARS ALENTEJO POR ACES/ULS, 2008-2012</v>
      </c>
      <c r="C54" s="824"/>
      <c r="D54" s="824"/>
      <c r="E54" s="824"/>
      <c r="F54" s="824"/>
      <c r="G54" s="824"/>
      <c r="H54" s="28"/>
      <c r="I54" s="824" t="str">
        <f>"DISTRIBUIÇÃO ESPACIAL DA TAXA DE INCIDÊNCIA MÉDIA ANUAL DA INFEÇÃO VIH (/100000 HABITANTES) NA " &amp; UPPER(AUX!A2) &amp; " POR ACES/ULS, 2008-2012"</f>
        <v>DISTRIBUIÇÃO ESPACIAL DA TAXA DE INCIDÊNCIA MÉDIA ANUAL DA INFEÇÃO VIH (/100000 HABITANTES) NA ARS ALENTEJO POR ACES/ULS, 2008-2012</v>
      </c>
      <c r="J54" s="824"/>
      <c r="K54" s="824"/>
      <c r="L54" s="824"/>
      <c r="M54" s="824"/>
      <c r="N54" s="824"/>
      <c r="O54" s="824"/>
      <c r="P54" s="824"/>
      <c r="Q54" s="378"/>
    </row>
    <row r="55" spans="1:17" ht="5.0999999999999996" customHeight="1" x14ac:dyDescent="0.2">
      <c r="A55" s="378"/>
      <c r="B55" s="27"/>
      <c r="C55" s="27"/>
      <c r="D55" s="27"/>
      <c r="E55" s="27"/>
      <c r="F55" s="27"/>
      <c r="G55" s="28"/>
      <c r="H55" s="28"/>
      <c r="I55" s="28"/>
      <c r="J55" s="28"/>
      <c r="K55" s="28"/>
      <c r="L55" s="28"/>
      <c r="M55" s="28"/>
      <c r="N55" s="28"/>
      <c r="O55" s="28"/>
      <c r="P55" s="28"/>
      <c r="Q55" s="378"/>
    </row>
    <row r="56" spans="1:17" ht="15" customHeight="1" x14ac:dyDescent="0.2">
      <c r="A56" s="378"/>
      <c r="B56" s="378"/>
      <c r="C56" s="378"/>
      <c r="D56" s="378"/>
      <c r="E56" s="378"/>
      <c r="F56" s="379"/>
      <c r="G56" s="378"/>
      <c r="H56" s="378"/>
      <c r="I56" s="378"/>
      <c r="J56" s="378"/>
      <c r="K56" s="378"/>
      <c r="L56" s="378"/>
      <c r="M56" s="378"/>
      <c r="N56" s="378"/>
      <c r="O56" s="379"/>
      <c r="P56" s="378"/>
      <c r="Q56" s="378"/>
    </row>
    <row r="57" spans="1:17" ht="15" customHeight="1" x14ac:dyDescent="0.2">
      <c r="A57" s="378"/>
      <c r="B57" s="378"/>
      <c r="C57" s="378"/>
      <c r="D57" s="378"/>
      <c r="E57" s="378"/>
      <c r="F57" s="379"/>
      <c r="G57" s="378"/>
      <c r="H57" s="378"/>
      <c r="I57" s="378"/>
      <c r="J57" s="378"/>
      <c r="K57" s="378"/>
      <c r="L57" s="378"/>
      <c r="M57" s="378"/>
      <c r="N57" s="378"/>
      <c r="O57" s="379"/>
      <c r="P57" s="378"/>
      <c r="Q57" s="378"/>
    </row>
    <row r="58" spans="1:17" ht="15" customHeight="1" x14ac:dyDescent="0.2">
      <c r="A58" s="378"/>
      <c r="B58" s="31"/>
      <c r="C58" s="27"/>
      <c r="D58" s="27"/>
      <c r="E58" s="27"/>
      <c r="F58" s="27"/>
      <c r="G58" s="28"/>
      <c r="H58" s="28"/>
      <c r="I58" s="28"/>
      <c r="J58" s="28"/>
      <c r="K58" s="28"/>
      <c r="L58" s="28"/>
      <c r="M58" s="28"/>
      <c r="N58" s="28"/>
      <c r="O58" s="28"/>
      <c r="P58" s="28"/>
      <c r="Q58" s="378"/>
    </row>
    <row r="59" spans="1:17" ht="15" customHeight="1" x14ac:dyDescent="0.2">
      <c r="A59" s="378"/>
      <c r="B59" s="27"/>
      <c r="C59" s="27"/>
      <c r="D59" s="27"/>
      <c r="E59" s="27"/>
      <c r="F59" s="27"/>
      <c r="G59" s="28"/>
      <c r="H59" s="28"/>
      <c r="I59" s="28"/>
      <c r="J59" s="28"/>
      <c r="K59" s="28"/>
      <c r="L59" s="28"/>
      <c r="M59" s="28"/>
      <c r="N59" s="28"/>
      <c r="O59" s="28"/>
      <c r="P59" s="28"/>
      <c r="Q59" s="378"/>
    </row>
    <row r="60" spans="1:17" ht="15" customHeight="1" x14ac:dyDescent="0.2">
      <c r="A60" s="378"/>
      <c r="B60" s="27"/>
      <c r="C60" s="27"/>
      <c r="D60" s="27"/>
      <c r="E60" s="27"/>
      <c r="F60" s="27"/>
      <c r="G60" s="28"/>
      <c r="H60" s="28"/>
      <c r="I60" s="28"/>
      <c r="J60" s="28"/>
      <c r="K60" s="28"/>
      <c r="L60" s="28"/>
      <c r="M60" s="28"/>
      <c r="N60" s="28"/>
      <c r="O60" s="28"/>
      <c r="P60" s="28"/>
      <c r="Q60" s="378"/>
    </row>
    <row r="61" spans="1:17" ht="15" customHeight="1" x14ac:dyDescent="0.2">
      <c r="A61" s="378"/>
      <c r="B61" s="378"/>
      <c r="C61" s="378"/>
      <c r="D61" s="378"/>
      <c r="E61" s="378"/>
      <c r="F61" s="379"/>
      <c r="G61" s="378"/>
      <c r="H61" s="378"/>
      <c r="I61" s="378"/>
      <c r="J61" s="378"/>
      <c r="K61" s="378"/>
      <c r="L61" s="378"/>
      <c r="M61" s="378"/>
      <c r="N61" s="378"/>
      <c r="O61" s="379"/>
      <c r="P61" s="378"/>
      <c r="Q61" s="378"/>
    </row>
    <row r="62" spans="1:17" ht="15" customHeight="1" x14ac:dyDescent="0.2">
      <c r="A62" s="378"/>
      <c r="B62" s="378"/>
      <c r="C62" s="378"/>
      <c r="D62" s="378"/>
      <c r="E62" s="378"/>
      <c r="F62" s="379"/>
      <c r="G62" s="378"/>
      <c r="H62" s="378"/>
      <c r="I62" s="378"/>
      <c r="J62" s="378"/>
      <c r="K62" s="378"/>
      <c r="L62" s="378"/>
      <c r="M62" s="378"/>
      <c r="N62" s="378"/>
      <c r="O62" s="379"/>
      <c r="P62" s="378"/>
      <c r="Q62" s="378"/>
    </row>
    <row r="63" spans="1:17" ht="15" customHeight="1" x14ac:dyDescent="0.2">
      <c r="A63" s="378"/>
      <c r="B63" s="31"/>
      <c r="C63" s="27"/>
      <c r="D63" s="27"/>
      <c r="E63" s="27"/>
      <c r="F63" s="27"/>
      <c r="G63" s="28"/>
      <c r="H63" s="28"/>
      <c r="I63" s="28"/>
      <c r="J63" s="28"/>
      <c r="K63" s="28"/>
      <c r="L63" s="28"/>
      <c r="M63" s="28"/>
      <c r="N63" s="28"/>
      <c r="O63" s="28"/>
      <c r="P63" s="28"/>
      <c r="Q63" s="378"/>
    </row>
    <row r="64" spans="1:17" ht="15" customHeight="1" x14ac:dyDescent="0.2">
      <c r="A64" s="378"/>
      <c r="B64" s="27"/>
      <c r="C64" s="27"/>
      <c r="D64" s="27"/>
      <c r="E64" s="27"/>
      <c r="F64" s="27"/>
      <c r="G64" s="28"/>
      <c r="H64" s="28"/>
      <c r="I64" s="28"/>
      <c r="J64" s="28"/>
      <c r="K64" s="28"/>
      <c r="L64" s="28"/>
      <c r="M64" s="28"/>
      <c r="N64" s="28"/>
      <c r="O64" s="28"/>
      <c r="P64" s="28"/>
      <c r="Q64" s="378"/>
    </row>
    <row r="65" spans="1:17" ht="15" customHeight="1" x14ac:dyDescent="0.2">
      <c r="A65" s="378"/>
      <c r="B65" s="27"/>
      <c r="C65" s="27"/>
      <c r="D65" s="27"/>
      <c r="E65" s="27"/>
      <c r="F65" s="27"/>
      <c r="G65" s="28"/>
      <c r="H65" s="28"/>
      <c r="I65" s="28"/>
      <c r="J65" s="28"/>
      <c r="K65" s="28"/>
      <c r="L65" s="28"/>
      <c r="M65" s="28"/>
      <c r="N65" s="28"/>
      <c r="O65" s="28"/>
      <c r="P65" s="28"/>
      <c r="Q65" s="378"/>
    </row>
    <row r="66" spans="1:17" ht="15" customHeight="1" x14ac:dyDescent="0.2">
      <c r="A66" s="378"/>
      <c r="B66" s="378"/>
      <c r="C66" s="378"/>
      <c r="D66" s="378"/>
      <c r="E66" s="378"/>
      <c r="F66" s="379"/>
      <c r="G66" s="378"/>
      <c r="H66" s="378"/>
      <c r="I66" s="378"/>
      <c r="J66" s="378"/>
      <c r="K66" s="378"/>
      <c r="L66" s="378"/>
      <c r="M66" s="378"/>
      <c r="N66" s="378"/>
      <c r="O66" s="379"/>
      <c r="P66" s="378"/>
      <c r="Q66" s="378"/>
    </row>
    <row r="67" spans="1:17" ht="15" customHeight="1" x14ac:dyDescent="0.2">
      <c r="A67" s="378"/>
      <c r="B67" s="378"/>
      <c r="C67" s="378"/>
      <c r="D67" s="378"/>
      <c r="E67" s="378"/>
      <c r="F67" s="379"/>
      <c r="G67" s="378"/>
      <c r="H67" s="378"/>
      <c r="I67" s="378"/>
      <c r="J67" s="378"/>
      <c r="K67" s="378"/>
      <c r="L67" s="378"/>
      <c r="M67" s="378"/>
      <c r="N67" s="378"/>
      <c r="O67" s="379"/>
      <c r="P67" s="378"/>
      <c r="Q67" s="378"/>
    </row>
    <row r="68" spans="1:17" ht="15" customHeight="1" x14ac:dyDescent="0.2">
      <c r="A68" s="378"/>
      <c r="B68" s="31"/>
      <c r="C68" s="27"/>
      <c r="D68" s="27"/>
      <c r="E68" s="27"/>
      <c r="F68" s="27"/>
      <c r="G68" s="28"/>
      <c r="H68" s="28"/>
      <c r="I68" s="28"/>
      <c r="J68" s="28"/>
      <c r="K68" s="28"/>
      <c r="L68" s="28"/>
      <c r="M68" s="28"/>
      <c r="N68" s="28"/>
      <c r="O68" s="28"/>
      <c r="P68" s="28"/>
      <c r="Q68" s="378"/>
    </row>
    <row r="69" spans="1:17" ht="15" customHeight="1" x14ac:dyDescent="0.2">
      <c r="A69" s="378"/>
      <c r="B69" s="27"/>
      <c r="C69" s="27"/>
      <c r="D69" s="27"/>
      <c r="E69" s="27"/>
      <c r="F69" s="27"/>
      <c r="G69" s="28"/>
      <c r="H69" s="28"/>
      <c r="I69" s="28"/>
      <c r="J69" s="28"/>
      <c r="K69" s="28"/>
      <c r="L69" s="28"/>
      <c r="M69" s="28"/>
      <c r="N69" s="28"/>
      <c r="O69" s="28"/>
      <c r="P69" s="28"/>
      <c r="Q69" s="378"/>
    </row>
    <row r="70" spans="1:17" ht="5.0999999999999996" customHeight="1" x14ac:dyDescent="0.2">
      <c r="A70" s="378"/>
      <c r="B70" s="27"/>
      <c r="C70" s="27"/>
      <c r="D70" s="27"/>
      <c r="E70" s="27"/>
      <c r="F70" s="27"/>
      <c r="G70" s="28"/>
      <c r="H70" s="28"/>
      <c r="I70" s="28"/>
      <c r="J70" s="28"/>
      <c r="K70" s="28"/>
      <c r="L70" s="28"/>
      <c r="M70" s="28"/>
      <c r="N70" s="28"/>
      <c r="O70" s="28"/>
      <c r="P70" s="28"/>
      <c r="Q70" s="378"/>
    </row>
    <row r="71" spans="1:17" ht="12" customHeight="1" x14ac:dyDescent="0.2">
      <c r="A71" s="378"/>
      <c r="B71" s="27"/>
      <c r="C71" s="27"/>
      <c r="D71" s="27"/>
      <c r="E71" s="893" t="s">
        <v>250</v>
      </c>
      <c r="F71" s="893"/>
      <c r="G71" s="893"/>
      <c r="H71" s="28"/>
      <c r="I71" s="28"/>
      <c r="J71" s="28"/>
      <c r="K71" s="28"/>
      <c r="L71" s="28"/>
      <c r="M71" s="28"/>
      <c r="N71" s="893" t="s">
        <v>250</v>
      </c>
      <c r="O71" s="893"/>
      <c r="P71" s="893"/>
      <c r="Q71" s="378"/>
    </row>
    <row r="72" spans="1:17" ht="12" customHeight="1" x14ac:dyDescent="0.2">
      <c r="A72" s="378"/>
      <c r="B72" s="378"/>
      <c r="C72" s="378"/>
      <c r="D72" s="378"/>
      <c r="E72" s="505"/>
      <c r="F72" s="896" t="s">
        <v>453</v>
      </c>
      <c r="G72" s="896"/>
      <c r="H72" s="378"/>
      <c r="I72" s="378"/>
      <c r="J72" s="378"/>
      <c r="K72" s="378"/>
      <c r="L72" s="378"/>
      <c r="M72" s="378"/>
      <c r="N72" s="505"/>
      <c r="O72" s="896" t="s">
        <v>452</v>
      </c>
      <c r="P72" s="896"/>
      <c r="Q72" s="378"/>
    </row>
    <row r="73" spans="1:17" ht="12" customHeight="1" x14ac:dyDescent="0.2">
      <c r="A73" s="378"/>
      <c r="B73" s="378"/>
      <c r="C73" s="378"/>
      <c r="D73" s="378"/>
      <c r="E73" s="506"/>
      <c r="F73" s="896" t="s">
        <v>251</v>
      </c>
      <c r="G73" s="896"/>
      <c r="H73" s="378"/>
      <c r="I73" s="378"/>
      <c r="J73" s="378"/>
      <c r="K73" s="378"/>
      <c r="L73" s="378"/>
      <c r="M73" s="378"/>
      <c r="N73" s="506"/>
      <c r="O73" s="896" t="s">
        <v>253</v>
      </c>
      <c r="P73" s="896"/>
      <c r="Q73" s="378"/>
    </row>
    <row r="74" spans="1:17" ht="12" customHeight="1" x14ac:dyDescent="0.2">
      <c r="A74" s="378"/>
      <c r="B74" s="31"/>
      <c r="C74" s="27"/>
      <c r="D74" s="27"/>
      <c r="E74" s="507"/>
      <c r="F74" s="896" t="s">
        <v>252</v>
      </c>
      <c r="G74" s="896"/>
      <c r="H74" s="28"/>
      <c r="I74" s="28"/>
      <c r="J74" s="28"/>
      <c r="K74" s="28"/>
      <c r="L74" s="28"/>
      <c r="M74" s="28"/>
      <c r="N74" s="507"/>
      <c r="O74" s="896" t="s">
        <v>450</v>
      </c>
      <c r="P74" s="896"/>
      <c r="Q74" s="378"/>
    </row>
    <row r="75" spans="1:17" ht="12" customHeight="1" x14ac:dyDescent="0.2">
      <c r="A75" s="378"/>
      <c r="B75" s="27"/>
      <c r="C75" s="27"/>
      <c r="D75" s="27"/>
      <c r="E75" s="508"/>
      <c r="F75" s="896" t="s">
        <v>454</v>
      </c>
      <c r="G75" s="896"/>
      <c r="H75" s="28"/>
      <c r="I75" s="28"/>
      <c r="J75" s="28"/>
      <c r="K75" s="28"/>
      <c r="L75" s="28"/>
      <c r="M75" s="28"/>
      <c r="N75" s="508"/>
      <c r="O75" s="896" t="s">
        <v>451</v>
      </c>
      <c r="P75" s="896"/>
      <c r="Q75" s="378"/>
    </row>
    <row r="76" spans="1:17" ht="15" customHeight="1" x14ac:dyDescent="0.2">
      <c r="A76" s="378"/>
      <c r="B76" s="27"/>
      <c r="C76" s="27"/>
      <c r="D76" s="27"/>
      <c r="E76" s="27"/>
      <c r="F76" s="27"/>
      <c r="G76" s="28"/>
      <c r="H76" s="28"/>
      <c r="I76" s="28"/>
      <c r="J76" s="28"/>
      <c r="K76" s="28"/>
      <c r="L76" s="28"/>
      <c r="M76" s="28"/>
      <c r="N76" s="28"/>
      <c r="O76" s="28"/>
      <c r="P76" s="28"/>
      <c r="Q76" s="378"/>
    </row>
    <row r="77" spans="1:17" ht="15" customHeight="1" x14ac:dyDescent="0.2">
      <c r="A77" s="378"/>
      <c r="B77" s="155" t="s">
        <v>28</v>
      </c>
      <c r="C77" s="378"/>
      <c r="D77" s="378"/>
      <c r="E77" s="378"/>
      <c r="F77" s="379"/>
      <c r="G77" s="378"/>
      <c r="H77" s="378"/>
      <c r="I77" s="378"/>
      <c r="J77" s="378"/>
      <c r="K77" s="378"/>
      <c r="L77" s="378"/>
      <c r="M77" s="378"/>
      <c r="N77" s="378"/>
      <c r="O77" s="379"/>
      <c r="P77" s="378"/>
      <c r="Q77" s="378"/>
    </row>
    <row r="78" spans="1:17" ht="20.100000000000001" customHeight="1" x14ac:dyDescent="0.2">
      <c r="A78" s="378"/>
      <c r="B78" s="378"/>
      <c r="C78" s="378"/>
      <c r="D78" s="378"/>
      <c r="E78" s="378"/>
      <c r="F78" s="379"/>
      <c r="G78" s="378"/>
      <c r="H78" s="378"/>
      <c r="I78" s="378"/>
      <c r="J78" s="378"/>
      <c r="K78" s="378"/>
      <c r="L78" s="378"/>
      <c r="M78" s="378"/>
      <c r="N78" s="378"/>
      <c r="O78" s="379"/>
      <c r="P78" s="378"/>
      <c r="Q78" s="378"/>
    </row>
    <row r="79" spans="1:17" ht="20.100000000000001" customHeight="1" thickBot="1" x14ac:dyDescent="0.3">
      <c r="A79" s="378"/>
      <c r="B79" s="827" t="s">
        <v>29</v>
      </c>
      <c r="C79" s="827"/>
      <c r="D79" s="827"/>
      <c r="E79" s="827"/>
      <c r="F79" s="827"/>
      <c r="G79" s="827"/>
      <c r="H79" s="827"/>
      <c r="I79" s="827"/>
      <c r="J79" s="827"/>
      <c r="K79" s="827"/>
      <c r="L79" s="827"/>
      <c r="M79" s="827"/>
      <c r="N79" s="827"/>
      <c r="O79" s="827"/>
      <c r="P79" s="827"/>
      <c r="Q79" s="378"/>
    </row>
    <row r="80" spans="1:17" ht="9.9499999999999993" customHeight="1" x14ac:dyDescent="0.2">
      <c r="A80" s="378"/>
      <c r="B80" s="378"/>
      <c r="C80" s="378"/>
      <c r="D80" s="378"/>
      <c r="E80" s="378"/>
      <c r="F80" s="379"/>
      <c r="G80" s="378"/>
      <c r="H80" s="378"/>
      <c r="I80" s="378"/>
      <c r="J80" s="378"/>
      <c r="K80" s="378"/>
      <c r="L80" s="378"/>
      <c r="M80" s="378"/>
      <c r="N80" s="378"/>
      <c r="O80" s="379"/>
      <c r="P80" s="378"/>
      <c r="Q80" s="378"/>
    </row>
    <row r="81" spans="1:17" ht="15.95" customHeight="1" x14ac:dyDescent="0.2">
      <c r="A81" s="552"/>
      <c r="B81" s="826" t="s">
        <v>552</v>
      </c>
      <c r="C81" s="826"/>
      <c r="D81" s="826"/>
      <c r="E81" s="826"/>
      <c r="F81" s="826"/>
      <c r="G81" s="826"/>
      <c r="H81" s="826"/>
      <c r="I81" s="826"/>
      <c r="J81" s="826"/>
      <c r="K81" s="826"/>
      <c r="L81" s="826"/>
      <c r="M81" s="826"/>
      <c r="N81" s="826"/>
      <c r="O81" s="826"/>
      <c r="P81" s="826"/>
      <c r="Q81" s="552"/>
    </row>
    <row r="82" spans="1:17" ht="5.0999999999999996" customHeight="1" x14ac:dyDescent="0.2">
      <c r="A82" s="552"/>
      <c r="B82" s="27"/>
      <c r="C82" s="27"/>
      <c r="D82" s="27"/>
      <c r="E82" s="27"/>
      <c r="F82" s="27"/>
      <c r="G82" s="27"/>
      <c r="H82" s="27"/>
      <c r="I82" s="27"/>
      <c r="J82" s="27"/>
      <c r="K82" s="27"/>
      <c r="L82" s="27"/>
      <c r="M82" s="27"/>
      <c r="N82" s="27"/>
      <c r="O82" s="27"/>
      <c r="P82" s="27"/>
      <c r="Q82" s="552"/>
    </row>
    <row r="83" spans="1:17" ht="20.100000000000001" customHeight="1" x14ac:dyDescent="0.2">
      <c r="A83" s="552"/>
      <c r="B83" s="115"/>
      <c r="C83" s="116">
        <v>2001</v>
      </c>
      <c r="D83" s="116">
        <v>2002</v>
      </c>
      <c r="E83" s="887">
        <v>2003</v>
      </c>
      <c r="F83" s="888"/>
      <c r="G83" s="116">
        <v>2004</v>
      </c>
      <c r="H83" s="116">
        <v>2005</v>
      </c>
      <c r="I83" s="116">
        <v>2006</v>
      </c>
      <c r="J83" s="557">
        <v>2007</v>
      </c>
      <c r="K83" s="561" t="s">
        <v>121</v>
      </c>
      <c r="L83" s="116">
        <v>2009</v>
      </c>
      <c r="M83" s="116">
        <v>2010</v>
      </c>
      <c r="N83" s="882" t="s">
        <v>439</v>
      </c>
      <c r="O83" s="882"/>
      <c r="P83" s="116">
        <v>2012</v>
      </c>
      <c r="Q83" s="552"/>
    </row>
    <row r="84" spans="1:17" ht="15.95" customHeight="1" x14ac:dyDescent="0.2">
      <c r="A84" s="552"/>
      <c r="B84" s="553" t="s">
        <v>16</v>
      </c>
      <c r="C84" s="138">
        <f>AUX!C426</f>
        <v>43.059645000974719</v>
      </c>
      <c r="D84" s="138">
        <f>AUX!D426</f>
        <v>44.403783508587921</v>
      </c>
      <c r="E84" s="889">
        <f>AUX!E426</f>
        <v>40.922928985619258</v>
      </c>
      <c r="F84" s="890"/>
      <c r="G84" s="138">
        <f>AUX!F426</f>
        <v>37.518014105210888</v>
      </c>
      <c r="H84" s="138">
        <f>AUX!G426</f>
        <v>34.896323672301122</v>
      </c>
      <c r="I84" s="138">
        <f>AUX!H426</f>
        <v>33.313234248839976</v>
      </c>
      <c r="J84" s="138">
        <f>AUX!I426</f>
        <v>30.573972520695477</v>
      </c>
      <c r="K84" s="138">
        <f>AUX!J426</f>
        <v>28.893153357751679</v>
      </c>
      <c r="L84" s="138">
        <f>AUX!K426</f>
        <v>27.875195103989991</v>
      </c>
      <c r="M84" s="138">
        <f>AUX!L426</f>
        <v>26.652930283897447</v>
      </c>
      <c r="N84" s="883">
        <f>AUX!M426</f>
        <v>25.446803710713446</v>
      </c>
      <c r="O84" s="884"/>
      <c r="P84" s="138">
        <f>AUX!N426</f>
        <v>25.580257758832548</v>
      </c>
      <c r="Q84" s="552"/>
    </row>
    <row r="85" spans="1:17" ht="15.95" customHeight="1" x14ac:dyDescent="0.2">
      <c r="A85" s="552"/>
      <c r="B85" s="554" t="str">
        <f>AUX!A2</f>
        <v>ARS Alentejo</v>
      </c>
      <c r="C85" s="140">
        <f>AUX!C427</f>
        <v>22.053951815853239</v>
      </c>
      <c r="D85" s="140">
        <f>AUX!D427</f>
        <v>25.105621598328788</v>
      </c>
      <c r="E85" s="891">
        <f>AUX!E427</f>
        <v>24.073997449660897</v>
      </c>
      <c r="F85" s="892"/>
      <c r="G85" s="140">
        <f>AUX!F427</f>
        <v>18.698561249592739</v>
      </c>
      <c r="H85" s="140">
        <f>AUX!G427</f>
        <v>23.338418452150549</v>
      </c>
      <c r="I85" s="140">
        <f>AUX!H427</f>
        <v>19.259445709338735</v>
      </c>
      <c r="J85" s="140">
        <f>AUX!I427</f>
        <v>17.816842855446016</v>
      </c>
      <c r="K85" s="140">
        <f>AUX!J427</f>
        <v>18.10908411380596</v>
      </c>
      <c r="L85" s="140">
        <f>AUX!K427</f>
        <v>18.606814745900689</v>
      </c>
      <c r="M85" s="140">
        <f>AUX!L427</f>
        <v>19.115032510184118</v>
      </c>
      <c r="N85" s="885">
        <f>AUX!M427</f>
        <v>17.883023410056744</v>
      </c>
      <c r="O85" s="886"/>
      <c r="P85" s="140">
        <f>AUX!N427</f>
        <v>13.8813835773317</v>
      </c>
      <c r="Q85" s="552"/>
    </row>
    <row r="86" spans="1:17" ht="15.95" customHeight="1" x14ac:dyDescent="0.2">
      <c r="A86" s="552"/>
      <c r="B86" s="555" t="str">
        <f>AUX!A3</f>
        <v>ULS Baixo Alentejo</v>
      </c>
      <c r="C86" s="119">
        <f>AUX!C428</f>
        <v>37.824988967711548</v>
      </c>
      <c r="D86" s="119">
        <f>AUX!D428</f>
        <v>38.733850032961016</v>
      </c>
      <c r="E86" s="878">
        <f>AUX!E428</f>
        <v>41.211930479219824</v>
      </c>
      <c r="F86" s="879"/>
      <c r="G86" s="119">
        <f>AUX!F428</f>
        <v>18.844315800581914</v>
      </c>
      <c r="H86" s="119">
        <f>AUX!G428</f>
        <v>29.570881022697545</v>
      </c>
      <c r="I86" s="119">
        <f>AUX!H428</f>
        <v>25.177194039871519</v>
      </c>
      <c r="J86" s="119">
        <f>AUX!I428</f>
        <v>17.650895974828288</v>
      </c>
      <c r="K86" s="119">
        <f>AUX!J428</f>
        <v>20.091338314954911</v>
      </c>
      <c r="L86" s="119">
        <f>AUX!K428</f>
        <v>17.905312038986871</v>
      </c>
      <c r="M86" s="119">
        <f>AUX!L428</f>
        <v>18.040276879032099</v>
      </c>
      <c r="N86" s="880">
        <f>AUX!M428</f>
        <v>17.402516245644428</v>
      </c>
      <c r="O86" s="881"/>
      <c r="P86" s="119">
        <f>AUX!N428</f>
        <v>14.36752938359308</v>
      </c>
      <c r="Q86" s="552"/>
    </row>
    <row r="87" spans="1:17" ht="15" customHeight="1" x14ac:dyDescent="0.2">
      <c r="A87" s="552"/>
      <c r="B87" s="877"/>
      <c r="C87" s="877"/>
      <c r="D87" s="877"/>
      <c r="E87" s="877"/>
      <c r="F87" s="877"/>
      <c r="G87" s="877"/>
      <c r="H87" s="877"/>
      <c r="I87" s="877"/>
      <c r="J87" s="551"/>
      <c r="K87" s="688" t="s">
        <v>691</v>
      </c>
      <c r="L87" s="688"/>
      <c r="M87" s="688"/>
      <c r="N87" s="688"/>
      <c r="O87" s="688"/>
      <c r="P87" s="688"/>
      <c r="Q87" s="552"/>
    </row>
    <row r="88" spans="1:17" ht="15" customHeight="1" x14ac:dyDescent="0.2">
      <c r="A88" s="552"/>
      <c r="B88" s="27"/>
      <c r="C88" s="27"/>
      <c r="D88" s="27"/>
      <c r="E88" s="27"/>
      <c r="F88" s="27"/>
      <c r="G88" s="28"/>
      <c r="H88" s="28"/>
      <c r="I88" s="28"/>
      <c r="J88" s="28"/>
      <c r="K88" s="28"/>
      <c r="L88" s="28"/>
      <c r="M88" s="28"/>
      <c r="N88" s="28"/>
      <c r="O88" s="28"/>
      <c r="P88" s="28"/>
      <c r="Q88" s="552"/>
    </row>
    <row r="89" spans="1:17" ht="15.95" customHeight="1" x14ac:dyDescent="0.2">
      <c r="A89" s="378"/>
      <c r="B89" s="826" t="s">
        <v>463</v>
      </c>
      <c r="C89" s="826"/>
      <c r="D89" s="826"/>
      <c r="E89" s="826"/>
      <c r="F89" s="826"/>
      <c r="G89" s="826"/>
      <c r="H89" s="826"/>
      <c r="I89" s="826"/>
      <c r="J89" s="826"/>
      <c r="K89" s="826"/>
      <c r="L89" s="826"/>
      <c r="M89" s="826"/>
      <c r="N89" s="826"/>
      <c r="O89" s="826"/>
      <c r="P89" s="826"/>
      <c r="Q89" s="378"/>
    </row>
    <row r="90" spans="1:17" ht="5.0999999999999996" customHeight="1" x14ac:dyDescent="0.2">
      <c r="A90" s="378"/>
      <c r="B90" s="27"/>
      <c r="C90" s="27"/>
      <c r="D90" s="27"/>
      <c r="E90" s="27"/>
      <c r="F90" s="27"/>
      <c r="G90" s="27"/>
      <c r="H90" s="27"/>
      <c r="I90" s="27"/>
      <c r="J90" s="27"/>
      <c r="K90" s="27"/>
      <c r="L90" s="27"/>
      <c r="M90" s="27"/>
      <c r="N90" s="27"/>
      <c r="O90" s="27"/>
      <c r="P90" s="27"/>
      <c r="Q90" s="378"/>
    </row>
    <row r="91" spans="1:17" ht="20.100000000000001" customHeight="1" x14ac:dyDescent="0.2">
      <c r="A91" s="378"/>
      <c r="B91" s="115"/>
      <c r="C91" s="116">
        <v>2001</v>
      </c>
      <c r="D91" s="116">
        <v>2002</v>
      </c>
      <c r="E91" s="887">
        <v>2003</v>
      </c>
      <c r="F91" s="888"/>
      <c r="G91" s="116">
        <v>2004</v>
      </c>
      <c r="H91" s="116">
        <v>2005</v>
      </c>
      <c r="I91" s="116">
        <v>2006</v>
      </c>
      <c r="J91" s="502">
        <v>2007</v>
      </c>
      <c r="K91" s="501" t="s">
        <v>121</v>
      </c>
      <c r="L91" s="116">
        <v>2009</v>
      </c>
      <c r="M91" s="116">
        <v>2010</v>
      </c>
      <c r="N91" s="882" t="s">
        <v>439</v>
      </c>
      <c r="O91" s="882"/>
      <c r="P91" s="116">
        <v>2012</v>
      </c>
      <c r="Q91" s="378"/>
    </row>
    <row r="92" spans="1:17" ht="15.95" customHeight="1" x14ac:dyDescent="0.2">
      <c r="A92" s="378"/>
      <c r="B92" s="498" t="s">
        <v>16</v>
      </c>
      <c r="C92" s="138">
        <f>AUX!C419</f>
        <v>38.94811727980921</v>
      </c>
      <c r="D92" s="138">
        <f>AUX!D419</f>
        <v>40.747119848511375</v>
      </c>
      <c r="E92" s="889">
        <f>AUX!E419</f>
        <v>37.550325566642542</v>
      </c>
      <c r="F92" s="890"/>
      <c r="G92" s="138">
        <f>AUX!F419</f>
        <v>34.793801655499905</v>
      </c>
      <c r="H92" s="138">
        <f>AUX!G419</f>
        <v>32.436582806001383</v>
      </c>
      <c r="I92" s="138">
        <f>AUX!H419</f>
        <v>30.81748700214834</v>
      </c>
      <c r="J92" s="138">
        <f>AUX!I419</f>
        <v>28.132439513012823</v>
      </c>
      <c r="K92" s="138">
        <f>AUX!J419</f>
        <v>26.663712657739147</v>
      </c>
      <c r="L92" s="138">
        <f>AUX!K419</f>
        <v>25.866351218508019</v>
      </c>
      <c r="M92" s="138">
        <f>AUX!L419</f>
        <v>24.754120256212104</v>
      </c>
      <c r="N92" s="883">
        <f>AUX!M419</f>
        <v>23.724465274894424</v>
      </c>
      <c r="O92" s="884"/>
      <c r="P92" s="138">
        <f>AUX!N419</f>
        <v>23.581019168849544</v>
      </c>
      <c r="Q92" s="378"/>
    </row>
    <row r="93" spans="1:17" ht="15.95" customHeight="1" x14ac:dyDescent="0.2">
      <c r="A93" s="378"/>
      <c r="B93" s="380" t="str">
        <f>AUX!A2</f>
        <v>ARS Alentejo</v>
      </c>
      <c r="C93" s="140">
        <f>AUX!C420</f>
        <v>20.932564435386126</v>
      </c>
      <c r="D93" s="140">
        <f>AUX!D420</f>
        <v>23.419423132769396</v>
      </c>
      <c r="E93" s="891">
        <f>AUX!E420</f>
        <v>22.569372609057091</v>
      </c>
      <c r="F93" s="892"/>
      <c r="G93" s="140">
        <f>AUX!F420</f>
        <v>18.320812537479753</v>
      </c>
      <c r="H93" s="140">
        <f>AUX!G420</f>
        <v>22.19995901546028</v>
      </c>
      <c r="I93" s="140">
        <f>AUX!H420</f>
        <v>18.68738296549699</v>
      </c>
      <c r="J93" s="140">
        <f>AUX!I420</f>
        <v>14.943158523922465</v>
      </c>
      <c r="K93" s="140">
        <f>AUX!J420</f>
        <v>17.14583495881628</v>
      </c>
      <c r="L93" s="140">
        <f>AUX!K420</f>
        <v>17.056246850408964</v>
      </c>
      <c r="M93" s="140">
        <f>AUX!L420</f>
        <v>23.601213609513042</v>
      </c>
      <c r="N93" s="885">
        <f>AUX!M420</f>
        <v>16.507406224667765</v>
      </c>
      <c r="O93" s="886"/>
      <c r="P93" s="140">
        <f>AUX!N420</f>
        <v>12.889856178950865</v>
      </c>
      <c r="Q93" s="378"/>
    </row>
    <row r="94" spans="1:17" ht="15.95" customHeight="1" x14ac:dyDescent="0.2">
      <c r="A94" s="378"/>
      <c r="B94" s="381" t="str">
        <f>AUX!A3</f>
        <v>ULS Baixo Alentejo</v>
      </c>
      <c r="C94" s="119">
        <f>AUX!C421</f>
        <v>36.341656067016984</v>
      </c>
      <c r="D94" s="119">
        <f>AUX!D421</f>
        <v>35.754323107348625</v>
      </c>
      <c r="E94" s="878">
        <f>AUX!E421</f>
        <v>38.964006998535105</v>
      </c>
      <c r="F94" s="879"/>
      <c r="G94" s="119">
        <f>AUX!F421</f>
        <v>22.613178960698296</v>
      </c>
      <c r="H94" s="119">
        <f>AUX!G421</f>
        <v>27.29619786710543</v>
      </c>
      <c r="I94" s="119">
        <f>AUX!H421</f>
        <v>25.177194039871519</v>
      </c>
      <c r="J94" s="119">
        <f>AUX!I421</f>
        <v>17.650895974828288</v>
      </c>
      <c r="K94" s="119">
        <f>AUX!J421</f>
        <v>19.31859453361049</v>
      </c>
      <c r="L94" s="119">
        <f>AUX!K421</f>
        <v>17.12682021120483</v>
      </c>
      <c r="M94" s="119">
        <f>AUX!L421</f>
        <v>18.040276879032099</v>
      </c>
      <c r="N94" s="880">
        <f>AUX!M421</f>
        <v>16.611492779933315</v>
      </c>
      <c r="O94" s="881"/>
      <c r="P94" s="119">
        <f>AUX!N421</f>
        <v>14.36752938359308</v>
      </c>
      <c r="Q94" s="378"/>
    </row>
    <row r="95" spans="1:17" ht="15" customHeight="1" x14ac:dyDescent="0.2">
      <c r="A95" s="378"/>
      <c r="B95" s="877"/>
      <c r="C95" s="877"/>
      <c r="D95" s="877"/>
      <c r="E95" s="877"/>
      <c r="F95" s="877"/>
      <c r="G95" s="877"/>
      <c r="H95" s="877"/>
      <c r="I95" s="877"/>
      <c r="J95" s="551"/>
      <c r="K95" s="688" t="s">
        <v>691</v>
      </c>
      <c r="L95" s="688"/>
      <c r="M95" s="688"/>
      <c r="N95" s="688"/>
      <c r="O95" s="688"/>
      <c r="P95" s="688"/>
      <c r="Q95" s="378"/>
    </row>
    <row r="96" spans="1:17" ht="15" customHeight="1" x14ac:dyDescent="0.2">
      <c r="A96" s="378"/>
      <c r="B96" s="27"/>
      <c r="C96" s="27"/>
      <c r="D96" s="27"/>
      <c r="E96" s="27"/>
      <c r="F96" s="27"/>
      <c r="G96" s="28"/>
      <c r="H96" s="28"/>
      <c r="I96" s="28"/>
      <c r="J96" s="28"/>
      <c r="K96" s="28"/>
      <c r="L96" s="28"/>
      <c r="M96" s="28"/>
      <c r="N96" s="28"/>
      <c r="O96" s="28"/>
      <c r="P96" s="28"/>
      <c r="Q96" s="378"/>
    </row>
    <row r="97" spans="1:17" ht="24" customHeight="1" x14ac:dyDescent="0.2">
      <c r="A97" s="379"/>
      <c r="B97" s="824" t="s">
        <v>449</v>
      </c>
      <c r="C97" s="824"/>
      <c r="D97" s="824"/>
      <c r="E97" s="824"/>
      <c r="F97" s="824"/>
      <c r="G97" s="824"/>
      <c r="I97" s="824" t="str">
        <f>"DISTRIBUIÇÃO ESPACIAL DA TAXA DE INCIDÊNCIA MÉDIA ANUAL DE TUBERCULOSE (/100000 HABITANTES) NA " &amp; UPPER(AUX!A2) &amp; " POR ACES/ULS, 2008-2012"</f>
        <v>DISTRIBUIÇÃO ESPACIAL DA TAXA DE INCIDÊNCIA MÉDIA ANUAL DE TUBERCULOSE (/100000 HABITANTES) NA ARS ALENTEJO POR ACES/ULS, 2008-2012</v>
      </c>
      <c r="J97" s="824"/>
      <c r="K97" s="824"/>
      <c r="L97" s="824"/>
      <c r="M97" s="824"/>
      <c r="N97" s="824"/>
      <c r="O97" s="824"/>
      <c r="P97" s="824"/>
      <c r="Q97" s="379"/>
    </row>
    <row r="98" spans="1:17" ht="5.0999999999999996" customHeight="1" x14ac:dyDescent="0.2">
      <c r="A98" s="379"/>
      <c r="B98" s="379"/>
      <c r="C98" s="379"/>
      <c r="D98" s="379"/>
      <c r="E98" s="379"/>
      <c r="F98" s="379"/>
      <c r="G98" s="379"/>
      <c r="H98" s="379"/>
      <c r="I98" s="379"/>
      <c r="J98" s="379"/>
      <c r="K98" s="379"/>
      <c r="L98" s="379"/>
      <c r="M98" s="379"/>
      <c r="N98" s="379"/>
      <c r="O98" s="379"/>
      <c r="P98" s="379"/>
      <c r="Q98" s="379"/>
    </row>
    <row r="99" spans="1:17" ht="15" customHeight="1" x14ac:dyDescent="0.2">
      <c r="A99" s="379"/>
      <c r="B99" s="27"/>
      <c r="C99" s="27"/>
      <c r="D99" s="27"/>
      <c r="E99" s="27"/>
      <c r="F99" s="27"/>
      <c r="G99" s="28"/>
      <c r="H99" s="28"/>
      <c r="I99" s="28"/>
      <c r="J99" s="28"/>
      <c r="K99" s="28"/>
      <c r="L99" s="28"/>
      <c r="M99" s="28"/>
      <c r="N99" s="28"/>
      <c r="O99" s="28"/>
      <c r="P99" s="28"/>
      <c r="Q99" s="379"/>
    </row>
    <row r="100" spans="1:17" ht="15" customHeight="1" x14ac:dyDescent="0.2">
      <c r="A100" s="379"/>
      <c r="B100" s="27"/>
      <c r="C100" s="27"/>
      <c r="D100" s="27"/>
      <c r="E100" s="27"/>
      <c r="F100" s="27"/>
      <c r="G100" s="28"/>
      <c r="H100" s="28"/>
      <c r="I100" s="28"/>
      <c r="J100" s="28"/>
      <c r="K100" s="28"/>
      <c r="L100" s="28"/>
      <c r="M100" s="28"/>
      <c r="N100" s="28"/>
      <c r="O100" s="28"/>
      <c r="P100" s="28"/>
      <c r="Q100" s="379"/>
    </row>
    <row r="101" spans="1:17" ht="15" customHeight="1" x14ac:dyDescent="0.2">
      <c r="A101" s="379"/>
      <c r="B101" s="27"/>
      <c r="C101" s="27"/>
      <c r="D101" s="27"/>
      <c r="E101" s="27"/>
      <c r="F101" s="27"/>
      <c r="G101" s="28"/>
      <c r="H101" s="28"/>
      <c r="I101" s="28"/>
      <c r="J101" s="28"/>
      <c r="K101" s="28"/>
      <c r="L101" s="28"/>
      <c r="M101" s="28"/>
      <c r="N101" s="28"/>
      <c r="O101" s="28"/>
      <c r="P101" s="28"/>
      <c r="Q101" s="379"/>
    </row>
    <row r="102" spans="1:17" ht="15" customHeight="1" x14ac:dyDescent="0.2">
      <c r="A102" s="379"/>
      <c r="B102" s="27"/>
      <c r="C102" s="27"/>
      <c r="D102" s="27"/>
      <c r="E102" s="27"/>
      <c r="F102" s="27"/>
      <c r="G102" s="28"/>
      <c r="H102" s="28"/>
      <c r="I102" s="28"/>
      <c r="J102" s="28"/>
      <c r="K102" s="28"/>
      <c r="L102" s="28"/>
      <c r="M102" s="28"/>
      <c r="N102" s="28"/>
      <c r="O102" s="28"/>
      <c r="P102" s="28"/>
      <c r="Q102" s="379"/>
    </row>
    <row r="103" spans="1:17" ht="15" customHeight="1" x14ac:dyDescent="0.2">
      <c r="A103" s="379"/>
      <c r="B103" s="27"/>
      <c r="C103" s="27"/>
      <c r="D103" s="27"/>
      <c r="E103" s="27"/>
      <c r="F103" s="27"/>
      <c r="G103" s="28"/>
      <c r="H103" s="28"/>
      <c r="I103" s="28"/>
      <c r="J103" s="28"/>
      <c r="K103" s="28"/>
      <c r="L103" s="28"/>
      <c r="M103" s="28"/>
      <c r="N103" s="28"/>
      <c r="O103" s="28"/>
      <c r="P103" s="28"/>
      <c r="Q103" s="379"/>
    </row>
    <row r="104" spans="1:17" ht="15" customHeight="1" x14ac:dyDescent="0.2">
      <c r="A104" s="379"/>
      <c r="B104" s="27"/>
      <c r="C104" s="27"/>
      <c r="D104" s="27"/>
      <c r="E104" s="27"/>
      <c r="F104" s="27"/>
      <c r="G104" s="28"/>
      <c r="H104" s="28"/>
      <c r="I104" s="28"/>
      <c r="J104" s="28"/>
      <c r="K104" s="28"/>
      <c r="L104" s="28"/>
      <c r="M104" s="28"/>
      <c r="N104" s="28"/>
      <c r="O104" s="28"/>
      <c r="P104" s="28"/>
      <c r="Q104" s="379"/>
    </row>
    <row r="105" spans="1:17" ht="15" customHeight="1" x14ac:dyDescent="0.2">
      <c r="A105" s="379"/>
      <c r="B105" s="27"/>
      <c r="C105" s="27"/>
      <c r="D105" s="27"/>
      <c r="E105" s="27"/>
      <c r="F105" s="27"/>
      <c r="G105" s="28"/>
      <c r="H105" s="28"/>
      <c r="I105" s="28"/>
      <c r="J105" s="28"/>
      <c r="K105" s="28"/>
      <c r="L105" s="28"/>
      <c r="M105" s="28"/>
      <c r="N105" s="28"/>
      <c r="O105" s="28"/>
      <c r="P105" s="28"/>
      <c r="Q105" s="379"/>
    </row>
    <row r="106" spans="1:17" ht="15" customHeight="1" x14ac:dyDescent="0.2">
      <c r="A106" s="379"/>
      <c r="B106" s="27"/>
      <c r="C106" s="27"/>
      <c r="D106" s="27"/>
      <c r="E106" s="27"/>
      <c r="F106" s="27"/>
      <c r="G106" s="28"/>
      <c r="H106" s="28"/>
      <c r="I106" s="28"/>
      <c r="J106" s="28"/>
      <c r="K106" s="28"/>
      <c r="L106" s="28"/>
      <c r="M106" s="28"/>
      <c r="N106" s="28"/>
      <c r="O106" s="28"/>
      <c r="P106" s="28"/>
      <c r="Q106" s="379"/>
    </row>
    <row r="107" spans="1:17" ht="15" customHeight="1" x14ac:dyDescent="0.2">
      <c r="A107" s="379"/>
      <c r="B107" s="379"/>
      <c r="C107" s="379"/>
      <c r="D107" s="379"/>
      <c r="E107" s="379"/>
      <c r="F107" s="379"/>
      <c r="G107" s="379"/>
      <c r="H107" s="379"/>
      <c r="I107" s="379"/>
      <c r="J107" s="379"/>
      <c r="K107" s="379"/>
      <c r="L107" s="379"/>
      <c r="M107" s="379"/>
      <c r="N107" s="379"/>
      <c r="O107" s="379"/>
      <c r="P107" s="379"/>
      <c r="Q107" s="379"/>
    </row>
    <row r="108" spans="1:17" ht="15" customHeight="1" x14ac:dyDescent="0.2">
      <c r="A108" s="530"/>
      <c r="B108" s="530"/>
      <c r="C108" s="530"/>
      <c r="D108" s="530"/>
      <c r="E108" s="530"/>
      <c r="F108" s="530"/>
      <c r="G108" s="530"/>
      <c r="H108" s="530"/>
      <c r="I108" s="530"/>
      <c r="J108" s="530"/>
      <c r="K108" s="530"/>
      <c r="L108" s="530"/>
      <c r="M108" s="530"/>
      <c r="N108" s="530"/>
      <c r="O108" s="530"/>
      <c r="P108" s="530"/>
      <c r="Q108" s="530"/>
    </row>
    <row r="109" spans="1:17" ht="15" customHeight="1" x14ac:dyDescent="0.2">
      <c r="A109" s="379"/>
      <c r="B109" s="379"/>
      <c r="C109" s="379"/>
      <c r="D109" s="379"/>
      <c r="E109" s="379"/>
      <c r="F109" s="379"/>
      <c r="G109" s="379"/>
      <c r="H109" s="379"/>
      <c r="I109" s="379"/>
      <c r="J109" s="379"/>
      <c r="K109" s="379"/>
      <c r="L109" s="379"/>
      <c r="M109" s="379"/>
      <c r="N109" s="379"/>
      <c r="O109" s="379"/>
      <c r="P109" s="379"/>
      <c r="Q109" s="379"/>
    </row>
    <row r="110" spans="1:17" ht="15" customHeight="1" x14ac:dyDescent="0.2">
      <c r="A110" s="379"/>
      <c r="B110" s="31"/>
      <c r="C110" s="27"/>
      <c r="D110" s="27"/>
      <c r="E110" s="27"/>
      <c r="F110" s="27"/>
      <c r="G110" s="28"/>
      <c r="H110" s="28"/>
      <c r="I110" s="28"/>
      <c r="J110" s="28"/>
      <c r="K110" s="28"/>
      <c r="L110" s="28"/>
      <c r="M110" s="28"/>
      <c r="N110" s="28"/>
      <c r="O110" s="28"/>
      <c r="P110" s="28"/>
      <c r="Q110" s="379"/>
    </row>
    <row r="111" spans="1:17" ht="15" customHeight="1" x14ac:dyDescent="0.2">
      <c r="A111" s="379"/>
      <c r="B111" s="27"/>
      <c r="C111" s="27"/>
      <c r="D111" s="27"/>
      <c r="E111" s="27"/>
      <c r="F111" s="27"/>
      <c r="G111" s="28"/>
      <c r="H111" s="28"/>
      <c r="I111" s="28"/>
      <c r="J111" s="28"/>
      <c r="K111" s="28"/>
      <c r="L111" s="28"/>
      <c r="M111" s="28"/>
      <c r="N111" s="28"/>
      <c r="O111" s="28"/>
      <c r="P111" s="28"/>
      <c r="Q111" s="379"/>
    </row>
    <row r="112" spans="1:17" ht="15" customHeight="1" x14ac:dyDescent="0.2">
      <c r="A112" s="379"/>
      <c r="B112" s="27"/>
      <c r="C112" s="27"/>
      <c r="D112" s="27"/>
      <c r="E112" s="27"/>
      <c r="F112" s="27"/>
      <c r="G112" s="28"/>
      <c r="H112" s="28"/>
      <c r="I112" s="28"/>
      <c r="J112" s="28"/>
      <c r="K112" s="28"/>
      <c r="L112" s="28"/>
      <c r="M112" s="28"/>
      <c r="N112" s="28"/>
      <c r="O112" s="28"/>
      <c r="P112" s="28"/>
      <c r="Q112" s="379"/>
    </row>
    <row r="113" spans="1:17" ht="15" customHeight="1" x14ac:dyDescent="0.2">
      <c r="A113" s="379"/>
      <c r="B113" s="379"/>
      <c r="C113" s="379"/>
      <c r="D113" s="379"/>
      <c r="E113" s="379"/>
      <c r="F113" s="379"/>
      <c r="G113" s="379"/>
      <c r="H113" s="379"/>
      <c r="I113" s="379"/>
      <c r="J113" s="379"/>
      <c r="K113" s="379"/>
      <c r="L113" s="379"/>
      <c r="M113" s="379"/>
      <c r="N113" s="379"/>
      <c r="O113" s="379"/>
      <c r="P113" s="379"/>
      <c r="Q113" s="379"/>
    </row>
    <row r="114" spans="1:17" ht="5.0999999999999996" customHeight="1" x14ac:dyDescent="0.2">
      <c r="A114" s="379"/>
      <c r="B114" s="379"/>
      <c r="C114" s="379"/>
      <c r="D114" s="379"/>
      <c r="E114" s="151"/>
      <c r="F114" s="151"/>
      <c r="G114" s="151"/>
      <c r="H114" s="379"/>
      <c r="I114" s="379"/>
      <c r="J114" s="379"/>
      <c r="K114" s="379"/>
      <c r="L114" s="379"/>
      <c r="M114" s="379"/>
      <c r="N114" s="151"/>
      <c r="O114" s="151"/>
      <c r="P114" s="151"/>
      <c r="Q114" s="379"/>
    </row>
    <row r="115" spans="1:17" ht="12" customHeight="1" x14ac:dyDescent="0.2">
      <c r="A115" s="379"/>
      <c r="B115" s="31"/>
      <c r="C115" s="27"/>
      <c r="D115" s="27"/>
      <c r="E115" s="689"/>
      <c r="F115" s="689"/>
      <c r="G115" s="689"/>
      <c r="H115" s="28"/>
      <c r="I115" s="28"/>
      <c r="J115" s="28"/>
      <c r="K115" s="28"/>
      <c r="L115" s="28"/>
      <c r="M115" s="28"/>
      <c r="N115" s="893" t="s">
        <v>250</v>
      </c>
      <c r="O115" s="893"/>
      <c r="P115" s="893"/>
      <c r="Q115" s="379"/>
    </row>
    <row r="116" spans="1:17" ht="12" customHeight="1" x14ac:dyDescent="0.2">
      <c r="A116" s="379"/>
      <c r="B116" s="689" t="s">
        <v>691</v>
      </c>
      <c r="C116" s="689"/>
      <c r="D116" s="689"/>
      <c r="E116" s="689"/>
      <c r="F116" s="689"/>
      <c r="G116" s="689"/>
      <c r="H116" s="549"/>
      <c r="I116" s="28"/>
      <c r="J116" s="28"/>
      <c r="K116" s="28"/>
      <c r="L116" s="28"/>
      <c r="M116" s="28"/>
      <c r="N116" s="505"/>
      <c r="O116" s="896" t="s">
        <v>455</v>
      </c>
      <c r="P116" s="896"/>
      <c r="Q116" s="379"/>
    </row>
    <row r="117" spans="1:17" ht="12" customHeight="1" x14ac:dyDescent="0.2">
      <c r="A117" s="379"/>
      <c r="B117" s="27"/>
      <c r="C117" s="27"/>
      <c r="D117" s="27"/>
      <c r="E117" s="27"/>
      <c r="F117" s="27"/>
      <c r="G117" s="28"/>
      <c r="H117" s="28"/>
      <c r="I117" s="28"/>
      <c r="J117" s="28"/>
      <c r="K117" s="28"/>
      <c r="L117" s="28"/>
      <c r="M117" s="28"/>
      <c r="N117" s="506"/>
      <c r="O117" s="896" t="s">
        <v>456</v>
      </c>
      <c r="P117" s="896"/>
      <c r="Q117" s="379"/>
    </row>
    <row r="118" spans="1:17" ht="12" customHeight="1" x14ac:dyDescent="0.2">
      <c r="A118" s="379"/>
      <c r="B118" s="27"/>
      <c r="C118" s="27"/>
      <c r="D118" s="27"/>
      <c r="E118" s="27"/>
      <c r="F118" s="27"/>
      <c r="G118" s="28"/>
      <c r="H118" s="28"/>
      <c r="I118" s="28"/>
      <c r="J118" s="28"/>
      <c r="K118" s="28"/>
      <c r="L118" s="28"/>
      <c r="M118" s="28"/>
      <c r="N118" s="507"/>
      <c r="O118" s="896" t="s">
        <v>457</v>
      </c>
      <c r="P118" s="896"/>
      <c r="Q118" s="379"/>
    </row>
    <row r="119" spans="1:17" ht="12" customHeight="1" x14ac:dyDescent="0.2">
      <c r="A119" s="379"/>
      <c r="B119" s="27"/>
      <c r="C119" s="27"/>
      <c r="D119" s="27"/>
      <c r="E119" s="27"/>
      <c r="F119" s="27"/>
      <c r="G119" s="28"/>
      <c r="H119" s="28"/>
      <c r="I119" s="28"/>
      <c r="J119" s="28"/>
      <c r="K119" s="28"/>
      <c r="L119" s="28"/>
      <c r="M119" s="28"/>
      <c r="N119" s="508"/>
      <c r="O119" s="896" t="s">
        <v>458</v>
      </c>
      <c r="P119" s="896"/>
      <c r="Q119" s="379"/>
    </row>
    <row r="120" spans="1:17" ht="15" customHeight="1" x14ac:dyDescent="0.2">
      <c r="A120" s="378"/>
      <c r="B120" s="156" t="s">
        <v>28</v>
      </c>
      <c r="C120" s="154"/>
      <c r="D120" s="154"/>
      <c r="E120" s="154"/>
      <c r="F120" s="154"/>
      <c r="G120" s="154"/>
      <c r="H120" s="154"/>
      <c r="I120" s="154"/>
      <c r="J120" s="154"/>
      <c r="K120" s="154"/>
      <c r="L120" s="154"/>
      <c r="M120" s="154"/>
      <c r="N120" s="26"/>
      <c r="O120" s="26"/>
      <c r="P120" s="28"/>
      <c r="Q120" s="378"/>
    </row>
    <row r="121" spans="1:17" ht="30" customHeight="1" x14ac:dyDescent="0.2">
      <c r="A121" s="378"/>
      <c r="B121" s="378"/>
      <c r="C121" s="378"/>
      <c r="D121" s="378"/>
      <c r="E121" s="378"/>
      <c r="F121" s="379"/>
      <c r="G121" s="378"/>
      <c r="H121" s="378"/>
      <c r="I121" s="378"/>
      <c r="J121" s="378"/>
      <c r="K121" s="378"/>
      <c r="L121" s="378"/>
      <c r="M121" s="378"/>
      <c r="N121" s="378"/>
      <c r="O121" s="379"/>
      <c r="P121" s="378"/>
      <c r="Q121" s="378"/>
    </row>
    <row r="122" spans="1:17" ht="15" customHeight="1" x14ac:dyDescent="0.2">
      <c r="A122" s="378"/>
      <c r="B122" s="378"/>
      <c r="C122" s="378"/>
      <c r="D122" s="378"/>
      <c r="E122" s="378"/>
      <c r="F122" s="379"/>
      <c r="G122" s="378"/>
      <c r="H122" s="378"/>
      <c r="I122" s="378"/>
      <c r="J122" s="378"/>
      <c r="K122" s="378"/>
      <c r="L122" s="378"/>
      <c r="M122" s="378"/>
      <c r="N122" s="378"/>
      <c r="O122" s="379"/>
      <c r="P122" s="378"/>
      <c r="Q122" s="378"/>
    </row>
    <row r="123" spans="1:17" ht="15" customHeight="1" x14ac:dyDescent="0.2">
      <c r="A123" s="378"/>
      <c r="B123" s="378"/>
      <c r="C123" s="378"/>
      <c r="D123" s="378"/>
      <c r="E123" s="378"/>
      <c r="F123" s="379"/>
      <c r="G123" s="378"/>
      <c r="H123" s="378"/>
      <c r="I123" s="378"/>
      <c r="J123" s="378"/>
      <c r="K123" s="378"/>
      <c r="L123" s="378"/>
      <c r="M123" s="378"/>
      <c r="N123" s="378"/>
      <c r="O123" s="379"/>
      <c r="P123" s="378"/>
      <c r="Q123" s="378"/>
    </row>
    <row r="124" spans="1:17" ht="15" customHeight="1" x14ac:dyDescent="0.2">
      <c r="A124" s="378"/>
      <c r="B124" s="378"/>
      <c r="C124" s="378"/>
      <c r="D124" s="378"/>
      <c r="E124" s="378"/>
      <c r="F124" s="379"/>
      <c r="G124" s="378"/>
      <c r="H124" s="378"/>
      <c r="I124" s="378"/>
      <c r="J124" s="378"/>
      <c r="K124" s="378"/>
      <c r="L124" s="378"/>
      <c r="M124" s="378"/>
      <c r="N124" s="378"/>
      <c r="O124" s="379"/>
      <c r="P124" s="378"/>
      <c r="Q124" s="378"/>
    </row>
    <row r="125" spans="1:17" ht="15" customHeight="1" x14ac:dyDescent="0.2">
      <c r="A125" s="378"/>
      <c r="B125" s="378"/>
      <c r="C125" s="378"/>
      <c r="D125" s="378"/>
      <c r="E125" s="378"/>
      <c r="F125" s="379"/>
      <c r="G125" s="378"/>
      <c r="H125" s="378"/>
      <c r="I125" s="378"/>
      <c r="J125" s="378"/>
      <c r="K125" s="378"/>
      <c r="L125" s="378"/>
      <c r="M125" s="378"/>
      <c r="N125" s="378"/>
      <c r="O125" s="379"/>
      <c r="P125" s="378"/>
      <c r="Q125" s="378"/>
    </row>
    <row r="126" spans="1:17" ht="15" customHeight="1" thickBot="1" x14ac:dyDescent="0.25">
      <c r="A126" s="378"/>
      <c r="B126" s="378"/>
      <c r="C126" s="378"/>
      <c r="D126" s="378"/>
      <c r="E126" s="378"/>
      <c r="F126" s="379"/>
      <c r="G126" s="378"/>
      <c r="H126" s="378"/>
      <c r="I126" s="378"/>
      <c r="J126" s="378"/>
      <c r="K126" s="378"/>
      <c r="L126" s="378"/>
      <c r="M126" s="378"/>
      <c r="N126" s="378"/>
      <c r="O126" s="379"/>
      <c r="P126" s="378"/>
      <c r="Q126" s="378"/>
    </row>
    <row r="127" spans="1:17" ht="9.9499999999999993" customHeight="1" x14ac:dyDescent="0.2">
      <c r="A127" s="378"/>
      <c r="B127" s="825"/>
      <c r="C127" s="825"/>
      <c r="D127" s="825"/>
      <c r="E127" s="825"/>
      <c r="F127" s="825"/>
      <c r="G127" s="825"/>
      <c r="H127" s="825"/>
      <c r="I127" s="825"/>
      <c r="J127" s="825"/>
      <c r="K127" s="825"/>
      <c r="L127" s="825"/>
      <c r="M127" s="825"/>
      <c r="N127" s="825"/>
      <c r="O127" s="825"/>
      <c r="P127" s="825"/>
      <c r="Q127" s="378"/>
    </row>
  </sheetData>
  <mergeCells count="84">
    <mergeCell ref="E85:F85"/>
    <mergeCell ref="N85:O85"/>
    <mergeCell ref="B81:P81"/>
    <mergeCell ref="E83:F83"/>
    <mergeCell ref="N83:O83"/>
    <mergeCell ref="E84:F84"/>
    <mergeCell ref="N84:O84"/>
    <mergeCell ref="F72:G72"/>
    <mergeCell ref="F73:G73"/>
    <mergeCell ref="F74:G74"/>
    <mergeCell ref="O74:P74"/>
    <mergeCell ref="B79:P79"/>
    <mergeCell ref="F75:G75"/>
    <mergeCell ref="O72:P72"/>
    <mergeCell ref="O73:P73"/>
    <mergeCell ref="O75:P75"/>
    <mergeCell ref="B116:G116"/>
    <mergeCell ref="B127:P127"/>
    <mergeCell ref="O119:P119"/>
    <mergeCell ref="I97:P97"/>
    <mergeCell ref="O116:P116"/>
    <mergeCell ref="O117:P117"/>
    <mergeCell ref="O118:P118"/>
    <mergeCell ref="E115:G115"/>
    <mergeCell ref="N115:P115"/>
    <mergeCell ref="B97:G97"/>
    <mergeCell ref="B11:G11"/>
    <mergeCell ref="B12:G12"/>
    <mergeCell ref="B13:G13"/>
    <mergeCell ref="B35:G35"/>
    <mergeCell ref="E22:F22"/>
    <mergeCell ref="E24:F24"/>
    <mergeCell ref="N24:O24"/>
    <mergeCell ref="E30:F30"/>
    <mergeCell ref="N30:O30"/>
    <mergeCell ref="E31:F31"/>
    <mergeCell ref="N31:O31"/>
    <mergeCell ref="B27:P27"/>
    <mergeCell ref="E29:F29"/>
    <mergeCell ref="K25:P25"/>
    <mergeCell ref="B25:I25"/>
    <mergeCell ref="N22:O22"/>
    <mergeCell ref="E23:F23"/>
    <mergeCell ref="B2:D2"/>
    <mergeCell ref="H2:P2"/>
    <mergeCell ref="B6:P6"/>
    <mergeCell ref="B7:G7"/>
    <mergeCell ref="B8:G8"/>
    <mergeCell ref="B14:G14"/>
    <mergeCell ref="B15:G15"/>
    <mergeCell ref="B17:P17"/>
    <mergeCell ref="B19:P19"/>
    <mergeCell ref="E21:F21"/>
    <mergeCell ref="N21:O21"/>
    <mergeCell ref="B9:G9"/>
    <mergeCell ref="B10:G10"/>
    <mergeCell ref="N23:O23"/>
    <mergeCell ref="I54:P54"/>
    <mergeCell ref="N71:P71"/>
    <mergeCell ref="B54:G54"/>
    <mergeCell ref="E71:G71"/>
    <mergeCell ref="N29:O29"/>
    <mergeCell ref="K52:P52"/>
    <mergeCell ref="I35:P35"/>
    <mergeCell ref="E32:F32"/>
    <mergeCell ref="N32:O32"/>
    <mergeCell ref="B33:I33"/>
    <mergeCell ref="K33:P33"/>
    <mergeCell ref="B52:G52"/>
    <mergeCell ref="B87:I87"/>
    <mergeCell ref="K87:P87"/>
    <mergeCell ref="B95:I95"/>
    <mergeCell ref="K95:P95"/>
    <mergeCell ref="E86:F86"/>
    <mergeCell ref="N86:O86"/>
    <mergeCell ref="E94:F94"/>
    <mergeCell ref="N91:O91"/>
    <mergeCell ref="N92:O92"/>
    <mergeCell ref="N93:O93"/>
    <mergeCell ref="N94:O94"/>
    <mergeCell ref="E91:F91"/>
    <mergeCell ref="E92:F92"/>
    <mergeCell ref="E93:F93"/>
    <mergeCell ref="B89:P89"/>
  </mergeCells>
  <hyperlinks>
    <hyperlink ref="B4" location="INDICE!A1" display="Índice"/>
    <hyperlink ref="B77" location="'D04'!A1" display="Topo"/>
    <hyperlink ref="B120" location="'D04'!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78740157480314965" bottom="0.39370078740157483" header="0.31496062992125984" footer="0.31496062992125984"/>
  <pageSetup paperSize="9" scale="68" orientation="portrait" r:id="rId1"/>
  <rowBreaks count="1" manualBreakCount="1">
    <brk id="77" max="16" man="1"/>
  </rowBreaks>
  <ignoredErrors>
    <ignoredError sqref="N21 K21 N91 K29 N29 K91 K83 N83"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2"/>
  <dimension ref="A1:S89"/>
  <sheetViews>
    <sheetView tabSelected="1" view="pageBreakPreview" topLeftCell="A85" zoomScale="60" zoomScaleNormal="100" workbookViewId="0">
      <selection activeCell="K26" sqref="K26"/>
    </sheetView>
  </sheetViews>
  <sheetFormatPr defaultRowHeight="14.25" x14ac:dyDescent="0.2"/>
  <cols>
    <col min="1" max="1" width="2.7109375" style="6" customWidth="1"/>
    <col min="2" max="2" width="1.7109375" style="6" customWidth="1"/>
    <col min="3" max="3" width="40.7109375" style="6" customWidth="1"/>
    <col min="4" max="4" width="4.7109375" style="6" customWidth="1"/>
    <col min="5" max="6" width="6.7109375" style="6" customWidth="1"/>
    <col min="7" max="9" width="10.7109375" style="6" customWidth="1"/>
    <col min="10" max="10" width="5.28515625" style="6" customWidth="1"/>
    <col min="11" max="11" width="30.7109375" style="6" customWidth="1"/>
    <col min="12" max="12" width="5.28515625" style="6" customWidth="1"/>
    <col min="13" max="13" width="2.7109375" style="6" customWidth="1"/>
    <col min="14" max="16384" width="9.140625" style="6"/>
  </cols>
  <sheetData>
    <row r="1" spans="1:19" ht="9.9499999999999993" customHeight="1" x14ac:dyDescent="0.2">
      <c r="A1" s="146"/>
      <c r="B1" s="146"/>
      <c r="C1" s="146"/>
      <c r="D1" s="146"/>
      <c r="E1" s="146"/>
      <c r="F1" s="146"/>
      <c r="G1" s="146"/>
      <c r="H1" s="146"/>
      <c r="I1" s="146"/>
      <c r="J1" s="264"/>
      <c r="K1" s="146"/>
      <c r="L1" s="264"/>
      <c r="M1" s="146"/>
    </row>
    <row r="2" spans="1:19" ht="20.100000000000001" customHeight="1" thickBot="1" x14ac:dyDescent="0.3">
      <c r="A2" s="146"/>
      <c r="B2" s="898" t="str">
        <f>AUX!A1</f>
        <v>Perfil Local de Saúde 2014</v>
      </c>
      <c r="C2" s="898"/>
      <c r="D2" s="898"/>
      <c r="E2" s="898"/>
      <c r="F2" s="898"/>
      <c r="G2" s="897" t="str">
        <f>AUX!A3</f>
        <v>ULS Baixo Alentejo</v>
      </c>
      <c r="H2" s="897"/>
      <c r="I2" s="897"/>
      <c r="J2" s="897"/>
      <c r="K2" s="897"/>
      <c r="L2" s="897"/>
      <c r="M2" s="146"/>
    </row>
    <row r="3" spans="1:19" ht="9.9499999999999993" customHeight="1" thickTop="1" x14ac:dyDescent="0.2">
      <c r="A3" s="146"/>
      <c r="B3" s="146"/>
      <c r="C3" s="146"/>
      <c r="D3" s="146"/>
      <c r="E3" s="146"/>
      <c r="F3" s="146"/>
      <c r="G3" s="146"/>
      <c r="H3" s="146"/>
      <c r="I3" s="146"/>
      <c r="J3" s="264"/>
      <c r="K3" s="146"/>
      <c r="L3" s="264"/>
      <c r="M3" s="146"/>
    </row>
    <row r="4" spans="1:19" x14ac:dyDescent="0.2">
      <c r="A4" s="146"/>
      <c r="B4" s="146"/>
      <c r="C4" s="564" t="s">
        <v>0</v>
      </c>
      <c r="D4" s="146"/>
      <c r="E4" s="146"/>
      <c r="F4" s="146"/>
      <c r="G4" s="146"/>
      <c r="H4" s="146"/>
      <c r="I4" s="146"/>
      <c r="J4" s="264"/>
      <c r="K4" s="146"/>
      <c r="L4" s="264"/>
      <c r="M4" s="146"/>
    </row>
    <row r="5" spans="1:19" ht="15" customHeight="1" x14ac:dyDescent="0.2">
      <c r="A5" s="146"/>
      <c r="B5" s="146"/>
      <c r="C5" s="146"/>
      <c r="D5" s="146"/>
      <c r="E5" s="146"/>
      <c r="F5" s="146"/>
      <c r="G5" s="146"/>
      <c r="H5" s="146"/>
      <c r="I5" s="146"/>
      <c r="J5" s="264"/>
      <c r="K5" s="146"/>
      <c r="L5" s="264"/>
      <c r="M5" s="146"/>
    </row>
    <row r="6" spans="1:19" ht="24.95" customHeight="1" x14ac:dyDescent="0.2">
      <c r="A6" s="146"/>
      <c r="B6" s="899" t="str">
        <f>RIGHT(AUX!C3,1) &amp; " "  &amp; AUX!D3 &amp; " NUM ABRIR E FECHAR DE OLHOS…"</f>
        <v>A ULS BAIXO ALENTEJO NUM ABRIR E FECHAR DE OLHOS…</v>
      </c>
      <c r="C6" s="899"/>
      <c r="D6" s="899"/>
      <c r="E6" s="899"/>
      <c r="F6" s="899"/>
      <c r="G6" s="899"/>
      <c r="H6" s="899"/>
      <c r="I6" s="899"/>
      <c r="J6" s="899"/>
      <c r="K6" s="899"/>
      <c r="L6" s="899"/>
      <c r="M6" s="146"/>
    </row>
    <row r="7" spans="1:19" ht="6" customHeight="1" x14ac:dyDescent="0.2">
      <c r="A7" s="146"/>
      <c r="B7" s="134"/>
      <c r="C7" s="134"/>
      <c r="D7" s="134"/>
      <c r="E7" s="134"/>
      <c r="F7" s="134"/>
      <c r="G7" s="146"/>
      <c r="H7" s="146"/>
      <c r="I7" s="146"/>
      <c r="J7" s="264"/>
      <c r="K7" s="146"/>
      <c r="L7" s="264"/>
      <c r="M7" s="146"/>
    </row>
    <row r="8" spans="1:19" ht="26.1" customHeight="1" x14ac:dyDescent="0.2">
      <c r="A8" s="377"/>
      <c r="B8" s="907" t="s">
        <v>521</v>
      </c>
      <c r="C8" s="907"/>
      <c r="D8" s="907"/>
      <c r="E8" s="907"/>
      <c r="F8" s="907"/>
      <c r="G8" s="907"/>
      <c r="H8" s="907"/>
      <c r="I8" s="907"/>
      <c r="J8" s="907"/>
      <c r="K8" s="907"/>
      <c r="L8" s="907"/>
      <c r="M8" s="377"/>
    </row>
    <row r="9" spans="1:19" ht="15" customHeight="1" x14ac:dyDescent="0.2">
      <c r="A9" s="378"/>
      <c r="B9" s="134"/>
      <c r="C9" s="383"/>
      <c r="D9" s="134"/>
      <c r="E9" s="134"/>
      <c r="F9" s="134"/>
      <c r="G9" s="378"/>
      <c r="H9" s="378"/>
      <c r="I9" s="378"/>
      <c r="J9" s="378"/>
      <c r="K9" s="378"/>
      <c r="L9" s="378"/>
      <c r="M9" s="378"/>
    </row>
    <row r="10" spans="1:19" ht="15" customHeight="1" x14ac:dyDescent="0.2">
      <c r="A10" s="378"/>
      <c r="B10" s="134"/>
      <c r="C10" s="134"/>
      <c r="D10" s="134"/>
      <c r="E10" s="134"/>
      <c r="F10" s="915" t="s">
        <v>553</v>
      </c>
      <c r="G10" s="915"/>
      <c r="H10" s="378"/>
      <c r="I10" s="378"/>
      <c r="J10" s="378"/>
      <c r="K10" s="916" t="s">
        <v>554</v>
      </c>
      <c r="L10" s="378"/>
      <c r="M10" s="378"/>
    </row>
    <row r="11" spans="1:19" ht="15" customHeight="1" x14ac:dyDescent="0.2">
      <c r="A11" s="377"/>
      <c r="B11" s="134"/>
      <c r="C11" s="134"/>
      <c r="D11" s="134"/>
      <c r="E11" s="134"/>
      <c r="F11" s="915"/>
      <c r="G11" s="915"/>
      <c r="H11" s="377"/>
      <c r="I11" s="377"/>
      <c r="J11" s="377"/>
      <c r="K11" s="916"/>
      <c r="L11" s="377"/>
      <c r="M11" s="377"/>
    </row>
    <row r="12" spans="1:19" ht="15" customHeight="1" x14ac:dyDescent="0.2">
      <c r="A12" s="377"/>
      <c r="B12" s="377"/>
      <c r="C12" s="377"/>
      <c r="D12" s="377"/>
      <c r="E12" s="377"/>
      <c r="F12" s="915"/>
      <c r="G12" s="915"/>
      <c r="H12" s="377"/>
      <c r="I12" s="377"/>
      <c r="J12" s="377"/>
      <c r="K12" s="916"/>
      <c r="L12" s="377"/>
      <c r="M12" s="377"/>
    </row>
    <row r="13" spans="1:19" ht="15" customHeight="1" x14ac:dyDescent="0.2">
      <c r="A13" s="377"/>
      <c r="B13" s="377"/>
      <c r="C13" s="377"/>
      <c r="D13" s="377"/>
      <c r="E13" s="377"/>
      <c r="F13" s="377"/>
      <c r="G13" s="377"/>
      <c r="H13" s="377"/>
      <c r="I13" s="377"/>
      <c r="J13" s="377"/>
      <c r="K13" s="377"/>
      <c r="L13" s="377"/>
      <c r="M13" s="377"/>
    </row>
    <row r="14" spans="1:19" ht="18" customHeight="1" x14ac:dyDescent="0.2">
      <c r="A14" s="146"/>
      <c r="B14" s="908" t="s">
        <v>4</v>
      </c>
      <c r="C14" s="908"/>
      <c r="D14" s="908"/>
      <c r="E14" s="908"/>
      <c r="F14" s="908"/>
      <c r="G14" s="908"/>
      <c r="H14" s="908"/>
      <c r="I14" s="908"/>
      <c r="J14" s="266"/>
      <c r="K14" s="146"/>
      <c r="L14" s="264"/>
      <c r="M14" s="146"/>
    </row>
    <row r="15" spans="1:19" ht="5.0999999999999996" customHeight="1" x14ac:dyDescent="0.2">
      <c r="A15" s="146"/>
      <c r="B15" s="660"/>
      <c r="C15" s="660"/>
      <c r="D15" s="660"/>
      <c r="E15" s="660"/>
      <c r="F15" s="660"/>
      <c r="G15" s="660"/>
      <c r="H15" s="660"/>
      <c r="I15" s="660"/>
      <c r="J15" s="305"/>
      <c r="K15" s="309"/>
      <c r="L15" s="309"/>
      <c r="M15" s="146"/>
    </row>
    <row r="16" spans="1:19" ht="5.0999999999999996" customHeight="1" x14ac:dyDescent="0.2">
      <c r="A16" s="146"/>
      <c r="B16" s="146"/>
      <c r="C16" s="146"/>
      <c r="D16" s="146"/>
      <c r="E16" s="146"/>
      <c r="F16" s="146"/>
      <c r="G16" s="146"/>
      <c r="H16" s="146"/>
      <c r="I16" s="146"/>
      <c r="J16" s="264"/>
      <c r="K16" s="146"/>
      <c r="L16" s="264"/>
      <c r="M16" s="146"/>
      <c r="N16" s="173"/>
      <c r="O16" s="173"/>
      <c r="P16" s="173"/>
      <c r="Q16" s="173"/>
      <c r="R16" s="173"/>
      <c r="S16" s="173"/>
    </row>
    <row r="17" spans="1:19" ht="35.1" customHeight="1" x14ac:dyDescent="0.2">
      <c r="A17" s="146"/>
      <c r="B17" s="911"/>
      <c r="C17" s="162" t="s">
        <v>72</v>
      </c>
      <c r="D17" s="157" t="s">
        <v>79</v>
      </c>
      <c r="E17" s="157" t="s">
        <v>70</v>
      </c>
      <c r="F17" s="157" t="s">
        <v>71</v>
      </c>
      <c r="G17" s="271" t="s">
        <v>16</v>
      </c>
      <c r="H17" s="509" t="str">
        <f>AUX!A2</f>
        <v>ARS Alentejo</v>
      </c>
      <c r="I17" s="272" t="str">
        <f>PLS!C5</f>
        <v>ULS Baixo Alentejo</v>
      </c>
      <c r="J17" s="314" t="s">
        <v>271</v>
      </c>
      <c r="K17" s="296"/>
      <c r="L17" s="317" t="s">
        <v>272</v>
      </c>
      <c r="M17" s="146"/>
      <c r="N17" s="173"/>
      <c r="O17" s="173"/>
      <c r="P17" s="173"/>
      <c r="Q17" s="173"/>
      <c r="R17" s="173"/>
      <c r="S17" s="173"/>
    </row>
    <row r="18" spans="1:19" ht="21.95" customHeight="1" x14ac:dyDescent="0.2">
      <c r="A18" s="146"/>
      <c r="B18" s="912"/>
      <c r="C18" s="273" t="s">
        <v>73</v>
      </c>
      <c r="D18" s="157" t="s">
        <v>13</v>
      </c>
      <c r="E18" s="157">
        <v>2012</v>
      </c>
      <c r="F18" s="158" t="s">
        <v>75</v>
      </c>
      <c r="G18" s="277">
        <f>AUX!B$441</f>
        <v>9976649</v>
      </c>
      <c r="H18" s="277">
        <f>AUX!B$442</f>
        <v>501747</v>
      </c>
      <c r="I18" s="277">
        <f>AUX!B$440</f>
        <v>124690</v>
      </c>
      <c r="J18" s="298"/>
      <c r="K18" s="563" t="s">
        <v>282</v>
      </c>
      <c r="L18" s="301"/>
      <c r="M18" s="146"/>
      <c r="N18" s="173"/>
      <c r="O18" s="173"/>
      <c r="P18" s="173"/>
      <c r="Q18" s="173"/>
      <c r="R18" s="173"/>
      <c r="S18" s="173"/>
    </row>
    <row r="19" spans="1:19" ht="21.95" customHeight="1" x14ac:dyDescent="0.2">
      <c r="A19" s="146"/>
      <c r="B19" s="912"/>
      <c r="C19" s="273" t="s">
        <v>74</v>
      </c>
      <c r="D19" s="157" t="s">
        <v>13</v>
      </c>
      <c r="E19" s="157">
        <v>2012</v>
      </c>
      <c r="F19" s="157" t="s">
        <v>211</v>
      </c>
      <c r="G19" s="303">
        <f>AUX!C$441</f>
        <v>133.98202652317022</v>
      </c>
      <c r="H19" s="303">
        <f>AUX!C$442</f>
        <v>190.811250652501</v>
      </c>
      <c r="I19" s="303">
        <f>AUX!C$440</f>
        <v>179.22093369015758</v>
      </c>
      <c r="J19" s="299">
        <f>AUX!C436</f>
        <v>299.53298307063631</v>
      </c>
      <c r="K19" s="151"/>
      <c r="L19" s="297">
        <f>AUX!C435</f>
        <v>68.730672681631319</v>
      </c>
      <c r="M19" s="146"/>
      <c r="N19" s="173"/>
      <c r="O19" s="173"/>
      <c r="P19" s="173"/>
      <c r="Q19" s="173"/>
      <c r="R19" s="173"/>
      <c r="S19" s="173"/>
    </row>
    <row r="20" spans="1:19" ht="21.95" customHeight="1" x14ac:dyDescent="0.2">
      <c r="A20" s="302"/>
      <c r="B20" s="912"/>
      <c r="C20" s="273" t="s">
        <v>77</v>
      </c>
      <c r="D20" s="157" t="s">
        <v>13</v>
      </c>
      <c r="E20" s="157">
        <v>2012</v>
      </c>
      <c r="F20" s="157" t="s">
        <v>78</v>
      </c>
      <c r="G20" s="303">
        <f>AUX!D$441</f>
        <v>8.527352357854511</v>
      </c>
      <c r="H20" s="303">
        <f>AUX!D$442</f>
        <v>7.8072867348507007</v>
      </c>
      <c r="I20" s="303">
        <f>AUX!D$440</f>
        <v>8.4449144932452658</v>
      </c>
      <c r="J20" s="299">
        <f>AUX!D435</f>
        <v>5.163014593108894</v>
      </c>
      <c r="K20" s="151"/>
      <c r="L20" s="297">
        <f>AUX!D436</f>
        <v>11.116019052817267</v>
      </c>
      <c r="M20" s="302"/>
      <c r="N20" s="173"/>
      <c r="O20" s="173"/>
      <c r="P20" s="173"/>
      <c r="Q20" s="173"/>
      <c r="R20" s="173"/>
      <c r="S20" s="173"/>
    </row>
    <row r="21" spans="1:19" ht="21.95" customHeight="1" x14ac:dyDescent="0.2">
      <c r="A21" s="304"/>
      <c r="B21" s="912"/>
      <c r="C21" s="273" t="s">
        <v>210</v>
      </c>
      <c r="D21" s="157" t="s">
        <v>15</v>
      </c>
      <c r="E21" s="157">
        <v>2012</v>
      </c>
      <c r="F21" s="158" t="s">
        <v>75</v>
      </c>
      <c r="G21" s="326">
        <f>AUX!E$441</f>
        <v>1.2877062357186866</v>
      </c>
      <c r="H21" s="326">
        <f>AUX!E$442</f>
        <v>1.3411172216283358</v>
      </c>
      <c r="I21" s="326">
        <f>AUX!E$440</f>
        <v>1.4848600465498467</v>
      </c>
      <c r="J21" s="325">
        <f>AUX!E435</f>
        <v>0.99680196804155274</v>
      </c>
      <c r="K21" s="151"/>
      <c r="L21" s="408">
        <f>AUX!E436</f>
        <v>1.6472076125960957</v>
      </c>
      <c r="M21" s="304"/>
      <c r="N21" s="173"/>
      <c r="O21" s="173"/>
      <c r="P21" s="173"/>
      <c r="Q21" s="173"/>
      <c r="R21" s="173"/>
      <c r="S21" s="173"/>
    </row>
    <row r="22" spans="1:19" ht="21.95" customHeight="1" x14ac:dyDescent="0.2">
      <c r="A22" s="146"/>
      <c r="B22" s="912"/>
      <c r="C22" s="900" t="s">
        <v>76</v>
      </c>
      <c r="D22" s="157" t="s">
        <v>14</v>
      </c>
      <c r="E22" s="932" t="s">
        <v>297</v>
      </c>
      <c r="F22" s="934" t="s">
        <v>75</v>
      </c>
      <c r="G22" s="303">
        <f>AUX!F$441</f>
        <v>77.325289100626719</v>
      </c>
      <c r="H22" s="303">
        <f>AUX!F$442</f>
        <v>76.72757198453084</v>
      </c>
      <c r="I22" s="303">
        <f>AUX!F$440</f>
        <v>75.070330987640787</v>
      </c>
      <c r="J22" s="299">
        <f>AUX!F435</f>
        <v>75.070330987640787</v>
      </c>
      <c r="K22" s="151"/>
      <c r="L22" s="297">
        <f>AUX!F436</f>
        <v>79.215753121226172</v>
      </c>
      <c r="M22" s="146"/>
      <c r="N22" s="173"/>
      <c r="O22" s="173"/>
      <c r="P22" s="173"/>
      <c r="Q22" s="173"/>
      <c r="R22" s="173"/>
      <c r="S22" s="173"/>
    </row>
    <row r="23" spans="1:19" ht="21.95" customHeight="1" x14ac:dyDescent="0.2">
      <c r="A23" s="146"/>
      <c r="B23" s="913"/>
      <c r="C23" s="901"/>
      <c r="D23" s="157" t="s">
        <v>15</v>
      </c>
      <c r="E23" s="933"/>
      <c r="F23" s="935"/>
      <c r="G23" s="303">
        <f>AUX!G$441</f>
        <v>83.655929725352806</v>
      </c>
      <c r="H23" s="303">
        <f>AUX!G$442</f>
        <v>82.372443650216013</v>
      </c>
      <c r="I23" s="303">
        <f>AUX!G$440</f>
        <v>81.348212923032975</v>
      </c>
      <c r="J23" s="300">
        <f>AUX!G435</f>
        <v>81.348212923032975</v>
      </c>
      <c r="K23" s="295"/>
      <c r="L23" s="347">
        <f>AUX!G436</f>
        <v>85.424412377783284</v>
      </c>
      <c r="M23" s="146"/>
      <c r="N23" s="173"/>
      <c r="O23" s="173"/>
      <c r="P23" s="173"/>
      <c r="Q23" s="173"/>
      <c r="R23" s="173"/>
      <c r="S23" s="173"/>
    </row>
    <row r="24" spans="1:19" ht="9.75" customHeight="1" x14ac:dyDescent="0.2">
      <c r="A24" s="146"/>
      <c r="B24" s="146"/>
      <c r="C24" s="146"/>
      <c r="D24" s="146"/>
      <c r="E24" s="146"/>
      <c r="F24" s="146"/>
      <c r="G24" s="146"/>
      <c r="H24" s="146"/>
      <c r="I24" s="146"/>
      <c r="J24" s="264"/>
      <c r="K24" s="146"/>
      <c r="L24" s="264"/>
      <c r="M24" s="146"/>
      <c r="N24" s="173"/>
      <c r="O24" s="173"/>
      <c r="P24" s="173"/>
      <c r="Q24" s="173"/>
      <c r="R24" s="173"/>
      <c r="S24" s="173"/>
    </row>
    <row r="25" spans="1:19" ht="12" customHeight="1" x14ac:dyDescent="0.2">
      <c r="A25" s="264"/>
      <c r="B25" s="936" t="s">
        <v>5</v>
      </c>
      <c r="C25" s="936"/>
      <c r="D25" s="936"/>
      <c r="E25" s="936"/>
      <c r="F25" s="936"/>
      <c r="G25" s="936"/>
      <c r="H25" s="936"/>
      <c r="I25" s="936"/>
      <c r="J25" s="265"/>
      <c r="K25" s="264"/>
      <c r="L25" s="264"/>
      <c r="M25" s="264"/>
      <c r="N25" s="173"/>
      <c r="O25" s="173"/>
      <c r="P25" s="173"/>
      <c r="Q25" s="173"/>
      <c r="R25" s="173"/>
      <c r="S25" s="173"/>
    </row>
    <row r="26" spans="1:19" ht="5.0999999999999996" customHeight="1" x14ac:dyDescent="0.2">
      <c r="A26" s="264"/>
      <c r="B26" s="922"/>
      <c r="C26" s="922"/>
      <c r="D26" s="922"/>
      <c r="E26" s="922"/>
      <c r="F26" s="922"/>
      <c r="G26" s="922"/>
      <c r="H26" s="922"/>
      <c r="I26" s="922"/>
      <c r="J26" s="307"/>
      <c r="K26" s="321"/>
      <c r="L26" s="321"/>
      <c r="M26" s="264"/>
      <c r="N26" s="173"/>
      <c r="O26" s="173"/>
      <c r="P26" s="173"/>
      <c r="Q26" s="173"/>
      <c r="R26" s="173"/>
      <c r="S26" s="173"/>
    </row>
    <row r="27" spans="1:19" ht="5.0999999999999996" customHeight="1" x14ac:dyDescent="0.2">
      <c r="A27" s="264"/>
      <c r="B27" s="264"/>
      <c r="C27" s="264"/>
      <c r="D27" s="264"/>
      <c r="E27" s="264"/>
      <c r="F27" s="264"/>
      <c r="G27" s="264"/>
      <c r="H27" s="264"/>
      <c r="I27" s="264"/>
      <c r="J27" s="264"/>
      <c r="K27" s="264"/>
      <c r="L27" s="264"/>
      <c r="M27" s="264"/>
      <c r="N27" s="173"/>
      <c r="O27" s="173"/>
      <c r="P27" s="173"/>
      <c r="Q27" s="173"/>
      <c r="R27" s="173"/>
      <c r="S27" s="173"/>
    </row>
    <row r="28" spans="1:19" ht="35.1" customHeight="1" x14ac:dyDescent="0.2">
      <c r="A28" s="264"/>
      <c r="B28" s="923"/>
      <c r="C28" s="163" t="s">
        <v>72</v>
      </c>
      <c r="D28" s="159" t="s">
        <v>79</v>
      </c>
      <c r="E28" s="159" t="s">
        <v>70</v>
      </c>
      <c r="F28" s="159" t="s">
        <v>71</v>
      </c>
      <c r="G28" s="278" t="s">
        <v>16</v>
      </c>
      <c r="H28" s="512" t="str">
        <f>AUX!A2</f>
        <v>ARS Alentejo</v>
      </c>
      <c r="I28" s="279" t="str">
        <f>PLS!C5</f>
        <v>ULS Baixo Alentejo</v>
      </c>
      <c r="J28" s="315" t="s">
        <v>271</v>
      </c>
      <c r="K28" s="310"/>
      <c r="L28" s="318" t="s">
        <v>272</v>
      </c>
      <c r="M28" s="264"/>
      <c r="N28" s="173"/>
      <c r="O28" s="382"/>
      <c r="P28" s="173"/>
      <c r="Q28" s="173"/>
      <c r="R28" s="173"/>
      <c r="S28" s="173"/>
    </row>
    <row r="29" spans="1:19" ht="21.95" customHeight="1" x14ac:dyDescent="0.2">
      <c r="A29" s="264"/>
      <c r="B29" s="924"/>
      <c r="C29" s="926" t="s">
        <v>485</v>
      </c>
      <c r="D29" s="159" t="s">
        <v>14</v>
      </c>
      <c r="E29" s="909">
        <v>41609</v>
      </c>
      <c r="F29" s="937" t="s">
        <v>78</v>
      </c>
      <c r="G29" s="336">
        <f>AUX!J441</f>
        <v>79.257726887942965</v>
      </c>
      <c r="H29" s="336">
        <f>AUX!J442</f>
        <v>67.879856132244015</v>
      </c>
      <c r="I29" s="336">
        <f>AUX!J440</f>
        <v>78.614486651995023</v>
      </c>
      <c r="J29" s="299">
        <f>AUX!J436</f>
        <v>130.97137037286663</v>
      </c>
      <c r="K29" s="294"/>
      <c r="L29" s="297">
        <f>AUX!J435</f>
        <v>46.440292584568525</v>
      </c>
      <c r="M29" s="264"/>
      <c r="O29" s="150"/>
    </row>
    <row r="30" spans="1:19" ht="21.95" customHeight="1" x14ac:dyDescent="0.2">
      <c r="A30" s="264"/>
      <c r="B30" s="924"/>
      <c r="C30" s="927"/>
      <c r="D30" s="159" t="s">
        <v>15</v>
      </c>
      <c r="E30" s="910"/>
      <c r="F30" s="938"/>
      <c r="G30" s="336">
        <f>AUX!K441</f>
        <v>74.803467275284135</v>
      </c>
      <c r="H30" s="336">
        <f>AUX!K442</f>
        <v>69.361000097045405</v>
      </c>
      <c r="I30" s="336">
        <f>AUX!K440</f>
        <v>80.852211434735707</v>
      </c>
      <c r="J30" s="299">
        <f>AUX!K436</f>
        <v>128.47567854535802</v>
      </c>
      <c r="K30" s="151"/>
      <c r="L30" s="297">
        <f>AUX!K435</f>
        <v>49.919794674366379</v>
      </c>
      <c r="M30" s="264"/>
      <c r="O30" s="150"/>
    </row>
    <row r="31" spans="1:19" ht="26.1" customHeight="1" x14ac:dyDescent="0.2">
      <c r="A31" s="340"/>
      <c r="B31" s="924"/>
      <c r="C31" s="276" t="s">
        <v>475</v>
      </c>
      <c r="D31" s="159" t="s">
        <v>13</v>
      </c>
      <c r="E31" s="159">
        <v>2012</v>
      </c>
      <c r="F31" s="159" t="s">
        <v>78</v>
      </c>
      <c r="G31" s="303">
        <f>AUX!L441</f>
        <v>37.062533469767367</v>
      </c>
      <c r="H31" s="303">
        <f>AUX!L442</f>
        <v>32.135399093570179</v>
      </c>
      <c r="I31" s="303">
        <f>AUX!L440</f>
        <v>27.740748086884725</v>
      </c>
      <c r="J31" s="299">
        <f>AUX!L436</f>
        <v>55.96041669960006</v>
      </c>
      <c r="K31" s="151"/>
      <c r="L31" s="297">
        <f>AUX!L435</f>
        <v>18.010670472695143</v>
      </c>
      <c r="M31" s="340"/>
      <c r="O31" s="150"/>
    </row>
    <row r="32" spans="1:19" ht="21.95" customHeight="1" x14ac:dyDescent="0.2">
      <c r="A32" s="504"/>
      <c r="B32" s="924"/>
      <c r="C32" s="276" t="s">
        <v>221</v>
      </c>
      <c r="D32" s="159" t="s">
        <v>13</v>
      </c>
      <c r="E32" s="159">
        <v>2012</v>
      </c>
      <c r="F32" s="159" t="s">
        <v>78</v>
      </c>
      <c r="G32" s="303">
        <f>AUX!M441</f>
        <v>37.299297589801945</v>
      </c>
      <c r="H32" s="303">
        <f>AUX!M442</f>
        <v>30.971784584661194</v>
      </c>
      <c r="I32" s="303">
        <f>AUX!M440</f>
        <v>30.531718662282461</v>
      </c>
      <c r="J32" s="299">
        <f>AUX!M436</f>
        <v>77.141690922061031</v>
      </c>
      <c r="K32" s="151"/>
      <c r="L32" s="297">
        <f>AUX!M435</f>
        <v>19.867095978625745</v>
      </c>
      <c r="M32" s="504"/>
      <c r="O32" s="150"/>
    </row>
    <row r="33" spans="1:15" ht="26.1" customHeight="1" x14ac:dyDescent="0.2">
      <c r="A33" s="517"/>
      <c r="B33" s="924"/>
      <c r="C33" s="276" t="s">
        <v>494</v>
      </c>
      <c r="D33" s="159" t="s">
        <v>13</v>
      </c>
      <c r="E33" s="159">
        <v>2011</v>
      </c>
      <c r="F33" s="159" t="s">
        <v>114</v>
      </c>
      <c r="G33" s="303">
        <f>AUX!N441</f>
        <v>18.812084970163585</v>
      </c>
      <c r="H33" s="303">
        <f>AUX!N442</f>
        <v>23.360838208959908</v>
      </c>
      <c r="I33" s="303">
        <f>AUX!N440</f>
        <v>24.14753891326998</v>
      </c>
      <c r="J33" s="299">
        <f>AUX!N436</f>
        <v>25.057691731351333</v>
      </c>
      <c r="K33" s="151"/>
      <c r="L33" s="297">
        <f>AUX!N435</f>
        <v>13.703381020324844</v>
      </c>
      <c r="M33" s="517"/>
      <c r="O33" s="150"/>
    </row>
    <row r="34" spans="1:15" ht="26.1" customHeight="1" x14ac:dyDescent="0.2">
      <c r="A34" s="264"/>
      <c r="B34" s="925"/>
      <c r="C34" s="276" t="s">
        <v>115</v>
      </c>
      <c r="D34" s="159" t="s">
        <v>13</v>
      </c>
      <c r="E34" s="159">
        <v>2009</v>
      </c>
      <c r="F34" s="159" t="s">
        <v>114</v>
      </c>
      <c r="G34" s="303">
        <f>AUX!O441</f>
        <v>95.182321477673753</v>
      </c>
      <c r="H34" s="303">
        <f>AUX!O442</f>
        <v>95.269306508508734</v>
      </c>
      <c r="I34" s="303">
        <f>AUX!O440</f>
        <v>98.518300396641592</v>
      </c>
      <c r="J34" s="300">
        <f>AUX!O435</f>
        <v>62.027965279246153</v>
      </c>
      <c r="K34" s="295"/>
      <c r="L34" s="347">
        <f>AUX!O436</f>
        <v>100</v>
      </c>
      <c r="M34" s="264"/>
      <c r="O34" s="150"/>
    </row>
    <row r="35" spans="1:15" ht="9.9499999999999993" customHeight="1" x14ac:dyDescent="0.2">
      <c r="A35" s="264"/>
      <c r="B35" s="264"/>
      <c r="C35" s="264"/>
      <c r="D35" s="264"/>
      <c r="E35" s="264"/>
      <c r="F35" s="264"/>
      <c r="G35" s="264"/>
      <c r="H35" s="264"/>
      <c r="I35" s="264"/>
      <c r="J35" s="264"/>
      <c r="K35" s="264"/>
      <c r="L35" s="264"/>
      <c r="M35" s="264"/>
    </row>
    <row r="36" spans="1:15" ht="12" customHeight="1" x14ac:dyDescent="0.2">
      <c r="A36" s="264"/>
      <c r="B36" s="939" t="s">
        <v>6</v>
      </c>
      <c r="C36" s="939"/>
      <c r="D36" s="939"/>
      <c r="E36" s="939"/>
      <c r="F36" s="939"/>
      <c r="G36" s="939"/>
      <c r="H36" s="939"/>
      <c r="I36" s="939"/>
      <c r="J36" s="269"/>
      <c r="K36" s="264"/>
      <c r="L36" s="264"/>
      <c r="M36" s="264"/>
    </row>
    <row r="37" spans="1:15" ht="5.0999999999999996" customHeight="1" x14ac:dyDescent="0.2">
      <c r="A37" s="264"/>
      <c r="B37" s="940"/>
      <c r="C37" s="940"/>
      <c r="D37" s="940"/>
      <c r="E37" s="940"/>
      <c r="F37" s="940"/>
      <c r="G37" s="940"/>
      <c r="H37" s="940"/>
      <c r="I37" s="940"/>
      <c r="J37" s="306"/>
      <c r="K37" s="322"/>
      <c r="L37" s="322"/>
      <c r="M37" s="264"/>
    </row>
    <row r="38" spans="1:15" ht="5.0999999999999996" customHeight="1" x14ac:dyDescent="0.2">
      <c r="A38" s="146"/>
      <c r="B38" s="146"/>
      <c r="C38" s="146"/>
      <c r="D38" s="146"/>
      <c r="E38" s="146"/>
      <c r="F38" s="146"/>
      <c r="G38" s="146"/>
      <c r="H38" s="146"/>
      <c r="I38" s="146"/>
      <c r="J38" s="264"/>
      <c r="K38" s="146"/>
      <c r="L38" s="264"/>
      <c r="M38" s="146"/>
    </row>
    <row r="39" spans="1:15" ht="35.1" customHeight="1" x14ac:dyDescent="0.2">
      <c r="A39" s="146"/>
      <c r="B39" s="941"/>
      <c r="C39" s="280" t="s">
        <v>72</v>
      </c>
      <c r="D39" s="281" t="s">
        <v>79</v>
      </c>
      <c r="E39" s="281" t="s">
        <v>70</v>
      </c>
      <c r="F39" s="281" t="s">
        <v>71</v>
      </c>
      <c r="G39" s="282" t="s">
        <v>16</v>
      </c>
      <c r="H39" s="511" t="str">
        <f>AUX!A2</f>
        <v>ARS Alentejo</v>
      </c>
      <c r="I39" s="283" t="str">
        <f>PLS!C5</f>
        <v>ULS Baixo Alentejo</v>
      </c>
      <c r="J39" s="313" t="s">
        <v>271</v>
      </c>
      <c r="K39" s="311"/>
      <c r="L39" s="319" t="s">
        <v>272</v>
      </c>
      <c r="M39" s="146"/>
      <c r="O39" s="150"/>
    </row>
    <row r="40" spans="1:15" ht="21.95" customHeight="1" x14ac:dyDescent="0.2">
      <c r="A40" s="308"/>
      <c r="B40" s="942"/>
      <c r="C40" s="286" t="s">
        <v>225</v>
      </c>
      <c r="D40" s="350" t="s">
        <v>15</v>
      </c>
      <c r="E40" s="351" t="s">
        <v>297</v>
      </c>
      <c r="F40" s="350" t="s">
        <v>114</v>
      </c>
      <c r="G40" s="336">
        <f>AUX!R441</f>
        <v>3.7006663249615581</v>
      </c>
      <c r="H40" s="336">
        <f>AUX!R442</f>
        <v>5.3068265834223283</v>
      </c>
      <c r="I40" s="336">
        <f>AUX!R440</f>
        <v>7.2761784245491929</v>
      </c>
      <c r="J40" s="299">
        <f>AUX!R436</f>
        <v>7.2761784245491929</v>
      </c>
      <c r="K40" s="294"/>
      <c r="L40" s="297">
        <f>AUX!R435</f>
        <v>2.0610801865503232</v>
      </c>
      <c r="M40" s="308"/>
      <c r="O40" s="150"/>
    </row>
    <row r="41" spans="1:15" ht="21.95" customHeight="1" x14ac:dyDescent="0.2">
      <c r="A41" s="146"/>
      <c r="B41" s="942"/>
      <c r="C41" s="286" t="s">
        <v>226</v>
      </c>
      <c r="D41" s="350" t="s">
        <v>15</v>
      </c>
      <c r="E41" s="351" t="s">
        <v>297</v>
      </c>
      <c r="F41" s="350" t="s">
        <v>114</v>
      </c>
      <c r="G41" s="336">
        <f>AUX!S441</f>
        <v>23.650142783920334</v>
      </c>
      <c r="H41" s="336">
        <f>AUX!S442</f>
        <v>21.038363591555083</v>
      </c>
      <c r="I41" s="336">
        <f>AUX!S440</f>
        <v>20.78456184751661</v>
      </c>
      <c r="J41" s="299">
        <f>AUX!S436</f>
        <v>34.295507847735884</v>
      </c>
      <c r="K41" s="151"/>
      <c r="L41" s="297">
        <f>AUX!S435</f>
        <v>18.138907619689817</v>
      </c>
      <c r="M41" s="146"/>
      <c r="O41" s="150"/>
    </row>
    <row r="42" spans="1:15" ht="18" customHeight="1" x14ac:dyDescent="0.2">
      <c r="A42" s="517"/>
      <c r="B42" s="942"/>
      <c r="C42" s="928" t="s">
        <v>477</v>
      </c>
      <c r="D42" s="929"/>
      <c r="E42" s="929"/>
      <c r="F42" s="929"/>
      <c r="G42" s="929"/>
      <c r="H42" s="929"/>
      <c r="I42" s="929"/>
      <c r="J42" s="929"/>
      <c r="K42" s="929"/>
      <c r="L42" s="930"/>
      <c r="M42" s="517"/>
    </row>
    <row r="43" spans="1:15" ht="21.95" customHeight="1" x14ac:dyDescent="0.2">
      <c r="A43" s="517"/>
      <c r="B43" s="942"/>
      <c r="C43" s="286" t="s">
        <v>482</v>
      </c>
      <c r="D43" s="350" t="s">
        <v>13</v>
      </c>
      <c r="E43" s="526">
        <v>41609</v>
      </c>
      <c r="F43" s="350" t="s">
        <v>114</v>
      </c>
      <c r="G43" s="336">
        <f>AUX!T441</f>
        <v>6.7789068298438462</v>
      </c>
      <c r="H43" s="336">
        <f>AUX!T442</f>
        <v>6.999247539846186</v>
      </c>
      <c r="I43" s="336">
        <f>AUX!T440</f>
        <v>8.1020050613198364</v>
      </c>
      <c r="J43" s="299">
        <f>AUX!T436</f>
        <v>14.229366165070678</v>
      </c>
      <c r="K43" s="151"/>
      <c r="L43" s="297">
        <f>AUX!T435</f>
        <v>1.9789695710164708</v>
      </c>
      <c r="M43" s="517"/>
      <c r="O43" s="150"/>
    </row>
    <row r="44" spans="1:15" ht="21.95" customHeight="1" x14ac:dyDescent="0.2">
      <c r="A44" s="517"/>
      <c r="B44" s="942"/>
      <c r="C44" s="286" t="s">
        <v>483</v>
      </c>
      <c r="D44" s="350" t="s">
        <v>13</v>
      </c>
      <c r="E44" s="526">
        <v>41609</v>
      </c>
      <c r="F44" s="350" t="s">
        <v>114</v>
      </c>
      <c r="G44" s="336">
        <f>AUX!U441</f>
        <v>3.9241026794677487</v>
      </c>
      <c r="H44" s="336">
        <f>AUX!U442</f>
        <v>3.1714729651816169</v>
      </c>
      <c r="I44" s="336">
        <f>AUX!U440</f>
        <v>3.368503017325287</v>
      </c>
      <c r="J44" s="299">
        <f>AUX!U436</f>
        <v>8.6239409311837676</v>
      </c>
      <c r="K44" s="151"/>
      <c r="L44" s="297">
        <f>AUX!U435</f>
        <v>0.88811959087332815</v>
      </c>
      <c r="M44" s="517"/>
      <c r="O44" s="150"/>
    </row>
    <row r="45" spans="1:15" ht="21.95" customHeight="1" x14ac:dyDescent="0.2">
      <c r="A45" s="517"/>
      <c r="B45" s="943"/>
      <c r="C45" s="286" t="s">
        <v>484</v>
      </c>
      <c r="D45" s="350" t="s">
        <v>13</v>
      </c>
      <c r="E45" s="526">
        <v>41609</v>
      </c>
      <c r="F45" s="350" t="s">
        <v>114</v>
      </c>
      <c r="G45" s="336">
        <f>AUX!V441</f>
        <v>0.97825492539290915</v>
      </c>
      <c r="H45" s="336">
        <f>AUX!V442</f>
        <v>0.86405878961409543</v>
      </c>
      <c r="I45" s="336">
        <f>AUX!V440</f>
        <v>1.1827915125559665</v>
      </c>
      <c r="J45" s="300">
        <f>AUX!V436</f>
        <v>2.5139775566041478</v>
      </c>
      <c r="K45" s="295"/>
      <c r="L45" s="347">
        <f>AUX!V435</f>
        <v>0.38403684064571969</v>
      </c>
      <c r="M45" s="517"/>
      <c r="O45" s="150"/>
    </row>
    <row r="46" spans="1:15" ht="15" customHeight="1" x14ac:dyDescent="0.2">
      <c r="A46" s="146"/>
      <c r="B46" s="146"/>
      <c r="C46" s="146"/>
      <c r="D46" s="146"/>
      <c r="E46" s="146"/>
      <c r="F46" s="146"/>
      <c r="G46" s="146"/>
      <c r="H46" s="146"/>
      <c r="I46" s="146"/>
      <c r="J46" s="264"/>
      <c r="K46" s="146"/>
      <c r="L46" s="264"/>
      <c r="M46" s="146"/>
    </row>
    <row r="47" spans="1:15" ht="12" customHeight="1" x14ac:dyDescent="0.2">
      <c r="A47" s="146"/>
      <c r="B47" s="905" t="s">
        <v>7</v>
      </c>
      <c r="C47" s="905"/>
      <c r="D47" s="905"/>
      <c r="E47" s="905"/>
      <c r="F47" s="905"/>
      <c r="G47" s="905"/>
      <c r="H47" s="905"/>
      <c r="I47" s="905"/>
      <c r="J47" s="267"/>
      <c r="K47" s="146"/>
      <c r="L47" s="264"/>
      <c r="M47" s="146"/>
    </row>
    <row r="48" spans="1:15" ht="5.0999999999999996" customHeight="1" x14ac:dyDescent="0.2">
      <c r="A48" s="146"/>
      <c r="B48" s="906"/>
      <c r="C48" s="906"/>
      <c r="D48" s="906"/>
      <c r="E48" s="906"/>
      <c r="F48" s="906"/>
      <c r="G48" s="906"/>
      <c r="H48" s="906"/>
      <c r="I48" s="906"/>
      <c r="J48" s="268"/>
      <c r="K48" s="323"/>
      <c r="L48" s="323"/>
      <c r="M48" s="146"/>
    </row>
    <row r="49" spans="1:13" ht="5.0999999999999996" customHeight="1" x14ac:dyDescent="0.2">
      <c r="A49" s="146"/>
      <c r="B49" s="146"/>
      <c r="C49" s="146"/>
      <c r="D49" s="146"/>
      <c r="E49" s="146"/>
      <c r="F49" s="146"/>
      <c r="G49" s="146"/>
      <c r="H49" s="146"/>
      <c r="I49" s="146"/>
      <c r="J49" s="264"/>
      <c r="K49" s="146"/>
      <c r="L49" s="264"/>
      <c r="M49" s="146"/>
    </row>
    <row r="50" spans="1:13" ht="35.1" customHeight="1" x14ac:dyDescent="0.2">
      <c r="A50" s="146"/>
      <c r="B50" s="944"/>
      <c r="C50" s="164" t="s">
        <v>72</v>
      </c>
      <c r="D50" s="160" t="s">
        <v>79</v>
      </c>
      <c r="E50" s="160" t="s">
        <v>70</v>
      </c>
      <c r="F50" s="160" t="s">
        <v>71</v>
      </c>
      <c r="G50" s="284" t="s">
        <v>16</v>
      </c>
      <c r="H50" s="510" t="str">
        <f>AUX!A2</f>
        <v>ARS Alentejo</v>
      </c>
      <c r="I50" s="285" t="str">
        <f>PLS!C5</f>
        <v>ULS Baixo Alentejo</v>
      </c>
      <c r="J50" s="316" t="s">
        <v>271</v>
      </c>
      <c r="K50" s="312"/>
      <c r="L50" s="320" t="s">
        <v>272</v>
      </c>
      <c r="M50" s="146"/>
    </row>
    <row r="51" spans="1:13" ht="21.95" customHeight="1" x14ac:dyDescent="0.2">
      <c r="A51" s="340"/>
      <c r="B51" s="945"/>
      <c r="C51" s="287" t="s">
        <v>232</v>
      </c>
      <c r="D51" s="160" t="s">
        <v>13</v>
      </c>
      <c r="E51" s="352" t="s">
        <v>297</v>
      </c>
      <c r="F51" s="161" t="s">
        <v>114</v>
      </c>
      <c r="G51" s="288">
        <f>AUX!Z441</f>
        <v>8.4403602548143795</v>
      </c>
      <c r="H51" s="288">
        <f>AUX!Z442</f>
        <v>8.7077959418384943</v>
      </c>
      <c r="I51" s="289">
        <f>AUX!Z440</f>
        <v>8.5099652008857962</v>
      </c>
      <c r="J51" s="299">
        <f>AUX!Z436</f>
        <v>10.368271954674221</v>
      </c>
      <c r="K51" s="151"/>
      <c r="L51" s="297">
        <f>AUX!Z435</f>
        <v>6.3819421890224106</v>
      </c>
      <c r="M51" s="340"/>
    </row>
    <row r="52" spans="1:13" ht="21.95" customHeight="1" x14ac:dyDescent="0.2">
      <c r="A52" s="146"/>
      <c r="B52" s="945"/>
      <c r="C52" s="287" t="s">
        <v>110</v>
      </c>
      <c r="D52" s="160" t="s">
        <v>13</v>
      </c>
      <c r="E52" s="160">
        <v>2012</v>
      </c>
      <c r="F52" s="161" t="s">
        <v>78</v>
      </c>
      <c r="G52" s="288">
        <f>AUX!AA441</f>
        <v>10.276886047948638</v>
      </c>
      <c r="H52" s="288">
        <f>AUX!AA442</f>
        <v>14.857046537338443</v>
      </c>
      <c r="I52" s="289">
        <f>AUX!AA440</f>
        <v>16.107596831161576</v>
      </c>
      <c r="J52" s="299"/>
      <c r="K52" s="563" t="s">
        <v>282</v>
      </c>
      <c r="L52" s="297"/>
      <c r="M52" s="146"/>
    </row>
    <row r="53" spans="1:13" ht="21.95" customHeight="1" x14ac:dyDescent="0.2">
      <c r="A53" s="340"/>
      <c r="B53" s="945"/>
      <c r="C53" s="287" t="s">
        <v>111</v>
      </c>
      <c r="D53" s="160" t="s">
        <v>13</v>
      </c>
      <c r="E53" s="352" t="s">
        <v>297</v>
      </c>
      <c r="F53" s="161" t="s">
        <v>78</v>
      </c>
      <c r="G53" s="274">
        <f>AUX!AB441</f>
        <v>2.9435562113063312</v>
      </c>
      <c r="H53" s="274">
        <f>AUX!AB442</f>
        <v>2.6289845547157413</v>
      </c>
      <c r="I53" s="290">
        <f>AUX!AB440</f>
        <v>3.4799114204365704</v>
      </c>
      <c r="J53" s="299">
        <f>AUX!AB436</f>
        <v>7.8657577346617717</v>
      </c>
      <c r="K53" s="151"/>
      <c r="L53" s="297">
        <f>AUX!AB435</f>
        <v>0.70126227208976155</v>
      </c>
      <c r="M53" s="340"/>
    </row>
    <row r="54" spans="1:13" ht="21.95" customHeight="1" x14ac:dyDescent="0.2">
      <c r="A54" s="340"/>
      <c r="B54" s="945"/>
      <c r="C54" s="287" t="s">
        <v>128</v>
      </c>
      <c r="D54" s="160" t="s">
        <v>13</v>
      </c>
      <c r="E54" s="352" t="s">
        <v>297</v>
      </c>
      <c r="F54" s="161" t="s">
        <v>78</v>
      </c>
      <c r="G54" s="274">
        <f>AUX!AC441</f>
        <v>2.050238157128788</v>
      </c>
      <c r="H54" s="274">
        <f>AUX!AC442</f>
        <v>2.1360499507065396</v>
      </c>
      <c r="I54" s="290">
        <f>AUX!AC440</f>
        <v>2.8472002530844667</v>
      </c>
      <c r="J54" s="299">
        <f>AUX!AC436</f>
        <v>4.7194546407970632</v>
      </c>
      <c r="K54" s="151"/>
      <c r="L54" s="297">
        <f>AUX!AC435</f>
        <v>0.39432176656151419</v>
      </c>
      <c r="M54" s="340"/>
    </row>
    <row r="55" spans="1:13" ht="21.95" customHeight="1" x14ac:dyDescent="0.2">
      <c r="A55" s="146"/>
      <c r="B55" s="945"/>
      <c r="C55" s="287" t="s">
        <v>224</v>
      </c>
      <c r="D55" s="160" t="s">
        <v>13</v>
      </c>
      <c r="E55" s="352" t="s">
        <v>297</v>
      </c>
      <c r="F55" s="161" t="s">
        <v>78</v>
      </c>
      <c r="G55" s="274">
        <f>AUX!AD441</f>
        <v>3.7837423256867164</v>
      </c>
      <c r="H55" s="274">
        <f>AUX!AD442</f>
        <v>5.6469432850478762</v>
      </c>
      <c r="I55" s="290">
        <f>AUX!AD440</f>
        <v>7.5519194461925743</v>
      </c>
      <c r="J55" s="300">
        <f>AUX!AD436</f>
        <v>7.5519194461925743</v>
      </c>
      <c r="K55" s="295"/>
      <c r="L55" s="347">
        <f>AUX!AD435</f>
        <v>1.1398176291793312</v>
      </c>
      <c r="M55" s="146"/>
    </row>
    <row r="56" spans="1:13" ht="18" customHeight="1" x14ac:dyDescent="0.2">
      <c r="A56" s="146"/>
      <c r="B56" s="945"/>
      <c r="C56" s="920" t="s">
        <v>556</v>
      </c>
      <c r="D56" s="918"/>
      <c r="E56" s="918"/>
      <c r="F56" s="918"/>
      <c r="G56" s="918"/>
      <c r="H56" s="918"/>
      <c r="I56" s="918"/>
      <c r="J56" s="918"/>
      <c r="K56" s="918"/>
      <c r="L56" s="919"/>
      <c r="M56" s="146"/>
    </row>
    <row r="57" spans="1:13" ht="21.95" customHeight="1" x14ac:dyDescent="0.2">
      <c r="A57" s="146"/>
      <c r="B57" s="945"/>
      <c r="C57" s="900" t="s">
        <v>188</v>
      </c>
      <c r="D57" s="160" t="s">
        <v>14</v>
      </c>
      <c r="E57" s="902" t="s">
        <v>212</v>
      </c>
      <c r="F57" s="904" t="s">
        <v>116</v>
      </c>
      <c r="G57" s="274">
        <f>AUX!AE441</f>
        <v>33.228092566603358</v>
      </c>
      <c r="H57" s="274">
        <f>AUX!AE442</f>
        <v>33.523504830072113</v>
      </c>
      <c r="I57" s="290">
        <f>IF(AUX!AE440=0,"",AUX!AE440)</f>
        <v>43.336447739690463</v>
      </c>
      <c r="J57" s="299">
        <f>AUX!AE436</f>
        <v>53.26985938872317</v>
      </c>
      <c r="K57" s="294"/>
      <c r="L57" s="297">
        <f>AUX!AE435</f>
        <v>14.020923084074463</v>
      </c>
      <c r="M57" s="146"/>
    </row>
    <row r="58" spans="1:13" ht="21.95" customHeight="1" x14ac:dyDescent="0.2">
      <c r="A58" s="146"/>
      <c r="B58" s="945"/>
      <c r="C58" s="901"/>
      <c r="D58" s="160" t="s">
        <v>15</v>
      </c>
      <c r="E58" s="903"/>
      <c r="F58" s="903"/>
      <c r="G58" s="274">
        <f>AUX!AF441</f>
        <v>6.6755188563378187</v>
      </c>
      <c r="H58" s="274">
        <f>AUX!AF442</f>
        <v>4.5260593009712045</v>
      </c>
      <c r="I58" s="290">
        <f>IF(AUX!AF440=0,"",AUX!AF440)</f>
        <v>5.8856862262896685</v>
      </c>
      <c r="J58" s="299">
        <f>AUX!AF436</f>
        <v>12.8445770982682</v>
      </c>
      <c r="K58" s="151"/>
      <c r="L58" s="297">
        <f>AUX!AF435</f>
        <v>2.6044361754265881</v>
      </c>
      <c r="M58" s="146"/>
    </row>
    <row r="59" spans="1:13" ht="21.95" customHeight="1" x14ac:dyDescent="0.2">
      <c r="A59" s="146"/>
      <c r="B59" s="945"/>
      <c r="C59" s="900" t="s">
        <v>186</v>
      </c>
      <c r="D59" s="160" t="s">
        <v>14</v>
      </c>
      <c r="E59" s="902" t="s">
        <v>212</v>
      </c>
      <c r="F59" s="904" t="s">
        <v>116</v>
      </c>
      <c r="G59" s="274">
        <f>AUX!AG441</f>
        <v>14.000953119314378</v>
      </c>
      <c r="H59" s="274">
        <f>AUX!AG442</f>
        <v>11.859662725569383</v>
      </c>
      <c r="I59" s="290">
        <f>IF(AUX!AG440=0,"",AUX!AG440)</f>
        <v>15.432912453774994</v>
      </c>
      <c r="J59" s="299">
        <f>AUX!AG436</f>
        <v>32.66872274305463</v>
      </c>
      <c r="K59" s="151"/>
      <c r="L59" s="297">
        <f>AUX!AG435</f>
        <v>8.3351340923644202</v>
      </c>
      <c r="M59" s="146"/>
    </row>
    <row r="60" spans="1:13" ht="21.95" customHeight="1" x14ac:dyDescent="0.2">
      <c r="A60" s="146"/>
      <c r="B60" s="945"/>
      <c r="C60" s="901"/>
      <c r="D60" s="160" t="s">
        <v>15</v>
      </c>
      <c r="E60" s="903"/>
      <c r="F60" s="903"/>
      <c r="G60" s="274">
        <f>AUX!AH441</f>
        <v>6.0981394210288338</v>
      </c>
      <c r="H60" s="274">
        <f>AUX!AH442</f>
        <v>5.0899060050019864</v>
      </c>
      <c r="I60" s="290">
        <f>IF(AUX!AH440=0,"",AUX!AH440)</f>
        <v>4.3550466173826372</v>
      </c>
      <c r="J60" s="299">
        <f>AUX!AH436</f>
        <v>15.061582315106245</v>
      </c>
      <c r="K60" s="151"/>
      <c r="L60" s="297">
        <f>AUX!AH435</f>
        <v>3.0153641832806888</v>
      </c>
      <c r="M60" s="146"/>
    </row>
    <row r="61" spans="1:13" ht="21.95" customHeight="1" x14ac:dyDescent="0.2">
      <c r="A61" s="146"/>
      <c r="B61" s="945"/>
      <c r="C61" s="287" t="s">
        <v>372</v>
      </c>
      <c r="D61" s="160" t="s">
        <v>15</v>
      </c>
      <c r="E61" s="349" t="s">
        <v>212</v>
      </c>
      <c r="F61" s="270" t="s">
        <v>116</v>
      </c>
      <c r="G61" s="274">
        <f>AUX!AI441</f>
        <v>15.347011518209854</v>
      </c>
      <c r="H61" s="274">
        <f>AUX!AI442</f>
        <v>15.031332883707824</v>
      </c>
      <c r="I61" s="290">
        <f>IF(AUX!AI440=0,"",AUX!AI440)</f>
        <v>14.332484005011739</v>
      </c>
      <c r="J61" s="299">
        <f>AUX!AI436</f>
        <v>23.238311987824915</v>
      </c>
      <c r="K61" s="151"/>
      <c r="L61" s="297">
        <f>AUX!AI435</f>
        <v>7.0831404616562628</v>
      </c>
      <c r="M61" s="146"/>
    </row>
    <row r="62" spans="1:13" ht="21.95" customHeight="1" x14ac:dyDescent="0.2">
      <c r="A62" s="146"/>
      <c r="B62" s="945"/>
      <c r="C62" s="900" t="s">
        <v>31</v>
      </c>
      <c r="D62" s="160" t="s">
        <v>14</v>
      </c>
      <c r="E62" s="902" t="s">
        <v>212</v>
      </c>
      <c r="F62" s="904" t="s">
        <v>116</v>
      </c>
      <c r="G62" s="274">
        <f>AUX!AJ441</f>
        <v>26.765370126739437</v>
      </c>
      <c r="H62" s="274">
        <f>AUX!AJ442</f>
        <v>44.407370728060044</v>
      </c>
      <c r="I62" s="290">
        <f>IF(AUX!AJ440=0,"",AUX!AJ440)</f>
        <v>64.460287586107285</v>
      </c>
      <c r="J62" s="299">
        <f>AUX!AJ436</f>
        <v>64.460287586107285</v>
      </c>
      <c r="K62" s="151"/>
      <c r="L62" s="297">
        <f>AUX!AJ435</f>
        <v>9.566846164440685</v>
      </c>
      <c r="M62" s="146"/>
    </row>
    <row r="63" spans="1:13" ht="21.95" customHeight="1" x14ac:dyDescent="0.2">
      <c r="A63" s="146"/>
      <c r="B63" s="945"/>
      <c r="C63" s="901"/>
      <c r="D63" s="160" t="s">
        <v>15</v>
      </c>
      <c r="E63" s="903"/>
      <c r="F63" s="903"/>
      <c r="G63" s="274">
        <f>AUX!AK441</f>
        <v>8.0885097158697956</v>
      </c>
      <c r="H63" s="274">
        <f>AUX!AK442</f>
        <v>13.737538697465373</v>
      </c>
      <c r="I63" s="290">
        <f>IF(AUX!AK440=0,"",AUX!AK440)</f>
        <v>17.332581730909734</v>
      </c>
      <c r="J63" s="299">
        <f>AUX!AK436</f>
        <v>17.332581730909734</v>
      </c>
      <c r="K63" s="151"/>
      <c r="L63" s="297">
        <f>AUX!AK435</f>
        <v>2.6067900209423636</v>
      </c>
      <c r="M63" s="146"/>
    </row>
    <row r="64" spans="1:13" ht="21.95" customHeight="1" x14ac:dyDescent="0.2">
      <c r="A64" s="146"/>
      <c r="B64" s="945"/>
      <c r="C64" s="900" t="s">
        <v>32</v>
      </c>
      <c r="D64" s="160" t="s">
        <v>14</v>
      </c>
      <c r="E64" s="902" t="s">
        <v>212</v>
      </c>
      <c r="F64" s="904" t="s">
        <v>116</v>
      </c>
      <c r="G64" s="274">
        <f>AUX!AL441</f>
        <v>26.994411477403094</v>
      </c>
      <c r="H64" s="274">
        <f>AUX!AL442</f>
        <v>32.578522154807509</v>
      </c>
      <c r="I64" s="290">
        <f>IF(AUX!AL440=0,"",AUX!AL440)</f>
        <v>43.670623215950776</v>
      </c>
      <c r="J64" s="299">
        <f>AUX!AL436</f>
        <v>43.670623215950776</v>
      </c>
      <c r="K64" s="151"/>
      <c r="L64" s="297">
        <f>AUX!AL435</f>
        <v>17.1500742822669</v>
      </c>
      <c r="M64" s="146"/>
    </row>
    <row r="65" spans="1:13" ht="21.95" customHeight="1" x14ac:dyDescent="0.2">
      <c r="A65" s="146"/>
      <c r="B65" s="945"/>
      <c r="C65" s="901"/>
      <c r="D65" s="160" t="s">
        <v>15</v>
      </c>
      <c r="E65" s="903"/>
      <c r="F65" s="903"/>
      <c r="G65" s="274">
        <f>AUX!AM441</f>
        <v>14.194377084394555</v>
      </c>
      <c r="H65" s="274">
        <f>AUX!AM442</f>
        <v>14.79924692209382</v>
      </c>
      <c r="I65" s="290">
        <f>IF(AUX!AM440=0,"",AUX!AM440)</f>
        <v>17.901551079304216</v>
      </c>
      <c r="J65" s="299">
        <f>AUX!AM436</f>
        <v>22.936421229108053</v>
      </c>
      <c r="K65" s="151"/>
      <c r="L65" s="297">
        <f>AUX!AM435</f>
        <v>8.7169156007905606</v>
      </c>
      <c r="M65" s="146"/>
    </row>
    <row r="66" spans="1:13" ht="21.95" customHeight="1" x14ac:dyDescent="0.2">
      <c r="A66" s="146"/>
      <c r="B66" s="945"/>
      <c r="C66" s="900" t="s">
        <v>377</v>
      </c>
      <c r="D66" s="160" t="s">
        <v>14</v>
      </c>
      <c r="E66" s="902" t="s">
        <v>212</v>
      </c>
      <c r="F66" s="904" t="s">
        <v>116</v>
      </c>
      <c r="G66" s="274">
        <f>AUX!AN441</f>
        <v>15.769363344260206</v>
      </c>
      <c r="H66" s="274">
        <f>AUX!AN442</f>
        <v>13.927273284456099</v>
      </c>
      <c r="I66" s="290">
        <f>IF(AUX!AN440=0,"",AUX!AN440)</f>
        <v>19.741319315728298</v>
      </c>
      <c r="J66" s="299">
        <f>AUX!AN436</f>
        <v>49.199616496617857</v>
      </c>
      <c r="K66" s="151"/>
      <c r="L66" s="297">
        <f>AUX!AN435</f>
        <v>7.8898638437711552</v>
      </c>
      <c r="M66" s="146"/>
    </row>
    <row r="67" spans="1:13" ht="21.95" customHeight="1" x14ac:dyDescent="0.2">
      <c r="A67" s="146"/>
      <c r="B67" s="945"/>
      <c r="C67" s="901"/>
      <c r="D67" s="160" t="s">
        <v>15</v>
      </c>
      <c r="E67" s="903"/>
      <c r="F67" s="903"/>
      <c r="G67" s="274">
        <f>AUX!AO441</f>
        <v>3.6115602820940511</v>
      </c>
      <c r="H67" s="274">
        <f>AUX!AO442</f>
        <v>1.6854520397442934</v>
      </c>
      <c r="I67" s="290">
        <f>IF(AUX!AO440=0,"",AUX!AO440)</f>
        <v>1.1285811846018472</v>
      </c>
      <c r="J67" s="299">
        <f>AUX!AO436</f>
        <v>12.74538808498313</v>
      </c>
      <c r="K67" s="151"/>
      <c r="L67" s="297">
        <f>AUX!AO435</f>
        <v>0.6218201446489785</v>
      </c>
      <c r="M67" s="146"/>
    </row>
    <row r="68" spans="1:13" ht="21.95" customHeight="1" x14ac:dyDescent="0.2">
      <c r="A68" s="146"/>
      <c r="B68" s="945"/>
      <c r="C68" s="900" t="s">
        <v>34</v>
      </c>
      <c r="D68" s="160" t="s">
        <v>14</v>
      </c>
      <c r="E68" s="902" t="s">
        <v>212</v>
      </c>
      <c r="F68" s="904" t="s">
        <v>116</v>
      </c>
      <c r="G68" s="274">
        <f>AUX!AP441</f>
        <v>12.945922208158889</v>
      </c>
      <c r="H68" s="274">
        <f>AUX!AP442</f>
        <v>22.160178276226485</v>
      </c>
      <c r="I68" s="290">
        <f>IF(AUX!AP440=0,"",AUX!AP440)</f>
        <v>27.021478204491114</v>
      </c>
      <c r="J68" s="299">
        <f>AUX!AP436</f>
        <v>30.270050623064385</v>
      </c>
      <c r="K68" s="151"/>
      <c r="L68" s="297">
        <f>AUX!AP435</f>
        <v>3.2525829626118887</v>
      </c>
      <c r="M68" s="146"/>
    </row>
    <row r="69" spans="1:13" ht="21.95" customHeight="1" x14ac:dyDescent="0.2">
      <c r="A69" s="146"/>
      <c r="B69" s="945"/>
      <c r="C69" s="901"/>
      <c r="D69" s="160" t="s">
        <v>15</v>
      </c>
      <c r="E69" s="903"/>
      <c r="F69" s="903"/>
      <c r="G69" s="274">
        <f>AUX!AQ441</f>
        <v>3.2583734608994184</v>
      </c>
      <c r="H69" s="274">
        <f>AUX!AQ442</f>
        <v>6.6966062482155611</v>
      </c>
      <c r="I69" s="290">
        <f>IF(AUX!AQ440=0,"",AUX!AQ440)</f>
        <v>11.34792518490455</v>
      </c>
      <c r="J69" s="299">
        <f>AUX!AQ436</f>
        <v>11.34792518490455</v>
      </c>
      <c r="K69" s="295"/>
      <c r="L69" s="347">
        <f>AUX!AQ435</f>
        <v>0.61653464548161896</v>
      </c>
      <c r="M69" s="146"/>
    </row>
    <row r="70" spans="1:13" ht="18" customHeight="1" x14ac:dyDescent="0.2">
      <c r="A70" s="146"/>
      <c r="B70" s="945"/>
      <c r="C70" s="917" t="s">
        <v>478</v>
      </c>
      <c r="D70" s="918"/>
      <c r="E70" s="918"/>
      <c r="F70" s="918"/>
      <c r="G70" s="918"/>
      <c r="H70" s="918"/>
      <c r="I70" s="918"/>
      <c r="J70" s="918"/>
      <c r="K70" s="918"/>
      <c r="L70" s="919"/>
      <c r="M70" s="146"/>
    </row>
    <row r="71" spans="1:13" ht="21.95" customHeight="1" x14ac:dyDescent="0.2">
      <c r="A71" s="146"/>
      <c r="B71" s="945"/>
      <c r="C71" s="287" t="s">
        <v>420</v>
      </c>
      <c r="D71" s="160" t="s">
        <v>13</v>
      </c>
      <c r="E71" s="513">
        <v>41609</v>
      </c>
      <c r="F71" s="270" t="s">
        <v>114</v>
      </c>
      <c r="G71" s="274">
        <f>AUX!AR441</f>
        <v>19.604573724483775</v>
      </c>
      <c r="H71" s="274">
        <f>AUX!AR442</f>
        <v>25.311196020756171</v>
      </c>
      <c r="I71" s="290">
        <f>AUX!AR440</f>
        <v>24.397897605606385</v>
      </c>
      <c r="J71" s="299">
        <f>AUX!AR436</f>
        <v>29.138620924966656</v>
      </c>
      <c r="K71" s="294"/>
      <c r="L71" s="297">
        <f>AUX!AR435</f>
        <v>13.637718951094824</v>
      </c>
      <c r="M71" s="146"/>
    </row>
    <row r="72" spans="1:13" ht="21.95" customHeight="1" x14ac:dyDescent="0.2">
      <c r="A72" s="146"/>
      <c r="B72" s="945"/>
      <c r="C72" s="287" t="s">
        <v>459</v>
      </c>
      <c r="D72" s="160" t="s">
        <v>13</v>
      </c>
      <c r="E72" s="513">
        <v>41609</v>
      </c>
      <c r="F72" s="270" t="s">
        <v>114</v>
      </c>
      <c r="G72" s="274">
        <f>AUX!AS441</f>
        <v>16.646156843855412</v>
      </c>
      <c r="H72" s="274">
        <f>AUX!AS442</f>
        <v>19.16310795360155</v>
      </c>
      <c r="I72" s="290">
        <f>AUX!AS440</f>
        <v>19.855947050807863</v>
      </c>
      <c r="J72" s="299">
        <f>AUX!AS436</f>
        <v>30.816712267205943</v>
      </c>
      <c r="K72" s="151"/>
      <c r="L72" s="297">
        <f>AUX!AS435</f>
        <v>10.633799380892231</v>
      </c>
      <c r="M72" s="146"/>
    </row>
    <row r="73" spans="1:13" ht="21.95" customHeight="1" x14ac:dyDescent="0.2">
      <c r="A73" s="146"/>
      <c r="B73" s="945"/>
      <c r="C73" s="287" t="s">
        <v>426</v>
      </c>
      <c r="D73" s="160" t="s">
        <v>13</v>
      </c>
      <c r="E73" s="513">
        <v>41609</v>
      </c>
      <c r="F73" s="270" t="s">
        <v>114</v>
      </c>
      <c r="G73" s="274">
        <f>AUX!AT441</f>
        <v>7.6372013897529758</v>
      </c>
      <c r="H73" s="274">
        <f>AUX!AT442</f>
        <v>8.9851560133292949</v>
      </c>
      <c r="I73" s="290">
        <f>AUX!AT440</f>
        <v>9.7963792096554414</v>
      </c>
      <c r="J73" s="299">
        <f>AUX!AT436</f>
        <v>11.737205242011822</v>
      </c>
      <c r="K73" s="151"/>
      <c r="L73" s="297">
        <f>AUX!AT435</f>
        <v>4.6731807005779604</v>
      </c>
      <c r="M73" s="146"/>
    </row>
    <row r="74" spans="1:13" ht="21.95" customHeight="1" x14ac:dyDescent="0.2">
      <c r="A74" s="146"/>
      <c r="B74" s="945"/>
      <c r="C74" s="287" t="s">
        <v>433</v>
      </c>
      <c r="D74" s="160" t="s">
        <v>13</v>
      </c>
      <c r="E74" s="513">
        <v>41609</v>
      </c>
      <c r="F74" s="270" t="s">
        <v>114</v>
      </c>
      <c r="G74" s="274">
        <f>AUX!AU441</f>
        <v>6.9061522377659124</v>
      </c>
      <c r="H74" s="274">
        <f>AUX!AU442</f>
        <v>8.5502926776832044</v>
      </c>
      <c r="I74" s="290">
        <f>AUX!AU440</f>
        <v>9.04963986762702</v>
      </c>
      <c r="J74" s="299">
        <f>AUX!AU436</f>
        <v>9.1201528175740201</v>
      </c>
      <c r="K74" s="151"/>
      <c r="L74" s="297">
        <f>AUX!AU435</f>
        <v>4.8728846543054187</v>
      </c>
      <c r="M74" s="146"/>
    </row>
    <row r="75" spans="1:13" ht="21.95" customHeight="1" x14ac:dyDescent="0.2">
      <c r="A75" s="146"/>
      <c r="B75" s="945"/>
      <c r="C75" s="287" t="s">
        <v>430</v>
      </c>
      <c r="D75" s="160" t="s">
        <v>13</v>
      </c>
      <c r="E75" s="513">
        <v>41609</v>
      </c>
      <c r="F75" s="270" t="s">
        <v>114</v>
      </c>
      <c r="G75" s="274">
        <f>AUX!AV441</f>
        <v>5.1104281302880299</v>
      </c>
      <c r="H75" s="274">
        <f>AUX!AV442</f>
        <v>5.4820142478818736</v>
      </c>
      <c r="I75" s="290">
        <f>AUX!AV440</f>
        <v>6.0595678411524236</v>
      </c>
      <c r="J75" s="299">
        <f>AUX!AV436</f>
        <v>9.3445052439580483</v>
      </c>
      <c r="K75" s="151"/>
      <c r="L75" s="297">
        <f>AUX!AV435</f>
        <v>1.795121951219512</v>
      </c>
      <c r="M75" s="146"/>
    </row>
    <row r="76" spans="1:13" ht="6.95" customHeight="1" x14ac:dyDescent="0.2">
      <c r="A76" s="146"/>
      <c r="B76" s="945"/>
      <c r="C76" s="947"/>
      <c r="D76" s="948"/>
      <c r="E76" s="948"/>
      <c r="F76" s="948"/>
      <c r="G76" s="948"/>
      <c r="H76" s="948"/>
      <c r="I76" s="948"/>
      <c r="J76" s="372"/>
      <c r="K76" s="375"/>
      <c r="L76" s="376"/>
      <c r="M76" s="146"/>
    </row>
    <row r="77" spans="1:13" ht="21.95" customHeight="1" x14ac:dyDescent="0.2">
      <c r="A77" s="146"/>
      <c r="B77" s="945"/>
      <c r="C77" s="287" t="s">
        <v>479</v>
      </c>
      <c r="D77" s="160" t="s">
        <v>13</v>
      </c>
      <c r="E77" s="160">
        <v>2012</v>
      </c>
      <c r="F77" s="270" t="s">
        <v>116</v>
      </c>
      <c r="G77" s="274">
        <f>AUX!N404</f>
        <v>2.3591015361799461</v>
      </c>
      <c r="H77" s="274">
        <f>AUX!N405</f>
        <v>0.19830547967616716</v>
      </c>
      <c r="I77" s="290">
        <f>AUX!N406</f>
        <v>0</v>
      </c>
      <c r="J77" s="299">
        <f>AUX!AZ436</f>
        <v>7.96883048874545</v>
      </c>
      <c r="K77" s="294"/>
      <c r="L77" s="297">
        <f>AUX!AZ435</f>
        <v>0</v>
      </c>
      <c r="M77" s="146"/>
    </row>
    <row r="78" spans="1:13" ht="21.95" customHeight="1" x14ac:dyDescent="0.2">
      <c r="A78" s="146"/>
      <c r="B78" s="945"/>
      <c r="C78" s="287" t="s">
        <v>480</v>
      </c>
      <c r="D78" s="160" t="s">
        <v>13</v>
      </c>
      <c r="E78" s="160">
        <v>2012</v>
      </c>
      <c r="F78" s="270" t="s">
        <v>116</v>
      </c>
      <c r="G78" s="274">
        <f>AUX!N411</f>
        <v>7.3871865899872038</v>
      </c>
      <c r="H78" s="274">
        <f>AUX!N412</f>
        <v>1.5864438374093373</v>
      </c>
      <c r="I78" s="290">
        <f>AUX!N413</f>
        <v>3.192784307465129</v>
      </c>
      <c r="J78" s="299">
        <f>AUX!BA436</f>
        <v>25.044895821771412</v>
      </c>
      <c r="K78" s="151"/>
      <c r="L78" s="297">
        <f>AUX!BA435</f>
        <v>0</v>
      </c>
      <c r="M78" s="146"/>
    </row>
    <row r="79" spans="1:13" ht="21.95" customHeight="1" x14ac:dyDescent="0.2">
      <c r="A79" s="146"/>
      <c r="B79" s="946"/>
      <c r="C79" s="287" t="s">
        <v>481</v>
      </c>
      <c r="D79" s="160" t="s">
        <v>13</v>
      </c>
      <c r="E79" s="160">
        <v>2012</v>
      </c>
      <c r="F79" s="270" t="s">
        <v>116</v>
      </c>
      <c r="G79" s="274">
        <f>AUX!N419</f>
        <v>23.581019168849544</v>
      </c>
      <c r="H79" s="274">
        <f>AUX!N420</f>
        <v>12.889856178950865</v>
      </c>
      <c r="I79" s="290">
        <f>AUX!N421</f>
        <v>14.36752938359308</v>
      </c>
      <c r="J79" s="300">
        <f>AUX!BB436</f>
        <v>47.818562710629379</v>
      </c>
      <c r="K79" s="295"/>
      <c r="L79" s="347">
        <f>AUX!BB435</f>
        <v>6.5351311350946153</v>
      </c>
      <c r="M79" s="146"/>
    </row>
    <row r="80" spans="1:13" ht="14.1" customHeight="1" x14ac:dyDescent="0.2">
      <c r="A80" s="146"/>
      <c r="B80" s="146"/>
      <c r="C80" s="686" t="s">
        <v>51</v>
      </c>
      <c r="D80" s="686"/>
      <c r="E80" s="686"/>
      <c r="F80" s="686"/>
      <c r="G80" s="146"/>
      <c r="H80" s="146"/>
      <c r="I80" s="146"/>
      <c r="J80" s="264"/>
      <c r="K80" s="146"/>
      <c r="L80" s="264"/>
      <c r="M80" s="146"/>
    </row>
    <row r="81" spans="1:13" ht="14.1" customHeight="1" x14ac:dyDescent="0.2">
      <c r="A81" s="587"/>
      <c r="B81" s="587"/>
      <c r="C81" s="737" t="s">
        <v>522</v>
      </c>
      <c r="D81" s="737"/>
      <c r="E81" s="737"/>
      <c r="F81" s="737"/>
      <c r="G81" s="587"/>
      <c r="H81" s="587"/>
      <c r="I81" s="587"/>
      <c r="J81" s="587"/>
      <c r="K81" s="587"/>
      <c r="L81" s="587"/>
      <c r="M81" s="587"/>
    </row>
    <row r="82" spans="1:13" ht="14.1" customHeight="1" x14ac:dyDescent="0.2">
      <c r="A82" s="384"/>
      <c r="B82" s="384"/>
      <c r="C82" s="921" t="s">
        <v>684</v>
      </c>
      <c r="D82" s="737"/>
      <c r="E82" s="737"/>
      <c r="F82" s="737"/>
      <c r="G82" s="384"/>
      <c r="H82" s="384"/>
      <c r="I82" s="384"/>
      <c r="J82" s="384"/>
      <c r="K82" s="384"/>
      <c r="L82" s="384"/>
      <c r="M82" s="384"/>
    </row>
    <row r="83" spans="1:13" ht="37.5" customHeight="1" x14ac:dyDescent="0.2">
      <c r="A83" s="558"/>
      <c r="B83" s="558"/>
      <c r="C83" s="931" t="s">
        <v>687</v>
      </c>
      <c r="D83" s="931"/>
      <c r="E83" s="931"/>
      <c r="F83" s="931"/>
      <c r="G83" s="931"/>
      <c r="H83" s="931"/>
      <c r="I83" s="931"/>
      <c r="J83" s="931"/>
      <c r="K83" s="931"/>
      <c r="L83" s="931"/>
      <c r="M83" s="558"/>
    </row>
    <row r="84" spans="1:13" ht="14.1" customHeight="1" x14ac:dyDescent="0.2">
      <c r="A84" s="395"/>
      <c r="B84" s="395"/>
      <c r="C84" s="703"/>
      <c r="D84" s="703"/>
      <c r="E84" s="703"/>
      <c r="F84" s="703"/>
      <c r="G84" s="395"/>
      <c r="H84" s="395"/>
      <c r="I84" s="395"/>
      <c r="J84" s="395"/>
      <c r="K84" s="395"/>
      <c r="L84" s="395"/>
      <c r="M84" s="395"/>
    </row>
    <row r="85" spans="1:13" ht="30" customHeight="1" x14ac:dyDescent="0.2">
      <c r="A85" s="146"/>
      <c r="B85" s="146"/>
      <c r="C85" s="146"/>
      <c r="D85" s="146"/>
      <c r="E85" s="146"/>
      <c r="F85" s="146"/>
      <c r="G85" s="146"/>
      <c r="H85" s="146"/>
      <c r="I85" s="146"/>
      <c r="J85" s="264"/>
      <c r="K85" s="146"/>
      <c r="L85" s="264"/>
      <c r="M85" s="146"/>
    </row>
    <row r="86" spans="1:13" ht="15" customHeight="1" x14ac:dyDescent="0.2">
      <c r="A86" s="146"/>
      <c r="B86" s="146"/>
      <c r="C86" s="146"/>
      <c r="D86" s="146"/>
      <c r="E86" s="146"/>
      <c r="F86" s="146"/>
      <c r="G86" s="146"/>
      <c r="H86" s="146"/>
      <c r="I86" s="146"/>
      <c r="J86" s="264"/>
      <c r="K86" s="146"/>
      <c r="L86" s="264"/>
      <c r="M86" s="146"/>
    </row>
    <row r="87" spans="1:13" ht="15" customHeight="1" x14ac:dyDescent="0.2">
      <c r="A87" s="146"/>
      <c r="B87" s="146"/>
      <c r="C87" s="146"/>
      <c r="D87" s="146"/>
      <c r="E87" s="146"/>
      <c r="F87" s="146"/>
      <c r="G87" s="146"/>
      <c r="H87" s="146"/>
      <c r="I87" s="146"/>
      <c r="J87" s="264"/>
      <c r="K87" s="146"/>
      <c r="L87" s="264"/>
      <c r="M87" s="146"/>
    </row>
    <row r="88" spans="1:13" ht="15" customHeight="1" thickBot="1" x14ac:dyDescent="0.25">
      <c r="A88" s="146"/>
      <c r="B88" s="151"/>
      <c r="C88" s="151"/>
      <c r="D88" s="151"/>
      <c r="E88" s="151"/>
      <c r="F88" s="151"/>
      <c r="G88" s="151"/>
      <c r="H88" s="151"/>
      <c r="I88" s="151"/>
      <c r="J88" s="151"/>
      <c r="K88" s="151"/>
      <c r="L88" s="151"/>
      <c r="M88" s="146"/>
    </row>
    <row r="89" spans="1:13" ht="9.9499999999999993" customHeight="1" x14ac:dyDescent="0.2">
      <c r="A89" s="146"/>
      <c r="B89" s="914"/>
      <c r="C89" s="914"/>
      <c r="D89" s="914"/>
      <c r="E89" s="914"/>
      <c r="F89" s="914"/>
      <c r="G89" s="914"/>
      <c r="H89" s="914"/>
      <c r="I89" s="914"/>
      <c r="J89" s="914"/>
      <c r="K89" s="914"/>
      <c r="L89" s="914"/>
      <c r="M89" s="146"/>
    </row>
  </sheetData>
  <mergeCells count="52">
    <mergeCell ref="C83:L83"/>
    <mergeCell ref="E22:E23"/>
    <mergeCell ref="F22:F23"/>
    <mergeCell ref="B25:I25"/>
    <mergeCell ref="C22:C23"/>
    <mergeCell ref="F29:F30"/>
    <mergeCell ref="B36:I36"/>
    <mergeCell ref="B37:I37"/>
    <mergeCell ref="B39:B45"/>
    <mergeCell ref="C80:F80"/>
    <mergeCell ref="B50:B79"/>
    <mergeCell ref="C76:I76"/>
    <mergeCell ref="C59:C60"/>
    <mergeCell ref="E59:E60"/>
    <mergeCell ref="F66:F67"/>
    <mergeCell ref="C64:C65"/>
    <mergeCell ref="E64:E65"/>
    <mergeCell ref="F64:F65"/>
    <mergeCell ref="B26:I26"/>
    <mergeCell ref="B28:B34"/>
    <mergeCell ref="C29:C30"/>
    <mergeCell ref="C42:L42"/>
    <mergeCell ref="C66:C67"/>
    <mergeCell ref="E57:E58"/>
    <mergeCell ref="C81:F81"/>
    <mergeCell ref="B89:L89"/>
    <mergeCell ref="F10:G12"/>
    <mergeCell ref="K10:K12"/>
    <mergeCell ref="C70:L70"/>
    <mergeCell ref="C56:L56"/>
    <mergeCell ref="B15:I15"/>
    <mergeCell ref="C84:F84"/>
    <mergeCell ref="C82:F82"/>
    <mergeCell ref="C57:C58"/>
    <mergeCell ref="C68:C69"/>
    <mergeCell ref="E68:E69"/>
    <mergeCell ref="F68:F69"/>
    <mergeCell ref="E66:E67"/>
    <mergeCell ref="G2:L2"/>
    <mergeCell ref="B2:F2"/>
    <mergeCell ref="B6:L6"/>
    <mergeCell ref="C62:C63"/>
    <mergeCell ref="E62:E63"/>
    <mergeCell ref="F62:F63"/>
    <mergeCell ref="F57:F58"/>
    <mergeCell ref="B47:I47"/>
    <mergeCell ref="B48:I48"/>
    <mergeCell ref="B8:L8"/>
    <mergeCell ref="B14:I14"/>
    <mergeCell ref="E29:E30"/>
    <mergeCell ref="F59:F60"/>
    <mergeCell ref="B17:B23"/>
  </mergeCells>
  <hyperlinks>
    <hyperlink ref="C4" location="INDICE!A1" display="Índice"/>
  </hyperlinks>
  <pageMargins left="0.39370078740157483" right="0.19685039370078741" top="0.78740157480314965" bottom="0.39370078740157483" header="0.31496062992125984" footer="0.31496062992125984"/>
  <pageSetup paperSize="9" scale="69" orientation="portrait" r:id="rId1"/>
  <rowBreaks count="1" manualBreakCount="1">
    <brk id="4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3"/>
  <dimension ref="A1:L158"/>
  <sheetViews>
    <sheetView tabSelected="1" view="pageBreakPreview" topLeftCell="A148" zoomScale="60" zoomScaleNormal="100" workbookViewId="0">
      <selection activeCell="K26" sqref="K26"/>
    </sheetView>
  </sheetViews>
  <sheetFormatPr defaultRowHeight="14.25" x14ac:dyDescent="0.2"/>
  <cols>
    <col min="1" max="1" width="2.7109375" style="6" customWidth="1"/>
    <col min="2" max="2" width="4.7109375" style="6" customWidth="1"/>
    <col min="3" max="3" width="2.7109375" style="6" customWidth="1"/>
    <col min="4" max="4" width="14.7109375" style="6" customWidth="1"/>
    <col min="5" max="5" width="20.7109375" style="6" customWidth="1"/>
    <col min="6" max="6" width="24.7109375" style="6" customWidth="1"/>
    <col min="7" max="7" width="6.7109375" style="6" customWidth="1"/>
    <col min="8" max="8" width="16.7109375" style="6" customWidth="1"/>
    <col min="9" max="9" width="37.7109375" style="6" customWidth="1"/>
    <col min="10" max="10" width="2.7109375" style="6" customWidth="1"/>
    <col min="11" max="11" width="4.7109375" style="6" customWidth="1"/>
    <col min="12" max="12" width="2.7109375" style="6" customWidth="1"/>
    <col min="13" max="16384" width="9.140625" style="6"/>
  </cols>
  <sheetData>
    <row r="1" spans="1:12" ht="9.9499999999999993" customHeight="1" x14ac:dyDescent="0.2">
      <c r="A1" s="200"/>
      <c r="B1" s="200"/>
      <c r="C1" s="200"/>
      <c r="D1" s="200"/>
      <c r="E1" s="200"/>
      <c r="F1" s="200"/>
      <c r="G1" s="200"/>
      <c r="H1" s="200"/>
      <c r="I1" s="200"/>
      <c r="J1" s="200"/>
      <c r="K1" s="200"/>
      <c r="L1" s="200"/>
    </row>
    <row r="2" spans="1:12" ht="15" x14ac:dyDescent="0.25">
      <c r="A2" s="200"/>
      <c r="B2" s="200"/>
      <c r="C2" s="650" t="str">
        <f>AUX!A1</f>
        <v>Perfil Local de Saúde 2014</v>
      </c>
      <c r="D2" s="650"/>
      <c r="E2" s="650"/>
      <c r="F2" s="650"/>
      <c r="G2" s="650"/>
      <c r="H2" s="200"/>
      <c r="I2" s="200"/>
      <c r="J2" s="200"/>
      <c r="K2" s="200"/>
      <c r="L2" s="200"/>
    </row>
    <row r="3" spans="1:12" ht="5.0999999999999996" customHeight="1" x14ac:dyDescent="0.2">
      <c r="A3" s="200"/>
      <c r="B3" s="200"/>
      <c r="C3" s="200"/>
      <c r="D3" s="200"/>
      <c r="E3" s="200"/>
      <c r="F3" s="200"/>
      <c r="G3" s="200"/>
      <c r="H3" s="200"/>
      <c r="I3" s="200"/>
      <c r="J3" s="200"/>
      <c r="K3" s="200"/>
      <c r="L3" s="200"/>
    </row>
    <row r="4" spans="1:12" ht="30" customHeight="1" x14ac:dyDescent="0.2">
      <c r="A4" s="200"/>
      <c r="B4" s="649" t="str">
        <f>AUX!A3</f>
        <v>ULS Baixo Alentejo</v>
      </c>
      <c r="C4" s="649"/>
      <c r="D4" s="649"/>
      <c r="E4" s="649"/>
      <c r="F4" s="649"/>
      <c r="G4" s="649"/>
      <c r="H4" s="649"/>
      <c r="I4" s="649"/>
      <c r="J4" s="649"/>
      <c r="K4" s="649"/>
      <c r="L4" s="200"/>
    </row>
    <row r="5" spans="1:12" ht="5.0999999999999996" customHeight="1" x14ac:dyDescent="0.2">
      <c r="A5" s="200"/>
      <c r="B5" s="200"/>
      <c r="C5" s="200"/>
      <c r="D5" s="200"/>
      <c r="E5" s="200"/>
      <c r="F5" s="200"/>
      <c r="G5" s="200"/>
      <c r="H5" s="200"/>
      <c r="I5" s="200"/>
      <c r="J5" s="200"/>
      <c r="K5" s="200"/>
      <c r="L5" s="200"/>
    </row>
    <row r="6" spans="1:12" x14ac:dyDescent="0.2">
      <c r="A6" s="200"/>
      <c r="B6" s="656" t="s">
        <v>3</v>
      </c>
      <c r="C6" s="656"/>
      <c r="D6" s="656"/>
      <c r="E6" s="200"/>
      <c r="F6" s="200"/>
      <c r="G6" s="200"/>
      <c r="H6" s="200"/>
      <c r="I6" s="200"/>
      <c r="J6" s="200"/>
      <c r="K6" s="200"/>
      <c r="L6" s="200"/>
    </row>
    <row r="7" spans="1:12" x14ac:dyDescent="0.2">
      <c r="A7" s="200"/>
      <c r="B7" s="656" t="s">
        <v>0</v>
      </c>
      <c r="C7" s="656"/>
      <c r="D7" s="656"/>
      <c r="E7" s="200"/>
      <c r="F7" s="200"/>
      <c r="G7" s="200"/>
      <c r="H7" s="200"/>
      <c r="I7" s="969" t="s">
        <v>669</v>
      </c>
      <c r="J7" s="969"/>
      <c r="K7" s="969"/>
      <c r="L7" s="200"/>
    </row>
    <row r="8" spans="1:12" x14ac:dyDescent="0.2">
      <c r="A8" s="200"/>
      <c r="B8" s="656" t="s">
        <v>1</v>
      </c>
      <c r="C8" s="656"/>
      <c r="D8" s="656"/>
      <c r="E8" s="200"/>
      <c r="F8" s="200"/>
      <c r="G8" s="200"/>
      <c r="H8" s="200"/>
      <c r="I8" s="969" t="s">
        <v>273</v>
      </c>
      <c r="J8" s="969"/>
      <c r="K8" s="969"/>
      <c r="L8" s="200"/>
    </row>
    <row r="9" spans="1:12" ht="15" customHeight="1" x14ac:dyDescent="0.2">
      <c r="A9" s="200"/>
      <c r="B9" s="200"/>
      <c r="C9" s="200"/>
      <c r="D9" s="200"/>
      <c r="E9" s="200"/>
      <c r="F9" s="200"/>
      <c r="G9" s="200"/>
      <c r="H9" s="200"/>
      <c r="I9" s="200"/>
      <c r="J9" s="200"/>
      <c r="K9" s="200"/>
      <c r="L9" s="200"/>
    </row>
    <row r="10" spans="1:12" s="166" customFormat="1" ht="20.100000000000001" customHeight="1" x14ac:dyDescent="0.25">
      <c r="A10" s="165"/>
      <c r="B10" s="165"/>
      <c r="C10" s="650" t="s">
        <v>85</v>
      </c>
      <c r="D10" s="650"/>
      <c r="E10" s="650"/>
      <c r="F10" s="650"/>
      <c r="G10" s="650"/>
      <c r="H10" s="650"/>
      <c r="I10" s="650"/>
      <c r="J10" s="650"/>
      <c r="K10" s="165"/>
      <c r="L10" s="165"/>
    </row>
    <row r="11" spans="1:12" ht="5.0999999999999996" customHeight="1" x14ac:dyDescent="0.2">
      <c r="A11" s="200"/>
      <c r="B11" s="200"/>
      <c r="C11" s="968"/>
      <c r="D11" s="968"/>
      <c r="E11" s="968"/>
      <c r="F11" s="968"/>
      <c r="G11" s="968"/>
      <c r="H11" s="968"/>
      <c r="I11" s="968"/>
      <c r="J11" s="968"/>
      <c r="K11" s="200"/>
      <c r="L11" s="200"/>
    </row>
    <row r="12" spans="1:12" ht="15" customHeight="1" x14ac:dyDescent="0.2">
      <c r="A12" s="200"/>
      <c r="B12" s="200"/>
      <c r="C12" s="200"/>
      <c r="D12" s="200"/>
      <c r="E12" s="200"/>
      <c r="F12" s="200"/>
      <c r="G12" s="200"/>
      <c r="H12" s="200"/>
      <c r="I12" s="200"/>
      <c r="J12" s="200"/>
      <c r="K12" s="200"/>
      <c r="L12" s="200"/>
    </row>
    <row r="13" spans="1:12" ht="9.9499999999999993" customHeight="1" x14ac:dyDescent="0.2">
      <c r="A13" s="200"/>
      <c r="B13" s="200"/>
      <c r="C13" s="200"/>
      <c r="D13" s="218"/>
      <c r="E13" s="218"/>
      <c r="F13" s="218"/>
      <c r="G13" s="218"/>
      <c r="H13" s="218"/>
      <c r="I13" s="218"/>
      <c r="J13" s="200"/>
      <c r="K13" s="200"/>
      <c r="L13" s="200"/>
    </row>
    <row r="14" spans="1:12" ht="15" x14ac:dyDescent="0.25">
      <c r="A14" s="200"/>
      <c r="B14" s="200"/>
      <c r="C14" s="200"/>
      <c r="D14" s="961" t="s">
        <v>83</v>
      </c>
      <c r="E14" s="961"/>
      <c r="F14" s="961"/>
      <c r="G14" s="219"/>
      <c r="H14" s="984"/>
      <c r="I14" s="984"/>
      <c r="J14" s="214"/>
      <c r="K14" s="200"/>
      <c r="L14" s="200"/>
    </row>
    <row r="15" spans="1:12" x14ac:dyDescent="0.2">
      <c r="A15" s="200"/>
      <c r="B15" s="200"/>
      <c r="C15" s="200"/>
      <c r="D15" s="964" t="str">
        <f>AUX!B1</f>
        <v>Perfil Local de Saúde 2014 - ULS Baixo Alentejo</v>
      </c>
      <c r="E15" s="964"/>
      <c r="F15" s="964"/>
      <c r="G15" s="219"/>
      <c r="H15" s="965"/>
      <c r="I15" s="965"/>
      <c r="J15" s="215"/>
      <c r="K15" s="200"/>
      <c r="L15" s="200"/>
    </row>
    <row r="16" spans="1:12" ht="9.9499999999999993" customHeight="1" x14ac:dyDescent="0.2">
      <c r="A16" s="200"/>
      <c r="B16" s="200"/>
      <c r="C16" s="200"/>
      <c r="D16" s="220"/>
      <c r="E16" s="220"/>
      <c r="F16" s="220"/>
      <c r="G16" s="219"/>
      <c r="H16" s="965"/>
      <c r="I16" s="965"/>
      <c r="J16" s="215"/>
      <c r="K16" s="200"/>
      <c r="L16" s="200"/>
    </row>
    <row r="17" spans="1:12" x14ac:dyDescent="0.2">
      <c r="A17" s="200"/>
      <c r="B17" s="200"/>
      <c r="C17" s="200"/>
      <c r="D17" s="961" t="str">
        <f>"Presidente do Conselho Diretivo da " &amp; AUX!A2 &amp;", I.P."</f>
        <v>Presidente do Conselho Diretivo da ARS Alentejo, I.P.</v>
      </c>
      <c r="E17" s="961"/>
      <c r="F17" s="961"/>
      <c r="G17" s="219"/>
      <c r="H17" s="965"/>
      <c r="I17" s="965"/>
      <c r="J17" s="215"/>
      <c r="K17" s="200"/>
      <c r="L17" s="200"/>
    </row>
    <row r="18" spans="1:12" x14ac:dyDescent="0.2">
      <c r="A18" s="200"/>
      <c r="B18" s="200"/>
      <c r="C18" s="200"/>
      <c r="D18" s="964" t="s">
        <v>714</v>
      </c>
      <c r="E18" s="964"/>
      <c r="F18" s="964"/>
      <c r="G18" s="219"/>
      <c r="H18" s="985"/>
      <c r="I18" s="985"/>
      <c r="J18" s="216"/>
      <c r="K18" s="200"/>
      <c r="L18" s="200"/>
    </row>
    <row r="19" spans="1:12" ht="9.9499999999999993" customHeight="1" x14ac:dyDescent="0.25">
      <c r="A19" s="200"/>
      <c r="B19" s="200"/>
      <c r="C19" s="200"/>
      <c r="D19" s="220"/>
      <c r="E19" s="220"/>
      <c r="F19" s="220"/>
      <c r="G19" s="219"/>
      <c r="H19" s="984"/>
      <c r="I19" s="984"/>
      <c r="J19" s="214"/>
      <c r="K19" s="200"/>
      <c r="L19" s="200"/>
    </row>
    <row r="20" spans="1:12" x14ac:dyDescent="0.2">
      <c r="A20" s="200"/>
      <c r="B20" s="200"/>
      <c r="C20" s="200"/>
      <c r="D20" s="961" t="str">
        <f>CONCATENATE(IF(OR(AUX!B2=1,AUX!B2=4,AUX!B2=5),"Diretora","Diretor")," do Departamento de Saúde Pública da ",AUX!A2,", I.P.")</f>
        <v>Diretor do Departamento de Saúde Pública da ARS Alentejo, I.P.</v>
      </c>
      <c r="E20" s="961"/>
      <c r="F20" s="961"/>
      <c r="G20" s="219"/>
      <c r="H20" s="965"/>
      <c r="I20" s="965"/>
      <c r="J20" s="215"/>
      <c r="K20" s="200"/>
      <c r="L20" s="200"/>
    </row>
    <row r="21" spans="1:12" x14ac:dyDescent="0.2">
      <c r="A21" s="200"/>
      <c r="B21" s="200"/>
      <c r="C21" s="200"/>
      <c r="D21" s="964" t="s">
        <v>715</v>
      </c>
      <c r="E21" s="964"/>
      <c r="F21" s="964"/>
      <c r="G21" s="219"/>
      <c r="H21" s="965"/>
      <c r="I21" s="965"/>
      <c r="J21" s="215"/>
      <c r="K21" s="200"/>
      <c r="L21" s="200"/>
    </row>
    <row r="22" spans="1:12" ht="9.9499999999999993" customHeight="1" x14ac:dyDescent="0.2">
      <c r="A22" s="200"/>
      <c r="B22" s="200"/>
      <c r="C22" s="200"/>
      <c r="D22" s="220"/>
      <c r="E22" s="220"/>
      <c r="F22" s="220"/>
      <c r="G22" s="219"/>
      <c r="H22" s="965"/>
      <c r="I22" s="965"/>
      <c r="J22" s="215"/>
      <c r="K22" s="200"/>
      <c r="L22" s="200"/>
    </row>
    <row r="23" spans="1:12" x14ac:dyDescent="0.2">
      <c r="A23" s="543"/>
      <c r="B23" s="543"/>
      <c r="C23" s="543"/>
      <c r="D23" s="961" t="s">
        <v>523</v>
      </c>
      <c r="E23" s="961"/>
      <c r="F23" s="961"/>
      <c r="G23" s="219"/>
      <c r="H23" s="962" t="s">
        <v>524</v>
      </c>
      <c r="I23" s="962"/>
      <c r="J23" s="215"/>
      <c r="K23" s="543"/>
      <c r="L23" s="543"/>
    </row>
    <row r="24" spans="1:12" x14ac:dyDescent="0.2">
      <c r="A24" s="543"/>
      <c r="B24" s="543"/>
      <c r="C24" s="543"/>
      <c r="D24" s="964" t="s">
        <v>527</v>
      </c>
      <c r="E24" s="964"/>
      <c r="F24" s="964"/>
      <c r="G24" s="219"/>
      <c r="H24" s="963" t="s">
        <v>541</v>
      </c>
      <c r="I24" s="963"/>
      <c r="J24" s="215"/>
      <c r="K24" s="543"/>
      <c r="L24" s="543"/>
    </row>
    <row r="25" spans="1:12" x14ac:dyDescent="0.2">
      <c r="A25" s="543"/>
      <c r="B25" s="543"/>
      <c r="C25" s="543"/>
      <c r="D25" s="964" t="s">
        <v>528</v>
      </c>
      <c r="E25" s="964"/>
      <c r="F25" s="964"/>
      <c r="G25" s="219"/>
      <c r="H25" s="963" t="s">
        <v>542</v>
      </c>
      <c r="I25" s="963"/>
      <c r="J25" s="215"/>
      <c r="K25" s="543"/>
      <c r="L25" s="543"/>
    </row>
    <row r="26" spans="1:12" x14ac:dyDescent="0.2">
      <c r="A26" s="543"/>
      <c r="B26" s="543"/>
      <c r="C26" s="543"/>
      <c r="D26" s="964" t="s">
        <v>671</v>
      </c>
      <c r="E26" s="964"/>
      <c r="F26" s="964"/>
      <c r="G26" s="219"/>
      <c r="H26" s="963" t="s">
        <v>543</v>
      </c>
      <c r="I26" s="963"/>
      <c r="J26" s="215"/>
      <c r="K26" s="543"/>
      <c r="L26" s="543"/>
    </row>
    <row r="27" spans="1:12" x14ac:dyDescent="0.2">
      <c r="A27" s="543"/>
      <c r="B27" s="543"/>
      <c r="C27" s="543"/>
      <c r="D27" s="964" t="s">
        <v>529</v>
      </c>
      <c r="E27" s="964"/>
      <c r="F27" s="964"/>
      <c r="G27" s="219"/>
      <c r="H27" s="963" t="s">
        <v>544</v>
      </c>
      <c r="I27" s="963"/>
      <c r="J27" s="215"/>
      <c r="K27" s="543"/>
      <c r="L27" s="543"/>
    </row>
    <row r="28" spans="1:12" x14ac:dyDescent="0.2">
      <c r="A28" s="543"/>
      <c r="B28" s="543"/>
      <c r="C28" s="543"/>
      <c r="D28" s="964" t="s">
        <v>530</v>
      </c>
      <c r="E28" s="964"/>
      <c r="F28" s="964"/>
      <c r="G28" s="219"/>
      <c r="H28" s="963" t="s">
        <v>545</v>
      </c>
      <c r="I28" s="963"/>
      <c r="J28" s="215"/>
      <c r="K28" s="543"/>
      <c r="L28" s="543"/>
    </row>
    <row r="29" spans="1:12" x14ac:dyDescent="0.2">
      <c r="A29" s="543"/>
      <c r="B29" s="543"/>
      <c r="C29" s="543"/>
      <c r="D29" s="964" t="s">
        <v>531</v>
      </c>
      <c r="E29" s="964"/>
      <c r="F29" s="964"/>
      <c r="G29" s="219"/>
      <c r="H29" s="963" t="s">
        <v>535</v>
      </c>
      <c r="I29" s="963"/>
      <c r="J29" s="215"/>
      <c r="K29" s="543"/>
      <c r="L29" s="543"/>
    </row>
    <row r="30" spans="1:12" x14ac:dyDescent="0.2">
      <c r="A30" s="543"/>
      <c r="B30" s="543"/>
      <c r="C30" s="543"/>
      <c r="D30" s="964" t="s">
        <v>532</v>
      </c>
      <c r="E30" s="964"/>
      <c r="F30" s="964"/>
      <c r="G30" s="219"/>
      <c r="H30" s="963" t="s">
        <v>546</v>
      </c>
      <c r="I30" s="963"/>
      <c r="J30" s="215"/>
      <c r="K30" s="543"/>
      <c r="L30" s="543"/>
    </row>
    <row r="31" spans="1:12" x14ac:dyDescent="0.2">
      <c r="A31" s="543"/>
      <c r="B31" s="543"/>
      <c r="C31" s="543"/>
      <c r="D31" s="964" t="s">
        <v>533</v>
      </c>
      <c r="E31" s="964"/>
      <c r="F31" s="964"/>
      <c r="G31" s="219"/>
      <c r="H31" s="963" t="s">
        <v>536</v>
      </c>
      <c r="I31" s="963"/>
      <c r="J31" s="215"/>
      <c r="K31" s="543"/>
      <c r="L31" s="543"/>
    </row>
    <row r="32" spans="1:12" x14ac:dyDescent="0.2">
      <c r="A32" s="543"/>
      <c r="B32" s="543"/>
      <c r="C32" s="543"/>
      <c r="D32" s="964" t="s">
        <v>534</v>
      </c>
      <c r="E32" s="964"/>
      <c r="F32" s="964"/>
      <c r="G32" s="219"/>
      <c r="H32" s="963" t="s">
        <v>547</v>
      </c>
      <c r="I32" s="963"/>
      <c r="J32" s="215"/>
      <c r="K32" s="543"/>
      <c r="L32" s="543"/>
    </row>
    <row r="33" spans="1:12" x14ac:dyDescent="0.2">
      <c r="A33" s="543"/>
      <c r="B33" s="543"/>
      <c r="C33" s="543"/>
      <c r="D33" s="964" t="s">
        <v>535</v>
      </c>
      <c r="E33" s="964"/>
      <c r="F33" s="964"/>
      <c r="G33" s="219"/>
      <c r="H33" s="963" t="s">
        <v>548</v>
      </c>
      <c r="I33" s="963"/>
      <c r="J33" s="215"/>
      <c r="K33" s="543"/>
      <c r="L33" s="543"/>
    </row>
    <row r="34" spans="1:12" x14ac:dyDescent="0.2">
      <c r="A34" s="543"/>
      <c r="B34" s="543"/>
      <c r="C34" s="543"/>
      <c r="D34" s="964" t="s">
        <v>689</v>
      </c>
      <c r="E34" s="964"/>
      <c r="F34" s="964"/>
      <c r="G34" s="219"/>
      <c r="H34" s="963" t="s">
        <v>540</v>
      </c>
      <c r="I34" s="963"/>
      <c r="J34" s="215"/>
      <c r="K34" s="543"/>
      <c r="L34" s="543"/>
    </row>
    <row r="35" spans="1:12" x14ac:dyDescent="0.2">
      <c r="A35" s="543"/>
      <c r="B35" s="543"/>
      <c r="C35" s="543"/>
      <c r="D35" s="964" t="s">
        <v>536</v>
      </c>
      <c r="E35" s="964"/>
      <c r="F35" s="964"/>
      <c r="G35" s="219"/>
      <c r="H35" s="965"/>
      <c r="I35" s="965"/>
      <c r="J35" s="215"/>
      <c r="K35" s="543"/>
      <c r="L35" s="543"/>
    </row>
    <row r="36" spans="1:12" x14ac:dyDescent="0.2">
      <c r="A36" s="543"/>
      <c r="B36" s="543"/>
      <c r="C36" s="543"/>
      <c r="D36" s="964" t="s">
        <v>537</v>
      </c>
      <c r="E36" s="964"/>
      <c r="F36" s="964"/>
      <c r="G36" s="219"/>
      <c r="H36" s="965"/>
      <c r="I36" s="965"/>
      <c r="J36" s="215"/>
      <c r="K36" s="543"/>
      <c r="L36" s="543"/>
    </row>
    <row r="37" spans="1:12" x14ac:dyDescent="0.2">
      <c r="A37" s="543"/>
      <c r="B37" s="543"/>
      <c r="C37" s="543"/>
      <c r="D37" s="964" t="s">
        <v>538</v>
      </c>
      <c r="E37" s="964"/>
      <c r="F37" s="964"/>
      <c r="G37" s="219"/>
      <c r="H37" s="965"/>
      <c r="I37" s="965"/>
      <c r="J37" s="215"/>
      <c r="K37" s="543"/>
      <c r="L37" s="543"/>
    </row>
    <row r="38" spans="1:12" x14ac:dyDescent="0.2">
      <c r="A38" s="546"/>
      <c r="B38" s="546"/>
      <c r="C38" s="546"/>
      <c r="D38" s="964" t="s">
        <v>539</v>
      </c>
      <c r="E38" s="964"/>
      <c r="F38" s="964"/>
      <c r="G38" s="219"/>
      <c r="H38" s="963"/>
      <c r="I38" s="963"/>
      <c r="J38" s="215"/>
      <c r="K38" s="546"/>
      <c r="L38" s="546"/>
    </row>
    <row r="39" spans="1:12" x14ac:dyDescent="0.2">
      <c r="A39" s="543"/>
      <c r="B39" s="543"/>
      <c r="C39" s="543"/>
      <c r="D39" s="964" t="s">
        <v>540</v>
      </c>
      <c r="E39" s="964"/>
      <c r="F39" s="964"/>
      <c r="G39" s="219"/>
      <c r="H39" s="965"/>
      <c r="I39" s="965"/>
      <c r="J39" s="215"/>
      <c r="K39" s="543"/>
      <c r="L39" s="543"/>
    </row>
    <row r="40" spans="1:12" ht="9.9499999999999993" customHeight="1" x14ac:dyDescent="0.2">
      <c r="A40" s="543"/>
      <c r="B40" s="543"/>
      <c r="C40" s="543"/>
      <c r="D40" s="220"/>
      <c r="E40" s="220"/>
      <c r="F40" s="220"/>
      <c r="G40" s="219"/>
      <c r="H40" s="965"/>
      <c r="I40" s="965"/>
      <c r="J40" s="215"/>
      <c r="K40" s="543"/>
      <c r="L40" s="543"/>
    </row>
    <row r="41" spans="1:12" x14ac:dyDescent="0.2">
      <c r="A41" s="200"/>
      <c r="B41" s="200"/>
      <c r="C41" s="200"/>
      <c r="D41" s="961" t="s">
        <v>84</v>
      </c>
      <c r="E41" s="961"/>
      <c r="F41" s="961"/>
      <c r="G41" s="219"/>
      <c r="H41" s="965"/>
      <c r="I41" s="965"/>
      <c r="J41" s="215"/>
      <c r="K41" s="200"/>
      <c r="L41" s="200"/>
    </row>
    <row r="42" spans="1:12" x14ac:dyDescent="0.2">
      <c r="A42" s="200"/>
      <c r="B42" s="200"/>
      <c r="C42" s="200"/>
      <c r="D42" s="967" t="s">
        <v>713</v>
      </c>
      <c r="E42" s="967"/>
      <c r="F42" s="967"/>
      <c r="G42" s="219"/>
      <c r="H42" s="965"/>
      <c r="I42" s="965"/>
      <c r="J42" s="215"/>
      <c r="K42" s="200"/>
      <c r="L42" s="200"/>
    </row>
    <row r="43" spans="1:12" ht="9.9499999999999993" customHeight="1" x14ac:dyDescent="0.2">
      <c r="A43" s="200"/>
      <c r="B43" s="200"/>
      <c r="C43" s="200"/>
      <c r="D43" s="213"/>
      <c r="E43" s="213"/>
      <c r="F43" s="213"/>
      <c r="G43" s="213"/>
      <c r="H43" s="213"/>
      <c r="I43" s="213"/>
      <c r="J43" s="200"/>
      <c r="K43" s="200"/>
      <c r="L43" s="200"/>
    </row>
    <row r="44" spans="1:12" x14ac:dyDescent="0.2">
      <c r="A44" s="200"/>
      <c r="B44" s="200"/>
      <c r="C44" s="200"/>
      <c r="D44" s="200"/>
      <c r="E44" s="200"/>
      <c r="F44" s="200"/>
      <c r="G44" s="200"/>
      <c r="H44" s="200"/>
      <c r="I44" s="200"/>
      <c r="J44" s="200"/>
      <c r="K44" s="200"/>
      <c r="L44" s="200"/>
    </row>
    <row r="45" spans="1:12" ht="30" customHeight="1" x14ac:dyDescent="0.2">
      <c r="A45" s="200"/>
      <c r="B45" s="200"/>
      <c r="C45" s="200"/>
      <c r="D45" s="200"/>
      <c r="E45" s="200"/>
      <c r="F45" s="200"/>
      <c r="G45" s="200"/>
      <c r="H45" s="200"/>
      <c r="I45" s="200"/>
      <c r="J45" s="200"/>
      <c r="K45" s="200"/>
      <c r="L45" s="200"/>
    </row>
    <row r="46" spans="1:12" ht="15" x14ac:dyDescent="0.25">
      <c r="A46" s="200"/>
      <c r="B46" s="200"/>
      <c r="C46" s="966" t="s">
        <v>668</v>
      </c>
      <c r="D46" s="966"/>
      <c r="E46" s="966"/>
      <c r="F46" s="966"/>
      <c r="G46" s="966"/>
      <c r="H46" s="966"/>
      <c r="I46" s="966"/>
      <c r="J46" s="966"/>
      <c r="K46" s="200"/>
      <c r="L46" s="200"/>
    </row>
    <row r="47" spans="1:12" ht="5.0999999999999996" customHeight="1" x14ac:dyDescent="0.2">
      <c r="A47" s="200"/>
      <c r="B47" s="200"/>
      <c r="C47" s="968"/>
      <c r="D47" s="968"/>
      <c r="E47" s="968"/>
      <c r="F47" s="968"/>
      <c r="G47" s="968"/>
      <c r="H47" s="968"/>
      <c r="I47" s="968"/>
      <c r="J47" s="968"/>
      <c r="K47" s="200"/>
      <c r="L47" s="200"/>
    </row>
    <row r="48" spans="1:12" ht="5.0999999999999996" customHeight="1" x14ac:dyDescent="0.2">
      <c r="A48" s="200"/>
      <c r="B48" s="200"/>
      <c r="C48" s="200"/>
      <c r="D48" s="200"/>
      <c r="E48" s="200"/>
      <c r="F48" s="200"/>
      <c r="G48" s="200"/>
      <c r="H48" s="200"/>
      <c r="I48" s="200"/>
      <c r="J48" s="200"/>
      <c r="K48" s="200"/>
      <c r="L48" s="200"/>
    </row>
    <row r="49" spans="1:12" x14ac:dyDescent="0.2">
      <c r="A49" s="200"/>
      <c r="B49" s="200"/>
      <c r="C49" s="200"/>
      <c r="D49" s="221" t="s">
        <v>525</v>
      </c>
      <c r="E49" s="970" t="s">
        <v>122</v>
      </c>
      <c r="F49" s="970"/>
      <c r="G49" s="970"/>
      <c r="H49" s="970"/>
      <c r="I49" s="970"/>
      <c r="J49" s="970"/>
      <c r="K49" s="200"/>
      <c r="L49" s="200"/>
    </row>
    <row r="50" spans="1:12" x14ac:dyDescent="0.2">
      <c r="A50" s="200"/>
      <c r="B50" s="200"/>
      <c r="C50" s="200"/>
      <c r="D50" s="221" t="s">
        <v>559</v>
      </c>
      <c r="E50" s="970" t="s">
        <v>560</v>
      </c>
      <c r="F50" s="970"/>
      <c r="G50" s="970"/>
      <c r="H50" s="970"/>
      <c r="I50" s="970"/>
      <c r="J50" s="970"/>
      <c r="K50" s="200"/>
      <c r="L50" s="200"/>
    </row>
    <row r="51" spans="1:12" x14ac:dyDescent="0.2">
      <c r="A51" s="200"/>
      <c r="B51" s="200"/>
      <c r="C51" s="200"/>
      <c r="D51" s="221" t="s">
        <v>80</v>
      </c>
      <c r="E51" s="970" t="s">
        <v>561</v>
      </c>
      <c r="F51" s="970"/>
      <c r="G51" s="970"/>
      <c r="H51" s="970"/>
      <c r="I51" s="970"/>
      <c r="J51" s="970"/>
      <c r="K51" s="200"/>
      <c r="L51" s="200"/>
    </row>
    <row r="52" spans="1:12" x14ac:dyDescent="0.2">
      <c r="A52" s="200"/>
      <c r="B52" s="200"/>
      <c r="C52" s="200"/>
      <c r="D52" s="221" t="s">
        <v>86</v>
      </c>
      <c r="E52" s="970" t="s">
        <v>16</v>
      </c>
      <c r="F52" s="970"/>
      <c r="G52" s="970"/>
      <c r="H52" s="970"/>
      <c r="I52" s="970"/>
      <c r="J52" s="970"/>
      <c r="K52" s="200"/>
      <c r="L52" s="200"/>
    </row>
    <row r="53" spans="1:12" x14ac:dyDescent="0.2">
      <c r="A53" s="200"/>
      <c r="B53" s="200"/>
      <c r="C53" s="200"/>
      <c r="D53" s="569" t="s">
        <v>87</v>
      </c>
      <c r="E53" s="971" t="s">
        <v>281</v>
      </c>
      <c r="F53" s="971"/>
      <c r="G53" s="971"/>
      <c r="H53" s="971"/>
      <c r="I53" s="971"/>
      <c r="J53" s="971"/>
      <c r="K53" s="200"/>
      <c r="L53" s="200"/>
    </row>
    <row r="54" spans="1:12" ht="14.25" customHeight="1" x14ac:dyDescent="0.2">
      <c r="A54" s="566"/>
      <c r="B54" s="566"/>
      <c r="C54" s="566"/>
      <c r="D54" s="569" t="s">
        <v>587</v>
      </c>
      <c r="E54" s="971" t="s">
        <v>588</v>
      </c>
      <c r="F54" s="971"/>
      <c r="G54" s="971"/>
      <c r="H54" s="971"/>
      <c r="I54" s="971"/>
      <c r="J54" s="971"/>
      <c r="K54" s="566"/>
      <c r="L54" s="566"/>
    </row>
    <row r="55" spans="1:12" x14ac:dyDescent="0.2">
      <c r="A55" s="200"/>
      <c r="B55" s="200"/>
      <c r="C55" s="200"/>
      <c r="D55" s="221" t="s">
        <v>88</v>
      </c>
      <c r="E55" s="970" t="s">
        <v>562</v>
      </c>
      <c r="F55" s="970"/>
      <c r="G55" s="970"/>
      <c r="H55" s="970"/>
      <c r="I55" s="970"/>
      <c r="J55" s="970"/>
      <c r="K55" s="200"/>
      <c r="L55" s="200"/>
    </row>
    <row r="56" spans="1:12" ht="14.25" customHeight="1" x14ac:dyDescent="0.2">
      <c r="A56" s="200"/>
      <c r="B56" s="200"/>
      <c r="C56" s="200"/>
      <c r="D56" s="221" t="s">
        <v>563</v>
      </c>
      <c r="E56" s="583" t="s">
        <v>564</v>
      </c>
      <c r="F56" s="583"/>
      <c r="G56" s="583"/>
      <c r="H56" s="583"/>
      <c r="I56" s="583"/>
      <c r="J56" s="583"/>
      <c r="K56" s="200"/>
      <c r="L56" s="200"/>
    </row>
    <row r="57" spans="1:12" x14ac:dyDescent="0.2">
      <c r="A57" s="200"/>
      <c r="B57" s="200"/>
      <c r="C57" s="200"/>
      <c r="D57" s="221" t="s">
        <v>89</v>
      </c>
      <c r="E57" s="970" t="s">
        <v>90</v>
      </c>
      <c r="F57" s="970"/>
      <c r="G57" s="970"/>
      <c r="H57" s="970"/>
      <c r="I57" s="970"/>
      <c r="J57" s="970"/>
      <c r="K57" s="200"/>
      <c r="L57" s="200"/>
    </row>
    <row r="58" spans="1:12" x14ac:dyDescent="0.2">
      <c r="A58" s="200"/>
      <c r="B58" s="200"/>
      <c r="C58" s="200"/>
      <c r="D58" s="221" t="s">
        <v>565</v>
      </c>
      <c r="E58" s="583" t="s">
        <v>566</v>
      </c>
      <c r="F58" s="583"/>
      <c r="G58" s="583"/>
      <c r="H58" s="583"/>
      <c r="I58" s="583"/>
      <c r="J58" s="583"/>
      <c r="K58" s="200"/>
      <c r="L58" s="200"/>
    </row>
    <row r="59" spans="1:12" x14ac:dyDescent="0.2">
      <c r="A59" s="200"/>
      <c r="B59" s="200"/>
      <c r="C59" s="200"/>
      <c r="D59" s="221" t="s">
        <v>14</v>
      </c>
      <c r="E59" s="583" t="s">
        <v>62</v>
      </c>
      <c r="F59" s="583"/>
      <c r="G59" s="583"/>
      <c r="H59" s="583"/>
      <c r="I59" s="583"/>
      <c r="J59" s="583"/>
      <c r="K59" s="200"/>
      <c r="L59" s="200"/>
    </row>
    <row r="60" spans="1:12" x14ac:dyDescent="0.2">
      <c r="A60" s="200"/>
      <c r="B60" s="200"/>
      <c r="C60" s="200"/>
      <c r="D60" s="221" t="s">
        <v>13</v>
      </c>
      <c r="E60" s="583" t="s">
        <v>174</v>
      </c>
      <c r="F60" s="583"/>
      <c r="G60" s="583"/>
      <c r="H60" s="583"/>
      <c r="I60" s="583"/>
      <c r="J60" s="583"/>
      <c r="K60" s="200"/>
      <c r="L60" s="200"/>
    </row>
    <row r="61" spans="1:12" x14ac:dyDescent="0.2">
      <c r="A61" s="200"/>
      <c r="B61" s="200"/>
      <c r="C61" s="200"/>
      <c r="D61" s="221" t="s">
        <v>92</v>
      </c>
      <c r="E61" s="970" t="s">
        <v>91</v>
      </c>
      <c r="F61" s="970"/>
      <c r="G61" s="970"/>
      <c r="H61" s="970"/>
      <c r="I61" s="970"/>
      <c r="J61" s="970"/>
      <c r="K61" s="200"/>
      <c r="L61" s="200"/>
    </row>
    <row r="62" spans="1:12" x14ac:dyDescent="0.2">
      <c r="A62" s="200"/>
      <c r="B62" s="200"/>
      <c r="C62" s="200"/>
      <c r="D62" s="221" t="s">
        <v>567</v>
      </c>
      <c r="E62" s="583" t="s">
        <v>568</v>
      </c>
      <c r="F62" s="583"/>
      <c r="G62" s="583"/>
      <c r="H62" s="583"/>
      <c r="I62" s="583"/>
      <c r="J62" s="583"/>
      <c r="K62" s="200"/>
      <c r="L62" s="200"/>
    </row>
    <row r="63" spans="1:12" x14ac:dyDescent="0.2">
      <c r="A63" s="200"/>
      <c r="B63" s="200"/>
      <c r="C63" s="200"/>
      <c r="D63" s="221" t="s">
        <v>569</v>
      </c>
      <c r="E63" s="970" t="s">
        <v>570</v>
      </c>
      <c r="F63" s="970"/>
      <c r="G63" s="970"/>
      <c r="H63" s="970"/>
      <c r="I63" s="970"/>
      <c r="J63" s="970"/>
      <c r="K63" s="200"/>
      <c r="L63" s="200"/>
    </row>
    <row r="64" spans="1:12" x14ac:dyDescent="0.2">
      <c r="A64" s="200"/>
      <c r="B64" s="200"/>
      <c r="C64" s="200"/>
      <c r="D64" s="221" t="s">
        <v>571</v>
      </c>
      <c r="E64" s="970" t="s">
        <v>572</v>
      </c>
      <c r="F64" s="970"/>
      <c r="G64" s="970"/>
      <c r="H64" s="970"/>
      <c r="I64" s="970"/>
      <c r="J64" s="970"/>
      <c r="K64" s="200"/>
      <c r="L64" s="200"/>
    </row>
    <row r="65" spans="1:12" x14ac:dyDescent="0.2">
      <c r="A65" s="200"/>
      <c r="B65" s="200"/>
      <c r="C65" s="200"/>
      <c r="D65" s="221" t="s">
        <v>207</v>
      </c>
      <c r="E65" s="583" t="s">
        <v>573</v>
      </c>
      <c r="F65" s="583"/>
      <c r="G65" s="583"/>
      <c r="H65" s="583"/>
      <c r="I65" s="583"/>
      <c r="J65" s="583"/>
      <c r="K65" s="200"/>
      <c r="L65" s="200"/>
    </row>
    <row r="66" spans="1:12" x14ac:dyDescent="0.2">
      <c r="A66" s="200"/>
      <c r="B66" s="200"/>
      <c r="C66" s="200"/>
      <c r="D66" s="221" t="s">
        <v>15</v>
      </c>
      <c r="E66" s="583" t="s">
        <v>63</v>
      </c>
      <c r="F66" s="583"/>
      <c r="G66" s="583"/>
      <c r="H66" s="583"/>
      <c r="I66" s="583"/>
      <c r="J66" s="583"/>
      <c r="K66" s="200"/>
      <c r="L66" s="200"/>
    </row>
    <row r="67" spans="1:12" x14ac:dyDescent="0.2">
      <c r="A67" s="200"/>
      <c r="B67" s="200"/>
      <c r="C67" s="200"/>
      <c r="D67" s="221" t="s">
        <v>93</v>
      </c>
      <c r="E67" s="970" t="s">
        <v>94</v>
      </c>
      <c r="F67" s="970"/>
      <c r="G67" s="970"/>
      <c r="H67" s="970"/>
      <c r="I67" s="970"/>
      <c r="J67" s="970"/>
      <c r="K67" s="200"/>
      <c r="L67" s="200"/>
    </row>
    <row r="68" spans="1:12" x14ac:dyDescent="0.2">
      <c r="A68" s="200"/>
      <c r="B68" s="200"/>
      <c r="C68" s="200"/>
      <c r="D68" s="221" t="s">
        <v>574</v>
      </c>
      <c r="E68" s="583" t="s">
        <v>575</v>
      </c>
      <c r="F68" s="583"/>
      <c r="G68" s="583"/>
      <c r="H68" s="583"/>
      <c r="I68" s="583"/>
      <c r="J68" s="583"/>
      <c r="K68" s="200"/>
      <c r="L68" s="200"/>
    </row>
    <row r="69" spans="1:12" x14ac:dyDescent="0.2">
      <c r="A69" s="397"/>
      <c r="B69" s="397"/>
      <c r="C69" s="397"/>
      <c r="D69" s="221" t="s">
        <v>81</v>
      </c>
      <c r="E69" s="970" t="s">
        <v>95</v>
      </c>
      <c r="F69" s="970"/>
      <c r="G69" s="970"/>
      <c r="H69" s="970"/>
      <c r="I69" s="970"/>
      <c r="J69" s="970"/>
      <c r="K69" s="397"/>
      <c r="L69" s="397"/>
    </row>
    <row r="70" spans="1:12" x14ac:dyDescent="0.2">
      <c r="A70" s="200"/>
      <c r="B70" s="200"/>
      <c r="C70" s="200"/>
      <c r="D70" s="221" t="s">
        <v>96</v>
      </c>
      <c r="E70" s="970" t="s">
        <v>97</v>
      </c>
      <c r="F70" s="970"/>
      <c r="G70" s="970"/>
      <c r="H70" s="970"/>
      <c r="I70" s="970"/>
      <c r="J70" s="970"/>
      <c r="K70" s="200"/>
      <c r="L70" s="200"/>
    </row>
    <row r="71" spans="1:12" x14ac:dyDescent="0.2">
      <c r="A71" s="200"/>
      <c r="B71" s="200"/>
      <c r="C71" s="200"/>
      <c r="D71" s="221" t="s">
        <v>576</v>
      </c>
      <c r="E71" s="970" t="s">
        <v>577</v>
      </c>
      <c r="F71" s="970"/>
      <c r="G71" s="970"/>
      <c r="H71" s="970"/>
      <c r="I71" s="970"/>
      <c r="J71" s="970"/>
      <c r="K71" s="200"/>
      <c r="L71" s="200"/>
    </row>
    <row r="72" spans="1:12" x14ac:dyDescent="0.2">
      <c r="A72" s="200"/>
      <c r="B72" s="200"/>
      <c r="C72" s="200"/>
      <c r="D72" s="221" t="s">
        <v>578</v>
      </c>
      <c r="E72" s="970" t="s">
        <v>579</v>
      </c>
      <c r="F72" s="970"/>
      <c r="G72" s="970"/>
      <c r="H72" s="970"/>
      <c r="I72" s="970"/>
      <c r="J72" s="970"/>
      <c r="K72" s="200"/>
      <c r="L72" s="200"/>
    </row>
    <row r="73" spans="1:12" x14ac:dyDescent="0.2">
      <c r="A73" s="200"/>
      <c r="B73" s="200"/>
      <c r="C73" s="200"/>
      <c r="D73" s="221" t="s">
        <v>260</v>
      </c>
      <c r="E73" s="970" t="s">
        <v>176</v>
      </c>
      <c r="F73" s="970"/>
      <c r="G73" s="970"/>
      <c r="H73" s="970"/>
      <c r="I73" s="970"/>
      <c r="J73" s="970"/>
      <c r="K73" s="200"/>
      <c r="L73" s="200"/>
    </row>
    <row r="74" spans="1:12" x14ac:dyDescent="0.2">
      <c r="A74" s="200"/>
      <c r="B74" s="200"/>
      <c r="C74" s="200"/>
      <c r="D74" s="221" t="s">
        <v>580</v>
      </c>
      <c r="E74" s="583" t="s">
        <v>581</v>
      </c>
      <c r="F74" s="583"/>
      <c r="G74" s="583"/>
      <c r="H74" s="583"/>
      <c r="I74" s="583"/>
      <c r="J74" s="583"/>
      <c r="K74" s="200"/>
      <c r="L74" s="200"/>
    </row>
    <row r="75" spans="1:12" x14ac:dyDescent="0.2">
      <c r="A75" s="200"/>
      <c r="B75" s="200"/>
      <c r="C75" s="200"/>
      <c r="D75" s="221" t="s">
        <v>582</v>
      </c>
      <c r="E75" s="583" t="s">
        <v>583</v>
      </c>
      <c r="F75" s="583"/>
      <c r="G75" s="583"/>
      <c r="H75" s="583"/>
      <c r="I75" s="583"/>
      <c r="J75" s="583"/>
      <c r="K75" s="200"/>
      <c r="L75" s="200"/>
    </row>
    <row r="76" spans="1:12" x14ac:dyDescent="0.2">
      <c r="A76" s="200"/>
      <c r="B76" s="200"/>
      <c r="C76" s="200"/>
      <c r="D76" s="221" t="s">
        <v>584</v>
      </c>
      <c r="E76" s="970" t="s">
        <v>98</v>
      </c>
      <c r="F76" s="970"/>
      <c r="G76" s="970"/>
      <c r="H76" s="970"/>
      <c r="I76" s="970"/>
      <c r="J76" s="970"/>
      <c r="K76" s="200"/>
      <c r="L76" s="200"/>
    </row>
    <row r="77" spans="1:12" x14ac:dyDescent="0.2">
      <c r="A77" s="200"/>
      <c r="B77" s="200"/>
      <c r="C77" s="200"/>
      <c r="D77" s="221" t="s">
        <v>585</v>
      </c>
      <c r="E77" s="583" t="s">
        <v>586</v>
      </c>
      <c r="F77" s="583"/>
      <c r="G77" s="583"/>
      <c r="H77" s="583"/>
      <c r="I77" s="583"/>
      <c r="J77" s="583"/>
      <c r="K77" s="200"/>
      <c r="L77" s="200"/>
    </row>
    <row r="78" spans="1:12" x14ac:dyDescent="0.2">
      <c r="A78" s="200"/>
      <c r="B78" s="200"/>
      <c r="C78" s="200"/>
      <c r="D78" s="221" t="s">
        <v>99</v>
      </c>
      <c r="E78" s="970" t="s">
        <v>100</v>
      </c>
      <c r="F78" s="970"/>
      <c r="G78" s="970"/>
      <c r="H78" s="970"/>
      <c r="I78" s="970"/>
      <c r="J78" s="970"/>
      <c r="K78" s="200"/>
      <c r="L78" s="200"/>
    </row>
    <row r="79" spans="1:12" x14ac:dyDescent="0.2">
      <c r="A79" s="396"/>
      <c r="B79" s="396"/>
      <c r="C79" s="396"/>
      <c r="D79" s="221" t="s">
        <v>101</v>
      </c>
      <c r="E79" s="970" t="s">
        <v>29</v>
      </c>
      <c r="F79" s="970"/>
      <c r="G79" s="970"/>
      <c r="H79" s="970"/>
      <c r="I79" s="970"/>
      <c r="J79" s="970"/>
      <c r="K79" s="396"/>
      <c r="L79" s="396"/>
    </row>
    <row r="80" spans="1:12" x14ac:dyDescent="0.2">
      <c r="A80" s="200"/>
      <c r="B80" s="200"/>
      <c r="C80" s="200"/>
      <c r="D80" s="221" t="s">
        <v>112</v>
      </c>
      <c r="E80" s="970" t="s">
        <v>113</v>
      </c>
      <c r="F80" s="970"/>
      <c r="G80" s="970"/>
      <c r="H80" s="970"/>
      <c r="I80" s="970"/>
      <c r="J80" s="970"/>
      <c r="K80" s="200"/>
      <c r="L80" s="200"/>
    </row>
    <row r="81" spans="1:12" x14ac:dyDescent="0.2">
      <c r="A81" s="200"/>
      <c r="B81" s="200"/>
      <c r="C81" s="200"/>
      <c r="D81" s="221" t="s">
        <v>123</v>
      </c>
      <c r="E81" s="970" t="s">
        <v>124</v>
      </c>
      <c r="F81" s="970"/>
      <c r="G81" s="970"/>
      <c r="H81" s="970"/>
      <c r="I81" s="970"/>
      <c r="J81" s="970"/>
      <c r="K81" s="200"/>
      <c r="L81" s="200"/>
    </row>
    <row r="82" spans="1:12" x14ac:dyDescent="0.2">
      <c r="A82" s="200"/>
      <c r="B82" s="200"/>
      <c r="C82" s="200"/>
      <c r="D82" s="221" t="s">
        <v>119</v>
      </c>
      <c r="E82" s="970" t="s">
        <v>120</v>
      </c>
      <c r="F82" s="970"/>
      <c r="G82" s="970"/>
      <c r="H82" s="970"/>
      <c r="I82" s="970"/>
      <c r="J82" s="970"/>
      <c r="K82" s="200"/>
      <c r="L82" s="200"/>
    </row>
    <row r="83" spans="1:12" ht="15" x14ac:dyDescent="0.25">
      <c r="A83" s="200"/>
      <c r="B83" s="200"/>
      <c r="C83" s="200"/>
      <c r="D83" s="217"/>
      <c r="E83" s="980"/>
      <c r="F83" s="980"/>
      <c r="G83" s="980"/>
      <c r="H83" s="980"/>
      <c r="I83" s="980"/>
      <c r="J83" s="980"/>
      <c r="K83" s="200"/>
      <c r="L83" s="200"/>
    </row>
    <row r="84" spans="1:12" x14ac:dyDescent="0.2">
      <c r="A84" s="200"/>
      <c r="B84" s="200"/>
      <c r="C84" s="979" t="s">
        <v>28</v>
      </c>
      <c r="D84" s="979"/>
      <c r="E84" s="200"/>
      <c r="F84" s="200"/>
      <c r="G84" s="200"/>
      <c r="H84" s="200"/>
      <c r="I84" s="200"/>
      <c r="J84" s="200"/>
      <c r="K84" s="200"/>
      <c r="L84" s="200"/>
    </row>
    <row r="85" spans="1:12" ht="30" customHeight="1" x14ac:dyDescent="0.2">
      <c r="A85" s="200"/>
      <c r="B85" s="200"/>
      <c r="C85" s="200"/>
      <c r="D85" s="200"/>
      <c r="E85" s="200"/>
      <c r="F85" s="200"/>
      <c r="G85" s="200"/>
      <c r="H85" s="200"/>
      <c r="I85" s="200"/>
      <c r="J85" s="200"/>
      <c r="K85" s="200"/>
      <c r="L85" s="200"/>
    </row>
    <row r="86" spans="1:12" ht="15" x14ac:dyDescent="0.25">
      <c r="A86" s="200"/>
      <c r="B86" s="200"/>
      <c r="C86" s="966" t="s">
        <v>670</v>
      </c>
      <c r="D86" s="966"/>
      <c r="E86" s="966"/>
      <c r="F86" s="966"/>
      <c r="G86" s="966"/>
      <c r="H86" s="966"/>
      <c r="I86" s="966"/>
      <c r="J86" s="966"/>
      <c r="K86" s="200"/>
      <c r="L86" s="200"/>
    </row>
    <row r="87" spans="1:12" ht="5.0999999999999996" customHeight="1" x14ac:dyDescent="0.2">
      <c r="A87" s="200"/>
      <c r="B87" s="200"/>
      <c r="C87" s="968"/>
      <c r="D87" s="968"/>
      <c r="E87" s="968"/>
      <c r="F87" s="968"/>
      <c r="G87" s="968"/>
      <c r="H87" s="968"/>
      <c r="I87" s="968"/>
      <c r="J87" s="968"/>
      <c r="K87" s="200"/>
      <c r="L87" s="200"/>
    </row>
    <row r="88" spans="1:12" ht="9.9499999999999993" customHeight="1" x14ac:dyDescent="0.2">
      <c r="A88" s="200"/>
      <c r="B88" s="200"/>
      <c r="C88" s="200"/>
      <c r="D88" s="200"/>
      <c r="E88" s="200"/>
      <c r="F88" s="200"/>
      <c r="G88" s="200"/>
      <c r="H88" s="200"/>
      <c r="I88" s="200"/>
      <c r="J88" s="200"/>
      <c r="K88" s="200"/>
      <c r="L88" s="200"/>
    </row>
    <row r="89" spans="1:12" x14ac:dyDescent="0.2">
      <c r="A89" s="200"/>
      <c r="B89" s="200"/>
      <c r="C89" s="200"/>
      <c r="D89" s="976" t="s">
        <v>4</v>
      </c>
      <c r="E89" s="976"/>
      <c r="F89" s="976"/>
      <c r="G89" s="976"/>
      <c r="H89" s="976"/>
      <c r="I89" s="976"/>
      <c r="J89" s="200"/>
      <c r="K89" s="200"/>
      <c r="L89" s="200"/>
    </row>
    <row r="90" spans="1:12" ht="18" customHeight="1" x14ac:dyDescent="0.2">
      <c r="A90" s="200"/>
      <c r="B90" s="200"/>
      <c r="C90" s="200"/>
      <c r="D90" s="977" t="s">
        <v>107</v>
      </c>
      <c r="E90" s="978"/>
      <c r="F90" s="981" t="s">
        <v>108</v>
      </c>
      <c r="G90" s="981"/>
      <c r="H90" s="981"/>
      <c r="I90" s="982"/>
      <c r="J90" s="200"/>
      <c r="K90" s="200"/>
      <c r="L90" s="200"/>
    </row>
    <row r="91" spans="1:12" ht="5.0999999999999996" customHeight="1" x14ac:dyDescent="0.2">
      <c r="A91" s="200"/>
      <c r="B91" s="200"/>
      <c r="C91" s="200"/>
      <c r="D91" s="152"/>
      <c r="E91" s="152"/>
      <c r="F91" s="152"/>
      <c r="G91" s="152"/>
      <c r="H91" s="152"/>
      <c r="I91" s="152"/>
      <c r="J91" s="200"/>
      <c r="K91" s="200"/>
      <c r="L91" s="200"/>
    </row>
    <row r="92" spans="1:12" ht="30" customHeight="1" x14ac:dyDescent="0.2">
      <c r="A92" s="200"/>
      <c r="B92" s="200"/>
      <c r="C92" s="200"/>
      <c r="D92" s="949" t="s">
        <v>74</v>
      </c>
      <c r="E92" s="949"/>
      <c r="F92" s="950" t="s">
        <v>594</v>
      </c>
      <c r="G92" s="950"/>
      <c r="H92" s="950"/>
      <c r="I92" s="950"/>
      <c r="J92" s="200"/>
      <c r="K92" s="200"/>
      <c r="L92" s="200"/>
    </row>
    <row r="93" spans="1:12" ht="30" customHeight="1" x14ac:dyDescent="0.2">
      <c r="A93" s="582"/>
      <c r="B93" s="582"/>
      <c r="C93" s="582"/>
      <c r="D93" s="949" t="s">
        <v>103</v>
      </c>
      <c r="E93" s="949"/>
      <c r="F93" s="950" t="s">
        <v>104</v>
      </c>
      <c r="G93" s="950"/>
      <c r="H93" s="950"/>
      <c r="I93" s="950"/>
      <c r="J93" s="582"/>
      <c r="K93" s="582"/>
      <c r="L93" s="582"/>
    </row>
    <row r="94" spans="1:12" ht="30" customHeight="1" x14ac:dyDescent="0.2">
      <c r="A94" s="582"/>
      <c r="B94" s="582"/>
      <c r="C94" s="582"/>
      <c r="D94" s="949" t="s">
        <v>105</v>
      </c>
      <c r="E94" s="949"/>
      <c r="F94" s="950" t="s">
        <v>106</v>
      </c>
      <c r="G94" s="950"/>
      <c r="H94" s="950"/>
      <c r="I94" s="950"/>
      <c r="J94" s="582"/>
      <c r="K94" s="582"/>
      <c r="L94" s="582"/>
    </row>
    <row r="95" spans="1:12" ht="30" customHeight="1" x14ac:dyDescent="0.2">
      <c r="A95" s="200"/>
      <c r="B95" s="200"/>
      <c r="C95" s="200"/>
      <c r="D95" s="949" t="s">
        <v>77</v>
      </c>
      <c r="E95" s="949"/>
      <c r="F95" s="950" t="s">
        <v>118</v>
      </c>
      <c r="G95" s="950"/>
      <c r="H95" s="950"/>
      <c r="I95" s="950"/>
      <c r="J95" s="200"/>
      <c r="K95" s="200"/>
      <c r="L95" s="200"/>
    </row>
    <row r="96" spans="1:12" ht="84" customHeight="1" x14ac:dyDescent="0.2">
      <c r="A96" s="200"/>
      <c r="B96" s="200"/>
      <c r="C96" s="200"/>
      <c r="D96" s="949" t="s">
        <v>591</v>
      </c>
      <c r="E96" s="949"/>
      <c r="F96" s="950" t="s">
        <v>592</v>
      </c>
      <c r="G96" s="950"/>
      <c r="H96" s="950"/>
      <c r="I96" s="950"/>
      <c r="J96" s="200"/>
      <c r="K96" s="200"/>
      <c r="L96" s="200"/>
    </row>
    <row r="97" spans="1:12" ht="30" customHeight="1" x14ac:dyDescent="0.2">
      <c r="A97" s="200"/>
      <c r="B97" s="200"/>
      <c r="C97" s="200"/>
      <c r="D97" s="949" t="s">
        <v>109</v>
      </c>
      <c r="E97" s="949"/>
      <c r="F97" s="950" t="s">
        <v>593</v>
      </c>
      <c r="G97" s="950"/>
      <c r="H97" s="950"/>
      <c r="I97" s="950"/>
      <c r="J97" s="200"/>
      <c r="K97" s="200"/>
      <c r="L97" s="200"/>
    </row>
    <row r="98" spans="1:12" ht="20.100000000000001" customHeight="1" x14ac:dyDescent="0.2">
      <c r="A98" s="200"/>
      <c r="B98" s="200"/>
      <c r="C98" s="200"/>
      <c r="D98" s="152"/>
      <c r="E98" s="152"/>
      <c r="F98" s="152"/>
      <c r="G98" s="152"/>
      <c r="H98" s="152"/>
      <c r="I98" s="152"/>
      <c r="J98" s="200"/>
      <c r="K98" s="200"/>
      <c r="L98" s="200"/>
    </row>
    <row r="99" spans="1:12" x14ac:dyDescent="0.2">
      <c r="A99" s="200"/>
      <c r="B99" s="200"/>
      <c r="C99" s="200"/>
      <c r="D99" s="983" t="s">
        <v>5</v>
      </c>
      <c r="E99" s="983"/>
      <c r="F99" s="983"/>
      <c r="G99" s="983"/>
      <c r="H99" s="983"/>
      <c r="I99" s="983"/>
      <c r="J99" s="200"/>
      <c r="K99" s="200"/>
      <c r="L99" s="200"/>
    </row>
    <row r="100" spans="1:12" ht="18" customHeight="1" x14ac:dyDescent="0.2">
      <c r="A100" s="200"/>
      <c r="B100" s="200"/>
      <c r="C100" s="200"/>
      <c r="D100" s="972" t="s">
        <v>107</v>
      </c>
      <c r="E100" s="973"/>
      <c r="F100" s="974" t="s">
        <v>108</v>
      </c>
      <c r="G100" s="974"/>
      <c r="H100" s="974"/>
      <c r="I100" s="975"/>
      <c r="J100" s="200"/>
      <c r="K100" s="200"/>
      <c r="L100" s="200"/>
    </row>
    <row r="101" spans="1:12" ht="5.0999999999999996" customHeight="1" x14ac:dyDescent="0.2">
      <c r="A101" s="200"/>
      <c r="B101" s="200"/>
      <c r="C101" s="200"/>
      <c r="D101" s="152"/>
      <c r="E101" s="152"/>
      <c r="F101" s="152"/>
      <c r="G101" s="152"/>
      <c r="H101" s="152"/>
      <c r="I101" s="152"/>
      <c r="J101" s="200"/>
      <c r="K101" s="200"/>
      <c r="L101" s="200"/>
    </row>
    <row r="102" spans="1:12" ht="30" customHeight="1" x14ac:dyDescent="0.2">
      <c r="A102" s="582"/>
      <c r="B102" s="582"/>
      <c r="C102" s="582"/>
      <c r="D102" s="949" t="s">
        <v>606</v>
      </c>
      <c r="E102" s="949"/>
      <c r="F102" s="950" t="s">
        <v>607</v>
      </c>
      <c r="G102" s="950"/>
      <c r="H102" s="950"/>
      <c r="I102" s="950"/>
      <c r="J102" s="582"/>
      <c r="K102" s="582"/>
      <c r="L102" s="582"/>
    </row>
    <row r="103" spans="1:12" ht="45" customHeight="1" x14ac:dyDescent="0.2">
      <c r="A103" s="582"/>
      <c r="B103" s="582"/>
      <c r="C103" s="582"/>
      <c r="D103" s="949" t="s">
        <v>613</v>
      </c>
      <c r="E103" s="949"/>
      <c r="F103" s="950" t="s">
        <v>608</v>
      </c>
      <c r="G103" s="950"/>
      <c r="H103" s="950"/>
      <c r="I103" s="950"/>
      <c r="J103" s="582"/>
      <c r="K103" s="582"/>
      <c r="L103" s="582"/>
    </row>
    <row r="104" spans="1:12" ht="45" customHeight="1" x14ac:dyDescent="0.2">
      <c r="A104" s="582"/>
      <c r="B104" s="582"/>
      <c r="C104" s="582"/>
      <c r="D104" s="949" t="s">
        <v>596</v>
      </c>
      <c r="E104" s="949"/>
      <c r="F104" s="950" t="s">
        <v>597</v>
      </c>
      <c r="G104" s="950"/>
      <c r="H104" s="950"/>
      <c r="I104" s="950"/>
      <c r="J104" s="582"/>
      <c r="K104" s="582"/>
      <c r="L104" s="582"/>
    </row>
    <row r="105" spans="1:12" ht="66" customHeight="1" x14ac:dyDescent="0.2">
      <c r="A105" s="582"/>
      <c r="B105" s="582"/>
      <c r="C105" s="582"/>
      <c r="D105" s="949" t="s">
        <v>598</v>
      </c>
      <c r="E105" s="949"/>
      <c r="F105" s="950" t="s">
        <v>602</v>
      </c>
      <c r="G105" s="950"/>
      <c r="H105" s="950"/>
      <c r="I105" s="950"/>
      <c r="J105" s="582"/>
      <c r="K105" s="582"/>
      <c r="L105" s="582"/>
    </row>
    <row r="106" spans="1:12" ht="56.1" customHeight="1" x14ac:dyDescent="0.2">
      <c r="A106" s="582"/>
      <c r="B106" s="582"/>
      <c r="C106" s="582"/>
      <c r="D106" s="949" t="s">
        <v>599</v>
      </c>
      <c r="E106" s="949"/>
      <c r="F106" s="950" t="s">
        <v>603</v>
      </c>
      <c r="G106" s="950"/>
      <c r="H106" s="950"/>
      <c r="I106" s="950"/>
      <c r="J106" s="582"/>
      <c r="K106" s="582"/>
      <c r="L106" s="582"/>
    </row>
    <row r="107" spans="1:12" ht="45" customHeight="1" x14ac:dyDescent="0.2">
      <c r="A107" s="582"/>
      <c r="B107" s="582"/>
      <c r="C107" s="582"/>
      <c r="D107" s="949" t="s">
        <v>600</v>
      </c>
      <c r="E107" s="949"/>
      <c r="F107" s="950" t="s">
        <v>604</v>
      </c>
      <c r="G107" s="950"/>
      <c r="H107" s="950"/>
      <c r="I107" s="950"/>
      <c r="J107" s="582"/>
      <c r="K107" s="582"/>
      <c r="L107" s="582"/>
    </row>
    <row r="108" spans="1:12" ht="45" customHeight="1" x14ac:dyDescent="0.2">
      <c r="A108" s="582"/>
      <c r="B108" s="582"/>
      <c r="C108" s="582"/>
      <c r="D108" s="949" t="s">
        <v>601</v>
      </c>
      <c r="E108" s="949"/>
      <c r="F108" s="950" t="s">
        <v>605</v>
      </c>
      <c r="G108" s="950"/>
      <c r="H108" s="950"/>
      <c r="I108" s="950"/>
      <c r="J108" s="582"/>
      <c r="K108" s="582"/>
      <c r="L108" s="582"/>
    </row>
    <row r="109" spans="1:12" ht="45" customHeight="1" x14ac:dyDescent="0.2">
      <c r="A109" s="582"/>
      <c r="B109" s="582"/>
      <c r="C109" s="582"/>
      <c r="D109" s="949" t="s">
        <v>609</v>
      </c>
      <c r="E109" s="949"/>
      <c r="F109" s="950" t="s">
        <v>611</v>
      </c>
      <c r="G109" s="950"/>
      <c r="H109" s="950"/>
      <c r="I109" s="950"/>
      <c r="J109" s="582"/>
      <c r="K109" s="582"/>
      <c r="L109" s="582"/>
    </row>
    <row r="110" spans="1:12" ht="56.1" customHeight="1" x14ac:dyDescent="0.2">
      <c r="A110" s="582"/>
      <c r="B110" s="582"/>
      <c r="C110" s="582"/>
      <c r="D110" s="949" t="s">
        <v>610</v>
      </c>
      <c r="E110" s="949"/>
      <c r="F110" s="950" t="s">
        <v>612</v>
      </c>
      <c r="G110" s="950"/>
      <c r="H110" s="950"/>
      <c r="I110" s="950"/>
      <c r="J110" s="582"/>
      <c r="K110" s="582"/>
      <c r="L110" s="582"/>
    </row>
    <row r="111" spans="1:12" ht="30" customHeight="1" x14ac:dyDescent="0.2">
      <c r="A111" s="582"/>
      <c r="B111" s="582"/>
      <c r="C111" s="582"/>
      <c r="D111" s="949" t="s">
        <v>221</v>
      </c>
      <c r="E111" s="949"/>
      <c r="F111" s="950" t="s">
        <v>623</v>
      </c>
      <c r="G111" s="950"/>
      <c r="H111" s="950"/>
      <c r="I111" s="950"/>
      <c r="J111" s="582"/>
      <c r="K111" s="582"/>
      <c r="L111" s="582"/>
    </row>
    <row r="112" spans="1:12" ht="30" customHeight="1" x14ac:dyDescent="0.2">
      <c r="A112" s="582"/>
      <c r="B112" s="582"/>
      <c r="C112" s="582"/>
      <c r="D112" s="949" t="s">
        <v>614</v>
      </c>
      <c r="E112" s="949"/>
      <c r="F112" s="950" t="s">
        <v>624</v>
      </c>
      <c r="G112" s="950"/>
      <c r="H112" s="950"/>
      <c r="I112" s="950"/>
      <c r="J112" s="582"/>
      <c r="K112" s="582"/>
      <c r="L112" s="582"/>
    </row>
    <row r="113" spans="1:12" ht="30" customHeight="1" x14ac:dyDescent="0.2">
      <c r="A113" s="582"/>
      <c r="B113" s="582"/>
      <c r="C113" s="582"/>
      <c r="D113" s="949" t="s">
        <v>615</v>
      </c>
      <c r="E113" s="949"/>
      <c r="F113" s="950" t="s">
        <v>625</v>
      </c>
      <c r="G113" s="950"/>
      <c r="H113" s="950"/>
      <c r="I113" s="950"/>
      <c r="J113" s="582"/>
      <c r="K113" s="582"/>
      <c r="L113" s="582"/>
    </row>
    <row r="114" spans="1:12" ht="45" customHeight="1" x14ac:dyDescent="0.2">
      <c r="A114" s="582"/>
      <c r="B114" s="582"/>
      <c r="C114" s="582"/>
      <c r="D114" s="949" t="s">
        <v>616</v>
      </c>
      <c r="E114" s="949"/>
      <c r="F114" s="950" t="s">
        <v>626</v>
      </c>
      <c r="G114" s="950"/>
      <c r="H114" s="950"/>
      <c r="I114" s="950"/>
      <c r="J114" s="582"/>
      <c r="K114" s="582"/>
      <c r="L114" s="582"/>
    </row>
    <row r="115" spans="1:12" ht="30" customHeight="1" x14ac:dyDescent="0.2">
      <c r="A115" s="582"/>
      <c r="B115" s="582"/>
      <c r="C115" s="582"/>
      <c r="D115" s="949" t="s">
        <v>617</v>
      </c>
      <c r="E115" s="949"/>
      <c r="F115" s="950" t="s">
        <v>627</v>
      </c>
      <c r="G115" s="950"/>
      <c r="H115" s="950"/>
      <c r="I115" s="950"/>
      <c r="J115" s="582"/>
      <c r="K115" s="582"/>
      <c r="L115" s="582"/>
    </row>
    <row r="116" spans="1:12" ht="45" customHeight="1" x14ac:dyDescent="0.2">
      <c r="A116" s="582"/>
      <c r="B116" s="582"/>
      <c r="C116" s="582"/>
      <c r="D116" s="949" t="s">
        <v>618</v>
      </c>
      <c r="E116" s="949"/>
      <c r="F116" s="950" t="s">
        <v>628</v>
      </c>
      <c r="G116" s="950"/>
      <c r="H116" s="950"/>
      <c r="I116" s="950"/>
      <c r="J116" s="582"/>
      <c r="K116" s="582"/>
      <c r="L116" s="582"/>
    </row>
    <row r="117" spans="1:12" ht="30" customHeight="1" x14ac:dyDescent="0.2">
      <c r="A117" s="582"/>
      <c r="B117" s="582"/>
      <c r="C117" s="582"/>
      <c r="D117" s="949" t="s">
        <v>619</v>
      </c>
      <c r="E117" s="949"/>
      <c r="F117" s="950" t="s">
        <v>629</v>
      </c>
      <c r="G117" s="950"/>
      <c r="H117" s="950"/>
      <c r="I117" s="950"/>
      <c r="J117" s="582"/>
      <c r="K117" s="582"/>
      <c r="L117" s="582"/>
    </row>
    <row r="118" spans="1:12" ht="30" customHeight="1" x14ac:dyDescent="0.2">
      <c r="A118" s="200"/>
      <c r="B118" s="200"/>
      <c r="C118" s="200"/>
      <c r="D118" s="949" t="s">
        <v>620</v>
      </c>
      <c r="E118" s="949"/>
      <c r="F118" s="950" t="s">
        <v>630</v>
      </c>
      <c r="G118" s="950"/>
      <c r="H118" s="950"/>
      <c r="I118" s="950"/>
      <c r="J118" s="200"/>
      <c r="K118" s="200"/>
      <c r="L118" s="200"/>
    </row>
    <row r="119" spans="1:12" ht="30" customHeight="1" x14ac:dyDescent="0.2">
      <c r="A119" s="200"/>
      <c r="B119" s="200"/>
      <c r="C119" s="200"/>
      <c r="D119" s="949" t="s">
        <v>621</v>
      </c>
      <c r="E119" s="949"/>
      <c r="F119" s="950" t="s">
        <v>631</v>
      </c>
      <c r="G119" s="950"/>
      <c r="H119" s="950"/>
      <c r="I119" s="950"/>
      <c r="J119" s="200"/>
      <c r="K119" s="200"/>
      <c r="L119" s="200"/>
    </row>
    <row r="120" spans="1:12" ht="45" customHeight="1" x14ac:dyDescent="0.2">
      <c r="A120" s="200"/>
      <c r="B120" s="200"/>
      <c r="C120" s="200"/>
      <c r="D120" s="949" t="s">
        <v>622</v>
      </c>
      <c r="E120" s="949"/>
      <c r="F120" s="950" t="s">
        <v>632</v>
      </c>
      <c r="G120" s="950"/>
      <c r="H120" s="950"/>
      <c r="I120" s="950"/>
      <c r="J120" s="200"/>
      <c r="K120" s="200"/>
      <c r="L120" s="200"/>
    </row>
    <row r="121" spans="1:12" ht="20.100000000000001" customHeight="1" x14ac:dyDescent="0.2">
      <c r="A121" s="200"/>
      <c r="B121" s="200"/>
      <c r="C121" s="200"/>
      <c r="D121" s="152"/>
      <c r="E121" s="152"/>
      <c r="F121" s="152"/>
      <c r="G121" s="152"/>
      <c r="H121" s="152"/>
      <c r="I121" s="152"/>
      <c r="J121" s="200"/>
      <c r="K121" s="200"/>
      <c r="L121" s="200"/>
    </row>
    <row r="122" spans="1:12" x14ac:dyDescent="0.2">
      <c r="A122" s="200"/>
      <c r="B122" s="200"/>
      <c r="C122" s="200"/>
      <c r="D122" s="956" t="s">
        <v>6</v>
      </c>
      <c r="E122" s="956"/>
      <c r="F122" s="956"/>
      <c r="G122" s="956"/>
      <c r="H122" s="956"/>
      <c r="I122" s="956"/>
      <c r="J122" s="200"/>
      <c r="K122" s="200"/>
      <c r="L122" s="200"/>
    </row>
    <row r="123" spans="1:12" ht="18" customHeight="1" x14ac:dyDescent="0.2">
      <c r="A123" s="200"/>
      <c r="B123" s="200"/>
      <c r="C123" s="200"/>
      <c r="D123" s="957" t="s">
        <v>107</v>
      </c>
      <c r="E123" s="958"/>
      <c r="F123" s="959" t="s">
        <v>108</v>
      </c>
      <c r="G123" s="959"/>
      <c r="H123" s="959"/>
      <c r="I123" s="960"/>
      <c r="J123" s="200"/>
      <c r="K123" s="200"/>
      <c r="L123" s="200"/>
    </row>
    <row r="124" spans="1:12" ht="5.0999999999999996" customHeight="1" x14ac:dyDescent="0.2">
      <c r="A124" s="200"/>
      <c r="B124" s="200"/>
      <c r="C124" s="200"/>
      <c r="D124" s="152"/>
      <c r="E124" s="152"/>
      <c r="F124" s="152"/>
      <c r="G124" s="152"/>
      <c r="H124" s="152"/>
      <c r="I124" s="152"/>
      <c r="J124" s="200"/>
      <c r="K124" s="200"/>
      <c r="L124" s="200"/>
    </row>
    <row r="125" spans="1:12" ht="45" customHeight="1" x14ac:dyDescent="0.2">
      <c r="A125" s="582"/>
      <c r="B125" s="582"/>
      <c r="C125" s="582"/>
      <c r="D125" s="949" t="s">
        <v>633</v>
      </c>
      <c r="E125" s="949"/>
      <c r="F125" s="950" t="s">
        <v>636</v>
      </c>
      <c r="G125" s="950"/>
      <c r="H125" s="950"/>
      <c r="I125" s="950"/>
      <c r="J125" s="582"/>
      <c r="K125" s="582"/>
      <c r="L125" s="582"/>
    </row>
    <row r="126" spans="1:12" ht="45" customHeight="1" x14ac:dyDescent="0.2">
      <c r="A126" s="582"/>
      <c r="B126" s="582"/>
      <c r="C126" s="582"/>
      <c r="D126" s="949" t="s">
        <v>634</v>
      </c>
      <c r="E126" s="949"/>
      <c r="F126" s="950" t="s">
        <v>637</v>
      </c>
      <c r="G126" s="950"/>
      <c r="H126" s="950"/>
      <c r="I126" s="950"/>
      <c r="J126" s="582"/>
      <c r="K126" s="582"/>
      <c r="L126" s="582"/>
    </row>
    <row r="127" spans="1:12" ht="45" customHeight="1" x14ac:dyDescent="0.2">
      <c r="A127" s="582"/>
      <c r="B127" s="582"/>
      <c r="C127" s="582"/>
      <c r="D127" s="949" t="s">
        <v>635</v>
      </c>
      <c r="E127" s="949"/>
      <c r="F127" s="950" t="s">
        <v>638</v>
      </c>
      <c r="G127" s="950"/>
      <c r="H127" s="950"/>
      <c r="I127" s="950"/>
      <c r="J127" s="582"/>
      <c r="K127" s="582"/>
      <c r="L127" s="582"/>
    </row>
    <row r="128" spans="1:12" ht="20.100000000000001" customHeight="1" x14ac:dyDescent="0.2">
      <c r="A128" s="200"/>
      <c r="B128" s="200"/>
      <c r="C128" s="200"/>
      <c r="D128" s="152"/>
      <c r="E128" s="152"/>
      <c r="F128" s="152"/>
      <c r="G128" s="152"/>
      <c r="H128" s="152"/>
      <c r="I128" s="152"/>
      <c r="J128" s="200"/>
      <c r="K128" s="200"/>
      <c r="L128" s="200"/>
    </row>
    <row r="129" spans="1:12" x14ac:dyDescent="0.2">
      <c r="A129" s="200"/>
      <c r="B129" s="200"/>
      <c r="C129" s="200"/>
      <c r="D129" s="951" t="s">
        <v>7</v>
      </c>
      <c r="E129" s="951"/>
      <c r="F129" s="951"/>
      <c r="G129" s="951"/>
      <c r="H129" s="951"/>
      <c r="I129" s="951"/>
      <c r="J129" s="200"/>
      <c r="K129" s="200"/>
      <c r="L129" s="200"/>
    </row>
    <row r="130" spans="1:12" ht="18" customHeight="1" x14ac:dyDescent="0.2">
      <c r="A130" s="200"/>
      <c r="B130" s="200"/>
      <c r="C130" s="200"/>
      <c r="D130" s="952" t="s">
        <v>107</v>
      </c>
      <c r="E130" s="953"/>
      <c r="F130" s="954" t="s">
        <v>108</v>
      </c>
      <c r="G130" s="954"/>
      <c r="H130" s="954"/>
      <c r="I130" s="955"/>
      <c r="J130" s="200"/>
      <c r="K130" s="200"/>
      <c r="L130" s="200"/>
    </row>
    <row r="131" spans="1:12" ht="5.0999999999999996" customHeight="1" x14ac:dyDescent="0.2">
      <c r="A131" s="200"/>
      <c r="B131" s="200"/>
      <c r="C131" s="200"/>
      <c r="D131" s="152"/>
      <c r="E131" s="152"/>
      <c r="F131" s="152"/>
      <c r="G131" s="152"/>
      <c r="H131" s="152"/>
      <c r="I131" s="152"/>
      <c r="J131" s="200"/>
      <c r="K131" s="200"/>
      <c r="L131" s="200"/>
    </row>
    <row r="132" spans="1:12" ht="30" customHeight="1" x14ac:dyDescent="0.2">
      <c r="A132" s="200"/>
      <c r="B132" s="200"/>
      <c r="C132" s="200"/>
      <c r="D132" s="949" t="s">
        <v>639</v>
      </c>
      <c r="E132" s="949"/>
      <c r="F132" s="950" t="s">
        <v>650</v>
      </c>
      <c r="G132" s="950"/>
      <c r="H132" s="950"/>
      <c r="I132" s="950"/>
      <c r="J132" s="200"/>
      <c r="K132" s="200"/>
      <c r="L132" s="200"/>
    </row>
    <row r="133" spans="1:12" ht="30" customHeight="1" x14ac:dyDescent="0.2">
      <c r="A133" s="200"/>
      <c r="B133" s="200"/>
      <c r="C133" s="200"/>
      <c r="D133" s="949" t="s">
        <v>640</v>
      </c>
      <c r="E133" s="949"/>
      <c r="F133" s="950" t="s">
        <v>651</v>
      </c>
      <c r="G133" s="950"/>
      <c r="H133" s="950"/>
      <c r="I133" s="950"/>
      <c r="J133" s="200"/>
      <c r="K133" s="200"/>
      <c r="L133" s="200"/>
    </row>
    <row r="134" spans="1:12" ht="30" customHeight="1" x14ac:dyDescent="0.2">
      <c r="A134" s="200"/>
      <c r="B134" s="200"/>
      <c r="C134" s="200"/>
      <c r="D134" s="949" t="s">
        <v>110</v>
      </c>
      <c r="E134" s="949"/>
      <c r="F134" s="950" t="s">
        <v>652</v>
      </c>
      <c r="G134" s="950"/>
      <c r="H134" s="950"/>
      <c r="I134" s="950"/>
      <c r="J134" s="200"/>
      <c r="K134" s="200"/>
      <c r="L134" s="200"/>
    </row>
    <row r="135" spans="1:12" ht="30" customHeight="1" x14ac:dyDescent="0.2">
      <c r="A135" s="200"/>
      <c r="B135" s="200"/>
      <c r="C135" s="200"/>
      <c r="D135" s="949" t="s">
        <v>111</v>
      </c>
      <c r="E135" s="949"/>
      <c r="F135" s="950" t="s">
        <v>653</v>
      </c>
      <c r="G135" s="950"/>
      <c r="H135" s="950"/>
      <c r="I135" s="950"/>
      <c r="J135" s="200"/>
      <c r="K135" s="200"/>
      <c r="L135" s="200"/>
    </row>
    <row r="136" spans="1:12" ht="30" customHeight="1" x14ac:dyDescent="0.2">
      <c r="A136" s="200"/>
      <c r="B136" s="200"/>
      <c r="C136" s="200"/>
      <c r="D136" s="949" t="s">
        <v>128</v>
      </c>
      <c r="E136" s="949"/>
      <c r="F136" s="950" t="s">
        <v>654</v>
      </c>
      <c r="G136" s="950"/>
      <c r="H136" s="950"/>
      <c r="I136" s="950"/>
      <c r="J136" s="200"/>
      <c r="K136" s="200"/>
      <c r="L136" s="200"/>
    </row>
    <row r="137" spans="1:12" ht="30" customHeight="1" x14ac:dyDescent="0.2">
      <c r="A137" s="200"/>
      <c r="B137" s="200"/>
      <c r="C137" s="200"/>
      <c r="D137" s="949" t="s">
        <v>641</v>
      </c>
      <c r="E137" s="949"/>
      <c r="F137" s="950" t="s">
        <v>655</v>
      </c>
      <c r="G137" s="950"/>
      <c r="H137" s="950"/>
      <c r="I137" s="950"/>
      <c r="J137" s="200"/>
      <c r="K137" s="200"/>
      <c r="L137" s="200"/>
    </row>
    <row r="138" spans="1:12" ht="30" customHeight="1" x14ac:dyDescent="0.2">
      <c r="A138" s="200"/>
      <c r="B138" s="200"/>
      <c r="C138" s="200"/>
      <c r="D138" s="949" t="s">
        <v>642</v>
      </c>
      <c r="E138" s="949"/>
      <c r="F138" s="950" t="s">
        <v>656</v>
      </c>
      <c r="G138" s="950"/>
      <c r="H138" s="950"/>
      <c r="I138" s="950"/>
      <c r="J138" s="200"/>
      <c r="K138" s="200"/>
      <c r="L138" s="200"/>
    </row>
    <row r="139" spans="1:12" ht="30" customHeight="1" x14ac:dyDescent="0.2">
      <c r="A139" s="406"/>
      <c r="B139" s="406"/>
      <c r="C139" s="406"/>
      <c r="D139" s="949" t="s">
        <v>643</v>
      </c>
      <c r="E139" s="949"/>
      <c r="F139" s="950" t="s">
        <v>657</v>
      </c>
      <c r="G139" s="950"/>
      <c r="H139" s="950"/>
      <c r="I139" s="950"/>
      <c r="J139" s="406"/>
      <c r="K139" s="406"/>
      <c r="L139" s="406"/>
    </row>
    <row r="140" spans="1:12" ht="45" customHeight="1" x14ac:dyDescent="0.2">
      <c r="A140" s="200"/>
      <c r="B140" s="200"/>
      <c r="C140" s="200"/>
      <c r="D140" s="949" t="s">
        <v>224</v>
      </c>
      <c r="E140" s="949"/>
      <c r="F140" s="950" t="s">
        <v>658</v>
      </c>
      <c r="G140" s="950"/>
      <c r="H140" s="950"/>
      <c r="I140" s="950"/>
      <c r="J140" s="200"/>
      <c r="K140" s="200"/>
      <c r="L140" s="200"/>
    </row>
    <row r="141" spans="1:12" ht="56.1" customHeight="1" x14ac:dyDescent="0.2">
      <c r="A141" s="582"/>
      <c r="B141" s="582"/>
      <c r="C141" s="582"/>
      <c r="D141" s="949" t="s">
        <v>644</v>
      </c>
      <c r="E141" s="949"/>
      <c r="F141" s="950" t="s">
        <v>659</v>
      </c>
      <c r="G141" s="950"/>
      <c r="H141" s="950"/>
      <c r="I141" s="950"/>
      <c r="J141" s="582"/>
      <c r="K141" s="582"/>
      <c r="L141" s="582"/>
    </row>
    <row r="142" spans="1:12" ht="56.1" customHeight="1" x14ac:dyDescent="0.2">
      <c r="A142" s="582"/>
      <c r="B142" s="582"/>
      <c r="C142" s="582"/>
      <c r="D142" s="949" t="s">
        <v>645</v>
      </c>
      <c r="E142" s="949"/>
      <c r="F142" s="950" t="s">
        <v>660</v>
      </c>
      <c r="G142" s="950"/>
      <c r="H142" s="950"/>
      <c r="I142" s="950"/>
      <c r="J142" s="582"/>
      <c r="K142" s="582"/>
      <c r="L142" s="582"/>
    </row>
    <row r="143" spans="1:12" ht="45" customHeight="1" x14ac:dyDescent="0.2">
      <c r="A143" s="582"/>
      <c r="B143" s="582"/>
      <c r="C143" s="582"/>
      <c r="D143" s="949" t="s">
        <v>646</v>
      </c>
      <c r="E143" s="949"/>
      <c r="F143" s="950" t="s">
        <v>661</v>
      </c>
      <c r="G143" s="950"/>
      <c r="H143" s="950"/>
      <c r="I143" s="950"/>
      <c r="J143" s="582"/>
      <c r="K143" s="582"/>
      <c r="L143" s="582"/>
    </row>
    <row r="144" spans="1:12" ht="45" customHeight="1" x14ac:dyDescent="0.2">
      <c r="A144" s="582"/>
      <c r="B144" s="582"/>
      <c r="C144" s="582"/>
      <c r="D144" s="949" t="s">
        <v>647</v>
      </c>
      <c r="E144" s="949"/>
      <c r="F144" s="950" t="s">
        <v>662</v>
      </c>
      <c r="G144" s="950"/>
      <c r="H144" s="950"/>
      <c r="I144" s="950"/>
      <c r="J144" s="582"/>
      <c r="K144" s="582"/>
      <c r="L144" s="582"/>
    </row>
    <row r="145" spans="1:12" ht="30" customHeight="1" x14ac:dyDescent="0.2">
      <c r="A145" s="582"/>
      <c r="B145" s="582"/>
      <c r="C145" s="582"/>
      <c r="D145" s="949" t="s">
        <v>391</v>
      </c>
      <c r="E145" s="949"/>
      <c r="F145" s="950" t="s">
        <v>663</v>
      </c>
      <c r="G145" s="950"/>
      <c r="H145" s="950"/>
      <c r="I145" s="950"/>
      <c r="J145" s="582"/>
      <c r="K145" s="582"/>
      <c r="L145" s="582"/>
    </row>
    <row r="146" spans="1:12" ht="30" customHeight="1" x14ac:dyDescent="0.2">
      <c r="A146" s="582"/>
      <c r="B146" s="582"/>
      <c r="C146" s="582"/>
      <c r="D146" s="949" t="s">
        <v>479</v>
      </c>
      <c r="E146" s="949"/>
      <c r="F146" s="950" t="s">
        <v>664</v>
      </c>
      <c r="G146" s="950"/>
      <c r="H146" s="950"/>
      <c r="I146" s="950"/>
      <c r="J146" s="582"/>
      <c r="K146" s="582"/>
      <c r="L146" s="582"/>
    </row>
    <row r="147" spans="1:12" ht="30" customHeight="1" x14ac:dyDescent="0.2">
      <c r="A147" s="582"/>
      <c r="B147" s="582"/>
      <c r="C147" s="582"/>
      <c r="D147" s="949" t="s">
        <v>648</v>
      </c>
      <c r="E147" s="949"/>
      <c r="F147" s="950" t="s">
        <v>665</v>
      </c>
      <c r="G147" s="950"/>
      <c r="H147" s="950"/>
      <c r="I147" s="950"/>
      <c r="J147" s="582"/>
      <c r="K147" s="582"/>
      <c r="L147" s="582"/>
    </row>
    <row r="148" spans="1:12" ht="30" customHeight="1" x14ac:dyDescent="0.2">
      <c r="A148" s="582"/>
      <c r="B148" s="582"/>
      <c r="C148" s="582"/>
      <c r="D148" s="949" t="s">
        <v>649</v>
      </c>
      <c r="E148" s="949"/>
      <c r="F148" s="950" t="s">
        <v>667</v>
      </c>
      <c r="G148" s="950"/>
      <c r="H148" s="950"/>
      <c r="I148" s="950"/>
      <c r="J148" s="582"/>
      <c r="K148" s="582"/>
      <c r="L148" s="582"/>
    </row>
    <row r="149" spans="1:12" ht="30" customHeight="1" x14ac:dyDescent="0.2">
      <c r="A149" s="582"/>
      <c r="B149" s="582"/>
      <c r="C149" s="582"/>
      <c r="D149" s="949" t="s">
        <v>481</v>
      </c>
      <c r="E149" s="949"/>
      <c r="F149" s="950" t="s">
        <v>666</v>
      </c>
      <c r="G149" s="950"/>
      <c r="H149" s="950"/>
      <c r="I149" s="950"/>
      <c r="J149" s="582"/>
      <c r="K149" s="582"/>
      <c r="L149" s="582"/>
    </row>
    <row r="150" spans="1:12" ht="18" customHeight="1" x14ac:dyDescent="0.2">
      <c r="A150" s="200"/>
      <c r="B150" s="200"/>
      <c r="C150" s="200"/>
      <c r="D150" s="986"/>
      <c r="E150" s="986"/>
      <c r="F150" s="950"/>
      <c r="G150" s="950"/>
      <c r="H150" s="950"/>
      <c r="I150" s="950"/>
      <c r="J150" s="200"/>
      <c r="K150" s="200"/>
      <c r="L150" s="200"/>
    </row>
    <row r="151" spans="1:12" ht="18" customHeight="1" x14ac:dyDescent="0.2">
      <c r="A151" s="200"/>
      <c r="B151" s="200"/>
      <c r="C151" s="200"/>
      <c r="D151" s="986"/>
      <c r="E151" s="986"/>
      <c r="F151" s="950"/>
      <c r="G151" s="950"/>
      <c r="H151" s="950"/>
      <c r="I151" s="950"/>
      <c r="J151" s="200"/>
      <c r="K151" s="200"/>
      <c r="L151" s="200"/>
    </row>
    <row r="152" spans="1:12" x14ac:dyDescent="0.2">
      <c r="A152" s="200"/>
      <c r="B152" s="200"/>
      <c r="C152" s="979" t="s">
        <v>28</v>
      </c>
      <c r="D152" s="979"/>
      <c r="E152" s="200"/>
      <c r="F152" s="200"/>
      <c r="G152" s="200"/>
      <c r="H152" s="200"/>
      <c r="I152" s="200"/>
      <c r="J152" s="200"/>
      <c r="K152" s="200"/>
      <c r="L152" s="200"/>
    </row>
    <row r="153" spans="1:12" x14ac:dyDescent="0.2">
      <c r="A153" s="200"/>
      <c r="B153" s="200"/>
      <c r="C153" s="200"/>
      <c r="D153" s="200"/>
      <c r="E153" s="200"/>
      <c r="F153" s="200"/>
      <c r="G153" s="200"/>
      <c r="H153" s="200"/>
      <c r="I153" s="200"/>
      <c r="J153" s="200"/>
      <c r="K153" s="200"/>
      <c r="L153" s="200"/>
    </row>
    <row r="154" spans="1:12" x14ac:dyDescent="0.2">
      <c r="A154" s="200"/>
      <c r="B154" s="200"/>
      <c r="C154" s="200"/>
      <c r="D154" s="200"/>
      <c r="E154" s="200"/>
      <c r="F154" s="200"/>
      <c r="G154" s="200"/>
      <c r="H154" s="200"/>
      <c r="I154" s="200"/>
      <c r="J154" s="200"/>
      <c r="K154" s="200"/>
      <c r="L154" s="200"/>
    </row>
    <row r="155" spans="1:12" x14ac:dyDescent="0.2">
      <c r="A155" s="200"/>
      <c r="B155" s="200"/>
      <c r="C155" s="200"/>
      <c r="D155" s="200"/>
      <c r="E155" s="200"/>
      <c r="F155" s="200"/>
      <c r="G155" s="200"/>
      <c r="H155" s="200"/>
      <c r="I155" s="200"/>
      <c r="J155" s="200"/>
      <c r="K155" s="200"/>
      <c r="L155" s="200"/>
    </row>
    <row r="156" spans="1:12" x14ac:dyDescent="0.2">
      <c r="A156" s="200"/>
      <c r="B156" s="200"/>
      <c r="C156" s="200"/>
      <c r="D156" s="200"/>
      <c r="E156" s="200"/>
      <c r="F156" s="200"/>
      <c r="G156" s="200"/>
      <c r="H156" s="200"/>
      <c r="I156" s="200"/>
      <c r="J156" s="200"/>
      <c r="K156" s="200"/>
      <c r="L156" s="200"/>
    </row>
    <row r="157" spans="1:12" ht="15" thickBot="1" x14ac:dyDescent="0.25">
      <c r="A157" s="200"/>
      <c r="B157" s="200"/>
      <c r="C157" s="200"/>
      <c r="D157" s="200"/>
      <c r="E157" s="200"/>
      <c r="F157" s="200"/>
      <c r="G157" s="200"/>
      <c r="H157" s="200"/>
      <c r="I157" s="200"/>
      <c r="J157" s="200"/>
      <c r="K157" s="200"/>
      <c r="L157" s="200"/>
    </row>
    <row r="158" spans="1:12" ht="9.9499999999999993" customHeight="1" x14ac:dyDescent="0.2">
      <c r="A158" s="200"/>
      <c r="B158" s="628"/>
      <c r="C158" s="628"/>
      <c r="D158" s="628"/>
      <c r="E158" s="628"/>
      <c r="F158" s="628"/>
      <c r="G158" s="628"/>
      <c r="H158" s="628"/>
      <c r="I158" s="628"/>
      <c r="J158" s="628"/>
      <c r="K158" s="628"/>
      <c r="L158" s="200"/>
    </row>
  </sheetData>
  <mergeCells count="202">
    <mergeCell ref="D21:F21"/>
    <mergeCell ref="B158:K158"/>
    <mergeCell ref="E54:J54"/>
    <mergeCell ref="D37:F37"/>
    <mergeCell ref="D38:F38"/>
    <mergeCell ref="D39:F39"/>
    <mergeCell ref="H38:I38"/>
    <mergeCell ref="C152:D152"/>
    <mergeCell ref="H14:I14"/>
    <mergeCell ref="H15:I15"/>
    <mergeCell ref="H16:I16"/>
    <mergeCell ref="H17:I17"/>
    <mergeCell ref="H18:I18"/>
    <mergeCell ref="H19:I19"/>
    <mergeCell ref="H20:I20"/>
    <mergeCell ref="H21:I21"/>
    <mergeCell ref="H22:I22"/>
    <mergeCell ref="D140:E140"/>
    <mergeCell ref="F140:I140"/>
    <mergeCell ref="D150:E150"/>
    <mergeCell ref="F150:I150"/>
    <mergeCell ref="D151:E151"/>
    <mergeCell ref="F151:I151"/>
    <mergeCell ref="D136:E136"/>
    <mergeCell ref="D93:E93"/>
    <mergeCell ref="D94:E94"/>
    <mergeCell ref="F93:I93"/>
    <mergeCell ref="F94:I94"/>
    <mergeCell ref="D114:E114"/>
    <mergeCell ref="F114:I114"/>
    <mergeCell ref="D115:E115"/>
    <mergeCell ref="D95:E95"/>
    <mergeCell ref="F95:I95"/>
    <mergeCell ref="D96:E96"/>
    <mergeCell ref="F96:I96"/>
    <mergeCell ref="D97:E97"/>
    <mergeCell ref="F97:I97"/>
    <mergeCell ref="D99:I99"/>
    <mergeCell ref="D102:E102"/>
    <mergeCell ref="F102:I102"/>
    <mergeCell ref="D104:E104"/>
    <mergeCell ref="F104:I104"/>
    <mergeCell ref="D105:E105"/>
    <mergeCell ref="F105:I105"/>
    <mergeCell ref="D103:E103"/>
    <mergeCell ref="F103:I103"/>
    <mergeCell ref="D120:E120"/>
    <mergeCell ref="F120:I120"/>
    <mergeCell ref="D118:E118"/>
    <mergeCell ref="F118:I118"/>
    <mergeCell ref="D119:E119"/>
    <mergeCell ref="F119:I119"/>
    <mergeCell ref="D100:E100"/>
    <mergeCell ref="F100:I100"/>
    <mergeCell ref="E51:J51"/>
    <mergeCell ref="E76:J76"/>
    <mergeCell ref="E79:J79"/>
    <mergeCell ref="F92:I92"/>
    <mergeCell ref="D89:I89"/>
    <mergeCell ref="D90:E90"/>
    <mergeCell ref="C86:J86"/>
    <mergeCell ref="C87:J87"/>
    <mergeCell ref="C84:D84"/>
    <mergeCell ref="E78:J78"/>
    <mergeCell ref="E80:J80"/>
    <mergeCell ref="E81:J81"/>
    <mergeCell ref="E82:J82"/>
    <mergeCell ref="E83:J83"/>
    <mergeCell ref="F90:I90"/>
    <mergeCell ref="D92:E92"/>
    <mergeCell ref="E50:J50"/>
    <mergeCell ref="E63:J63"/>
    <mergeCell ref="E67:J67"/>
    <mergeCell ref="E72:J72"/>
    <mergeCell ref="E71:J71"/>
    <mergeCell ref="E73:J73"/>
    <mergeCell ref="E70:J70"/>
    <mergeCell ref="E49:J49"/>
    <mergeCell ref="C47:J47"/>
    <mergeCell ref="E52:J52"/>
    <mergeCell ref="E55:J55"/>
    <mergeCell ref="E57:J57"/>
    <mergeCell ref="E53:J53"/>
    <mergeCell ref="E64:J64"/>
    <mergeCell ref="E69:J69"/>
    <mergeCell ref="E61:J61"/>
    <mergeCell ref="C2:G2"/>
    <mergeCell ref="D15:F15"/>
    <mergeCell ref="D14:F14"/>
    <mergeCell ref="D17:F17"/>
    <mergeCell ref="D18:F18"/>
    <mergeCell ref="D20:F20"/>
    <mergeCell ref="C10:J10"/>
    <mergeCell ref="C11:J11"/>
    <mergeCell ref="B4:K4"/>
    <mergeCell ref="I7:K7"/>
    <mergeCell ref="I8:K8"/>
    <mergeCell ref="B6:D6"/>
    <mergeCell ref="B7:D7"/>
    <mergeCell ref="B8:D8"/>
    <mergeCell ref="H32:I32"/>
    <mergeCell ref="H33:I33"/>
    <mergeCell ref="H34:I34"/>
    <mergeCell ref="H35:I35"/>
    <mergeCell ref="H36:I36"/>
    <mergeCell ref="C46:J46"/>
    <mergeCell ref="D42:F42"/>
    <mergeCell ref="D41:F41"/>
    <mergeCell ref="D32:F32"/>
    <mergeCell ref="D33:F33"/>
    <mergeCell ref="D34:F34"/>
    <mergeCell ref="D35:F35"/>
    <mergeCell ref="D36:F36"/>
    <mergeCell ref="H40:I40"/>
    <mergeCell ref="H37:I37"/>
    <mergeCell ref="H39:I39"/>
    <mergeCell ref="H41:I41"/>
    <mergeCell ref="H42:I42"/>
    <mergeCell ref="D23:F23"/>
    <mergeCell ref="H23:I23"/>
    <mergeCell ref="H26:I26"/>
    <mergeCell ref="H25:I25"/>
    <mergeCell ref="H28:I28"/>
    <mergeCell ref="H29:I29"/>
    <mergeCell ref="H30:I30"/>
    <mergeCell ref="H31:I31"/>
    <mergeCell ref="D26:F26"/>
    <mergeCell ref="D27:F27"/>
    <mergeCell ref="D28:F28"/>
    <mergeCell ref="D29:F29"/>
    <mergeCell ref="D30:F30"/>
    <mergeCell ref="D31:F31"/>
    <mergeCell ref="H27:I27"/>
    <mergeCell ref="H24:I24"/>
    <mergeCell ref="D24:F24"/>
    <mergeCell ref="D25:F25"/>
    <mergeCell ref="D116:E116"/>
    <mergeCell ref="F116:I116"/>
    <mergeCell ref="D117:E117"/>
    <mergeCell ref="F117:I117"/>
    <mergeCell ref="D106:E106"/>
    <mergeCell ref="F106:I106"/>
    <mergeCell ref="D107:E107"/>
    <mergeCell ref="F107:I107"/>
    <mergeCell ref="D108:E108"/>
    <mergeCell ref="F108:I108"/>
    <mergeCell ref="D109:E109"/>
    <mergeCell ref="F109:I109"/>
    <mergeCell ref="D110:E110"/>
    <mergeCell ref="F110:I110"/>
    <mergeCell ref="D111:E111"/>
    <mergeCell ref="F111:I111"/>
    <mergeCell ref="D112:E112"/>
    <mergeCell ref="F112:I112"/>
    <mergeCell ref="D113:E113"/>
    <mergeCell ref="F113:I113"/>
    <mergeCell ref="F115:I115"/>
    <mergeCell ref="D125:E125"/>
    <mergeCell ref="F125:I125"/>
    <mergeCell ref="D126:E126"/>
    <mergeCell ref="F126:I126"/>
    <mergeCell ref="D122:I122"/>
    <mergeCell ref="D123:E123"/>
    <mergeCell ref="F123:I123"/>
    <mergeCell ref="D127:E127"/>
    <mergeCell ref="F127:I127"/>
    <mergeCell ref="D141:E141"/>
    <mergeCell ref="F141:I141"/>
    <mergeCell ref="D142:E142"/>
    <mergeCell ref="F142:I142"/>
    <mergeCell ref="D139:E139"/>
    <mergeCell ref="F139:I139"/>
    <mergeCell ref="F136:I136"/>
    <mergeCell ref="D137:E137"/>
    <mergeCell ref="F137:I137"/>
    <mergeCell ref="D138:E138"/>
    <mergeCell ref="F138:I138"/>
    <mergeCell ref="D133:E133"/>
    <mergeCell ref="F133:I133"/>
    <mergeCell ref="D134:E134"/>
    <mergeCell ref="F134:I134"/>
    <mergeCell ref="D135:E135"/>
    <mergeCell ref="F135:I135"/>
    <mergeCell ref="D129:I129"/>
    <mergeCell ref="D130:E130"/>
    <mergeCell ref="F130:I130"/>
    <mergeCell ref="D132:E132"/>
    <mergeCell ref="F132:I132"/>
    <mergeCell ref="D149:E149"/>
    <mergeCell ref="F149:I149"/>
    <mergeCell ref="D148:E148"/>
    <mergeCell ref="F148:I148"/>
    <mergeCell ref="D143:E143"/>
    <mergeCell ref="F143:I143"/>
    <mergeCell ref="D144:E144"/>
    <mergeCell ref="F144:I144"/>
    <mergeCell ref="D145:E145"/>
    <mergeCell ref="F145:I145"/>
    <mergeCell ref="D146:E146"/>
    <mergeCell ref="F146:I146"/>
    <mergeCell ref="D147:E147"/>
    <mergeCell ref="F147:I147"/>
  </mergeCells>
  <hyperlinks>
    <hyperlink ref="B6:D6" location="PLS!A1" display="Capa"/>
    <hyperlink ref="B7:D7" location="INDICE!A1" display="Índice"/>
    <hyperlink ref="B8:D8" location="LIGA!A1" display="Ligações"/>
    <hyperlink ref="C84" location="FTEC!A1" display="Topo"/>
    <hyperlink ref="C152" location="FTEC!A1" display="Topo"/>
    <hyperlink ref="I7:K7" location="FTEC!A46" display="Lista de Siglas e Acrónimos"/>
    <hyperlink ref="I8:K8" location="FTEC!A86" display="Meta Informação"/>
  </hyperlinks>
  <pageMargins left="0.39370078740157483" right="0.19685039370078741" top="0.78740157480314965" bottom="0.39370078740157483" header="0.31496062992125984" footer="0.31496062992125984"/>
  <pageSetup paperSize="9" scale="66" orientation="portrait" r:id="rId1"/>
  <rowBreaks count="2" manualBreakCount="2">
    <brk id="84" max="16383" man="1"/>
    <brk id="12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4"/>
  <dimension ref="A1:DQ466"/>
  <sheetViews>
    <sheetView workbookViewId="0"/>
  </sheetViews>
  <sheetFormatPr defaultRowHeight="12.75" x14ac:dyDescent="0.2"/>
  <cols>
    <col min="1" max="1" width="57.85546875" style="8" customWidth="1"/>
    <col min="2" max="3" width="12.7109375" style="8" customWidth="1"/>
    <col min="4" max="4" width="14.140625" style="8" customWidth="1"/>
    <col min="5" max="5" width="12.7109375" style="8" customWidth="1"/>
    <col min="6" max="6" width="15.85546875" style="8" customWidth="1"/>
    <col min="7" max="7" width="12.7109375" style="8" customWidth="1"/>
    <col min="8" max="8" width="14.42578125" style="8" customWidth="1"/>
    <col min="9" max="9" width="12.42578125" style="8" customWidth="1"/>
    <col min="10" max="10" width="12.85546875" style="8" bestFit="1" customWidth="1"/>
    <col min="11" max="11" width="12.7109375" style="8" bestFit="1" customWidth="1"/>
    <col min="12" max="12" width="11.140625" style="8" customWidth="1"/>
    <col min="13" max="14" width="12.7109375" style="8" bestFit="1" customWidth="1"/>
    <col min="15" max="15" width="11" style="8" customWidth="1"/>
    <col min="16" max="20" width="13.42578125" style="8" bestFit="1" customWidth="1"/>
    <col min="21" max="21" width="9.140625" style="8" customWidth="1"/>
    <col min="22" max="24" width="13.42578125" style="8" bestFit="1" customWidth="1"/>
    <col min="25" max="25" width="12.28515625" style="8" customWidth="1"/>
    <col min="26" max="28" width="13.42578125" style="8" bestFit="1" customWidth="1"/>
    <col min="29" max="40" width="14.42578125" style="8" bestFit="1" customWidth="1"/>
    <col min="41" max="46" width="13.42578125" style="8" bestFit="1" customWidth="1"/>
    <col min="47" max="49" width="12.7109375" style="8" bestFit="1" customWidth="1"/>
    <col min="50" max="67" width="13.85546875" style="8" bestFit="1" customWidth="1"/>
    <col min="68" max="73" width="12.7109375" style="8" bestFit="1" customWidth="1"/>
    <col min="74" max="82" width="13.42578125" style="8" bestFit="1" customWidth="1"/>
    <col min="83" max="84" width="12.7109375" style="8" bestFit="1" customWidth="1"/>
    <col min="85" max="101" width="13.85546875" style="8" bestFit="1" customWidth="1"/>
    <col min="102" max="103" width="12.7109375" style="8" bestFit="1" customWidth="1"/>
    <col min="104" max="115" width="11.5703125" style="8" bestFit="1" customWidth="1"/>
    <col min="116" max="16384" width="9.140625" style="8"/>
  </cols>
  <sheetData>
    <row r="1" spans="1:13" ht="15" x14ac:dyDescent="0.2">
      <c r="A1" s="606" t="s">
        <v>526</v>
      </c>
      <c r="B1" s="8" t="str">
        <f>CONCATENATE(A1," - ",A3)</f>
        <v>Perfil Local de Saúde 2014 - ULS Baixo Alentejo</v>
      </c>
    </row>
    <row r="2" spans="1:13" ht="15.75" x14ac:dyDescent="0.25">
      <c r="A2" s="409" t="s">
        <v>697</v>
      </c>
      <c r="B2" s="410">
        <v>14</v>
      </c>
      <c r="C2" s="8" t="str">
        <f>RIGHT(B2,1)</f>
        <v>4</v>
      </c>
      <c r="D2" s="8" t="s">
        <v>282</v>
      </c>
      <c r="E2" s="8" t="str">
        <f>UPPER(A2)</f>
        <v>ARS ALENTEJO</v>
      </c>
      <c r="F2" s="8" t="str">
        <f>CONCATENATE(D2," ",E2)</f>
        <v>NA ARS ALENTEJO</v>
      </c>
      <c r="G2" s="8">
        <f>IF(OR(B2=11,B2=15),1,2)</f>
        <v>2</v>
      </c>
      <c r="H2" s="8" t="s">
        <v>549</v>
      </c>
      <c r="I2" s="8" t="str">
        <f>CONCATENATE(H2," ",E2)</f>
        <v>DA ARS ALENTEJO</v>
      </c>
    </row>
    <row r="3" spans="1:13" x14ac:dyDescent="0.2">
      <c r="A3" s="8" t="s">
        <v>698</v>
      </c>
      <c r="B3" s="13">
        <v>403</v>
      </c>
      <c r="C3" s="8" t="str">
        <f>IF(OR(B3=122,B3=123,B3=124,B3=209,B3=402,B3=403,B3=404),"NA","NO")</f>
        <v>NA</v>
      </c>
      <c r="D3" s="8" t="str">
        <f>UPPER(A3)</f>
        <v>ULS BAIXO ALENTEJO</v>
      </c>
      <c r="E3" s="8" t="str">
        <f>CONCATENATE(C3," ",D3)</f>
        <v>NA ULS BAIXO ALENTEJO</v>
      </c>
      <c r="F3" s="8" t="str">
        <f>CONCATENATE(UPPER(C4)," ",D3)</f>
        <v>DA ULS BAIXO ALENTEJO</v>
      </c>
      <c r="G3" s="175"/>
      <c r="H3" s="8" t="str">
        <f>"Este Perfil Local de Saúde proporciona-lhe um olhar rápido mas integrador, sobre a saúde da população da área geográfica de influência " &amp; C4 &amp; D4 &amp; E4 &amp; ". Conjuntamente com outra informação adicional relevante, a obter ou já existente, este Perfil Local de Saúde foi construído para apoiar a tomada decisão e a intervenção, tendo em vista a melhoria da saúde ao nível " &amp; F4 &amp; " " &amp; G4 &amp; "."</f>
        <v>Este Perfil Local de Saúde proporciona-lhe um olhar rápido mas integrador, sobre a saúde da população da área geográfica de influência da Unidade Local de Saúde (ULS) Baixo Alentejo. Conjuntamente com outra informação adicional relevante, a obter ou já existente, este Perfil Local de Saúde foi construído para apoiar a tomada decisão e a intervenção, tendo em vista a melhoria da saúde ao nível desta ULS.</v>
      </c>
    </row>
    <row r="4" spans="1:13" x14ac:dyDescent="0.2">
      <c r="C4" s="8" t="str">
        <f>IF(OR(B3=122,B3=123,B3=124,B3=209,B3=402,B3=403,B3=404),"da","do")</f>
        <v>da</v>
      </c>
      <c r="D4" s="17" t="str">
        <f>IF(C4="da"," Unidade Local de Saúde (ULS) "," Agrupamento de Centros de Saúde (ACeS) ")</f>
        <v xml:space="preserve"> Unidade Local de Saúde (ULS) </v>
      </c>
      <c r="E4" s="8" t="str">
        <f>IF(C4="da",RIGHT(A3,LEN(A3)-4),RIGHT(A3,LEN(A3)-5))</f>
        <v>Baixo Alentejo</v>
      </c>
      <c r="F4" s="8" t="str">
        <f>IF(C4="da","desta","deste")</f>
        <v>desta</v>
      </c>
      <c r="G4" s="8" t="str">
        <f>IF(C4="da","ULS","ACeS")</f>
        <v>ULS</v>
      </c>
    </row>
    <row r="5" spans="1:13" x14ac:dyDescent="0.2">
      <c r="A5" s="226" t="str">
        <f>INDICE!C11</f>
        <v>QUEM SOMOS?</v>
      </c>
      <c r="B5" s="261">
        <v>1</v>
      </c>
      <c r="C5" s="261" t="s">
        <v>698</v>
      </c>
      <c r="D5" s="261"/>
    </row>
    <row r="6" spans="1:13" x14ac:dyDescent="0.2">
      <c r="B6" s="261"/>
      <c r="C6" s="261" t="str">
        <f>CONCATENATE(C3," ",UPPER(C5))</f>
        <v>NA ULS BAIXO ALENTEJO</v>
      </c>
      <c r="D6" s="261" t="str">
        <f>CONCATENATE(C3," ",UPPER(D5))</f>
        <v xml:space="preserve">NA </v>
      </c>
    </row>
    <row r="7" spans="1:13" x14ac:dyDescent="0.2">
      <c r="A7" s="69" t="s">
        <v>283</v>
      </c>
    </row>
    <row r="8" spans="1:13" x14ac:dyDescent="0.2">
      <c r="A8" s="8" t="s">
        <v>8</v>
      </c>
      <c r="B8" s="8" t="s">
        <v>154</v>
      </c>
      <c r="C8" s="8" t="s">
        <v>156</v>
      </c>
      <c r="D8" s="8" t="s">
        <v>155</v>
      </c>
      <c r="E8" s="8" t="s">
        <v>157</v>
      </c>
      <c r="F8" s="8" t="s">
        <v>158</v>
      </c>
      <c r="G8" s="8" t="s">
        <v>159</v>
      </c>
      <c r="H8" s="8" t="s">
        <v>160</v>
      </c>
      <c r="I8" s="8" t="s">
        <v>162</v>
      </c>
      <c r="J8" s="8" t="s">
        <v>163</v>
      </c>
      <c r="K8" s="8" t="s">
        <v>161</v>
      </c>
      <c r="L8" s="8" t="s">
        <v>165</v>
      </c>
      <c r="M8" s="8" t="s">
        <v>164</v>
      </c>
    </row>
    <row r="9" spans="1:13" x14ac:dyDescent="0.2">
      <c r="A9" s="8" t="s">
        <v>16</v>
      </c>
      <c r="B9" s="8">
        <v>9976649</v>
      </c>
      <c r="C9" s="8">
        <v>4750790</v>
      </c>
      <c r="D9" s="8">
        <v>5225859</v>
      </c>
      <c r="E9" s="8">
        <v>1464380</v>
      </c>
      <c r="F9" s="8">
        <v>749729</v>
      </c>
      <c r="G9" s="8">
        <v>714651</v>
      </c>
      <c r="H9" s="8">
        <v>6550263</v>
      </c>
      <c r="I9" s="8">
        <v>3186183</v>
      </c>
      <c r="J9" s="8">
        <v>3364080</v>
      </c>
      <c r="K9" s="8">
        <v>1962006</v>
      </c>
      <c r="L9" s="8">
        <v>814878</v>
      </c>
      <c r="M9" s="8">
        <v>1147128</v>
      </c>
    </row>
    <row r="10" spans="1:13" x14ac:dyDescent="0.2">
      <c r="A10" s="8" t="str">
        <f>A2</f>
        <v>ARS Alentejo</v>
      </c>
      <c r="B10" s="410">
        <v>501747</v>
      </c>
      <c r="C10" s="410">
        <v>243365</v>
      </c>
      <c r="D10" s="410">
        <v>258382</v>
      </c>
      <c r="E10" s="410">
        <v>65134</v>
      </c>
      <c r="F10" s="410">
        <v>33450</v>
      </c>
      <c r="G10" s="410">
        <v>31684</v>
      </c>
      <c r="H10" s="410">
        <v>312330</v>
      </c>
      <c r="I10" s="410">
        <v>157616</v>
      </c>
      <c r="J10" s="410">
        <v>154714</v>
      </c>
      <c r="K10" s="410">
        <v>124283</v>
      </c>
      <c r="L10" s="410">
        <v>52299</v>
      </c>
      <c r="M10" s="410">
        <v>71984</v>
      </c>
    </row>
    <row r="11" spans="1:13" x14ac:dyDescent="0.2">
      <c r="A11" s="8" t="str">
        <f>A3</f>
        <v>ULS Baixo Alentejo</v>
      </c>
      <c r="B11" s="13">
        <v>124690</v>
      </c>
      <c r="C11" s="13">
        <v>60895</v>
      </c>
      <c r="D11" s="13">
        <v>63795</v>
      </c>
      <c r="E11" s="13">
        <v>16815</v>
      </c>
      <c r="F11" s="13">
        <v>8640</v>
      </c>
      <c r="G11" s="13">
        <v>8175</v>
      </c>
      <c r="H11" s="13">
        <v>77739</v>
      </c>
      <c r="I11" s="13">
        <v>39888</v>
      </c>
      <c r="J11" s="13">
        <v>37851</v>
      </c>
      <c r="K11" s="13">
        <v>30136</v>
      </c>
      <c r="L11" s="13">
        <v>12367</v>
      </c>
      <c r="M11" s="13">
        <v>17769</v>
      </c>
    </row>
    <row r="13" spans="1:13" x14ac:dyDescent="0.2">
      <c r="A13" s="69" t="s">
        <v>167</v>
      </c>
    </row>
    <row r="14" spans="1:13" x14ac:dyDescent="0.2">
      <c r="A14" s="8" t="s">
        <v>8</v>
      </c>
      <c r="B14" s="8">
        <v>1991</v>
      </c>
      <c r="C14" s="8">
        <v>2001</v>
      </c>
      <c r="D14" s="8">
        <v>2011</v>
      </c>
      <c r="E14" s="70"/>
      <c r="F14" s="70"/>
      <c r="G14" s="70"/>
      <c r="H14" s="70"/>
      <c r="I14" s="70"/>
      <c r="J14" s="70"/>
      <c r="K14" s="70"/>
      <c r="L14" s="70"/>
      <c r="M14" s="70"/>
    </row>
    <row r="15" spans="1:13" x14ac:dyDescent="0.2">
      <c r="A15" s="8" t="s">
        <v>16</v>
      </c>
      <c r="B15" s="8">
        <v>9375926</v>
      </c>
      <c r="C15" s="8">
        <v>9869343</v>
      </c>
      <c r="D15" s="8">
        <v>10047621</v>
      </c>
      <c r="E15" s="70"/>
      <c r="F15" s="70"/>
      <c r="G15" s="70"/>
      <c r="H15" s="70"/>
      <c r="I15" s="70"/>
      <c r="J15" s="70"/>
      <c r="K15" s="70"/>
      <c r="L15" s="70"/>
      <c r="M15" s="70"/>
    </row>
    <row r="16" spans="1:13" x14ac:dyDescent="0.2">
      <c r="A16" s="8" t="str">
        <f>A2</f>
        <v>ARS Alentejo</v>
      </c>
      <c r="B16" s="410">
        <v>549362</v>
      </c>
      <c r="C16" s="410">
        <v>535753</v>
      </c>
      <c r="D16" s="410">
        <v>509849</v>
      </c>
      <c r="E16" s="70"/>
      <c r="F16" s="70"/>
      <c r="G16" s="70"/>
      <c r="H16" s="70"/>
      <c r="I16" s="70"/>
      <c r="J16" s="70"/>
      <c r="K16" s="70"/>
      <c r="L16" s="70"/>
      <c r="M16" s="70"/>
    </row>
    <row r="17" spans="1:17" x14ac:dyDescent="0.2">
      <c r="A17" s="8" t="str">
        <f>A3</f>
        <v>ULS Baixo Alentejo</v>
      </c>
      <c r="B17" s="13">
        <v>143020</v>
      </c>
      <c r="C17" s="13">
        <v>135105</v>
      </c>
      <c r="D17" s="13">
        <v>126692</v>
      </c>
      <c r="E17" s="70"/>
      <c r="F17" s="70"/>
      <c r="G17" s="70"/>
      <c r="H17" s="70"/>
      <c r="I17" s="70"/>
      <c r="J17" s="70"/>
      <c r="K17" s="70"/>
      <c r="L17" s="70"/>
      <c r="M17" s="70"/>
    </row>
    <row r="19" spans="1:17" x14ac:dyDescent="0.2">
      <c r="A19" s="69" t="s">
        <v>126</v>
      </c>
    </row>
    <row r="20" spans="1:17" x14ac:dyDescent="0.2">
      <c r="B20" s="988" t="str">
        <f>A3</f>
        <v>ULS Baixo Alentejo</v>
      </c>
      <c r="C20" s="988"/>
      <c r="D20" s="988"/>
      <c r="E20" s="988"/>
      <c r="F20" s="988" t="str">
        <f>A2</f>
        <v>ARS Alentejo</v>
      </c>
      <c r="G20" s="988"/>
      <c r="H20" s="987" t="str">
        <f>A3</f>
        <v>ULS Baixo Alentejo</v>
      </c>
      <c r="I20" s="987"/>
      <c r="J20" s="987"/>
      <c r="K20" s="987"/>
      <c r="L20" s="987" t="str">
        <f>A2</f>
        <v>ARS Alentejo</v>
      </c>
      <c r="M20" s="987"/>
      <c r="N20" s="987" t="str">
        <f>H20</f>
        <v>ULS Baixo Alentejo</v>
      </c>
      <c r="O20" s="987"/>
      <c r="P20" s="987" t="str">
        <f>L20</f>
        <v>ARS Alentejo</v>
      </c>
      <c r="Q20" s="987"/>
    </row>
    <row r="21" spans="1:17" x14ac:dyDescent="0.2">
      <c r="B21" s="988">
        <v>1991</v>
      </c>
      <c r="C21" s="988"/>
      <c r="D21" s="988">
        <v>2012</v>
      </c>
      <c r="E21" s="988"/>
      <c r="F21" s="988">
        <v>2012</v>
      </c>
      <c r="G21" s="988"/>
      <c r="H21" s="987">
        <v>1991</v>
      </c>
      <c r="I21" s="987"/>
      <c r="J21" s="987">
        <v>2012</v>
      </c>
      <c r="K21" s="987"/>
      <c r="L21" s="987">
        <v>2012</v>
      </c>
      <c r="M21" s="987"/>
      <c r="N21" s="12"/>
      <c r="O21" s="12"/>
      <c r="P21" s="12"/>
      <c r="Q21" s="12"/>
    </row>
    <row r="22" spans="1:17" x14ac:dyDescent="0.2">
      <c r="B22" s="17" t="s">
        <v>146</v>
      </c>
      <c r="C22" s="17" t="s">
        <v>147</v>
      </c>
      <c r="D22" s="17" t="s">
        <v>62</v>
      </c>
      <c r="E22" s="17" t="s">
        <v>63</v>
      </c>
      <c r="F22" s="17" t="s">
        <v>62</v>
      </c>
      <c r="G22" s="17" t="s">
        <v>63</v>
      </c>
      <c r="H22" s="71" t="str">
        <f>CONCATENATE("Homens (",H21,")")</f>
        <v>Homens (1991)</v>
      </c>
      <c r="I22" s="71" t="str">
        <f>CONCATENATE("Mulheres (",H21,")")</f>
        <v>Mulheres (1991)</v>
      </c>
      <c r="J22" s="71" t="str">
        <f>CONCATENATE("Homens (",J21,")")</f>
        <v>Homens (2012)</v>
      </c>
      <c r="K22" s="71" t="str">
        <f>CONCATENATE("Mulheres (",J21,")")</f>
        <v>Mulheres (2012)</v>
      </c>
      <c r="L22" s="71" t="s">
        <v>62</v>
      </c>
      <c r="M22" s="71" t="s">
        <v>63</v>
      </c>
      <c r="N22" s="71" t="str">
        <f>CONCATENATE("Homens (",N20,")")</f>
        <v>Homens (ULS Baixo Alentejo)</v>
      </c>
      <c r="O22" s="71" t="str">
        <f>CONCATENATE("Mulheres (",N20,")")</f>
        <v>Mulheres (ULS Baixo Alentejo)</v>
      </c>
      <c r="P22" s="71" t="str">
        <f>CONCATENATE("Homens (",P20,")")</f>
        <v>Homens (ARS Alentejo)</v>
      </c>
      <c r="Q22" s="71" t="str">
        <f>CONCATENATE("Mulheres (",P20,")")</f>
        <v>Mulheres (ARS Alentejo)</v>
      </c>
    </row>
    <row r="23" spans="1:17" x14ac:dyDescent="0.2">
      <c r="A23" s="8" t="s">
        <v>148</v>
      </c>
      <c r="B23" s="13">
        <v>3418</v>
      </c>
      <c r="C23" s="13">
        <v>3264</v>
      </c>
      <c r="D23" s="13">
        <v>2723</v>
      </c>
      <c r="E23" s="13">
        <v>2542</v>
      </c>
      <c r="F23" s="410">
        <v>10344</v>
      </c>
      <c r="G23" s="410">
        <v>9826</v>
      </c>
      <c r="H23" s="12">
        <f>B23*-1</f>
        <v>-3418</v>
      </c>
      <c r="I23" s="12">
        <f>C23</f>
        <v>3264</v>
      </c>
      <c r="J23" s="12">
        <f>D23*-1</f>
        <v>-2723</v>
      </c>
      <c r="K23" s="12">
        <f>E23</f>
        <v>2542</v>
      </c>
      <c r="L23" s="12">
        <f>F23*-1</f>
        <v>-10344</v>
      </c>
      <c r="M23" s="12">
        <f>G23</f>
        <v>9826</v>
      </c>
      <c r="N23" s="14">
        <f>J23/$J$41*-100</f>
        <v>-4.4716314968388211</v>
      </c>
      <c r="O23" s="14">
        <f>K23/$K$41*100</f>
        <v>3.9846382945371892</v>
      </c>
      <c r="P23" s="12">
        <f>L23/$L$41*-100</f>
        <v>-4.2504057691122386</v>
      </c>
      <c r="Q23" s="12">
        <f>M23/$M$41*100</f>
        <v>3.8028964865973638</v>
      </c>
    </row>
    <row r="24" spans="1:17" x14ac:dyDescent="0.2">
      <c r="A24" s="18" t="s">
        <v>150</v>
      </c>
      <c r="B24" s="13">
        <v>4106</v>
      </c>
      <c r="C24" s="13">
        <v>3844</v>
      </c>
      <c r="D24" s="13">
        <v>2783</v>
      </c>
      <c r="E24" s="13">
        <v>2801</v>
      </c>
      <c r="F24" s="410">
        <v>10943</v>
      </c>
      <c r="G24" s="410">
        <v>10524</v>
      </c>
      <c r="H24" s="12">
        <f t="shared" ref="H24:H41" si="0">B24*-1</f>
        <v>-4106</v>
      </c>
      <c r="I24" s="12">
        <f t="shared" ref="I24:I41" si="1">C24</f>
        <v>3844</v>
      </c>
      <c r="J24" s="12">
        <f t="shared" ref="J24:J41" si="2">D24*-1</f>
        <v>-2783</v>
      </c>
      <c r="K24" s="12">
        <f t="shared" ref="K24:K41" si="3">E24</f>
        <v>2801</v>
      </c>
      <c r="L24" s="12">
        <f t="shared" ref="L24:L41" si="4">F24*-1</f>
        <v>-10943</v>
      </c>
      <c r="M24" s="12">
        <f t="shared" ref="M24:M41" si="5">G24</f>
        <v>10524</v>
      </c>
      <c r="N24" s="14">
        <f>J24/$J$41*-100</f>
        <v>-4.5701617538385744</v>
      </c>
      <c r="O24" s="14">
        <f>K24/$K$41*100</f>
        <v>4.3906262246257546</v>
      </c>
      <c r="P24" s="12">
        <f t="shared" ref="P24:P41" si="6">L24/$L$41*-100</f>
        <v>-4.4965381217512794</v>
      </c>
      <c r="Q24" s="12">
        <f t="shared" ref="Q24:Q41" si="7">M24/$M$41*100</f>
        <v>4.0730391435935935</v>
      </c>
    </row>
    <row r="25" spans="1:17" x14ac:dyDescent="0.2">
      <c r="A25" s="18" t="s">
        <v>149</v>
      </c>
      <c r="B25" s="13">
        <v>4848</v>
      </c>
      <c r="C25" s="13">
        <v>4799</v>
      </c>
      <c r="D25" s="13">
        <v>3134</v>
      </c>
      <c r="E25" s="13">
        <v>2832</v>
      </c>
      <c r="F25" s="410">
        <v>12163</v>
      </c>
      <c r="G25" s="410">
        <v>11334</v>
      </c>
      <c r="H25" s="12">
        <f t="shared" si="0"/>
        <v>-4848</v>
      </c>
      <c r="I25" s="12">
        <f t="shared" si="1"/>
        <v>4799</v>
      </c>
      <c r="J25" s="12">
        <f t="shared" si="2"/>
        <v>-3134</v>
      </c>
      <c r="K25" s="12">
        <f t="shared" si="3"/>
        <v>2832</v>
      </c>
      <c r="L25" s="12">
        <f t="shared" si="4"/>
        <v>-12163</v>
      </c>
      <c r="M25" s="12">
        <f t="shared" si="5"/>
        <v>11334</v>
      </c>
      <c r="N25" s="14">
        <f>J25/$J$41*-100</f>
        <v>-5.1465637572871339</v>
      </c>
      <c r="O25" s="14">
        <f>K25/$K$41*100</f>
        <v>4.4392193745591353</v>
      </c>
      <c r="P25" s="12">
        <f t="shared" si="6"/>
        <v>-4.9978427464918953</v>
      </c>
      <c r="Q25" s="12">
        <f t="shared" si="7"/>
        <v>4.3865284733456669</v>
      </c>
    </row>
    <row r="26" spans="1:17" x14ac:dyDescent="0.2">
      <c r="A26" s="8" t="s">
        <v>131</v>
      </c>
      <c r="B26" s="13">
        <v>5215</v>
      </c>
      <c r="C26" s="13">
        <v>4925</v>
      </c>
      <c r="D26" s="13">
        <v>3073</v>
      </c>
      <c r="E26" s="13">
        <v>2876</v>
      </c>
      <c r="F26" s="410">
        <v>12058</v>
      </c>
      <c r="G26" s="410">
        <v>11505</v>
      </c>
      <c r="H26" s="12">
        <f t="shared" si="0"/>
        <v>-5215</v>
      </c>
      <c r="I26" s="12">
        <f t="shared" si="1"/>
        <v>4925</v>
      </c>
      <c r="J26" s="12">
        <f t="shared" si="2"/>
        <v>-3073</v>
      </c>
      <c r="K26" s="12">
        <f t="shared" si="3"/>
        <v>2876</v>
      </c>
      <c r="L26" s="12">
        <f t="shared" si="4"/>
        <v>-12058</v>
      </c>
      <c r="M26" s="12">
        <f t="shared" si="5"/>
        <v>11505</v>
      </c>
      <c r="N26" s="14">
        <f t="shared" ref="N26:N41" si="8">J26/$J$41*-100</f>
        <v>-5.0463913293373839</v>
      </c>
      <c r="O26" s="14">
        <f>K26/$K$41*100</f>
        <v>4.508190297045223</v>
      </c>
      <c r="P26" s="12">
        <f t="shared" si="6"/>
        <v>-4.9546976763297925</v>
      </c>
      <c r="Q26" s="12">
        <f t="shared" si="7"/>
        <v>4.4527095540711041</v>
      </c>
    </row>
    <row r="27" spans="1:17" x14ac:dyDescent="0.2">
      <c r="A27" s="8" t="s">
        <v>132</v>
      </c>
      <c r="B27" s="13">
        <v>4963</v>
      </c>
      <c r="C27" s="13">
        <v>4461</v>
      </c>
      <c r="D27" s="13">
        <v>3516</v>
      </c>
      <c r="E27" s="13">
        <v>3258</v>
      </c>
      <c r="F27" s="410">
        <v>13295</v>
      </c>
      <c r="G27" s="410">
        <v>12422</v>
      </c>
      <c r="H27" s="12">
        <f t="shared" si="0"/>
        <v>-4963</v>
      </c>
      <c r="I27" s="12">
        <f t="shared" si="1"/>
        <v>4461</v>
      </c>
      <c r="J27" s="12">
        <f t="shared" si="2"/>
        <v>-3516</v>
      </c>
      <c r="K27" s="12">
        <f t="shared" si="3"/>
        <v>3258</v>
      </c>
      <c r="L27" s="12">
        <f t="shared" si="4"/>
        <v>-13295</v>
      </c>
      <c r="M27" s="12">
        <f t="shared" si="5"/>
        <v>12422</v>
      </c>
      <c r="N27" s="14">
        <f t="shared" si="8"/>
        <v>-5.773873060185565</v>
      </c>
      <c r="O27" s="14">
        <f t="shared" ref="O27:O41" si="9">K27/$K$41*100</f>
        <v>5.106983305901716</v>
      </c>
      <c r="P27" s="12">
        <f t="shared" si="6"/>
        <v>-5.4629876933823676</v>
      </c>
      <c r="Q27" s="12">
        <f t="shared" si="7"/>
        <v>4.8076104372595614</v>
      </c>
    </row>
    <row r="28" spans="1:17" x14ac:dyDescent="0.2">
      <c r="A28" s="8" t="s">
        <v>133</v>
      </c>
      <c r="B28" s="13">
        <v>4714</v>
      </c>
      <c r="C28" s="13">
        <v>4299</v>
      </c>
      <c r="D28" s="13">
        <v>3507</v>
      </c>
      <c r="E28" s="13">
        <v>3172</v>
      </c>
      <c r="F28" s="410">
        <v>14041</v>
      </c>
      <c r="G28" s="410">
        <v>13121</v>
      </c>
      <c r="H28" s="12">
        <f t="shared" si="0"/>
        <v>-4714</v>
      </c>
      <c r="I28" s="12">
        <f t="shared" si="1"/>
        <v>4299</v>
      </c>
      <c r="J28" s="12">
        <f t="shared" si="2"/>
        <v>-3507</v>
      </c>
      <c r="K28" s="12">
        <f t="shared" si="3"/>
        <v>3172</v>
      </c>
      <c r="L28" s="12">
        <f t="shared" si="4"/>
        <v>-14041</v>
      </c>
      <c r="M28" s="12">
        <f t="shared" si="5"/>
        <v>13121</v>
      </c>
      <c r="N28" s="14">
        <f t="shared" si="8"/>
        <v>-5.7590935216356023</v>
      </c>
      <c r="O28" s="14">
        <f t="shared" si="9"/>
        <v>4.9721765028607257</v>
      </c>
      <c r="P28" s="12">
        <f t="shared" si="6"/>
        <v>-5.7695231442483514</v>
      </c>
      <c r="Q28" s="12">
        <f t="shared" si="7"/>
        <v>5.0781401181196832</v>
      </c>
    </row>
    <row r="29" spans="1:17" x14ac:dyDescent="0.2">
      <c r="A29" s="8" t="s">
        <v>134</v>
      </c>
      <c r="B29" s="13">
        <v>4607</v>
      </c>
      <c r="C29" s="13">
        <v>4250</v>
      </c>
      <c r="D29" s="13">
        <v>3846</v>
      </c>
      <c r="E29" s="13">
        <v>3763</v>
      </c>
      <c r="F29" s="410">
        <v>15747</v>
      </c>
      <c r="G29" s="410">
        <v>15388</v>
      </c>
      <c r="H29" s="12">
        <f t="shared" si="0"/>
        <v>-4607</v>
      </c>
      <c r="I29" s="12">
        <f t="shared" si="1"/>
        <v>4250</v>
      </c>
      <c r="J29" s="12">
        <f t="shared" si="2"/>
        <v>-3846</v>
      </c>
      <c r="K29" s="12">
        <f t="shared" si="3"/>
        <v>3763</v>
      </c>
      <c r="L29" s="12">
        <f t="shared" si="4"/>
        <v>-15747</v>
      </c>
      <c r="M29" s="12">
        <f t="shared" si="5"/>
        <v>15388</v>
      </c>
      <c r="N29" s="14">
        <f t="shared" si="8"/>
        <v>-6.3157894736842106</v>
      </c>
      <c r="O29" s="14">
        <f t="shared" si="9"/>
        <v>5.8985813935261389</v>
      </c>
      <c r="P29" s="12">
        <f t="shared" si="6"/>
        <v>-6.4705278080249826</v>
      </c>
      <c r="Q29" s="12">
        <f t="shared" si="7"/>
        <v>5.9555232175615949</v>
      </c>
    </row>
    <row r="30" spans="1:17" x14ac:dyDescent="0.2">
      <c r="A30" s="8" t="s">
        <v>135</v>
      </c>
      <c r="B30" s="13">
        <v>4348</v>
      </c>
      <c r="C30" s="13">
        <v>3988</v>
      </c>
      <c r="D30" s="13">
        <v>4438</v>
      </c>
      <c r="E30" s="13">
        <v>4150</v>
      </c>
      <c r="F30" s="410">
        <v>18110</v>
      </c>
      <c r="G30" s="410">
        <v>17940</v>
      </c>
      <c r="H30" s="12">
        <f t="shared" si="0"/>
        <v>-4348</v>
      </c>
      <c r="I30" s="12">
        <f t="shared" si="1"/>
        <v>3988</v>
      </c>
      <c r="J30" s="12">
        <f t="shared" si="2"/>
        <v>-4438</v>
      </c>
      <c r="K30" s="12">
        <f t="shared" si="3"/>
        <v>4150</v>
      </c>
      <c r="L30" s="12">
        <f t="shared" si="4"/>
        <v>-18110</v>
      </c>
      <c r="M30" s="12">
        <f t="shared" si="5"/>
        <v>17940</v>
      </c>
      <c r="N30" s="14">
        <f t="shared" si="8"/>
        <v>-7.2879546760817799</v>
      </c>
      <c r="O30" s="14">
        <f t="shared" si="9"/>
        <v>6.5052120072105968</v>
      </c>
      <c r="P30" s="12">
        <f t="shared" si="6"/>
        <v>-7.4414973393873405</v>
      </c>
      <c r="Q30" s="12">
        <f t="shared" si="7"/>
        <v>6.9432081182125698</v>
      </c>
    </row>
    <row r="31" spans="1:17" x14ac:dyDescent="0.2">
      <c r="A31" s="8" t="s">
        <v>136</v>
      </c>
      <c r="B31" s="13">
        <v>3896</v>
      </c>
      <c r="C31" s="13">
        <v>3748</v>
      </c>
      <c r="D31" s="13">
        <v>4448</v>
      </c>
      <c r="E31" s="13">
        <v>4102</v>
      </c>
      <c r="F31" s="410">
        <v>17201</v>
      </c>
      <c r="G31" s="410">
        <v>16590</v>
      </c>
      <c r="H31" s="12">
        <f t="shared" si="0"/>
        <v>-3896</v>
      </c>
      <c r="I31" s="12">
        <f t="shared" si="1"/>
        <v>3748</v>
      </c>
      <c r="J31" s="12">
        <f t="shared" si="2"/>
        <v>-4448</v>
      </c>
      <c r="K31" s="12">
        <f t="shared" si="3"/>
        <v>4102</v>
      </c>
      <c r="L31" s="12">
        <f t="shared" si="4"/>
        <v>-17201</v>
      </c>
      <c r="M31" s="12">
        <f t="shared" si="5"/>
        <v>16590</v>
      </c>
      <c r="N31" s="14">
        <f t="shared" si="8"/>
        <v>-7.3043763855817385</v>
      </c>
      <c r="O31" s="14">
        <f t="shared" si="9"/>
        <v>6.4299710008621362</v>
      </c>
      <c r="P31" s="12">
        <f t="shared" si="6"/>
        <v>-7.0679843034125698</v>
      </c>
      <c r="Q31" s="12">
        <f t="shared" si="7"/>
        <v>6.4207259019591154</v>
      </c>
    </row>
    <row r="32" spans="1:17" x14ac:dyDescent="0.2">
      <c r="A32" s="8" t="s">
        <v>137</v>
      </c>
      <c r="B32" s="13">
        <v>3584</v>
      </c>
      <c r="C32" s="13">
        <v>3850</v>
      </c>
      <c r="D32" s="13">
        <v>4652</v>
      </c>
      <c r="E32" s="13">
        <v>4344</v>
      </c>
      <c r="F32" s="410">
        <v>17605</v>
      </c>
      <c r="G32" s="410">
        <v>17513</v>
      </c>
      <c r="H32" s="12">
        <f t="shared" si="0"/>
        <v>-3584</v>
      </c>
      <c r="I32" s="12">
        <f t="shared" si="1"/>
        <v>3850</v>
      </c>
      <c r="J32" s="12">
        <f t="shared" si="2"/>
        <v>-4652</v>
      </c>
      <c r="K32" s="12">
        <f t="shared" si="3"/>
        <v>4344</v>
      </c>
      <c r="L32" s="12">
        <f t="shared" si="4"/>
        <v>-17605</v>
      </c>
      <c r="M32" s="12">
        <f t="shared" si="5"/>
        <v>17513</v>
      </c>
      <c r="N32" s="14">
        <f t="shared" si="8"/>
        <v>-7.6393792593809016</v>
      </c>
      <c r="O32" s="14">
        <f t="shared" si="9"/>
        <v>6.8093110745356222</v>
      </c>
      <c r="P32" s="12">
        <f t="shared" si="6"/>
        <v>-7.2339900971791344</v>
      </c>
      <c r="Q32" s="12">
        <f t="shared" si="7"/>
        <v>6.7779489283309209</v>
      </c>
    </row>
    <row r="33" spans="1:23" x14ac:dyDescent="0.2">
      <c r="A33" s="8" t="s">
        <v>138</v>
      </c>
      <c r="B33" s="13">
        <v>3934</v>
      </c>
      <c r="C33" s="13">
        <v>4243</v>
      </c>
      <c r="D33" s="13">
        <v>4612</v>
      </c>
      <c r="E33" s="13">
        <v>4330</v>
      </c>
      <c r="F33" s="410">
        <v>18177</v>
      </c>
      <c r="G33" s="410">
        <v>17950</v>
      </c>
      <c r="H33" s="12">
        <f t="shared" si="0"/>
        <v>-3934</v>
      </c>
      <c r="I33" s="12">
        <f t="shared" si="1"/>
        <v>4243</v>
      </c>
      <c r="J33" s="12">
        <f t="shared" si="2"/>
        <v>-4612</v>
      </c>
      <c r="K33" s="12">
        <f t="shared" si="3"/>
        <v>4330</v>
      </c>
      <c r="L33" s="12">
        <f t="shared" si="4"/>
        <v>-18177</v>
      </c>
      <c r="M33" s="12">
        <f t="shared" si="5"/>
        <v>17950</v>
      </c>
      <c r="N33" s="14">
        <f t="shared" si="8"/>
        <v>-7.5736924213810664</v>
      </c>
      <c r="O33" s="14">
        <f t="shared" si="9"/>
        <v>6.7873657810173214</v>
      </c>
      <c r="P33" s="12">
        <f t="shared" si="6"/>
        <v>-7.4690280032050627</v>
      </c>
      <c r="Q33" s="12">
        <f t="shared" si="7"/>
        <v>6.9470783568514838</v>
      </c>
    </row>
    <row r="34" spans="1:23" x14ac:dyDescent="0.2">
      <c r="A34" s="8" t="s">
        <v>139</v>
      </c>
      <c r="B34" s="13">
        <v>4950</v>
      </c>
      <c r="C34" s="13">
        <v>5229</v>
      </c>
      <c r="D34" s="13">
        <v>4103</v>
      </c>
      <c r="E34" s="13">
        <v>4089</v>
      </c>
      <c r="F34" s="410">
        <v>16447</v>
      </c>
      <c r="G34" s="410">
        <v>16716</v>
      </c>
      <c r="H34" s="12">
        <f t="shared" si="0"/>
        <v>-4950</v>
      </c>
      <c r="I34" s="12">
        <f t="shared" si="1"/>
        <v>5229</v>
      </c>
      <c r="J34" s="12">
        <f t="shared" si="2"/>
        <v>-4103</v>
      </c>
      <c r="K34" s="12">
        <f t="shared" si="3"/>
        <v>4089</v>
      </c>
      <c r="L34" s="12">
        <f t="shared" si="4"/>
        <v>-16447</v>
      </c>
      <c r="M34" s="12">
        <f t="shared" si="5"/>
        <v>16716</v>
      </c>
      <c r="N34" s="14">
        <f t="shared" si="8"/>
        <v>-6.737827407833155</v>
      </c>
      <c r="O34" s="14">
        <f t="shared" si="9"/>
        <v>6.4095932283094292</v>
      </c>
      <c r="P34" s="12">
        <f t="shared" si="6"/>
        <v>-6.7581616091056649</v>
      </c>
      <c r="Q34" s="12">
        <f t="shared" si="7"/>
        <v>6.469490908809437</v>
      </c>
    </row>
    <row r="35" spans="1:23" x14ac:dyDescent="0.2">
      <c r="A35" s="8" t="s">
        <v>140</v>
      </c>
      <c r="B35" s="13">
        <v>4709</v>
      </c>
      <c r="C35" s="13">
        <v>5071</v>
      </c>
      <c r="D35" s="13">
        <v>3693</v>
      </c>
      <c r="E35" s="13">
        <v>3767</v>
      </c>
      <c r="F35" s="410">
        <v>14935</v>
      </c>
      <c r="G35" s="410">
        <v>15569</v>
      </c>
      <c r="H35" s="12">
        <f t="shared" si="0"/>
        <v>-4709</v>
      </c>
      <c r="I35" s="12">
        <f t="shared" si="1"/>
        <v>5071</v>
      </c>
      <c r="J35" s="12">
        <f t="shared" si="2"/>
        <v>-3693</v>
      </c>
      <c r="K35" s="12">
        <f t="shared" si="3"/>
        <v>3767</v>
      </c>
      <c r="L35" s="12">
        <f t="shared" si="4"/>
        <v>-14935</v>
      </c>
      <c r="M35" s="12">
        <f t="shared" si="5"/>
        <v>15569</v>
      </c>
      <c r="N35" s="14">
        <f t="shared" si="8"/>
        <v>-6.064537318334839</v>
      </c>
      <c r="O35" s="14">
        <f t="shared" si="9"/>
        <v>5.9048514773885099</v>
      </c>
      <c r="P35" s="12">
        <f t="shared" si="6"/>
        <v>-6.1368725987713928</v>
      </c>
      <c r="Q35" s="12">
        <f t="shared" si="7"/>
        <v>6.025574536925947</v>
      </c>
    </row>
    <row r="36" spans="1:23" x14ac:dyDescent="0.2">
      <c r="A36" s="8" t="s">
        <v>141</v>
      </c>
      <c r="B36" s="13">
        <v>4690</v>
      </c>
      <c r="C36" s="13">
        <v>5101</v>
      </c>
      <c r="D36" s="13">
        <v>3130</v>
      </c>
      <c r="E36" s="13">
        <v>3816</v>
      </c>
      <c r="F36" s="410">
        <v>12699</v>
      </c>
      <c r="G36" s="410">
        <v>15329</v>
      </c>
      <c r="H36" s="12">
        <f t="shared" si="0"/>
        <v>-4690</v>
      </c>
      <c r="I36" s="12">
        <f t="shared" si="1"/>
        <v>5101</v>
      </c>
      <c r="J36" s="12">
        <f t="shared" si="2"/>
        <v>-3130</v>
      </c>
      <c r="K36" s="12">
        <f t="shared" si="3"/>
        <v>3816</v>
      </c>
      <c r="L36" s="12">
        <f t="shared" si="4"/>
        <v>-12699</v>
      </c>
      <c r="M36" s="12">
        <f t="shared" si="5"/>
        <v>15329</v>
      </c>
      <c r="N36" s="14">
        <f t="shared" si="8"/>
        <v>-5.1399950734871496</v>
      </c>
      <c r="O36" s="14">
        <f t="shared" si="9"/>
        <v>5.9816600047025634</v>
      </c>
      <c r="P36" s="12">
        <f t="shared" si="6"/>
        <v>-5.2180880570336736</v>
      </c>
      <c r="Q36" s="12">
        <f t="shared" si="7"/>
        <v>5.9326888095919994</v>
      </c>
    </row>
    <row r="37" spans="1:23" x14ac:dyDescent="0.2">
      <c r="A37" s="8" t="s">
        <v>142</v>
      </c>
      <c r="B37" s="13">
        <v>3398</v>
      </c>
      <c r="C37" s="13">
        <v>4141</v>
      </c>
      <c r="D37" s="13">
        <v>2912</v>
      </c>
      <c r="E37" s="13">
        <v>3811</v>
      </c>
      <c r="F37" s="410">
        <v>11745</v>
      </c>
      <c r="G37" s="410">
        <v>15684</v>
      </c>
      <c r="H37" s="12">
        <f t="shared" si="0"/>
        <v>-3398</v>
      </c>
      <c r="I37" s="12">
        <f t="shared" si="1"/>
        <v>4141</v>
      </c>
      <c r="J37" s="12">
        <f t="shared" si="2"/>
        <v>-2912</v>
      </c>
      <c r="K37" s="12">
        <f t="shared" si="3"/>
        <v>3811</v>
      </c>
      <c r="L37" s="12">
        <f t="shared" si="4"/>
        <v>-11745</v>
      </c>
      <c r="M37" s="12">
        <f t="shared" si="5"/>
        <v>15684</v>
      </c>
      <c r="N37" s="14">
        <f t="shared" si="8"/>
        <v>-4.7820018063880445</v>
      </c>
      <c r="O37" s="14">
        <f t="shared" si="9"/>
        <v>5.9738223998745985</v>
      </c>
      <c r="P37" s="12">
        <f t="shared" si="6"/>
        <v>-4.8260842767037166</v>
      </c>
      <c r="Q37" s="12">
        <f t="shared" si="7"/>
        <v>6.0700822812734634</v>
      </c>
    </row>
    <row r="38" spans="1:23" x14ac:dyDescent="0.2">
      <c r="A38" s="8" t="s">
        <v>143</v>
      </c>
      <c r="B38" s="13">
        <v>2609</v>
      </c>
      <c r="C38" s="13">
        <v>3474</v>
      </c>
      <c r="D38" s="13">
        <v>3039</v>
      </c>
      <c r="E38" s="13">
        <v>4378</v>
      </c>
      <c r="F38" s="410">
        <v>12697</v>
      </c>
      <c r="G38" s="410">
        <v>17239</v>
      </c>
      <c r="H38" s="12">
        <f t="shared" si="0"/>
        <v>-2609</v>
      </c>
      <c r="I38" s="12">
        <f t="shared" si="1"/>
        <v>3474</v>
      </c>
      <c r="J38" s="12">
        <f t="shared" si="2"/>
        <v>-3039</v>
      </c>
      <c r="K38" s="12">
        <f t="shared" si="3"/>
        <v>4378</v>
      </c>
      <c r="L38" s="12">
        <f t="shared" si="4"/>
        <v>-12697</v>
      </c>
      <c r="M38" s="12">
        <f t="shared" si="5"/>
        <v>17239</v>
      </c>
      <c r="N38" s="14">
        <f t="shared" si="8"/>
        <v>-4.9905575170375238</v>
      </c>
      <c r="O38" s="14">
        <f t="shared" si="9"/>
        <v>6.862606787365781</v>
      </c>
      <c r="P38" s="12">
        <f t="shared" si="6"/>
        <v>-5.2172662461734429</v>
      </c>
      <c r="Q38" s="12">
        <f t="shared" si="7"/>
        <v>6.6719043896246637</v>
      </c>
    </row>
    <row r="39" spans="1:23" x14ac:dyDescent="0.2">
      <c r="A39" s="8" t="s">
        <v>144</v>
      </c>
      <c r="B39" s="13">
        <v>1622</v>
      </c>
      <c r="C39" s="13">
        <v>2548</v>
      </c>
      <c r="D39" s="13">
        <v>1958</v>
      </c>
      <c r="E39" s="13">
        <v>3167</v>
      </c>
      <c r="F39" s="410">
        <v>8823</v>
      </c>
      <c r="G39" s="410">
        <v>12921</v>
      </c>
      <c r="H39" s="12">
        <f t="shared" si="0"/>
        <v>-1622</v>
      </c>
      <c r="I39" s="12">
        <f t="shared" si="1"/>
        <v>2548</v>
      </c>
      <c r="J39" s="12">
        <f t="shared" si="2"/>
        <v>-1958</v>
      </c>
      <c r="K39" s="12">
        <f t="shared" si="3"/>
        <v>3167</v>
      </c>
      <c r="L39" s="12">
        <f t="shared" si="4"/>
        <v>-8823</v>
      </c>
      <c r="M39" s="12">
        <f t="shared" si="5"/>
        <v>12921</v>
      </c>
      <c r="N39" s="14">
        <f t="shared" si="8"/>
        <v>-3.2153707200919617</v>
      </c>
      <c r="O39" s="14">
        <f t="shared" si="9"/>
        <v>4.9643388980327616</v>
      </c>
      <c r="P39" s="12">
        <f t="shared" si="6"/>
        <v>-3.6254186099069301</v>
      </c>
      <c r="Q39" s="12">
        <f t="shared" si="7"/>
        <v>5.0007353453413934</v>
      </c>
    </row>
    <row r="40" spans="1:23" x14ac:dyDescent="0.2">
      <c r="A40" s="8" t="s">
        <v>145</v>
      </c>
      <c r="B40" s="13">
        <v>737</v>
      </c>
      <c r="C40" s="13">
        <v>1368</v>
      </c>
      <c r="D40" s="13">
        <v>1328</v>
      </c>
      <c r="E40" s="13">
        <v>2597</v>
      </c>
      <c r="F40" s="410">
        <v>6335</v>
      </c>
      <c r="G40" s="410">
        <v>10811</v>
      </c>
      <c r="H40" s="12">
        <f t="shared" si="0"/>
        <v>-737</v>
      </c>
      <c r="I40" s="12">
        <f t="shared" si="1"/>
        <v>1368</v>
      </c>
      <c r="J40" s="12">
        <f t="shared" si="2"/>
        <v>-1328</v>
      </c>
      <c r="K40" s="12">
        <f t="shared" si="3"/>
        <v>2597</v>
      </c>
      <c r="L40" s="12">
        <f t="shared" si="4"/>
        <v>-6335</v>
      </c>
      <c r="M40" s="12">
        <f t="shared" si="5"/>
        <v>10811</v>
      </c>
      <c r="N40" s="14">
        <f t="shared" si="8"/>
        <v>-2.180803021594548</v>
      </c>
      <c r="O40" s="14">
        <f t="shared" si="9"/>
        <v>4.0708519476448002</v>
      </c>
      <c r="P40" s="12">
        <f t="shared" si="6"/>
        <v>-2.6030858997801656</v>
      </c>
      <c r="Q40" s="12">
        <f t="shared" si="7"/>
        <v>4.1841149925304393</v>
      </c>
    </row>
    <row r="41" spans="1:23" x14ac:dyDescent="0.2">
      <c r="A41" s="8" t="s">
        <v>9</v>
      </c>
      <c r="B41" s="8">
        <f t="shared" ref="B41:G41" si="10">SUM(B23:B40)</f>
        <v>70348</v>
      </c>
      <c r="C41" s="8">
        <f t="shared" si="10"/>
        <v>72603</v>
      </c>
      <c r="D41" s="8">
        <f t="shared" si="10"/>
        <v>60895</v>
      </c>
      <c r="E41" s="8">
        <f t="shared" si="10"/>
        <v>63795</v>
      </c>
      <c r="F41" s="8">
        <f t="shared" si="10"/>
        <v>243365</v>
      </c>
      <c r="G41" s="8">
        <f t="shared" si="10"/>
        <v>258382</v>
      </c>
      <c r="H41" s="12">
        <f t="shared" si="0"/>
        <v>-70348</v>
      </c>
      <c r="I41" s="12">
        <f t="shared" si="1"/>
        <v>72603</v>
      </c>
      <c r="J41" s="12">
        <f t="shared" si="2"/>
        <v>-60895</v>
      </c>
      <c r="K41" s="12">
        <f t="shared" si="3"/>
        <v>63795</v>
      </c>
      <c r="L41" s="12">
        <f t="shared" si="4"/>
        <v>-243365</v>
      </c>
      <c r="M41" s="12">
        <f t="shared" si="5"/>
        <v>258382</v>
      </c>
      <c r="N41" s="14">
        <f t="shared" si="8"/>
        <v>-100</v>
      </c>
      <c r="O41" s="14">
        <f t="shared" si="9"/>
        <v>100</v>
      </c>
      <c r="P41" s="12">
        <f t="shared" si="6"/>
        <v>-100</v>
      </c>
      <c r="Q41" s="12">
        <f t="shared" si="7"/>
        <v>100</v>
      </c>
    </row>
    <row r="42" spans="1:23" x14ac:dyDescent="0.2">
      <c r="B42" s="70"/>
      <c r="C42" s="70"/>
      <c r="D42" s="70"/>
      <c r="E42" s="70"/>
      <c r="H42" s="12"/>
      <c r="I42" s="12"/>
      <c r="J42" s="12"/>
      <c r="K42" s="12"/>
      <c r="L42" s="12"/>
      <c r="M42" s="12"/>
      <c r="N42" s="14"/>
      <c r="O42" s="14"/>
      <c r="P42" s="12"/>
      <c r="Q42" s="12"/>
    </row>
    <row r="43" spans="1:23" x14ac:dyDescent="0.2">
      <c r="A43" s="69" t="s">
        <v>284</v>
      </c>
    </row>
    <row r="44" spans="1:23" x14ac:dyDescent="0.2">
      <c r="A44" s="73" t="s">
        <v>8</v>
      </c>
      <c r="B44" s="72">
        <v>1991</v>
      </c>
      <c r="C44" s="72">
        <v>1992</v>
      </c>
      <c r="D44" s="72">
        <v>1993</v>
      </c>
      <c r="E44" s="72">
        <v>1994</v>
      </c>
      <c r="F44" s="72">
        <v>1995</v>
      </c>
      <c r="G44" s="72">
        <v>1996</v>
      </c>
      <c r="H44" s="72">
        <v>1997</v>
      </c>
      <c r="I44" s="72">
        <v>1998</v>
      </c>
      <c r="J44" s="72">
        <v>1999</v>
      </c>
      <c r="K44" s="72">
        <v>2000</v>
      </c>
      <c r="L44" s="72">
        <v>2001</v>
      </c>
      <c r="M44" s="72">
        <v>2002</v>
      </c>
      <c r="N44" s="72">
        <v>2003</v>
      </c>
      <c r="O44" s="72">
        <v>2004</v>
      </c>
      <c r="P44" s="72">
        <v>2005</v>
      </c>
      <c r="Q44" s="72">
        <v>2006</v>
      </c>
      <c r="R44" s="72">
        <v>2007</v>
      </c>
      <c r="S44" s="72">
        <v>2008</v>
      </c>
      <c r="T44" s="72">
        <v>2009</v>
      </c>
      <c r="U44" s="72">
        <v>2010</v>
      </c>
      <c r="V44" s="72">
        <v>2011</v>
      </c>
      <c r="W44" s="72">
        <v>2012</v>
      </c>
    </row>
    <row r="45" spans="1:23" x14ac:dyDescent="0.2">
      <c r="A45" s="8" t="s">
        <v>16</v>
      </c>
      <c r="B45" s="10">
        <v>73.597977157125527</v>
      </c>
      <c r="C45" s="10">
        <v>77.284539674184856</v>
      </c>
      <c r="D45" s="10">
        <v>80.568010481125015</v>
      </c>
      <c r="E45" s="10">
        <v>84.076061920958352</v>
      </c>
      <c r="F45" s="10">
        <v>87.75498854493469</v>
      </c>
      <c r="G45" s="10">
        <v>90.989876907166035</v>
      </c>
      <c r="H45" s="10">
        <v>94.343876363695102</v>
      </c>
      <c r="I45" s="10">
        <v>97.128660275331896</v>
      </c>
      <c r="J45" s="10">
        <v>99.367415115350013</v>
      </c>
      <c r="K45" s="10">
        <v>102.8110964232486</v>
      </c>
      <c r="L45" s="10">
        <v>104.84773387015626</v>
      </c>
      <c r="M45" s="10">
        <v>106.26824043953185</v>
      </c>
      <c r="N45" s="10">
        <v>107.92667323363257</v>
      </c>
      <c r="O45" s="10">
        <v>110.08942895739293</v>
      </c>
      <c r="P45" s="10">
        <v>111.83811659706224</v>
      </c>
      <c r="Q45" s="10">
        <v>114.07329162785871</v>
      </c>
      <c r="R45" s="10">
        <v>116.41342468725142</v>
      </c>
      <c r="S45" s="10">
        <v>119.07374424797987</v>
      </c>
      <c r="T45" s="10">
        <v>122.0226789826834</v>
      </c>
      <c r="U45" s="10">
        <v>126.72327632495308</v>
      </c>
      <c r="V45" s="10">
        <v>130.48516699754603</v>
      </c>
      <c r="W45" s="10">
        <v>133.98202652317022</v>
      </c>
    </row>
    <row r="46" spans="1:23" x14ac:dyDescent="0.2">
      <c r="A46" s="8" t="str">
        <f>A2</f>
        <v>ARS Alentejo</v>
      </c>
      <c r="B46" s="411">
        <v>118.69731552327842</v>
      </c>
      <c r="C46" s="411">
        <v>125.35954032811219</v>
      </c>
      <c r="D46" s="411">
        <v>130.42824943651391</v>
      </c>
      <c r="E46" s="411">
        <v>136.51680041911746</v>
      </c>
      <c r="F46" s="411">
        <v>142.85415847424301</v>
      </c>
      <c r="G46" s="411">
        <v>148.83547535100024</v>
      </c>
      <c r="H46" s="411">
        <v>155.25527084009084</v>
      </c>
      <c r="I46" s="411">
        <v>160.91004336697478</v>
      </c>
      <c r="J46" s="411">
        <v>165.83125042221172</v>
      </c>
      <c r="K46" s="411">
        <v>170.37293380017914</v>
      </c>
      <c r="L46" s="411">
        <v>175.08082600740161</v>
      </c>
      <c r="M46" s="411">
        <v>177.6917312015988</v>
      </c>
      <c r="N46" s="411">
        <v>178.9771615464177</v>
      </c>
      <c r="O46" s="411">
        <v>181.33001322416365</v>
      </c>
      <c r="P46" s="411">
        <v>182.09879166489594</v>
      </c>
      <c r="Q46" s="411">
        <v>184.11291481109035</v>
      </c>
      <c r="R46" s="411">
        <v>185.32602373196835</v>
      </c>
      <c r="S46" s="411">
        <v>185.96939524774575</v>
      </c>
      <c r="T46" s="411">
        <v>186.76607504396529</v>
      </c>
      <c r="U46" s="411">
        <v>188.10462199928341</v>
      </c>
      <c r="V46" s="411">
        <v>189.15052251107784</v>
      </c>
      <c r="W46" s="411">
        <v>190.811250652501</v>
      </c>
    </row>
    <row r="47" spans="1:23" x14ac:dyDescent="0.2">
      <c r="A47" s="8" t="str">
        <f>A3</f>
        <v>ULS Baixo Alentejo</v>
      </c>
      <c r="B47" s="11">
        <v>122.27851229457556</v>
      </c>
      <c r="C47" s="11">
        <v>129.35522799758641</v>
      </c>
      <c r="D47" s="11">
        <v>133.68435083977604</v>
      </c>
      <c r="E47" s="11">
        <v>139.89408243149896</v>
      </c>
      <c r="F47" s="11">
        <v>146.10569571865443</v>
      </c>
      <c r="G47" s="11">
        <v>152.26093402520385</v>
      </c>
      <c r="H47" s="11">
        <v>158.4519211221793</v>
      </c>
      <c r="I47" s="11">
        <v>163.2906138120687</v>
      </c>
      <c r="J47" s="11">
        <v>168.3170952457009</v>
      </c>
      <c r="K47" s="11">
        <v>173.01519366573936</v>
      </c>
      <c r="L47" s="11">
        <v>177.12213079255088</v>
      </c>
      <c r="M47" s="11">
        <v>178.11664575263245</v>
      </c>
      <c r="N47" s="11">
        <v>178.00604229607251</v>
      </c>
      <c r="O47" s="11">
        <v>179.13024233705877</v>
      </c>
      <c r="P47" s="11">
        <v>179.48004230919113</v>
      </c>
      <c r="Q47" s="11">
        <v>180.88459583121505</v>
      </c>
      <c r="R47" s="11">
        <v>180.28851636446572</v>
      </c>
      <c r="S47" s="11">
        <v>179.95507171245896</v>
      </c>
      <c r="T47" s="11">
        <v>180.34029747091847</v>
      </c>
      <c r="U47" s="11">
        <v>180.53138686131388</v>
      </c>
      <c r="V47" s="11">
        <v>179.81954355133573</v>
      </c>
      <c r="W47" s="11">
        <v>179.22093369015758</v>
      </c>
    </row>
    <row r="48" spans="1:23" x14ac:dyDescent="0.2">
      <c r="B48" s="70"/>
      <c r="C48" s="70"/>
      <c r="D48" s="70"/>
      <c r="E48" s="70"/>
      <c r="H48" s="12"/>
      <c r="I48" s="12"/>
      <c r="J48" s="12"/>
      <c r="K48" s="12"/>
      <c r="L48" s="12"/>
      <c r="M48" s="12"/>
      <c r="N48" s="14"/>
      <c r="O48" s="14"/>
      <c r="P48" s="12"/>
      <c r="Q48" s="12"/>
    </row>
    <row r="49" spans="1:23" x14ac:dyDescent="0.2">
      <c r="A49" s="69" t="s">
        <v>286</v>
      </c>
    </row>
    <row r="50" spans="1:23" x14ac:dyDescent="0.2">
      <c r="A50" s="9" t="s">
        <v>8</v>
      </c>
      <c r="B50" s="72">
        <v>1991</v>
      </c>
      <c r="C50" s="72">
        <v>1992</v>
      </c>
      <c r="D50" s="72">
        <v>1993</v>
      </c>
      <c r="E50" s="72">
        <v>1994</v>
      </c>
      <c r="F50" s="72">
        <v>1995</v>
      </c>
      <c r="G50" s="72">
        <v>1996</v>
      </c>
      <c r="H50" s="72">
        <v>1997</v>
      </c>
      <c r="I50" s="72">
        <v>1998</v>
      </c>
      <c r="J50" s="72">
        <v>1999</v>
      </c>
      <c r="K50" s="72">
        <v>2000</v>
      </c>
      <c r="L50" s="72">
        <v>2001</v>
      </c>
      <c r="M50" s="72">
        <v>2002</v>
      </c>
      <c r="N50" s="72">
        <v>2003</v>
      </c>
      <c r="O50" s="72">
        <v>2004</v>
      </c>
      <c r="P50" s="72">
        <v>2005</v>
      </c>
      <c r="Q50" s="72">
        <v>2006</v>
      </c>
      <c r="R50" s="72">
        <v>2007</v>
      </c>
      <c r="S50" s="72">
        <v>2008</v>
      </c>
      <c r="T50" s="72">
        <v>2009</v>
      </c>
      <c r="U50" s="72">
        <v>2010</v>
      </c>
      <c r="V50" s="72">
        <v>2011</v>
      </c>
      <c r="W50" s="72">
        <v>2012</v>
      </c>
    </row>
    <row r="51" spans="1:23" x14ac:dyDescent="0.2">
      <c r="A51" s="8" t="s">
        <v>16</v>
      </c>
      <c r="B51" s="10">
        <v>28.536817399626358</v>
      </c>
      <c r="C51" s="10">
        <v>27.640010416919242</v>
      </c>
      <c r="D51" s="10">
        <v>26.967640887492212</v>
      </c>
      <c r="E51" s="10">
        <v>26.283184696165769</v>
      </c>
      <c r="F51" s="10">
        <v>25.635041762761851</v>
      </c>
      <c r="G51" s="10">
        <v>25.128952446632113</v>
      </c>
      <c r="H51" s="10">
        <v>24.677512970461901</v>
      </c>
      <c r="I51" s="10">
        <v>24.344458823769827</v>
      </c>
      <c r="J51" s="10">
        <v>24.096354492361453</v>
      </c>
      <c r="K51" s="10">
        <v>23.764988413887199</v>
      </c>
      <c r="L51" s="10">
        <v>23.700558061275899</v>
      </c>
      <c r="M51" s="10">
        <v>23.703865870197514</v>
      </c>
      <c r="N51" s="10">
        <v>23.676990277986803</v>
      </c>
      <c r="O51" s="10">
        <v>23.632804135511616</v>
      </c>
      <c r="P51" s="10">
        <v>23.544357063862702</v>
      </c>
      <c r="Q51" s="10">
        <v>23.356119837933598</v>
      </c>
      <c r="R51" s="10">
        <v>23.146136091416036</v>
      </c>
      <c r="S51" s="10">
        <v>23.001501028815206</v>
      </c>
      <c r="T51" s="10">
        <v>22.868282465069253</v>
      </c>
      <c r="U51" s="10">
        <v>22.64146287627803</v>
      </c>
      <c r="V51" s="10">
        <v>22.470303037639859</v>
      </c>
      <c r="W51" s="10">
        <v>22.356048909791866</v>
      </c>
    </row>
    <row r="52" spans="1:23" x14ac:dyDescent="0.2">
      <c r="A52" s="8" t="str">
        <f>A2</f>
        <v>ARS Alentejo</v>
      </c>
      <c r="B52" s="411">
        <v>26.549449540494713</v>
      </c>
      <c r="C52" s="411">
        <v>25.582880501226889</v>
      </c>
      <c r="D52" s="411">
        <v>24.981231231231231</v>
      </c>
      <c r="E52" s="411">
        <v>24.322970213875092</v>
      </c>
      <c r="F52" s="411">
        <v>23.620931879666074</v>
      </c>
      <c r="G52" s="411">
        <v>23.061925134936644</v>
      </c>
      <c r="H52" s="411">
        <v>22.548417295652683</v>
      </c>
      <c r="I52" s="411">
        <v>22.150186389046375</v>
      </c>
      <c r="J52" s="411">
        <v>21.823355103123941</v>
      </c>
      <c r="K52" s="411">
        <v>21.908969815180416</v>
      </c>
      <c r="L52" s="411">
        <v>21.723550508069337</v>
      </c>
      <c r="M52" s="411">
        <v>21.647328858899098</v>
      </c>
      <c r="N52" s="411">
        <v>21.624970908178657</v>
      </c>
      <c r="O52" s="411">
        <v>21.639410138697777</v>
      </c>
      <c r="P52" s="411">
        <v>21.624113583801748</v>
      </c>
      <c r="Q52" s="411">
        <v>21.38766330330478</v>
      </c>
      <c r="R52" s="411">
        <v>21.191726450213249</v>
      </c>
      <c r="S52" s="411">
        <v>21.100809400448703</v>
      </c>
      <c r="T52" s="411">
        <v>21.119669910548755</v>
      </c>
      <c r="U52" s="411">
        <v>21.067927269982356</v>
      </c>
      <c r="V52" s="411">
        <v>20.951321755496622</v>
      </c>
      <c r="W52" s="411">
        <v>20.854224698235839</v>
      </c>
    </row>
    <row r="53" spans="1:23" x14ac:dyDescent="0.2">
      <c r="A53" s="8" t="str">
        <f>A3</f>
        <v>ULS Baixo Alentejo</v>
      </c>
      <c r="B53" s="11">
        <v>27.284680391980583</v>
      </c>
      <c r="C53" s="11">
        <v>26.193567324083588</v>
      </c>
      <c r="D53" s="11">
        <v>25.584594222833562</v>
      </c>
      <c r="E53" s="11">
        <v>24.806936574666423</v>
      </c>
      <c r="F53" s="11">
        <v>24.010738747834466</v>
      </c>
      <c r="G53" s="11">
        <v>23.36686028384355</v>
      </c>
      <c r="H53" s="11">
        <v>22.864447155888676</v>
      </c>
      <c r="I53" s="11">
        <v>22.551543376003369</v>
      </c>
      <c r="J53" s="11">
        <v>22.087512788250095</v>
      </c>
      <c r="K53" s="11">
        <v>22.247084027612473</v>
      </c>
      <c r="L53" s="11">
        <v>22.143105453063377</v>
      </c>
      <c r="M53" s="11">
        <v>22.106570822076417</v>
      </c>
      <c r="N53" s="11">
        <v>22.089693498677409</v>
      </c>
      <c r="O53" s="11">
        <v>22.079968725948913</v>
      </c>
      <c r="P53" s="11">
        <v>22.104770928959059</v>
      </c>
      <c r="Q53" s="11">
        <v>21.868784820446937</v>
      </c>
      <c r="R53" s="11">
        <v>21.711625834086433</v>
      </c>
      <c r="S53" s="11">
        <v>21.625291164783697</v>
      </c>
      <c r="T53" s="11">
        <v>21.711923400726285</v>
      </c>
      <c r="U53" s="11">
        <v>21.698914103977394</v>
      </c>
      <c r="V53" s="11">
        <v>21.621656083441714</v>
      </c>
      <c r="W53" s="11">
        <v>21.630069849110487</v>
      </c>
    </row>
    <row r="54" spans="1:23" x14ac:dyDescent="0.2">
      <c r="B54" s="70"/>
      <c r="C54" s="70"/>
      <c r="D54" s="70"/>
      <c r="E54" s="70"/>
      <c r="H54" s="12"/>
      <c r="I54" s="12"/>
      <c r="J54" s="12"/>
      <c r="K54" s="12"/>
      <c r="L54" s="12"/>
      <c r="M54" s="12"/>
      <c r="N54" s="14"/>
      <c r="O54" s="14"/>
      <c r="P54" s="12"/>
      <c r="Q54" s="12"/>
    </row>
    <row r="55" spans="1:23" x14ac:dyDescent="0.2">
      <c r="A55" s="69" t="s">
        <v>285</v>
      </c>
    </row>
    <row r="56" spans="1:23" x14ac:dyDescent="0.2">
      <c r="A56" s="9" t="s">
        <v>8</v>
      </c>
      <c r="B56" s="72">
        <v>1991</v>
      </c>
      <c r="C56" s="72">
        <v>1992</v>
      </c>
      <c r="D56" s="72">
        <v>1993</v>
      </c>
      <c r="E56" s="72">
        <v>1994</v>
      </c>
      <c r="F56" s="72">
        <v>1995</v>
      </c>
      <c r="G56" s="72">
        <v>1996</v>
      </c>
      <c r="H56" s="72">
        <v>1997</v>
      </c>
      <c r="I56" s="72">
        <v>1998</v>
      </c>
      <c r="J56" s="72">
        <v>1999</v>
      </c>
      <c r="K56" s="72">
        <v>2000</v>
      </c>
      <c r="L56" s="72">
        <v>2001</v>
      </c>
      <c r="M56" s="72">
        <v>2002</v>
      </c>
      <c r="N56" s="72">
        <v>2003</v>
      </c>
      <c r="O56" s="72">
        <v>2004</v>
      </c>
      <c r="P56" s="72">
        <v>2005</v>
      </c>
      <c r="Q56" s="72">
        <v>2006</v>
      </c>
      <c r="R56" s="72">
        <v>2007</v>
      </c>
      <c r="S56" s="72">
        <v>2008</v>
      </c>
      <c r="T56" s="72">
        <v>2009</v>
      </c>
      <c r="U56" s="72">
        <v>2010</v>
      </c>
      <c r="V56" s="72">
        <v>2011</v>
      </c>
      <c r="W56" s="72">
        <v>2012</v>
      </c>
    </row>
    <row r="57" spans="1:23" x14ac:dyDescent="0.2">
      <c r="A57" s="8" t="s">
        <v>16</v>
      </c>
      <c r="B57" s="10">
        <v>21.002520351147631</v>
      </c>
      <c r="C57" s="10">
        <v>21.361454816612781</v>
      </c>
      <c r="D57" s="10">
        <v>21.727291736746885</v>
      </c>
      <c r="E57" s="10">
        <v>22.09786663994818</v>
      </c>
      <c r="F57" s="10">
        <v>22.496027962400884</v>
      </c>
      <c r="G57" s="10">
        <v>22.864802899250847</v>
      </c>
      <c r="H57" s="10">
        <v>23.281722326487397</v>
      </c>
      <c r="I57" s="10">
        <v>23.645446706807451</v>
      </c>
      <c r="J57" s="10">
        <v>23.943924596091094</v>
      </c>
      <c r="K57" s="10">
        <v>24.433045153175424</v>
      </c>
      <c r="L57" s="10">
        <v>24.849498041828422</v>
      </c>
      <c r="M57" s="10">
        <v>25.189681176405625</v>
      </c>
      <c r="N57" s="10">
        <v>25.553787928881768</v>
      </c>
      <c r="O57" s="10">
        <v>26.017219119403883</v>
      </c>
      <c r="P57" s="10">
        <v>26.331565505111428</v>
      </c>
      <c r="Q57" s="10">
        <v>26.643094695678155</v>
      </c>
      <c r="R57" s="10">
        <v>26.945209706789331</v>
      </c>
      <c r="S57" s="10">
        <v>27.388748508247879</v>
      </c>
      <c r="T57" s="10">
        <v>27.904490901204731</v>
      </c>
      <c r="U57" s="10">
        <v>28.692003564717481</v>
      </c>
      <c r="V57" s="10">
        <v>29.320412443519029</v>
      </c>
      <c r="W57" s="10">
        <v>29.953087379850245</v>
      </c>
    </row>
    <row r="58" spans="1:23" x14ac:dyDescent="0.2">
      <c r="A58" s="8" t="str">
        <f>A2</f>
        <v>ARS Alentejo</v>
      </c>
      <c r="B58" s="411">
        <v>31.513483890774602</v>
      </c>
      <c r="C58" s="411">
        <v>32.070581399028271</v>
      </c>
      <c r="D58" s="411">
        <v>32.582582582582582</v>
      </c>
      <c r="E58" s="411">
        <v>33.204940702877252</v>
      </c>
      <c r="F58" s="411">
        <v>33.743483460471161</v>
      </c>
      <c r="G58" s="411">
        <v>34.324325899674754</v>
      </c>
      <c r="H58" s="411">
        <v>35.007606342519452</v>
      </c>
      <c r="I58" s="411">
        <v>35.641874524480272</v>
      </c>
      <c r="J58" s="411">
        <v>36.18994265158998</v>
      </c>
      <c r="K58" s="411">
        <v>37.326954639518569</v>
      </c>
      <c r="L58" s="411">
        <v>38.033771667662883</v>
      </c>
      <c r="M58" s="411">
        <v>38.465513408281112</v>
      </c>
      <c r="N58" s="411">
        <v>38.703759116696737</v>
      </c>
      <c r="O58" s="411">
        <v>39.238745266131687</v>
      </c>
      <c r="P58" s="411">
        <v>39.377249544347613</v>
      </c>
      <c r="Q58" s="411">
        <v>39.377450317696358</v>
      </c>
      <c r="R58" s="411">
        <v>39.273783990336021</v>
      </c>
      <c r="S58" s="411">
        <v>39.241047634393937</v>
      </c>
      <c r="T58" s="411">
        <v>39.444378554173248</v>
      </c>
      <c r="U58" s="411">
        <v>39.629744954284256</v>
      </c>
      <c r="V58" s="411">
        <v>39.629534573498987</v>
      </c>
      <c r="W58" s="411">
        <v>39.792206960586554</v>
      </c>
    </row>
    <row r="59" spans="1:23" x14ac:dyDescent="0.2">
      <c r="A59" s="8" t="str">
        <f>A3</f>
        <v>ULS Baixo Alentejo</v>
      </c>
      <c r="B59" s="11">
        <v>33.363301267643621</v>
      </c>
      <c r="C59" s="11">
        <v>33.88274873276962</v>
      </c>
      <c r="D59" s="11">
        <v>34.202598701785895</v>
      </c>
      <c r="E59" s="11">
        <v>34.703436300493514</v>
      </c>
      <c r="F59" s="11">
        <v>35.081056894712084</v>
      </c>
      <c r="G59" s="11">
        <v>35.578599720544588</v>
      </c>
      <c r="H59" s="11">
        <v>36.229155772471096</v>
      </c>
      <c r="I59" s="11">
        <v>36.82455360277082</v>
      </c>
      <c r="J59" s="11">
        <v>37.177059937205279</v>
      </c>
      <c r="K59" s="11">
        <v>38.490835515353488</v>
      </c>
      <c r="L59" s="11">
        <v>39.220340202107387</v>
      </c>
      <c r="M59" s="11">
        <v>39.375482439212661</v>
      </c>
      <c r="N59" s="11">
        <v>39.320989152328487</v>
      </c>
      <c r="O59" s="11">
        <v>39.551901486739069</v>
      </c>
      <c r="P59" s="11">
        <v>39.673652215645497</v>
      </c>
      <c r="Q59" s="11">
        <v>39.557263035663546</v>
      </c>
      <c r="R59" s="11">
        <v>39.143568094878496</v>
      </c>
      <c r="S59" s="11">
        <v>38.915808223614555</v>
      </c>
      <c r="T59" s="11">
        <v>39.155347247527736</v>
      </c>
      <c r="U59" s="11">
        <v>39.173350565755626</v>
      </c>
      <c r="V59" s="11">
        <v>38.879963277484507</v>
      </c>
      <c r="W59" s="11">
        <v>38.765613141409069</v>
      </c>
    </row>
    <row r="60" spans="1:23" x14ac:dyDescent="0.2">
      <c r="B60" s="70"/>
      <c r="C60" s="70"/>
      <c r="D60" s="70"/>
      <c r="E60" s="70"/>
      <c r="H60" s="12"/>
      <c r="I60" s="12"/>
      <c r="J60" s="12"/>
      <c r="K60" s="12"/>
      <c r="L60" s="12"/>
      <c r="M60" s="12"/>
      <c r="N60" s="14"/>
      <c r="O60" s="14"/>
      <c r="P60" s="12"/>
      <c r="Q60" s="12"/>
    </row>
    <row r="61" spans="1:23" x14ac:dyDescent="0.2">
      <c r="A61" s="69" t="s">
        <v>287</v>
      </c>
    </row>
    <row r="62" spans="1:23" x14ac:dyDescent="0.2">
      <c r="A62" s="9" t="s">
        <v>8</v>
      </c>
      <c r="B62" s="72">
        <v>1996</v>
      </c>
      <c r="C62" s="72">
        <v>1997</v>
      </c>
      <c r="D62" s="72">
        <v>1998</v>
      </c>
      <c r="E62" s="72">
        <v>1999</v>
      </c>
      <c r="F62" s="72">
        <v>2000</v>
      </c>
      <c r="G62" s="72">
        <v>2001</v>
      </c>
      <c r="H62" s="72">
        <v>2002</v>
      </c>
      <c r="I62" s="72">
        <v>2003</v>
      </c>
      <c r="J62" s="72">
        <v>2004</v>
      </c>
      <c r="K62" s="72">
        <v>2005</v>
      </c>
      <c r="L62" s="72">
        <v>2006</v>
      </c>
      <c r="M62" s="72">
        <v>2007</v>
      </c>
      <c r="N62" s="72">
        <v>2008</v>
      </c>
      <c r="O62" s="72">
        <v>2009</v>
      </c>
      <c r="P62" s="72">
        <v>2010</v>
      </c>
      <c r="Q62" s="72">
        <v>2011</v>
      </c>
      <c r="R62" s="72">
        <v>2012</v>
      </c>
    </row>
    <row r="63" spans="1:23" x14ac:dyDescent="0.2">
      <c r="A63" s="8" t="s">
        <v>16</v>
      </c>
      <c r="B63" s="88">
        <v>103668</v>
      </c>
      <c r="C63" s="88">
        <v>106299</v>
      </c>
      <c r="D63" s="88">
        <v>106857</v>
      </c>
      <c r="E63" s="88">
        <v>109381</v>
      </c>
      <c r="F63" s="88">
        <v>113318</v>
      </c>
      <c r="G63" s="88">
        <v>106479</v>
      </c>
      <c r="H63" s="88">
        <v>108192</v>
      </c>
      <c r="I63" s="88">
        <v>106232</v>
      </c>
      <c r="J63" s="88">
        <v>103309</v>
      </c>
      <c r="K63" s="88">
        <v>103420</v>
      </c>
      <c r="L63" s="88">
        <v>99713</v>
      </c>
      <c r="M63" s="88">
        <v>96925</v>
      </c>
      <c r="N63" s="88">
        <v>99057</v>
      </c>
      <c r="O63" s="88">
        <v>94324</v>
      </c>
      <c r="P63" s="88">
        <v>96133</v>
      </c>
      <c r="Q63" s="88">
        <v>91701</v>
      </c>
      <c r="R63" s="88">
        <v>85306</v>
      </c>
      <c r="S63" s="90"/>
      <c r="T63" s="90"/>
      <c r="U63" s="90"/>
    </row>
    <row r="64" spans="1:23" x14ac:dyDescent="0.2">
      <c r="A64" s="8" t="str">
        <f>A2</f>
        <v>ARS Alentejo</v>
      </c>
      <c r="B64" s="412">
        <v>4393</v>
      </c>
      <c r="C64" s="412">
        <v>4673</v>
      </c>
      <c r="D64" s="412">
        <v>4653</v>
      </c>
      <c r="E64" s="412">
        <v>4688</v>
      </c>
      <c r="F64" s="412">
        <v>4778</v>
      </c>
      <c r="G64" s="412">
        <v>4423</v>
      </c>
      <c r="H64" s="412">
        <v>4543</v>
      </c>
      <c r="I64" s="412">
        <v>4597</v>
      </c>
      <c r="J64" s="412">
        <v>4582</v>
      </c>
      <c r="K64" s="412">
        <v>4480</v>
      </c>
      <c r="L64" s="412">
        <v>4102</v>
      </c>
      <c r="M64" s="412">
        <v>3999</v>
      </c>
      <c r="N64" s="412">
        <v>4188</v>
      </c>
      <c r="O64" s="412">
        <v>4038</v>
      </c>
      <c r="P64" s="412">
        <v>4145</v>
      </c>
      <c r="Q64" s="412">
        <v>4091</v>
      </c>
      <c r="R64" s="412">
        <v>3937</v>
      </c>
      <c r="S64" s="90"/>
      <c r="T64" s="90"/>
      <c r="U64" s="90"/>
    </row>
    <row r="65" spans="1:21" x14ac:dyDescent="0.2">
      <c r="A65" s="8" t="str">
        <f>A3</f>
        <v>ULS Baixo Alentejo</v>
      </c>
      <c r="B65" s="89">
        <v>1108</v>
      </c>
      <c r="C65" s="89">
        <v>1180</v>
      </c>
      <c r="D65" s="89">
        <v>1255</v>
      </c>
      <c r="E65" s="89">
        <v>1136</v>
      </c>
      <c r="F65" s="89">
        <v>1236</v>
      </c>
      <c r="G65" s="89">
        <v>1121</v>
      </c>
      <c r="H65" s="89">
        <v>1164</v>
      </c>
      <c r="I65" s="89">
        <v>1178</v>
      </c>
      <c r="J65" s="89">
        <v>1182</v>
      </c>
      <c r="K65" s="89">
        <v>1198</v>
      </c>
      <c r="L65" s="89">
        <v>1041</v>
      </c>
      <c r="M65" s="89">
        <v>1091</v>
      </c>
      <c r="N65" s="89">
        <v>1065</v>
      </c>
      <c r="O65" s="89">
        <v>1063</v>
      </c>
      <c r="P65" s="89">
        <v>1087</v>
      </c>
      <c r="Q65" s="89">
        <v>1016</v>
      </c>
      <c r="R65" s="89">
        <v>1058</v>
      </c>
      <c r="S65" s="90"/>
      <c r="T65" s="90"/>
      <c r="U65" s="90"/>
    </row>
    <row r="66" spans="1:21" x14ac:dyDescent="0.2">
      <c r="B66" s="70"/>
      <c r="C66" s="70"/>
      <c r="D66" s="70"/>
      <c r="E66" s="70"/>
      <c r="H66" s="12"/>
      <c r="I66" s="12"/>
      <c r="J66" s="12"/>
      <c r="K66" s="12"/>
      <c r="L66" s="12"/>
      <c r="M66" s="12"/>
      <c r="N66" s="14"/>
      <c r="O66" s="14"/>
      <c r="P66" s="12"/>
      <c r="Q66" s="12"/>
      <c r="R66" s="12"/>
    </row>
    <row r="67" spans="1:21" x14ac:dyDescent="0.2">
      <c r="A67" s="69" t="s">
        <v>290</v>
      </c>
    </row>
    <row r="68" spans="1:21" x14ac:dyDescent="0.2">
      <c r="A68" s="9" t="s">
        <v>8</v>
      </c>
      <c r="B68" s="72">
        <v>1996</v>
      </c>
      <c r="C68" s="72">
        <v>1997</v>
      </c>
      <c r="D68" s="72">
        <v>1998</v>
      </c>
      <c r="E68" s="72">
        <v>1999</v>
      </c>
      <c r="F68" s="72">
        <v>2000</v>
      </c>
      <c r="G68" s="72">
        <v>2001</v>
      </c>
      <c r="H68" s="72">
        <v>2002</v>
      </c>
      <c r="I68" s="72">
        <v>2003</v>
      </c>
      <c r="J68" s="72">
        <v>2004</v>
      </c>
      <c r="K68" s="72">
        <v>2005</v>
      </c>
      <c r="L68" s="72">
        <v>2006</v>
      </c>
      <c r="M68" s="72">
        <v>2007</v>
      </c>
      <c r="N68" s="72">
        <v>2008</v>
      </c>
      <c r="O68" s="72">
        <v>2009</v>
      </c>
      <c r="P68" s="72">
        <v>2010</v>
      </c>
      <c r="Q68" s="72">
        <v>2011</v>
      </c>
      <c r="R68" s="72">
        <v>2012</v>
      </c>
    </row>
    <row r="69" spans="1:21" x14ac:dyDescent="0.2">
      <c r="A69" s="8" t="s">
        <v>16</v>
      </c>
      <c r="B69" s="10">
        <v>10.821126059730386</v>
      </c>
      <c r="C69" s="10">
        <v>11.042744601820905</v>
      </c>
      <c r="D69" s="10">
        <v>11.041624559345594</v>
      </c>
      <c r="E69" s="10">
        <v>11.236130496118188</v>
      </c>
      <c r="F69" s="10">
        <v>11.556765735318571</v>
      </c>
      <c r="G69" s="10">
        <v>10.783038429112857</v>
      </c>
      <c r="H69" s="10">
        <v>10.898670928677733</v>
      </c>
      <c r="I69" s="10">
        <v>10.663047809664718</v>
      </c>
      <c r="J69" s="10">
        <v>10.346899410558548</v>
      </c>
      <c r="K69" s="10">
        <v>10.340910585069862</v>
      </c>
      <c r="L69" s="10">
        <v>9.9543378083745289</v>
      </c>
      <c r="M69" s="10">
        <v>9.6590035416180218</v>
      </c>
      <c r="N69" s="10">
        <v>9.8590047955866638</v>
      </c>
      <c r="O69" s="10">
        <v>9.3803064680297972</v>
      </c>
      <c r="P69" s="10">
        <v>9.5569792875117994</v>
      </c>
      <c r="Q69" s="10">
        <v>9.1294888383260311</v>
      </c>
      <c r="R69" s="10">
        <v>8.527352357854511</v>
      </c>
      <c r="S69" s="10"/>
      <c r="T69" s="10"/>
      <c r="U69" s="10"/>
    </row>
    <row r="70" spans="1:21" x14ac:dyDescent="0.2">
      <c r="A70" s="8" t="str">
        <f>A2</f>
        <v>ARS Alentejo</v>
      </c>
      <c r="B70" s="411">
        <v>8.1189247830502431</v>
      </c>
      <c r="C70" s="411">
        <v>8.6650324312897968</v>
      </c>
      <c r="D70" s="411">
        <v>8.6510385243592829</v>
      </c>
      <c r="E70" s="411">
        <v>8.7376206944432795</v>
      </c>
      <c r="F70" s="411">
        <v>8.9186300999099366</v>
      </c>
      <c r="G70" s="411">
        <v>8.2664939730100748</v>
      </c>
      <c r="H70" s="411">
        <v>8.5115551433737089</v>
      </c>
      <c r="I70" s="411">
        <v>8.6459504903196187</v>
      </c>
      <c r="J70" s="411">
        <v>8.6542229945084781</v>
      </c>
      <c r="K70" s="411">
        <v>8.5004971272873551</v>
      </c>
      <c r="L70" s="411">
        <v>7.8220045841294539</v>
      </c>
      <c r="M70" s="411">
        <v>7.6612424278417866</v>
      </c>
      <c r="N70" s="411">
        <v>8.068174922193549</v>
      </c>
      <c r="O70" s="411">
        <v>7.8264914524944755</v>
      </c>
      <c r="P70" s="411">
        <v>8.0848785463993025</v>
      </c>
      <c r="Q70" s="411">
        <v>8.0394998648947418</v>
      </c>
      <c r="R70" s="411">
        <v>7.8072867348507007</v>
      </c>
      <c r="S70" s="10"/>
      <c r="T70" s="10"/>
      <c r="U70" s="10"/>
    </row>
    <row r="71" spans="1:21" x14ac:dyDescent="0.2">
      <c r="A71" s="8" t="str">
        <f>A3</f>
        <v>ULS Baixo Alentejo</v>
      </c>
      <c r="B71" s="11">
        <v>8.020035612432503</v>
      </c>
      <c r="C71" s="11">
        <v>8.5958841741030767</v>
      </c>
      <c r="D71" s="11">
        <v>9.1903014858264314</v>
      </c>
      <c r="E71" s="11">
        <v>8.3639188199217358</v>
      </c>
      <c r="F71" s="11">
        <v>9.1390038042212431</v>
      </c>
      <c r="G71" s="11">
        <v>8.314080908393068</v>
      </c>
      <c r="H71" s="11">
        <v>8.6704233535320423</v>
      </c>
      <c r="I71" s="11">
        <v>8.8268462008219899</v>
      </c>
      <c r="J71" s="11">
        <v>8.909592510515127</v>
      </c>
      <c r="K71" s="11">
        <v>9.0835680679978612</v>
      </c>
      <c r="L71" s="11">
        <v>7.9422603016685613</v>
      </c>
      <c r="M71" s="11">
        <v>8.3726641341468095</v>
      </c>
      <c r="N71" s="11">
        <v>8.2297212713180699</v>
      </c>
      <c r="O71" s="11">
        <v>8.2753681293230628</v>
      </c>
      <c r="P71" s="11">
        <v>8.5259917250034327</v>
      </c>
      <c r="Q71" s="11">
        <v>8.036798411624881</v>
      </c>
      <c r="R71" s="11">
        <v>8.4449144932452658</v>
      </c>
      <c r="S71" s="90"/>
      <c r="T71" s="90"/>
      <c r="U71" s="90"/>
    </row>
    <row r="72" spans="1:21" x14ac:dyDescent="0.2">
      <c r="B72" s="70"/>
      <c r="C72" s="70"/>
      <c r="D72" s="70"/>
      <c r="E72" s="70"/>
      <c r="H72" s="12"/>
      <c r="I72" s="12"/>
      <c r="J72" s="12"/>
      <c r="K72" s="12"/>
      <c r="L72" s="12"/>
      <c r="M72" s="12"/>
      <c r="N72" s="14"/>
      <c r="O72" s="14"/>
      <c r="P72" s="12"/>
      <c r="Q72" s="12"/>
      <c r="R72" s="12"/>
    </row>
    <row r="73" spans="1:21" x14ac:dyDescent="0.2">
      <c r="A73" s="69" t="s">
        <v>291</v>
      </c>
    </row>
    <row r="74" spans="1:21" x14ac:dyDescent="0.2">
      <c r="A74" s="9" t="s">
        <v>8</v>
      </c>
      <c r="B74" s="72">
        <v>1996</v>
      </c>
      <c r="C74" s="72">
        <v>1997</v>
      </c>
      <c r="D74" s="72">
        <v>1998</v>
      </c>
      <c r="E74" s="72">
        <v>1999</v>
      </c>
      <c r="F74" s="72">
        <v>2000</v>
      </c>
      <c r="G74" s="72">
        <v>2001</v>
      </c>
      <c r="H74" s="72">
        <v>2002</v>
      </c>
      <c r="I74" s="72">
        <v>2003</v>
      </c>
      <c r="J74" s="72">
        <v>2004</v>
      </c>
      <c r="K74" s="72">
        <v>2005</v>
      </c>
      <c r="L74" s="72">
        <v>2006</v>
      </c>
      <c r="M74" s="72">
        <v>2007</v>
      </c>
      <c r="N74" s="72">
        <v>2008</v>
      </c>
      <c r="O74" s="72">
        <v>2009</v>
      </c>
      <c r="P74" s="72">
        <v>2010</v>
      </c>
      <c r="Q74" s="72">
        <v>2011</v>
      </c>
      <c r="R74" s="72">
        <v>2012</v>
      </c>
    </row>
    <row r="75" spans="1:21" x14ac:dyDescent="0.2">
      <c r="A75" s="8" t="s">
        <v>16</v>
      </c>
      <c r="B75" s="102">
        <v>1.43273764133683</v>
      </c>
      <c r="C75" s="102">
        <v>1.4611013039185572</v>
      </c>
      <c r="D75" s="102">
        <v>1.4637021530801475</v>
      </c>
      <c r="E75" s="102">
        <v>1.4938896550464988</v>
      </c>
      <c r="F75" s="102">
        <v>1.5426097879157423</v>
      </c>
      <c r="G75" s="102">
        <v>1.4442204917011185</v>
      </c>
      <c r="H75" s="102">
        <v>1.4624444371409304</v>
      </c>
      <c r="I75" s="102">
        <v>1.4351019148859052</v>
      </c>
      <c r="J75" s="102">
        <v>1.402336090443824</v>
      </c>
      <c r="K75" s="102">
        <v>1.4135648144842672</v>
      </c>
      <c r="L75" s="102">
        <v>1.3742621168427569</v>
      </c>
      <c r="M75" s="102">
        <v>1.3502316877831153</v>
      </c>
      <c r="N75" s="102">
        <v>1.3827809255730685</v>
      </c>
      <c r="O75" s="102">
        <v>1.347474588283234</v>
      </c>
      <c r="P75" s="102">
        <v>1.3942369399420746</v>
      </c>
      <c r="Q75" s="102">
        <v>1.3498754066360792</v>
      </c>
      <c r="R75" s="102">
        <v>1.2877062357186866</v>
      </c>
      <c r="S75" s="10"/>
      <c r="T75" s="10"/>
      <c r="U75" s="10"/>
    </row>
    <row r="76" spans="1:21" x14ac:dyDescent="0.2">
      <c r="A76" s="8" t="str">
        <f>A2</f>
        <v>ARS Alentejo</v>
      </c>
      <c r="B76" s="413">
        <v>1.2859596145055816</v>
      </c>
      <c r="C76" s="413">
        <v>1.372540746974485</v>
      </c>
      <c r="D76" s="413">
        <v>1.373741706312408</v>
      </c>
      <c r="E76" s="413">
        <v>1.3928736056310318</v>
      </c>
      <c r="F76" s="413">
        <v>1.4270982345666559</v>
      </c>
      <c r="G76" s="413">
        <v>1.3237471732131325</v>
      </c>
      <c r="H76" s="413">
        <v>1.3577297198797247</v>
      </c>
      <c r="I76" s="413">
        <v>1.3762893632416635</v>
      </c>
      <c r="J76" s="413">
        <v>1.3799755254182491</v>
      </c>
      <c r="K76" s="413">
        <v>1.3605629497644305</v>
      </c>
      <c r="L76" s="413">
        <v>1.257385165490317</v>
      </c>
      <c r="M76" s="413">
        <v>1.2410718359326536</v>
      </c>
      <c r="N76" s="413">
        <v>1.3018947762686799</v>
      </c>
      <c r="O76" s="413">
        <v>1.2906670895511194</v>
      </c>
      <c r="P76" s="413">
        <v>1.3526167146665977</v>
      </c>
      <c r="Q76" s="413">
        <v>1.3612773054411618</v>
      </c>
      <c r="R76" s="413">
        <v>1.3411172216283358</v>
      </c>
      <c r="S76" s="10"/>
      <c r="T76" s="10"/>
      <c r="U76" s="10"/>
    </row>
    <row r="77" spans="1:21" x14ac:dyDescent="0.2">
      <c r="A77" s="8" t="str">
        <f>A3</f>
        <v>ULS Baixo Alentejo</v>
      </c>
      <c r="B77" s="103">
        <v>1.2933439106130318</v>
      </c>
      <c r="C77" s="103">
        <v>1.3848231271741342</v>
      </c>
      <c r="D77" s="103">
        <v>1.4888140575112154</v>
      </c>
      <c r="E77" s="103">
        <v>1.3638289172279223</v>
      </c>
      <c r="F77" s="103">
        <v>1.4966374480132765</v>
      </c>
      <c r="G77" s="103">
        <v>1.3633213813747629</v>
      </c>
      <c r="H77" s="103">
        <v>1.4150562050526312</v>
      </c>
      <c r="I77" s="103">
        <v>1.4367141041566365</v>
      </c>
      <c r="J77" s="103">
        <v>1.4571534651070706</v>
      </c>
      <c r="K77" s="103">
        <v>1.4906754119345942</v>
      </c>
      <c r="L77" s="103">
        <v>1.3109832807301611</v>
      </c>
      <c r="M77" s="103">
        <v>1.3958399432811128</v>
      </c>
      <c r="N77" s="103">
        <v>1.3762670089444009</v>
      </c>
      <c r="O77" s="103">
        <v>1.4008033002244387</v>
      </c>
      <c r="P77" s="103">
        <v>1.4591528432768339</v>
      </c>
      <c r="Q77" s="103">
        <v>1.4014910182173508</v>
      </c>
      <c r="R77" s="103">
        <v>1.4848600465498467</v>
      </c>
      <c r="S77" s="90"/>
      <c r="T77" s="90"/>
      <c r="U77" s="90"/>
    </row>
    <row r="78" spans="1:21" x14ac:dyDescent="0.2">
      <c r="B78" s="70"/>
      <c r="C78" s="70"/>
      <c r="D78" s="70"/>
      <c r="E78" s="70"/>
      <c r="H78" s="12"/>
      <c r="I78" s="12"/>
      <c r="J78" s="12"/>
      <c r="K78" s="12"/>
      <c r="L78" s="12"/>
      <c r="M78" s="12"/>
      <c r="N78" s="14"/>
      <c r="O78" s="14"/>
      <c r="P78" s="12"/>
      <c r="Q78" s="12"/>
    </row>
    <row r="79" spans="1:21" x14ac:dyDescent="0.2">
      <c r="A79" s="69" t="s">
        <v>292</v>
      </c>
    </row>
    <row r="80" spans="1:21" x14ac:dyDescent="0.2">
      <c r="A80" s="9" t="s">
        <v>174</v>
      </c>
      <c r="B80" s="72" t="s">
        <v>42</v>
      </c>
      <c r="C80" s="72" t="s">
        <v>43</v>
      </c>
      <c r="D80" s="72" t="s">
        <v>44</v>
      </c>
      <c r="E80" s="72" t="s">
        <v>45</v>
      </c>
      <c r="F80" s="72" t="s">
        <v>46</v>
      </c>
      <c r="G80" s="107" t="s">
        <v>20</v>
      </c>
      <c r="H80" s="107" t="s">
        <v>21</v>
      </c>
      <c r="I80" s="107" t="s">
        <v>22</v>
      </c>
      <c r="J80" s="107" t="s">
        <v>47</v>
      </c>
      <c r="K80" s="107" t="s">
        <v>48</v>
      </c>
      <c r="L80" s="107" t="s">
        <v>172</v>
      </c>
      <c r="M80" s="107" t="s">
        <v>129</v>
      </c>
      <c r="N80" s="107" t="s">
        <v>173</v>
      </c>
      <c r="O80" s="107" t="s">
        <v>212</v>
      </c>
      <c r="P80" s="107" t="s">
        <v>297</v>
      </c>
      <c r="Q80" s="70"/>
      <c r="R80" s="107" t="s">
        <v>268</v>
      </c>
      <c r="S80" s="8" t="s">
        <v>269</v>
      </c>
      <c r="T80" s="8" t="s">
        <v>270</v>
      </c>
    </row>
    <row r="81" spans="1:21" x14ac:dyDescent="0.2">
      <c r="A81" s="8" t="s">
        <v>16</v>
      </c>
      <c r="B81" s="10">
        <v>75.842931027107568</v>
      </c>
      <c r="C81" s="10">
        <v>76.150955935506246</v>
      </c>
      <c r="D81" s="10">
        <v>76.47967569130401</v>
      </c>
      <c r="E81" s="10">
        <v>76.913818460382458</v>
      </c>
      <c r="F81" s="10">
        <v>77.317543385493849</v>
      </c>
      <c r="G81" s="10">
        <v>77.538677702453555</v>
      </c>
      <c r="H81" s="10">
        <v>77.914654403544915</v>
      </c>
      <c r="I81" s="10">
        <v>78.169372327918623</v>
      </c>
      <c r="J81" s="10">
        <v>78.679601142304676</v>
      </c>
      <c r="K81" s="10">
        <v>78.961769893920803</v>
      </c>
      <c r="L81" s="10">
        <v>79.388113844452818</v>
      </c>
      <c r="M81" s="10">
        <v>79.624992373266664</v>
      </c>
      <c r="N81" s="10">
        <v>79.869711060519549</v>
      </c>
      <c r="O81" s="10">
        <v>80.286881840493976</v>
      </c>
      <c r="P81" s="10">
        <v>80.571829775787393</v>
      </c>
      <c r="Q81" s="90"/>
      <c r="R81" s="10">
        <f>N81-B81</f>
        <v>4.0267800334119812</v>
      </c>
      <c r="S81" s="10">
        <f>B83-B81</f>
        <v>-1.1247099820379987</v>
      </c>
      <c r="T81" s="10">
        <f>N83-N81</f>
        <v>-2.3199350655978037</v>
      </c>
      <c r="U81" s="10"/>
    </row>
    <row r="82" spans="1:21" x14ac:dyDescent="0.2">
      <c r="A82" s="8" t="str">
        <f>A2</f>
        <v>ARS Alentejo</v>
      </c>
      <c r="B82" s="411">
        <v>75.691022309697189</v>
      </c>
      <c r="C82" s="411">
        <v>75.961218072502831</v>
      </c>
      <c r="D82" s="411">
        <v>76.285602884670908</v>
      </c>
      <c r="E82" s="411">
        <v>76.76845144626941</v>
      </c>
      <c r="F82" s="411">
        <v>77.219644724917401</v>
      </c>
      <c r="G82" s="411">
        <v>77.242462763140935</v>
      </c>
      <c r="H82" s="411">
        <v>77.607361347327029</v>
      </c>
      <c r="I82" s="411">
        <v>77.699541654854656</v>
      </c>
      <c r="J82" s="411">
        <v>78.331761023794385</v>
      </c>
      <c r="K82" s="411">
        <v>78.409718002508654</v>
      </c>
      <c r="L82" s="411">
        <v>78.805511895104942</v>
      </c>
      <c r="M82" s="411">
        <v>78.805255679049637</v>
      </c>
      <c r="N82" s="411">
        <v>78.911157291312591</v>
      </c>
      <c r="O82" s="411">
        <v>79.267003484742773</v>
      </c>
      <c r="P82" s="411">
        <v>79.547804440226841</v>
      </c>
      <c r="Q82" s="90"/>
      <c r="R82" s="10">
        <f>N82-B82</f>
        <v>3.2201349816154021</v>
      </c>
      <c r="S82" s="10">
        <f>B83-B82</f>
        <v>-0.97280126462761984</v>
      </c>
      <c r="T82" s="10">
        <f>N83-N82</f>
        <v>-1.3613812963908458</v>
      </c>
      <c r="U82" s="10"/>
    </row>
    <row r="83" spans="1:21" x14ac:dyDescent="0.2">
      <c r="A83" s="8" t="str">
        <f>A3</f>
        <v>ULS Baixo Alentejo</v>
      </c>
      <c r="B83" s="11">
        <v>74.718221045069569</v>
      </c>
      <c r="C83" s="11">
        <v>75.159514863587518</v>
      </c>
      <c r="D83" s="11">
        <v>75.030290687805504</v>
      </c>
      <c r="E83" s="11">
        <v>75.534523375811617</v>
      </c>
      <c r="F83" s="11">
        <v>75.632831394618862</v>
      </c>
      <c r="G83" s="11">
        <v>75.896621448561163</v>
      </c>
      <c r="H83" s="11">
        <v>76.170952345498279</v>
      </c>
      <c r="I83" s="11">
        <v>76.775945889937844</v>
      </c>
      <c r="J83" s="11">
        <v>77.380249736117221</v>
      </c>
      <c r="K83" s="11">
        <v>77.61515265249875</v>
      </c>
      <c r="L83" s="11">
        <v>77.636108599704173</v>
      </c>
      <c r="M83" s="11">
        <v>77.731174924995699</v>
      </c>
      <c r="N83" s="11">
        <v>77.549775994921745</v>
      </c>
      <c r="O83" s="11">
        <v>77.916359931189419</v>
      </c>
      <c r="P83" s="11">
        <v>78.159029747923398</v>
      </c>
      <c r="Q83" s="90"/>
      <c r="R83" s="16">
        <f>N83-B83</f>
        <v>2.8315549498521762</v>
      </c>
      <c r="S83" s="90"/>
      <c r="T83" s="90"/>
      <c r="U83" s="90"/>
    </row>
    <row r="84" spans="1:21" x14ac:dyDescent="0.2">
      <c r="A84" s="9" t="s">
        <v>62</v>
      </c>
      <c r="B84" s="72" t="s">
        <v>42</v>
      </c>
      <c r="C84" s="72" t="s">
        <v>43</v>
      </c>
      <c r="D84" s="72" t="s">
        <v>44</v>
      </c>
      <c r="E84" s="72" t="s">
        <v>45</v>
      </c>
      <c r="F84" s="72" t="s">
        <v>46</v>
      </c>
      <c r="G84" s="107" t="s">
        <v>20</v>
      </c>
      <c r="H84" s="107" t="s">
        <v>21</v>
      </c>
      <c r="I84" s="107" t="s">
        <v>22</v>
      </c>
      <c r="J84" s="107" t="s">
        <v>47</v>
      </c>
      <c r="K84" s="107" t="s">
        <v>48</v>
      </c>
      <c r="L84" s="107" t="s">
        <v>172</v>
      </c>
      <c r="M84" s="107" t="s">
        <v>129</v>
      </c>
      <c r="N84" s="107" t="s">
        <v>173</v>
      </c>
      <c r="O84" s="107" t="s">
        <v>212</v>
      </c>
      <c r="P84" s="107" t="s">
        <v>297</v>
      </c>
      <c r="Q84" s="70"/>
    </row>
    <row r="85" spans="1:21" x14ac:dyDescent="0.2">
      <c r="A85" s="8" t="s">
        <v>16</v>
      </c>
      <c r="B85" s="10">
        <v>72.236034473125429</v>
      </c>
      <c r="C85" s="10">
        <v>72.59212045396508</v>
      </c>
      <c r="D85" s="10">
        <v>72.939511744395816</v>
      </c>
      <c r="E85" s="10">
        <v>73.382464218606671</v>
      </c>
      <c r="F85" s="10">
        <v>73.807200112506806</v>
      </c>
      <c r="G85" s="10">
        <v>74.111729973825817</v>
      </c>
      <c r="H85" s="10">
        <v>74.53809573917448</v>
      </c>
      <c r="I85" s="10">
        <v>74.836478445845216</v>
      </c>
      <c r="J85" s="10">
        <v>75.268369061226039</v>
      </c>
      <c r="K85" s="10">
        <v>75.58199477957811</v>
      </c>
      <c r="L85" s="10">
        <v>76.037112625383713</v>
      </c>
      <c r="M85" s="10">
        <v>76.384046458242906</v>
      </c>
      <c r="N85" s="10">
        <v>76.656367834144277</v>
      </c>
      <c r="O85" s="10">
        <v>77.046402771931596</v>
      </c>
      <c r="P85" s="10">
        <v>77.325289100626719</v>
      </c>
      <c r="Q85" s="90"/>
      <c r="R85" s="10">
        <f>N85-B85</f>
        <v>4.420333361018848</v>
      </c>
      <c r="S85" s="10">
        <f>B87-B85</f>
        <v>-1.4670184702000455</v>
      </c>
      <c r="T85" s="10">
        <f>N87-N85</f>
        <v>-2.6428939461409016</v>
      </c>
      <c r="U85" s="10"/>
    </row>
    <row r="86" spans="1:21" x14ac:dyDescent="0.2">
      <c r="A86" s="8" t="str">
        <f>A2</f>
        <v>ARS Alentejo</v>
      </c>
      <c r="B86" s="411">
        <v>72.163344621993545</v>
      </c>
      <c r="C86" s="411">
        <v>72.461692114854188</v>
      </c>
      <c r="D86" s="411">
        <v>72.89103620760649</v>
      </c>
      <c r="E86" s="411">
        <v>73.37727177198677</v>
      </c>
      <c r="F86" s="411">
        <v>73.853881158044345</v>
      </c>
      <c r="G86" s="411">
        <v>73.912380255193284</v>
      </c>
      <c r="H86" s="411">
        <v>74.251326067347932</v>
      </c>
      <c r="I86" s="411">
        <v>74.335840265144981</v>
      </c>
      <c r="J86" s="411">
        <v>74.985163064700203</v>
      </c>
      <c r="K86" s="411">
        <v>75.208232057260446</v>
      </c>
      <c r="L86" s="411">
        <v>75.722334686531298</v>
      </c>
      <c r="M86" s="411">
        <v>75.745049595106863</v>
      </c>
      <c r="N86" s="411">
        <v>75.963441647874902</v>
      </c>
      <c r="O86" s="411">
        <v>76.302682941310806</v>
      </c>
      <c r="P86" s="411">
        <v>76.72757198453084</v>
      </c>
      <c r="Q86" s="90"/>
      <c r="R86" s="10">
        <f>N86-B86</f>
        <v>3.8000970258813567</v>
      </c>
      <c r="S86" s="10">
        <f>B87-B86</f>
        <v>-1.3943286190681619</v>
      </c>
      <c r="T86" s="10">
        <f>N87-N86</f>
        <v>-1.9499677598715266</v>
      </c>
      <c r="U86" s="10"/>
    </row>
    <row r="87" spans="1:21" x14ac:dyDescent="0.2">
      <c r="A87" s="8" t="str">
        <f>A3</f>
        <v>ULS Baixo Alentejo</v>
      </c>
      <c r="B87" s="11">
        <v>70.769016002925383</v>
      </c>
      <c r="C87" s="11">
        <v>71.325209048389269</v>
      </c>
      <c r="D87" s="11">
        <v>71.137348164086802</v>
      </c>
      <c r="E87" s="11">
        <v>71.502894582770082</v>
      </c>
      <c r="F87" s="11">
        <v>71.352287681294541</v>
      </c>
      <c r="G87" s="11">
        <v>71.679920221920781</v>
      </c>
      <c r="H87" s="11">
        <v>72.099415636348795</v>
      </c>
      <c r="I87" s="11">
        <v>72.914329901818107</v>
      </c>
      <c r="J87" s="11">
        <v>73.750364974877911</v>
      </c>
      <c r="K87" s="11">
        <v>74.242199624050102</v>
      </c>
      <c r="L87" s="11">
        <v>74.241522428172402</v>
      </c>
      <c r="M87" s="11">
        <v>74.155715891759002</v>
      </c>
      <c r="N87" s="11">
        <v>74.013473888003375</v>
      </c>
      <c r="O87" s="11">
        <v>74.537940036699794</v>
      </c>
      <c r="P87" s="11">
        <v>75.070330987640787</v>
      </c>
      <c r="Q87" s="90"/>
      <c r="R87" s="16">
        <f>N87-B87</f>
        <v>3.2444578850779919</v>
      </c>
      <c r="S87" s="90"/>
      <c r="T87" s="90"/>
      <c r="U87" s="90"/>
    </row>
    <row r="88" spans="1:21" x14ac:dyDescent="0.2">
      <c r="A88" s="8" t="str">
        <f>A3 &amp; " (IC min)"</f>
        <v>ULS Baixo Alentejo (IC min)</v>
      </c>
      <c r="B88" s="11">
        <v>70.118917335987589</v>
      </c>
      <c r="C88" s="11">
        <v>70.701268687157963</v>
      </c>
      <c r="D88" s="11">
        <v>70.487553311046028</v>
      </c>
      <c r="E88" s="11">
        <v>70.849905743121283</v>
      </c>
      <c r="F88" s="11">
        <v>70.661922484561757</v>
      </c>
      <c r="G88" s="11">
        <v>71.023015782887128</v>
      </c>
      <c r="H88" s="11">
        <v>71.45100350353205</v>
      </c>
      <c r="I88" s="11">
        <v>72.287851246701095</v>
      </c>
      <c r="J88" s="11">
        <v>73.129240460381027</v>
      </c>
      <c r="K88" s="11">
        <v>73.638966258336268</v>
      </c>
      <c r="L88" s="11">
        <v>73.625958708668733</v>
      </c>
      <c r="M88" s="11">
        <v>73.542230079774527</v>
      </c>
      <c r="N88" s="11">
        <v>73.395291528963369</v>
      </c>
      <c r="O88" s="11">
        <v>73.956726418451069</v>
      </c>
      <c r="P88" s="11">
        <v>74.493463298620156</v>
      </c>
      <c r="Q88" s="90"/>
      <c r="R88" s="90"/>
      <c r="S88" s="90"/>
      <c r="T88" s="90"/>
      <c r="U88" s="90"/>
    </row>
    <row r="89" spans="1:21" x14ac:dyDescent="0.2">
      <c r="A89" s="8" t="str">
        <f>A3&amp;" (IC max)"</f>
        <v>ULS Baixo Alentejo (IC max)</v>
      </c>
      <c r="B89" s="11">
        <v>71.419114669863177</v>
      </c>
      <c r="C89" s="11">
        <v>71.949149409620574</v>
      </c>
      <c r="D89" s="11">
        <v>71.787143017127576</v>
      </c>
      <c r="E89" s="11">
        <v>72.155883422418881</v>
      </c>
      <c r="F89" s="11">
        <v>72.042652878027326</v>
      </c>
      <c r="G89" s="11">
        <v>72.336824660954434</v>
      </c>
      <c r="H89" s="11">
        <v>72.747827769165539</v>
      </c>
      <c r="I89" s="11">
        <v>73.540808556935119</v>
      </c>
      <c r="J89" s="11">
        <v>74.371489489374795</v>
      </c>
      <c r="K89" s="11">
        <v>74.845432989763935</v>
      </c>
      <c r="L89" s="11">
        <v>74.857086147676071</v>
      </c>
      <c r="M89" s="11">
        <v>74.769201703743477</v>
      </c>
      <c r="N89" s="11">
        <v>74.631656247043381</v>
      </c>
      <c r="O89" s="11">
        <v>75.119153654948519</v>
      </c>
      <c r="P89" s="11">
        <v>75.647198676661418</v>
      </c>
      <c r="Q89" s="90"/>
      <c r="R89" s="90"/>
      <c r="S89" s="90"/>
      <c r="T89" s="90"/>
      <c r="U89" s="90"/>
    </row>
    <row r="90" spans="1:21" x14ac:dyDescent="0.2">
      <c r="A90" s="8" t="s">
        <v>175</v>
      </c>
      <c r="B90" s="109">
        <f>B87-B88</f>
        <v>0.65009866693779372</v>
      </c>
      <c r="C90" s="109">
        <f t="shared" ref="C90:N90" si="11">C87-C88</f>
        <v>0.62394036123130547</v>
      </c>
      <c r="D90" s="109">
        <f t="shared" si="11"/>
        <v>0.649794853040774</v>
      </c>
      <c r="E90" s="109">
        <f t="shared" si="11"/>
        <v>0.65298883964879906</v>
      </c>
      <c r="F90" s="109">
        <f t="shared" si="11"/>
        <v>0.69036519673278463</v>
      </c>
      <c r="G90" s="109">
        <f t="shared" si="11"/>
        <v>0.65690443903365292</v>
      </c>
      <c r="H90" s="109">
        <f t="shared" si="11"/>
        <v>0.6484121328167447</v>
      </c>
      <c r="I90" s="109">
        <f t="shared" si="11"/>
        <v>0.62647865511701184</v>
      </c>
      <c r="J90" s="109">
        <f t="shared" si="11"/>
        <v>0.62112451449688422</v>
      </c>
      <c r="K90" s="109">
        <f t="shared" si="11"/>
        <v>0.60323336571383379</v>
      </c>
      <c r="L90" s="109">
        <f t="shared" si="11"/>
        <v>0.61556371950366895</v>
      </c>
      <c r="M90" s="109">
        <f t="shared" si="11"/>
        <v>0.61348581198447505</v>
      </c>
      <c r="N90" s="109">
        <f t="shared" si="11"/>
        <v>0.61818235904000574</v>
      </c>
      <c r="O90" s="109">
        <f>O87-O88</f>
        <v>0.58121361824872508</v>
      </c>
      <c r="P90" s="109">
        <f>P87-P88</f>
        <v>0.57686768902063079</v>
      </c>
      <c r="Q90" s="12"/>
    </row>
    <row r="91" spans="1:21" x14ac:dyDescent="0.2">
      <c r="A91" s="9" t="s">
        <v>63</v>
      </c>
      <c r="B91" s="72" t="s">
        <v>42</v>
      </c>
      <c r="C91" s="72" t="s">
        <v>43</v>
      </c>
      <c r="D91" s="72" t="s">
        <v>44</v>
      </c>
      <c r="E91" s="72" t="s">
        <v>45</v>
      </c>
      <c r="F91" s="72" t="s">
        <v>46</v>
      </c>
      <c r="G91" s="107" t="s">
        <v>20</v>
      </c>
      <c r="H91" s="107" t="s">
        <v>21</v>
      </c>
      <c r="I91" s="107" t="s">
        <v>22</v>
      </c>
      <c r="J91" s="107" t="s">
        <v>47</v>
      </c>
      <c r="K91" s="107" t="s">
        <v>48</v>
      </c>
      <c r="L91" s="107" t="s">
        <v>172</v>
      </c>
      <c r="M91" s="107" t="s">
        <v>129</v>
      </c>
      <c r="N91" s="107" t="s">
        <v>173</v>
      </c>
      <c r="O91" s="107" t="s">
        <v>212</v>
      </c>
      <c r="P91" s="107" t="s">
        <v>297</v>
      </c>
      <c r="Q91" s="70"/>
    </row>
    <row r="92" spans="1:21" x14ac:dyDescent="0.2">
      <c r="A92" s="8" t="s">
        <v>16</v>
      </c>
      <c r="B92" s="10">
        <v>79.443923615595722</v>
      </c>
      <c r="C92" s="10">
        <v>79.693892792065768</v>
      </c>
      <c r="D92" s="10">
        <v>79.999141955163608</v>
      </c>
      <c r="E92" s="10">
        <v>80.418481546781095</v>
      </c>
      <c r="F92" s="10">
        <v>80.791862316458221</v>
      </c>
      <c r="G92" s="10">
        <v>80.914577714649738</v>
      </c>
      <c r="H92" s="10">
        <v>81.220585636122593</v>
      </c>
      <c r="I92" s="10">
        <v>81.420421666650441</v>
      </c>
      <c r="J92" s="10">
        <v>82.004085267982191</v>
      </c>
      <c r="K92" s="10">
        <v>82.244534380367867</v>
      </c>
      <c r="L92" s="10">
        <v>82.624994827090632</v>
      </c>
      <c r="M92" s="10">
        <v>82.731426705931</v>
      </c>
      <c r="N92" s="10">
        <v>82.940009905682018</v>
      </c>
      <c r="O92" s="10">
        <v>83.371656505874853</v>
      </c>
      <c r="P92" s="10">
        <v>83.655929725352806</v>
      </c>
      <c r="Q92" s="90"/>
      <c r="R92" s="10">
        <f>N92-B92</f>
        <v>3.4960862900862963</v>
      </c>
      <c r="S92" s="10">
        <f>B94-B92</f>
        <v>-0.30865552256152284</v>
      </c>
      <c r="T92" s="10">
        <f>N94-N92</f>
        <v>-1.6237033928432254</v>
      </c>
      <c r="U92" s="10"/>
    </row>
    <row r="93" spans="1:21" x14ac:dyDescent="0.2">
      <c r="A93" s="8" t="str">
        <f>A2</f>
        <v>ARS Alentejo</v>
      </c>
      <c r="B93" s="411">
        <v>79.47611044107407</v>
      </c>
      <c r="C93" s="411">
        <v>79.708328546110479</v>
      </c>
      <c r="D93" s="411">
        <v>79.90108411906931</v>
      </c>
      <c r="E93" s="411">
        <v>80.365943533404419</v>
      </c>
      <c r="F93" s="411">
        <v>80.791257159913258</v>
      </c>
      <c r="G93" s="411">
        <v>80.76783410891467</v>
      </c>
      <c r="H93" s="411">
        <v>81.14661838628642</v>
      </c>
      <c r="I93" s="411">
        <v>81.234391169701908</v>
      </c>
      <c r="J93" s="411">
        <v>81.817163946372062</v>
      </c>
      <c r="K93" s="411">
        <v>81.72776445871537</v>
      </c>
      <c r="L93" s="411">
        <v>81.965085716632117</v>
      </c>
      <c r="M93" s="411">
        <v>81.931464569314926</v>
      </c>
      <c r="N93" s="411">
        <v>81.895313509291455</v>
      </c>
      <c r="O93" s="411">
        <v>82.26438038768967</v>
      </c>
      <c r="P93" s="411">
        <v>82.372443650216013</v>
      </c>
      <c r="Q93" s="90"/>
      <c r="R93" s="10">
        <f>N93-B93</f>
        <v>2.4192030682173851</v>
      </c>
      <c r="S93" s="10">
        <f>B94-B93</f>
        <v>-0.34084234803987101</v>
      </c>
      <c r="T93" s="10">
        <f>N94-N93</f>
        <v>-0.57900699645266229</v>
      </c>
      <c r="U93" s="10"/>
    </row>
    <row r="94" spans="1:21" x14ac:dyDescent="0.2">
      <c r="A94" s="8" t="str">
        <f>A3</f>
        <v>ULS Baixo Alentejo</v>
      </c>
      <c r="B94" s="11">
        <v>79.135268093034199</v>
      </c>
      <c r="C94" s="11">
        <v>79.454097276172334</v>
      </c>
      <c r="D94" s="11">
        <v>79.409979479892641</v>
      </c>
      <c r="E94" s="11">
        <v>80.078922318902187</v>
      </c>
      <c r="F94" s="11">
        <v>80.486179451397049</v>
      </c>
      <c r="G94" s="11">
        <v>80.675485463490389</v>
      </c>
      <c r="H94" s="11">
        <v>80.722621858718128</v>
      </c>
      <c r="I94" s="11">
        <v>81.013031735807616</v>
      </c>
      <c r="J94" s="11">
        <v>81.280468581961628</v>
      </c>
      <c r="K94" s="11">
        <v>81.201170358037757</v>
      </c>
      <c r="L94" s="11">
        <v>81.230531350901643</v>
      </c>
      <c r="M94" s="11">
        <v>81.562922495356943</v>
      </c>
      <c r="N94" s="11">
        <v>81.316306512838793</v>
      </c>
      <c r="O94" s="11">
        <v>81.493451198588915</v>
      </c>
      <c r="P94" s="11">
        <v>81.348212923032975</v>
      </c>
      <c r="Q94" s="90"/>
      <c r="R94" s="16">
        <f>N94-B94</f>
        <v>2.1810384198045938</v>
      </c>
      <c r="S94" s="90"/>
      <c r="T94" s="90"/>
      <c r="U94" s="90"/>
    </row>
    <row r="95" spans="1:21" x14ac:dyDescent="0.2">
      <c r="A95" s="8" t="str">
        <f>A3 &amp; " (IC min)"</f>
        <v>ULS Baixo Alentejo (IC min)</v>
      </c>
      <c r="B95" s="11">
        <v>78.582878331890839</v>
      </c>
      <c r="C95" s="11">
        <v>78.921868010063065</v>
      </c>
      <c r="D95" s="11">
        <v>78.854638546190031</v>
      </c>
      <c r="E95" s="11">
        <v>79.539508673507925</v>
      </c>
      <c r="F95" s="11">
        <v>79.941446090776424</v>
      </c>
      <c r="G95" s="11">
        <v>80.148225698709268</v>
      </c>
      <c r="H95" s="11">
        <v>80.182877433493175</v>
      </c>
      <c r="I95" s="11">
        <v>80.486217549571307</v>
      </c>
      <c r="J95" s="11">
        <v>80.748735965514214</v>
      </c>
      <c r="K95" s="11">
        <v>80.649993885703367</v>
      </c>
      <c r="L95" s="11">
        <v>80.662266807218217</v>
      </c>
      <c r="M95" s="11">
        <v>80.990647102578251</v>
      </c>
      <c r="N95" s="11">
        <v>80.728230535448048</v>
      </c>
      <c r="O95" s="11">
        <v>80.90200047514459</v>
      </c>
      <c r="P95" s="11">
        <v>80.762801131311377</v>
      </c>
      <c r="Q95" s="90"/>
      <c r="R95" s="90"/>
      <c r="S95" s="90"/>
      <c r="T95" s="90"/>
      <c r="U95" s="90"/>
    </row>
    <row r="96" spans="1:21" x14ac:dyDescent="0.2">
      <c r="A96" s="8" t="str">
        <f>A3&amp;" (IC max)"</f>
        <v>ULS Baixo Alentejo (IC max)</v>
      </c>
      <c r="B96" s="11">
        <v>79.687657854177559</v>
      </c>
      <c r="C96" s="11">
        <v>79.986326542281603</v>
      </c>
      <c r="D96" s="11">
        <v>79.965320413595251</v>
      </c>
      <c r="E96" s="11">
        <v>80.618335964296449</v>
      </c>
      <c r="F96" s="11">
        <v>81.030912812017675</v>
      </c>
      <c r="G96" s="11">
        <v>81.20274522827151</v>
      </c>
      <c r="H96" s="11">
        <v>81.262366283943081</v>
      </c>
      <c r="I96" s="11">
        <v>81.539845922043924</v>
      </c>
      <c r="J96" s="11">
        <v>81.812201198409042</v>
      </c>
      <c r="K96" s="11">
        <v>81.752346830372147</v>
      </c>
      <c r="L96" s="11">
        <v>81.798795894585069</v>
      </c>
      <c r="M96" s="11">
        <v>82.135197888135636</v>
      </c>
      <c r="N96" s="11">
        <v>81.904382490229537</v>
      </c>
      <c r="O96" s="11">
        <v>82.084901922033239</v>
      </c>
      <c r="P96" s="11">
        <v>81.933624714754572</v>
      </c>
      <c r="Q96" s="90"/>
      <c r="R96" s="90"/>
      <c r="S96" s="90"/>
      <c r="T96" s="90"/>
      <c r="U96" s="90"/>
    </row>
    <row r="97" spans="1:121" x14ac:dyDescent="0.2">
      <c r="A97" s="8" t="s">
        <v>175</v>
      </c>
      <c r="B97" s="109">
        <f>B94-B95</f>
        <v>0.55238976114335969</v>
      </c>
      <c r="C97" s="109">
        <f t="shared" ref="C97:N97" si="12">C94-C95</f>
        <v>0.53222926610926891</v>
      </c>
      <c r="D97" s="109">
        <f t="shared" si="12"/>
        <v>0.55534093370260962</v>
      </c>
      <c r="E97" s="109">
        <f t="shared" si="12"/>
        <v>0.53941364539426218</v>
      </c>
      <c r="F97" s="109">
        <f t="shared" si="12"/>
        <v>0.54473336062062572</v>
      </c>
      <c r="G97" s="109">
        <f t="shared" si="12"/>
        <v>0.52725976478112102</v>
      </c>
      <c r="H97" s="109">
        <f t="shared" si="12"/>
        <v>0.53974442522495281</v>
      </c>
      <c r="I97" s="109">
        <f t="shared" si="12"/>
        <v>0.52681418623630805</v>
      </c>
      <c r="J97" s="109">
        <f t="shared" si="12"/>
        <v>0.53173261644741387</v>
      </c>
      <c r="K97" s="109">
        <f t="shared" si="12"/>
        <v>0.55117647233439016</v>
      </c>
      <c r="L97" s="109">
        <f t="shared" si="12"/>
        <v>0.56826454368342638</v>
      </c>
      <c r="M97" s="109">
        <f t="shared" si="12"/>
        <v>0.57227539277869255</v>
      </c>
      <c r="N97" s="109">
        <f t="shared" si="12"/>
        <v>0.58807597739074424</v>
      </c>
      <c r="O97" s="109">
        <f>O94-O95</f>
        <v>0.59145072344432492</v>
      </c>
      <c r="P97" s="109">
        <f>P94-P95</f>
        <v>0.5854117917215973</v>
      </c>
      <c r="Q97" s="12"/>
    </row>
    <row r="98" spans="1:121" x14ac:dyDescent="0.2">
      <c r="B98" s="90"/>
      <c r="C98" s="70"/>
      <c r="D98" s="70"/>
      <c r="E98" s="70"/>
      <c r="H98" s="12"/>
      <c r="I98" s="12"/>
      <c r="J98" s="12"/>
      <c r="K98" s="12"/>
      <c r="L98" s="12"/>
      <c r="M98" s="12"/>
      <c r="N98" s="14"/>
      <c r="O98" s="14"/>
      <c r="P98" s="12"/>
      <c r="Q98" s="12"/>
    </row>
    <row r="99" spans="1:121" x14ac:dyDescent="0.2">
      <c r="B99" s="10"/>
      <c r="C99" s="110"/>
    </row>
    <row r="100" spans="1:121" x14ac:dyDescent="0.2">
      <c r="A100" s="227" t="str">
        <f>INDICE!C19</f>
        <v>COMO VIVEMOS?</v>
      </c>
    </row>
    <row r="102" spans="1:121" x14ac:dyDescent="0.2">
      <c r="A102" s="8" t="str">
        <f>"EVULOÇÃO MENSAL DO NÚMERO DE DESEMPREGADOS INSCRITOS NO INSTITUTO DE EMPREGO E FORMAÇÃO PROFISSIONAL (IEFP) " &amp; C3 &amp; " " &amp; A3 &amp; " , POR GÉNERO (JAN-04 A JUN-13)"</f>
        <v>EVULOÇÃO MENSAL DO NÚMERO DE DESEMPREGADOS INSCRITOS NO INSTITUTO DE EMPREGO E FORMAÇÃO PROFISSIONAL (IEFP) NA ULS Baixo Alentejo , POR GÉNERO (JAN-04 A JUN-13)</v>
      </c>
    </row>
    <row r="103" spans="1:121" x14ac:dyDescent="0.2">
      <c r="B103" s="15">
        <v>37987</v>
      </c>
      <c r="C103" s="15">
        <v>38018</v>
      </c>
      <c r="D103" s="15">
        <v>38047</v>
      </c>
      <c r="E103" s="15">
        <v>38078</v>
      </c>
      <c r="F103" s="15">
        <v>38108</v>
      </c>
      <c r="G103" s="15">
        <v>38139</v>
      </c>
      <c r="H103" s="15">
        <v>38169</v>
      </c>
      <c r="I103" s="15">
        <v>38200</v>
      </c>
      <c r="J103" s="15">
        <v>38231</v>
      </c>
      <c r="K103" s="15">
        <v>38261</v>
      </c>
      <c r="L103" s="15">
        <v>38292</v>
      </c>
      <c r="M103" s="15">
        <v>38322</v>
      </c>
      <c r="N103" s="15">
        <v>38353</v>
      </c>
      <c r="O103" s="15">
        <v>38384</v>
      </c>
      <c r="P103" s="15">
        <v>38412</v>
      </c>
      <c r="Q103" s="15">
        <v>38443</v>
      </c>
      <c r="R103" s="15">
        <v>38473</v>
      </c>
      <c r="S103" s="15">
        <v>38504</v>
      </c>
      <c r="T103" s="15">
        <v>38534</v>
      </c>
      <c r="U103" s="15">
        <v>38565</v>
      </c>
      <c r="V103" s="15">
        <v>38596</v>
      </c>
      <c r="W103" s="15">
        <v>38626</v>
      </c>
      <c r="X103" s="15">
        <v>38657</v>
      </c>
      <c r="Y103" s="15">
        <v>38687</v>
      </c>
      <c r="Z103" s="15">
        <v>38718</v>
      </c>
      <c r="AA103" s="15">
        <v>38749</v>
      </c>
      <c r="AB103" s="15">
        <v>38777</v>
      </c>
      <c r="AC103" s="15">
        <v>38808</v>
      </c>
      <c r="AD103" s="15">
        <v>38838</v>
      </c>
      <c r="AE103" s="15">
        <v>38869</v>
      </c>
      <c r="AF103" s="15">
        <v>38899</v>
      </c>
      <c r="AG103" s="15">
        <v>38930</v>
      </c>
      <c r="AH103" s="15">
        <v>38961</v>
      </c>
      <c r="AI103" s="15">
        <v>38991</v>
      </c>
      <c r="AJ103" s="15">
        <v>39022</v>
      </c>
      <c r="AK103" s="15">
        <v>39052</v>
      </c>
      <c r="AL103" s="15">
        <v>39083</v>
      </c>
      <c r="AM103" s="15">
        <v>39114</v>
      </c>
      <c r="AN103" s="15">
        <v>39142</v>
      </c>
      <c r="AO103" s="15">
        <v>39173</v>
      </c>
      <c r="AP103" s="15">
        <v>39203</v>
      </c>
      <c r="AQ103" s="15">
        <v>39234</v>
      </c>
      <c r="AR103" s="15">
        <v>39264</v>
      </c>
      <c r="AS103" s="15">
        <v>39295</v>
      </c>
      <c r="AT103" s="15">
        <v>39326</v>
      </c>
      <c r="AU103" s="15">
        <v>39356</v>
      </c>
      <c r="AV103" s="15">
        <v>39387</v>
      </c>
      <c r="AW103" s="15">
        <v>39417</v>
      </c>
      <c r="AX103" s="15">
        <v>39448</v>
      </c>
      <c r="AY103" s="15">
        <v>39479</v>
      </c>
      <c r="AZ103" s="15">
        <v>39508</v>
      </c>
      <c r="BA103" s="15">
        <v>39539</v>
      </c>
      <c r="BB103" s="15">
        <v>39569</v>
      </c>
      <c r="BC103" s="15">
        <v>39600</v>
      </c>
      <c r="BD103" s="15">
        <v>39630</v>
      </c>
      <c r="BE103" s="15">
        <v>39661</v>
      </c>
      <c r="BF103" s="15">
        <v>39692</v>
      </c>
      <c r="BG103" s="15">
        <v>39722</v>
      </c>
      <c r="BH103" s="15">
        <v>39753</v>
      </c>
      <c r="BI103" s="15">
        <v>39783</v>
      </c>
      <c r="BJ103" s="15">
        <v>39814</v>
      </c>
      <c r="BK103" s="15">
        <v>39845</v>
      </c>
      <c r="BL103" s="15">
        <v>39873</v>
      </c>
      <c r="BM103" s="15">
        <v>39904</v>
      </c>
      <c r="BN103" s="15">
        <v>39934</v>
      </c>
      <c r="BO103" s="15">
        <v>39965</v>
      </c>
      <c r="BP103" s="15">
        <v>39995</v>
      </c>
      <c r="BQ103" s="15">
        <v>40026</v>
      </c>
      <c r="BR103" s="15">
        <v>40057</v>
      </c>
      <c r="BS103" s="15">
        <v>40087</v>
      </c>
      <c r="BT103" s="15">
        <v>40118</v>
      </c>
      <c r="BU103" s="15">
        <v>40148</v>
      </c>
      <c r="BV103" s="15">
        <v>40179</v>
      </c>
      <c r="BW103" s="15">
        <v>40210</v>
      </c>
      <c r="BX103" s="15">
        <v>40238</v>
      </c>
      <c r="BY103" s="15">
        <v>40269</v>
      </c>
      <c r="BZ103" s="15">
        <v>40299</v>
      </c>
      <c r="CA103" s="15">
        <v>40330</v>
      </c>
      <c r="CB103" s="15">
        <v>40360</v>
      </c>
      <c r="CC103" s="15">
        <v>40391</v>
      </c>
      <c r="CD103" s="15">
        <v>40422</v>
      </c>
      <c r="CE103" s="15">
        <v>40452</v>
      </c>
      <c r="CF103" s="15">
        <v>40483</v>
      </c>
      <c r="CG103" s="15">
        <v>40513</v>
      </c>
      <c r="CH103" s="15">
        <v>40544</v>
      </c>
      <c r="CI103" s="15">
        <v>40575</v>
      </c>
      <c r="CJ103" s="15">
        <v>40603</v>
      </c>
      <c r="CK103" s="15">
        <v>40634</v>
      </c>
      <c r="CL103" s="15">
        <v>40664</v>
      </c>
      <c r="CM103" s="15">
        <v>40695</v>
      </c>
      <c r="CN103" s="15">
        <v>40725</v>
      </c>
      <c r="CO103" s="15">
        <v>40756</v>
      </c>
      <c r="CP103" s="15">
        <v>40787</v>
      </c>
      <c r="CQ103" s="15">
        <v>40817</v>
      </c>
      <c r="CR103" s="15">
        <v>40848</v>
      </c>
      <c r="CS103" s="15">
        <v>40878</v>
      </c>
      <c r="CT103" s="15">
        <v>40909</v>
      </c>
      <c r="CU103" s="15">
        <v>40940</v>
      </c>
      <c r="CV103" s="15">
        <v>40969</v>
      </c>
      <c r="CW103" s="15">
        <v>41000</v>
      </c>
      <c r="CX103" s="15">
        <v>41030</v>
      </c>
      <c r="CY103" s="15">
        <v>41061</v>
      </c>
      <c r="CZ103" s="15">
        <v>41091</v>
      </c>
      <c r="DA103" s="15">
        <v>41122</v>
      </c>
      <c r="DB103" s="15">
        <v>41153</v>
      </c>
      <c r="DC103" s="15">
        <v>41183</v>
      </c>
      <c r="DD103" s="15">
        <v>41214</v>
      </c>
      <c r="DE103" s="15">
        <v>41244</v>
      </c>
      <c r="DF103" s="15">
        <v>41275</v>
      </c>
      <c r="DG103" s="15">
        <v>41306</v>
      </c>
      <c r="DH103" s="15">
        <v>41334</v>
      </c>
      <c r="DI103" s="15">
        <v>41365</v>
      </c>
      <c r="DJ103" s="15">
        <v>41395</v>
      </c>
      <c r="DK103" s="15">
        <v>41426</v>
      </c>
      <c r="DL103" s="15">
        <v>41456</v>
      </c>
      <c r="DM103" s="15">
        <v>41487</v>
      </c>
      <c r="DN103" s="15">
        <v>41518</v>
      </c>
      <c r="DO103" s="15">
        <v>41548</v>
      </c>
      <c r="DP103" s="15">
        <v>41579</v>
      </c>
      <c r="DQ103" s="15">
        <v>41609</v>
      </c>
    </row>
    <row r="104" spans="1:121" x14ac:dyDescent="0.2">
      <c r="A104" s="8" t="s">
        <v>16</v>
      </c>
      <c r="B104" s="70">
        <v>454397</v>
      </c>
      <c r="C104" s="70">
        <v>457864</v>
      </c>
      <c r="D104" s="70">
        <v>461070</v>
      </c>
      <c r="E104" s="70">
        <v>452216</v>
      </c>
      <c r="F104" s="70">
        <v>442811</v>
      </c>
      <c r="G104" s="70">
        <v>435489</v>
      </c>
      <c r="H104" s="70">
        <v>436773</v>
      </c>
      <c r="I104" s="70">
        <v>440364</v>
      </c>
      <c r="J104" s="70">
        <v>457075</v>
      </c>
      <c r="K104" s="70">
        <v>457477</v>
      </c>
      <c r="L104" s="70">
        <v>460454</v>
      </c>
      <c r="M104" s="70">
        <v>457864</v>
      </c>
      <c r="N104" s="70">
        <v>471639</v>
      </c>
      <c r="O104" s="70">
        <v>475602</v>
      </c>
      <c r="P104" s="70">
        <v>472771</v>
      </c>
      <c r="Q104" s="70">
        <v>467166</v>
      </c>
      <c r="R104" s="70">
        <v>459194</v>
      </c>
      <c r="S104" s="70">
        <v>453207</v>
      </c>
      <c r="T104" s="70">
        <v>450215</v>
      </c>
      <c r="U104" s="70">
        <v>454662</v>
      </c>
      <c r="V104" s="70">
        <v>472114</v>
      </c>
      <c r="W104" s="70">
        <v>473813</v>
      </c>
      <c r="X104" s="70">
        <v>474862</v>
      </c>
      <c r="Y104" s="70">
        <v>468115</v>
      </c>
      <c r="Z104" s="70">
        <v>479552</v>
      </c>
      <c r="AA104" s="70">
        <v>476229</v>
      </c>
      <c r="AB104" s="70">
        <v>468470</v>
      </c>
      <c r="AC104" s="70">
        <v>457958</v>
      </c>
      <c r="AD104" s="70">
        <v>445949</v>
      </c>
      <c r="AE104" s="70">
        <v>431621</v>
      </c>
      <c r="AF104" s="70">
        <v>426340</v>
      </c>
      <c r="AG104" s="70">
        <v>426127</v>
      </c>
      <c r="AH104" s="70">
        <v>437246</v>
      </c>
      <c r="AI104" s="70">
        <v>440807</v>
      </c>
      <c r="AJ104" s="70">
        <v>445308</v>
      </c>
      <c r="AK104" s="70">
        <v>440125</v>
      </c>
      <c r="AL104" s="70">
        <v>444390</v>
      </c>
      <c r="AM104" s="70">
        <v>438073</v>
      </c>
      <c r="AN104" s="70">
        <v>428997</v>
      </c>
      <c r="AO104" s="70">
        <v>408401</v>
      </c>
      <c r="AP104" s="70">
        <v>385341</v>
      </c>
      <c r="AQ104" s="70">
        <v>376672</v>
      </c>
      <c r="AR104" s="70">
        <v>377806</v>
      </c>
      <c r="AS104" s="70">
        <v>380362</v>
      </c>
      <c r="AT104" s="70">
        <v>385918</v>
      </c>
      <c r="AU104" s="70">
        <v>386505</v>
      </c>
      <c r="AV104" s="70">
        <v>384562</v>
      </c>
      <c r="AW104" s="70">
        <v>377436</v>
      </c>
      <c r="AX104" s="70">
        <v>386377</v>
      </c>
      <c r="AY104" s="70">
        <v>385528</v>
      </c>
      <c r="AZ104" s="70">
        <v>378279</v>
      </c>
      <c r="BA104" s="70">
        <v>373812</v>
      </c>
      <c r="BB104" s="70">
        <v>371129</v>
      </c>
      <c r="BC104" s="70">
        <v>370849</v>
      </c>
      <c r="BD104" s="70">
        <v>370556</v>
      </c>
      <c r="BE104" s="70">
        <v>378750</v>
      </c>
      <c r="BF104" s="70">
        <v>383934</v>
      </c>
      <c r="BG104" s="70">
        <v>388658</v>
      </c>
      <c r="BH104" s="70">
        <v>395926</v>
      </c>
      <c r="BI104" s="70">
        <v>402545</v>
      </c>
      <c r="BJ104" s="70">
        <v>433149</v>
      </c>
      <c r="BK104" s="70">
        <v>453582</v>
      </c>
      <c r="BL104" s="70">
        <v>467559</v>
      </c>
      <c r="BM104" s="70">
        <v>474960</v>
      </c>
      <c r="BN104" s="70">
        <v>472356</v>
      </c>
      <c r="BO104" s="70">
        <v>472873</v>
      </c>
      <c r="BP104" s="70">
        <v>479922</v>
      </c>
      <c r="BQ104" s="70">
        <v>484932</v>
      </c>
      <c r="BR104" s="70">
        <v>492987</v>
      </c>
      <c r="BS104" s="70">
        <v>499283</v>
      </c>
      <c r="BT104" s="70">
        <v>504264</v>
      </c>
      <c r="BU104" s="70">
        <v>504775</v>
      </c>
      <c r="BV104" s="70">
        <v>539130</v>
      </c>
      <c r="BW104" s="70">
        <v>539733</v>
      </c>
      <c r="BX104" s="70">
        <v>550214</v>
      </c>
      <c r="BY104" s="70">
        <v>549676</v>
      </c>
      <c r="BZ104" s="70">
        <v>539957</v>
      </c>
      <c r="CA104" s="70">
        <v>531348</v>
      </c>
      <c r="CB104" s="70">
        <v>527809</v>
      </c>
      <c r="CC104" s="70">
        <v>529568</v>
      </c>
      <c r="CD104" s="70">
        <v>534990</v>
      </c>
      <c r="CE104" s="70">
        <v>529337</v>
      </c>
      <c r="CF104" s="70">
        <v>525154</v>
      </c>
      <c r="CG104" s="70">
        <v>519888</v>
      </c>
      <c r="CH104" s="70">
        <v>533980</v>
      </c>
      <c r="CI104" s="70">
        <v>531266</v>
      </c>
      <c r="CJ104" s="70">
        <v>527071</v>
      </c>
      <c r="CK104" s="70">
        <v>517103</v>
      </c>
      <c r="CL104" s="70">
        <v>506003</v>
      </c>
      <c r="CM104" s="70">
        <v>494326</v>
      </c>
      <c r="CN104" s="70">
        <v>499908</v>
      </c>
      <c r="CO104" s="70">
        <v>508946</v>
      </c>
      <c r="CP104" s="70">
        <v>529210</v>
      </c>
      <c r="CQ104" s="70">
        <v>541153</v>
      </c>
      <c r="CR104" s="70">
        <v>555788</v>
      </c>
      <c r="CS104" s="70">
        <v>576383</v>
      </c>
      <c r="CT104" s="70">
        <v>607044</v>
      </c>
      <c r="CU104" s="70">
        <v>616212</v>
      </c>
      <c r="CV104" s="70">
        <v>628908</v>
      </c>
      <c r="CW104" s="70">
        <v>623395</v>
      </c>
      <c r="CX104" s="70">
        <v>609273</v>
      </c>
      <c r="CY104" s="70">
        <v>614282</v>
      </c>
      <c r="CZ104" s="70">
        <v>622997</v>
      </c>
      <c r="DA104" s="70">
        <v>641218</v>
      </c>
      <c r="DB104" s="70">
        <v>650827</v>
      </c>
      <c r="DC104" s="70">
        <v>660780</v>
      </c>
      <c r="DD104" s="70">
        <v>662937</v>
      </c>
      <c r="DE104" s="70">
        <v>675466</v>
      </c>
      <c r="DF104" s="70">
        <v>703030</v>
      </c>
      <c r="DG104" s="70">
        <v>701959</v>
      </c>
      <c r="DH104" s="70">
        <v>696897</v>
      </c>
      <c r="DI104" s="70">
        <v>691128</v>
      </c>
      <c r="DJ104" s="70">
        <v>666445</v>
      </c>
      <c r="DK104" s="70">
        <v>653967</v>
      </c>
      <c r="DL104" s="70">
        <v>653601</v>
      </c>
      <c r="DM104" s="70">
        <v>660975</v>
      </c>
      <c r="DN104" s="70">
        <v>662812</v>
      </c>
      <c r="DO104" s="70">
        <v>659121</v>
      </c>
      <c r="DP104" s="70">
        <v>656093</v>
      </c>
      <c r="DQ104" s="70">
        <v>654569</v>
      </c>
    </row>
    <row r="105" spans="1:121" x14ac:dyDescent="0.2">
      <c r="A105" s="8" t="str">
        <f>A2</f>
        <v>ARS Alentejo</v>
      </c>
      <c r="B105" s="410">
        <v>25684</v>
      </c>
      <c r="C105" s="410">
        <v>25774</v>
      </c>
      <c r="D105" s="410">
        <v>25961</v>
      </c>
      <c r="E105" s="410">
        <v>24571</v>
      </c>
      <c r="F105" s="410">
        <v>23204</v>
      </c>
      <c r="G105" s="410">
        <v>22358</v>
      </c>
      <c r="H105" s="410">
        <v>22768</v>
      </c>
      <c r="I105" s="410">
        <v>22339</v>
      </c>
      <c r="J105" s="410">
        <v>23037</v>
      </c>
      <c r="K105" s="410">
        <v>23769</v>
      </c>
      <c r="L105" s="410">
        <v>22900</v>
      </c>
      <c r="M105" s="410">
        <v>22611</v>
      </c>
      <c r="N105" s="410">
        <v>24407</v>
      </c>
      <c r="O105" s="410">
        <v>24749</v>
      </c>
      <c r="P105" s="410">
        <v>25019</v>
      </c>
      <c r="Q105" s="410">
        <v>24344</v>
      </c>
      <c r="R105" s="410">
        <v>22930</v>
      </c>
      <c r="S105" s="410">
        <v>22317</v>
      </c>
      <c r="T105" s="410">
        <v>22631</v>
      </c>
      <c r="U105" s="410">
        <v>22929</v>
      </c>
      <c r="V105" s="410">
        <v>23776</v>
      </c>
      <c r="W105" s="410">
        <v>25094</v>
      </c>
      <c r="X105" s="410">
        <v>24769</v>
      </c>
      <c r="Y105" s="410">
        <v>23543</v>
      </c>
      <c r="Z105" s="410">
        <v>24639</v>
      </c>
      <c r="AA105" s="410">
        <v>24571</v>
      </c>
      <c r="AB105" s="410">
        <v>24036</v>
      </c>
      <c r="AC105" s="410">
        <v>22853</v>
      </c>
      <c r="AD105" s="410">
        <v>20835</v>
      </c>
      <c r="AE105" s="410">
        <v>19896</v>
      </c>
      <c r="AF105" s="410">
        <v>19566</v>
      </c>
      <c r="AG105" s="410">
        <v>20081</v>
      </c>
      <c r="AH105" s="410">
        <v>19827</v>
      </c>
      <c r="AI105" s="410">
        <v>20906</v>
      </c>
      <c r="AJ105" s="410">
        <v>20999</v>
      </c>
      <c r="AK105" s="410">
        <v>20843</v>
      </c>
      <c r="AL105" s="410">
        <v>22111</v>
      </c>
      <c r="AM105" s="410">
        <v>22064</v>
      </c>
      <c r="AN105" s="410">
        <v>21435</v>
      </c>
      <c r="AO105" s="410">
        <v>19892</v>
      </c>
      <c r="AP105" s="410">
        <v>17796</v>
      </c>
      <c r="AQ105" s="410">
        <v>17152</v>
      </c>
      <c r="AR105" s="410">
        <v>17325</v>
      </c>
      <c r="AS105" s="410">
        <v>18025</v>
      </c>
      <c r="AT105" s="410">
        <v>17598</v>
      </c>
      <c r="AU105" s="410">
        <v>18677</v>
      </c>
      <c r="AV105" s="410">
        <v>18179</v>
      </c>
      <c r="AW105" s="410">
        <v>17420</v>
      </c>
      <c r="AX105" s="410">
        <v>18861</v>
      </c>
      <c r="AY105" s="410">
        <v>18609</v>
      </c>
      <c r="AZ105" s="410">
        <v>18356</v>
      </c>
      <c r="BA105" s="410">
        <v>18278</v>
      </c>
      <c r="BB105" s="410">
        <v>17561</v>
      </c>
      <c r="BC105" s="410">
        <v>17265</v>
      </c>
      <c r="BD105" s="410">
        <v>17262</v>
      </c>
      <c r="BE105" s="410">
        <v>17421</v>
      </c>
      <c r="BF105" s="410">
        <v>17737</v>
      </c>
      <c r="BG105" s="410">
        <v>19176</v>
      </c>
      <c r="BH105" s="410">
        <v>18551</v>
      </c>
      <c r="BI105" s="410">
        <v>18751</v>
      </c>
      <c r="BJ105" s="410">
        <v>20893</v>
      </c>
      <c r="BK105" s="410">
        <v>21955</v>
      </c>
      <c r="BL105" s="410">
        <v>22655</v>
      </c>
      <c r="BM105" s="410">
        <v>22481</v>
      </c>
      <c r="BN105" s="410">
        <v>21242</v>
      </c>
      <c r="BO105" s="410">
        <v>20681</v>
      </c>
      <c r="BP105" s="410">
        <v>20969</v>
      </c>
      <c r="BQ105" s="410">
        <v>21012</v>
      </c>
      <c r="BR105" s="410">
        <v>22250</v>
      </c>
      <c r="BS105" s="410">
        <v>22646</v>
      </c>
      <c r="BT105" s="410">
        <v>21856</v>
      </c>
      <c r="BU105" s="410">
        <v>21706</v>
      </c>
      <c r="BV105" s="410">
        <v>24618</v>
      </c>
      <c r="BW105" s="410">
        <v>24491</v>
      </c>
      <c r="BX105" s="410">
        <v>25846</v>
      </c>
      <c r="BY105" s="410">
        <v>26013</v>
      </c>
      <c r="BZ105" s="410">
        <v>24780</v>
      </c>
      <c r="CA105" s="410">
        <v>24037</v>
      </c>
      <c r="CB105" s="410">
        <v>23348</v>
      </c>
      <c r="CC105" s="410">
        <v>23695</v>
      </c>
      <c r="CD105" s="410">
        <v>23481</v>
      </c>
      <c r="CE105" s="410">
        <v>23784</v>
      </c>
      <c r="CF105" s="410">
        <v>23243</v>
      </c>
      <c r="CG105" s="410">
        <v>22854</v>
      </c>
      <c r="CH105" s="410">
        <v>23692</v>
      </c>
      <c r="CI105" s="410">
        <v>23969</v>
      </c>
      <c r="CJ105" s="410">
        <v>24126</v>
      </c>
      <c r="CK105" s="410">
        <v>22912</v>
      </c>
      <c r="CL105" s="410">
        <v>21630</v>
      </c>
      <c r="CM105" s="410">
        <v>20684</v>
      </c>
      <c r="CN105" s="410">
        <v>21047</v>
      </c>
      <c r="CO105" s="410">
        <v>21726</v>
      </c>
      <c r="CP105" s="410">
        <v>23345</v>
      </c>
      <c r="CQ105" s="410">
        <v>24473</v>
      </c>
      <c r="CR105" s="410">
        <v>24968</v>
      </c>
      <c r="CS105" s="410">
        <v>25829</v>
      </c>
      <c r="CT105" s="410">
        <v>28118</v>
      </c>
      <c r="CU105" s="410">
        <v>29107</v>
      </c>
      <c r="CV105" s="410">
        <v>29979</v>
      </c>
      <c r="CW105" s="410">
        <v>29100</v>
      </c>
      <c r="CX105" s="410">
        <v>27917</v>
      </c>
      <c r="CY105" s="410">
        <v>28102</v>
      </c>
      <c r="CZ105" s="410">
        <v>29347</v>
      </c>
      <c r="DA105" s="410">
        <v>30814</v>
      </c>
      <c r="DB105" s="410">
        <v>31530</v>
      </c>
      <c r="DC105" s="410">
        <v>32358</v>
      </c>
      <c r="DD105" s="410">
        <v>31759</v>
      </c>
      <c r="DE105" s="410">
        <v>31561</v>
      </c>
      <c r="DF105" s="410">
        <v>33606</v>
      </c>
      <c r="DG105" s="410">
        <v>34007</v>
      </c>
      <c r="DH105" s="410">
        <v>34084</v>
      </c>
      <c r="DI105" s="410">
        <v>33760</v>
      </c>
      <c r="DJ105" s="410">
        <v>31531</v>
      </c>
      <c r="DK105" s="410">
        <v>31112</v>
      </c>
      <c r="DL105" s="410">
        <v>31669</v>
      </c>
      <c r="DM105" s="410">
        <v>31879</v>
      </c>
      <c r="DN105" s="410">
        <v>31393</v>
      </c>
      <c r="DO105" s="410">
        <v>31657</v>
      </c>
      <c r="DP105" s="410">
        <v>30770</v>
      </c>
      <c r="DQ105" s="410">
        <v>29973</v>
      </c>
    </row>
    <row r="106" spans="1:121" x14ac:dyDescent="0.2">
      <c r="A106" s="8" t="str">
        <f>A3</f>
        <v>ULS Baixo Alentejo</v>
      </c>
      <c r="B106" s="13">
        <v>8329</v>
      </c>
      <c r="C106" s="13">
        <v>8361</v>
      </c>
      <c r="D106" s="13">
        <v>8438</v>
      </c>
      <c r="E106" s="13">
        <v>8094</v>
      </c>
      <c r="F106" s="13">
        <v>7887</v>
      </c>
      <c r="G106" s="13">
        <v>7429</v>
      </c>
      <c r="H106" s="13">
        <v>7156</v>
      </c>
      <c r="I106" s="13">
        <v>6744</v>
      </c>
      <c r="J106" s="13">
        <v>7160</v>
      </c>
      <c r="K106" s="13">
        <v>7420</v>
      </c>
      <c r="L106" s="13">
        <v>7328</v>
      </c>
      <c r="M106" s="13">
        <v>7227</v>
      </c>
      <c r="N106" s="13">
        <v>7989</v>
      </c>
      <c r="O106" s="13">
        <v>7791</v>
      </c>
      <c r="P106" s="13">
        <v>7626</v>
      </c>
      <c r="Q106" s="13">
        <v>7445</v>
      </c>
      <c r="R106" s="13">
        <v>7103</v>
      </c>
      <c r="S106" s="13">
        <v>7022</v>
      </c>
      <c r="T106" s="13">
        <v>6966</v>
      </c>
      <c r="U106" s="13">
        <v>7069</v>
      </c>
      <c r="V106" s="13">
        <v>7402</v>
      </c>
      <c r="W106" s="13">
        <v>7694</v>
      </c>
      <c r="X106" s="13">
        <v>7519</v>
      </c>
      <c r="Y106" s="13">
        <v>6985</v>
      </c>
      <c r="Z106" s="13">
        <v>7380</v>
      </c>
      <c r="AA106" s="13">
        <v>7341</v>
      </c>
      <c r="AB106" s="13">
        <v>7179</v>
      </c>
      <c r="AC106" s="13">
        <v>6635</v>
      </c>
      <c r="AD106" s="13">
        <v>6213</v>
      </c>
      <c r="AE106" s="13">
        <v>5965</v>
      </c>
      <c r="AF106" s="13">
        <v>5765</v>
      </c>
      <c r="AG106" s="13">
        <v>5684</v>
      </c>
      <c r="AH106" s="13">
        <v>5618</v>
      </c>
      <c r="AI106" s="13">
        <v>5943</v>
      </c>
      <c r="AJ106" s="13">
        <v>5887</v>
      </c>
      <c r="AK106" s="13">
        <v>5721</v>
      </c>
      <c r="AL106" s="13">
        <v>6394</v>
      </c>
      <c r="AM106" s="13">
        <v>6364</v>
      </c>
      <c r="AN106" s="13">
        <v>6178</v>
      </c>
      <c r="AO106" s="13">
        <v>5778</v>
      </c>
      <c r="AP106" s="13">
        <v>5381</v>
      </c>
      <c r="AQ106" s="13">
        <v>5104</v>
      </c>
      <c r="AR106" s="13">
        <v>5048</v>
      </c>
      <c r="AS106" s="13">
        <v>4975</v>
      </c>
      <c r="AT106" s="13">
        <v>4922</v>
      </c>
      <c r="AU106" s="13">
        <v>5344</v>
      </c>
      <c r="AV106" s="13">
        <v>5275</v>
      </c>
      <c r="AW106" s="13">
        <v>4886</v>
      </c>
      <c r="AX106" s="13">
        <v>5309</v>
      </c>
      <c r="AY106" s="13">
        <v>5196</v>
      </c>
      <c r="AZ106" s="13">
        <v>5248</v>
      </c>
      <c r="BA106" s="13">
        <v>5267</v>
      </c>
      <c r="BB106" s="13">
        <v>5155</v>
      </c>
      <c r="BC106" s="13">
        <v>5022</v>
      </c>
      <c r="BD106" s="13">
        <v>4969</v>
      </c>
      <c r="BE106" s="13">
        <v>4743</v>
      </c>
      <c r="BF106" s="13">
        <v>4988</v>
      </c>
      <c r="BG106" s="13">
        <v>5224</v>
      </c>
      <c r="BH106" s="13">
        <v>4853</v>
      </c>
      <c r="BI106" s="13">
        <v>4925</v>
      </c>
      <c r="BJ106" s="13">
        <v>5642</v>
      </c>
      <c r="BK106" s="13">
        <v>5792</v>
      </c>
      <c r="BL106" s="13">
        <v>5836</v>
      </c>
      <c r="BM106" s="13">
        <v>5862</v>
      </c>
      <c r="BN106" s="13">
        <v>5505</v>
      </c>
      <c r="BO106" s="13">
        <v>5423</v>
      </c>
      <c r="BP106" s="13">
        <v>5434</v>
      </c>
      <c r="BQ106" s="13">
        <v>5376</v>
      </c>
      <c r="BR106" s="13">
        <v>5593</v>
      </c>
      <c r="BS106" s="13">
        <v>5568</v>
      </c>
      <c r="BT106" s="13">
        <v>5311</v>
      </c>
      <c r="BU106" s="13">
        <v>5331</v>
      </c>
      <c r="BV106" s="13">
        <v>5975</v>
      </c>
      <c r="BW106" s="13">
        <v>6120</v>
      </c>
      <c r="BX106" s="13">
        <v>6617</v>
      </c>
      <c r="BY106" s="13">
        <v>6885</v>
      </c>
      <c r="BZ106" s="13">
        <v>6751</v>
      </c>
      <c r="CA106" s="13">
        <v>6616</v>
      </c>
      <c r="CB106" s="13">
        <v>6423</v>
      </c>
      <c r="CC106" s="13">
        <v>6490</v>
      </c>
      <c r="CD106" s="13">
        <v>6560</v>
      </c>
      <c r="CE106" s="13">
        <v>6498</v>
      </c>
      <c r="CF106" s="13">
        <v>6278</v>
      </c>
      <c r="CG106" s="13">
        <v>6053</v>
      </c>
      <c r="CH106" s="13">
        <v>6510</v>
      </c>
      <c r="CI106" s="13">
        <v>6695</v>
      </c>
      <c r="CJ106" s="13">
        <v>6794</v>
      </c>
      <c r="CK106" s="13">
        <v>6498</v>
      </c>
      <c r="CL106" s="13">
        <v>6117</v>
      </c>
      <c r="CM106" s="13">
        <v>5921</v>
      </c>
      <c r="CN106" s="13">
        <v>5903</v>
      </c>
      <c r="CO106" s="13">
        <v>5889</v>
      </c>
      <c r="CP106" s="13">
        <v>6226</v>
      </c>
      <c r="CQ106" s="13">
        <v>6562</v>
      </c>
      <c r="CR106" s="13">
        <v>6495</v>
      </c>
      <c r="CS106" s="13">
        <v>6768</v>
      </c>
      <c r="CT106" s="13">
        <v>7491</v>
      </c>
      <c r="CU106" s="13">
        <v>7770</v>
      </c>
      <c r="CV106" s="13">
        <v>8003</v>
      </c>
      <c r="CW106" s="13">
        <v>7863</v>
      </c>
      <c r="CX106" s="13">
        <v>7590</v>
      </c>
      <c r="CY106" s="13">
        <v>7644</v>
      </c>
      <c r="CZ106" s="13">
        <v>7841</v>
      </c>
      <c r="DA106" s="13">
        <v>8077</v>
      </c>
      <c r="DB106" s="13">
        <v>8368</v>
      </c>
      <c r="DC106" s="13">
        <v>8654</v>
      </c>
      <c r="DD106" s="13">
        <v>8275</v>
      </c>
      <c r="DE106" s="13">
        <v>8049</v>
      </c>
      <c r="DF106" s="13">
        <v>8840</v>
      </c>
      <c r="DG106" s="13">
        <v>8970</v>
      </c>
      <c r="DH106" s="13">
        <v>8876</v>
      </c>
      <c r="DI106" s="13">
        <v>8807</v>
      </c>
      <c r="DJ106" s="13">
        <v>8342</v>
      </c>
      <c r="DK106" s="13">
        <v>8605</v>
      </c>
      <c r="DL106" s="13">
        <v>8724</v>
      </c>
      <c r="DM106" s="13">
        <v>8564</v>
      </c>
      <c r="DN106" s="13">
        <v>8497</v>
      </c>
      <c r="DO106" s="13">
        <v>8661</v>
      </c>
      <c r="DP106" s="13">
        <v>8260</v>
      </c>
      <c r="DQ106" s="13">
        <v>7918</v>
      </c>
    </row>
    <row r="107" spans="1:121" x14ac:dyDescent="0.2">
      <c r="A107" s="8" t="s">
        <v>62</v>
      </c>
      <c r="B107" s="13">
        <v>2966</v>
      </c>
      <c r="C107" s="13">
        <v>2973</v>
      </c>
      <c r="D107" s="13">
        <v>3024</v>
      </c>
      <c r="E107" s="13">
        <v>2944</v>
      </c>
      <c r="F107" s="13">
        <v>2892</v>
      </c>
      <c r="G107" s="13">
        <v>2758</v>
      </c>
      <c r="H107" s="13">
        <v>2687</v>
      </c>
      <c r="I107" s="13">
        <v>2500</v>
      </c>
      <c r="J107" s="13">
        <v>2570</v>
      </c>
      <c r="K107" s="13">
        <v>2721</v>
      </c>
      <c r="L107" s="13">
        <v>2744</v>
      </c>
      <c r="M107" s="13">
        <v>2756</v>
      </c>
      <c r="N107" s="13">
        <v>2986</v>
      </c>
      <c r="O107" s="13">
        <v>2988</v>
      </c>
      <c r="P107" s="13">
        <v>2947</v>
      </c>
      <c r="Q107" s="13">
        <v>2861</v>
      </c>
      <c r="R107" s="13">
        <v>2802</v>
      </c>
      <c r="S107" s="13">
        <v>2730</v>
      </c>
      <c r="T107" s="13">
        <v>2676</v>
      </c>
      <c r="U107" s="13">
        <v>2656</v>
      </c>
      <c r="V107" s="13">
        <v>2726</v>
      </c>
      <c r="W107" s="13">
        <v>2852</v>
      </c>
      <c r="X107" s="13">
        <v>2842</v>
      </c>
      <c r="Y107" s="13">
        <v>2699</v>
      </c>
      <c r="Z107" s="13">
        <v>2909</v>
      </c>
      <c r="AA107" s="13">
        <v>2896</v>
      </c>
      <c r="AB107" s="13">
        <v>2746</v>
      </c>
      <c r="AC107" s="13">
        <v>2603</v>
      </c>
      <c r="AD107" s="13">
        <v>2465</v>
      </c>
      <c r="AE107" s="13">
        <v>2299</v>
      </c>
      <c r="AF107" s="13">
        <v>2221</v>
      </c>
      <c r="AG107" s="13">
        <v>2140</v>
      </c>
      <c r="AH107" s="13">
        <v>2085</v>
      </c>
      <c r="AI107" s="13">
        <v>2248</v>
      </c>
      <c r="AJ107" s="13">
        <v>2246</v>
      </c>
      <c r="AK107" s="13">
        <v>2218</v>
      </c>
      <c r="AL107" s="13">
        <v>2418</v>
      </c>
      <c r="AM107" s="13">
        <v>2426</v>
      </c>
      <c r="AN107" s="13">
        <v>2322</v>
      </c>
      <c r="AO107" s="13">
        <v>2196</v>
      </c>
      <c r="AP107" s="13">
        <v>2043</v>
      </c>
      <c r="AQ107" s="13">
        <v>1869</v>
      </c>
      <c r="AR107" s="13">
        <v>1863</v>
      </c>
      <c r="AS107" s="13">
        <v>1815</v>
      </c>
      <c r="AT107" s="13">
        <v>1771</v>
      </c>
      <c r="AU107" s="13">
        <v>1881</v>
      </c>
      <c r="AV107" s="13">
        <v>1891</v>
      </c>
      <c r="AW107" s="13">
        <v>1772</v>
      </c>
      <c r="AX107" s="13">
        <v>1889</v>
      </c>
      <c r="AY107" s="13">
        <v>1875</v>
      </c>
      <c r="AZ107" s="13">
        <v>1908</v>
      </c>
      <c r="BA107" s="13">
        <v>1946</v>
      </c>
      <c r="BB107" s="13">
        <v>1930</v>
      </c>
      <c r="BC107" s="13">
        <v>1870</v>
      </c>
      <c r="BD107" s="13">
        <v>1878</v>
      </c>
      <c r="BE107" s="13">
        <v>1796</v>
      </c>
      <c r="BF107" s="13">
        <v>1866</v>
      </c>
      <c r="BG107" s="13">
        <v>2035</v>
      </c>
      <c r="BH107" s="13">
        <v>1943</v>
      </c>
      <c r="BI107" s="13">
        <v>2050</v>
      </c>
      <c r="BJ107" s="13">
        <v>2403</v>
      </c>
      <c r="BK107" s="13">
        <v>2531</v>
      </c>
      <c r="BL107" s="13">
        <v>2569</v>
      </c>
      <c r="BM107" s="13">
        <v>2630</v>
      </c>
      <c r="BN107" s="13">
        <v>2510</v>
      </c>
      <c r="BO107" s="13">
        <v>2440</v>
      </c>
      <c r="BP107" s="13">
        <v>2415</v>
      </c>
      <c r="BQ107" s="13">
        <v>2344</v>
      </c>
      <c r="BR107" s="13">
        <v>2415</v>
      </c>
      <c r="BS107" s="13">
        <v>2488</v>
      </c>
      <c r="BT107" s="13">
        <v>2400</v>
      </c>
      <c r="BU107" s="13">
        <v>2450</v>
      </c>
      <c r="BV107" s="13">
        <v>2758</v>
      </c>
      <c r="BW107" s="13">
        <v>2832</v>
      </c>
      <c r="BX107" s="13">
        <v>3012</v>
      </c>
      <c r="BY107" s="13">
        <v>3130</v>
      </c>
      <c r="BZ107" s="13">
        <v>3049</v>
      </c>
      <c r="CA107" s="13">
        <v>2984</v>
      </c>
      <c r="CB107" s="13">
        <v>2928</v>
      </c>
      <c r="CC107" s="13">
        <v>2925</v>
      </c>
      <c r="CD107" s="13">
        <v>2849</v>
      </c>
      <c r="CE107" s="13">
        <v>2848</v>
      </c>
      <c r="CF107" s="13">
        <v>2694</v>
      </c>
      <c r="CG107" s="13">
        <v>2611</v>
      </c>
      <c r="CH107" s="13">
        <v>2853</v>
      </c>
      <c r="CI107" s="13">
        <v>2980</v>
      </c>
      <c r="CJ107" s="13">
        <v>3035</v>
      </c>
      <c r="CK107" s="13">
        <v>2934</v>
      </c>
      <c r="CL107" s="13">
        <v>2751</v>
      </c>
      <c r="CM107" s="13">
        <v>2612</v>
      </c>
      <c r="CN107" s="13">
        <v>2606</v>
      </c>
      <c r="CO107" s="13">
        <v>2595</v>
      </c>
      <c r="CP107" s="13">
        <v>2631</v>
      </c>
      <c r="CQ107" s="13">
        <v>2898</v>
      </c>
      <c r="CR107" s="13">
        <v>2838</v>
      </c>
      <c r="CS107" s="13">
        <v>2975</v>
      </c>
      <c r="CT107" s="13">
        <v>3389</v>
      </c>
      <c r="CU107" s="13">
        <v>3577</v>
      </c>
      <c r="CV107" s="13">
        <v>3747</v>
      </c>
      <c r="CW107" s="13">
        <v>3708</v>
      </c>
      <c r="CX107" s="13">
        <v>3650</v>
      </c>
      <c r="CY107" s="13">
        <v>3727</v>
      </c>
      <c r="CZ107" s="13">
        <v>3777</v>
      </c>
      <c r="DA107" s="13">
        <v>3890</v>
      </c>
      <c r="DB107" s="13">
        <v>3931</v>
      </c>
      <c r="DC107" s="13">
        <v>3995</v>
      </c>
      <c r="DD107" s="13">
        <v>3783</v>
      </c>
      <c r="DE107" s="13">
        <v>3735</v>
      </c>
      <c r="DF107" s="13">
        <v>4218</v>
      </c>
      <c r="DG107" s="13">
        <v>4296</v>
      </c>
      <c r="DH107" s="13">
        <v>4343</v>
      </c>
      <c r="DI107" s="13">
        <v>4324</v>
      </c>
      <c r="DJ107" s="13">
        <v>4059</v>
      </c>
      <c r="DK107" s="13">
        <v>4108</v>
      </c>
      <c r="DL107" s="13">
        <v>4100</v>
      </c>
      <c r="DM107" s="13">
        <v>4017</v>
      </c>
      <c r="DN107" s="13">
        <v>3882</v>
      </c>
      <c r="DO107" s="13">
        <v>3958</v>
      </c>
      <c r="DP107" s="13">
        <v>3700</v>
      </c>
      <c r="DQ107" s="13">
        <v>3516</v>
      </c>
    </row>
    <row r="108" spans="1:121" x14ac:dyDescent="0.2">
      <c r="A108" s="8" t="s">
        <v>63</v>
      </c>
      <c r="B108" s="13">
        <v>5363</v>
      </c>
      <c r="C108" s="13">
        <v>5388</v>
      </c>
      <c r="D108" s="13">
        <v>5414</v>
      </c>
      <c r="E108" s="13">
        <v>5150</v>
      </c>
      <c r="F108" s="13">
        <v>4995</v>
      </c>
      <c r="G108" s="13">
        <v>4671</v>
      </c>
      <c r="H108" s="13">
        <v>4469</v>
      </c>
      <c r="I108" s="13">
        <v>4244</v>
      </c>
      <c r="J108" s="13">
        <v>4590</v>
      </c>
      <c r="K108" s="13">
        <v>4699</v>
      </c>
      <c r="L108" s="13">
        <v>4584</v>
      </c>
      <c r="M108" s="13">
        <v>4471</v>
      </c>
      <c r="N108" s="13">
        <v>5003</v>
      </c>
      <c r="O108" s="13">
        <v>4803</v>
      </c>
      <c r="P108" s="13">
        <v>4679</v>
      </c>
      <c r="Q108" s="13">
        <v>4584</v>
      </c>
      <c r="R108" s="13">
        <v>4301</v>
      </c>
      <c r="S108" s="13">
        <v>4292</v>
      </c>
      <c r="T108" s="13">
        <v>4290</v>
      </c>
      <c r="U108" s="13">
        <v>4413</v>
      </c>
      <c r="V108" s="13">
        <v>4676</v>
      </c>
      <c r="W108" s="13">
        <v>4842</v>
      </c>
      <c r="X108" s="13">
        <v>4677</v>
      </c>
      <c r="Y108" s="13">
        <v>4286</v>
      </c>
      <c r="Z108" s="13">
        <v>4471</v>
      </c>
      <c r="AA108" s="13">
        <v>4445</v>
      </c>
      <c r="AB108" s="13">
        <v>4433</v>
      </c>
      <c r="AC108" s="13">
        <v>4032</v>
      </c>
      <c r="AD108" s="13">
        <v>3748</v>
      </c>
      <c r="AE108" s="13">
        <v>3666</v>
      </c>
      <c r="AF108" s="13">
        <v>3544</v>
      </c>
      <c r="AG108" s="13">
        <v>3544</v>
      </c>
      <c r="AH108" s="13">
        <v>3533</v>
      </c>
      <c r="AI108" s="13">
        <v>3695</v>
      </c>
      <c r="AJ108" s="13">
        <v>3641</v>
      </c>
      <c r="AK108" s="13">
        <v>3503</v>
      </c>
      <c r="AL108" s="13">
        <v>3976</v>
      </c>
      <c r="AM108" s="13">
        <v>3938</v>
      </c>
      <c r="AN108" s="13">
        <v>3856</v>
      </c>
      <c r="AO108" s="13">
        <v>3582</v>
      </c>
      <c r="AP108" s="13">
        <v>3338</v>
      </c>
      <c r="AQ108" s="13">
        <v>3235</v>
      </c>
      <c r="AR108" s="13">
        <v>3185</v>
      </c>
      <c r="AS108" s="13">
        <v>3160</v>
      </c>
      <c r="AT108" s="13">
        <v>3151</v>
      </c>
      <c r="AU108" s="13">
        <v>3463</v>
      </c>
      <c r="AV108" s="13">
        <v>3384</v>
      </c>
      <c r="AW108" s="13">
        <v>3114</v>
      </c>
      <c r="AX108" s="13">
        <v>3420</v>
      </c>
      <c r="AY108" s="13">
        <v>3321</v>
      </c>
      <c r="AZ108" s="13">
        <v>3340</v>
      </c>
      <c r="BA108" s="13">
        <v>3321</v>
      </c>
      <c r="BB108" s="13">
        <v>3225</v>
      </c>
      <c r="BC108" s="13">
        <v>3152</v>
      </c>
      <c r="BD108" s="13">
        <v>3091</v>
      </c>
      <c r="BE108" s="13">
        <v>2947</v>
      </c>
      <c r="BF108" s="13">
        <v>3122</v>
      </c>
      <c r="BG108" s="13">
        <v>3189</v>
      </c>
      <c r="BH108" s="13">
        <v>2910</v>
      </c>
      <c r="BI108" s="13">
        <v>2875</v>
      </c>
      <c r="BJ108" s="13">
        <v>3239</v>
      </c>
      <c r="BK108" s="13">
        <v>3261</v>
      </c>
      <c r="BL108" s="13">
        <v>3267</v>
      </c>
      <c r="BM108" s="13">
        <v>3232</v>
      </c>
      <c r="BN108" s="13">
        <v>2995</v>
      </c>
      <c r="BO108" s="13">
        <v>2983</v>
      </c>
      <c r="BP108" s="13">
        <v>3019</v>
      </c>
      <c r="BQ108" s="13">
        <v>3032</v>
      </c>
      <c r="BR108" s="13">
        <v>3178</v>
      </c>
      <c r="BS108" s="13">
        <v>3080</v>
      </c>
      <c r="BT108" s="13">
        <v>2911</v>
      </c>
      <c r="BU108" s="13">
        <v>2881</v>
      </c>
      <c r="BV108" s="13">
        <v>3217</v>
      </c>
      <c r="BW108" s="13">
        <v>3288</v>
      </c>
      <c r="BX108" s="13">
        <v>3605</v>
      </c>
      <c r="BY108" s="13">
        <v>3755</v>
      </c>
      <c r="BZ108" s="13">
        <v>3702</v>
      </c>
      <c r="CA108" s="13">
        <v>3632</v>
      </c>
      <c r="CB108" s="13">
        <v>3495</v>
      </c>
      <c r="CC108" s="13">
        <v>3565</v>
      </c>
      <c r="CD108" s="13">
        <v>3711</v>
      </c>
      <c r="CE108" s="13">
        <v>3650</v>
      </c>
      <c r="CF108" s="13">
        <v>3584</v>
      </c>
      <c r="CG108" s="13">
        <v>3442</v>
      </c>
      <c r="CH108" s="13">
        <v>3657</v>
      </c>
      <c r="CI108" s="13">
        <v>3715</v>
      </c>
      <c r="CJ108" s="13">
        <v>3759</v>
      </c>
      <c r="CK108" s="13">
        <v>3564</v>
      </c>
      <c r="CL108" s="13">
        <v>3366</v>
      </c>
      <c r="CM108" s="13">
        <v>3309</v>
      </c>
      <c r="CN108" s="13">
        <v>3297</v>
      </c>
      <c r="CO108" s="13">
        <v>3294</v>
      </c>
      <c r="CP108" s="13">
        <v>3595</v>
      </c>
      <c r="CQ108" s="13">
        <v>3664</v>
      </c>
      <c r="CR108" s="13">
        <v>3657</v>
      </c>
      <c r="CS108" s="13">
        <v>3793</v>
      </c>
      <c r="CT108" s="13">
        <v>4102</v>
      </c>
      <c r="CU108" s="13">
        <v>4193</v>
      </c>
      <c r="CV108" s="13">
        <v>4256</v>
      </c>
      <c r="CW108" s="13">
        <v>4155</v>
      </c>
      <c r="CX108" s="13">
        <v>3940</v>
      </c>
      <c r="CY108" s="13">
        <v>3917</v>
      </c>
      <c r="CZ108" s="13">
        <v>4064</v>
      </c>
      <c r="DA108" s="13">
        <v>4187</v>
      </c>
      <c r="DB108" s="13">
        <v>4437</v>
      </c>
      <c r="DC108" s="13">
        <v>4659</v>
      </c>
      <c r="DD108" s="13">
        <v>4492</v>
      </c>
      <c r="DE108" s="13">
        <v>4314</v>
      </c>
      <c r="DF108" s="13">
        <v>4622</v>
      </c>
      <c r="DG108" s="13">
        <v>4674</v>
      </c>
      <c r="DH108" s="13">
        <v>4533</v>
      </c>
      <c r="DI108" s="13">
        <v>4483</v>
      </c>
      <c r="DJ108" s="13">
        <v>4283</v>
      </c>
      <c r="DK108" s="13">
        <v>4497</v>
      </c>
      <c r="DL108" s="13">
        <v>4624</v>
      </c>
      <c r="DM108" s="13">
        <v>4547</v>
      </c>
      <c r="DN108" s="13">
        <v>4615</v>
      </c>
      <c r="DO108" s="13">
        <v>4703</v>
      </c>
      <c r="DP108" s="13">
        <v>4560</v>
      </c>
      <c r="DQ108" s="13">
        <v>4402</v>
      </c>
    </row>
    <row r="109" spans="1:121" x14ac:dyDescent="0.2">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c r="CB109" s="70"/>
      <c r="CC109" s="70"/>
      <c r="CD109" s="70"/>
      <c r="CE109" s="70"/>
      <c r="CF109" s="70"/>
      <c r="CG109" s="70"/>
      <c r="CH109" s="70"/>
      <c r="CI109" s="70"/>
      <c r="CJ109" s="70"/>
      <c r="CK109" s="70"/>
      <c r="CL109" s="70"/>
      <c r="CM109" s="70"/>
      <c r="CN109" s="70"/>
      <c r="CO109" s="70"/>
      <c r="CP109" s="70"/>
      <c r="CQ109" s="70"/>
      <c r="CR109" s="70"/>
      <c r="CS109" s="70"/>
      <c r="CT109" s="70"/>
      <c r="CU109" s="70"/>
      <c r="CV109" s="70"/>
      <c r="CW109" s="70"/>
      <c r="CX109" s="70"/>
      <c r="CY109" s="70"/>
      <c r="CZ109" s="70"/>
      <c r="DA109" s="70"/>
      <c r="DB109" s="70"/>
      <c r="DC109" s="70"/>
      <c r="DD109" s="70"/>
      <c r="DE109" s="70"/>
      <c r="DF109" s="70"/>
      <c r="DG109" s="70"/>
      <c r="DH109" s="70"/>
      <c r="DI109" s="70"/>
      <c r="DJ109" s="70"/>
      <c r="DK109" s="70"/>
    </row>
    <row r="110" spans="1:121" x14ac:dyDescent="0.2">
      <c r="A110" s="8" t="s">
        <v>301</v>
      </c>
    </row>
    <row r="111" spans="1:121" x14ac:dyDescent="0.2">
      <c r="B111" s="15">
        <v>38353</v>
      </c>
      <c r="C111" s="15">
        <v>38384</v>
      </c>
      <c r="D111" s="15">
        <v>38412</v>
      </c>
      <c r="E111" s="15">
        <v>38443</v>
      </c>
      <c r="F111" s="15">
        <v>38473</v>
      </c>
      <c r="G111" s="15">
        <v>38504</v>
      </c>
      <c r="H111" s="15">
        <v>38534</v>
      </c>
      <c r="I111" s="15">
        <v>38565</v>
      </c>
      <c r="J111" s="15">
        <v>38596</v>
      </c>
      <c r="K111" s="15">
        <v>38626</v>
      </c>
      <c r="L111" s="15">
        <v>38657</v>
      </c>
      <c r="M111" s="15">
        <v>38687</v>
      </c>
      <c r="N111" s="15">
        <v>38718</v>
      </c>
      <c r="O111" s="15">
        <v>38749</v>
      </c>
      <c r="P111" s="15">
        <v>38777</v>
      </c>
      <c r="Q111" s="15">
        <v>38808</v>
      </c>
      <c r="R111" s="15">
        <v>38838</v>
      </c>
      <c r="S111" s="15">
        <v>38869</v>
      </c>
      <c r="T111" s="15">
        <v>38899</v>
      </c>
      <c r="U111" s="15">
        <v>38930</v>
      </c>
      <c r="V111" s="15">
        <v>38961</v>
      </c>
      <c r="W111" s="15">
        <v>38991</v>
      </c>
      <c r="X111" s="15">
        <v>39022</v>
      </c>
      <c r="Y111" s="15">
        <v>39052</v>
      </c>
      <c r="Z111" s="15">
        <v>39083</v>
      </c>
      <c r="AA111" s="15">
        <v>39114</v>
      </c>
      <c r="AB111" s="15">
        <v>39142</v>
      </c>
      <c r="AC111" s="15">
        <v>39173</v>
      </c>
      <c r="AD111" s="15">
        <v>39203</v>
      </c>
      <c r="AE111" s="15">
        <v>39234</v>
      </c>
      <c r="AF111" s="15">
        <v>39264</v>
      </c>
      <c r="AG111" s="15">
        <v>39295</v>
      </c>
      <c r="AH111" s="15">
        <v>39326</v>
      </c>
      <c r="AI111" s="15">
        <v>39356</v>
      </c>
      <c r="AJ111" s="15">
        <v>39387</v>
      </c>
      <c r="AK111" s="15">
        <v>39417</v>
      </c>
      <c r="AL111" s="15">
        <v>39448</v>
      </c>
      <c r="AM111" s="15">
        <v>39479</v>
      </c>
      <c r="AN111" s="15">
        <v>39508</v>
      </c>
      <c r="AO111" s="15">
        <v>39539</v>
      </c>
      <c r="AP111" s="15">
        <v>39569</v>
      </c>
      <c r="AQ111" s="15">
        <v>39600</v>
      </c>
      <c r="AR111" s="15">
        <v>39630</v>
      </c>
      <c r="AS111" s="15">
        <v>39661</v>
      </c>
      <c r="AT111" s="15">
        <v>39692</v>
      </c>
      <c r="AU111" s="15">
        <v>39722</v>
      </c>
      <c r="AV111" s="15">
        <v>39753</v>
      </c>
      <c r="AW111" s="15">
        <v>39783</v>
      </c>
      <c r="AX111" s="15">
        <v>39814</v>
      </c>
      <c r="AY111" s="15">
        <v>39845</v>
      </c>
      <c r="AZ111" s="15">
        <v>39873</v>
      </c>
      <c r="BA111" s="15">
        <v>39904</v>
      </c>
      <c r="BB111" s="15">
        <v>39934</v>
      </c>
      <c r="BC111" s="15">
        <v>39965</v>
      </c>
      <c r="BD111" s="15">
        <v>39995</v>
      </c>
      <c r="BE111" s="15">
        <v>40026</v>
      </c>
      <c r="BF111" s="15">
        <v>40057</v>
      </c>
      <c r="BG111" s="15">
        <v>40087</v>
      </c>
      <c r="BH111" s="15">
        <v>40118</v>
      </c>
      <c r="BI111" s="15">
        <v>40148</v>
      </c>
      <c r="BJ111" s="15">
        <v>40179</v>
      </c>
      <c r="BK111" s="15">
        <v>40210</v>
      </c>
      <c r="BL111" s="15">
        <v>40238</v>
      </c>
      <c r="BM111" s="15">
        <v>40269</v>
      </c>
      <c r="BN111" s="15">
        <v>40299</v>
      </c>
      <c r="BO111" s="15">
        <v>40330</v>
      </c>
      <c r="BP111" s="15">
        <v>40360</v>
      </c>
      <c r="BQ111" s="15">
        <v>40391</v>
      </c>
      <c r="BR111" s="15">
        <v>40422</v>
      </c>
      <c r="BS111" s="15">
        <v>40452</v>
      </c>
      <c r="BT111" s="15">
        <v>40483</v>
      </c>
      <c r="BU111" s="15">
        <v>40513</v>
      </c>
      <c r="BV111" s="15">
        <v>40544</v>
      </c>
      <c r="BW111" s="15">
        <v>40575</v>
      </c>
      <c r="BX111" s="15">
        <v>40603</v>
      </c>
      <c r="BY111" s="15">
        <v>40634</v>
      </c>
      <c r="BZ111" s="15">
        <v>40664</v>
      </c>
      <c r="CA111" s="15">
        <v>40695</v>
      </c>
      <c r="CB111" s="15">
        <v>40725</v>
      </c>
      <c r="CC111" s="15">
        <v>40756</v>
      </c>
      <c r="CD111" s="15">
        <v>40787</v>
      </c>
      <c r="CE111" s="15">
        <v>40817</v>
      </c>
      <c r="CF111" s="15">
        <v>40848</v>
      </c>
      <c r="CG111" s="15">
        <v>40878</v>
      </c>
      <c r="CH111" s="15">
        <v>40909</v>
      </c>
      <c r="CI111" s="15">
        <v>40940</v>
      </c>
      <c r="CJ111" s="15">
        <v>40969</v>
      </c>
      <c r="CK111" s="15">
        <v>41000</v>
      </c>
      <c r="CL111" s="15">
        <v>41030</v>
      </c>
      <c r="CM111" s="15">
        <v>41061</v>
      </c>
      <c r="CN111" s="15">
        <v>41091</v>
      </c>
      <c r="CO111" s="15">
        <v>41122</v>
      </c>
      <c r="CP111" s="15">
        <v>41153</v>
      </c>
      <c r="CQ111" s="15">
        <v>41183</v>
      </c>
      <c r="CR111" s="15">
        <v>41214</v>
      </c>
      <c r="CS111" s="15">
        <v>41244</v>
      </c>
      <c r="CT111" s="15">
        <v>41275</v>
      </c>
      <c r="CU111" s="15">
        <v>41306</v>
      </c>
      <c r="CV111" s="15">
        <v>41334</v>
      </c>
      <c r="CW111" s="15">
        <v>41365</v>
      </c>
      <c r="CX111" s="15">
        <v>41395</v>
      </c>
      <c r="CY111" s="15">
        <v>41426</v>
      </c>
      <c r="CZ111" s="15">
        <v>41456</v>
      </c>
      <c r="DA111" s="15">
        <v>41487</v>
      </c>
      <c r="DB111" s="15">
        <v>41518</v>
      </c>
      <c r="DC111" s="15">
        <v>41548</v>
      </c>
      <c r="DD111" s="15">
        <v>41579</v>
      </c>
      <c r="DE111" s="15">
        <v>41609</v>
      </c>
    </row>
    <row r="112" spans="1:121" x14ac:dyDescent="0.2">
      <c r="A112" s="8" t="s">
        <v>16</v>
      </c>
      <c r="B112" s="90">
        <v>3.7944792769318463</v>
      </c>
      <c r="C112" s="90">
        <v>3.8740761448814496</v>
      </c>
      <c r="D112" s="90">
        <v>2.5377925260806387</v>
      </c>
      <c r="E112" s="90">
        <v>3.3059422930634916</v>
      </c>
      <c r="F112" s="90">
        <v>3.6997725892084885</v>
      </c>
      <c r="G112" s="90">
        <v>4.0685298595372101</v>
      </c>
      <c r="H112" s="90">
        <v>3.0775711868636568</v>
      </c>
      <c r="I112" s="90">
        <v>3.24685941630106</v>
      </c>
      <c r="J112" s="90">
        <v>3.2902696494010826</v>
      </c>
      <c r="K112" s="90">
        <v>3.5708899026617731</v>
      </c>
      <c r="L112" s="90">
        <v>3.1290856415624582</v>
      </c>
      <c r="M112" s="90">
        <v>2.2388744255936261</v>
      </c>
      <c r="N112" s="90">
        <v>1.6777662576674111</v>
      </c>
      <c r="O112" s="90">
        <v>0.13183291912145029</v>
      </c>
      <c r="P112" s="90">
        <v>-0.90974277187052499</v>
      </c>
      <c r="Q112" s="90">
        <v>-1.9710338509223702</v>
      </c>
      <c r="R112" s="90">
        <v>-2.8844017996750826</v>
      </c>
      <c r="S112" s="90">
        <v>-4.762944967752043</v>
      </c>
      <c r="T112" s="90">
        <v>-5.3030218895416636</v>
      </c>
      <c r="U112" s="90">
        <v>-6.2760908103162345</v>
      </c>
      <c r="V112" s="90">
        <v>-7.3855043485259912</v>
      </c>
      <c r="W112" s="90">
        <v>-6.9660393446359645</v>
      </c>
      <c r="X112" s="90">
        <v>-6.2237028863122337</v>
      </c>
      <c r="Y112" s="90">
        <v>-5.9792999583435691</v>
      </c>
      <c r="Z112" s="90">
        <v>-7.3322601094354738</v>
      </c>
      <c r="AA112" s="90">
        <v>-8.0121118201537502</v>
      </c>
      <c r="AB112" s="90">
        <v>-8.4259397613507794</v>
      </c>
      <c r="AC112" s="90">
        <v>-10.821298022962804</v>
      </c>
      <c r="AD112" s="90">
        <v>-13.590791772153318</v>
      </c>
      <c r="AE112" s="90">
        <v>-12.730844884748423</v>
      </c>
      <c r="AF112" s="90">
        <v>-11.383872027020688</v>
      </c>
      <c r="AG112" s="90">
        <v>-10.739755988238247</v>
      </c>
      <c r="AH112" s="90">
        <v>-11.738929572826279</v>
      </c>
      <c r="AI112" s="90">
        <v>-12.318769892492632</v>
      </c>
      <c r="AJ112" s="90">
        <v>-13.64134486692357</v>
      </c>
      <c r="AK112" s="90">
        <v>-14.243453564328314</v>
      </c>
      <c r="AL112" s="90">
        <v>-13.054524179211954</v>
      </c>
      <c r="AM112" s="90">
        <v>-11.994576246424684</v>
      </c>
      <c r="AN112" s="90">
        <v>-11.822460296925154</v>
      </c>
      <c r="AO112" s="90">
        <v>-8.469372014270288</v>
      </c>
      <c r="AP112" s="90">
        <v>-3.6881619137335502</v>
      </c>
      <c r="AQ112" s="90">
        <v>-1.5459073145866962</v>
      </c>
      <c r="AR112" s="90">
        <v>-1.9189742883913965</v>
      </c>
      <c r="AS112" s="90">
        <v>-0.42380679457990023</v>
      </c>
      <c r="AT112" s="90">
        <v>-0.51409885001477007</v>
      </c>
      <c r="AU112" s="90">
        <v>0.55704324652979909</v>
      </c>
      <c r="AV112" s="90">
        <v>2.9550501609623412</v>
      </c>
      <c r="AW112" s="90">
        <v>6.6525185726851701</v>
      </c>
      <c r="AX112" s="90">
        <v>12.105275417532617</v>
      </c>
      <c r="AY112" s="90">
        <v>17.652154966695026</v>
      </c>
      <c r="AZ112" s="90">
        <v>23.601627370274322</v>
      </c>
      <c r="BA112" s="90">
        <v>27.058521395781838</v>
      </c>
      <c r="BB112" s="90">
        <v>27.275421753622055</v>
      </c>
      <c r="BC112" s="90">
        <v>27.510927628226046</v>
      </c>
      <c r="BD112" s="90">
        <v>29.514027569382222</v>
      </c>
      <c r="BE112" s="90">
        <v>28.034851485148515</v>
      </c>
      <c r="BF112" s="90">
        <v>28.404100704808638</v>
      </c>
      <c r="BG112" s="90">
        <v>28.463327655676711</v>
      </c>
      <c r="BH112" s="90">
        <v>27.363194132236835</v>
      </c>
      <c r="BI112" s="90">
        <v>25.395918468742622</v>
      </c>
      <c r="BJ112" s="90">
        <v>24.467561970592104</v>
      </c>
      <c r="BK112" s="90">
        <v>18.993478577192217</v>
      </c>
      <c r="BL112" s="90">
        <v>17.677982885582356</v>
      </c>
      <c r="BM112" s="90">
        <v>15.731008927067542</v>
      </c>
      <c r="BN112" s="90">
        <v>14.311451532318845</v>
      </c>
      <c r="BO112" s="90">
        <v>12.365899512131163</v>
      </c>
      <c r="BP112" s="90">
        <v>9.9780797712961693</v>
      </c>
      <c r="BQ112" s="90">
        <v>9.2045895094569961</v>
      </c>
      <c r="BR112" s="90">
        <v>8.5201029641755266</v>
      </c>
      <c r="BS112" s="90">
        <v>6.0194318652948331</v>
      </c>
      <c r="BT112" s="90">
        <v>4.1426712991607575</v>
      </c>
      <c r="BU112" s="90">
        <v>2.9940072309444803</v>
      </c>
      <c r="BV112" s="90">
        <v>-0.95524270584089188</v>
      </c>
      <c r="BW112" s="90">
        <v>-1.5687386170569522</v>
      </c>
      <c r="BX112" s="90">
        <v>-4.20618159479766</v>
      </c>
      <c r="BY112" s="90">
        <v>-5.9258545033801724</v>
      </c>
      <c r="BZ112" s="90">
        <v>-6.2882785110666219</v>
      </c>
      <c r="CA112" s="90">
        <v>-6.9675617486091985</v>
      </c>
      <c r="CB112" s="90">
        <v>-5.2861925431358685</v>
      </c>
      <c r="CC112" s="90">
        <v>-3.8941174693334948</v>
      </c>
      <c r="CD112" s="90">
        <v>-1.0803940260565617</v>
      </c>
      <c r="CE112" s="90">
        <v>2.2322263510769131</v>
      </c>
      <c r="CF112" s="90">
        <v>5.8333365070055638</v>
      </c>
      <c r="CG112" s="90">
        <v>10.866763610623826</v>
      </c>
      <c r="CH112" s="90">
        <v>13.682909472264878</v>
      </c>
      <c r="CI112" s="90">
        <v>15.989353732405236</v>
      </c>
      <c r="CJ112" s="90">
        <v>19.321305858224033</v>
      </c>
      <c r="CK112" s="90">
        <v>20.555285890818656</v>
      </c>
      <c r="CL112" s="90">
        <v>20.408969907293042</v>
      </c>
      <c r="CM112" s="90">
        <v>24.266577117125134</v>
      </c>
      <c r="CN112" s="90">
        <v>24.622330508813622</v>
      </c>
      <c r="CO112" s="90">
        <v>25.989397696415729</v>
      </c>
      <c r="CP112" s="90">
        <v>22.980858260425919</v>
      </c>
      <c r="CQ112" s="90">
        <v>22.105947855782006</v>
      </c>
      <c r="CR112" s="90">
        <v>19.278753769422874</v>
      </c>
      <c r="CS112" s="90">
        <v>17.190479247306044</v>
      </c>
      <c r="CT112" s="90">
        <v>15.8120333946139</v>
      </c>
      <c r="CU112" s="90">
        <v>13.915178542449677</v>
      </c>
      <c r="CV112" s="90">
        <v>10.810643210135664</v>
      </c>
      <c r="CW112" s="90">
        <v>10.865181786828575</v>
      </c>
      <c r="CX112" s="90">
        <v>9.3836424722579199</v>
      </c>
      <c r="CY112" s="90">
        <v>6.4603879000198612</v>
      </c>
      <c r="CZ112" s="90">
        <v>4.91238320569762</v>
      </c>
      <c r="DA112" s="90">
        <v>3.081167403285622</v>
      </c>
      <c r="DB112" s="90">
        <v>1.8415031951655356</v>
      </c>
      <c r="DC112" s="90">
        <v>-0.25106692091164984</v>
      </c>
      <c r="DD112" s="90">
        <v>-1.0323756254365044</v>
      </c>
      <c r="DE112" s="90">
        <v>-3.0937160419621414</v>
      </c>
      <c r="DF112" s="70"/>
      <c r="DG112" s="70"/>
      <c r="DH112" s="70"/>
      <c r="DI112" s="70"/>
      <c r="DJ112" s="70"/>
      <c r="DK112" s="70"/>
    </row>
    <row r="113" spans="1:121" x14ac:dyDescent="0.2">
      <c r="A113" s="8" t="str">
        <f>A2</f>
        <v>ARS Alentejo</v>
      </c>
      <c r="B113" s="411">
        <v>-4.9719669833359292</v>
      </c>
      <c r="C113" s="411">
        <v>-3.9768759214712497</v>
      </c>
      <c r="D113" s="411">
        <v>-3.6285197026308698</v>
      </c>
      <c r="E113" s="411">
        <v>-0.92385332302307599</v>
      </c>
      <c r="F113" s="411">
        <v>-1.1808308912256509</v>
      </c>
      <c r="G113" s="411">
        <v>-0.18337955094373379</v>
      </c>
      <c r="H113" s="411">
        <v>-0.60172171468728042</v>
      </c>
      <c r="I113" s="411">
        <v>2.6411209096199473</v>
      </c>
      <c r="J113" s="411">
        <v>3.2078829708729431</v>
      </c>
      <c r="K113" s="411">
        <v>5.5744877781984936</v>
      </c>
      <c r="L113" s="411">
        <v>8.1615720524017465</v>
      </c>
      <c r="M113" s="411">
        <v>4.1218875768431289</v>
      </c>
      <c r="N113" s="411">
        <v>0.95054697422870482</v>
      </c>
      <c r="O113" s="411">
        <v>-0.71922097862539902</v>
      </c>
      <c r="P113" s="411">
        <v>-3.9290139493984571</v>
      </c>
      <c r="Q113" s="411">
        <v>-6.1247124548143281</v>
      </c>
      <c r="R113" s="411">
        <v>-9.1365023986044491</v>
      </c>
      <c r="S113" s="411">
        <v>-10.848232289286194</v>
      </c>
      <c r="T113" s="411">
        <v>-13.543369714108966</v>
      </c>
      <c r="U113" s="411">
        <v>-12.420951633302804</v>
      </c>
      <c r="V113" s="411">
        <v>-16.609185733512785</v>
      </c>
      <c r="W113" s="411">
        <v>-16.689248425918546</v>
      </c>
      <c r="X113" s="411">
        <v>-15.220638701602809</v>
      </c>
      <c r="Y113" s="411">
        <v>-11.468377012275411</v>
      </c>
      <c r="Z113" s="411">
        <v>-10.260156662202199</v>
      </c>
      <c r="AA113" s="411">
        <v>-10.203084937527979</v>
      </c>
      <c r="AB113" s="411">
        <v>-10.821268097853221</v>
      </c>
      <c r="AC113" s="411">
        <v>-12.95672340611736</v>
      </c>
      <c r="AD113" s="411">
        <v>-14.586033117350611</v>
      </c>
      <c r="AE113" s="411">
        <v>-13.791716928025735</v>
      </c>
      <c r="AF113" s="411">
        <v>-11.453541858325666</v>
      </c>
      <c r="AG113" s="411">
        <v>-10.238533937552912</v>
      </c>
      <c r="AH113" s="411">
        <v>-11.242245422908155</v>
      </c>
      <c r="AI113" s="411">
        <v>-10.662010905960011</v>
      </c>
      <c r="AJ113" s="411">
        <v>-13.429210914805466</v>
      </c>
      <c r="AK113" s="411">
        <v>-16.422779830158806</v>
      </c>
      <c r="AL113" s="411">
        <v>-14.698566324453891</v>
      </c>
      <c r="AM113" s="411">
        <v>-15.65899202320522</v>
      </c>
      <c r="AN113" s="411">
        <v>-14.364357359458829</v>
      </c>
      <c r="AO113" s="411">
        <v>-8.1138145988337023</v>
      </c>
      <c r="AP113" s="411">
        <v>-1.3205214654978648</v>
      </c>
      <c r="AQ113" s="411">
        <v>0.65881529850746268</v>
      </c>
      <c r="AR113" s="411">
        <v>-0.36363636363636365</v>
      </c>
      <c r="AS113" s="411">
        <v>-3.3509015256588075</v>
      </c>
      <c r="AT113" s="411">
        <v>0.78986248437322415</v>
      </c>
      <c r="AU113" s="411">
        <v>2.6717352893933715</v>
      </c>
      <c r="AV113" s="411">
        <v>2.0463171791627701</v>
      </c>
      <c r="AW113" s="411">
        <v>7.6406429391504025</v>
      </c>
      <c r="AX113" s="411">
        <v>10.7735538942792</v>
      </c>
      <c r="AY113" s="411">
        <v>17.980547047127736</v>
      </c>
      <c r="AZ113" s="411">
        <v>23.420135105687514</v>
      </c>
      <c r="BA113" s="411">
        <v>22.994857205383521</v>
      </c>
      <c r="BB113" s="411">
        <v>20.961220887193214</v>
      </c>
      <c r="BC113" s="411">
        <v>19.785693599768315</v>
      </c>
      <c r="BD113" s="411">
        <v>21.474916000463445</v>
      </c>
      <c r="BE113" s="411">
        <v>20.613053211641123</v>
      </c>
      <c r="BF113" s="411">
        <v>25.443987145515024</v>
      </c>
      <c r="BG113" s="411">
        <v>18.095536086775134</v>
      </c>
      <c r="BH113" s="411">
        <v>17.815751172443534</v>
      </c>
      <c r="BI113" s="411">
        <v>15.759159511492721</v>
      </c>
      <c r="BJ113" s="411">
        <v>17.828937921791987</v>
      </c>
      <c r="BK113" s="411">
        <v>11.550899567296744</v>
      </c>
      <c r="BL113" s="411">
        <v>14.085190907084529</v>
      </c>
      <c r="BM113" s="411">
        <v>15.711044882345091</v>
      </c>
      <c r="BN113" s="411">
        <v>16.655682139158269</v>
      </c>
      <c r="BO113" s="411">
        <v>16.227455152071951</v>
      </c>
      <c r="BP113" s="411">
        <v>11.34531928084315</v>
      </c>
      <c r="BQ113" s="411">
        <v>12.768893965353131</v>
      </c>
      <c r="BR113" s="411">
        <v>5.5325842696629213</v>
      </c>
      <c r="BS113" s="411">
        <v>5.0251700079484234</v>
      </c>
      <c r="BT113" s="411">
        <v>6.3460834553440701</v>
      </c>
      <c r="BU113" s="411">
        <v>5.2888602229798218</v>
      </c>
      <c r="BV113" s="411">
        <v>-3.7614753432447801</v>
      </c>
      <c r="BW113" s="411">
        <v>-2.131395206402352</v>
      </c>
      <c r="BX113" s="411">
        <v>-6.6548015166756942</v>
      </c>
      <c r="BY113" s="411">
        <v>-11.920962595625264</v>
      </c>
      <c r="BZ113" s="411">
        <v>-12.711864406779661</v>
      </c>
      <c r="CA113" s="411">
        <v>-13.949328119149646</v>
      </c>
      <c r="CB113" s="411">
        <v>-9.8552338530066805</v>
      </c>
      <c r="CC113" s="411">
        <v>-8.3097699936695513</v>
      </c>
      <c r="CD113" s="411">
        <v>-0.57919168689578804</v>
      </c>
      <c r="CE113" s="411">
        <v>2.8969054826774303</v>
      </c>
      <c r="CF113" s="411">
        <v>7.4215892957019314</v>
      </c>
      <c r="CG113" s="411">
        <v>13.017414894548002</v>
      </c>
      <c r="CH113" s="411">
        <v>18.681411446901908</v>
      </c>
      <c r="CI113" s="411">
        <v>21.436021527806751</v>
      </c>
      <c r="CJ113" s="411">
        <v>24.260134294951506</v>
      </c>
      <c r="CK113" s="411">
        <v>27.007681564245811</v>
      </c>
      <c r="CL113" s="411">
        <v>29.066111881645863</v>
      </c>
      <c r="CM113" s="411">
        <v>35.863469348288533</v>
      </c>
      <c r="CN113" s="411">
        <v>39.435549009360003</v>
      </c>
      <c r="CO113" s="411">
        <v>41.830065359477125</v>
      </c>
      <c r="CP113" s="411">
        <v>35.06104090811737</v>
      </c>
      <c r="CQ113" s="411">
        <v>32.219180321170271</v>
      </c>
      <c r="CR113" s="411">
        <v>27.198814482537649</v>
      </c>
      <c r="CS113" s="411">
        <v>22.192109644198382</v>
      </c>
      <c r="CT113" s="411">
        <v>19.517746639163526</v>
      </c>
      <c r="CU113" s="411">
        <v>16.834438451231662</v>
      </c>
      <c r="CV113" s="411">
        <v>13.692918376196673</v>
      </c>
      <c r="CW113" s="411">
        <v>16.013745704467354</v>
      </c>
      <c r="CX113" s="411">
        <v>12.945517068452913</v>
      </c>
      <c r="CY113" s="411">
        <v>10.710981424809622</v>
      </c>
      <c r="CZ113" s="411">
        <v>7.9122227144171466</v>
      </c>
      <c r="DA113" s="411">
        <v>3.4562211981566824</v>
      </c>
      <c r="DB113" s="411">
        <v>-0.43450681890263237</v>
      </c>
      <c r="DC113" s="411">
        <v>-2.1663885283392048</v>
      </c>
      <c r="DD113" s="411">
        <v>-3.1140778991781857</v>
      </c>
      <c r="DE113" s="411">
        <v>-5.0315262507525116</v>
      </c>
    </row>
    <row r="114" spans="1:121" x14ac:dyDescent="0.2">
      <c r="A114" s="8" t="str">
        <f>A3</f>
        <v>ULS Baixo Alentejo</v>
      </c>
      <c r="B114" s="11">
        <v>-4.0821227038059789</v>
      </c>
      <c r="C114" s="11">
        <v>-6.8173663437387875</v>
      </c>
      <c r="D114" s="11">
        <v>-9.623133443944063</v>
      </c>
      <c r="E114" s="11">
        <v>-8.0182851494934528</v>
      </c>
      <c r="F114" s="11">
        <v>-9.9404082667681006</v>
      </c>
      <c r="G114" s="11">
        <v>-5.4785300848027996</v>
      </c>
      <c r="H114" s="11">
        <v>-2.6551145891559531</v>
      </c>
      <c r="I114" s="11">
        <v>4.8190984578884937</v>
      </c>
      <c r="J114" s="11">
        <v>3.3798882681564244</v>
      </c>
      <c r="K114" s="11">
        <v>3.6927223719676547</v>
      </c>
      <c r="L114" s="11">
        <v>2.6064410480349345</v>
      </c>
      <c r="M114" s="11">
        <v>-3.3485540334855401</v>
      </c>
      <c r="N114" s="11">
        <v>-7.6229815996995871</v>
      </c>
      <c r="O114" s="11">
        <v>-5.775895263765884</v>
      </c>
      <c r="P114" s="11">
        <v>-5.8615263571990557</v>
      </c>
      <c r="Q114" s="11">
        <v>-10.879785090664877</v>
      </c>
      <c r="R114" s="11">
        <v>-12.529916936505703</v>
      </c>
      <c r="S114" s="11">
        <v>-15.052691540871546</v>
      </c>
      <c r="T114" s="11">
        <v>-17.240884295147861</v>
      </c>
      <c r="U114" s="11">
        <v>-19.592587353232425</v>
      </c>
      <c r="V114" s="11">
        <v>-24.101594163739527</v>
      </c>
      <c r="W114" s="11">
        <v>-22.757993241486872</v>
      </c>
      <c r="X114" s="11">
        <v>-21.705013964622953</v>
      </c>
      <c r="Y114" s="11">
        <v>-18.095919828203293</v>
      </c>
      <c r="Z114" s="11">
        <v>-13.360433604336045</v>
      </c>
      <c r="AA114" s="11">
        <v>-13.308813513145349</v>
      </c>
      <c r="AB114" s="11">
        <v>-13.943446162418164</v>
      </c>
      <c r="AC114" s="11">
        <v>-12.916352675207236</v>
      </c>
      <c r="AD114" s="11">
        <v>-13.391276356027685</v>
      </c>
      <c r="AE114" s="11">
        <v>-14.434199497066219</v>
      </c>
      <c r="AF114" s="11">
        <v>-12.43712055507372</v>
      </c>
      <c r="AG114" s="11">
        <v>-12.473610133708656</v>
      </c>
      <c r="AH114" s="11">
        <v>-12.38875044499822</v>
      </c>
      <c r="AI114" s="11">
        <v>-10.079084637388524</v>
      </c>
      <c r="AJ114" s="11">
        <v>-10.395787328010872</v>
      </c>
      <c r="AK114" s="11">
        <v>-14.595350463205733</v>
      </c>
      <c r="AL114" s="11">
        <v>-16.969033468877072</v>
      </c>
      <c r="AM114" s="11">
        <v>-18.353236957888118</v>
      </c>
      <c r="AN114" s="11">
        <v>-15.05341534477177</v>
      </c>
      <c r="AO114" s="11">
        <v>-8.843890619591555</v>
      </c>
      <c r="AP114" s="11">
        <v>-4.1999628321873255</v>
      </c>
      <c r="AQ114" s="11">
        <v>-1.6065830721003136</v>
      </c>
      <c r="AR114" s="11">
        <v>-1.5649762282091917</v>
      </c>
      <c r="AS114" s="11">
        <v>-4.6633165829145726</v>
      </c>
      <c r="AT114" s="11">
        <v>1.3409183258837871</v>
      </c>
      <c r="AU114" s="11">
        <v>-2.2455089820359282</v>
      </c>
      <c r="AV114" s="11">
        <v>-8</v>
      </c>
      <c r="AW114" s="11">
        <v>0.79819893573475231</v>
      </c>
      <c r="AX114" s="11">
        <v>6.2723676775287247</v>
      </c>
      <c r="AY114" s="11">
        <v>11.470361816782141</v>
      </c>
      <c r="AZ114" s="11">
        <v>11.204268292682928</v>
      </c>
      <c r="BA114" s="11">
        <v>11.296753370039871</v>
      </c>
      <c r="BB114" s="11">
        <v>6.7895247332686717</v>
      </c>
      <c r="BC114" s="11">
        <v>7.984866587017124</v>
      </c>
      <c r="BD114" s="11">
        <v>9.3580197222781241</v>
      </c>
      <c r="BE114" s="11">
        <v>13.345983554712207</v>
      </c>
      <c r="BF114" s="11">
        <v>12.129109863672815</v>
      </c>
      <c r="BG114" s="11">
        <v>6.5849923430321589</v>
      </c>
      <c r="BH114" s="11">
        <v>9.4374613641046778</v>
      </c>
      <c r="BI114" s="11">
        <v>8.2436548223350261</v>
      </c>
      <c r="BJ114" s="11">
        <v>5.9021623537752568</v>
      </c>
      <c r="BK114" s="11">
        <v>5.6629834254143647</v>
      </c>
      <c r="BL114" s="11">
        <v>13.382453735435229</v>
      </c>
      <c r="BM114" s="11">
        <v>17.45138178096213</v>
      </c>
      <c r="BN114" s="11">
        <v>22.633969118982744</v>
      </c>
      <c r="BO114" s="11">
        <v>21.99889360132768</v>
      </c>
      <c r="BP114" s="11">
        <v>18.200220831799779</v>
      </c>
      <c r="BQ114" s="11">
        <v>20.721726190476193</v>
      </c>
      <c r="BR114" s="11">
        <v>17.289468979080993</v>
      </c>
      <c r="BS114" s="11">
        <v>16.702586206896552</v>
      </c>
      <c r="BT114" s="11">
        <v>18.207493880625115</v>
      </c>
      <c r="BU114" s="11">
        <v>13.543425248546241</v>
      </c>
      <c r="BV114" s="11">
        <v>8.95397489539749</v>
      </c>
      <c r="BW114" s="11">
        <v>9.3954248366013076</v>
      </c>
      <c r="BX114" s="11">
        <v>2.6749282152032641</v>
      </c>
      <c r="BY114" s="11">
        <v>-5.620915032679739</v>
      </c>
      <c r="BZ114" s="11">
        <v>-9.3912013035105915</v>
      </c>
      <c r="CA114" s="11">
        <v>-10.504836759371221</v>
      </c>
      <c r="CB114" s="11">
        <v>-8.0959053401837142</v>
      </c>
      <c r="CC114" s="11">
        <v>-9.2604006163328201</v>
      </c>
      <c r="CD114" s="11">
        <v>-5.0914634146341458</v>
      </c>
      <c r="CE114" s="11">
        <v>0.98491843644198207</v>
      </c>
      <c r="CF114" s="11">
        <v>3.4565148136349158</v>
      </c>
      <c r="CG114" s="11">
        <v>11.812324467206343</v>
      </c>
      <c r="CH114" s="11">
        <v>15.069124423963135</v>
      </c>
      <c r="CI114" s="11">
        <v>16.056758775205378</v>
      </c>
      <c r="CJ114" s="11">
        <v>17.795113335295849</v>
      </c>
      <c r="CK114" s="11">
        <v>21.006463527239148</v>
      </c>
      <c r="CL114" s="11">
        <v>24.080431584109856</v>
      </c>
      <c r="CM114" s="11">
        <v>29.099814220570853</v>
      </c>
      <c r="CN114" s="11">
        <v>32.830764018295781</v>
      </c>
      <c r="CO114" s="11">
        <v>37.154015961962983</v>
      </c>
      <c r="CP114" s="11">
        <v>34.4041117892708</v>
      </c>
      <c r="CQ114" s="11">
        <v>31.880524230417556</v>
      </c>
      <c r="CR114" s="11">
        <v>27.405696689761356</v>
      </c>
      <c r="CS114" s="11">
        <v>18.927304964539008</v>
      </c>
      <c r="CT114" s="11">
        <v>18.008276598584967</v>
      </c>
      <c r="CU114" s="11">
        <v>15.444015444015443</v>
      </c>
      <c r="CV114" s="11">
        <v>10.908409346495064</v>
      </c>
      <c r="CW114" s="11">
        <v>12.005595828564161</v>
      </c>
      <c r="CX114" s="11">
        <v>9.9077733860342558</v>
      </c>
      <c r="CY114" s="11">
        <v>12.571951857666145</v>
      </c>
      <c r="CZ114" s="11">
        <v>11.261318709348297</v>
      </c>
      <c r="DA114" s="11">
        <v>6.0294663860344189</v>
      </c>
      <c r="DB114" s="11">
        <v>1.5415869980879542</v>
      </c>
      <c r="DC114" s="11">
        <v>8.0887450889761958E-2</v>
      </c>
      <c r="DD114" s="11">
        <v>-0.18126888217522658</v>
      </c>
      <c r="DE114" s="11">
        <v>-1.6275313703565659</v>
      </c>
    </row>
    <row r="116" spans="1:121" x14ac:dyDescent="0.2">
      <c r="A116" s="8" t="str">
        <f>"EVULOÇÃO MENSAL DO NÚMERO DE DESEMPREGADOS INSCRITOS NO INSTITUTO DE EMPREGO E FORMAÇÃO PROFISSIONAL (IEFP) POR 1000 HABITANTES EM IDADE ATIVA (15+ ANOS) " &amp; C16 &amp; " " &amp; A16 &amp; " , POR GÉNERO (JAN-04 A JUN-13)"</f>
        <v>EVULOÇÃO MENSAL DO NÚMERO DE DESEMPREGADOS INSCRITOS NO INSTITUTO DE EMPREGO E FORMAÇÃO PROFISSIONAL (IEFP) POR 1000 HABITANTES EM IDADE ATIVA (15+ ANOS) 535753 ARS Alentejo , POR GÉNERO (JAN-04 A JUN-13)</v>
      </c>
    </row>
    <row r="117" spans="1:121" x14ac:dyDescent="0.2">
      <c r="B117" s="15">
        <v>37987</v>
      </c>
      <c r="C117" s="15">
        <v>38018</v>
      </c>
      <c r="D117" s="15">
        <v>38047</v>
      </c>
      <c r="E117" s="15">
        <v>38078</v>
      </c>
      <c r="F117" s="15">
        <v>38108</v>
      </c>
      <c r="G117" s="15">
        <v>38139</v>
      </c>
      <c r="H117" s="15">
        <v>38169</v>
      </c>
      <c r="I117" s="15">
        <v>38200</v>
      </c>
      <c r="J117" s="15">
        <v>38231</v>
      </c>
      <c r="K117" s="15">
        <v>38261</v>
      </c>
      <c r="L117" s="15">
        <v>38292</v>
      </c>
      <c r="M117" s="15">
        <v>38322</v>
      </c>
      <c r="N117" s="15">
        <v>38353</v>
      </c>
      <c r="O117" s="15">
        <v>38384</v>
      </c>
      <c r="P117" s="15">
        <v>38412</v>
      </c>
      <c r="Q117" s="15">
        <v>38443</v>
      </c>
      <c r="R117" s="15">
        <v>38473</v>
      </c>
      <c r="S117" s="15">
        <v>38504</v>
      </c>
      <c r="T117" s="15">
        <v>38534</v>
      </c>
      <c r="U117" s="15">
        <v>38565</v>
      </c>
      <c r="V117" s="15">
        <v>38596</v>
      </c>
      <c r="W117" s="15">
        <v>38626</v>
      </c>
      <c r="X117" s="15">
        <v>38657</v>
      </c>
      <c r="Y117" s="15">
        <v>38687</v>
      </c>
      <c r="Z117" s="15">
        <v>38718</v>
      </c>
      <c r="AA117" s="15">
        <v>38749</v>
      </c>
      <c r="AB117" s="15">
        <v>38777</v>
      </c>
      <c r="AC117" s="15">
        <v>38808</v>
      </c>
      <c r="AD117" s="15">
        <v>38838</v>
      </c>
      <c r="AE117" s="15">
        <v>38869</v>
      </c>
      <c r="AF117" s="15">
        <v>38899</v>
      </c>
      <c r="AG117" s="15">
        <v>38930</v>
      </c>
      <c r="AH117" s="15">
        <v>38961</v>
      </c>
      <c r="AI117" s="15">
        <v>38991</v>
      </c>
      <c r="AJ117" s="15">
        <v>39022</v>
      </c>
      <c r="AK117" s="15">
        <v>39052</v>
      </c>
      <c r="AL117" s="15">
        <v>39083</v>
      </c>
      <c r="AM117" s="15">
        <v>39114</v>
      </c>
      <c r="AN117" s="15">
        <v>39142</v>
      </c>
      <c r="AO117" s="15">
        <v>39173</v>
      </c>
      <c r="AP117" s="15">
        <v>39203</v>
      </c>
      <c r="AQ117" s="15">
        <v>39234</v>
      </c>
      <c r="AR117" s="15">
        <v>39264</v>
      </c>
      <c r="AS117" s="15">
        <v>39295</v>
      </c>
      <c r="AT117" s="15">
        <v>39326</v>
      </c>
      <c r="AU117" s="15">
        <v>39356</v>
      </c>
      <c r="AV117" s="15">
        <v>39387</v>
      </c>
      <c r="AW117" s="15">
        <v>39417</v>
      </c>
      <c r="AX117" s="15">
        <v>39448</v>
      </c>
      <c r="AY117" s="15">
        <v>39479</v>
      </c>
      <c r="AZ117" s="15">
        <v>39508</v>
      </c>
      <c r="BA117" s="15">
        <v>39539</v>
      </c>
      <c r="BB117" s="15">
        <v>39569</v>
      </c>
      <c r="BC117" s="15">
        <v>39600</v>
      </c>
      <c r="BD117" s="15">
        <v>39630</v>
      </c>
      <c r="BE117" s="15">
        <v>39661</v>
      </c>
      <c r="BF117" s="15">
        <v>39692</v>
      </c>
      <c r="BG117" s="15">
        <v>39722</v>
      </c>
      <c r="BH117" s="15">
        <v>39753</v>
      </c>
      <c r="BI117" s="15">
        <v>39783</v>
      </c>
      <c r="BJ117" s="15">
        <v>39814</v>
      </c>
      <c r="BK117" s="15">
        <v>39845</v>
      </c>
      <c r="BL117" s="15">
        <v>39873</v>
      </c>
      <c r="BM117" s="15">
        <v>39904</v>
      </c>
      <c r="BN117" s="15">
        <v>39934</v>
      </c>
      <c r="BO117" s="15">
        <v>39965</v>
      </c>
      <c r="BP117" s="15">
        <v>39995</v>
      </c>
      <c r="BQ117" s="15">
        <v>40026</v>
      </c>
      <c r="BR117" s="15">
        <v>40057</v>
      </c>
      <c r="BS117" s="15">
        <v>40087</v>
      </c>
      <c r="BT117" s="15">
        <v>40118</v>
      </c>
      <c r="BU117" s="15">
        <v>40148</v>
      </c>
      <c r="BV117" s="15">
        <v>40179</v>
      </c>
      <c r="BW117" s="15">
        <v>40210</v>
      </c>
      <c r="BX117" s="15">
        <v>40238</v>
      </c>
      <c r="BY117" s="15">
        <v>40269</v>
      </c>
      <c r="BZ117" s="15">
        <v>40299</v>
      </c>
      <c r="CA117" s="15">
        <v>40330</v>
      </c>
      <c r="CB117" s="15">
        <v>40360</v>
      </c>
      <c r="CC117" s="15">
        <v>40391</v>
      </c>
      <c r="CD117" s="15">
        <v>40422</v>
      </c>
      <c r="CE117" s="15">
        <v>40452</v>
      </c>
      <c r="CF117" s="15">
        <v>40483</v>
      </c>
      <c r="CG117" s="15">
        <v>40513</v>
      </c>
      <c r="CH117" s="15">
        <v>40544</v>
      </c>
      <c r="CI117" s="15">
        <v>40575</v>
      </c>
      <c r="CJ117" s="15">
        <v>40603</v>
      </c>
      <c r="CK117" s="15">
        <v>40634</v>
      </c>
      <c r="CL117" s="15">
        <v>40664</v>
      </c>
      <c r="CM117" s="15">
        <v>40695</v>
      </c>
      <c r="CN117" s="15">
        <v>40725</v>
      </c>
      <c r="CO117" s="15">
        <v>40756</v>
      </c>
      <c r="CP117" s="15">
        <v>40787</v>
      </c>
      <c r="CQ117" s="15">
        <v>40817</v>
      </c>
      <c r="CR117" s="15">
        <v>40848</v>
      </c>
      <c r="CS117" s="15">
        <v>40878</v>
      </c>
      <c r="CT117" s="15">
        <v>40909</v>
      </c>
      <c r="CU117" s="15">
        <v>40940</v>
      </c>
      <c r="CV117" s="15">
        <v>40969</v>
      </c>
      <c r="CW117" s="15">
        <v>41000</v>
      </c>
      <c r="CX117" s="15">
        <v>41030</v>
      </c>
      <c r="CY117" s="15">
        <v>41061</v>
      </c>
      <c r="CZ117" s="15">
        <v>41091</v>
      </c>
      <c r="DA117" s="15">
        <v>41122</v>
      </c>
      <c r="DB117" s="15">
        <v>41153</v>
      </c>
      <c r="DC117" s="15">
        <v>41183</v>
      </c>
      <c r="DD117" s="15">
        <v>41214</v>
      </c>
      <c r="DE117" s="15">
        <v>41244</v>
      </c>
      <c r="DF117" s="15">
        <v>41275</v>
      </c>
      <c r="DG117" s="15">
        <v>41306</v>
      </c>
      <c r="DH117" s="15">
        <v>41334</v>
      </c>
      <c r="DI117" s="15">
        <v>41365</v>
      </c>
      <c r="DJ117" s="15">
        <v>41395</v>
      </c>
      <c r="DK117" s="15">
        <v>41426</v>
      </c>
      <c r="DL117" s="15">
        <v>41456</v>
      </c>
      <c r="DM117" s="15">
        <v>41487</v>
      </c>
      <c r="DN117" s="15">
        <v>41518</v>
      </c>
      <c r="DO117" s="15">
        <v>41548</v>
      </c>
      <c r="DP117" s="15">
        <v>41579</v>
      </c>
      <c r="DQ117" s="15">
        <v>41609</v>
      </c>
    </row>
    <row r="118" spans="1:121" x14ac:dyDescent="0.2">
      <c r="A118" s="8" t="s">
        <v>16</v>
      </c>
      <c r="B118" s="90">
        <v>54.130555028780918</v>
      </c>
      <c r="C118" s="90">
        <v>54.531066324172848</v>
      </c>
      <c r="D118" s="90">
        <v>54.900316429649301</v>
      </c>
      <c r="E118" s="90">
        <v>53.833723487700283</v>
      </c>
      <c r="F118" s="90">
        <v>52.702040670591423</v>
      </c>
      <c r="G118" s="90">
        <v>51.818731713133062</v>
      </c>
      <c r="H118" s="90">
        <v>51.95961860733685</v>
      </c>
      <c r="I118" s="90">
        <v>52.374824758745689</v>
      </c>
      <c r="J118" s="90">
        <v>54.349915056519833</v>
      </c>
      <c r="K118" s="90">
        <v>54.385273352243978</v>
      </c>
      <c r="L118" s="90">
        <v>54.726663765909947</v>
      </c>
      <c r="M118" s="90">
        <v>54.406390776019244</v>
      </c>
      <c r="N118" s="90">
        <v>56.031910282540842</v>
      </c>
      <c r="O118" s="90">
        <v>56.491318307146663</v>
      </c>
      <c r="P118" s="90">
        <v>56.143722257259768</v>
      </c>
      <c r="Q118" s="90">
        <v>55.466907758420554</v>
      </c>
      <c r="R118" s="90">
        <v>54.509387684023402</v>
      </c>
      <c r="S118" s="90">
        <v>53.787839092105678</v>
      </c>
      <c r="T118" s="90">
        <v>53.421964589390718</v>
      </c>
      <c r="U118" s="90">
        <v>53.938762346576958</v>
      </c>
      <c r="V118" s="90">
        <v>55.997887064649284</v>
      </c>
      <c r="W118" s="90">
        <v>56.188080148788778</v>
      </c>
      <c r="X118" s="90">
        <v>56.301130540064101</v>
      </c>
      <c r="Y118" s="90">
        <v>55.490003347548566</v>
      </c>
      <c r="Z118" s="90">
        <v>56.829620755458492</v>
      </c>
      <c r="AA118" s="90">
        <v>56.419831180472208</v>
      </c>
      <c r="AB118" s="90">
        <v>55.484880674995182</v>
      </c>
      <c r="AC118" s="90">
        <v>54.224491036351104</v>
      </c>
      <c r="AD118" s="90">
        <v>52.787613236559707</v>
      </c>
      <c r="AE118" s="90">
        <v>51.07712341388752</v>
      </c>
      <c r="AF118" s="90">
        <v>50.43790179874361</v>
      </c>
      <c r="AG118" s="90">
        <v>50.398439012882392</v>
      </c>
      <c r="AH118" s="90">
        <v>51.69886568872446</v>
      </c>
      <c r="AI118" s="90">
        <v>52.105170709888576</v>
      </c>
      <c r="AJ118" s="90">
        <v>52.622326394445928</v>
      </c>
      <c r="AK118" s="90">
        <v>51.995148812744453</v>
      </c>
      <c r="AL118" s="90">
        <v>52.499004103142312</v>
      </c>
      <c r="AM118" s="90">
        <v>51.752731214644477</v>
      </c>
      <c r="AN118" s="90">
        <v>50.680517705699366</v>
      </c>
      <c r="AO118" s="90">
        <v>48.247363295140353</v>
      </c>
      <c r="AP118" s="90">
        <v>45.523118747291704</v>
      </c>
      <c r="AQ118" s="90">
        <v>44.498987091381039</v>
      </c>
      <c r="AR118" s="90">
        <v>44.632954711383654</v>
      </c>
      <c r="AS118" s="90">
        <v>44.934913473929242</v>
      </c>
      <c r="AT118" s="90">
        <v>45.591283929603442</v>
      </c>
      <c r="AU118" s="90">
        <v>45.660630484225607</v>
      </c>
      <c r="AV118" s="90">
        <v>45.431089844309305</v>
      </c>
      <c r="AW118" s="90">
        <v>44.432086371316046</v>
      </c>
      <c r="AX118" s="90">
        <v>45.476041503359831</v>
      </c>
      <c r="AY118" s="90">
        <v>45.367550494946968</v>
      </c>
      <c r="AZ118" s="90">
        <v>44.506113547598886</v>
      </c>
      <c r="BA118" s="90">
        <v>43.972253904441409</v>
      </c>
      <c r="BB118" s="90">
        <v>43.648411585413179</v>
      </c>
      <c r="BC118" s="90">
        <v>43.60725449819715</v>
      </c>
      <c r="BD118" s="90">
        <v>43.564584582466289</v>
      </c>
      <c r="BE118" s="90">
        <v>44.519520649064638</v>
      </c>
      <c r="BF118" s="90">
        <v>45.12035809158845</v>
      </c>
      <c r="BG118" s="90">
        <v>45.666919524476917</v>
      </c>
      <c r="BH118" s="90">
        <v>46.512136062617977</v>
      </c>
      <c r="BI118" s="90">
        <v>47.280806021198224</v>
      </c>
      <c r="BJ118" s="90">
        <v>50.865369923264147</v>
      </c>
      <c r="BK118" s="90">
        <v>53.254360755395027</v>
      </c>
      <c r="BL118" s="90">
        <v>54.884571182263457</v>
      </c>
      <c r="BM118" s="90">
        <v>55.742365801959998</v>
      </c>
      <c r="BN118" s="90">
        <v>55.425844746438436</v>
      </c>
      <c r="BO118" s="90">
        <v>55.475591633629485</v>
      </c>
      <c r="BP118" s="90">
        <v>56.291476626805107</v>
      </c>
      <c r="BQ118" s="90">
        <v>56.867927354580239</v>
      </c>
      <c r="BR118" s="90">
        <v>57.801168001297221</v>
      </c>
      <c r="BS118" s="90">
        <v>58.527845045780779</v>
      </c>
      <c r="BT118" s="90">
        <v>59.100117429288339</v>
      </c>
      <c r="BU118" s="90">
        <v>59.148380498534927</v>
      </c>
      <c r="BV118" s="90">
        <v>63.162212853423824</v>
      </c>
      <c r="BW118" s="90">
        <v>63.221041015593229</v>
      </c>
      <c r="BX118" s="90">
        <v>64.436679851627247</v>
      </c>
      <c r="BY118" s="90">
        <v>64.361648087646515</v>
      </c>
      <c r="BZ118" s="90">
        <v>63.211840419107588</v>
      </c>
      <c r="CA118" s="90">
        <v>62.192383707207902</v>
      </c>
      <c r="CB118" s="90">
        <v>61.76662224576453</v>
      </c>
      <c r="CC118" s="90">
        <v>61.960900184661497</v>
      </c>
      <c r="CD118" s="90">
        <v>62.583606608004843</v>
      </c>
      <c r="CE118" s="90">
        <v>61.910759027080722</v>
      </c>
      <c r="CF118" s="90">
        <v>61.410060249282715</v>
      </c>
      <c r="CG118" s="90">
        <v>60.782928850764584</v>
      </c>
      <c r="CH118" s="90">
        <v>62.434853469469019</v>
      </c>
      <c r="CI118" s="90">
        <v>62.121853739801288</v>
      </c>
      <c r="CJ118" s="90">
        <v>61.635622391637582</v>
      </c>
      <c r="CK118" s="90">
        <v>60.47418219990022</v>
      </c>
      <c r="CL118" s="90">
        <v>59.180185608896899</v>
      </c>
      <c r="CM118" s="90">
        <v>57.818520100353069</v>
      </c>
      <c r="CN118" s="90">
        <v>58.475493191922148</v>
      </c>
      <c r="CO118" s="90">
        <v>59.536843119916533</v>
      </c>
      <c r="CP118" s="90">
        <v>61.911657699814214</v>
      </c>
      <c r="CQ118" s="90">
        <v>63.31327166461034</v>
      </c>
      <c r="CR118" s="90">
        <v>65.030059062152816</v>
      </c>
      <c r="CS118" s="90">
        <v>67.444485373101628</v>
      </c>
      <c r="CT118" s="90">
        <v>71.055626797325147</v>
      </c>
      <c r="CU118" s="90">
        <v>72.152523389348545</v>
      </c>
      <c r="CV118" s="90">
        <v>73.66337419935364</v>
      </c>
      <c r="CW118" s="90">
        <v>73.041715855916777</v>
      </c>
      <c r="CX118" s="90">
        <v>71.410618636498967</v>
      </c>
      <c r="CY118" s="90">
        <v>72.02145816949573</v>
      </c>
      <c r="CZ118" s="90">
        <v>73.06735404781945</v>
      </c>
      <c r="DA118" s="90">
        <v>75.22920682187268</v>
      </c>
      <c r="DB118" s="90">
        <v>76.381773668352722</v>
      </c>
      <c r="DC118" s="90">
        <v>77.575487579768563</v>
      </c>
      <c r="DD118" s="90">
        <v>77.854438587136485</v>
      </c>
      <c r="DE118" s="90">
        <v>79.352050551973861</v>
      </c>
      <c r="DF118" s="90">
        <v>82.590200098234675</v>
      </c>
      <c r="DG118" s="90">
        <v>82.464381705982277</v>
      </c>
      <c r="DH118" s="90">
        <v>81.869710649416746</v>
      </c>
      <c r="DI118" s="90">
        <v>81.191983007115965</v>
      </c>
      <c r="DJ118" s="90">
        <v>78.292286110789036</v>
      </c>
      <c r="DK118" s="90">
        <v>76.826401985181619</v>
      </c>
      <c r="DL118" s="90">
        <v>76.783405223683602</v>
      </c>
      <c r="DM118" s="90">
        <v>77.64968423812735</v>
      </c>
      <c r="DN118" s="90">
        <v>77.865490388050475</v>
      </c>
      <c r="DO118" s="90">
        <v>77.431880970866885</v>
      </c>
      <c r="DP118" s="90">
        <v>77.076159129839539</v>
      </c>
      <c r="DQ118" s="90">
        <v>76.897123434421545</v>
      </c>
    </row>
    <row r="119" spans="1:121" x14ac:dyDescent="0.2">
      <c r="A119" s="8" t="str">
        <f>A2</f>
        <v>ARS Alentejo</v>
      </c>
      <c r="B119" s="411">
        <v>55.984103978782542</v>
      </c>
      <c r="C119" s="411">
        <v>56.19582561284534</v>
      </c>
      <c r="D119" s="411">
        <v>56.619215005694969</v>
      </c>
      <c r="E119" s="411">
        <v>53.602554434810941</v>
      </c>
      <c r="F119" s="411">
        <v>50.634412190169996</v>
      </c>
      <c r="G119" s="411">
        <v>48.801836125975001</v>
      </c>
      <c r="H119" s="411">
        <v>49.710533157913218</v>
      </c>
      <c r="I119" s="411">
        <v>48.787394787916021</v>
      </c>
      <c r="J119" s="411">
        <v>50.32574544068342</v>
      </c>
      <c r="K119" s="411">
        <v>51.93924506106633</v>
      </c>
      <c r="L119" s="411">
        <v>50.054216293594571</v>
      </c>
      <c r="M119" s="411">
        <v>49.43624187486472</v>
      </c>
      <c r="N119" s="411">
        <v>53.38606246893314</v>
      </c>
      <c r="O119" s="411">
        <v>54.157553423935106</v>
      </c>
      <c r="P119" s="411">
        <v>54.772088542992165</v>
      </c>
      <c r="Q119" s="411">
        <v>53.317447315511203</v>
      </c>
      <c r="R119" s="411">
        <v>50.2423101383526</v>
      </c>
      <c r="S119" s="411">
        <v>48.920352352799981</v>
      </c>
      <c r="T119" s="411">
        <v>49.630175041160193</v>
      </c>
      <c r="U119" s="411">
        <v>50.305510152590529</v>
      </c>
      <c r="V119" s="411">
        <v>52.186443179804094</v>
      </c>
      <c r="W119" s="411">
        <v>55.103266472624583</v>
      </c>
      <c r="X119" s="411">
        <v>54.413235449995526</v>
      </c>
      <c r="Y119" s="411">
        <v>51.742402264595476</v>
      </c>
      <c r="Z119" s="411">
        <v>54.164812583571134</v>
      </c>
      <c r="AA119" s="411">
        <v>54.028935198334416</v>
      </c>
      <c r="AB119" s="411">
        <v>52.865848729903263</v>
      </c>
      <c r="AC119" s="411">
        <v>50.276576537597613</v>
      </c>
      <c r="AD119" s="411">
        <v>45.848536255864246</v>
      </c>
      <c r="AE119" s="411">
        <v>43.793258664389256</v>
      </c>
      <c r="AF119" s="411">
        <v>43.077757451118927</v>
      </c>
      <c r="AG119" s="411">
        <v>44.222770656452283</v>
      </c>
      <c r="AH119" s="411">
        <v>43.674427595048378</v>
      </c>
      <c r="AI119" s="411">
        <v>46.062848562454718</v>
      </c>
      <c r="AJ119" s="411">
        <v>46.279442335548183</v>
      </c>
      <c r="AK119" s="411">
        <v>45.947238822914755</v>
      </c>
      <c r="AL119" s="411">
        <v>48.742474577242639</v>
      </c>
      <c r="AM119" s="411">
        <v>48.638865680986008</v>
      </c>
      <c r="AN119" s="411">
        <v>47.252270026828086</v>
      </c>
      <c r="AO119" s="411">
        <v>43.850812007168855</v>
      </c>
      <c r="AP119" s="411">
        <v>39.230296123043281</v>
      </c>
      <c r="AQ119" s="411">
        <v>37.810633799867297</v>
      </c>
      <c r="AR119" s="411">
        <v>38.192002715875752</v>
      </c>
      <c r="AS119" s="411">
        <v>39.735113936719209</v>
      </c>
      <c r="AT119" s="411">
        <v>38.793816092004697</v>
      </c>
      <c r="AU119" s="411">
        <v>41.172411816704845</v>
      </c>
      <c r="AV119" s="411">
        <v>40.074598405304776</v>
      </c>
      <c r="AW119" s="411">
        <v>38.544172019409267</v>
      </c>
      <c r="AX119" s="411">
        <v>41.752655198577472</v>
      </c>
      <c r="AY119" s="411">
        <v>41.214623229154327</v>
      </c>
      <c r="AZ119" s="411">
        <v>40.673857418807671</v>
      </c>
      <c r="BA119" s="411">
        <v>40.520528509355323</v>
      </c>
      <c r="BB119" s="411">
        <v>38.949769081610754</v>
      </c>
      <c r="BC119" s="411">
        <v>38.311710646173097</v>
      </c>
      <c r="BD119" s="411">
        <v>38.323528775115683</v>
      </c>
      <c r="BE119" s="411">
        <v>38.695189588881654</v>
      </c>
      <c r="BF119" s="411">
        <v>39.416103001430578</v>
      </c>
      <c r="BG119" s="411">
        <v>42.634508472541363</v>
      </c>
      <c r="BH119" s="411">
        <v>41.264861083383337</v>
      </c>
      <c r="BI119" s="411">
        <v>41.729907286654708</v>
      </c>
      <c r="BJ119" s="411">
        <v>46.519006542117985</v>
      </c>
      <c r="BK119" s="411">
        <v>48.90686311090419</v>
      </c>
      <c r="BL119" s="411">
        <v>50.490220932325165</v>
      </c>
      <c r="BM119" s="411">
        <v>50.126313583225375</v>
      </c>
      <c r="BN119" s="411">
        <v>47.386276116185833</v>
      </c>
      <c r="BO119" s="411">
        <v>46.156816226416353</v>
      </c>
      <c r="BP119" s="411">
        <v>46.821924736362909</v>
      </c>
      <c r="BQ119" s="411">
        <v>46.940343853879973</v>
      </c>
      <c r="BR119" s="411">
        <v>49.729755100512769</v>
      </c>
      <c r="BS119" s="411">
        <v>50.639025322866836</v>
      </c>
      <c r="BT119" s="411">
        <v>48.895866413343008</v>
      </c>
      <c r="BU119" s="411">
        <v>48.583521533113839</v>
      </c>
      <c r="BV119" s="411">
        <v>55.130456527865128</v>
      </c>
      <c r="BW119" s="411">
        <v>54.87507039287064</v>
      </c>
      <c r="BX119" s="411">
        <v>57.941773516847746</v>
      </c>
      <c r="BY119" s="411">
        <v>58.347046759731057</v>
      </c>
      <c r="BZ119" s="411">
        <v>55.610891326488819</v>
      </c>
      <c r="CA119" s="411">
        <v>53.972067540865815</v>
      </c>
      <c r="CB119" s="411">
        <v>52.452819309083651</v>
      </c>
      <c r="CC119" s="411">
        <v>53.260635830917614</v>
      </c>
      <c r="CD119" s="411">
        <v>52.80764823687764</v>
      </c>
      <c r="CE119" s="411">
        <v>53.517505396603482</v>
      </c>
      <c r="CF119" s="411">
        <v>52.327983265011298</v>
      </c>
      <c r="CG119" s="411">
        <v>51.479581838208958</v>
      </c>
      <c r="CH119" s="411">
        <v>53.399969346632489</v>
      </c>
      <c r="CI119" s="411">
        <v>54.057487811937349</v>
      </c>
      <c r="CJ119" s="411">
        <v>54.445011125503811</v>
      </c>
      <c r="CK119" s="411">
        <v>51.73718030259807</v>
      </c>
      <c r="CL119" s="411">
        <v>48.872372987563871</v>
      </c>
      <c r="CM119" s="411">
        <v>46.763687829096853</v>
      </c>
      <c r="CN119" s="411">
        <v>47.613697204605955</v>
      </c>
      <c r="CO119" s="411">
        <v>49.18006810569436</v>
      </c>
      <c r="CP119" s="411">
        <v>52.877515334366194</v>
      </c>
      <c r="CQ119" s="411">
        <v>55.466702526859258</v>
      </c>
      <c r="CR119" s="411">
        <v>56.623542342925312</v>
      </c>
      <c r="CS119" s="411">
        <v>58.61235604470415</v>
      </c>
      <c r="CT119" s="411">
        <v>63.855710348790076</v>
      </c>
      <c r="CU119" s="411">
        <v>66.152573420788272</v>
      </c>
      <c r="CV119" s="411">
        <v>68.186858239160088</v>
      </c>
      <c r="CW119" s="411">
        <v>66.238581811477246</v>
      </c>
      <c r="CX119" s="411">
        <v>63.594790225122864</v>
      </c>
      <c r="CY119" s="411">
        <v>64.065620411996974</v>
      </c>
      <c r="CZ119" s="411">
        <v>66.955582350666376</v>
      </c>
      <c r="DA119" s="411">
        <v>70.356899035772102</v>
      </c>
      <c r="DB119" s="411">
        <v>72.047410074983688</v>
      </c>
      <c r="DC119" s="411">
        <v>73.996661254545046</v>
      </c>
      <c r="DD119" s="411">
        <v>72.683123870727073</v>
      </c>
      <c r="DE119" s="411">
        <v>72.285983239161453</v>
      </c>
      <c r="DF119" s="411">
        <v>76.969764986383822</v>
      </c>
      <c r="DG119" s="411">
        <v>77.888198473247471</v>
      </c>
      <c r="DH119" s="411">
        <v>78.064556025587876</v>
      </c>
      <c r="DI119" s="411">
        <v>77.322480091064634</v>
      </c>
      <c r="DJ119" s="411">
        <v>72.217272504483375</v>
      </c>
      <c r="DK119" s="411">
        <v>71.257612576812875</v>
      </c>
      <c r="DL119" s="411">
        <v>72.533341884002539</v>
      </c>
      <c r="DM119" s="411">
        <v>73.014317026749083</v>
      </c>
      <c r="DN119" s="411">
        <v>71.901203124964212</v>
      </c>
      <c r="DO119" s="411">
        <v>72.505857590131313</v>
      </c>
      <c r="DP119" s="411">
        <v>70.47431020148278</v>
      </c>
      <c r="DQ119" s="411">
        <v>68.64889501686848</v>
      </c>
    </row>
    <row r="120" spans="1:121" x14ac:dyDescent="0.2">
      <c r="A120" s="8" t="str">
        <f>A3</f>
        <v>ULS Baixo Alentejo</v>
      </c>
      <c r="B120" s="11">
        <v>72.570544409778023</v>
      </c>
      <c r="C120" s="11">
        <v>72.880422702383868</v>
      </c>
      <c r="D120" s="11">
        <v>73.58298469782622</v>
      </c>
      <c r="E120" s="11">
        <v>70.613278739534664</v>
      </c>
      <c r="F120" s="11">
        <v>68.836755994050492</v>
      </c>
      <c r="G120" s="11">
        <v>64.867083164158515</v>
      </c>
      <c r="H120" s="11">
        <v>62.510054734151012</v>
      </c>
      <c r="I120" s="11">
        <v>58.936280535763174</v>
      </c>
      <c r="J120" s="11">
        <v>62.598493177332529</v>
      </c>
      <c r="K120" s="11">
        <v>64.899378266288622</v>
      </c>
      <c r="L120" s="11">
        <v>64.122130724968869</v>
      </c>
      <c r="M120" s="11">
        <v>63.265431180131834</v>
      </c>
      <c r="N120" s="11">
        <v>69.973271360649775</v>
      </c>
      <c r="O120" s="11">
        <v>68.275426922245529</v>
      </c>
      <c r="P120" s="11">
        <v>66.86511676844907</v>
      </c>
      <c r="Q120" s="11">
        <v>65.312937722425133</v>
      </c>
      <c r="R120" s="11">
        <v>62.345938180706376</v>
      </c>
      <c r="S120" s="11">
        <v>61.667896160466505</v>
      </c>
      <c r="T120" s="11">
        <v>61.208799094374541</v>
      </c>
      <c r="U120" s="11">
        <v>62.147058220191717</v>
      </c>
      <c r="V120" s="11">
        <v>65.109446675257615</v>
      </c>
      <c r="W120" s="11">
        <v>67.714170045236656</v>
      </c>
      <c r="X120" s="11">
        <v>66.209459290883402</v>
      </c>
      <c r="Y120" s="11">
        <v>61.540223606424497</v>
      </c>
      <c r="Z120" s="11">
        <v>65.045618601754242</v>
      </c>
      <c r="AA120" s="11">
        <v>64.727078214457862</v>
      </c>
      <c r="AB120" s="11">
        <v>63.323351312731269</v>
      </c>
      <c r="AC120" s="11">
        <v>58.547733830618952</v>
      </c>
      <c r="AD120" s="11">
        <v>54.845349297403381</v>
      </c>
      <c r="AE120" s="11">
        <v>52.676663310902697</v>
      </c>
      <c r="AF120" s="11">
        <v>50.930336311018124</v>
      </c>
      <c r="AG120" s="11">
        <v>50.234350373693836</v>
      </c>
      <c r="AH120" s="11">
        <v>49.670440429510499</v>
      </c>
      <c r="AI120" s="11">
        <v>52.564389829708951</v>
      </c>
      <c r="AJ120" s="11">
        <v>52.08943184147541</v>
      </c>
      <c r="AK120" s="11">
        <v>50.640418507076916</v>
      </c>
      <c r="AL120" s="11">
        <v>56.597594115408107</v>
      </c>
      <c r="AM120" s="11">
        <v>56.332043939702402</v>
      </c>
      <c r="AN120" s="11">
        <v>54.685632850327067</v>
      </c>
      <c r="AO120" s="11">
        <v>51.14496384091774</v>
      </c>
      <c r="AP120" s="11">
        <v>47.630849849078984</v>
      </c>
      <c r="AQ120" s="11">
        <v>45.178936560063029</v>
      </c>
      <c r="AR120" s="11">
        <v>44.683242898745718</v>
      </c>
      <c r="AS120" s="11">
        <v>44.037070804528518</v>
      </c>
      <c r="AT120" s="11">
        <v>43.56793216078178</v>
      </c>
      <c r="AU120" s="11">
        <v>47.303337965708621</v>
      </c>
      <c r="AV120" s="11">
        <v>46.692572561585507</v>
      </c>
      <c r="AW120" s="11">
        <v>43.471297910957681</v>
      </c>
      <c r="AX120" s="11">
        <v>47.265370259496585</v>
      </c>
      <c r="AY120" s="11">
        <v>46.289326105451643</v>
      </c>
      <c r="AZ120" s="11">
        <v>46.782895895130714</v>
      </c>
      <c r="BA120" s="11">
        <v>46.98273939610187</v>
      </c>
      <c r="BB120" s="11">
        <v>46.013536280847703</v>
      </c>
      <c r="BC120" s="11">
        <v>44.855505785574252</v>
      </c>
      <c r="BD120" s="11">
        <v>44.410978064873632</v>
      </c>
      <c r="BE120" s="11">
        <v>42.418659559625809</v>
      </c>
      <c r="BF120" s="11">
        <v>44.638841967491864</v>
      </c>
      <c r="BG120" s="11">
        <v>46.781321500691782</v>
      </c>
      <c r="BH120" s="11">
        <v>43.487319185542461</v>
      </c>
      <c r="BI120" s="11">
        <v>44.161294082834928</v>
      </c>
      <c r="BJ120" s="11">
        <v>50.619926624134486</v>
      </c>
      <c r="BK120" s="11">
        <v>51.996008133353477</v>
      </c>
      <c r="BL120" s="11">
        <v>52.4215551757977</v>
      </c>
      <c r="BM120" s="11">
        <v>52.685820426016363</v>
      </c>
      <c r="BN120" s="11">
        <v>49.506100581468104</v>
      </c>
      <c r="BO120" s="11">
        <v>48.797167370774787</v>
      </c>
      <c r="BP120" s="11">
        <v>48.924725938853094</v>
      </c>
      <c r="BQ120" s="11">
        <v>48.430832615138833</v>
      </c>
      <c r="BR120" s="11">
        <v>50.415206589221533</v>
      </c>
      <c r="BS120" s="11">
        <v>50.219243193840448</v>
      </c>
      <c r="BT120" s="11">
        <v>47.929355865615506</v>
      </c>
      <c r="BU120" s="11">
        <v>48.138048110958607</v>
      </c>
      <c r="BV120" s="11">
        <v>53.990110096150588</v>
      </c>
      <c r="BW120" s="11">
        <v>55.338124682581906</v>
      </c>
      <c r="BX120" s="11">
        <v>59.87300625015552</v>
      </c>
      <c r="BY120" s="11">
        <v>62.340602127820112</v>
      </c>
      <c r="BZ120" s="11">
        <v>61.169154473030289</v>
      </c>
      <c r="CA120" s="11">
        <v>59.987034241389786</v>
      </c>
      <c r="CB120" s="11">
        <v>58.277048100718368</v>
      </c>
      <c r="CC120" s="11">
        <v>58.925361209135097</v>
      </c>
      <c r="CD120" s="11">
        <v>59.601821671531276</v>
      </c>
      <c r="CE120" s="11">
        <v>59.079082749810958</v>
      </c>
      <c r="CF120" s="11">
        <v>57.118118868707029</v>
      </c>
      <c r="CG120" s="11">
        <v>55.108934147873669</v>
      </c>
      <c r="CH120" s="11">
        <v>59.310999335674289</v>
      </c>
      <c r="CI120" s="11">
        <v>61.039077469636219</v>
      </c>
      <c r="CJ120" s="11">
        <v>61.984950813016475</v>
      </c>
      <c r="CK120" s="11">
        <v>59.325850903247797</v>
      </c>
      <c r="CL120" s="11">
        <v>55.886448579274877</v>
      </c>
      <c r="CM120" s="11">
        <v>54.133619802975929</v>
      </c>
      <c r="CN120" s="11">
        <v>54.006866365103676</v>
      </c>
      <c r="CO120" s="11">
        <v>53.916557055357025</v>
      </c>
      <c r="CP120" s="11">
        <v>57.041945436346602</v>
      </c>
      <c r="CQ120" s="11">
        <v>60.162554417834222</v>
      </c>
      <c r="CR120" s="11">
        <v>59.590117245887605</v>
      </c>
      <c r="CS120" s="11">
        <v>62.138489505866801</v>
      </c>
      <c r="CT120" s="11">
        <v>68.831438322231776</v>
      </c>
      <c r="CU120" s="11">
        <v>71.452108542220657</v>
      </c>
      <c r="CV120" s="11">
        <v>73.65362182459063</v>
      </c>
      <c r="CW120" s="11">
        <v>72.42309900494611</v>
      </c>
      <c r="CX120" s="11">
        <v>69.964610566438338</v>
      </c>
      <c r="CY120" s="11">
        <v>70.51888206722542</v>
      </c>
      <c r="CZ120" s="11">
        <v>72.394332603686195</v>
      </c>
      <c r="DA120" s="11">
        <v>74.633163724173613</v>
      </c>
      <c r="DB120" s="11">
        <v>77.38421382382792</v>
      </c>
      <c r="DC120" s="11">
        <v>80.093414551753597</v>
      </c>
      <c r="DD120" s="11">
        <v>76.647398040821486</v>
      </c>
      <c r="DE120" s="11">
        <v>74.614136732329086</v>
      </c>
      <c r="DF120" s="11">
        <v>81.946697566628032</v>
      </c>
      <c r="DG120" s="11">
        <v>83.151796060254924</v>
      </c>
      <c r="DH120" s="11">
        <v>82.280417149478566</v>
      </c>
      <c r="DI120" s="11">
        <v>81.640787949015063</v>
      </c>
      <c r="DJ120" s="11">
        <v>77.330243337195839</v>
      </c>
      <c r="DK120" s="11">
        <v>79.768250289687131</v>
      </c>
      <c r="DL120" s="11">
        <v>80.871378910776372</v>
      </c>
      <c r="DM120" s="11">
        <v>79.388180764774035</v>
      </c>
      <c r="DN120" s="11">
        <v>78.767091541135585</v>
      </c>
      <c r="DO120" s="11">
        <v>80.287369640787944</v>
      </c>
      <c r="DP120" s="11">
        <v>76.570104287369645</v>
      </c>
      <c r="DQ120" s="11">
        <v>73.399768250289682</v>
      </c>
    </row>
    <row r="121" spans="1:121" x14ac:dyDescent="0.2">
      <c r="A121" s="8" t="s">
        <v>62</v>
      </c>
      <c r="B121" s="11">
        <v>52.930337833919019</v>
      </c>
      <c r="C121" s="11">
        <v>53.081860573074593</v>
      </c>
      <c r="D121" s="11">
        <v>54.019533849293722</v>
      </c>
      <c r="E121" s="11">
        <v>52.616841917130863</v>
      </c>
      <c r="F121" s="11">
        <v>51.71342441993017</v>
      </c>
      <c r="G121" s="11">
        <v>49.342075837947597</v>
      </c>
      <c r="H121" s="11">
        <v>48.096013030851324</v>
      </c>
      <c r="I121" s="11">
        <v>44.771308157929298</v>
      </c>
      <c r="J121" s="11">
        <v>46.048063786422986</v>
      </c>
      <c r="K121" s="11">
        <v>48.778155895296969</v>
      </c>
      <c r="L121" s="11">
        <v>49.215243453138051</v>
      </c>
      <c r="M121" s="11">
        <v>49.455380695174689</v>
      </c>
      <c r="N121" s="11">
        <v>53.613029198991541</v>
      </c>
      <c r="O121" s="11">
        <v>53.679378890542324</v>
      </c>
      <c r="P121" s="11">
        <v>52.972870951651245</v>
      </c>
      <c r="Q121" s="11">
        <v>51.456217551348303</v>
      </c>
      <c r="R121" s="11">
        <v>50.423721823735917</v>
      </c>
      <c r="S121" s="11">
        <v>49.155975692099929</v>
      </c>
      <c r="T121" s="11">
        <v>48.211076596939364</v>
      </c>
      <c r="U121" s="11">
        <v>47.877997632538772</v>
      </c>
      <c r="V121" s="11">
        <v>49.167835289555441</v>
      </c>
      <c r="W121" s="11">
        <v>51.46976993205341</v>
      </c>
      <c r="X121" s="11">
        <v>51.318551511913988</v>
      </c>
      <c r="Y121" s="11">
        <v>48.764182987641831</v>
      </c>
      <c r="Z121" s="11">
        <v>52.579257491956767</v>
      </c>
      <c r="AA121" s="11">
        <v>52.365109214523365</v>
      </c>
      <c r="AB121" s="11">
        <v>49.672587822437684</v>
      </c>
      <c r="AC121" s="11">
        <v>47.104596453130654</v>
      </c>
      <c r="AD121" s="11">
        <v>44.625076939787832</v>
      </c>
      <c r="AE121" s="11">
        <v>41.636482179078527</v>
      </c>
      <c r="AF121" s="11">
        <v>40.239881146501432</v>
      </c>
      <c r="AG121" s="11">
        <v>38.787790908431809</v>
      </c>
      <c r="AH121" s="11">
        <v>37.805983680870355</v>
      </c>
      <c r="AI121" s="11">
        <v>40.777826150050785</v>
      </c>
      <c r="AJ121" s="11">
        <v>40.757812216455562</v>
      </c>
      <c r="AK121" s="11">
        <v>40.265775905889186</v>
      </c>
      <c r="AL121" s="11">
        <v>43.896594292353498</v>
      </c>
      <c r="AM121" s="11">
        <v>44.041827027812069</v>
      </c>
      <c r="AN121" s="11">
        <v>42.153801466850624</v>
      </c>
      <c r="AO121" s="11">
        <v>39.866385883378108</v>
      </c>
      <c r="AP121" s="11">
        <v>37.088809817732916</v>
      </c>
      <c r="AQ121" s="11">
        <v>33.929997821508969</v>
      </c>
      <c r="AR121" s="11">
        <v>33.82107326991504</v>
      </c>
      <c r="AS121" s="11">
        <v>32.94967685716361</v>
      </c>
      <c r="AT121" s="11">
        <v>32.150896812141454</v>
      </c>
      <c r="AU121" s="11">
        <v>34.147846924696829</v>
      </c>
      <c r="AV121" s="11">
        <v>34.329387844020047</v>
      </c>
      <c r="AW121" s="11">
        <v>32.35347818148621</v>
      </c>
      <c r="AX121" s="11">
        <v>34.514996391364853</v>
      </c>
      <c r="AY121" s="11">
        <v>34.284355972182432</v>
      </c>
      <c r="AZ121" s="11">
        <v>34.913402684379548</v>
      </c>
      <c r="BA121" s="11">
        <v>35.634934199282171</v>
      </c>
      <c r="BB121" s="11">
        <v>35.367958095994382</v>
      </c>
      <c r="BC121" s="11">
        <v>34.293678593042237</v>
      </c>
      <c r="BD121" s="11">
        <v>34.465777391697991</v>
      </c>
      <c r="BE121" s="11">
        <v>32.985197066349961</v>
      </c>
      <c r="BF121" s="11">
        <v>34.296111820763301</v>
      </c>
      <c r="BG121" s="11">
        <v>37.429876459949114</v>
      </c>
      <c r="BH121" s="11">
        <v>35.764137080519923</v>
      </c>
      <c r="BI121" s="11">
        <v>37.761567933981731</v>
      </c>
      <c r="BJ121" s="11">
        <v>44.294726752411279</v>
      </c>
      <c r="BK121" s="11">
        <v>46.686649757897165</v>
      </c>
      <c r="BL121" s="11">
        <v>47.420615692735083</v>
      </c>
      <c r="BM121" s="11">
        <v>48.580453294419712</v>
      </c>
      <c r="BN121" s="11">
        <v>46.396206971446006</v>
      </c>
      <c r="BO121" s="11">
        <v>45.133782821416347</v>
      </c>
      <c r="BP121" s="11">
        <v>44.702561373469997</v>
      </c>
      <c r="BQ121" s="11">
        <v>43.418664098099512</v>
      </c>
      <c r="BR121" s="11">
        <v>44.765122130931033</v>
      </c>
      <c r="BS121" s="11">
        <v>46.150564361302528</v>
      </c>
      <c r="BT121" s="11">
        <v>44.549424337907389</v>
      </c>
      <c r="BU121" s="11">
        <v>45.509426952725924</v>
      </c>
      <c r="BV121" s="11">
        <v>51.272517707423169</v>
      </c>
      <c r="BW121" s="11">
        <v>52.691313003516477</v>
      </c>
      <c r="BX121" s="11">
        <v>56.086252164683536</v>
      </c>
      <c r="BY121" s="11">
        <v>58.331314411375537</v>
      </c>
      <c r="BZ121" s="11">
        <v>56.868413690198643</v>
      </c>
      <c r="CA121" s="11">
        <v>55.701778947564918</v>
      </c>
      <c r="CB121" s="11">
        <v>54.701365665925607</v>
      </c>
      <c r="CC121" s="11">
        <v>54.690275414617723</v>
      </c>
      <c r="CD121" s="11">
        <v>53.313123374314635</v>
      </c>
      <c r="CE121" s="11">
        <v>53.338327558760184</v>
      </c>
      <c r="CF121" s="11">
        <v>50.495773275102621</v>
      </c>
      <c r="CG121" s="11">
        <v>48.980434089331609</v>
      </c>
      <c r="CH121" s="11">
        <v>53.560449497264564</v>
      </c>
      <c r="CI121" s="11">
        <v>55.986798638531319</v>
      </c>
      <c r="CJ121" s="11">
        <v>57.06308432081299</v>
      </c>
      <c r="CK121" s="11">
        <v>55.205720020070252</v>
      </c>
      <c r="CL121" s="11">
        <v>51.801487260681739</v>
      </c>
      <c r="CM121" s="11">
        <v>49.221260117022979</v>
      </c>
      <c r="CN121" s="11">
        <v>49.145315935296402</v>
      </c>
      <c r="CO121" s="11">
        <v>48.974892896910525</v>
      </c>
      <c r="CP121" s="11">
        <v>49.691904525816277</v>
      </c>
      <c r="CQ121" s="11">
        <v>54.776223313602387</v>
      </c>
      <c r="CR121" s="11">
        <v>53.682811758641719</v>
      </c>
      <c r="CS121" s="11">
        <v>56.3169651308068</v>
      </c>
      <c r="CT121" s="11">
        <v>64.211854277553485</v>
      </c>
      <c r="CU121" s="11">
        <v>67.835074355611042</v>
      </c>
      <c r="CV121" s="11">
        <v>71.123174823117409</v>
      </c>
      <c r="CW121" s="11">
        <v>70.446528652941296</v>
      </c>
      <c r="CX121" s="11">
        <v>69.407359398596327</v>
      </c>
      <c r="CY121" s="11">
        <v>70.935754322855701</v>
      </c>
      <c r="CZ121" s="11">
        <v>71.952565028614984</v>
      </c>
      <c r="DA121" s="11">
        <v>74.172471653022825</v>
      </c>
      <c r="DB121" s="11">
        <v>75.022305347080732</v>
      </c>
      <c r="DC121" s="11">
        <v>76.313033068980999</v>
      </c>
      <c r="DD121" s="11">
        <v>72.329123322461754</v>
      </c>
      <c r="DE121" s="11">
        <v>71.476413740311926</v>
      </c>
      <c r="DF121" s="11">
        <v>80.719548368577165</v>
      </c>
      <c r="DG121" s="11">
        <v>82.212228494880875</v>
      </c>
      <c r="DH121" s="11">
        <v>83.111663955602339</v>
      </c>
      <c r="DI121" s="11">
        <v>82.748062386374514</v>
      </c>
      <c r="DJ121" s="11">
        <v>77.676777341881163</v>
      </c>
      <c r="DK121" s="11">
        <v>78.614486651995023</v>
      </c>
      <c r="DL121" s="11">
        <v>78.461391254425422</v>
      </c>
      <c r="DM121" s="11">
        <v>76.873026504640706</v>
      </c>
      <c r="DN121" s="11">
        <v>74.28954167065352</v>
      </c>
      <c r="DO121" s="11">
        <v>75.74394794756482</v>
      </c>
      <c r="DP121" s="11">
        <v>70.806621375944886</v>
      </c>
      <c r="DQ121" s="11">
        <v>67.28542723184384</v>
      </c>
    </row>
    <row r="122" spans="1:121" x14ac:dyDescent="0.2">
      <c r="A122" s="8" t="s">
        <v>63</v>
      </c>
      <c r="B122" s="11">
        <v>91.308160074458527</v>
      </c>
      <c r="C122" s="11">
        <v>91.766348932401513</v>
      </c>
      <c r="D122" s="11">
        <v>92.24190072154498</v>
      </c>
      <c r="E122" s="11">
        <v>87.775113908804784</v>
      </c>
      <c r="F122" s="11">
        <v>85.163578291102013</v>
      </c>
      <c r="G122" s="11">
        <v>79.667752554109597</v>
      </c>
      <c r="H122" s="11">
        <v>76.249569898282729</v>
      </c>
      <c r="I122" s="11">
        <v>72.436393427700139</v>
      </c>
      <c r="J122" s="11">
        <v>78.369772147143934</v>
      </c>
      <c r="K122" s="11">
        <v>80.259389784961542</v>
      </c>
      <c r="L122" s="11">
        <v>78.32304840229979</v>
      </c>
      <c r="M122" s="11">
        <v>76.419512528629539</v>
      </c>
      <c r="N122" s="11">
        <v>85.55537029674187</v>
      </c>
      <c r="O122" s="11">
        <v>82.176312074939048</v>
      </c>
      <c r="P122" s="11">
        <v>80.094833378267921</v>
      </c>
      <c r="Q122" s="11">
        <v>78.50793813903303</v>
      </c>
      <c r="R122" s="11">
        <v>73.69805388131374</v>
      </c>
      <c r="S122" s="11">
        <v>73.580716777672052</v>
      </c>
      <c r="T122" s="11">
        <v>73.583327973242419</v>
      </c>
      <c r="U122" s="11">
        <v>75.731054365733115</v>
      </c>
      <c r="V122" s="11">
        <v>80.284670624240789</v>
      </c>
      <c r="W122" s="11">
        <v>83.176582751423638</v>
      </c>
      <c r="X122" s="11">
        <v>80.382577759445212</v>
      </c>
      <c r="Y122" s="11">
        <v>73.6995959074886</v>
      </c>
      <c r="Z122" s="11">
        <v>76.910065166844902</v>
      </c>
      <c r="AA122" s="11">
        <v>76.49198081820893</v>
      </c>
      <c r="AB122" s="11">
        <v>76.314588946176954</v>
      </c>
      <c r="AC122" s="11">
        <v>69.437826853196626</v>
      </c>
      <c r="AD122" s="11">
        <v>64.571518814695708</v>
      </c>
      <c r="AE122" s="11">
        <v>63.182930612526278</v>
      </c>
      <c r="AF122" s="11">
        <v>61.103623860988101</v>
      </c>
      <c r="AG122" s="11">
        <v>61.126985678393403</v>
      </c>
      <c r="AH122" s="11">
        <v>60.960564571093343</v>
      </c>
      <c r="AI122" s="11">
        <v>63.780207134637514</v>
      </c>
      <c r="AJ122" s="11">
        <v>62.872157643747471</v>
      </c>
      <c r="AK122" s="11">
        <v>60.512359861113509</v>
      </c>
      <c r="AL122" s="11">
        <v>68.68316951407003</v>
      </c>
      <c r="AM122" s="11">
        <v>68.026740831591496</v>
      </c>
      <c r="AN122" s="11">
        <v>66.610236832558854</v>
      </c>
      <c r="AO122" s="11">
        <v>61.877040543108365</v>
      </c>
      <c r="AP122" s="11">
        <v>57.662077424035651</v>
      </c>
      <c r="AQ122" s="11">
        <v>55.882810205738572</v>
      </c>
      <c r="AR122" s="11">
        <v>55.019088255108912</v>
      </c>
      <c r="AS122" s="11">
        <v>54.587227279794085</v>
      </c>
      <c r="AT122" s="11">
        <v>54.431757328680753</v>
      </c>
      <c r="AU122" s="11">
        <v>59.821382300609784</v>
      </c>
      <c r="AV122" s="11">
        <v>58.456701618614936</v>
      </c>
      <c r="AW122" s="11">
        <v>54.038107798563146</v>
      </c>
      <c r="AX122" s="11">
        <v>59.381786980861527</v>
      </c>
      <c r="AY122" s="11">
        <v>57.695481591938965</v>
      </c>
      <c r="AZ122" s="11">
        <v>58.058432161590169</v>
      </c>
      <c r="BA122" s="11">
        <v>57.76087473258854</v>
      </c>
      <c r="BB122" s="11">
        <v>56.12298910749945</v>
      </c>
      <c r="BC122" s="11">
        <v>54.883729029000264</v>
      </c>
      <c r="BD122" s="11">
        <v>53.852128779354658</v>
      </c>
      <c r="BE122" s="11">
        <v>51.372489773149873</v>
      </c>
      <c r="BF122" s="11">
        <v>54.454042410315218</v>
      </c>
      <c r="BG122" s="11">
        <v>55.654288381941882</v>
      </c>
      <c r="BH122" s="11">
        <v>50.814087667397636</v>
      </c>
      <c r="BI122" s="11">
        <v>50.231501703503099</v>
      </c>
      <c r="BJ122" s="11">
        <v>56.618120478838854</v>
      </c>
      <c r="BK122" s="11">
        <v>57.029765305289672</v>
      </c>
      <c r="BL122" s="11">
        <v>57.161853604766108</v>
      </c>
      <c r="BM122" s="11">
        <v>56.57635999743259</v>
      </c>
      <c r="BN122" s="11">
        <v>52.452604387104309</v>
      </c>
      <c r="BO122" s="11">
        <v>52.267311466218111</v>
      </c>
      <c r="BP122" s="11">
        <v>52.923285485977402</v>
      </c>
      <c r="BQ122" s="11">
        <v>53.17650085061355</v>
      </c>
      <c r="BR122" s="11">
        <v>55.763679911564211</v>
      </c>
      <c r="BS122" s="11">
        <v>54.069869506700215</v>
      </c>
      <c r="BT122" s="11">
        <v>51.127432182824634</v>
      </c>
      <c r="BU122" s="11">
        <v>50.624681509075891</v>
      </c>
      <c r="BV122" s="11">
        <v>56.56023407064022</v>
      </c>
      <c r="BW122" s="11">
        <v>57.840650883236826</v>
      </c>
      <c r="BX122" s="11">
        <v>63.452390905450656</v>
      </c>
      <c r="BY122" s="11">
        <v>66.129335243149313</v>
      </c>
      <c r="BZ122" s="11">
        <v>65.232234920625586</v>
      </c>
      <c r="CA122" s="11">
        <v>64.034414971923241</v>
      </c>
      <c r="CB122" s="11">
        <v>61.653350581767135</v>
      </c>
      <c r="CC122" s="11">
        <v>62.923238943572059</v>
      </c>
      <c r="CD122" s="11">
        <v>65.536713186371685</v>
      </c>
      <c r="CE122" s="11">
        <v>64.495419058249084</v>
      </c>
      <c r="CF122" s="11">
        <v>63.364562814277647</v>
      </c>
      <c r="CG122" s="11">
        <v>60.888024058022289</v>
      </c>
      <c r="CH122" s="11">
        <v>64.733110888863322</v>
      </c>
      <c r="CI122" s="11">
        <v>65.802292009848202</v>
      </c>
      <c r="CJ122" s="11">
        <v>66.624719738392955</v>
      </c>
      <c r="CK122" s="11">
        <v>63.209421112372304</v>
      </c>
      <c r="CL122" s="11">
        <v>59.736456808199122</v>
      </c>
      <c r="CM122" s="11">
        <v>58.762941521194797</v>
      </c>
      <c r="CN122" s="11">
        <v>58.587815084985209</v>
      </c>
      <c r="CO122" s="11">
        <v>58.572495465699348</v>
      </c>
      <c r="CP122" s="11">
        <v>63.966264245616216</v>
      </c>
      <c r="CQ122" s="11">
        <v>65.236357161933583</v>
      </c>
      <c r="CR122" s="11">
        <v>65.154066116144207</v>
      </c>
      <c r="CS122" s="11">
        <v>67.621051130285963</v>
      </c>
      <c r="CT122" s="11">
        <v>73.181174847464888</v>
      </c>
      <c r="CU122" s="11">
        <v>74.857176862651755</v>
      </c>
      <c r="CV122" s="11">
        <v>76.035302104548535</v>
      </c>
      <c r="CW122" s="11">
        <v>74.283092178970705</v>
      </c>
      <c r="CX122" s="11">
        <v>70.488889949071478</v>
      </c>
      <c r="CY122" s="11">
        <v>70.126754511601263</v>
      </c>
      <c r="CZ122" s="11">
        <v>72.809793968348757</v>
      </c>
      <c r="DA122" s="11">
        <v>75.06633518992183</v>
      </c>
      <c r="DB122" s="11">
        <v>79.60457856399583</v>
      </c>
      <c r="DC122" s="11">
        <v>83.646526547613362</v>
      </c>
      <c r="DD122" s="11">
        <v>80.705242606810472</v>
      </c>
      <c r="DE122" s="11">
        <v>77.562028047464935</v>
      </c>
      <c r="DF122" s="11">
        <v>83.099604458827756</v>
      </c>
      <c r="DG122" s="11">
        <v>84.034519956850062</v>
      </c>
      <c r="DH122" s="11">
        <v>81.499460625674217</v>
      </c>
      <c r="DI122" s="11">
        <v>80.600503416037398</v>
      </c>
      <c r="DJ122" s="11">
        <v>77.004674577490107</v>
      </c>
      <c r="DK122" s="11">
        <v>80.852211434735707</v>
      </c>
      <c r="DL122" s="11">
        <v>83.135562747213228</v>
      </c>
      <c r="DM122" s="11">
        <v>81.751168644372527</v>
      </c>
      <c r="DN122" s="11">
        <v>82.973750449478601</v>
      </c>
      <c r="DO122" s="11">
        <v>84.555915138439403</v>
      </c>
      <c r="DP122" s="11">
        <v>81.984897518878114</v>
      </c>
      <c r="DQ122" s="11">
        <v>79.144192736425737</v>
      </c>
    </row>
    <row r="124" spans="1:121" x14ac:dyDescent="0.2">
      <c r="A124" s="69" t="s">
        <v>486</v>
      </c>
    </row>
    <row r="125" spans="1:121" x14ac:dyDescent="0.2">
      <c r="A125" s="9" t="s">
        <v>8</v>
      </c>
      <c r="B125" s="72" t="s">
        <v>302</v>
      </c>
      <c r="C125" s="72" t="s">
        <v>215</v>
      </c>
      <c r="D125" s="72" t="s">
        <v>216</v>
      </c>
      <c r="E125" s="108"/>
      <c r="F125" s="108"/>
      <c r="G125" s="108"/>
      <c r="H125" s="108"/>
      <c r="I125" s="108"/>
      <c r="J125" s="108"/>
      <c r="K125" s="108"/>
      <c r="L125" s="108"/>
      <c r="M125" s="108"/>
      <c r="N125" s="108"/>
      <c r="O125" s="108"/>
      <c r="P125" s="108"/>
    </row>
    <row r="126" spans="1:121" x14ac:dyDescent="0.2">
      <c r="A126" s="8" t="s">
        <v>16</v>
      </c>
      <c r="B126" s="90">
        <f>DQ118</f>
        <v>76.897123434421545</v>
      </c>
      <c r="C126" s="10">
        <v>79.257726887942965</v>
      </c>
      <c r="D126" s="10">
        <v>74.803467275284135</v>
      </c>
      <c r="E126" s="90"/>
      <c r="F126" s="137"/>
      <c r="G126" s="137"/>
      <c r="H126" s="90"/>
      <c r="I126" s="137"/>
      <c r="J126" s="90"/>
      <c r="K126" s="90"/>
      <c r="L126" s="90"/>
      <c r="M126" s="90"/>
      <c r="N126" s="90"/>
      <c r="O126" s="90"/>
      <c r="P126" s="90"/>
      <c r="Q126" s="10"/>
      <c r="R126" s="10"/>
      <c r="S126" s="10"/>
      <c r="T126" s="10"/>
      <c r="U126" s="10"/>
    </row>
    <row r="127" spans="1:121" x14ac:dyDescent="0.2">
      <c r="A127" s="8" t="str">
        <f>A2</f>
        <v>ARS Alentejo</v>
      </c>
      <c r="B127" s="90">
        <f t="shared" ref="B127:B128" si="13">DK119</f>
        <v>71.257612576812875</v>
      </c>
      <c r="C127" s="411">
        <v>67.879856132244015</v>
      </c>
      <c r="D127" s="411">
        <v>69.361000097045405</v>
      </c>
      <c r="E127" s="90"/>
      <c r="F127" s="137"/>
      <c r="G127" s="137"/>
      <c r="H127" s="90"/>
      <c r="I127" s="137"/>
      <c r="J127" s="90"/>
      <c r="K127" s="90"/>
      <c r="L127" s="90"/>
      <c r="M127" s="90"/>
      <c r="N127" s="90"/>
      <c r="O127" s="90"/>
      <c r="P127" s="90"/>
      <c r="Q127" s="10"/>
      <c r="R127" s="10"/>
      <c r="S127" s="10"/>
      <c r="T127" s="10"/>
      <c r="U127" s="10"/>
    </row>
    <row r="128" spans="1:121" x14ac:dyDescent="0.2">
      <c r="A128" s="8" t="str">
        <f>A3</f>
        <v>ULS Baixo Alentejo</v>
      </c>
      <c r="B128" s="90">
        <f t="shared" si="13"/>
        <v>79.768250289687131</v>
      </c>
      <c r="C128" s="90">
        <f>DK121</f>
        <v>78.614486651995023</v>
      </c>
      <c r="D128" s="90">
        <f>DK122</f>
        <v>80.852211434735707</v>
      </c>
      <c r="E128" s="90"/>
      <c r="F128" s="137"/>
      <c r="G128" s="137"/>
      <c r="H128" s="90"/>
      <c r="I128" s="137"/>
      <c r="J128" s="90"/>
      <c r="K128" s="90"/>
      <c r="L128" s="90"/>
      <c r="M128" s="90"/>
      <c r="N128" s="90"/>
      <c r="O128" s="90"/>
      <c r="P128" s="90"/>
      <c r="Q128" s="90"/>
      <c r="R128" s="90"/>
      <c r="S128" s="90"/>
      <c r="T128" s="90"/>
      <c r="U128" s="90"/>
    </row>
    <row r="130" spans="1:21" x14ac:dyDescent="0.2">
      <c r="A130" s="69" t="s">
        <v>261</v>
      </c>
    </row>
    <row r="131" spans="1:21" x14ac:dyDescent="0.2">
      <c r="A131" s="9" t="s">
        <v>8</v>
      </c>
      <c r="C131" s="8" t="s">
        <v>277</v>
      </c>
      <c r="D131" s="8" t="s">
        <v>278</v>
      </c>
      <c r="E131" s="8" t="s">
        <v>279</v>
      </c>
      <c r="G131" s="108"/>
      <c r="H131" s="108"/>
      <c r="I131" s="108"/>
      <c r="J131" s="108"/>
      <c r="K131" s="108"/>
      <c r="L131" s="108"/>
      <c r="M131" s="108"/>
      <c r="N131" s="108"/>
      <c r="O131" s="108"/>
      <c r="P131" s="108"/>
    </row>
    <row r="132" spans="1:21" x14ac:dyDescent="0.2">
      <c r="A132" s="8" t="s">
        <v>16</v>
      </c>
      <c r="B132" s="8">
        <v>2001</v>
      </c>
      <c r="C132" s="10">
        <v>4.7543639656675083</v>
      </c>
      <c r="D132" s="10">
        <v>35.537602868395638</v>
      </c>
      <c r="E132" s="10">
        <v>59.708033165936861</v>
      </c>
      <c r="F132" s="419">
        <f>SUM(C132:E132)</f>
        <v>100</v>
      </c>
      <c r="G132" s="137"/>
      <c r="H132" s="90"/>
      <c r="I132" s="137"/>
      <c r="J132" s="90"/>
      <c r="K132" s="90"/>
      <c r="L132" s="90"/>
      <c r="M132" s="90"/>
      <c r="N132" s="90"/>
      <c r="O132" s="90"/>
      <c r="P132" s="90"/>
      <c r="Q132" s="10"/>
      <c r="R132" s="10"/>
      <c r="S132" s="10"/>
      <c r="T132" s="10"/>
      <c r="U132" s="10"/>
    </row>
    <row r="133" spans="1:21" x14ac:dyDescent="0.2">
      <c r="B133" s="8">
        <v>2011</v>
      </c>
      <c r="C133" s="10">
        <v>2.916810834619199</v>
      </c>
      <c r="D133" s="10">
        <v>26.874440395426589</v>
      </c>
      <c r="E133" s="10">
        <v>70.208748769954212</v>
      </c>
      <c r="F133" s="419">
        <f t="shared" ref="F133:F137" si="14">SUM(C133:E133)</f>
        <v>100</v>
      </c>
      <c r="G133" s="137"/>
      <c r="H133" s="90"/>
      <c r="I133" s="137"/>
      <c r="J133" s="90"/>
      <c r="K133" s="90"/>
      <c r="L133" s="90"/>
      <c r="M133" s="90"/>
      <c r="N133" s="90"/>
      <c r="O133" s="90"/>
      <c r="P133" s="90"/>
      <c r="Q133" s="10"/>
      <c r="R133" s="10"/>
      <c r="S133" s="10"/>
      <c r="T133" s="10"/>
      <c r="U133" s="10"/>
    </row>
    <row r="134" spans="1:21" x14ac:dyDescent="0.2">
      <c r="A134" s="8" t="str">
        <f>A2</f>
        <v>ARS Alentejo</v>
      </c>
      <c r="B134" s="8">
        <v>2001</v>
      </c>
      <c r="C134" s="411">
        <v>12.952968744234106</v>
      </c>
      <c r="D134" s="411">
        <v>26.054466954500167</v>
      </c>
      <c r="E134" s="411">
        <v>60.99256430126573</v>
      </c>
      <c r="F134" s="419">
        <f t="shared" si="14"/>
        <v>100</v>
      </c>
      <c r="G134" s="137"/>
      <c r="H134" s="90"/>
      <c r="I134" s="137"/>
      <c r="J134" s="90"/>
      <c r="K134" s="90"/>
      <c r="L134" s="90"/>
      <c r="M134" s="90"/>
      <c r="N134" s="90"/>
      <c r="O134" s="90"/>
      <c r="P134" s="90"/>
      <c r="Q134" s="10"/>
      <c r="R134" s="10"/>
      <c r="S134" s="10"/>
      <c r="T134" s="10"/>
      <c r="U134" s="10"/>
    </row>
    <row r="135" spans="1:21" x14ac:dyDescent="0.2">
      <c r="B135" s="8">
        <v>2011</v>
      </c>
      <c r="C135" s="411">
        <v>10.482494673169944</v>
      </c>
      <c r="D135" s="411">
        <v>20.809981116261223</v>
      </c>
      <c r="E135" s="411">
        <v>68.707524210568835</v>
      </c>
      <c r="F135" s="419">
        <f t="shared" si="14"/>
        <v>100</v>
      </c>
      <c r="G135" s="137"/>
      <c r="H135" s="90"/>
      <c r="I135" s="137"/>
      <c r="J135" s="90"/>
      <c r="K135" s="90"/>
      <c r="L135" s="90"/>
      <c r="M135" s="90"/>
      <c r="N135" s="90"/>
      <c r="O135" s="90"/>
      <c r="P135" s="90"/>
      <c r="Q135" s="10"/>
      <c r="R135" s="10"/>
      <c r="S135" s="10"/>
      <c r="T135" s="10"/>
      <c r="U135" s="10"/>
    </row>
    <row r="136" spans="1:21" x14ac:dyDescent="0.2">
      <c r="A136" s="8" t="str">
        <f>A3</f>
        <v>ULS Baixo Alentejo</v>
      </c>
      <c r="B136" s="8">
        <v>2001</v>
      </c>
      <c r="C136" s="11">
        <v>14.898264394505883</v>
      </c>
      <c r="D136" s="11">
        <v>22.702585697981032</v>
      </c>
      <c r="E136" s="11">
        <v>62.399149907513085</v>
      </c>
      <c r="F136" s="419">
        <f t="shared" si="14"/>
        <v>100</v>
      </c>
      <c r="G136" s="137"/>
      <c r="H136" s="90"/>
      <c r="I136" s="137"/>
      <c r="J136" s="90"/>
      <c r="K136" s="90"/>
      <c r="L136" s="90"/>
      <c r="M136" s="90"/>
      <c r="N136" s="90"/>
      <c r="O136" s="90"/>
      <c r="P136" s="90"/>
      <c r="Q136" s="90"/>
      <c r="R136" s="90"/>
      <c r="S136" s="90"/>
      <c r="T136" s="90"/>
      <c r="U136" s="90"/>
    </row>
    <row r="137" spans="1:21" x14ac:dyDescent="0.2">
      <c r="B137" s="8">
        <v>2011</v>
      </c>
      <c r="C137" s="11">
        <v>12.281593493868733</v>
      </c>
      <c r="D137" s="11">
        <v>18.819492979223583</v>
      </c>
      <c r="E137" s="11">
        <v>68.898913526907677</v>
      </c>
      <c r="F137" s="419">
        <f t="shared" si="14"/>
        <v>100</v>
      </c>
      <c r="G137" s="137"/>
      <c r="H137" s="90"/>
      <c r="I137" s="137"/>
      <c r="J137" s="90"/>
      <c r="K137" s="90"/>
      <c r="L137" s="90"/>
      <c r="M137" s="90"/>
      <c r="N137" s="90"/>
      <c r="O137" s="90"/>
      <c r="P137" s="90"/>
      <c r="Q137" s="90"/>
      <c r="R137" s="90"/>
      <c r="S137" s="90"/>
      <c r="T137" s="90"/>
      <c r="U137" s="90"/>
    </row>
    <row r="139" spans="1:21" x14ac:dyDescent="0.2">
      <c r="A139" s="69" t="s">
        <v>180</v>
      </c>
    </row>
    <row r="140" spans="1:21" x14ac:dyDescent="0.2">
      <c r="A140" s="9" t="s">
        <v>8</v>
      </c>
      <c r="B140" s="72" t="s">
        <v>307</v>
      </c>
      <c r="C140" s="72" t="s">
        <v>466</v>
      </c>
      <c r="D140" s="72" t="s">
        <v>308</v>
      </c>
      <c r="E140" s="72" t="s">
        <v>467</v>
      </c>
      <c r="F140" s="72" t="s">
        <v>309</v>
      </c>
      <c r="G140" s="72" t="s">
        <v>310</v>
      </c>
      <c r="H140" s="72" t="s">
        <v>468</v>
      </c>
      <c r="I140" s="437"/>
      <c r="J140" s="108"/>
      <c r="K140" s="108"/>
      <c r="L140" s="108"/>
      <c r="M140" s="108"/>
      <c r="N140" s="108"/>
      <c r="O140" s="108"/>
      <c r="P140" s="108"/>
    </row>
    <row r="141" spans="1:21" x14ac:dyDescent="0.2">
      <c r="A141" s="8" t="s">
        <v>16</v>
      </c>
      <c r="B141" s="88">
        <v>385836</v>
      </c>
      <c r="C141" s="10">
        <v>45.237319886119991</v>
      </c>
      <c r="D141" s="88">
        <v>2901720</v>
      </c>
      <c r="E141" s="10">
        <v>340.88678353562369</v>
      </c>
      <c r="F141" s="88">
        <v>4697.9250237790002</v>
      </c>
      <c r="G141" s="88">
        <v>316112</v>
      </c>
      <c r="H141" s="10">
        <v>37.062533469767367</v>
      </c>
      <c r="I141" s="137"/>
      <c r="J141" s="90"/>
      <c r="K141" s="90"/>
      <c r="L141" s="90"/>
      <c r="M141" s="90"/>
      <c r="N141" s="90"/>
      <c r="O141" s="90"/>
      <c r="P141" s="90"/>
      <c r="Q141" s="10"/>
      <c r="R141" s="10"/>
      <c r="S141" s="10"/>
      <c r="T141" s="10"/>
      <c r="U141" s="10"/>
    </row>
    <row r="142" spans="1:21" x14ac:dyDescent="0.2">
      <c r="A142" s="8" t="str">
        <f>A2</f>
        <v>ARS Alentejo</v>
      </c>
      <c r="B142" s="412">
        <v>24641</v>
      </c>
      <c r="C142" s="411">
        <v>56.175395081204805</v>
      </c>
      <c r="D142" s="412">
        <v>192439</v>
      </c>
      <c r="E142" s="411">
        <v>440.75416902382659</v>
      </c>
      <c r="F142" s="412">
        <v>4126.9960870717468</v>
      </c>
      <c r="G142" s="412">
        <v>14096</v>
      </c>
      <c r="H142" s="411">
        <v>32.135399093570179</v>
      </c>
      <c r="I142" s="137"/>
      <c r="J142" s="90"/>
      <c r="K142" s="90"/>
      <c r="L142" s="90"/>
      <c r="M142" s="90"/>
      <c r="N142" s="90"/>
      <c r="O142" s="90"/>
      <c r="P142" s="90"/>
      <c r="Q142" s="10"/>
      <c r="R142" s="10"/>
      <c r="S142" s="10"/>
      <c r="T142" s="10"/>
      <c r="U142" s="10"/>
    </row>
    <row r="143" spans="1:21" x14ac:dyDescent="0.2">
      <c r="A143" s="8" t="str">
        <f>A3</f>
        <v>ULS Baixo Alentejo</v>
      </c>
      <c r="B143" s="89">
        <v>7844</v>
      </c>
      <c r="C143" s="11">
        <v>72.363960090962337</v>
      </c>
      <c r="D143" s="89">
        <v>48371</v>
      </c>
      <c r="E143" s="11">
        <v>448.39860950173812</v>
      </c>
      <c r="F143" s="89">
        <v>3897.4592214343306</v>
      </c>
      <c r="G143" s="89">
        <v>3007</v>
      </c>
      <c r="H143" s="11">
        <v>27.740748086884725</v>
      </c>
      <c r="I143" s="137"/>
      <c r="J143" s="90"/>
      <c r="K143" s="90"/>
      <c r="L143" s="90"/>
      <c r="M143" s="90"/>
      <c r="N143" s="90"/>
      <c r="O143" s="90"/>
      <c r="P143" s="90"/>
      <c r="Q143" s="90"/>
      <c r="R143" s="90"/>
      <c r="S143" s="90"/>
      <c r="T143" s="90"/>
      <c r="U143" s="90"/>
    </row>
    <row r="144" spans="1:21" x14ac:dyDescent="0.2">
      <c r="B144" s="70"/>
      <c r="C144" s="70"/>
      <c r="D144" s="70"/>
      <c r="E144" s="70"/>
      <c r="H144" s="12"/>
      <c r="I144" s="12"/>
      <c r="J144" s="12"/>
      <c r="K144" s="12"/>
      <c r="L144" s="12"/>
      <c r="M144" s="12"/>
      <c r="N144" s="14"/>
      <c r="O144" s="14"/>
      <c r="P144" s="12"/>
      <c r="Q144" s="12"/>
    </row>
    <row r="145" spans="1:21" x14ac:dyDescent="0.2">
      <c r="A145" s="69" t="s">
        <v>464</v>
      </c>
    </row>
    <row r="146" spans="1:21" x14ac:dyDescent="0.2">
      <c r="A146" s="8" t="s">
        <v>8</v>
      </c>
      <c r="B146" s="225">
        <v>2007</v>
      </c>
      <c r="C146" s="225">
        <v>2008</v>
      </c>
      <c r="D146" s="225">
        <v>2009</v>
      </c>
      <c r="E146" s="225">
        <v>2010</v>
      </c>
      <c r="F146" s="398">
        <v>2011</v>
      </c>
      <c r="G146" s="433">
        <v>2012</v>
      </c>
      <c r="H146" s="108"/>
      <c r="I146" s="108"/>
      <c r="J146" s="108"/>
      <c r="K146" s="108"/>
      <c r="L146" s="108"/>
      <c r="M146" s="108"/>
      <c r="N146" s="108"/>
      <c r="O146" s="108"/>
      <c r="P146" s="108"/>
    </row>
    <row r="147" spans="1:21" x14ac:dyDescent="0.2">
      <c r="A147" s="8" t="s">
        <v>16</v>
      </c>
      <c r="B147" s="10">
        <v>39.879231605072917</v>
      </c>
      <c r="C147" s="10">
        <v>45.481483711291325</v>
      </c>
      <c r="D147" s="10">
        <v>53.018993585510437</v>
      </c>
      <c r="E147" s="10">
        <v>57.176242127384313</v>
      </c>
      <c r="F147" s="10">
        <v>48.52394789542241</v>
      </c>
      <c r="G147" s="90">
        <v>45.237319886119991</v>
      </c>
      <c r="H147" s="90"/>
      <c r="I147" s="137"/>
      <c r="J147" s="90"/>
      <c r="K147" s="90"/>
      <c r="L147" s="90"/>
      <c r="M147" s="90"/>
      <c r="N147" s="90"/>
      <c r="O147" s="90"/>
      <c r="P147" s="90"/>
      <c r="Q147" s="10"/>
      <c r="R147" s="10"/>
      <c r="S147" s="10"/>
      <c r="T147" s="10"/>
      <c r="U147" s="10"/>
    </row>
    <row r="148" spans="1:21" x14ac:dyDescent="0.2">
      <c r="A148" s="8" t="str">
        <f>A2</f>
        <v>ARS Alentejo</v>
      </c>
      <c r="B148" s="411">
        <v>55.831745029141608</v>
      </c>
      <c r="C148" s="411">
        <v>59.956218357888851</v>
      </c>
      <c r="D148" s="411">
        <v>63.7214477095118</v>
      </c>
      <c r="E148" s="411">
        <v>64.368151607688162</v>
      </c>
      <c r="F148" s="411">
        <v>57.111657235100346</v>
      </c>
      <c r="G148" s="411">
        <v>56.175395081204805</v>
      </c>
      <c r="H148" s="90"/>
      <c r="I148" s="137"/>
      <c r="J148" s="90"/>
      <c r="K148" s="90"/>
      <c r="L148" s="90"/>
      <c r="M148" s="90"/>
      <c r="N148" s="90"/>
      <c r="O148" s="90"/>
      <c r="P148" s="90"/>
      <c r="Q148" s="10"/>
      <c r="R148" s="10"/>
      <c r="S148" s="10"/>
      <c r="T148" s="10"/>
      <c r="U148" s="10"/>
    </row>
    <row r="149" spans="1:21" x14ac:dyDescent="0.2">
      <c r="A149" s="8" t="str">
        <f>A3</f>
        <v>ULS Baixo Alentejo</v>
      </c>
      <c r="B149" s="11">
        <v>70.408973727531304</v>
      </c>
      <c r="C149" s="11">
        <v>75.563038420143002</v>
      </c>
      <c r="D149" s="11">
        <v>78.644153203129562</v>
      </c>
      <c r="E149" s="11">
        <v>78.728448959792544</v>
      </c>
      <c r="F149" s="11">
        <v>73.890882494114422</v>
      </c>
      <c r="G149" s="11">
        <v>72.363960090962337</v>
      </c>
      <c r="H149" s="90"/>
      <c r="I149" s="137"/>
      <c r="J149" s="90"/>
      <c r="K149" s="90"/>
      <c r="L149" s="90"/>
      <c r="M149" s="90"/>
      <c r="N149" s="90"/>
      <c r="O149" s="90"/>
      <c r="P149" s="90"/>
      <c r="Q149" s="90"/>
      <c r="R149" s="90"/>
      <c r="S149" s="90"/>
      <c r="T149" s="90"/>
      <c r="U149" s="90"/>
    </row>
    <row r="150" spans="1:21" x14ac:dyDescent="0.2">
      <c r="B150" s="70"/>
      <c r="C150" s="70"/>
      <c r="D150" s="70"/>
      <c r="E150" s="70"/>
      <c r="H150" s="12"/>
      <c r="I150" s="12"/>
      <c r="J150" s="12"/>
      <c r="K150" s="12"/>
      <c r="L150" s="12"/>
      <c r="M150" s="12"/>
      <c r="N150" s="14"/>
      <c r="O150" s="14"/>
      <c r="P150" s="12"/>
      <c r="Q150" s="12"/>
    </row>
    <row r="151" spans="1:21" x14ac:dyDescent="0.2">
      <c r="A151" s="69" t="s">
        <v>465</v>
      </c>
    </row>
    <row r="152" spans="1:21" x14ac:dyDescent="0.2">
      <c r="A152" s="8" t="s">
        <v>8</v>
      </c>
      <c r="B152" s="225">
        <v>2004</v>
      </c>
      <c r="C152" s="225">
        <v>2005</v>
      </c>
      <c r="D152" s="225">
        <v>2006</v>
      </c>
      <c r="E152" s="225">
        <v>2007</v>
      </c>
      <c r="F152" s="225">
        <v>2008</v>
      </c>
      <c r="G152" s="225">
        <v>2009</v>
      </c>
      <c r="H152" s="225">
        <v>2010</v>
      </c>
      <c r="I152" s="398">
        <v>2011</v>
      </c>
      <c r="J152" s="433">
        <v>2012</v>
      </c>
      <c r="K152" s="108"/>
      <c r="L152" s="108"/>
      <c r="M152" s="108"/>
      <c r="N152" s="108"/>
      <c r="O152" s="108"/>
      <c r="P152" s="108"/>
    </row>
    <row r="153" spans="1:21" x14ac:dyDescent="0.2">
      <c r="A153" s="8" t="s">
        <v>16</v>
      </c>
      <c r="B153" s="10">
        <v>308.71619934766608</v>
      </c>
      <c r="C153" s="10">
        <v>312.09927804852146</v>
      </c>
      <c r="D153" s="10">
        <v>316.25844740270571</v>
      </c>
      <c r="E153" s="10">
        <v>319.75619541284226</v>
      </c>
      <c r="F153" s="10">
        <v>322.84693772081488</v>
      </c>
      <c r="G153" s="10">
        <v>326.34180785995295</v>
      </c>
      <c r="H153" s="10">
        <v>329.27009346570185</v>
      </c>
      <c r="I153" s="10">
        <v>334.52503593478895</v>
      </c>
      <c r="J153" s="10">
        <v>340.88678353562369</v>
      </c>
      <c r="K153" s="90"/>
      <c r="L153" s="90"/>
      <c r="M153" s="90"/>
      <c r="N153" s="90"/>
      <c r="O153" s="90"/>
      <c r="P153" s="90"/>
      <c r="Q153" s="10"/>
      <c r="R153" s="10"/>
      <c r="S153" s="10"/>
      <c r="T153" s="10"/>
      <c r="U153" s="10"/>
    </row>
    <row r="154" spans="1:21" x14ac:dyDescent="0.2">
      <c r="A154" s="8" t="str">
        <f>A2</f>
        <v>ARS Alentejo</v>
      </c>
      <c r="B154" s="411">
        <v>425.1416227750849</v>
      </c>
      <c r="C154" s="411">
        <v>416.55677752283498</v>
      </c>
      <c r="D154" s="411">
        <v>428.25745267608551</v>
      </c>
      <c r="E154" s="411">
        <v>429.39579465824687</v>
      </c>
      <c r="F154" s="411">
        <v>431.03693845667669</v>
      </c>
      <c r="G154" s="411">
        <v>432.8109996709768</v>
      </c>
      <c r="H154" s="411">
        <v>433.57142696247041</v>
      </c>
      <c r="I154" s="411">
        <v>436.63470811822776</v>
      </c>
      <c r="J154" s="411">
        <v>440.75416902382659</v>
      </c>
      <c r="K154" s="90"/>
      <c r="L154" s="90"/>
      <c r="M154" s="90"/>
      <c r="N154" s="90"/>
      <c r="O154" s="90"/>
      <c r="P154" s="90"/>
      <c r="Q154" s="10"/>
      <c r="R154" s="10"/>
      <c r="S154" s="10"/>
      <c r="T154" s="10"/>
      <c r="U154" s="10"/>
    </row>
    <row r="155" spans="1:21" x14ac:dyDescent="0.2">
      <c r="A155" s="8" t="str">
        <f>A3</f>
        <v>ULS Baixo Alentejo</v>
      </c>
      <c r="B155" s="11">
        <v>446.12327436029869</v>
      </c>
      <c r="C155" s="11">
        <v>447.70622802921514</v>
      </c>
      <c r="D155" s="11">
        <v>446.40754870632804</v>
      </c>
      <c r="E155" s="11">
        <v>445.28275027581054</v>
      </c>
      <c r="F155" s="11">
        <v>445.97078629520371</v>
      </c>
      <c r="G155" s="11">
        <v>445.7668135519757</v>
      </c>
      <c r="H155" s="11">
        <v>445.48740406238335</v>
      </c>
      <c r="I155" s="11">
        <v>446.47349382103965</v>
      </c>
      <c r="J155" s="11">
        <v>448.39860950173812</v>
      </c>
      <c r="K155" s="90"/>
      <c r="L155" s="90"/>
      <c r="M155" s="90"/>
      <c r="N155" s="90"/>
      <c r="O155" s="90"/>
      <c r="P155" s="90"/>
      <c r="Q155" s="90"/>
      <c r="R155" s="90"/>
      <c r="S155" s="90"/>
      <c r="T155" s="90"/>
      <c r="U155" s="90"/>
    </row>
    <row r="156" spans="1:21" x14ac:dyDescent="0.2">
      <c r="B156" s="70"/>
      <c r="C156" s="70"/>
      <c r="D156" s="70"/>
      <c r="E156" s="70"/>
      <c r="H156" s="12"/>
      <c r="I156" s="12"/>
      <c r="J156" s="12"/>
      <c r="K156" s="12"/>
      <c r="L156" s="12"/>
      <c r="M156" s="12"/>
      <c r="N156" s="14"/>
      <c r="O156" s="14"/>
      <c r="P156" s="12"/>
      <c r="Q156" s="12"/>
    </row>
    <row r="157" spans="1:21" x14ac:dyDescent="0.2">
      <c r="A157" s="69" t="s">
        <v>311</v>
      </c>
    </row>
    <row r="158" spans="1:21" x14ac:dyDescent="0.2">
      <c r="A158" s="8" t="s">
        <v>8</v>
      </c>
      <c r="B158" s="225">
        <v>1998</v>
      </c>
      <c r="C158" s="225">
        <v>1999</v>
      </c>
      <c r="D158" s="225">
        <v>2000</v>
      </c>
      <c r="E158" s="225">
        <v>2001</v>
      </c>
      <c r="F158" s="225">
        <v>2002</v>
      </c>
      <c r="G158" s="225">
        <v>2003</v>
      </c>
      <c r="H158" s="225">
        <v>2004</v>
      </c>
      <c r="I158" s="225">
        <v>2005</v>
      </c>
      <c r="J158" s="225">
        <v>2006</v>
      </c>
      <c r="K158" s="225">
        <v>2007</v>
      </c>
      <c r="L158" s="225">
        <v>2008</v>
      </c>
      <c r="M158" s="225">
        <v>2009</v>
      </c>
      <c r="N158" s="225">
        <v>2010</v>
      </c>
      <c r="O158" s="433">
        <v>2011</v>
      </c>
      <c r="P158" s="433">
        <v>2012</v>
      </c>
    </row>
    <row r="159" spans="1:21" x14ac:dyDescent="0.2">
      <c r="A159" s="8" t="s">
        <v>16</v>
      </c>
      <c r="B159" s="10">
        <v>33.186267953026743</v>
      </c>
      <c r="C159" s="10">
        <v>34.962172723400066</v>
      </c>
      <c r="D159" s="10">
        <v>34.354886530410589</v>
      </c>
      <c r="E159" s="10">
        <v>34.894795727795106</v>
      </c>
      <c r="F159" s="10">
        <v>36.86292663223535</v>
      </c>
      <c r="G159" s="10">
        <v>39.217223418576992</v>
      </c>
      <c r="H159" s="10">
        <v>39.31552007156391</v>
      </c>
      <c r="I159" s="10">
        <v>36.508110015725045</v>
      </c>
      <c r="J159" s="10">
        <v>37.149912057226537</v>
      </c>
      <c r="K159" s="10">
        <v>36.700977346587649</v>
      </c>
      <c r="L159" s="10">
        <v>38.944779362794868</v>
      </c>
      <c r="M159" s="10">
        <v>38.714241067274862</v>
      </c>
      <c r="N159" s="10">
        <v>38.576858080817068</v>
      </c>
      <c r="O159" s="10">
        <v>37.942699049583254</v>
      </c>
      <c r="P159" s="10">
        <v>37.299297589801945</v>
      </c>
      <c r="Q159" s="10"/>
      <c r="R159" s="10"/>
      <c r="S159" s="10"/>
      <c r="T159" s="10"/>
      <c r="U159" s="10"/>
    </row>
    <row r="160" spans="1:21" x14ac:dyDescent="0.2">
      <c r="A160" s="8" t="str">
        <f>A2</f>
        <v>ARS Alentejo</v>
      </c>
      <c r="B160" s="411">
        <v>20.340649091223881</v>
      </c>
      <c r="C160" s="411">
        <v>23.412513295142841</v>
      </c>
      <c r="D160" s="411">
        <v>23.782804753946841</v>
      </c>
      <c r="E160" s="411">
        <v>25.105322627715378</v>
      </c>
      <c r="F160" s="411">
        <v>27.365079126809295</v>
      </c>
      <c r="G160" s="411">
        <v>31.022950498259956</v>
      </c>
      <c r="H160" s="411">
        <v>34.447327039562204</v>
      </c>
      <c r="I160" s="411">
        <v>28.443845760154645</v>
      </c>
      <c r="J160" s="411">
        <v>28.289175692178908</v>
      </c>
      <c r="K160" s="411">
        <v>28.23606680788221</v>
      </c>
      <c r="L160" s="411">
        <v>26.474771759212732</v>
      </c>
      <c r="M160" s="411">
        <v>25.188358694046386</v>
      </c>
      <c r="N160" s="411">
        <v>26.41277521054867</v>
      </c>
      <c r="O160" s="411">
        <v>28.048650547160801</v>
      </c>
      <c r="P160" s="411">
        <v>30.971784584661194</v>
      </c>
      <c r="Q160" s="10"/>
      <c r="R160" s="10"/>
      <c r="S160" s="10"/>
      <c r="T160" s="10"/>
      <c r="U160" s="10"/>
    </row>
    <row r="161" spans="1:21" x14ac:dyDescent="0.2">
      <c r="A161" s="8" t="str">
        <f>A3</f>
        <v>ULS Baixo Alentejo</v>
      </c>
      <c r="B161" s="11">
        <v>18.472020322159082</v>
      </c>
      <c r="C161" s="11">
        <v>20.075754778974726</v>
      </c>
      <c r="D161" s="11">
        <v>22.043361075733792</v>
      </c>
      <c r="E161" s="11">
        <v>25.770553669462377</v>
      </c>
      <c r="F161" s="11">
        <v>25.476517686424472</v>
      </c>
      <c r="G161" s="11">
        <v>32.422476978011652</v>
      </c>
      <c r="H161" s="11">
        <v>31.691444897095391</v>
      </c>
      <c r="I161" s="11">
        <v>27.071638294311839</v>
      </c>
      <c r="J161" s="11">
        <v>25.345128409195262</v>
      </c>
      <c r="K161" s="11">
        <v>25.174319269783119</v>
      </c>
      <c r="L161" s="11">
        <v>24.06039539430806</v>
      </c>
      <c r="M161" s="11">
        <v>22.175702803402512</v>
      </c>
      <c r="N161" s="11">
        <v>26.385847733967644</v>
      </c>
      <c r="O161" s="11">
        <v>25.779543197616682</v>
      </c>
      <c r="P161" s="11">
        <v>30.531718662282461</v>
      </c>
      <c r="Q161" s="90"/>
      <c r="R161" s="90"/>
      <c r="S161" s="90"/>
      <c r="T161" s="90"/>
      <c r="U161" s="90"/>
    </row>
    <row r="162" spans="1:21" x14ac:dyDescent="0.2">
      <c r="B162" s="70"/>
      <c r="C162" s="70"/>
      <c r="D162" s="70"/>
      <c r="E162" s="70"/>
      <c r="H162" s="12"/>
      <c r="I162" s="12"/>
      <c r="J162" s="12"/>
      <c r="K162" s="12"/>
      <c r="L162" s="12"/>
      <c r="M162" s="12"/>
      <c r="N162" s="14"/>
      <c r="O162" s="348"/>
      <c r="P162" s="12"/>
      <c r="Q162" s="12"/>
    </row>
    <row r="163" spans="1:21" x14ac:dyDescent="0.2">
      <c r="A163" s="69" t="s">
        <v>312</v>
      </c>
      <c r="O163" s="70"/>
    </row>
    <row r="164" spans="1:21" x14ac:dyDescent="0.2">
      <c r="A164" s="8" t="s">
        <v>8</v>
      </c>
      <c r="B164" s="225">
        <v>1998</v>
      </c>
      <c r="C164" s="225">
        <v>1999</v>
      </c>
      <c r="D164" s="225">
        <v>2000</v>
      </c>
      <c r="E164" s="225">
        <v>2001</v>
      </c>
      <c r="F164" s="225">
        <v>2002</v>
      </c>
      <c r="G164" s="225">
        <v>2003</v>
      </c>
      <c r="H164" s="225">
        <v>2004</v>
      </c>
      <c r="I164" s="225">
        <v>2005</v>
      </c>
      <c r="J164" s="225">
        <v>2006</v>
      </c>
      <c r="K164" s="225">
        <v>2007</v>
      </c>
      <c r="L164" s="225">
        <v>2008</v>
      </c>
      <c r="M164" s="225">
        <v>2009</v>
      </c>
      <c r="N164" s="225">
        <v>2010</v>
      </c>
      <c r="O164" s="433">
        <v>2011</v>
      </c>
      <c r="P164" s="433">
        <v>2012</v>
      </c>
    </row>
    <row r="165" spans="1:21" x14ac:dyDescent="0.2">
      <c r="A165" s="8" t="s">
        <v>16</v>
      </c>
      <c r="B165" s="10">
        <v>4.9892821715910234</v>
      </c>
      <c r="C165" s="10">
        <v>4.9392317908870451</v>
      </c>
      <c r="D165" s="10">
        <v>5.0657484629369511</v>
      </c>
      <c r="E165" s="10">
        <v>4.9073617798989178</v>
      </c>
      <c r="F165" s="10">
        <v>5.2893278034454294</v>
      </c>
      <c r="G165" s="10">
        <v>5.6446883268310462</v>
      </c>
      <c r="H165" s="10">
        <v>5.2454469717171497</v>
      </c>
      <c r="I165" s="10">
        <v>5.2191381962986112</v>
      </c>
      <c r="J165" s="10">
        <v>5.632789648107221</v>
      </c>
      <c r="K165" s="10">
        <v>5.5045809039062013</v>
      </c>
      <c r="L165" s="10">
        <v>5.7475260879142267</v>
      </c>
      <c r="M165" s="10">
        <v>5.7985837482494791</v>
      </c>
      <c r="N165" s="10">
        <v>5.8310678396368889</v>
      </c>
      <c r="O165" s="10">
        <v>5.5500150234753018</v>
      </c>
      <c r="P165" s="10">
        <v>5.1871759445481151</v>
      </c>
      <c r="Q165" s="10"/>
      <c r="R165" s="10"/>
      <c r="S165" s="10"/>
      <c r="T165" s="10"/>
      <c r="U165" s="10"/>
    </row>
    <row r="166" spans="1:21" x14ac:dyDescent="0.2">
      <c r="A166" s="8" t="str">
        <f>A2</f>
        <v>ARS Alentejo</v>
      </c>
      <c r="B166" s="411">
        <v>3.5848389000485898</v>
      </c>
      <c r="C166" s="411">
        <v>3.4925181467037376</v>
      </c>
      <c r="D166" s="411">
        <v>3.8916632278664194</v>
      </c>
      <c r="E166" s="411">
        <v>3.8817859200670481</v>
      </c>
      <c r="F166" s="411">
        <v>4.3634123413054313</v>
      </c>
      <c r="G166" s="411">
        <v>4.6222226202101622</v>
      </c>
      <c r="H166" s="411">
        <v>4.5915896975924344</v>
      </c>
      <c r="I166" s="411">
        <v>4.4963953371118928</v>
      </c>
      <c r="J166" s="411">
        <v>4.7928413210788952</v>
      </c>
      <c r="K166" s="411">
        <v>4.9099370675434075</v>
      </c>
      <c r="L166" s="411">
        <v>4.851950192874094</v>
      </c>
      <c r="M166" s="411">
        <v>4.993135112859707</v>
      </c>
      <c r="N166" s="411">
        <v>4.8532483114026075</v>
      </c>
      <c r="O166" s="411">
        <v>4.8820814210000822</v>
      </c>
      <c r="P166" s="411">
        <v>5.0370437690708654</v>
      </c>
      <c r="Q166" s="10"/>
      <c r="R166" s="10"/>
      <c r="S166" s="10"/>
      <c r="T166" s="10"/>
      <c r="U166" s="10"/>
    </row>
    <row r="167" spans="1:21" x14ac:dyDescent="0.2">
      <c r="A167" s="8" t="str">
        <f>A3</f>
        <v>ULS Baixo Alentejo</v>
      </c>
      <c r="B167" s="11">
        <v>2.9663326138349273</v>
      </c>
      <c r="C167" s="11">
        <v>2.9663939691517092</v>
      </c>
      <c r="D167" s="11">
        <v>3.4599806000651601</v>
      </c>
      <c r="E167" s="11">
        <v>3.2233695611799931</v>
      </c>
      <c r="F167" s="11">
        <v>3.4100247968451241</v>
      </c>
      <c r="G167" s="11">
        <v>4.1502777673369664</v>
      </c>
      <c r="H167" s="11">
        <v>3.4877232497146786</v>
      </c>
      <c r="I167" s="11">
        <v>3.6663897889948731</v>
      </c>
      <c r="J167" s="11">
        <v>4.1270707704551723</v>
      </c>
      <c r="K167" s="11">
        <v>4.3968437822278998</v>
      </c>
      <c r="L167" s="11">
        <v>4.018813817075821</v>
      </c>
      <c r="M167" s="11">
        <v>4.463063668247111</v>
      </c>
      <c r="N167" s="11">
        <v>4.3018438587923944</v>
      </c>
      <c r="O167" s="11">
        <v>4.3632985104270103</v>
      </c>
      <c r="P167" s="11">
        <v>4.9359347181008895</v>
      </c>
      <c r="Q167" s="90"/>
      <c r="R167" s="90"/>
      <c r="S167" s="90"/>
      <c r="T167" s="90"/>
      <c r="U167" s="90"/>
    </row>
    <row r="168" spans="1:21" x14ac:dyDescent="0.2">
      <c r="B168" s="70"/>
      <c r="C168" s="70"/>
      <c r="D168" s="70"/>
      <c r="E168" s="70"/>
      <c r="H168" s="12"/>
      <c r="I168" s="12"/>
      <c r="J168" s="12"/>
      <c r="K168" s="12"/>
      <c r="L168" s="12"/>
      <c r="M168" s="12"/>
      <c r="N168" s="14"/>
      <c r="O168" s="348"/>
      <c r="P168" s="12"/>
      <c r="Q168" s="12"/>
    </row>
    <row r="169" spans="1:21" x14ac:dyDescent="0.2">
      <c r="A169" s="69" t="s">
        <v>313</v>
      </c>
      <c r="O169" s="70"/>
    </row>
    <row r="170" spans="1:21" x14ac:dyDescent="0.2">
      <c r="A170" s="8" t="s">
        <v>8</v>
      </c>
      <c r="B170" s="225">
        <v>1998</v>
      </c>
      <c r="C170" s="225">
        <v>1999</v>
      </c>
      <c r="D170" s="225">
        <v>2000</v>
      </c>
      <c r="E170" s="225">
        <v>2001</v>
      </c>
      <c r="F170" s="225">
        <v>2002</v>
      </c>
      <c r="G170" s="225">
        <v>2003</v>
      </c>
      <c r="H170" s="225">
        <v>2004</v>
      </c>
      <c r="I170" s="225">
        <v>2005</v>
      </c>
      <c r="J170" s="225">
        <v>2006</v>
      </c>
      <c r="K170" s="225">
        <v>2007</v>
      </c>
      <c r="L170" s="225">
        <v>2008</v>
      </c>
      <c r="M170" s="225">
        <v>2009</v>
      </c>
      <c r="N170" s="225">
        <v>2010</v>
      </c>
      <c r="O170" s="433">
        <v>2011</v>
      </c>
      <c r="P170" s="433">
        <v>2012</v>
      </c>
    </row>
    <row r="171" spans="1:21" x14ac:dyDescent="0.2">
      <c r="A171" s="8" t="s">
        <v>16</v>
      </c>
      <c r="B171" s="10">
        <v>1.1615685020538793</v>
      </c>
      <c r="C171" s="10">
        <v>1.4717591322050008</v>
      </c>
      <c r="D171" s="10">
        <v>1.476784997659274</v>
      </c>
      <c r="E171" s="10">
        <v>1.5011896067825563</v>
      </c>
      <c r="F171" s="10">
        <v>1.6439292622721229</v>
      </c>
      <c r="G171" s="10">
        <v>2.0570505440036388</v>
      </c>
      <c r="H171" s="10">
        <v>1.9701147854208554</v>
      </c>
      <c r="I171" s="10">
        <v>1.8209262725661515</v>
      </c>
      <c r="J171" s="10">
        <v>1.8315585988921825</v>
      </c>
      <c r="K171" s="10">
        <v>1.8869297815905179</v>
      </c>
      <c r="L171" s="10">
        <v>1.9237298588845952</v>
      </c>
      <c r="M171" s="10">
        <v>1.6307446204044107</v>
      </c>
      <c r="N171" s="10">
        <v>1.7647000263173622</v>
      </c>
      <c r="O171" s="10">
        <v>1.8821056053613163</v>
      </c>
      <c r="P171" s="10">
        <v>2.1262469793214129</v>
      </c>
      <c r="Q171" s="10"/>
      <c r="R171" s="10"/>
      <c r="S171" s="10"/>
      <c r="T171" s="10"/>
      <c r="U171" s="10"/>
    </row>
    <row r="172" spans="1:21" x14ac:dyDescent="0.2">
      <c r="A172" s="8" t="str">
        <f>A2</f>
        <v>ARS Alentejo</v>
      </c>
      <c r="B172" s="411">
        <v>2.0320368015697632</v>
      </c>
      <c r="C172" s="411">
        <v>2.4186167453490328</v>
      </c>
      <c r="D172" s="411">
        <v>2.5404507473555462</v>
      </c>
      <c r="E172" s="411">
        <v>2.8290226509125471</v>
      </c>
      <c r="F172" s="411">
        <v>2.8734841690090094</v>
      </c>
      <c r="G172" s="411">
        <v>3.9142536657831331</v>
      </c>
      <c r="H172" s="411">
        <v>3.703978170491939</v>
      </c>
      <c r="I172" s="411">
        <v>3.6257168515040998</v>
      </c>
      <c r="J172" s="411">
        <v>3.4187289173781013</v>
      </c>
      <c r="K172" s="411">
        <v>3.3540623793730555</v>
      </c>
      <c r="L172" s="411">
        <v>2.9397185352391406</v>
      </c>
      <c r="M172" s="411">
        <v>2.1895562976728269</v>
      </c>
      <c r="N172" s="411">
        <v>1.9927709829388536</v>
      </c>
      <c r="O172" s="411">
        <v>2.0091602571438725</v>
      </c>
      <c r="P172" s="411">
        <v>2.2393273900989943</v>
      </c>
      <c r="Q172" s="10"/>
      <c r="R172" s="10"/>
      <c r="S172" s="10"/>
      <c r="T172" s="10"/>
      <c r="U172" s="10"/>
    </row>
    <row r="173" spans="1:21" x14ac:dyDescent="0.2">
      <c r="A173" s="8" t="str">
        <f>A3</f>
        <v>ULS Baixo Alentejo</v>
      </c>
      <c r="B173" s="11">
        <v>2.927452535130612</v>
      </c>
      <c r="C173" s="11">
        <v>3.1954273942866429</v>
      </c>
      <c r="D173" s="11">
        <v>2.6455002517548798</v>
      </c>
      <c r="E173" s="11">
        <v>4.1847635037255504</v>
      </c>
      <c r="F173" s="11">
        <v>4.1899132110420645</v>
      </c>
      <c r="G173" s="11">
        <v>5.9475188874271758</v>
      </c>
      <c r="H173" s="11">
        <v>4.9251861201599318</v>
      </c>
      <c r="I173" s="11">
        <v>4.7737361751327345</v>
      </c>
      <c r="J173" s="11">
        <v>3.6543206097523648</v>
      </c>
      <c r="K173" s="11">
        <v>3.8510566903197008</v>
      </c>
      <c r="L173" s="11">
        <v>3.0804444306508176</v>
      </c>
      <c r="M173" s="11">
        <v>1.8098185482296147</v>
      </c>
      <c r="N173" s="11">
        <v>2.0133220963752931</v>
      </c>
      <c r="O173" s="11">
        <v>1.762734458788481</v>
      </c>
      <c r="P173" s="11">
        <v>1.7446186542625712</v>
      </c>
      <c r="Q173" s="90"/>
      <c r="R173" s="90"/>
      <c r="S173" s="90"/>
      <c r="T173" s="90"/>
      <c r="U173" s="90"/>
    </row>
    <row r="174" spans="1:21" x14ac:dyDescent="0.2">
      <c r="B174" s="70"/>
      <c r="C174" s="70"/>
      <c r="D174" s="70"/>
      <c r="E174" s="70"/>
      <c r="H174" s="12"/>
      <c r="I174" s="12"/>
      <c r="J174" s="12"/>
      <c r="K174" s="12"/>
      <c r="L174" s="12"/>
      <c r="M174" s="12"/>
      <c r="N174" s="14"/>
      <c r="O174" s="14"/>
      <c r="P174" s="12"/>
      <c r="Q174" s="12"/>
    </row>
    <row r="175" spans="1:21" x14ac:dyDescent="0.2">
      <c r="A175" s="8" t="s">
        <v>262</v>
      </c>
    </row>
    <row r="176" spans="1:21" x14ac:dyDescent="0.2">
      <c r="B176" s="7"/>
      <c r="C176" s="7" t="s">
        <v>263</v>
      </c>
      <c r="D176" s="7" t="s">
        <v>264</v>
      </c>
      <c r="E176" s="7" t="s">
        <v>315</v>
      </c>
      <c r="F176" s="7" t="s">
        <v>265</v>
      </c>
      <c r="G176" s="438"/>
      <c r="H176" s="7"/>
    </row>
    <row r="177" spans="1:31" x14ac:dyDescent="0.2">
      <c r="A177" s="8" t="s">
        <v>16</v>
      </c>
      <c r="B177" s="8">
        <v>2001</v>
      </c>
      <c r="C177" s="10">
        <v>26.162217687641416</v>
      </c>
      <c r="D177" s="10">
        <v>55.385216624855374</v>
      </c>
      <c r="E177" s="10">
        <v>11.841082025419523</v>
      </c>
      <c r="F177" s="10">
        <v>6.6114836620836863</v>
      </c>
      <c r="G177" s="419">
        <f>SUM(C177:F177)</f>
        <v>100</v>
      </c>
      <c r="H177" s="10"/>
      <c r="T177" s="10"/>
      <c r="U177" s="10"/>
      <c r="V177" s="10"/>
      <c r="W177" s="10"/>
      <c r="AA177" s="10"/>
      <c r="AB177" s="10"/>
      <c r="AC177" s="10"/>
      <c r="AD177" s="10"/>
      <c r="AE177" s="10"/>
    </row>
    <row r="178" spans="1:31" x14ac:dyDescent="0.2">
      <c r="B178" s="8">
        <v>2011</v>
      </c>
      <c r="C178" s="90">
        <v>18.812084970163585</v>
      </c>
      <c r="D178" s="90">
        <v>54.940985532794286</v>
      </c>
      <c r="E178" s="90">
        <v>14.31920053513165</v>
      </c>
      <c r="F178" s="90">
        <v>11.927728961910486</v>
      </c>
      <c r="G178" s="419">
        <f t="shared" ref="G178:G182" si="15">SUM(C178:F178)</f>
        <v>100.00000000000001</v>
      </c>
      <c r="H178" s="10"/>
      <c r="T178" s="10"/>
      <c r="U178" s="10"/>
      <c r="V178" s="10"/>
      <c r="W178" s="10"/>
      <c r="AA178" s="10"/>
      <c r="AB178" s="10"/>
      <c r="AC178" s="10"/>
      <c r="AD178" s="10"/>
      <c r="AE178" s="10"/>
    </row>
    <row r="179" spans="1:31" x14ac:dyDescent="0.2">
      <c r="A179" s="8" t="str">
        <f>A2</f>
        <v>ARS Alentejo</v>
      </c>
      <c r="B179" s="8">
        <v>2001</v>
      </c>
      <c r="C179" s="411">
        <v>32.82744100359681</v>
      </c>
      <c r="D179" s="411">
        <v>53.198022222927356</v>
      </c>
      <c r="E179" s="411">
        <v>9.5991996311733203</v>
      </c>
      <c r="F179" s="411">
        <v>4.3753371423025165</v>
      </c>
      <c r="G179" s="419">
        <f t="shared" si="15"/>
        <v>100</v>
      </c>
      <c r="H179" s="10"/>
      <c r="T179" s="10"/>
      <c r="U179" s="10"/>
      <c r="V179" s="10"/>
      <c r="W179" s="10"/>
      <c r="AA179" s="10"/>
      <c r="AB179" s="10"/>
      <c r="AC179" s="10"/>
      <c r="AD179" s="10"/>
      <c r="AE179" s="10"/>
    </row>
    <row r="180" spans="1:31" x14ac:dyDescent="0.2">
      <c r="B180" s="8">
        <v>2011</v>
      </c>
      <c r="C180" s="411">
        <v>23.360838208959908</v>
      </c>
      <c r="D180" s="411">
        <v>54.598910657861445</v>
      </c>
      <c r="E180" s="411">
        <v>13.35454222720845</v>
      </c>
      <c r="F180" s="411">
        <v>8.6857089059701984</v>
      </c>
      <c r="G180" s="419">
        <f t="shared" si="15"/>
        <v>100.00000000000001</v>
      </c>
      <c r="T180" s="10"/>
      <c r="U180" s="10"/>
      <c r="V180" s="10"/>
      <c r="W180" s="10"/>
      <c r="AA180" s="10"/>
      <c r="AB180" s="10"/>
      <c r="AC180" s="10"/>
      <c r="AD180" s="10"/>
      <c r="AE180" s="10"/>
    </row>
    <row r="181" spans="1:31" x14ac:dyDescent="0.2">
      <c r="A181" s="8" t="str">
        <f>A3</f>
        <v>ULS Baixo Alentejo</v>
      </c>
      <c r="B181" s="8">
        <v>2001</v>
      </c>
      <c r="C181" s="11">
        <v>33.969875282187928</v>
      </c>
      <c r="D181" s="11">
        <v>53.395507198105172</v>
      </c>
      <c r="E181" s="11">
        <v>8.5392842603900672</v>
      </c>
      <c r="F181" s="11">
        <v>4.0953332593168277</v>
      </c>
      <c r="G181" s="419">
        <f t="shared" si="15"/>
        <v>100</v>
      </c>
      <c r="T181" s="10"/>
      <c r="U181" s="10"/>
      <c r="V181" s="10"/>
      <c r="W181" s="10"/>
      <c r="AA181" s="10"/>
      <c r="AB181" s="10"/>
      <c r="AC181" s="10"/>
      <c r="AD181" s="10"/>
      <c r="AE181" s="10"/>
    </row>
    <row r="182" spans="1:31" x14ac:dyDescent="0.2">
      <c r="A182" s="70"/>
      <c r="B182" s="70">
        <v>2011</v>
      </c>
      <c r="C182" s="439">
        <v>24.14753891326998</v>
      </c>
      <c r="D182" s="439">
        <v>54.951378145423547</v>
      </c>
      <c r="E182" s="439">
        <v>12.480661762384365</v>
      </c>
      <c r="F182" s="439">
        <v>8.4204211789221102</v>
      </c>
      <c r="G182" s="419">
        <f t="shared" si="15"/>
        <v>100</v>
      </c>
      <c r="H182" s="438"/>
      <c r="I182" s="438"/>
      <c r="J182" s="7"/>
      <c r="K182" s="7"/>
      <c r="L182" s="7"/>
      <c r="T182" s="10"/>
      <c r="U182" s="10"/>
      <c r="V182" s="10"/>
      <c r="W182" s="10"/>
      <c r="AA182" s="10"/>
      <c r="AB182" s="10"/>
      <c r="AC182" s="10"/>
      <c r="AD182" s="10"/>
      <c r="AE182" s="10"/>
    </row>
    <row r="183" spans="1:31" x14ac:dyDescent="0.2">
      <c r="A183" s="70"/>
      <c r="B183" s="90"/>
      <c r="C183" s="90"/>
      <c r="D183" s="90"/>
      <c r="E183" s="90"/>
      <c r="F183" s="90"/>
      <c r="G183" s="90"/>
      <c r="H183" s="90"/>
      <c r="I183" s="90"/>
      <c r="J183" s="10"/>
      <c r="K183" s="10"/>
      <c r="L183" s="10"/>
    </row>
    <row r="184" spans="1:31" x14ac:dyDescent="0.2">
      <c r="A184" s="70" t="s">
        <v>102</v>
      </c>
      <c r="B184" s="90"/>
      <c r="C184" s="90"/>
      <c r="D184" s="90"/>
      <c r="E184" s="90"/>
      <c r="F184" s="90"/>
      <c r="G184" s="90"/>
      <c r="H184" s="90"/>
      <c r="I184" s="90"/>
      <c r="J184" s="10"/>
      <c r="K184" s="10"/>
      <c r="L184" s="10"/>
    </row>
    <row r="185" spans="1:31" ht="54.95" customHeight="1" x14ac:dyDescent="0.2">
      <c r="A185" s="70"/>
      <c r="B185" s="327" t="s">
        <v>320</v>
      </c>
      <c r="C185" s="327" t="s">
        <v>321</v>
      </c>
      <c r="D185" s="327" t="s">
        <v>318</v>
      </c>
      <c r="E185" s="327" t="s">
        <v>319</v>
      </c>
      <c r="F185" s="90" t="s">
        <v>472</v>
      </c>
      <c r="G185" s="90" t="s">
        <v>327</v>
      </c>
      <c r="H185" s="90" t="s">
        <v>328</v>
      </c>
      <c r="I185" s="90" t="s">
        <v>329</v>
      </c>
      <c r="J185" s="10" t="s">
        <v>473</v>
      </c>
      <c r="K185" s="10" t="s">
        <v>474</v>
      </c>
      <c r="L185" s="10" t="s">
        <v>325</v>
      </c>
      <c r="M185" s="10" t="s">
        <v>326</v>
      </c>
      <c r="N185" s="10" t="s">
        <v>331</v>
      </c>
      <c r="O185" s="10" t="s">
        <v>330</v>
      </c>
      <c r="P185" s="10" t="s">
        <v>332</v>
      </c>
    </row>
    <row r="186" spans="1:31" x14ac:dyDescent="0.2">
      <c r="A186" s="8" t="s">
        <v>16</v>
      </c>
      <c r="B186" s="90">
        <v>2.71</v>
      </c>
      <c r="C186" s="90">
        <v>1.58</v>
      </c>
      <c r="D186" s="90">
        <v>8.93</v>
      </c>
      <c r="E186" s="90">
        <v>5.2</v>
      </c>
      <c r="F186" s="90">
        <v>879.62</v>
      </c>
      <c r="G186" s="90">
        <v>965.25</v>
      </c>
      <c r="H186" s="90">
        <v>1036.44</v>
      </c>
      <c r="I186" s="90">
        <v>1084.55</v>
      </c>
      <c r="J186" s="10">
        <v>101.76</v>
      </c>
      <c r="K186" s="10">
        <v>101.65</v>
      </c>
      <c r="L186" s="10">
        <v>100.52</v>
      </c>
      <c r="M186" s="8">
        <v>100.83</v>
      </c>
      <c r="N186" s="88">
        <v>95.182321477673753</v>
      </c>
      <c r="O186" s="88">
        <v>82.849050398611325</v>
      </c>
      <c r="P186" s="88">
        <v>72.619635504227304</v>
      </c>
    </row>
    <row r="187" spans="1:31" x14ac:dyDescent="0.2">
      <c r="A187" s="410" t="str">
        <f>A2</f>
        <v>ARS Alentejo</v>
      </c>
      <c r="B187" s="411"/>
      <c r="C187" s="411">
        <v>1.7058127572016457</v>
      </c>
      <c r="D187" s="411">
        <v>17.143614705492109</v>
      </c>
      <c r="E187" s="411">
        <v>10.556395505945179</v>
      </c>
      <c r="F187" s="411">
        <v>767.27</v>
      </c>
      <c r="G187" s="411">
        <v>854.37</v>
      </c>
      <c r="H187" s="411">
        <v>924.36</v>
      </c>
      <c r="I187" s="411">
        <v>991.76</v>
      </c>
      <c r="J187" s="411">
        <v>68.69</v>
      </c>
      <c r="K187" s="411">
        <v>70.099999999999994</v>
      </c>
      <c r="L187" s="411">
        <v>83.47</v>
      </c>
      <c r="M187" s="411">
        <v>86.39</v>
      </c>
      <c r="N187" s="412">
        <v>95.269306508508734</v>
      </c>
      <c r="O187" s="412">
        <v>91.891147226421666</v>
      </c>
      <c r="P187" s="412">
        <v>81.073285653370547</v>
      </c>
    </row>
    <row r="188" spans="1:31" x14ac:dyDescent="0.2">
      <c r="A188" s="13" t="str">
        <f>A3</f>
        <v>ULS Baixo Alentejo</v>
      </c>
      <c r="B188" s="11">
        <v>2.97</v>
      </c>
      <c r="C188" s="11">
        <v>2.228039438218187</v>
      </c>
      <c r="D188" s="11">
        <v>18.219029845914804</v>
      </c>
      <c r="E188" s="11">
        <v>11.14</v>
      </c>
      <c r="F188" s="11">
        <v>761.9</v>
      </c>
      <c r="G188" s="11">
        <v>831.53</v>
      </c>
      <c r="H188" s="11">
        <v>918.47</v>
      </c>
      <c r="I188" s="11">
        <v>991.74</v>
      </c>
      <c r="J188" s="11">
        <v>61.19</v>
      </c>
      <c r="K188" s="11">
        <v>63.88</v>
      </c>
      <c r="L188" s="11">
        <v>77.010000000000005</v>
      </c>
      <c r="M188" s="11">
        <v>81.180000000000007</v>
      </c>
      <c r="N188" s="89">
        <v>98.518300396641592</v>
      </c>
      <c r="O188" s="89">
        <v>95.196242219947294</v>
      </c>
      <c r="P188" s="89">
        <v>87.837158971923685</v>
      </c>
    </row>
    <row r="189" spans="1:31" x14ac:dyDescent="0.2">
      <c r="A189" s="218" t="s">
        <v>699</v>
      </c>
      <c r="B189" s="345">
        <v>3.88</v>
      </c>
      <c r="C189" s="345">
        <v>4.05</v>
      </c>
      <c r="D189" s="345">
        <v>17.29</v>
      </c>
      <c r="E189" s="345">
        <v>10.28</v>
      </c>
      <c r="F189" s="345">
        <v>744.58</v>
      </c>
      <c r="G189" s="345">
        <v>941.71</v>
      </c>
      <c r="H189" s="345">
        <v>941.4</v>
      </c>
      <c r="I189" s="345">
        <v>991.05</v>
      </c>
      <c r="J189" s="345">
        <v>57.33</v>
      </c>
      <c r="K189" s="345">
        <v>47.04</v>
      </c>
      <c r="L189" s="345">
        <v>72.209999999999994</v>
      </c>
      <c r="M189" s="345">
        <v>81.180000000000007</v>
      </c>
      <c r="N189" s="345">
        <v>100</v>
      </c>
      <c r="O189" s="345">
        <v>100</v>
      </c>
      <c r="P189" s="345">
        <v>100</v>
      </c>
    </row>
    <row r="190" spans="1:31" x14ac:dyDescent="0.2">
      <c r="A190" s="218" t="s">
        <v>700</v>
      </c>
      <c r="B190" s="345">
        <v>3.61</v>
      </c>
      <c r="C190" s="345">
        <v>0.85</v>
      </c>
      <c r="D190" s="345">
        <v>22.99</v>
      </c>
      <c r="E190" s="345">
        <v>15.06</v>
      </c>
      <c r="F190" s="345">
        <v>614.16999999999996</v>
      </c>
      <c r="G190" s="345">
        <v>674.49</v>
      </c>
      <c r="H190" s="345">
        <v>745.63</v>
      </c>
      <c r="I190" s="345">
        <v>761.01</v>
      </c>
      <c r="J190" s="345">
        <v>38.36</v>
      </c>
      <c r="K190" s="345">
        <v>49.17</v>
      </c>
      <c r="L190" s="345">
        <v>65.790000000000006</v>
      </c>
      <c r="M190" s="345">
        <v>72.290000000000006</v>
      </c>
      <c r="N190" s="345">
        <v>93</v>
      </c>
      <c r="O190" s="345">
        <v>86</v>
      </c>
      <c r="P190" s="345">
        <v>86</v>
      </c>
    </row>
    <row r="191" spans="1:31" x14ac:dyDescent="0.2">
      <c r="A191" s="218" t="s">
        <v>701</v>
      </c>
      <c r="B191" s="345">
        <v>1.7</v>
      </c>
      <c r="C191" s="345">
        <v>2.8</v>
      </c>
      <c r="D191" s="345">
        <v>19.670000000000002</v>
      </c>
      <c r="E191" s="345">
        <v>13.93</v>
      </c>
      <c r="F191" s="345">
        <v>702.54</v>
      </c>
      <c r="G191" s="345">
        <v>826.43</v>
      </c>
      <c r="H191" s="345">
        <v>867.93</v>
      </c>
      <c r="I191" s="345">
        <v>881.13</v>
      </c>
      <c r="J191" s="345">
        <v>37.880000000000003</v>
      </c>
      <c r="K191" s="345">
        <v>56.19</v>
      </c>
      <c r="L191" s="345">
        <v>58.69</v>
      </c>
      <c r="M191" s="345">
        <v>63.61</v>
      </c>
      <c r="N191" s="345">
        <v>99</v>
      </c>
      <c r="O191" s="345">
        <v>99</v>
      </c>
      <c r="P191" s="345">
        <v>99</v>
      </c>
    </row>
    <row r="192" spans="1:31" x14ac:dyDescent="0.2">
      <c r="A192" s="218" t="s">
        <v>702</v>
      </c>
      <c r="B192" s="345">
        <v>2.31</v>
      </c>
      <c r="C192" s="345">
        <v>1.06</v>
      </c>
      <c r="D192" s="345">
        <v>16.25</v>
      </c>
      <c r="E192" s="345">
        <v>9.0399999999999991</v>
      </c>
      <c r="F192" s="345">
        <v>612.29</v>
      </c>
      <c r="G192" s="345">
        <v>630.16</v>
      </c>
      <c r="H192" s="345">
        <v>737.78</v>
      </c>
      <c r="I192" s="345">
        <v>756.25</v>
      </c>
      <c r="J192" s="345">
        <v>30.72</v>
      </c>
      <c r="K192" s="345">
        <v>51.79</v>
      </c>
      <c r="L192" s="345">
        <v>52.12</v>
      </c>
      <c r="M192" s="345">
        <v>58.65</v>
      </c>
      <c r="N192" s="345">
        <v>100</v>
      </c>
      <c r="O192" s="345">
        <v>100</v>
      </c>
      <c r="P192" s="345">
        <v>100</v>
      </c>
    </row>
    <row r="193" spans="1:16" x14ac:dyDescent="0.2">
      <c r="A193" s="218" t="s">
        <v>703</v>
      </c>
      <c r="B193" s="345">
        <v>2.78</v>
      </c>
      <c r="C193" s="345">
        <v>2.39</v>
      </c>
      <c r="D193" s="345">
        <v>12.91</v>
      </c>
      <c r="E193" s="345">
        <v>7.54</v>
      </c>
      <c r="F193" s="345">
        <v>790.54</v>
      </c>
      <c r="G193" s="345">
        <v>855.07</v>
      </c>
      <c r="H193" s="345">
        <v>930.23</v>
      </c>
      <c r="I193" s="345">
        <v>966.41</v>
      </c>
      <c r="J193" s="345">
        <v>99.11</v>
      </c>
      <c r="K193" s="345">
        <v>102.91</v>
      </c>
      <c r="L193" s="345">
        <v>108.06</v>
      </c>
      <c r="M193" s="345">
        <v>105.57</v>
      </c>
      <c r="N193" s="345">
        <v>100</v>
      </c>
      <c r="O193" s="345">
        <v>100</v>
      </c>
      <c r="P193" s="345">
        <v>100</v>
      </c>
    </row>
    <row r="194" spans="1:16" x14ac:dyDescent="0.2">
      <c r="A194" s="218" t="s">
        <v>704</v>
      </c>
      <c r="B194" s="345">
        <v>0.61</v>
      </c>
      <c r="C194" s="345">
        <v>3.12</v>
      </c>
      <c r="D194" s="345">
        <v>15.7</v>
      </c>
      <c r="E194" s="345">
        <v>8.84</v>
      </c>
      <c r="F194" s="345">
        <v>1171.8800000000001</v>
      </c>
      <c r="G194" s="345">
        <v>1197.46</v>
      </c>
      <c r="H194" s="345">
        <v>1325.19</v>
      </c>
      <c r="I194" s="345">
        <v>1578.08</v>
      </c>
      <c r="J194" s="345">
        <v>52.63</v>
      </c>
      <c r="K194" s="345">
        <v>58.07</v>
      </c>
      <c r="L194" s="345">
        <v>71.680000000000007</v>
      </c>
      <c r="M194" s="345">
        <v>98.76</v>
      </c>
      <c r="N194" s="345">
        <v>93</v>
      </c>
      <c r="O194" s="345">
        <v>93</v>
      </c>
      <c r="P194" s="345">
        <v>93</v>
      </c>
    </row>
    <row r="195" spans="1:16" x14ac:dyDescent="0.2">
      <c r="A195" s="218" t="s">
        <v>705</v>
      </c>
      <c r="B195" s="345">
        <v>2.21</v>
      </c>
      <c r="C195" s="345">
        <v>1.95</v>
      </c>
      <c r="D195" s="345">
        <v>18.25</v>
      </c>
      <c r="E195" s="345">
        <v>10</v>
      </c>
      <c r="F195" s="345">
        <v>661.01</v>
      </c>
      <c r="G195" s="345">
        <v>711.77</v>
      </c>
      <c r="H195" s="345">
        <v>812.86</v>
      </c>
      <c r="I195" s="345">
        <v>823.99</v>
      </c>
      <c r="J195" s="345">
        <v>40.549999999999997</v>
      </c>
      <c r="K195" s="345">
        <v>47.7</v>
      </c>
      <c r="L195" s="345">
        <v>64.87</v>
      </c>
      <c r="M195" s="345">
        <v>64.48</v>
      </c>
      <c r="N195" s="345">
        <v>100</v>
      </c>
      <c r="O195" s="345">
        <v>100</v>
      </c>
      <c r="P195" s="345">
        <v>92</v>
      </c>
    </row>
    <row r="196" spans="1:16" x14ac:dyDescent="0.2">
      <c r="A196" s="218" t="s">
        <v>706</v>
      </c>
      <c r="B196" s="345">
        <v>3.36</v>
      </c>
      <c r="C196" s="345">
        <v>3.51</v>
      </c>
      <c r="D196" s="345">
        <v>20.66</v>
      </c>
      <c r="E196" s="345">
        <v>12.97</v>
      </c>
      <c r="F196" s="345">
        <v>681.46</v>
      </c>
      <c r="G196" s="345">
        <v>738.75</v>
      </c>
      <c r="H196" s="345">
        <v>837.38</v>
      </c>
      <c r="I196" s="345">
        <v>973.82</v>
      </c>
      <c r="J196" s="345">
        <v>56.72</v>
      </c>
      <c r="K196" s="345">
        <v>51.44</v>
      </c>
      <c r="L196" s="345">
        <v>68.27</v>
      </c>
      <c r="M196" s="345">
        <v>70.2</v>
      </c>
      <c r="N196" s="345">
        <v>100</v>
      </c>
      <c r="O196" s="345">
        <v>100</v>
      </c>
      <c r="P196" s="345">
        <v>100</v>
      </c>
    </row>
    <row r="197" spans="1:16" x14ac:dyDescent="0.2">
      <c r="A197" s="218" t="s">
        <v>707</v>
      </c>
      <c r="B197" s="345">
        <v>2.02</v>
      </c>
      <c r="C197" s="345">
        <v>2.2599999999999998</v>
      </c>
      <c r="D197" s="345">
        <v>22.43</v>
      </c>
      <c r="E197" s="345">
        <v>14.92</v>
      </c>
      <c r="F197" s="345">
        <v>587.83000000000004</v>
      </c>
      <c r="G197" s="345">
        <v>647.91999999999996</v>
      </c>
      <c r="H197" s="345">
        <v>733.64</v>
      </c>
      <c r="I197" s="345">
        <v>761.38</v>
      </c>
      <c r="J197" s="345">
        <v>31.61</v>
      </c>
      <c r="K197" s="345">
        <v>46.34</v>
      </c>
      <c r="L197" s="345">
        <v>53.86</v>
      </c>
      <c r="M197" s="345">
        <v>61.31</v>
      </c>
      <c r="N197" s="345">
        <v>100</v>
      </c>
      <c r="O197" s="345">
        <v>67</v>
      </c>
      <c r="P197" s="345">
        <v>67</v>
      </c>
    </row>
    <row r="198" spans="1:16" x14ac:dyDescent="0.2">
      <c r="A198" s="218" t="s">
        <v>708</v>
      </c>
      <c r="B198" s="345">
        <v>4.41</v>
      </c>
      <c r="C198" s="345">
        <v>1.8</v>
      </c>
      <c r="D198" s="345">
        <v>19.11</v>
      </c>
      <c r="E198" s="345">
        <v>12.72</v>
      </c>
      <c r="F198" s="345">
        <v>705.01</v>
      </c>
      <c r="G198" s="345">
        <v>727.74</v>
      </c>
      <c r="H198" s="345">
        <v>845.46</v>
      </c>
      <c r="I198" s="345">
        <v>854.69</v>
      </c>
      <c r="J198" s="345">
        <v>60.41</v>
      </c>
      <c r="K198" s="345">
        <v>55.77</v>
      </c>
      <c r="L198" s="345">
        <v>69.56</v>
      </c>
      <c r="M198" s="345">
        <v>71.81</v>
      </c>
      <c r="N198" s="345">
        <v>100</v>
      </c>
      <c r="O198" s="345">
        <v>94</v>
      </c>
      <c r="P198" s="345">
        <v>94</v>
      </c>
    </row>
    <row r="199" spans="1:16" x14ac:dyDescent="0.2">
      <c r="A199" s="218" t="s">
        <v>709</v>
      </c>
      <c r="B199" s="345">
        <v>2.89</v>
      </c>
      <c r="C199" s="345">
        <v>0</v>
      </c>
      <c r="D199" s="345">
        <v>26.17</v>
      </c>
      <c r="E199" s="345">
        <v>15.92</v>
      </c>
      <c r="F199" s="345">
        <v>656.47</v>
      </c>
      <c r="G199" s="345">
        <v>658.17</v>
      </c>
      <c r="H199" s="345">
        <v>709.14</v>
      </c>
      <c r="I199" s="345">
        <v>740.1</v>
      </c>
      <c r="J199" s="345">
        <v>34.54</v>
      </c>
      <c r="K199" s="345">
        <v>56.44</v>
      </c>
      <c r="L199" s="345">
        <v>61.82</v>
      </c>
      <c r="M199" s="345">
        <v>65.92</v>
      </c>
      <c r="N199" s="345">
        <v>85</v>
      </c>
      <c r="O199" s="345">
        <v>79</v>
      </c>
      <c r="P199" s="345">
        <v>79</v>
      </c>
    </row>
    <row r="200" spans="1:16" x14ac:dyDescent="0.2">
      <c r="A200" s="218" t="s">
        <v>710</v>
      </c>
      <c r="B200" s="345">
        <v>3.1</v>
      </c>
      <c r="C200" s="345">
        <v>1.59</v>
      </c>
      <c r="D200" s="345">
        <v>20.93</v>
      </c>
      <c r="E200" s="345">
        <v>13.09</v>
      </c>
      <c r="F200" s="345">
        <v>633.22</v>
      </c>
      <c r="G200" s="345">
        <v>708.46</v>
      </c>
      <c r="H200" s="345">
        <v>845.32</v>
      </c>
      <c r="I200" s="345">
        <v>792.62</v>
      </c>
      <c r="J200" s="345">
        <v>44.66</v>
      </c>
      <c r="K200" s="345">
        <v>49.83</v>
      </c>
      <c r="L200" s="345">
        <v>64.27</v>
      </c>
      <c r="M200" s="345">
        <v>66.680000000000007</v>
      </c>
      <c r="N200" s="345">
        <v>100</v>
      </c>
      <c r="O200" s="345">
        <v>100</v>
      </c>
      <c r="P200" s="345">
        <v>43</v>
      </c>
    </row>
    <row r="201" spans="1:16" x14ac:dyDescent="0.2">
      <c r="A201" s="218" t="s">
        <v>711</v>
      </c>
      <c r="B201" s="345">
        <v>2.52</v>
      </c>
      <c r="C201" s="345">
        <v>2.29</v>
      </c>
      <c r="D201" s="345">
        <v>19.510000000000002</v>
      </c>
      <c r="E201" s="345">
        <v>11.16</v>
      </c>
      <c r="F201" s="345">
        <v>755.23</v>
      </c>
      <c r="G201" s="345">
        <v>743.17</v>
      </c>
      <c r="H201" s="345">
        <v>805.19</v>
      </c>
      <c r="I201" s="345">
        <v>829.05</v>
      </c>
      <c r="J201" s="345">
        <v>51.09</v>
      </c>
      <c r="K201" s="345">
        <v>49.92</v>
      </c>
      <c r="L201" s="345">
        <v>62.02</v>
      </c>
      <c r="M201" s="345">
        <v>66.900000000000006</v>
      </c>
      <c r="N201" s="345">
        <v>100</v>
      </c>
      <c r="O201" s="345">
        <v>100</v>
      </c>
      <c r="P201" s="345">
        <v>100</v>
      </c>
    </row>
    <row r="202" spans="1:16" x14ac:dyDescent="0.2">
      <c r="A202" s="218"/>
      <c r="B202" s="345"/>
      <c r="C202" s="345"/>
      <c r="D202" s="345"/>
      <c r="E202" s="345"/>
      <c r="F202" s="345"/>
      <c r="G202" s="345"/>
      <c r="H202" s="345"/>
      <c r="I202" s="345"/>
      <c r="J202" s="345"/>
      <c r="K202" s="345"/>
      <c r="L202" s="345"/>
      <c r="M202" s="345"/>
      <c r="N202" s="345"/>
      <c r="O202" s="345"/>
      <c r="P202" s="345"/>
    </row>
    <row r="203" spans="1:16" x14ac:dyDescent="0.2">
      <c r="A203" s="218"/>
      <c r="B203" s="345"/>
      <c r="C203" s="345"/>
      <c r="D203" s="345"/>
      <c r="E203" s="345"/>
      <c r="F203" s="345"/>
      <c r="G203" s="345"/>
      <c r="H203" s="345"/>
      <c r="I203" s="345"/>
      <c r="J203" s="345"/>
      <c r="K203" s="345"/>
      <c r="L203" s="345"/>
      <c r="M203" s="345"/>
      <c r="N203" s="345"/>
      <c r="O203" s="345"/>
      <c r="P203" s="345"/>
    </row>
    <row r="204" spans="1:16" x14ac:dyDescent="0.2">
      <c r="A204" s="70"/>
      <c r="B204" s="90"/>
      <c r="C204" s="90"/>
      <c r="D204" s="90"/>
      <c r="E204" s="90"/>
      <c r="F204" s="90"/>
      <c r="G204" s="90"/>
      <c r="H204" s="90"/>
      <c r="I204" s="90"/>
      <c r="J204" s="10"/>
      <c r="K204" s="10"/>
      <c r="L204" s="10"/>
    </row>
    <row r="206" spans="1:16" x14ac:dyDescent="0.2">
      <c r="A206" s="234" t="str">
        <f>INDICE!C28</f>
        <v>QUE ESCOLHAS FAZEMOS?</v>
      </c>
    </row>
    <row r="208" spans="1:16" x14ac:dyDescent="0.2">
      <c r="A208" s="69" t="s">
        <v>469</v>
      </c>
    </row>
    <row r="209" spans="1:21" x14ac:dyDescent="0.2">
      <c r="A209" s="9" t="s">
        <v>8</v>
      </c>
      <c r="B209" s="72" t="s">
        <v>42</v>
      </c>
      <c r="C209" s="72" t="s">
        <v>43</v>
      </c>
      <c r="D209" s="72" t="s">
        <v>44</v>
      </c>
      <c r="E209" s="72" t="s">
        <v>45</v>
      </c>
      <c r="F209" s="72" t="s">
        <v>46</v>
      </c>
      <c r="G209" s="72" t="s">
        <v>20</v>
      </c>
      <c r="H209" s="72" t="s">
        <v>21</v>
      </c>
      <c r="I209" s="72" t="s">
        <v>22</v>
      </c>
      <c r="J209" s="72" t="s">
        <v>47</v>
      </c>
      <c r="K209" s="72" t="s">
        <v>48</v>
      </c>
      <c r="L209" s="72" t="s">
        <v>172</v>
      </c>
      <c r="M209" s="72" t="s">
        <v>129</v>
      </c>
      <c r="N209" s="72" t="s">
        <v>173</v>
      </c>
      <c r="O209" s="328" t="s">
        <v>212</v>
      </c>
      <c r="P209" s="328" t="s">
        <v>297</v>
      </c>
    </row>
    <row r="210" spans="1:21" x14ac:dyDescent="0.2">
      <c r="A210" s="8" t="s">
        <v>16</v>
      </c>
      <c r="B210" s="10">
        <v>6.6005100623690121</v>
      </c>
      <c r="C210" s="10">
        <v>6.3397377665198098</v>
      </c>
      <c r="D210" s="10">
        <v>6.1570719392151858</v>
      </c>
      <c r="E210" s="10">
        <v>5.9997934248339799</v>
      </c>
      <c r="F210" s="10">
        <v>5.8386104412038211</v>
      </c>
      <c r="G210" s="10">
        <v>5.5742701065430982</v>
      </c>
      <c r="H210" s="10">
        <v>5.3239669785637629</v>
      </c>
      <c r="I210" s="10">
        <v>5.0479133182728839</v>
      </c>
      <c r="J210" s="10">
        <v>4.7920976889590854</v>
      </c>
      <c r="K210" s="10">
        <v>4.5957781495577521</v>
      </c>
      <c r="L210" s="10">
        <v>4.3757926241566478</v>
      </c>
      <c r="M210" s="10">
        <v>4.2810000482249766</v>
      </c>
      <c r="N210" s="10">
        <v>4.0706148925440573</v>
      </c>
      <c r="O210" s="10">
        <v>3.8928543581964714</v>
      </c>
      <c r="P210" s="10">
        <v>3.7006663249615581</v>
      </c>
      <c r="Q210" s="90"/>
      <c r="R210" s="90"/>
      <c r="S210" s="90"/>
      <c r="T210" s="90"/>
      <c r="U210" s="90"/>
    </row>
    <row r="211" spans="1:21" x14ac:dyDescent="0.2">
      <c r="A211" s="8" t="str">
        <f>A2</f>
        <v>ARS Alentejo</v>
      </c>
      <c r="B211" s="411">
        <v>10.343319483927401</v>
      </c>
      <c r="C211" s="411">
        <v>9.6403596403596392</v>
      </c>
      <c r="D211" s="411">
        <v>9.0233019335646993</v>
      </c>
      <c r="E211" s="411">
        <v>8.841529267765857</v>
      </c>
      <c r="F211" s="411">
        <v>8.6364959254947617</v>
      </c>
      <c r="G211" s="411">
        <v>8.3314900833149004</v>
      </c>
      <c r="H211" s="411">
        <v>7.8632852353884273</v>
      </c>
      <c r="I211" s="411">
        <v>7.2260048319789147</v>
      </c>
      <c r="J211" s="411">
        <v>6.7000911577028255</v>
      </c>
      <c r="K211" s="411">
        <v>6.4223829584293775</v>
      </c>
      <c r="L211" s="411">
        <v>5.9809585808446579</v>
      </c>
      <c r="M211" s="411">
        <v>5.6441717791411046</v>
      </c>
      <c r="N211" s="411">
        <v>5.343141217363188</v>
      </c>
      <c r="O211" s="411">
        <v>5.3609255336483628</v>
      </c>
      <c r="P211" s="411">
        <v>5.3068265834223283</v>
      </c>
      <c r="Q211" s="90"/>
      <c r="R211" s="90"/>
      <c r="S211" s="90"/>
      <c r="T211" s="90"/>
      <c r="U211" s="90"/>
    </row>
    <row r="212" spans="1:21" x14ac:dyDescent="0.2">
      <c r="A212" s="8" t="str">
        <f>A3</f>
        <v>ULS Baixo Alentejo</v>
      </c>
      <c r="B212" s="11">
        <v>12.249506068303697</v>
      </c>
      <c r="C212" s="11">
        <v>11.789414729767572</v>
      </c>
      <c r="D212" s="11">
        <v>10.394265232974909</v>
      </c>
      <c r="E212" s="11">
        <v>10.163183509876896</v>
      </c>
      <c r="F212" s="11">
        <v>9.287134336836127</v>
      </c>
      <c r="G212" s="11">
        <v>8.980652613341034</v>
      </c>
      <c r="H212" s="11">
        <v>8.7684449489216796</v>
      </c>
      <c r="I212" s="11">
        <v>8.206857785272625</v>
      </c>
      <c r="J212" s="11">
        <v>7.7462730195849163</v>
      </c>
      <c r="K212" s="11">
        <v>7.4474474474474475</v>
      </c>
      <c r="L212" s="11">
        <v>7.6947137941820456</v>
      </c>
      <c r="M212" s="11">
        <v>7.5799937868903395</v>
      </c>
      <c r="N212" s="11">
        <v>7.2161741835147746</v>
      </c>
      <c r="O212" s="11">
        <v>7.2331017056222358</v>
      </c>
      <c r="P212" s="11">
        <v>7.2761784245491929</v>
      </c>
      <c r="Q212" s="90"/>
      <c r="R212" s="90"/>
      <c r="S212" s="90"/>
      <c r="T212" s="90"/>
      <c r="U212" s="90"/>
    </row>
    <row r="213" spans="1:21" x14ac:dyDescent="0.2">
      <c r="B213" s="70"/>
      <c r="C213" s="70"/>
      <c r="D213" s="70"/>
      <c r="E213" s="70"/>
      <c r="H213" s="12"/>
      <c r="I213" s="12"/>
      <c r="J213" s="12"/>
      <c r="K213" s="12"/>
      <c r="L213" s="12"/>
      <c r="M213" s="12"/>
      <c r="N213" s="14"/>
      <c r="O213" s="14"/>
      <c r="P213" s="14"/>
      <c r="Q213" s="12"/>
    </row>
    <row r="214" spans="1:21" x14ac:dyDescent="0.2">
      <c r="A214" s="69" t="s">
        <v>470</v>
      </c>
    </row>
    <row r="215" spans="1:21" x14ac:dyDescent="0.2">
      <c r="A215" s="9" t="s">
        <v>8</v>
      </c>
      <c r="B215" s="72" t="s">
        <v>42</v>
      </c>
      <c r="C215" s="72" t="s">
        <v>43</v>
      </c>
      <c r="D215" s="72" t="s">
        <v>44</v>
      </c>
      <c r="E215" s="72" t="s">
        <v>45</v>
      </c>
      <c r="F215" s="72" t="s">
        <v>46</v>
      </c>
      <c r="G215" s="72" t="s">
        <v>20</v>
      </c>
      <c r="H215" s="72" t="s">
        <v>21</v>
      </c>
      <c r="I215" s="72" t="s">
        <v>22</v>
      </c>
      <c r="J215" s="72" t="s">
        <v>47</v>
      </c>
      <c r="K215" s="72" t="s">
        <v>48</v>
      </c>
      <c r="L215" s="72" t="s">
        <v>172</v>
      </c>
      <c r="M215" s="72" t="s">
        <v>129</v>
      </c>
      <c r="N215" s="72" t="s">
        <v>173</v>
      </c>
      <c r="O215" s="328" t="s">
        <v>212</v>
      </c>
      <c r="P215" s="328" t="s">
        <v>297</v>
      </c>
    </row>
    <row r="216" spans="1:21" x14ac:dyDescent="0.2">
      <c r="A216" s="8" t="s">
        <v>16</v>
      </c>
      <c r="B216" s="10">
        <v>11.02852056662374</v>
      </c>
      <c r="C216" s="10">
        <v>11.798646356852082</v>
      </c>
      <c r="D216" s="10">
        <v>12.542026241367173</v>
      </c>
      <c r="E216" s="10">
        <v>13.286124832157679</v>
      </c>
      <c r="F216" s="10">
        <v>13.845586284905897</v>
      </c>
      <c r="G216" s="10">
        <v>14.458886330137144</v>
      </c>
      <c r="H216" s="10">
        <v>15.038412755363781</v>
      </c>
      <c r="I216" s="10">
        <v>15.711222804119362</v>
      </c>
      <c r="J216" s="10">
        <v>16.519276078344351</v>
      </c>
      <c r="K216" s="10">
        <v>17.424297969059317</v>
      </c>
      <c r="L216" s="10">
        <v>18.401393327584167</v>
      </c>
      <c r="M216" s="10">
        <v>19.432598706192774</v>
      </c>
      <c r="N216" s="10">
        <v>20.605566570183136</v>
      </c>
      <c r="O216" s="10">
        <v>22.210605405482035</v>
      </c>
      <c r="P216" s="10">
        <v>23.650142783920334</v>
      </c>
      <c r="Q216" s="90"/>
      <c r="R216" s="90"/>
      <c r="S216" s="90"/>
      <c r="T216" s="90"/>
      <c r="U216" s="90"/>
    </row>
    <row r="217" spans="1:21" x14ac:dyDescent="0.2">
      <c r="A217" s="8" t="str">
        <f>A2</f>
        <v>ARS Alentejo</v>
      </c>
      <c r="B217" s="411">
        <v>9.8039215686274517</v>
      </c>
      <c r="C217" s="411">
        <v>10.468103325246183</v>
      </c>
      <c r="D217" s="411">
        <v>11.43848714498194</v>
      </c>
      <c r="E217" s="411">
        <v>12.369501043991649</v>
      </c>
      <c r="F217" s="411">
        <v>12.645518044237486</v>
      </c>
      <c r="G217" s="411">
        <v>13.013345130133452</v>
      </c>
      <c r="H217" s="411">
        <v>13.489287275907301</v>
      </c>
      <c r="I217" s="411">
        <v>14.276301339775971</v>
      </c>
      <c r="J217" s="411">
        <v>14.896687936797326</v>
      </c>
      <c r="K217" s="411">
        <v>15.332644463874095</v>
      </c>
      <c r="L217" s="411">
        <v>16.429327040442672</v>
      </c>
      <c r="M217" s="411">
        <v>17.267893660531698</v>
      </c>
      <c r="N217" s="411">
        <v>18.462533344111229</v>
      </c>
      <c r="O217" s="411">
        <v>19.626853511487695</v>
      </c>
      <c r="P217" s="411">
        <v>21.038363591555083</v>
      </c>
      <c r="Q217" s="90"/>
      <c r="R217" s="90"/>
      <c r="S217" s="90"/>
      <c r="T217" s="90"/>
      <c r="U217" s="90"/>
    </row>
    <row r="218" spans="1:21" x14ac:dyDescent="0.2">
      <c r="A218" s="8" t="str">
        <f>A3</f>
        <v>ULS Baixo Alentejo</v>
      </c>
      <c r="B218" s="11">
        <v>9.6810612475303408</v>
      </c>
      <c r="C218" s="11">
        <v>10.025203024362924</v>
      </c>
      <c r="D218" s="11">
        <v>11.331679073614557</v>
      </c>
      <c r="E218" s="11">
        <v>11.880904666475809</v>
      </c>
      <c r="F218" s="11">
        <v>12.666856006816246</v>
      </c>
      <c r="G218" s="11">
        <v>13.658677447300031</v>
      </c>
      <c r="H218" s="11">
        <v>13.791146424517594</v>
      </c>
      <c r="I218" s="11">
        <v>15.148960089938168</v>
      </c>
      <c r="J218" s="11">
        <v>15.755627009646304</v>
      </c>
      <c r="K218" s="11">
        <v>16.966966966966968</v>
      </c>
      <c r="L218" s="11">
        <v>17.391304347826086</v>
      </c>
      <c r="M218" s="11">
        <v>17.42777260018639</v>
      </c>
      <c r="N218" s="11">
        <v>18.413685847589427</v>
      </c>
      <c r="O218" s="11">
        <v>19.172457359444092</v>
      </c>
      <c r="P218" s="11">
        <v>20.78456184751661</v>
      </c>
      <c r="Q218" s="90"/>
      <c r="R218" s="90"/>
      <c r="S218" s="90"/>
      <c r="T218" s="90"/>
      <c r="U218" s="90"/>
    </row>
    <row r="219" spans="1:21" x14ac:dyDescent="0.2">
      <c r="A219" s="70"/>
      <c r="B219" s="90"/>
      <c r="C219" s="90"/>
      <c r="D219" s="90"/>
      <c r="E219" s="90"/>
      <c r="F219" s="90"/>
      <c r="G219" s="90"/>
      <c r="H219" s="90"/>
      <c r="I219" s="90"/>
      <c r="J219" s="90"/>
      <c r="K219" s="90"/>
      <c r="L219" s="90"/>
      <c r="M219" s="90"/>
      <c r="N219" s="90"/>
      <c r="O219" s="90"/>
      <c r="P219" s="90"/>
      <c r="Q219" s="90"/>
      <c r="R219" s="90"/>
      <c r="S219" s="90"/>
      <c r="T219" s="90"/>
      <c r="U219" s="90"/>
    </row>
    <row r="220" spans="1:21" x14ac:dyDescent="0.2">
      <c r="A220" s="452" t="s">
        <v>333</v>
      </c>
      <c r="B220" s="90"/>
      <c r="C220" s="90"/>
      <c r="D220" s="90"/>
      <c r="E220" s="90"/>
      <c r="F220" s="90"/>
      <c r="G220" s="90"/>
      <c r="H220" s="90"/>
      <c r="I220" s="90"/>
      <c r="J220" s="90"/>
      <c r="K220" s="90"/>
      <c r="L220" s="90"/>
      <c r="M220" s="90"/>
      <c r="N220" s="90"/>
      <c r="O220" s="90"/>
      <c r="P220" s="90"/>
      <c r="Q220" s="90"/>
      <c r="R220" s="90"/>
      <c r="S220" s="90"/>
      <c r="T220" s="90"/>
      <c r="U220" s="90"/>
    </row>
    <row r="221" spans="1:21" x14ac:dyDescent="0.2">
      <c r="A221" s="455" t="s">
        <v>334</v>
      </c>
      <c r="B221" s="90"/>
      <c r="C221" s="90"/>
      <c r="D221" s="90"/>
      <c r="E221" s="90"/>
      <c r="F221" s="90"/>
      <c r="G221" s="90"/>
      <c r="H221" s="90"/>
      <c r="I221" s="90"/>
      <c r="J221" s="90"/>
      <c r="K221" s="90"/>
      <c r="L221" s="90"/>
      <c r="M221" s="90"/>
      <c r="N221" s="90"/>
      <c r="O221" s="90"/>
      <c r="P221" s="90"/>
      <c r="Q221" s="90"/>
      <c r="R221" s="90"/>
      <c r="S221" s="90"/>
      <c r="T221" s="90"/>
      <c r="U221" s="90"/>
    </row>
    <row r="222" spans="1:21" x14ac:dyDescent="0.2">
      <c r="A222" s="70"/>
      <c r="B222" s="90"/>
      <c r="C222" s="90"/>
      <c r="D222" s="90"/>
      <c r="E222" s="90"/>
      <c r="F222" s="90"/>
      <c r="G222" s="90"/>
      <c r="H222" s="90"/>
      <c r="I222" s="90"/>
      <c r="J222" s="90"/>
      <c r="K222" s="90"/>
      <c r="L222" s="90"/>
      <c r="M222" s="90"/>
      <c r="N222" s="90"/>
      <c r="O222" s="90"/>
      <c r="P222" s="90"/>
      <c r="Q222" s="90"/>
      <c r="R222" s="90"/>
      <c r="S222" s="90"/>
      <c r="T222" s="90"/>
      <c r="U222" s="90"/>
    </row>
    <row r="223" spans="1:21" x14ac:dyDescent="0.2">
      <c r="A223" s="70"/>
      <c r="B223" s="90"/>
      <c r="C223" s="90"/>
      <c r="D223" s="90"/>
      <c r="E223" s="90"/>
      <c r="F223" s="90"/>
      <c r="G223" s="90"/>
      <c r="H223" s="90"/>
      <c r="I223" s="90"/>
      <c r="J223" s="90"/>
      <c r="K223" s="90"/>
      <c r="L223" s="90"/>
      <c r="M223" s="90"/>
      <c r="N223" s="90"/>
      <c r="O223" s="90"/>
      <c r="P223" s="90"/>
      <c r="Q223" s="90"/>
      <c r="R223" s="90"/>
      <c r="S223" s="90"/>
      <c r="T223" s="90"/>
      <c r="U223" s="90"/>
    </row>
    <row r="224" spans="1:21" x14ac:dyDescent="0.2">
      <c r="A224" s="70"/>
      <c r="B224" s="90"/>
      <c r="C224" s="90"/>
      <c r="D224" s="90"/>
      <c r="E224" s="90"/>
      <c r="F224" s="90"/>
      <c r="G224" s="90"/>
      <c r="H224" s="90"/>
      <c r="I224" s="90"/>
      <c r="J224" s="90"/>
      <c r="K224" s="90"/>
      <c r="L224" s="90"/>
      <c r="M224" s="90"/>
      <c r="N224" s="90"/>
      <c r="O224" s="90"/>
      <c r="P224" s="90"/>
      <c r="Q224" s="90"/>
      <c r="R224" s="90"/>
      <c r="S224" s="90"/>
      <c r="T224" s="90"/>
      <c r="U224" s="90"/>
    </row>
    <row r="225" spans="1:32" x14ac:dyDescent="0.2">
      <c r="A225" s="70" t="s">
        <v>335</v>
      </c>
      <c r="B225" s="90"/>
      <c r="C225" s="90"/>
      <c r="D225" s="90"/>
      <c r="E225" s="90"/>
      <c r="F225" s="90"/>
      <c r="G225" s="90"/>
      <c r="H225" s="90"/>
      <c r="I225" s="90"/>
      <c r="J225" s="90"/>
      <c r="K225" s="90"/>
      <c r="L225" s="90"/>
      <c r="M225" s="90"/>
      <c r="N225" s="90"/>
      <c r="O225" s="90"/>
      <c r="P225" s="90"/>
      <c r="Q225" s="90"/>
      <c r="R225" s="90"/>
      <c r="S225" s="90"/>
      <c r="T225" s="90"/>
      <c r="U225" s="90"/>
    </row>
    <row r="226" spans="1:32" x14ac:dyDescent="0.2">
      <c r="A226" s="70"/>
      <c r="B226" s="90"/>
      <c r="D226" s="90" t="s">
        <v>16</v>
      </c>
      <c r="E226" s="90"/>
      <c r="F226" s="90"/>
      <c r="G226" s="90" t="str">
        <f>A2</f>
        <v>ARS Alentejo</v>
      </c>
      <c r="H226" s="90"/>
      <c r="I226" s="90"/>
      <c r="J226" s="90" t="str">
        <f>C5</f>
        <v>ULS Baixo Alentejo</v>
      </c>
      <c r="K226" s="90"/>
      <c r="L226" s="90"/>
      <c r="M226" s="90" t="str">
        <f>IF(B5=2,D5,"")</f>
        <v/>
      </c>
      <c r="N226" s="90"/>
      <c r="O226" s="90"/>
      <c r="P226" s="90"/>
      <c r="R226" s="90"/>
      <c r="U226" s="90" t="s">
        <v>16</v>
      </c>
      <c r="V226" s="90"/>
      <c r="W226" s="90"/>
      <c r="X226" s="90" t="str">
        <f>A2</f>
        <v>ARS Alentejo</v>
      </c>
      <c r="Y226" s="90"/>
      <c r="Z226" s="90"/>
      <c r="AA226" s="90" t="str">
        <f>C5</f>
        <v>ULS Baixo Alentejo</v>
      </c>
      <c r="AB226" s="90"/>
      <c r="AC226" s="90"/>
      <c r="AD226" s="90" t="str">
        <f>IF(B5=2,D5,"")</f>
        <v/>
      </c>
      <c r="AE226" s="90"/>
      <c r="AF226" s="90"/>
    </row>
    <row r="227" spans="1:32" x14ac:dyDescent="0.2">
      <c r="A227" s="70"/>
      <c r="B227" s="90" t="s">
        <v>343</v>
      </c>
      <c r="C227" s="8" t="s">
        <v>342</v>
      </c>
      <c r="D227" s="90" t="s">
        <v>13</v>
      </c>
      <c r="E227" s="90" t="s">
        <v>14</v>
      </c>
      <c r="F227" s="90" t="s">
        <v>15</v>
      </c>
      <c r="G227" s="90" t="s">
        <v>13</v>
      </c>
      <c r="H227" s="90" t="s">
        <v>14</v>
      </c>
      <c r="I227" s="90" t="s">
        <v>15</v>
      </c>
      <c r="J227" s="90" t="s">
        <v>13</v>
      </c>
      <c r="K227" s="90" t="s">
        <v>14</v>
      </c>
      <c r="L227" s="90" t="s">
        <v>15</v>
      </c>
      <c r="M227" s="90" t="s">
        <v>13</v>
      </c>
      <c r="N227" s="90" t="s">
        <v>14</v>
      </c>
      <c r="O227" s="90" t="s">
        <v>15</v>
      </c>
      <c r="P227" s="90"/>
      <c r="R227" s="90"/>
      <c r="U227" s="90" t="s">
        <v>13</v>
      </c>
      <c r="V227" s="90" t="s">
        <v>14</v>
      </c>
      <c r="W227" s="90" t="s">
        <v>15</v>
      </c>
      <c r="X227" s="90" t="s">
        <v>13</v>
      </c>
      <c r="Y227" s="90" t="s">
        <v>14</v>
      </c>
      <c r="Z227" s="90" t="s">
        <v>15</v>
      </c>
      <c r="AA227" s="90" t="s">
        <v>13</v>
      </c>
      <c r="AB227" s="90" t="s">
        <v>14</v>
      </c>
      <c r="AC227" s="90" t="s">
        <v>15</v>
      </c>
      <c r="AD227" s="90" t="s">
        <v>13</v>
      </c>
      <c r="AE227" s="90" t="s">
        <v>14</v>
      </c>
      <c r="AF227" s="90" t="s">
        <v>15</v>
      </c>
    </row>
    <row r="228" spans="1:32" x14ac:dyDescent="0.2">
      <c r="A228" s="70">
        <f>RANK(P228,$P$228:$P$231,0)</f>
        <v>3</v>
      </c>
      <c r="B228" s="90" t="s">
        <v>336</v>
      </c>
      <c r="C228" s="8" t="s">
        <v>340</v>
      </c>
      <c r="D228" s="90">
        <v>0.97825492539290915</v>
      </c>
      <c r="E228" s="90">
        <v>1.810148156349255</v>
      </c>
      <c r="F228" s="90">
        <v>0.23457703374756084</v>
      </c>
      <c r="G228" s="411">
        <v>0.86405878961409543</v>
      </c>
      <c r="H228" s="411">
        <v>1.7104838610864921</v>
      </c>
      <c r="I228" s="411">
        <v>8.732740656342293E-2</v>
      </c>
      <c r="J228" s="11">
        <v>1.1827915125559665</v>
      </c>
      <c r="K228" s="11">
        <v>2.3400860610162937</v>
      </c>
      <c r="L228" s="11">
        <v>0.10094009883090274</v>
      </c>
      <c r="M228" s="11"/>
      <c r="N228" s="11"/>
      <c r="O228" s="11"/>
      <c r="P228" s="476">
        <f>(J228+M228)/2</f>
        <v>0.59139575627798324</v>
      </c>
      <c r="R228" s="137">
        <v>1</v>
      </c>
      <c r="S228" s="90" t="str">
        <f>VLOOKUP(R228,$A$228:$O$231,2,FALSE)</f>
        <v>Abuso do tabaco (P17)</v>
      </c>
      <c r="T228" s="90" t="str">
        <f>VLOOKUP(R228,$A$228:$O$231,3,FALSE)</f>
        <v>P17</v>
      </c>
      <c r="U228" s="90">
        <f>VLOOKUP(R228,$A$228:$O$231,4,FALSE)</f>
        <v>6.7789068298438462</v>
      </c>
      <c r="V228" s="90">
        <f>VLOOKUP(R228,$A$228:$O$231,5,FALSE)</f>
        <v>8.2508973466690652</v>
      </c>
      <c r="W228" s="10">
        <f>VLOOKUP(R228,$A$228:$O$231,6,FALSE)</f>
        <v>5.4630086312059385</v>
      </c>
      <c r="X228" s="10">
        <f>VLOOKUP(R228,$A$228:$O$231,7,FALSE)</f>
        <v>6.999247539846186</v>
      </c>
      <c r="Y228" s="10">
        <f>VLOOKUP(R228,$A$228:$O$231,8,FALSE)</f>
        <v>7.8201132970924219</v>
      </c>
      <c r="Z228" s="10">
        <f>VLOOKUP(R228,$A$228:$O$231,9,FALSE)</f>
        <v>6.2459709458345207</v>
      </c>
      <c r="AA228" s="10">
        <f>VLOOKUP(R228,$A$228:$O$231,10,FALSE)</f>
        <v>8.1020050613198364</v>
      </c>
      <c r="AB228" s="10">
        <f>VLOOKUP(R228,$A$228:$O$231,11,FALSE)</f>
        <v>9.0847555963835038</v>
      </c>
      <c r="AC228" s="10">
        <f>VLOOKUP(R228,$A$228:$O$231,12,FALSE)</f>
        <v>7.1833192720260346</v>
      </c>
      <c r="AD228" s="10">
        <f>VLOOKUP(R228,$A$228:$O$231,13,FALSE)</f>
        <v>0</v>
      </c>
      <c r="AE228" s="10">
        <f>VLOOKUP(R228,$A$228:$O$231,14,FALSE)</f>
        <v>0</v>
      </c>
      <c r="AF228" s="10">
        <f>VLOOKUP(R228,$A$228:$O$231,15,FALSE)</f>
        <v>0</v>
      </c>
    </row>
    <row r="229" spans="1:32" x14ac:dyDescent="0.2">
      <c r="A229" s="70">
        <f t="shared" ref="A229:A231" si="16">RANK(P229,$P$228:$P$231,0)</f>
        <v>1</v>
      </c>
      <c r="B229" s="90" t="s">
        <v>337</v>
      </c>
      <c r="C229" s="8" t="s">
        <v>341</v>
      </c>
      <c r="D229" s="90">
        <v>6.7789068298438462</v>
      </c>
      <c r="E229" s="90">
        <v>8.2508973466690652</v>
      </c>
      <c r="F229" s="90">
        <v>5.4630086312059385</v>
      </c>
      <c r="G229" s="411">
        <v>6.999247539846186</v>
      </c>
      <c r="H229" s="411">
        <v>7.8201132970924219</v>
      </c>
      <c r="I229" s="411">
        <v>6.2459709458345207</v>
      </c>
      <c r="J229" s="11">
        <v>8.1020050613198364</v>
      </c>
      <c r="K229" s="11">
        <v>9.0847555963835038</v>
      </c>
      <c r="L229" s="11">
        <v>7.1833192720260346</v>
      </c>
      <c r="M229" s="11"/>
      <c r="N229" s="11"/>
      <c r="O229" s="11"/>
      <c r="P229" s="476">
        <f t="shared" ref="P229:P231" si="17">(J229+M229)/2</f>
        <v>4.0510025306599182</v>
      </c>
      <c r="R229" s="137">
        <v>2</v>
      </c>
      <c r="S229" s="90" t="str">
        <f t="shared" ref="S229:S231" si="18">VLOOKUP(R229,$A$228:$O$231,2,FALSE)</f>
        <v>Excesso de peso (T83)</v>
      </c>
      <c r="T229" s="90" t="str">
        <f t="shared" ref="T229:T231" si="19">VLOOKUP(R229,$A$228:$O$231,3,FALSE)</f>
        <v>T83</v>
      </c>
      <c r="U229" s="90">
        <f t="shared" ref="U229:U231" si="20">VLOOKUP(R229,$A$228:$O$231,4,FALSE)</f>
        <v>3.9241026794677487</v>
      </c>
      <c r="V229" s="90">
        <f t="shared" ref="V229:V231" si="21">VLOOKUP(R229,$A$228:$O$231,5,FALSE)</f>
        <v>4.0447584706191764</v>
      </c>
      <c r="W229" s="10">
        <f t="shared" ref="W229:W231" si="22">VLOOKUP(R229,$A$228:$O$231,6,FALSE)</f>
        <v>3.8162414287214936</v>
      </c>
      <c r="X229" s="10">
        <f t="shared" ref="X229:X231" si="23">VLOOKUP(R229,$A$228:$O$231,7,FALSE)</f>
        <v>3.1714729651816169</v>
      </c>
      <c r="Y229" s="10">
        <f t="shared" ref="Y229:Y231" si="24">VLOOKUP(R229,$A$228:$O$231,8,FALSE)</f>
        <v>3.1661105279709854</v>
      </c>
      <c r="Z229" s="10">
        <f t="shared" ref="Z229:Z231" si="25">VLOOKUP(R229,$A$228:$O$231,9,FALSE)</f>
        <v>3.1763938653433881</v>
      </c>
      <c r="AA229" s="10">
        <f t="shared" ref="AA229:AA231" si="26">VLOOKUP(R229,$A$228:$O$231,10,FALSE)</f>
        <v>3.368503017325287</v>
      </c>
      <c r="AB229" s="10">
        <f t="shared" ref="AB229:AB231" si="27">VLOOKUP(R229,$A$228:$O$231,11,FALSE)</f>
        <v>3.3441312511079948</v>
      </c>
      <c r="AC229" s="10">
        <f t="shared" ref="AC229:AC231" si="28">VLOOKUP(R229,$A$228:$O$231,12,FALSE)</f>
        <v>3.3912860069904784</v>
      </c>
      <c r="AD229" s="10">
        <f t="shared" ref="AD229:AD231" si="29">VLOOKUP(R229,$A$228:$O$231,13,FALSE)</f>
        <v>0</v>
      </c>
      <c r="AE229" s="10">
        <f t="shared" ref="AE229:AE231" si="30">VLOOKUP(R229,$A$228:$O$231,14,FALSE)</f>
        <v>0</v>
      </c>
      <c r="AF229" s="10">
        <f t="shared" ref="AF229:AF231" si="31">VLOOKUP(R229,$A$228:$O$231,15,FALSE)</f>
        <v>0</v>
      </c>
    </row>
    <row r="230" spans="1:32" x14ac:dyDescent="0.2">
      <c r="A230" s="70">
        <f t="shared" si="16"/>
        <v>4</v>
      </c>
      <c r="B230" s="90" t="s">
        <v>338</v>
      </c>
      <c r="C230" s="8" t="s">
        <v>344</v>
      </c>
      <c r="D230" s="90">
        <v>0.31225634568478283</v>
      </c>
      <c r="E230" s="90">
        <v>0.4034921715480706</v>
      </c>
      <c r="F230" s="90">
        <v>0.23069531826479592</v>
      </c>
      <c r="G230" s="411">
        <v>0.27108109956904558</v>
      </c>
      <c r="H230" s="411">
        <v>0.31489566783612355</v>
      </c>
      <c r="I230" s="411">
        <v>0.23087417357540141</v>
      </c>
      <c r="J230" s="11">
        <v>0.35429238855363054</v>
      </c>
      <c r="K230" s="11">
        <v>0.39646086157714067</v>
      </c>
      <c r="L230" s="11">
        <v>0.31487284560684586</v>
      </c>
      <c r="M230" s="11"/>
      <c r="N230" s="11"/>
      <c r="O230" s="11"/>
      <c r="P230" s="476">
        <f t="shared" si="17"/>
        <v>0.17714619427681527</v>
      </c>
      <c r="R230" s="137">
        <v>3</v>
      </c>
      <c r="S230" s="90" t="str">
        <f t="shared" si="18"/>
        <v>Abuso crónico do álcool (P15)</v>
      </c>
      <c r="T230" s="90" t="str">
        <f t="shared" si="19"/>
        <v>P15</v>
      </c>
      <c r="U230" s="90">
        <f t="shared" si="20"/>
        <v>0.97825492539290915</v>
      </c>
      <c r="V230" s="90">
        <f t="shared" si="21"/>
        <v>1.810148156349255</v>
      </c>
      <c r="W230" s="10">
        <f t="shared" si="22"/>
        <v>0.23457703374756084</v>
      </c>
      <c r="X230" s="10">
        <f t="shared" si="23"/>
        <v>0.86405878961409543</v>
      </c>
      <c r="Y230" s="10">
        <f t="shared" si="24"/>
        <v>1.7104838610864921</v>
      </c>
      <c r="Z230" s="10">
        <f t="shared" si="25"/>
        <v>8.732740656342293E-2</v>
      </c>
      <c r="AA230" s="10">
        <f t="shared" si="26"/>
        <v>1.1827915125559665</v>
      </c>
      <c r="AB230" s="10">
        <f t="shared" si="27"/>
        <v>2.3400860610162937</v>
      </c>
      <c r="AC230" s="10">
        <f t="shared" si="28"/>
        <v>0.10094009883090274</v>
      </c>
      <c r="AD230" s="10">
        <f t="shared" si="29"/>
        <v>0</v>
      </c>
      <c r="AE230" s="10">
        <f t="shared" si="30"/>
        <v>0</v>
      </c>
      <c r="AF230" s="10">
        <f t="shared" si="31"/>
        <v>0</v>
      </c>
    </row>
    <row r="231" spans="1:32" x14ac:dyDescent="0.2">
      <c r="A231" s="70">
        <f t="shared" si="16"/>
        <v>2</v>
      </c>
      <c r="B231" s="90" t="s">
        <v>339</v>
      </c>
      <c r="C231" s="8" t="s">
        <v>345</v>
      </c>
      <c r="D231" s="90">
        <v>3.9241026794677487</v>
      </c>
      <c r="E231" s="90">
        <v>4.0447584706191764</v>
      </c>
      <c r="F231" s="90">
        <v>3.8162414287214936</v>
      </c>
      <c r="G231" s="411">
        <v>3.1714729651816169</v>
      </c>
      <c r="H231" s="411">
        <v>3.1661105279709854</v>
      </c>
      <c r="I231" s="411">
        <v>3.1763938653433881</v>
      </c>
      <c r="J231" s="11">
        <v>3.368503017325287</v>
      </c>
      <c r="K231" s="11">
        <v>3.3441312511079948</v>
      </c>
      <c r="L231" s="11">
        <v>3.3912860069904784</v>
      </c>
      <c r="M231" s="11"/>
      <c r="N231" s="11"/>
      <c r="O231" s="11"/>
      <c r="P231" s="476">
        <f t="shared" si="17"/>
        <v>1.6842515086626435</v>
      </c>
      <c r="R231" s="137">
        <v>4</v>
      </c>
      <c r="S231" s="90" t="str">
        <f t="shared" si="18"/>
        <v>Abuso de drogas (P19)</v>
      </c>
      <c r="T231" s="90" t="str">
        <f t="shared" si="19"/>
        <v>P19</v>
      </c>
      <c r="U231" s="90">
        <f t="shared" si="20"/>
        <v>0.31225634568478283</v>
      </c>
      <c r="V231" s="90">
        <f t="shared" si="21"/>
        <v>0.4034921715480706</v>
      </c>
      <c r="W231" s="10">
        <f t="shared" si="22"/>
        <v>0.23069531826479592</v>
      </c>
      <c r="X231" s="10">
        <f t="shared" si="23"/>
        <v>0.27108109956904558</v>
      </c>
      <c r="Y231" s="10">
        <f t="shared" si="24"/>
        <v>0.31489566783612355</v>
      </c>
      <c r="Z231" s="10">
        <f t="shared" si="25"/>
        <v>0.23087417357540141</v>
      </c>
      <c r="AA231" s="10">
        <f t="shared" si="26"/>
        <v>0.35429238855363054</v>
      </c>
      <c r="AB231" s="10">
        <f t="shared" si="27"/>
        <v>0.39646086157714067</v>
      </c>
      <c r="AC231" s="10">
        <f t="shared" si="28"/>
        <v>0.31487284560684586</v>
      </c>
      <c r="AD231" s="10">
        <f t="shared" si="29"/>
        <v>0</v>
      </c>
      <c r="AE231" s="10">
        <f t="shared" si="30"/>
        <v>0</v>
      </c>
      <c r="AF231" s="10">
        <f t="shared" si="31"/>
        <v>0</v>
      </c>
    </row>
    <row r="233" spans="1:32" x14ac:dyDescent="0.2">
      <c r="A233" s="235" t="str">
        <f>INDICE!C33</f>
        <v>QUE SAÚDE TEMOS?</v>
      </c>
    </row>
    <row r="235" spans="1:32" x14ac:dyDescent="0.2">
      <c r="A235" s="69" t="s">
        <v>349</v>
      </c>
    </row>
    <row r="236" spans="1:32" x14ac:dyDescent="0.2">
      <c r="A236" s="9" t="s">
        <v>8</v>
      </c>
      <c r="B236" s="72" t="s">
        <v>46</v>
      </c>
      <c r="C236" s="72" t="s">
        <v>20</v>
      </c>
      <c r="D236" s="72" t="s">
        <v>21</v>
      </c>
      <c r="E236" s="72" t="s">
        <v>22</v>
      </c>
      <c r="F236" s="72" t="s">
        <v>47</v>
      </c>
      <c r="G236" s="72" t="s">
        <v>48</v>
      </c>
      <c r="H236" s="72" t="s">
        <v>172</v>
      </c>
      <c r="I236" s="72" t="s">
        <v>129</v>
      </c>
      <c r="J236" s="72" t="s">
        <v>173</v>
      </c>
      <c r="K236" s="329" t="s">
        <v>212</v>
      </c>
      <c r="L236" s="329" t="s">
        <v>297</v>
      </c>
      <c r="M236" s="108"/>
      <c r="N236" s="108"/>
      <c r="O236" s="72"/>
      <c r="P236" s="72"/>
    </row>
    <row r="237" spans="1:32" x14ac:dyDescent="0.2">
      <c r="A237" s="8" t="s">
        <v>16</v>
      </c>
      <c r="B237" s="10">
        <v>6.027031394345542</v>
      </c>
      <c r="C237" s="10">
        <v>6.3536333409161028</v>
      </c>
      <c r="D237" s="10">
        <v>6.7345853279325727</v>
      </c>
      <c r="E237" s="10">
        <v>6.7775217998408746</v>
      </c>
      <c r="F237" s="10">
        <v>7.1021596256387838</v>
      </c>
      <c r="G237" s="10">
        <v>7.8368182151450725</v>
      </c>
      <c r="H237" s="10">
        <v>8.6653477400700041</v>
      </c>
      <c r="I237" s="10">
        <v>8.9602006159018419</v>
      </c>
      <c r="J237" s="10">
        <v>8.5187590237432396</v>
      </c>
      <c r="K237" s="10">
        <v>8.0206834468631047</v>
      </c>
      <c r="L237" s="10">
        <v>7.6956871933806834</v>
      </c>
      <c r="M237" s="90"/>
      <c r="N237" s="90"/>
      <c r="O237" s="88"/>
      <c r="P237" s="88"/>
      <c r="Q237" s="90"/>
      <c r="R237" s="90"/>
      <c r="S237" s="90"/>
      <c r="T237" s="90"/>
      <c r="U237" s="90"/>
    </row>
    <row r="238" spans="1:32" x14ac:dyDescent="0.2">
      <c r="A238" s="8" t="str">
        <f>A2</f>
        <v>ARS Alentejo</v>
      </c>
      <c r="B238" s="411">
        <v>6.257275902211874</v>
      </c>
      <c r="C238" s="411">
        <v>6.4366290643662909</v>
      </c>
      <c r="D238" s="411">
        <v>6.7118495846086574</v>
      </c>
      <c r="E238" s="411">
        <v>6.8526246430924669</v>
      </c>
      <c r="F238" s="411">
        <v>7.0723184442418718</v>
      </c>
      <c r="G238" s="411">
        <v>8.1154121294014772</v>
      </c>
      <c r="H238" s="411">
        <v>8.5686386199039788</v>
      </c>
      <c r="I238" s="411">
        <v>8.8016359918200404</v>
      </c>
      <c r="J238" s="411">
        <v>8.1157545873413639</v>
      </c>
      <c r="K238" s="411">
        <v>7.4629297702460491</v>
      </c>
      <c r="L238" s="411">
        <v>7.089460280949643</v>
      </c>
      <c r="M238" s="90"/>
      <c r="N238" s="90"/>
      <c r="O238" s="88"/>
      <c r="P238" s="88"/>
      <c r="Q238" s="90"/>
      <c r="R238" s="90"/>
      <c r="S238" s="90"/>
      <c r="T238" s="90"/>
      <c r="U238" s="90"/>
    </row>
    <row r="239" spans="1:32" x14ac:dyDescent="0.2">
      <c r="A239" s="8" t="str">
        <f>A3</f>
        <v>ULS Baixo Alentejo</v>
      </c>
      <c r="B239" s="11">
        <v>6.6742402726498158</v>
      </c>
      <c r="C239" s="11">
        <v>6.6416401963615366</v>
      </c>
      <c r="D239" s="11">
        <v>6.8955732122587969</v>
      </c>
      <c r="E239" s="11">
        <v>7.1388420460933109</v>
      </c>
      <c r="F239" s="11">
        <v>6.9862613270973402</v>
      </c>
      <c r="G239" s="11">
        <v>8.168168168168167</v>
      </c>
      <c r="H239" s="11">
        <v>9.0397247419455731</v>
      </c>
      <c r="I239" s="11">
        <v>9.6924510717614165</v>
      </c>
      <c r="J239" s="11">
        <v>9.26905132192846</v>
      </c>
      <c r="K239" s="11">
        <v>8.1806696146557165</v>
      </c>
      <c r="L239" s="11">
        <v>7.4027206580196143</v>
      </c>
      <c r="M239" s="90"/>
      <c r="N239" s="90"/>
      <c r="O239" s="137"/>
      <c r="P239" s="137"/>
      <c r="Q239" s="90"/>
      <c r="R239" s="90"/>
      <c r="S239" s="90"/>
      <c r="T239" s="90"/>
      <c r="U239" s="90"/>
    </row>
    <row r="240" spans="1:32" x14ac:dyDescent="0.2">
      <c r="B240" s="70"/>
      <c r="C240" s="70"/>
      <c r="D240" s="70"/>
      <c r="E240" s="70"/>
      <c r="H240" s="12"/>
      <c r="I240" s="12"/>
      <c r="J240" s="12"/>
      <c r="K240" s="12"/>
      <c r="L240" s="12"/>
      <c r="M240" s="12"/>
      <c r="N240" s="14"/>
      <c r="O240" s="14"/>
      <c r="P240" s="12"/>
      <c r="Q240" s="12"/>
    </row>
    <row r="241" spans="1:21" x14ac:dyDescent="0.2">
      <c r="A241" s="69" t="s">
        <v>350</v>
      </c>
    </row>
    <row r="242" spans="1:21" x14ac:dyDescent="0.2">
      <c r="A242" s="9" t="s">
        <v>8</v>
      </c>
      <c r="B242" s="72" t="s">
        <v>42</v>
      </c>
      <c r="C242" s="72" t="s">
        <v>43</v>
      </c>
      <c r="D242" s="72" t="s">
        <v>44</v>
      </c>
      <c r="E242" s="72" t="s">
        <v>45</v>
      </c>
      <c r="F242" s="72" t="s">
        <v>46</v>
      </c>
      <c r="G242" s="72" t="s">
        <v>20</v>
      </c>
      <c r="H242" s="72" t="s">
        <v>21</v>
      </c>
      <c r="I242" s="72" t="s">
        <v>22</v>
      </c>
      <c r="J242" s="72" t="s">
        <v>47</v>
      </c>
      <c r="K242" s="72" t="s">
        <v>48</v>
      </c>
      <c r="L242" s="72" t="s">
        <v>172</v>
      </c>
      <c r="M242" s="72" t="s">
        <v>129</v>
      </c>
      <c r="N242" s="72" t="s">
        <v>173</v>
      </c>
      <c r="O242" s="329" t="s">
        <v>212</v>
      </c>
      <c r="P242" s="329" t="s">
        <v>297</v>
      </c>
    </row>
    <row r="243" spans="1:21" x14ac:dyDescent="0.2">
      <c r="A243" s="8" t="s">
        <v>16</v>
      </c>
      <c r="B243" s="10">
        <v>6.524442592732874</v>
      </c>
      <c r="C243" s="10">
        <v>6.882311176702208</v>
      </c>
      <c r="D243" s="10">
        <v>7.071939215186493</v>
      </c>
      <c r="E243" s="10">
        <v>7.231042171712569</v>
      </c>
      <c r="F243" s="10">
        <v>7.1993268066916878</v>
      </c>
      <c r="G243" s="10">
        <v>7.3056344128911226</v>
      </c>
      <c r="H243" s="10">
        <v>7.4430417992465374</v>
      </c>
      <c r="I243" s="10">
        <v>7.5060470793485452</v>
      </c>
      <c r="J243" s="10">
        <v>7.5629319740766601</v>
      </c>
      <c r="K243" s="10">
        <v>7.6481880169833829</v>
      </c>
      <c r="L243" s="10">
        <v>7.7140296589391104</v>
      </c>
      <c r="M243" s="10">
        <v>7.9181966614537762</v>
      </c>
      <c r="N243" s="10">
        <v>8.0821652838895535</v>
      </c>
      <c r="O243" s="10">
        <v>8.3258316262519578</v>
      </c>
      <c r="P243" s="10">
        <v>8.4403602548143795</v>
      </c>
      <c r="Q243" s="90"/>
      <c r="R243" s="90"/>
      <c r="S243" s="90"/>
      <c r="T243" s="90"/>
      <c r="U243" s="90"/>
    </row>
    <row r="244" spans="1:21" x14ac:dyDescent="0.2">
      <c r="A244" s="8" t="str">
        <f>A2</f>
        <v>ARS Alentejo</v>
      </c>
      <c r="B244" s="411">
        <v>6.8372330344777312</v>
      </c>
      <c r="C244" s="411">
        <v>7.3212501783930346</v>
      </c>
      <c r="D244" s="411">
        <v>7.6138536723563996</v>
      </c>
      <c r="E244" s="411">
        <v>7.7687378500971986</v>
      </c>
      <c r="F244" s="411">
        <v>7.5305587892898718</v>
      </c>
      <c r="G244" s="411">
        <v>7.3582540735825406</v>
      </c>
      <c r="H244" s="411">
        <v>7.5353447019384925</v>
      </c>
      <c r="I244" s="411">
        <v>7.7018815433047809</v>
      </c>
      <c r="J244" s="411">
        <v>8.2117897295654814</v>
      </c>
      <c r="K244" s="411">
        <v>8.194897067005801</v>
      </c>
      <c r="L244" s="411">
        <v>8.5035397509968256</v>
      </c>
      <c r="M244" s="411">
        <v>8.4335378323108383</v>
      </c>
      <c r="N244" s="411">
        <v>8.859429310484197</v>
      </c>
      <c r="O244" s="411">
        <v>8.8235294117647065</v>
      </c>
      <c r="P244" s="411">
        <v>8.7077959418384943</v>
      </c>
      <c r="Q244" s="90"/>
      <c r="R244" s="90"/>
      <c r="S244" s="90"/>
      <c r="T244" s="90"/>
      <c r="U244" s="90"/>
    </row>
    <row r="245" spans="1:21" x14ac:dyDescent="0.2">
      <c r="A245" s="8" t="str">
        <f>A3</f>
        <v>ULS Baixo Alentejo</v>
      </c>
      <c r="B245" s="11">
        <v>6.2094270392322892</v>
      </c>
      <c r="C245" s="11">
        <v>6.7768132175861098</v>
      </c>
      <c r="D245" s="11">
        <v>7.6923076923076925</v>
      </c>
      <c r="E245" s="11">
        <v>7.7297452046951047</v>
      </c>
      <c r="F245" s="11">
        <v>7.2422607213859695</v>
      </c>
      <c r="G245" s="11">
        <v>6.2951198382904998</v>
      </c>
      <c r="H245" s="11">
        <v>6.6685584562996603</v>
      </c>
      <c r="I245" s="11">
        <v>6.9139966273187179</v>
      </c>
      <c r="J245" s="11">
        <v>7.4247296112247883</v>
      </c>
      <c r="K245" s="11">
        <v>7.6576576576576567</v>
      </c>
      <c r="L245" s="11">
        <v>8.3828589302471066</v>
      </c>
      <c r="M245" s="11">
        <v>8.9468779123951538</v>
      </c>
      <c r="N245" s="11">
        <v>9.6734059097978236</v>
      </c>
      <c r="O245" s="11">
        <v>9.1914087176247641</v>
      </c>
      <c r="P245" s="11">
        <v>8.5099652008857962</v>
      </c>
      <c r="Q245" s="90"/>
      <c r="R245" s="90"/>
      <c r="S245" s="90"/>
      <c r="T245" s="90"/>
      <c r="U245" s="90"/>
    </row>
    <row r="246" spans="1:21" x14ac:dyDescent="0.2">
      <c r="B246" s="70"/>
      <c r="C246" s="70"/>
      <c r="D246" s="70"/>
      <c r="E246" s="70"/>
      <c r="H246" s="12"/>
      <c r="I246" s="12"/>
      <c r="J246" s="12"/>
      <c r="K246" s="12"/>
      <c r="L246" s="12"/>
      <c r="M246" s="12"/>
      <c r="N246" s="14"/>
      <c r="O246" s="14"/>
      <c r="P246" s="12"/>
      <c r="Q246" s="12"/>
    </row>
    <row r="247" spans="1:21" x14ac:dyDescent="0.2">
      <c r="A247" s="69" t="s">
        <v>471</v>
      </c>
    </row>
    <row r="248" spans="1:21" x14ac:dyDescent="0.2">
      <c r="A248" s="9" t="s">
        <v>8</v>
      </c>
      <c r="B248" s="72">
        <v>1996</v>
      </c>
      <c r="C248" s="72">
        <v>1997</v>
      </c>
      <c r="D248" s="72">
        <v>1998</v>
      </c>
      <c r="E248" s="72">
        <v>1999</v>
      </c>
      <c r="F248" s="72">
        <v>2000</v>
      </c>
      <c r="G248" s="72">
        <v>2001</v>
      </c>
      <c r="H248" s="72">
        <v>2002</v>
      </c>
      <c r="I248" s="72">
        <v>2003</v>
      </c>
      <c r="J248" s="72">
        <v>2004</v>
      </c>
      <c r="K248" s="72">
        <v>2005</v>
      </c>
      <c r="L248" s="72">
        <v>2006</v>
      </c>
      <c r="M248" s="72">
        <v>2007</v>
      </c>
      <c r="N248" s="72">
        <v>2008</v>
      </c>
      <c r="O248" s="72">
        <v>2009</v>
      </c>
      <c r="P248" s="72">
        <v>2010</v>
      </c>
      <c r="Q248" s="72">
        <v>2011</v>
      </c>
      <c r="R248" s="72">
        <v>2012</v>
      </c>
    </row>
    <row r="249" spans="1:21" x14ac:dyDescent="0.2">
      <c r="A249" s="8" t="s">
        <v>16</v>
      </c>
      <c r="B249" s="88">
        <v>101466</v>
      </c>
      <c r="C249" s="88">
        <v>99355</v>
      </c>
      <c r="D249" s="88">
        <v>100844</v>
      </c>
      <c r="E249" s="88">
        <v>102665</v>
      </c>
      <c r="F249" s="88">
        <v>100021</v>
      </c>
      <c r="G249" s="88">
        <v>99706</v>
      </c>
      <c r="H249" s="88">
        <v>100880</v>
      </c>
      <c r="I249" s="88">
        <v>103321</v>
      </c>
      <c r="J249" s="88">
        <v>96946</v>
      </c>
      <c r="K249" s="88">
        <v>102323</v>
      </c>
      <c r="L249" s="88">
        <v>97038</v>
      </c>
      <c r="M249" s="88">
        <v>98668</v>
      </c>
      <c r="N249" s="88">
        <v>99401</v>
      </c>
      <c r="O249" s="88">
        <v>99335</v>
      </c>
      <c r="P249" s="88">
        <v>100837</v>
      </c>
      <c r="Q249" s="88">
        <v>97962</v>
      </c>
      <c r="R249" s="88">
        <v>102808</v>
      </c>
      <c r="S249" s="90"/>
      <c r="T249" s="90"/>
      <c r="U249" s="90"/>
    </row>
    <row r="250" spans="1:21" x14ac:dyDescent="0.2">
      <c r="A250" s="8" t="str">
        <f>A2</f>
        <v>ARS Alentejo</v>
      </c>
      <c r="B250" s="412">
        <v>7969</v>
      </c>
      <c r="C250" s="412">
        <v>7649</v>
      </c>
      <c r="D250" s="412">
        <v>7838</v>
      </c>
      <c r="E250" s="412">
        <v>7889</v>
      </c>
      <c r="F250" s="412">
        <v>7550</v>
      </c>
      <c r="G250" s="412">
        <v>7455</v>
      </c>
      <c r="H250" s="412">
        <v>7572</v>
      </c>
      <c r="I250" s="412">
        <v>7962</v>
      </c>
      <c r="J250" s="412">
        <v>7074</v>
      </c>
      <c r="K250" s="412">
        <v>7894</v>
      </c>
      <c r="L250" s="412">
        <v>7081</v>
      </c>
      <c r="M250" s="412">
        <v>7271</v>
      </c>
      <c r="N250" s="412">
        <v>7538</v>
      </c>
      <c r="O250" s="412">
        <v>7378</v>
      </c>
      <c r="P250" s="412">
        <v>7468</v>
      </c>
      <c r="Q250" s="412">
        <v>7217</v>
      </c>
      <c r="R250" s="412">
        <v>7492</v>
      </c>
      <c r="S250" s="90"/>
      <c r="T250" s="90"/>
      <c r="U250" s="90"/>
    </row>
    <row r="251" spans="1:21" x14ac:dyDescent="0.2">
      <c r="A251" s="8" t="str">
        <f>A3</f>
        <v>ULS Baixo Alentejo</v>
      </c>
      <c r="B251" s="89">
        <v>2297</v>
      </c>
      <c r="C251" s="89">
        <v>2123</v>
      </c>
      <c r="D251" s="89">
        <v>2252</v>
      </c>
      <c r="E251" s="89">
        <v>2297</v>
      </c>
      <c r="F251" s="89">
        <v>2164</v>
      </c>
      <c r="G251" s="89">
        <v>2060</v>
      </c>
      <c r="H251" s="89">
        <v>2224</v>
      </c>
      <c r="I251" s="89">
        <v>2226</v>
      </c>
      <c r="J251" s="89">
        <v>1985</v>
      </c>
      <c r="K251" s="89">
        <v>2135</v>
      </c>
      <c r="L251" s="89">
        <v>1945</v>
      </c>
      <c r="M251" s="89">
        <v>1986</v>
      </c>
      <c r="N251" s="89">
        <v>2097</v>
      </c>
      <c r="O251" s="89">
        <v>1976</v>
      </c>
      <c r="P251" s="89">
        <v>2059</v>
      </c>
      <c r="Q251" s="89">
        <v>2006</v>
      </c>
      <c r="R251" s="89">
        <v>2018</v>
      </c>
      <c r="S251" s="90"/>
      <c r="T251" s="90"/>
      <c r="U251" s="90"/>
    </row>
    <row r="252" spans="1:21" x14ac:dyDescent="0.2">
      <c r="B252" s="70"/>
      <c r="C252" s="70"/>
      <c r="D252" s="70"/>
      <c r="E252" s="70"/>
      <c r="H252" s="12"/>
      <c r="I252" s="12"/>
      <c r="J252" s="12"/>
      <c r="K252" s="12"/>
      <c r="L252" s="12"/>
      <c r="M252" s="12"/>
      <c r="N252" s="14"/>
      <c r="O252" s="14"/>
      <c r="P252" s="12"/>
      <c r="Q252" s="12"/>
      <c r="R252" s="12"/>
    </row>
    <row r="253" spans="1:21" x14ac:dyDescent="0.2">
      <c r="A253" s="69" t="s">
        <v>353</v>
      </c>
    </row>
    <row r="254" spans="1:21" x14ac:dyDescent="0.2">
      <c r="A254" s="9" t="s">
        <v>8</v>
      </c>
      <c r="B254" s="72">
        <v>1996</v>
      </c>
      <c r="C254" s="72">
        <v>1997</v>
      </c>
      <c r="D254" s="72">
        <v>1998</v>
      </c>
      <c r="E254" s="72">
        <v>1999</v>
      </c>
      <c r="F254" s="72">
        <v>2000</v>
      </c>
      <c r="G254" s="72">
        <v>2001</v>
      </c>
      <c r="H254" s="72">
        <v>2002</v>
      </c>
      <c r="I254" s="72">
        <v>2003</v>
      </c>
      <c r="J254" s="72">
        <v>2004</v>
      </c>
      <c r="K254" s="72">
        <v>2005</v>
      </c>
      <c r="L254" s="72">
        <v>2006</v>
      </c>
      <c r="M254" s="72">
        <v>2007</v>
      </c>
      <c r="N254" s="72">
        <v>2008</v>
      </c>
      <c r="O254" s="72">
        <v>2009</v>
      </c>
      <c r="P254" s="72">
        <v>2010</v>
      </c>
      <c r="Q254" s="72">
        <v>2011</v>
      </c>
      <c r="R254" s="72">
        <v>2012</v>
      </c>
    </row>
    <row r="255" spans="1:21" x14ac:dyDescent="0.2">
      <c r="A255" s="8" t="s">
        <v>16</v>
      </c>
      <c r="B255" s="10">
        <v>10.591275772433184</v>
      </c>
      <c r="C255" s="10">
        <v>10.321375458978128</v>
      </c>
      <c r="D255" s="10">
        <v>10.420296162746913</v>
      </c>
      <c r="E255" s="10">
        <v>10.546231405673506</v>
      </c>
      <c r="F255" s="10">
        <v>10.200667728095262</v>
      </c>
      <c r="G255" s="10">
        <v>10.097142437599212</v>
      </c>
      <c r="H255" s="10">
        <v>10.162100000785729</v>
      </c>
      <c r="I255" s="10">
        <v>10.370855888455157</v>
      </c>
      <c r="J255" s="10">
        <v>9.7096139760912301</v>
      </c>
      <c r="K255" s="10">
        <v>10.231222140747473</v>
      </c>
      <c r="L255" s="10">
        <v>9.6872928529785245</v>
      </c>
      <c r="M255" s="10">
        <v>9.8327011755931615</v>
      </c>
      <c r="N255" s="10">
        <v>9.8932426349082832</v>
      </c>
      <c r="O255" s="10">
        <v>9.8786389784332709</v>
      </c>
      <c r="P255" s="10">
        <v>10.024623390665301</v>
      </c>
      <c r="Q255" s="10">
        <v>9.7528160606764889</v>
      </c>
      <c r="R255" s="10">
        <v>10.276886047948638</v>
      </c>
      <c r="S255" s="10"/>
      <c r="T255" s="10"/>
      <c r="U255" s="10"/>
    </row>
    <row r="256" spans="1:21" x14ac:dyDescent="0.2">
      <c r="A256" s="8" t="str">
        <f>A2</f>
        <v>ARS Alentejo</v>
      </c>
      <c r="B256" s="411">
        <v>14.727910675194034</v>
      </c>
      <c r="C256" s="411">
        <v>14.183358242442898</v>
      </c>
      <c r="D256" s="411">
        <v>14.572714367919204</v>
      </c>
      <c r="E256" s="411">
        <v>14.703730729194334</v>
      </c>
      <c r="F256" s="411">
        <v>14.09285417629134</v>
      </c>
      <c r="G256" s="411">
        <v>13.933238202303892</v>
      </c>
      <c r="H256" s="411">
        <v>14.186549756906388</v>
      </c>
      <c r="I256" s="411">
        <v>14.974778726109379</v>
      </c>
      <c r="J256" s="411">
        <v>13.360971947436266</v>
      </c>
      <c r="K256" s="411">
        <v>14.978331322054995</v>
      </c>
      <c r="L256" s="411">
        <v>13.502587630477977</v>
      </c>
      <c r="M256" s="411">
        <v>13.929705849671825</v>
      </c>
      <c r="N256" s="411">
        <v>14.521944260624398</v>
      </c>
      <c r="O256" s="411">
        <v>14.300112416172423</v>
      </c>
      <c r="P256" s="411">
        <v>14.566434978168877</v>
      </c>
      <c r="Q256" s="411">
        <v>14.182613181360386</v>
      </c>
      <c r="R256" s="411">
        <v>14.857046537338443</v>
      </c>
      <c r="S256" s="10"/>
      <c r="T256" s="10"/>
      <c r="U256" s="10"/>
    </row>
    <row r="257" spans="1:21" x14ac:dyDescent="0.2">
      <c r="A257" s="8" t="str">
        <f>A3</f>
        <v>ULS Baixo Alentejo</v>
      </c>
      <c r="B257" s="11">
        <v>16.626373467290126</v>
      </c>
      <c r="C257" s="11">
        <v>15.465306865780367</v>
      </c>
      <c r="D257" s="11">
        <v>16.491282028749897</v>
      </c>
      <c r="E257" s="11">
        <v>16.911902754718508</v>
      </c>
      <c r="F257" s="11">
        <v>16.000650673410011</v>
      </c>
      <c r="G257" s="11">
        <v>15.278328877154078</v>
      </c>
      <c r="H257" s="11">
        <v>16.566169706404867</v>
      </c>
      <c r="I257" s="11">
        <v>16.679592226680604</v>
      </c>
      <c r="J257" s="11">
        <v>14.962386745662039</v>
      </c>
      <c r="K257" s="11">
        <v>16.188161790630581</v>
      </c>
      <c r="L257" s="11">
        <v>14.839285578045487</v>
      </c>
      <c r="M257" s="11">
        <v>15.241164959134339</v>
      </c>
      <c r="N257" s="11">
        <v>16.204437094792478</v>
      </c>
      <c r="O257" s="11">
        <v>15.382998516973069</v>
      </c>
      <c r="P257" s="11">
        <v>16.149969606055258</v>
      </c>
      <c r="Q257" s="11">
        <v>15.867930722164871</v>
      </c>
      <c r="R257" s="11">
        <v>16.107596831161576</v>
      </c>
      <c r="S257" s="90"/>
      <c r="T257" s="90"/>
      <c r="U257" s="90"/>
    </row>
    <row r="259" spans="1:21" x14ac:dyDescent="0.2">
      <c r="A259" s="69" t="s">
        <v>354</v>
      </c>
    </row>
    <row r="260" spans="1:21" x14ac:dyDescent="0.2">
      <c r="A260" s="9" t="s">
        <v>8</v>
      </c>
      <c r="B260" s="72" t="s">
        <v>42</v>
      </c>
      <c r="C260" s="72" t="s">
        <v>43</v>
      </c>
      <c r="D260" s="72" t="s">
        <v>44</v>
      </c>
      <c r="E260" s="72" t="s">
        <v>45</v>
      </c>
      <c r="F260" s="72" t="s">
        <v>46</v>
      </c>
      <c r="G260" s="72" t="s">
        <v>20</v>
      </c>
      <c r="H260" s="72" t="s">
        <v>21</v>
      </c>
      <c r="I260" s="72" t="s">
        <v>22</v>
      </c>
      <c r="J260" s="72" t="s">
        <v>47</v>
      </c>
      <c r="K260" s="72" t="s">
        <v>48</v>
      </c>
      <c r="L260" s="72" t="s">
        <v>172</v>
      </c>
      <c r="M260" s="72" t="s">
        <v>129</v>
      </c>
      <c r="N260" s="72" t="s">
        <v>173</v>
      </c>
      <c r="O260" s="329" t="s">
        <v>212</v>
      </c>
      <c r="P260" s="329" t="s">
        <v>297</v>
      </c>
    </row>
    <row r="261" spans="1:21" x14ac:dyDescent="0.2">
      <c r="A261" s="8" t="s">
        <v>16</v>
      </c>
      <c r="B261" s="10">
        <v>6.2211196121505949</v>
      </c>
      <c r="C261" s="10">
        <v>5.8287886351023293</v>
      </c>
      <c r="D261" s="10">
        <v>5.5013411984609597</v>
      </c>
      <c r="E261" s="10">
        <v>5.173492760755579</v>
      </c>
      <c r="F261" s="10">
        <v>5.0154121022351354</v>
      </c>
      <c r="G261" s="10">
        <v>4.6119855532668748</v>
      </c>
      <c r="H261" s="10">
        <v>4.261439636424293</v>
      </c>
      <c r="I261" s="10">
        <v>3.7480708458881455</v>
      </c>
      <c r="J261" s="10">
        <v>3.4818986953485491</v>
      </c>
      <c r="K261" s="10">
        <v>3.3593505255650573</v>
      </c>
      <c r="L261" s="10">
        <v>3.3108439439287105</v>
      </c>
      <c r="M261" s="10">
        <v>3.4136394011835787</v>
      </c>
      <c r="N261" s="10">
        <v>3.1017498290238121</v>
      </c>
      <c r="O261" s="10">
        <v>3.0443935667250264</v>
      </c>
      <c r="P261" s="10">
        <v>2.9435562113063312</v>
      </c>
      <c r="Q261" s="90"/>
      <c r="R261" s="90"/>
      <c r="S261" s="90"/>
      <c r="T261" s="90"/>
      <c r="U261" s="90"/>
    </row>
    <row r="262" spans="1:21" x14ac:dyDescent="0.2">
      <c r="A262" s="8" t="str">
        <f>A2</f>
        <v>ARS Alentejo</v>
      </c>
      <c r="B262" s="411">
        <v>4.9566294919454768</v>
      </c>
      <c r="C262" s="411">
        <v>4.5668617097188529</v>
      </c>
      <c r="D262" s="411">
        <v>4.6037254763085205</v>
      </c>
      <c r="E262" s="411">
        <v>4.3199654402764782</v>
      </c>
      <c r="F262" s="411">
        <v>4.583818393480791</v>
      </c>
      <c r="G262" s="411">
        <v>4.6449900464498999</v>
      </c>
      <c r="H262" s="411">
        <v>4.8826701646990234</v>
      </c>
      <c r="I262" s="411">
        <v>4.4659199062888932</v>
      </c>
      <c r="J262" s="411">
        <v>3.7982376177453658</v>
      </c>
      <c r="K262" s="411">
        <v>3.6563071297989032</v>
      </c>
      <c r="L262" s="411">
        <v>3.8245585482952236</v>
      </c>
      <c r="M262" s="411">
        <v>4.6625766871165641</v>
      </c>
      <c r="N262" s="411">
        <v>4.0417104518632287</v>
      </c>
      <c r="O262" s="411">
        <v>3.3403943294769429</v>
      </c>
      <c r="P262" s="411">
        <v>2.6289845547157413</v>
      </c>
      <c r="Q262" s="90"/>
      <c r="R262" s="90"/>
      <c r="S262" s="90"/>
      <c r="T262" s="90"/>
      <c r="U262" s="90"/>
    </row>
    <row r="263" spans="1:21" x14ac:dyDescent="0.2">
      <c r="A263" s="8" t="str">
        <f>A3</f>
        <v>ULS Baixo Alentejo</v>
      </c>
      <c r="B263" s="11">
        <v>4.798193621224951</v>
      </c>
      <c r="C263" s="11">
        <v>3.6404368524222908</v>
      </c>
      <c r="D263" s="11">
        <v>5.2384891094568511</v>
      </c>
      <c r="E263" s="11">
        <v>4.5805897509304323</v>
      </c>
      <c r="F263" s="11">
        <v>5.3961942629934683</v>
      </c>
      <c r="G263" s="11">
        <v>3.7539705457695636</v>
      </c>
      <c r="H263" s="11">
        <v>4.8240635641316683</v>
      </c>
      <c r="I263" s="11">
        <v>4.2158516020236085</v>
      </c>
      <c r="J263" s="11">
        <v>4.3846828412744818</v>
      </c>
      <c r="K263" s="11">
        <v>3.303303303303303</v>
      </c>
      <c r="L263" s="11">
        <v>5.0046918986549898</v>
      </c>
      <c r="M263" s="11">
        <v>5.9024541783162467</v>
      </c>
      <c r="N263" s="11">
        <v>6.5318818040435458</v>
      </c>
      <c r="O263" s="11">
        <v>5.0536955148452298</v>
      </c>
      <c r="P263" s="11">
        <v>3.4799114204365704</v>
      </c>
      <c r="Q263" s="90"/>
      <c r="R263" s="90"/>
      <c r="S263" s="90"/>
      <c r="T263" s="90"/>
      <c r="U263" s="90"/>
    </row>
    <row r="264" spans="1:21" x14ac:dyDescent="0.2">
      <c r="B264" s="70"/>
      <c r="C264" s="70"/>
      <c r="D264" s="70"/>
      <c r="E264" s="70"/>
      <c r="H264" s="12"/>
      <c r="I264" s="12"/>
      <c r="J264" s="12"/>
      <c r="K264" s="12"/>
      <c r="L264" s="12"/>
      <c r="M264" s="12"/>
      <c r="N264" s="14"/>
      <c r="O264" s="14"/>
      <c r="P264" s="14"/>
      <c r="Q264" s="12"/>
    </row>
    <row r="265" spans="1:21" x14ac:dyDescent="0.2">
      <c r="A265" s="69" t="s">
        <v>355</v>
      </c>
    </row>
    <row r="266" spans="1:21" x14ac:dyDescent="0.2">
      <c r="A266" s="9" t="s">
        <v>8</v>
      </c>
      <c r="B266" s="72" t="s">
        <v>42</v>
      </c>
      <c r="C266" s="72" t="s">
        <v>43</v>
      </c>
      <c r="D266" s="72" t="s">
        <v>44</v>
      </c>
      <c r="E266" s="72" t="s">
        <v>45</v>
      </c>
      <c r="F266" s="72" t="s">
        <v>46</v>
      </c>
      <c r="G266" s="72" t="s">
        <v>20</v>
      </c>
      <c r="H266" s="72" t="s">
        <v>21</v>
      </c>
      <c r="I266" s="72" t="s">
        <v>22</v>
      </c>
      <c r="J266" s="72" t="s">
        <v>47</v>
      </c>
      <c r="K266" s="72" t="s">
        <v>48</v>
      </c>
      <c r="L266" s="72" t="s">
        <v>172</v>
      </c>
      <c r="M266" s="72" t="s">
        <v>129</v>
      </c>
      <c r="N266" s="72" t="s">
        <v>173</v>
      </c>
      <c r="O266" s="329" t="s">
        <v>212</v>
      </c>
      <c r="P266" s="329" t="s">
        <v>297</v>
      </c>
    </row>
    <row r="267" spans="1:21" x14ac:dyDescent="0.2">
      <c r="A267" s="8" t="s">
        <v>16</v>
      </c>
      <c r="B267" s="10">
        <v>3.8759689922480618</v>
      </c>
      <c r="C267" s="10">
        <v>3.695700028213817</v>
      </c>
      <c r="D267" s="10">
        <v>3.4440277221473741</v>
      </c>
      <c r="E267" s="10">
        <v>3.1776121125956172</v>
      </c>
      <c r="F267" s="10">
        <v>3.1433981017656079</v>
      </c>
      <c r="G267" s="10">
        <v>2.9416988934350878</v>
      </c>
      <c r="H267" s="10">
        <v>2.8325669666040354</v>
      </c>
      <c r="I267" s="10">
        <v>2.4252223120452712</v>
      </c>
      <c r="J267" s="10">
        <v>2.2483863178023902</v>
      </c>
      <c r="K267" s="10">
        <v>2.1029267674916183</v>
      </c>
      <c r="L267" s="10">
        <v>2.0798457870440825</v>
      </c>
      <c r="M267" s="10">
        <v>2.177013220532817</v>
      </c>
      <c r="N267" s="10">
        <v>2.0413520589677874</v>
      </c>
      <c r="O267" s="10">
        <v>2.1264681490512407</v>
      </c>
      <c r="P267" s="10">
        <v>2.050238157128788</v>
      </c>
      <c r="Q267" s="90"/>
      <c r="R267" s="90"/>
      <c r="S267" s="90"/>
      <c r="T267" s="90"/>
      <c r="U267" s="90"/>
    </row>
    <row r="268" spans="1:21" x14ac:dyDescent="0.2">
      <c r="A268" s="8" t="str">
        <f>A2</f>
        <v>ARS Alentejo</v>
      </c>
      <c r="B268" s="411">
        <v>3.2801224579050952</v>
      </c>
      <c r="C268" s="411">
        <v>3.1397174254317113</v>
      </c>
      <c r="D268" s="411">
        <v>2.6205821942063885</v>
      </c>
      <c r="E268" s="411">
        <v>2.5919792641658868</v>
      </c>
      <c r="F268" s="411">
        <v>2.9103608847497093</v>
      </c>
      <c r="G268" s="411">
        <v>3.1703900317039002</v>
      </c>
      <c r="H268" s="411">
        <v>3.570908030899286</v>
      </c>
      <c r="I268" s="411">
        <v>3.221319276667399</v>
      </c>
      <c r="J268" s="411">
        <v>2.9626253418413855</v>
      </c>
      <c r="K268" s="411">
        <v>2.3845481281297194</v>
      </c>
      <c r="L268" s="411">
        <v>2.1970868256164051</v>
      </c>
      <c r="M268" s="411">
        <v>2.6175869120654394</v>
      </c>
      <c r="N268" s="411">
        <v>2.263357853043408</v>
      </c>
      <c r="O268" s="411">
        <v>2.1997718755092066</v>
      </c>
      <c r="P268" s="411">
        <v>2.1360499507065396</v>
      </c>
      <c r="Q268" s="90"/>
      <c r="R268" s="90"/>
      <c r="S268" s="90"/>
      <c r="T268" s="90"/>
      <c r="U268" s="90"/>
    </row>
    <row r="269" spans="1:21" x14ac:dyDescent="0.2">
      <c r="A269" s="8" t="str">
        <f>A3</f>
        <v>ULS Baixo Alentejo</v>
      </c>
      <c r="B269" s="11">
        <v>3.6692068868190799</v>
      </c>
      <c r="C269" s="11">
        <v>3.0803696443573232</v>
      </c>
      <c r="D269" s="11">
        <v>3.0328094844223878</v>
      </c>
      <c r="E269" s="11">
        <v>2.2902948754652162</v>
      </c>
      <c r="F269" s="11">
        <v>3.1241124680488497</v>
      </c>
      <c r="G269" s="11">
        <v>2.5989026855327753</v>
      </c>
      <c r="H269" s="11">
        <v>3.9727582292849033</v>
      </c>
      <c r="I269" s="11">
        <v>3.0916245081506464</v>
      </c>
      <c r="J269" s="11">
        <v>3.215434083601286</v>
      </c>
      <c r="K269" s="11">
        <v>1.8018018018018018</v>
      </c>
      <c r="L269" s="11">
        <v>1.8767594619956209</v>
      </c>
      <c r="M269" s="11">
        <v>2.7958993476234855</v>
      </c>
      <c r="N269" s="11">
        <v>3.421461897356143</v>
      </c>
      <c r="O269" s="11">
        <v>3.790271636133923</v>
      </c>
      <c r="P269" s="11">
        <v>2.8472002530844667</v>
      </c>
      <c r="Q269" s="90"/>
      <c r="R269" s="90"/>
      <c r="S269" s="90"/>
      <c r="T269" s="90"/>
      <c r="U269" s="90"/>
    </row>
    <row r="270" spans="1:21" x14ac:dyDescent="0.2">
      <c r="B270" s="70"/>
      <c r="C270" s="70"/>
      <c r="D270" s="70"/>
      <c r="E270" s="70"/>
      <c r="H270" s="12"/>
      <c r="I270" s="12"/>
      <c r="J270" s="12"/>
      <c r="K270" s="12"/>
      <c r="L270" s="12"/>
      <c r="M270" s="12"/>
      <c r="N270" s="14"/>
      <c r="O270" s="14"/>
      <c r="P270" s="14"/>
      <c r="Q270" s="12"/>
    </row>
    <row r="271" spans="1:21" x14ac:dyDescent="0.2">
      <c r="A271" s="69" t="s">
        <v>356</v>
      </c>
    </row>
    <row r="272" spans="1:21" x14ac:dyDescent="0.2">
      <c r="A272" s="9" t="s">
        <v>8</v>
      </c>
      <c r="B272" s="72" t="s">
        <v>42</v>
      </c>
      <c r="C272" s="72" t="s">
        <v>43</v>
      </c>
      <c r="D272" s="72" t="s">
        <v>44</v>
      </c>
      <c r="E272" s="72" t="s">
        <v>45</v>
      </c>
      <c r="F272" s="72" t="s">
        <v>46</v>
      </c>
      <c r="G272" s="72" t="s">
        <v>20</v>
      </c>
      <c r="H272" s="72" t="s">
        <v>21</v>
      </c>
      <c r="I272" s="72" t="s">
        <v>22</v>
      </c>
      <c r="J272" s="72" t="s">
        <v>47</v>
      </c>
      <c r="K272" s="72" t="s">
        <v>48</v>
      </c>
      <c r="L272" s="72" t="s">
        <v>172</v>
      </c>
      <c r="M272" s="72" t="s">
        <v>129</v>
      </c>
      <c r="N272" s="72" t="s">
        <v>173</v>
      </c>
      <c r="O272" s="329" t="s">
        <v>212</v>
      </c>
      <c r="P272" s="329" t="s">
        <v>297</v>
      </c>
    </row>
    <row r="273" spans="1:21" x14ac:dyDescent="0.2">
      <c r="A273" s="8" t="s">
        <v>16</v>
      </c>
      <c r="B273" s="10">
        <v>2.843850213367674</v>
      </c>
      <c r="C273" s="10">
        <v>2.6787624365576663</v>
      </c>
      <c r="D273" s="10">
        <v>2.5792278095376813</v>
      </c>
      <c r="E273" s="10">
        <v>2.3573871886942626</v>
      </c>
      <c r="F273" s="10">
        <v>2.3476397074292126</v>
      </c>
      <c r="G273" s="10">
        <v>2.2093903765312257</v>
      </c>
      <c r="H273" s="10">
        <v>2.0835103687687462</v>
      </c>
      <c r="I273" s="10">
        <v>1.7510168998693127</v>
      </c>
      <c r="J273" s="10">
        <v>1.5859444854164899</v>
      </c>
      <c r="K273" s="10">
        <v>1.5530330802711474</v>
      </c>
      <c r="L273" s="10">
        <v>1.5286021069006916</v>
      </c>
      <c r="M273" s="10">
        <v>1.5466438861063843</v>
      </c>
      <c r="N273" s="10">
        <v>1.3988960810185345</v>
      </c>
      <c r="O273" s="10">
        <v>1.3999248647920668</v>
      </c>
      <c r="P273" s="10">
        <v>1.3619439186641233</v>
      </c>
      <c r="Q273" s="90"/>
      <c r="R273" s="90"/>
      <c r="S273" s="90"/>
      <c r="T273" s="90"/>
      <c r="U273" s="90"/>
    </row>
    <row r="274" spans="1:21" x14ac:dyDescent="0.2">
      <c r="A274" s="8" t="str">
        <f>A2</f>
        <v>ARS Alentejo</v>
      </c>
      <c r="B274" s="411">
        <v>1.8222902543917197</v>
      </c>
      <c r="C274" s="411">
        <v>1.7839303553589267</v>
      </c>
      <c r="D274" s="411">
        <v>1.8414901905234082</v>
      </c>
      <c r="E274" s="411">
        <v>1.8719850241198071</v>
      </c>
      <c r="F274" s="411">
        <v>2.037252619324796</v>
      </c>
      <c r="G274" s="411">
        <v>2.2856300228563002</v>
      </c>
      <c r="H274" s="411">
        <v>2.6963999416994606</v>
      </c>
      <c r="I274" s="411">
        <v>2.6356248627278718</v>
      </c>
      <c r="J274" s="411">
        <v>2.4308720753570343</v>
      </c>
      <c r="K274" s="411">
        <v>1.9076385025037754</v>
      </c>
      <c r="L274" s="411">
        <v>1.8715924810806412</v>
      </c>
      <c r="M274" s="411">
        <v>2.2085889570552149</v>
      </c>
      <c r="N274" s="411">
        <v>1.9400210168943497</v>
      </c>
      <c r="O274" s="411">
        <v>1.7924067133778718</v>
      </c>
      <c r="P274" s="411">
        <v>1.807426881367072</v>
      </c>
      <c r="Q274" s="90"/>
      <c r="R274" s="90"/>
      <c r="S274" s="90"/>
      <c r="T274" s="90"/>
      <c r="U274" s="90"/>
    </row>
    <row r="275" spans="1:21" x14ac:dyDescent="0.2">
      <c r="A275" s="8" t="str">
        <f>A3</f>
        <v>ULS Baixo Alentejo</v>
      </c>
      <c r="B275" s="11">
        <v>1.9757267852102736</v>
      </c>
      <c r="C275" s="11">
        <v>1.6802016241949034</v>
      </c>
      <c r="D275" s="11">
        <v>2.2056796250344637</v>
      </c>
      <c r="E275" s="11">
        <v>2.0040080160320639</v>
      </c>
      <c r="F275" s="11">
        <v>2.2720817949446181</v>
      </c>
      <c r="G275" s="11">
        <v>2.0213687554143807</v>
      </c>
      <c r="H275" s="11">
        <v>3.1214528944381383</v>
      </c>
      <c r="I275" s="11">
        <v>2.5295109612141653</v>
      </c>
      <c r="J275" s="11">
        <v>2.630809704764689</v>
      </c>
      <c r="K275" s="11">
        <v>1.2012012012012012</v>
      </c>
      <c r="L275" s="11">
        <v>1.5639662183296841</v>
      </c>
      <c r="M275" s="11">
        <v>2.1745883814849334</v>
      </c>
      <c r="N275" s="11">
        <v>2.7993779160186625</v>
      </c>
      <c r="O275" s="11">
        <v>3.1585596967782692</v>
      </c>
      <c r="P275" s="11">
        <v>2.2144890857323629</v>
      </c>
      <c r="Q275" s="90"/>
      <c r="R275" s="90"/>
      <c r="S275" s="90"/>
      <c r="T275" s="90"/>
      <c r="U275" s="90"/>
    </row>
    <row r="276" spans="1:21" x14ac:dyDescent="0.2">
      <c r="B276" s="70"/>
      <c r="C276" s="70"/>
      <c r="D276" s="70"/>
      <c r="E276" s="70"/>
      <c r="H276" s="12"/>
      <c r="I276" s="12"/>
      <c r="J276" s="12"/>
      <c r="K276" s="12"/>
      <c r="L276" s="12"/>
      <c r="M276" s="12"/>
      <c r="N276" s="14"/>
      <c r="O276" s="14"/>
      <c r="P276" s="14"/>
      <c r="Q276" s="12"/>
    </row>
    <row r="277" spans="1:21" x14ac:dyDescent="0.2">
      <c r="A277" s="69" t="s">
        <v>357</v>
      </c>
    </row>
    <row r="278" spans="1:21" x14ac:dyDescent="0.2">
      <c r="A278" s="9" t="s">
        <v>8</v>
      </c>
      <c r="B278" s="72" t="s">
        <v>42</v>
      </c>
      <c r="C278" s="72" t="s">
        <v>43</v>
      </c>
      <c r="D278" s="72" t="s">
        <v>44</v>
      </c>
      <c r="E278" s="72" t="s">
        <v>45</v>
      </c>
      <c r="F278" s="72" t="s">
        <v>46</v>
      </c>
      <c r="G278" s="72" t="s">
        <v>20</v>
      </c>
      <c r="H278" s="72" t="s">
        <v>21</v>
      </c>
      <c r="I278" s="72" t="s">
        <v>22</v>
      </c>
      <c r="J278" s="72" t="s">
        <v>47</v>
      </c>
      <c r="K278" s="72" t="s">
        <v>48</v>
      </c>
      <c r="L278" s="72" t="s">
        <v>172</v>
      </c>
      <c r="M278" s="72" t="s">
        <v>129</v>
      </c>
      <c r="N278" s="72" t="s">
        <v>173</v>
      </c>
      <c r="O278" s="329" t="s">
        <v>212</v>
      </c>
      <c r="P278" s="329" t="s">
        <v>297</v>
      </c>
    </row>
    <row r="279" spans="1:21" x14ac:dyDescent="0.2">
      <c r="A279" s="8" t="s">
        <v>16</v>
      </c>
      <c r="B279" s="10">
        <v>2.3451506199025327</v>
      </c>
      <c r="C279" s="10">
        <v>2.1330886068885122</v>
      </c>
      <c r="D279" s="10">
        <v>2.0573134763135856</v>
      </c>
      <c r="E279" s="10">
        <v>1.995880648159962</v>
      </c>
      <c r="F279" s="10">
        <v>1.872014000469528</v>
      </c>
      <c r="G279" s="10">
        <v>1.6702866598317871</v>
      </c>
      <c r="H279" s="10">
        <v>1.4288726698202578</v>
      </c>
      <c r="I279" s="10">
        <v>1.322848533842875</v>
      </c>
      <c r="J279" s="10">
        <v>1.2335123775461587</v>
      </c>
      <c r="K279" s="10">
        <v>1.2564237580734392</v>
      </c>
      <c r="L279" s="10">
        <v>1.2309981568846278</v>
      </c>
      <c r="M279" s="10">
        <v>1.2366261806507617</v>
      </c>
      <c r="N279" s="10">
        <v>1.0603977700560248</v>
      </c>
      <c r="O279" s="10">
        <v>0.91792541767378566</v>
      </c>
      <c r="P279" s="10">
        <v>0.8933180541775434</v>
      </c>
      <c r="Q279" s="90"/>
      <c r="R279" s="90"/>
      <c r="S279" s="90"/>
      <c r="T279" s="90"/>
      <c r="U279" s="90"/>
    </row>
    <row r="280" spans="1:21" x14ac:dyDescent="0.2">
      <c r="A280" s="8" t="str">
        <f>A2</f>
        <v>ARS Alentejo</v>
      </c>
      <c r="B280" s="411">
        <v>1.6765070340403818</v>
      </c>
      <c r="C280" s="411">
        <v>1.4271442842871414</v>
      </c>
      <c r="D280" s="411">
        <v>1.9831432821021318</v>
      </c>
      <c r="E280" s="411">
        <v>1.727986176110591</v>
      </c>
      <c r="F280" s="411">
        <v>1.6734575087310826</v>
      </c>
      <c r="G280" s="411">
        <v>1.4746000147460001</v>
      </c>
      <c r="H280" s="411">
        <v>1.3117621337997378</v>
      </c>
      <c r="I280" s="411">
        <v>1.2446006296214949</v>
      </c>
      <c r="J280" s="411">
        <v>0.83561227590398057</v>
      </c>
      <c r="K280" s="411">
        <v>1.2717590016691835</v>
      </c>
      <c r="L280" s="411">
        <v>1.6274717226788185</v>
      </c>
      <c r="M280" s="411">
        <v>2.0449897750511248</v>
      </c>
      <c r="N280" s="411">
        <v>1.7783525988198206</v>
      </c>
      <c r="O280" s="411">
        <v>1.1406224539677368</v>
      </c>
      <c r="P280" s="411">
        <v>0.49293460400920147</v>
      </c>
      <c r="Q280" s="90"/>
      <c r="R280" s="90"/>
      <c r="S280" s="90"/>
      <c r="T280" s="90"/>
      <c r="U280" s="90"/>
    </row>
    <row r="281" spans="1:21" x14ac:dyDescent="0.2">
      <c r="A281" s="8" t="str">
        <f>A3</f>
        <v>ULS Baixo Alentejo</v>
      </c>
      <c r="B281" s="11">
        <v>1.1289867344058708</v>
      </c>
      <c r="C281" s="11">
        <v>0.56006720806496779</v>
      </c>
      <c r="D281" s="11">
        <v>2.2056796250344637</v>
      </c>
      <c r="E281" s="11">
        <v>2.2902948754652162</v>
      </c>
      <c r="F281" s="11">
        <v>2.2720817949446181</v>
      </c>
      <c r="G281" s="11">
        <v>1.155067860236789</v>
      </c>
      <c r="H281" s="11">
        <v>0.85130533484676496</v>
      </c>
      <c r="I281" s="11">
        <v>1.1242270938729624</v>
      </c>
      <c r="J281" s="11">
        <v>1.1692487576731949</v>
      </c>
      <c r="K281" s="11">
        <v>1.5015015015015014</v>
      </c>
      <c r="L281" s="11">
        <v>3.1279324366593682</v>
      </c>
      <c r="M281" s="11">
        <v>3.1065548306927617</v>
      </c>
      <c r="N281" s="11">
        <v>3.1104199066874028</v>
      </c>
      <c r="O281" s="11">
        <v>1.2634238787113075</v>
      </c>
      <c r="P281" s="11">
        <v>0.63271116735210375</v>
      </c>
      <c r="Q281" s="90"/>
      <c r="R281" s="90"/>
      <c r="S281" s="90"/>
      <c r="T281" s="90"/>
      <c r="U281" s="90"/>
    </row>
    <row r="282" spans="1:21" x14ac:dyDescent="0.2">
      <c r="B282" s="70"/>
      <c r="C282" s="70"/>
      <c r="D282" s="70"/>
      <c r="E282" s="70"/>
      <c r="H282" s="12"/>
      <c r="I282" s="12"/>
      <c r="J282" s="12"/>
      <c r="K282" s="12"/>
      <c r="L282" s="12"/>
      <c r="M282" s="12"/>
      <c r="N282" s="14"/>
      <c r="O282" s="14"/>
      <c r="P282" s="14"/>
      <c r="Q282" s="12"/>
    </row>
    <row r="283" spans="1:21" x14ac:dyDescent="0.2">
      <c r="A283" s="69" t="s">
        <v>358</v>
      </c>
    </row>
    <row r="284" spans="1:21" x14ac:dyDescent="0.2">
      <c r="A284" s="9" t="s">
        <v>8</v>
      </c>
      <c r="B284" s="72" t="s">
        <v>42</v>
      </c>
      <c r="C284" s="72" t="s">
        <v>43</v>
      </c>
      <c r="D284" s="72" t="s">
        <v>44</v>
      </c>
      <c r="E284" s="72" t="s">
        <v>45</v>
      </c>
      <c r="F284" s="72" t="s">
        <v>46</v>
      </c>
      <c r="G284" s="72" t="s">
        <v>20</v>
      </c>
      <c r="H284" s="72" t="s">
        <v>21</v>
      </c>
      <c r="I284" s="72" t="s">
        <v>22</v>
      </c>
      <c r="J284" s="72" t="s">
        <v>47</v>
      </c>
      <c r="K284" s="72" t="s">
        <v>48</v>
      </c>
      <c r="L284" s="72" t="s">
        <v>172</v>
      </c>
      <c r="M284" s="72" t="s">
        <v>129</v>
      </c>
      <c r="N284" s="72" t="s">
        <v>173</v>
      </c>
      <c r="O284" s="329" t="s">
        <v>212</v>
      </c>
      <c r="P284" s="329" t="s">
        <v>297</v>
      </c>
    </row>
    <row r="285" spans="1:21" x14ac:dyDescent="0.2">
      <c r="A285" s="8" t="s">
        <v>16</v>
      </c>
      <c r="B285" s="10">
        <v>4.2022749488466529</v>
      </c>
      <c r="C285" s="10">
        <v>3.8513329874237145</v>
      </c>
      <c r="D285" s="10">
        <v>3.7364869767104403</v>
      </c>
      <c r="E285" s="10">
        <v>3.5537850535186712</v>
      </c>
      <c r="F285" s="10">
        <v>3.4636874903153472</v>
      </c>
      <c r="G285" s="10">
        <v>3.2087122906416181</v>
      </c>
      <c r="H285" s="10">
        <v>2.9685043570489427</v>
      </c>
      <c r="I285" s="10">
        <v>2.7594821350616741</v>
      </c>
      <c r="J285" s="10">
        <v>2.7855697075802643</v>
      </c>
      <c r="K285" s="10">
        <v>2.8446665824787152</v>
      </c>
      <c r="L285" s="10">
        <v>2.7688219185473972</v>
      </c>
      <c r="M285" s="10">
        <v>2.6967511877728958</v>
      </c>
      <c r="N285" s="10">
        <v>2.5735458776756093</v>
      </c>
      <c r="O285" s="10">
        <v>2.5029519277679184</v>
      </c>
      <c r="P285" s="10">
        <v>2.4250924018641071</v>
      </c>
      <c r="Q285" s="90"/>
      <c r="R285" s="90"/>
      <c r="S285" s="90"/>
      <c r="T285" s="90"/>
      <c r="U285" s="90"/>
    </row>
    <row r="286" spans="1:21" x14ac:dyDescent="0.2">
      <c r="A286" s="8" t="str">
        <f>A2</f>
        <v>ARS Alentejo</v>
      </c>
      <c r="B286" s="411">
        <v>3.7037037037037037</v>
      </c>
      <c r="C286" s="411">
        <v>4.4753853804077579</v>
      </c>
      <c r="D286" s="411">
        <v>4.9333991119881597</v>
      </c>
      <c r="E286" s="411">
        <v>5.8693006942953261</v>
      </c>
      <c r="F286" s="411">
        <v>5.4992764109985526</v>
      </c>
      <c r="G286" s="411">
        <v>4.6965583033683131</v>
      </c>
      <c r="H286" s="411">
        <v>3.992160847789795</v>
      </c>
      <c r="I286" s="411">
        <v>3.7925753045000365</v>
      </c>
      <c r="J286" s="411">
        <v>3.5576413594731662</v>
      </c>
      <c r="K286" s="411">
        <v>4.3526432415321299</v>
      </c>
      <c r="L286" s="411">
        <v>3.6484514350575648</v>
      </c>
      <c r="M286" s="411">
        <v>3.8298565840938723</v>
      </c>
      <c r="N286" s="411">
        <v>3.4638311583695827</v>
      </c>
      <c r="O286" s="411">
        <v>3.24833522819555</v>
      </c>
      <c r="P286" s="411">
        <v>3.8461538461538463</v>
      </c>
      <c r="Q286" s="90"/>
      <c r="R286" s="90"/>
      <c r="S286" s="90"/>
      <c r="T286" s="90"/>
      <c r="U286" s="90"/>
    </row>
    <row r="287" spans="1:21" x14ac:dyDescent="0.2">
      <c r="A287" s="8" t="str">
        <f>A3</f>
        <v>ULS Baixo Alentejo</v>
      </c>
      <c r="B287" s="11">
        <v>3.9359010402024182</v>
      </c>
      <c r="C287" s="11">
        <v>3.0709101060859854</v>
      </c>
      <c r="D287" s="11">
        <v>3.2976092333058533</v>
      </c>
      <c r="E287" s="11">
        <v>4.5597036192647478</v>
      </c>
      <c r="F287" s="11">
        <v>5.6481219994351886</v>
      </c>
      <c r="G287" s="11">
        <v>6.0275545350172219</v>
      </c>
      <c r="H287" s="11">
        <v>5.0818746470920377</v>
      </c>
      <c r="I287" s="11">
        <v>4.755244755244755</v>
      </c>
      <c r="J287" s="11">
        <v>3.7856726849155504</v>
      </c>
      <c r="K287" s="11">
        <v>5.0791753809381532</v>
      </c>
      <c r="L287" s="11">
        <v>3.7394827048924899</v>
      </c>
      <c r="M287" s="11">
        <v>3.0969340353050478</v>
      </c>
      <c r="N287" s="11">
        <v>3.1007751937984498</v>
      </c>
      <c r="O287" s="11">
        <v>3.1486146095717884</v>
      </c>
      <c r="P287" s="11">
        <v>5.3492762743864066</v>
      </c>
      <c r="Q287" s="90"/>
      <c r="R287" s="90"/>
      <c r="S287" s="90"/>
      <c r="T287" s="90"/>
      <c r="U287" s="90"/>
    </row>
    <row r="288" spans="1:21" x14ac:dyDescent="0.2">
      <c r="B288" s="70"/>
      <c r="C288" s="70"/>
      <c r="D288" s="70"/>
      <c r="E288" s="70"/>
      <c r="H288" s="12"/>
      <c r="I288" s="12"/>
      <c r="J288" s="12"/>
      <c r="K288" s="12"/>
      <c r="L288" s="12"/>
      <c r="M288" s="12"/>
      <c r="N288" s="14"/>
      <c r="O288" s="14"/>
      <c r="P288" s="14"/>
      <c r="Q288" s="12"/>
    </row>
    <row r="289" spans="1:21" x14ac:dyDescent="0.2">
      <c r="A289" s="69" t="s">
        <v>359</v>
      </c>
    </row>
    <row r="290" spans="1:21" x14ac:dyDescent="0.2">
      <c r="A290" s="9" t="s">
        <v>8</v>
      </c>
      <c r="B290" s="72" t="s">
        <v>42</v>
      </c>
      <c r="C290" s="72" t="s">
        <v>43</v>
      </c>
      <c r="D290" s="72" t="s">
        <v>44</v>
      </c>
      <c r="E290" s="72" t="s">
        <v>45</v>
      </c>
      <c r="F290" s="72" t="s">
        <v>46</v>
      </c>
      <c r="G290" s="72" t="s">
        <v>20</v>
      </c>
      <c r="H290" s="72" t="s">
        <v>21</v>
      </c>
      <c r="I290" s="72" t="s">
        <v>22</v>
      </c>
      <c r="J290" s="72" t="s">
        <v>47</v>
      </c>
      <c r="K290" s="72" t="s">
        <v>48</v>
      </c>
      <c r="L290" s="72" t="s">
        <v>172</v>
      </c>
      <c r="M290" s="72" t="s">
        <v>129</v>
      </c>
      <c r="N290" s="72" t="s">
        <v>173</v>
      </c>
      <c r="O290" s="329" t="s">
        <v>212</v>
      </c>
      <c r="P290" s="329" t="s">
        <v>297</v>
      </c>
    </row>
    <row r="291" spans="1:21" x14ac:dyDescent="0.2">
      <c r="A291" s="8" t="s">
        <v>16</v>
      </c>
      <c r="B291" s="10">
        <v>7.0341745217044203</v>
      </c>
      <c r="C291" s="10">
        <v>6.5197786178439951</v>
      </c>
      <c r="D291" s="10">
        <v>6.3060775351278151</v>
      </c>
      <c r="E291" s="10">
        <v>5.9027945948563953</v>
      </c>
      <c r="F291" s="10">
        <v>5.8031957074581699</v>
      </c>
      <c r="G291" s="10">
        <v>5.4110133691168434</v>
      </c>
      <c r="H291" s="10">
        <v>5.0458298162100421</v>
      </c>
      <c r="I291" s="10">
        <v>4.5056671350776067</v>
      </c>
      <c r="J291" s="10">
        <v>4.3670964340802731</v>
      </c>
      <c r="K291" s="10">
        <v>4.3932818014449309</v>
      </c>
      <c r="L291" s="10">
        <v>4.2931915984297637</v>
      </c>
      <c r="M291" s="10">
        <v>4.2392241601423608</v>
      </c>
      <c r="N291" s="10">
        <v>3.968841835451542</v>
      </c>
      <c r="O291" s="10">
        <v>3.8993728479209233</v>
      </c>
      <c r="P291" s="10">
        <v>3.7837423256867164</v>
      </c>
      <c r="Q291" s="90"/>
      <c r="R291" s="90"/>
      <c r="S291" s="90"/>
      <c r="T291" s="90"/>
      <c r="U291" s="90"/>
    </row>
    <row r="292" spans="1:21" x14ac:dyDescent="0.2">
      <c r="A292" s="8" t="str">
        <f>A2</f>
        <v>ARS Alentejo</v>
      </c>
      <c r="B292" s="411">
        <v>5.5192447349310099</v>
      </c>
      <c r="C292" s="411">
        <v>6.2513319599346451</v>
      </c>
      <c r="D292" s="411">
        <v>6.7658044964409054</v>
      </c>
      <c r="E292" s="411">
        <v>7.7302984754133561</v>
      </c>
      <c r="F292" s="411">
        <v>7.5253256150506509</v>
      </c>
      <c r="G292" s="411">
        <v>6.9714537315623391</v>
      </c>
      <c r="H292" s="411">
        <v>6.67779632721202</v>
      </c>
      <c r="I292" s="411">
        <v>6.4182043614616004</v>
      </c>
      <c r="J292" s="411">
        <v>5.9798652637953227</v>
      </c>
      <c r="K292" s="411">
        <v>6.2519784742006959</v>
      </c>
      <c r="L292" s="411">
        <v>5.5132155018647646</v>
      </c>
      <c r="M292" s="411">
        <v>6.0299869621903515</v>
      </c>
      <c r="N292" s="411">
        <v>5.3971322700177211</v>
      </c>
      <c r="O292" s="411">
        <v>5.0349196037031021</v>
      </c>
      <c r="P292" s="411">
        <v>5.6469432850478762</v>
      </c>
      <c r="Q292" s="90"/>
      <c r="R292" s="90"/>
      <c r="S292" s="90"/>
      <c r="T292" s="90"/>
      <c r="U292" s="90"/>
    </row>
    <row r="293" spans="1:21" x14ac:dyDescent="0.2">
      <c r="A293" s="8" t="str">
        <f>A3</f>
        <v>ULS Baixo Alentejo</v>
      </c>
      <c r="B293" s="11">
        <v>5.9038515603036261</v>
      </c>
      <c r="C293" s="11">
        <v>4.7459519821328859</v>
      </c>
      <c r="D293" s="11">
        <v>5.4960153888430892</v>
      </c>
      <c r="E293" s="11">
        <v>6.5545739526930751</v>
      </c>
      <c r="F293" s="11">
        <v>7.9073707992092634</v>
      </c>
      <c r="G293" s="11">
        <v>8.0367393800229614</v>
      </c>
      <c r="H293" s="11">
        <v>8.1874647092038408</v>
      </c>
      <c r="I293" s="11">
        <v>7.2727272727272725</v>
      </c>
      <c r="J293" s="11">
        <v>6.4065230052417004</v>
      </c>
      <c r="K293" s="11">
        <v>6.27427547057066</v>
      </c>
      <c r="L293" s="11">
        <v>5.2976004985976939</v>
      </c>
      <c r="M293" s="11">
        <v>5.2647878600185818</v>
      </c>
      <c r="N293" s="11">
        <v>5.8914728682170541</v>
      </c>
      <c r="O293" s="11">
        <v>6.2972292191435768</v>
      </c>
      <c r="P293" s="11">
        <v>7.5519194461925743</v>
      </c>
      <c r="Q293" s="90"/>
      <c r="R293" s="90"/>
      <c r="S293" s="90"/>
      <c r="T293" s="90"/>
      <c r="U293" s="90"/>
    </row>
    <row r="294" spans="1:21" x14ac:dyDescent="0.2">
      <c r="B294" s="70"/>
      <c r="C294" s="70"/>
      <c r="D294" s="70"/>
      <c r="E294" s="70"/>
      <c r="H294" s="12"/>
      <c r="I294" s="12"/>
      <c r="J294" s="12"/>
      <c r="K294" s="12"/>
      <c r="L294" s="12"/>
      <c r="M294" s="12"/>
      <c r="N294" s="14"/>
      <c r="O294" s="14"/>
      <c r="P294" s="12"/>
      <c r="Q294" s="12"/>
    </row>
    <row r="295" spans="1:21" x14ac:dyDescent="0.2">
      <c r="A295" s="8" t="s">
        <v>360</v>
      </c>
    </row>
    <row r="296" spans="1:21" ht="25.5" x14ac:dyDescent="0.2">
      <c r="B296" s="338" t="s">
        <v>16</v>
      </c>
      <c r="C296" s="338" t="str">
        <f>A2</f>
        <v>ARS Alentejo</v>
      </c>
      <c r="D296" s="338" t="str">
        <f>A3</f>
        <v>ULS Baixo Alentejo</v>
      </c>
    </row>
    <row r="297" spans="1:21" x14ac:dyDescent="0.2">
      <c r="A297" s="8" t="s">
        <v>280</v>
      </c>
      <c r="B297" s="10">
        <v>2.417320721808546</v>
      </c>
      <c r="C297" s="411">
        <v>1.8899564902102972</v>
      </c>
      <c r="D297" s="11">
        <v>1.2911769574573746</v>
      </c>
    </row>
    <row r="298" spans="1:21" x14ac:dyDescent="0.2">
      <c r="A298" s="8" t="s">
        <v>23</v>
      </c>
      <c r="B298" s="10">
        <v>23.970617830549408</v>
      </c>
      <c r="C298" s="411">
        <v>21.3424583031182</v>
      </c>
      <c r="D298" s="11" t="s">
        <v>732</v>
      </c>
    </row>
    <row r="299" spans="1:21" x14ac:dyDescent="0.2">
      <c r="A299" s="8" t="s">
        <v>61</v>
      </c>
      <c r="B299" s="10">
        <v>5.2307640705708733</v>
      </c>
      <c r="C299" s="411">
        <v>6.3361131254532275</v>
      </c>
      <c r="D299" s="11" t="s">
        <v>732</v>
      </c>
    </row>
    <row r="300" spans="1:21" x14ac:dyDescent="0.2">
      <c r="A300" s="8" t="s">
        <v>217</v>
      </c>
      <c r="B300" s="10">
        <v>31.549607566914872</v>
      </c>
      <c r="C300" s="411">
        <v>34.159717186366933</v>
      </c>
      <c r="D300" s="11">
        <v>37.52689951994703</v>
      </c>
    </row>
    <row r="301" spans="1:21" x14ac:dyDescent="0.2">
      <c r="A301" s="8" t="s">
        <v>218</v>
      </c>
      <c r="B301" s="10">
        <v>11.255785872408936</v>
      </c>
      <c r="C301" s="411">
        <v>10.746011602610588</v>
      </c>
      <c r="D301" s="11">
        <v>10.610826022181758</v>
      </c>
    </row>
    <row r="302" spans="1:21" x14ac:dyDescent="0.2">
      <c r="A302" s="8" t="s">
        <v>219</v>
      </c>
      <c r="B302" s="10">
        <v>4.3865298182062116</v>
      </c>
      <c r="C302" s="411">
        <v>4.1606236403190717</v>
      </c>
      <c r="D302" s="11">
        <v>4.1880483363681513</v>
      </c>
    </row>
    <row r="303" spans="1:21" x14ac:dyDescent="0.2">
      <c r="A303" s="8" t="s">
        <v>56</v>
      </c>
      <c r="B303" s="10">
        <v>9.4945327698396724</v>
      </c>
      <c r="C303" s="411">
        <v>8.3393763596809283</v>
      </c>
      <c r="D303" s="11">
        <v>9.2534348617778512</v>
      </c>
    </row>
    <row r="304" spans="1:21" x14ac:dyDescent="0.2">
      <c r="A304" s="8" t="s">
        <v>54</v>
      </c>
      <c r="B304" s="10">
        <v>4.1051184007513255</v>
      </c>
      <c r="C304" s="411">
        <v>5.1395939086294415</v>
      </c>
      <c r="D304" s="11" t="s">
        <v>732</v>
      </c>
    </row>
    <row r="305" spans="1:8" x14ac:dyDescent="0.2">
      <c r="A305" s="8" t="s">
        <v>55</v>
      </c>
      <c r="B305" s="10">
        <v>7.5897229489501532</v>
      </c>
      <c r="C305" s="411">
        <v>7.8861493836113112</v>
      </c>
      <c r="D305" s="11" t="e">
        <v>#VALUE!</v>
      </c>
    </row>
    <row r="307" spans="1:8" x14ac:dyDescent="0.2">
      <c r="A307" s="339" t="s">
        <v>361</v>
      </c>
    </row>
    <row r="308" spans="1:8" ht="25.5" x14ac:dyDescent="0.2">
      <c r="B308" s="338" t="s">
        <v>16</v>
      </c>
      <c r="C308" s="338" t="str">
        <f>A2</f>
        <v>ARS Alentejo</v>
      </c>
      <c r="D308" s="338" t="str">
        <f>A3</f>
        <v>ULS Baixo Alentejo</v>
      </c>
    </row>
    <row r="309" spans="1:8" x14ac:dyDescent="0.2">
      <c r="A309" s="8" t="s">
        <v>280</v>
      </c>
      <c r="B309" s="10">
        <v>3.5590751866011288</v>
      </c>
      <c r="C309" s="411">
        <v>2.1569603451136552</v>
      </c>
      <c r="D309" s="11">
        <v>1.9264448336252189</v>
      </c>
    </row>
    <row r="310" spans="1:8" x14ac:dyDescent="0.2">
      <c r="A310" s="8" t="s">
        <v>23</v>
      </c>
      <c r="B310" s="10">
        <v>37.691405222808825</v>
      </c>
      <c r="C310" s="411">
        <v>33.963829434212712</v>
      </c>
      <c r="D310" s="11" t="s">
        <v>732</v>
      </c>
    </row>
    <row r="311" spans="1:8" x14ac:dyDescent="0.2">
      <c r="A311" s="8" t="s">
        <v>61</v>
      </c>
      <c r="B311" s="10">
        <v>4.1820903371968363</v>
      </c>
      <c r="C311" s="411">
        <v>5.5583208893313429</v>
      </c>
      <c r="D311" s="11" t="s">
        <v>732</v>
      </c>
    </row>
    <row r="312" spans="1:8" x14ac:dyDescent="0.2">
      <c r="A312" s="8" t="s">
        <v>217</v>
      </c>
      <c r="B312" s="10">
        <v>19.387301009365455</v>
      </c>
      <c r="C312" s="411">
        <v>24.605939936950392</v>
      </c>
      <c r="D312" s="11">
        <v>29.130180969060127</v>
      </c>
    </row>
    <row r="313" spans="1:8" x14ac:dyDescent="0.2">
      <c r="A313" s="8" t="s">
        <v>218</v>
      </c>
      <c r="B313" s="10">
        <v>5.6769221433339396</v>
      </c>
      <c r="C313" s="411">
        <v>5.674464907914385</v>
      </c>
      <c r="D313" s="11">
        <v>6.6549912434325744</v>
      </c>
    </row>
    <row r="314" spans="1:8" x14ac:dyDescent="0.2">
      <c r="A314" s="8" t="s">
        <v>219</v>
      </c>
      <c r="B314" s="10">
        <v>5.9742702833909824</v>
      </c>
      <c r="C314" s="411">
        <v>5.3094408495105361</v>
      </c>
      <c r="D314" s="11">
        <v>5.720957384705196</v>
      </c>
    </row>
    <row r="315" spans="1:8" x14ac:dyDescent="0.2">
      <c r="A315" s="8" t="s">
        <v>56</v>
      </c>
      <c r="B315" s="10">
        <v>9.3836600117321041</v>
      </c>
      <c r="C315" s="411">
        <v>5.3592168574746974</v>
      </c>
      <c r="D315" s="11">
        <v>4.3782837127845884</v>
      </c>
    </row>
    <row r="316" spans="1:8" x14ac:dyDescent="0.2">
      <c r="A316" s="8" t="s">
        <v>54</v>
      </c>
      <c r="B316" s="10">
        <v>7.7897121589093192</v>
      </c>
      <c r="C316" s="411">
        <v>10.569105691056912</v>
      </c>
      <c r="D316" s="11" t="s">
        <v>732</v>
      </c>
    </row>
    <row r="317" spans="1:8" x14ac:dyDescent="0.2">
      <c r="A317" s="8" t="s">
        <v>55</v>
      </c>
      <c r="B317" s="10">
        <v>6.3555636466614001</v>
      </c>
      <c r="C317" s="411">
        <v>6.8027210884353622</v>
      </c>
      <c r="D317" s="11" t="e">
        <v>#VALUE!</v>
      </c>
    </row>
    <row r="319" spans="1:8" x14ac:dyDescent="0.2">
      <c r="A319" s="8" t="s">
        <v>362</v>
      </c>
    </row>
    <row r="320" spans="1:8" x14ac:dyDescent="0.2">
      <c r="B320" s="8" t="s">
        <v>220</v>
      </c>
      <c r="C320" s="8" t="s">
        <v>57</v>
      </c>
      <c r="D320" s="8" t="s">
        <v>58</v>
      </c>
      <c r="E320" s="8" t="s">
        <v>59</v>
      </c>
      <c r="F320" s="8" t="s">
        <v>60</v>
      </c>
      <c r="H320" s="8" t="s">
        <v>558</v>
      </c>
    </row>
    <row r="321" spans="1:17" x14ac:dyDescent="0.2">
      <c r="A321" s="8" t="str">
        <f>IF(B321="…","","Doenças infeciosas")</f>
        <v>Doenças infeciosas</v>
      </c>
      <c r="B321" s="11">
        <v>0</v>
      </c>
      <c r="C321" s="11">
        <v>6.1538461538461542</v>
      </c>
      <c r="D321" s="11">
        <v>1.8581081081081081</v>
      </c>
      <c r="E321" s="11">
        <v>1.4752370916754478</v>
      </c>
      <c r="F321" s="11">
        <v>1.0399815114397966</v>
      </c>
      <c r="H321" s="8">
        <v>1</v>
      </c>
    </row>
    <row r="322" spans="1:17" x14ac:dyDescent="0.2">
      <c r="A322" s="8" t="str">
        <f>IF(B322="…","","Tumores malignos")</f>
        <v/>
      </c>
      <c r="B322" s="11" t="s">
        <v>732</v>
      </c>
      <c r="C322" s="11" t="s">
        <v>732</v>
      </c>
      <c r="D322" s="11" t="s">
        <v>732</v>
      </c>
      <c r="E322" s="11" t="s">
        <v>732</v>
      </c>
      <c r="F322" s="11" t="s">
        <v>732</v>
      </c>
    </row>
    <row r="323" spans="1:17" x14ac:dyDescent="0.2">
      <c r="A323" s="8" t="str">
        <f>IF(B323="…","","Doenças endócrinas")</f>
        <v/>
      </c>
      <c r="B323" s="11" t="s">
        <v>732</v>
      </c>
      <c r="C323" s="11" t="s">
        <v>732</v>
      </c>
      <c r="D323" s="11" t="s">
        <v>732</v>
      </c>
      <c r="E323" s="11" t="s">
        <v>732</v>
      </c>
      <c r="F323" s="11" t="s">
        <v>732</v>
      </c>
    </row>
    <row r="324" spans="1:17" x14ac:dyDescent="0.2">
      <c r="A324" s="8" t="str">
        <f>IF(B324="…","","Doenças aparelho circulatório")</f>
        <v>Doenças aparelho circulatório</v>
      </c>
      <c r="B324" s="11">
        <v>4.3478260869565215</v>
      </c>
      <c r="C324" s="11">
        <v>13.846153846153847</v>
      </c>
      <c r="D324" s="11">
        <v>23.648648648648649</v>
      </c>
      <c r="E324" s="11">
        <v>35.827186512118018</v>
      </c>
      <c r="F324" s="11">
        <v>40.859718049456902</v>
      </c>
    </row>
    <row r="325" spans="1:17" x14ac:dyDescent="0.2">
      <c r="A325" s="8" t="str">
        <f>IF(B325="…","","Doenças do aparelho respiratório")</f>
        <v>Doenças do aparelho respiratório</v>
      </c>
      <c r="B325" s="11">
        <v>4.3478260869565215</v>
      </c>
      <c r="C325" s="11">
        <v>3.0769230769230771</v>
      </c>
      <c r="D325" s="11">
        <v>4.8986486486486482</v>
      </c>
      <c r="E325" s="11">
        <v>8.324552160168599</v>
      </c>
      <c r="F325" s="11">
        <v>12.179339033972729</v>
      </c>
    </row>
    <row r="326" spans="1:17" x14ac:dyDescent="0.2">
      <c r="A326" s="8" t="str">
        <f>IF(B326="…","","Doenças do aparelho digestivo")</f>
        <v>Doenças do aparelho digestivo</v>
      </c>
      <c r="B326" s="11">
        <v>0</v>
      </c>
      <c r="C326" s="11">
        <v>8.4615384615384617</v>
      </c>
      <c r="D326" s="11">
        <v>7.2635135135135132</v>
      </c>
      <c r="E326" s="11">
        <v>4.6364594309799791</v>
      </c>
      <c r="F326" s="11">
        <v>3.5821585394037436</v>
      </c>
    </row>
    <row r="327" spans="1:17" x14ac:dyDescent="0.2">
      <c r="A327" s="8" t="str">
        <f>IF(B327="…","","SSA não classificados")</f>
        <v>SSA não classificados</v>
      </c>
      <c r="B327" s="11">
        <v>0</v>
      </c>
      <c r="C327" s="11">
        <v>2.3076923076923079</v>
      </c>
      <c r="D327" s="11">
        <v>4.7297297297297298</v>
      </c>
      <c r="E327" s="11">
        <v>4.6364594309799791</v>
      </c>
      <c r="F327" s="11">
        <v>11.185578923041369</v>
      </c>
    </row>
    <row r="328" spans="1:17" x14ac:dyDescent="0.2">
      <c r="A328" s="8" t="str">
        <f>IF(B328="…","","Causas externas")</f>
        <v/>
      </c>
      <c r="B328" s="11" t="s">
        <v>732</v>
      </c>
      <c r="C328" s="11" t="s">
        <v>732</v>
      </c>
      <c r="D328" s="11" t="s">
        <v>732</v>
      </c>
      <c r="E328" s="11" t="s">
        <v>732</v>
      </c>
      <c r="F328" s="11" t="s">
        <v>732</v>
      </c>
    </row>
    <row r="329" spans="1:17" x14ac:dyDescent="0.2">
      <c r="A329" s="8" t="str">
        <f>IF(OR(B321="…",B322="…",B323="…",B324="…",B325="…",B326="…",B327="…",B328="…"),"","Outras causas")</f>
        <v/>
      </c>
      <c r="B329" s="11" t="e">
        <v>#VALUE!</v>
      </c>
      <c r="C329" s="11" t="e">
        <v>#VALUE!</v>
      </c>
      <c r="D329" s="11" t="e">
        <v>#VALUE!</v>
      </c>
      <c r="E329" s="11" t="e">
        <v>#VALUE!</v>
      </c>
      <c r="F329" s="11" t="e">
        <v>#VALUE!</v>
      </c>
    </row>
    <row r="330" spans="1:17" x14ac:dyDescent="0.2">
      <c r="A330" s="8" t="str">
        <f>IF($H$321=0,"","Sem Informação Disponibilizada")</f>
        <v>Sem Informação Disponibilizada</v>
      </c>
      <c r="B330" s="10">
        <f>IF($H$321=0,"",100-SUM(B321:B328))</f>
        <v>91.304347826086953</v>
      </c>
      <c r="C330" s="10">
        <f t="shared" ref="C330:F330" si="32">IF($H$321=0,"",100-SUM(C321:C328))</f>
        <v>66.15384615384616</v>
      </c>
      <c r="D330" s="10">
        <f t="shared" si="32"/>
        <v>57.601351351351354</v>
      </c>
      <c r="E330" s="10">
        <f t="shared" si="32"/>
        <v>45.10010537407797</v>
      </c>
      <c r="F330" s="10">
        <f t="shared" si="32"/>
        <v>31.153223942685457</v>
      </c>
      <c r="H330" s="12"/>
      <c r="I330" s="12"/>
      <c r="J330" s="12"/>
      <c r="K330" s="12"/>
      <c r="L330" s="12"/>
      <c r="M330" s="12"/>
      <c r="N330" s="14"/>
      <c r="O330" s="14"/>
      <c r="P330" s="12"/>
      <c r="Q330" s="12"/>
    </row>
    <row r="331" spans="1:17" x14ac:dyDescent="0.2">
      <c r="A331" s="339" t="s">
        <v>363</v>
      </c>
      <c r="E331" s="70"/>
      <c r="H331" s="12"/>
      <c r="I331" s="12"/>
      <c r="J331" s="12"/>
      <c r="K331" s="12"/>
      <c r="L331" s="12"/>
      <c r="M331" s="12"/>
      <c r="N331" s="14"/>
      <c r="O331" s="14"/>
      <c r="P331" s="12"/>
      <c r="Q331" s="12"/>
    </row>
    <row r="332" spans="1:17" ht="15" customHeight="1" x14ac:dyDescent="0.25">
      <c r="B332" s="989" t="s">
        <v>16</v>
      </c>
      <c r="C332" s="990"/>
      <c r="D332" s="990"/>
      <c r="E332" s="989" t="str">
        <f>A2</f>
        <v>ARS Alentejo</v>
      </c>
      <c r="F332" s="990"/>
      <c r="G332" s="990"/>
      <c r="H332" s="989" t="str">
        <f>A3</f>
        <v>ULS Baixo Alentejo</v>
      </c>
      <c r="I332" s="990"/>
      <c r="J332" s="990"/>
      <c r="K332" s="12"/>
      <c r="L332" s="989" t="str">
        <f>A2</f>
        <v>ARS Alentejo</v>
      </c>
      <c r="M332" s="989"/>
      <c r="N332" s="989"/>
      <c r="O332" s="989" t="str">
        <f>A3</f>
        <v>ULS Baixo Alentejo</v>
      </c>
      <c r="P332" s="989"/>
      <c r="Q332" s="989"/>
    </row>
    <row r="333" spans="1:17" x14ac:dyDescent="0.2">
      <c r="B333" s="8" t="s">
        <v>13</v>
      </c>
      <c r="C333" s="8" t="s">
        <v>14</v>
      </c>
      <c r="D333" s="8" t="s">
        <v>15</v>
      </c>
      <c r="E333" s="8" t="s">
        <v>13</v>
      </c>
      <c r="F333" s="8" t="s">
        <v>14</v>
      </c>
      <c r="G333" s="8" t="s">
        <v>15</v>
      </c>
      <c r="H333" s="8" t="s">
        <v>13</v>
      </c>
      <c r="I333" s="8" t="s">
        <v>14</v>
      </c>
      <c r="J333" s="8" t="s">
        <v>15</v>
      </c>
      <c r="K333" s="12"/>
      <c r="L333" s="8" t="s">
        <v>13</v>
      </c>
      <c r="M333" s="8" t="s">
        <v>14</v>
      </c>
      <c r="N333" s="8" t="s">
        <v>15</v>
      </c>
      <c r="O333" s="8" t="s">
        <v>13</v>
      </c>
      <c r="P333" s="8" t="s">
        <v>14</v>
      </c>
      <c r="Q333" s="8" t="s">
        <v>15</v>
      </c>
    </row>
    <row r="334" spans="1:17" x14ac:dyDescent="0.2">
      <c r="A334" s="8" t="s">
        <v>24</v>
      </c>
      <c r="B334" s="10">
        <v>284.10385677020207</v>
      </c>
      <c r="C334" s="10">
        <v>402.92245073411522</v>
      </c>
      <c r="D334" s="259">
        <v>179.73583153521088</v>
      </c>
      <c r="E334" s="411">
        <v>313.89809053160957</v>
      </c>
      <c r="F334" s="411">
        <v>439.19597707833356</v>
      </c>
      <c r="G334" s="411">
        <v>200.68835285439687</v>
      </c>
      <c r="H334" s="341">
        <v>355.46223091528708</v>
      </c>
      <c r="I334" s="11">
        <v>520.61401397003056</v>
      </c>
      <c r="J334" s="341">
        <v>205.33368261245769</v>
      </c>
      <c r="K334" s="12"/>
      <c r="L334" s="483">
        <v>-2</v>
      </c>
      <c r="M334" s="483">
        <v>-2</v>
      </c>
      <c r="N334" s="483">
        <v>-2</v>
      </c>
      <c r="O334" s="343">
        <v>-2</v>
      </c>
      <c r="P334" s="343">
        <v>-2</v>
      </c>
      <c r="Q334" s="89">
        <v>-1</v>
      </c>
    </row>
    <row r="335" spans="1:17" x14ac:dyDescent="0.2">
      <c r="A335" s="8" t="s">
        <v>365</v>
      </c>
      <c r="B335" s="10">
        <v>27.702251029466936</v>
      </c>
      <c r="C335" s="10">
        <v>42.407015892561851</v>
      </c>
      <c r="D335" s="259">
        <v>14.450190034124276</v>
      </c>
      <c r="E335" s="411">
        <v>16.878978611826408</v>
      </c>
      <c r="F335" s="411">
        <v>24.608369891852394</v>
      </c>
      <c r="G335" s="411">
        <v>9.837476492310012</v>
      </c>
      <c r="H335" s="341">
        <v>14.848000625810931</v>
      </c>
      <c r="I335" s="11">
        <v>24.737671299099166</v>
      </c>
      <c r="J335" s="341">
        <v>5.8664186254168857</v>
      </c>
      <c r="K335" s="12"/>
      <c r="L335" s="483">
        <v>2</v>
      </c>
      <c r="M335" s="483">
        <v>2</v>
      </c>
      <c r="N335" s="483">
        <v>2</v>
      </c>
      <c r="O335" s="343">
        <v>1</v>
      </c>
      <c r="P335" s="343">
        <v>-1</v>
      </c>
      <c r="Q335" s="89">
        <v>1</v>
      </c>
    </row>
    <row r="336" spans="1:17" x14ac:dyDescent="0.2">
      <c r="A336" s="8" t="s">
        <v>366</v>
      </c>
      <c r="B336" s="10">
        <v>10.717605797846375</v>
      </c>
      <c r="C336" s="10">
        <v>16.173674518421201</v>
      </c>
      <c r="D336" s="259">
        <v>5.7113909508814302</v>
      </c>
      <c r="E336" s="411">
        <v>7.102028121596673</v>
      </c>
      <c r="F336" s="411">
        <v>9.9855331833843799</v>
      </c>
      <c r="G336" s="411">
        <v>4.3227946320156887</v>
      </c>
      <c r="H336" s="341">
        <v>7.2694333288074375</v>
      </c>
      <c r="I336" s="11">
        <v>10.956030179942029</v>
      </c>
      <c r="J336" s="341">
        <v>3.6173076640270079</v>
      </c>
      <c r="K336" s="12"/>
      <c r="L336" s="483">
        <v>2</v>
      </c>
      <c r="M336" s="483">
        <v>2</v>
      </c>
      <c r="N336" s="483">
        <v>1</v>
      </c>
      <c r="O336" s="343">
        <v>-1</v>
      </c>
      <c r="P336" s="343">
        <v>-1</v>
      </c>
      <c r="Q336" s="89">
        <v>1</v>
      </c>
    </row>
    <row r="337" spans="1:17" x14ac:dyDescent="0.2">
      <c r="A337" s="8" t="s">
        <v>29</v>
      </c>
      <c r="B337" s="10">
        <v>0.83980520589189278</v>
      </c>
      <c r="C337" s="10">
        <v>1.4090765869753989</v>
      </c>
      <c r="D337" s="259">
        <v>0.33343658582249519</v>
      </c>
      <c r="E337" s="411">
        <v>0.86068093429181347</v>
      </c>
      <c r="F337" s="411">
        <v>1.4359956298616152</v>
      </c>
      <c r="G337" s="411">
        <v>0.32289638878454208</v>
      </c>
      <c r="H337" s="341">
        <v>1.108675740619939</v>
      </c>
      <c r="I337" s="11">
        <v>1.6370890007362582</v>
      </c>
      <c r="J337" s="341">
        <v>0.5935155975191504</v>
      </c>
      <c r="K337" s="12"/>
      <c r="L337" s="483">
        <v>-1</v>
      </c>
      <c r="M337" s="483">
        <v>-1</v>
      </c>
      <c r="N337" s="483">
        <v>1</v>
      </c>
      <c r="O337" s="343">
        <v>-1</v>
      </c>
      <c r="P337" s="343">
        <v>-1</v>
      </c>
      <c r="Q337" s="89">
        <v>-1</v>
      </c>
    </row>
    <row r="338" spans="1:17" x14ac:dyDescent="0.2">
      <c r="A338" s="8" t="s">
        <v>69</v>
      </c>
      <c r="B338" s="10">
        <v>5.657681956941552</v>
      </c>
      <c r="C338" s="10">
        <v>9.0995156659545007</v>
      </c>
      <c r="D338" s="259">
        <v>2.4406525475545893</v>
      </c>
      <c r="E338" s="411">
        <v>2.733913401263413</v>
      </c>
      <c r="F338" s="411">
        <v>4.5144754901784685</v>
      </c>
      <c r="G338" s="411">
        <v>0.94752238911847886</v>
      </c>
      <c r="H338" s="341">
        <v>2.9808881736160875</v>
      </c>
      <c r="I338" s="11">
        <v>4.7805300255006742</v>
      </c>
      <c r="J338" s="341">
        <v>1.0571121485271875</v>
      </c>
      <c r="K338" s="12"/>
      <c r="L338" s="483">
        <v>2</v>
      </c>
      <c r="M338" s="483">
        <v>2</v>
      </c>
      <c r="N338" s="483">
        <v>2</v>
      </c>
      <c r="O338" s="343">
        <v>-1</v>
      </c>
      <c r="P338" s="343">
        <v>-1</v>
      </c>
      <c r="Q338" s="89">
        <v>-1</v>
      </c>
    </row>
    <row r="339" spans="1:17" x14ac:dyDescent="0.2">
      <c r="A339" s="8" t="s">
        <v>23</v>
      </c>
      <c r="B339" s="10">
        <v>106.06309147885354</v>
      </c>
      <c r="C339" s="10">
        <v>143.6190932064882</v>
      </c>
      <c r="D339" s="259">
        <v>73.798406535861346</v>
      </c>
      <c r="E339" s="411">
        <v>105.82491754454962</v>
      </c>
      <c r="F339" s="411">
        <v>142.64696320889598</v>
      </c>
      <c r="G339" s="411">
        <v>73.990070458862846</v>
      </c>
      <c r="H339" s="341" t="s">
        <v>732</v>
      </c>
      <c r="I339" s="11" t="s">
        <v>732</v>
      </c>
      <c r="J339" s="341" t="s">
        <v>732</v>
      </c>
      <c r="K339" s="12"/>
      <c r="L339" s="483">
        <v>1</v>
      </c>
      <c r="M339" s="483">
        <v>1</v>
      </c>
      <c r="N339" s="483">
        <v>-1</v>
      </c>
      <c r="O339" s="343" t="s">
        <v>732</v>
      </c>
      <c r="P339" s="343" t="s">
        <v>732</v>
      </c>
      <c r="Q339" s="89" t="s">
        <v>732</v>
      </c>
    </row>
    <row r="340" spans="1:17" x14ac:dyDescent="0.2">
      <c r="A340" s="8" t="s">
        <v>367</v>
      </c>
      <c r="B340" s="10">
        <v>4.6729678815660165</v>
      </c>
      <c r="C340" s="10">
        <v>8.8120863420453279</v>
      </c>
      <c r="D340" s="259">
        <v>0.97118566540071494</v>
      </c>
      <c r="E340" s="411">
        <v>5.0549016928754185</v>
      </c>
      <c r="F340" s="411">
        <v>8.9077366732444663</v>
      </c>
      <c r="G340" s="411">
        <v>1.5736250320240712</v>
      </c>
      <c r="H340" s="341">
        <v>6.3221647682410751</v>
      </c>
      <c r="I340" s="11">
        <v>10.865319183945486</v>
      </c>
      <c r="J340" s="341">
        <v>2.1275522731514931</v>
      </c>
      <c r="K340" s="12"/>
      <c r="L340" s="483">
        <v>-1</v>
      </c>
      <c r="M340" s="483">
        <v>-1</v>
      </c>
      <c r="N340" s="483">
        <v>-1</v>
      </c>
      <c r="O340" s="343">
        <v>-1</v>
      </c>
      <c r="P340" s="343">
        <v>-1</v>
      </c>
      <c r="Q340" s="89">
        <v>-1</v>
      </c>
    </row>
    <row r="341" spans="1:17" x14ac:dyDescent="0.2">
      <c r="A341" s="8" t="s">
        <v>368</v>
      </c>
      <c r="B341" s="10">
        <v>37.856796207627291</v>
      </c>
      <c r="C341" s="10">
        <v>55.354491121002496</v>
      </c>
      <c r="D341" s="259">
        <v>22.742459571749947</v>
      </c>
      <c r="E341" s="411">
        <v>37.140608072666183</v>
      </c>
      <c r="F341" s="411">
        <v>54.994374596141903</v>
      </c>
      <c r="G341" s="411">
        <v>21.4731488278683</v>
      </c>
      <c r="H341" s="341" t="s">
        <v>732</v>
      </c>
      <c r="I341" s="11" t="s">
        <v>732</v>
      </c>
      <c r="J341" s="341" t="s">
        <v>732</v>
      </c>
      <c r="K341" s="12"/>
      <c r="L341" s="483">
        <v>1</v>
      </c>
      <c r="M341" s="483">
        <v>1</v>
      </c>
      <c r="N341" s="483">
        <v>1</v>
      </c>
      <c r="O341" s="343" t="s">
        <v>732</v>
      </c>
      <c r="P341" s="343" t="s">
        <v>732</v>
      </c>
      <c r="Q341" s="89" t="s">
        <v>732</v>
      </c>
    </row>
    <row r="342" spans="1:17" x14ac:dyDescent="0.2">
      <c r="A342" s="8" t="s">
        <v>185</v>
      </c>
      <c r="B342" s="10">
        <v>3.2532612269924215</v>
      </c>
      <c r="C342" s="10">
        <v>6.3729445564508751</v>
      </c>
      <c r="D342" s="259">
        <v>0.48341407161825539</v>
      </c>
      <c r="E342" s="411">
        <v>2.0589617432034513</v>
      </c>
      <c r="F342" s="411">
        <v>4.1131058945932581</v>
      </c>
      <c r="G342" s="411">
        <v>0.11628988743138897</v>
      </c>
      <c r="H342" s="341">
        <v>2.1722196832727101</v>
      </c>
      <c r="I342" s="11">
        <v>3.9815840386141268</v>
      </c>
      <c r="J342" s="341">
        <v>0.46214137829044655</v>
      </c>
      <c r="K342" s="12"/>
      <c r="L342" s="483">
        <v>2</v>
      </c>
      <c r="M342" s="483">
        <v>2</v>
      </c>
      <c r="N342" s="483">
        <v>1</v>
      </c>
      <c r="O342" s="343">
        <v>-1</v>
      </c>
      <c r="P342" s="343">
        <v>1</v>
      </c>
      <c r="Q342" s="89">
        <v>-1</v>
      </c>
    </row>
    <row r="343" spans="1:17" x14ac:dyDescent="0.2">
      <c r="A343" s="8" t="s">
        <v>186</v>
      </c>
      <c r="B343" s="10">
        <v>9.7548446497461825</v>
      </c>
      <c r="C343" s="10">
        <v>14.000953119314378</v>
      </c>
      <c r="D343" s="259">
        <v>6.0981394210288338</v>
      </c>
      <c r="E343" s="411">
        <v>8.2453779343950959</v>
      </c>
      <c r="F343" s="411">
        <v>11.859662725569383</v>
      </c>
      <c r="G343" s="411">
        <v>5.0899060050019864</v>
      </c>
      <c r="H343" s="341">
        <v>9.4775930704640405</v>
      </c>
      <c r="I343" s="11">
        <v>15.432912453774994</v>
      </c>
      <c r="J343" s="341">
        <v>4.3550466173826372</v>
      </c>
      <c r="K343" s="12"/>
      <c r="L343" s="483">
        <v>2</v>
      </c>
      <c r="M343" s="483">
        <v>1</v>
      </c>
      <c r="N343" s="483">
        <v>1</v>
      </c>
      <c r="O343" s="343">
        <v>-1</v>
      </c>
      <c r="P343" s="343">
        <v>-1</v>
      </c>
      <c r="Q343" s="89">
        <v>1</v>
      </c>
    </row>
    <row r="344" spans="1:17" x14ac:dyDescent="0.2">
      <c r="A344" s="8" t="s">
        <v>369</v>
      </c>
      <c r="B344" s="10">
        <v>13.317334277188877</v>
      </c>
      <c r="C344" s="10">
        <v>18.229011089740023</v>
      </c>
      <c r="D344" s="259">
        <v>9.1620552449256039</v>
      </c>
      <c r="E344" s="411">
        <v>16.096155289775318</v>
      </c>
      <c r="F344" s="411">
        <v>23.300512270745312</v>
      </c>
      <c r="G344" s="411">
        <v>9.9322988300773876</v>
      </c>
      <c r="H344" s="341">
        <v>16.64312914475364</v>
      </c>
      <c r="I344" s="11">
        <v>24.628445196482296</v>
      </c>
      <c r="J344" s="341">
        <v>9.9213905088950938</v>
      </c>
      <c r="K344" s="12"/>
      <c r="L344" s="483">
        <v>-2</v>
      </c>
      <c r="M344" s="483">
        <v>-2</v>
      </c>
      <c r="N344" s="483">
        <v>-1</v>
      </c>
      <c r="O344" s="343">
        <v>-1</v>
      </c>
      <c r="P344" s="343">
        <v>-1</v>
      </c>
      <c r="Q344" s="89">
        <v>1</v>
      </c>
    </row>
    <row r="345" spans="1:17" x14ac:dyDescent="0.2">
      <c r="A345" s="8" t="s">
        <v>187</v>
      </c>
      <c r="B345" s="10">
        <v>5.1528553492082523</v>
      </c>
      <c r="C345" s="10">
        <v>7.0570646063707576</v>
      </c>
      <c r="D345" s="260">
        <v>3.5028532190059951</v>
      </c>
      <c r="E345" s="411">
        <v>5.7277671221919046</v>
      </c>
      <c r="F345" s="411">
        <v>8.4861038240374</v>
      </c>
      <c r="G345" s="484">
        <v>3.327486811396561</v>
      </c>
      <c r="H345" s="341">
        <v>6.6080657000554197</v>
      </c>
      <c r="I345" s="342">
        <v>9.9351203700068993</v>
      </c>
      <c r="J345" s="341">
        <v>3.7296952387133429</v>
      </c>
      <c r="K345" s="12"/>
      <c r="L345" s="483">
        <v>-1</v>
      </c>
      <c r="M345" s="483">
        <v>-1</v>
      </c>
      <c r="N345" s="483">
        <v>1</v>
      </c>
      <c r="O345" s="343">
        <v>-1</v>
      </c>
      <c r="P345" s="343">
        <v>-1</v>
      </c>
      <c r="Q345" s="89">
        <v>-1</v>
      </c>
    </row>
    <row r="346" spans="1:17" x14ac:dyDescent="0.2">
      <c r="A346" s="8" t="s">
        <v>370</v>
      </c>
      <c r="B346" s="10">
        <v>21.761429640313267</v>
      </c>
      <c r="C346" s="10">
        <v>38.686100360002548</v>
      </c>
      <c r="D346" s="259">
        <v>7.0875249327561827</v>
      </c>
      <c r="E346" s="411">
        <v>21.066333420192585</v>
      </c>
      <c r="F346" s="411">
        <v>39.471983183947408</v>
      </c>
      <c r="G346" s="411">
        <v>4.7840412628724271</v>
      </c>
      <c r="H346" s="341">
        <v>27.803646648116935</v>
      </c>
      <c r="I346" s="11">
        <v>51.97310179425736</v>
      </c>
      <c r="J346" s="341">
        <v>5.8856862262896685</v>
      </c>
      <c r="K346" s="12"/>
      <c r="L346" s="483">
        <v>1</v>
      </c>
      <c r="M346" s="483">
        <v>-1</v>
      </c>
      <c r="N346" s="483">
        <v>2</v>
      </c>
      <c r="O346" s="343">
        <v>-2</v>
      </c>
      <c r="P346" s="343">
        <v>-2</v>
      </c>
      <c r="Q346" s="89">
        <v>-1</v>
      </c>
    </row>
    <row r="347" spans="1:17" x14ac:dyDescent="0.2">
      <c r="A347" s="8" t="s">
        <v>188</v>
      </c>
      <c r="B347" s="10">
        <v>18.982449372305222</v>
      </c>
      <c r="C347" s="10">
        <v>33.228092566603358</v>
      </c>
      <c r="D347" s="259">
        <v>6.6755188563378187</v>
      </c>
      <c r="E347" s="411">
        <v>18.111139642979662</v>
      </c>
      <c r="F347" s="411">
        <v>33.523504830072113</v>
      </c>
      <c r="G347" s="411">
        <v>4.5260593009712045</v>
      </c>
      <c r="H347" s="341">
        <v>23.686355040992293</v>
      </c>
      <c r="I347" s="11">
        <v>43.336447739690463</v>
      </c>
      <c r="J347" s="341">
        <v>5.8856862262896685</v>
      </c>
      <c r="K347" s="12"/>
      <c r="L347" s="483">
        <v>1</v>
      </c>
      <c r="M347" s="483">
        <v>-1</v>
      </c>
      <c r="N347" s="483">
        <v>2</v>
      </c>
      <c r="O347" s="343">
        <v>-2</v>
      </c>
      <c r="P347" s="343">
        <v>-2</v>
      </c>
      <c r="Q347" s="89">
        <v>-1</v>
      </c>
    </row>
    <row r="348" spans="1:17" x14ac:dyDescent="0.2">
      <c r="A348" s="8" t="s">
        <v>371</v>
      </c>
      <c r="B348" s="10">
        <v>10.302076821187823</v>
      </c>
      <c r="C348" s="10">
        <v>2.7733240308893761</v>
      </c>
      <c r="D348" s="259">
        <v>17.00299969920458</v>
      </c>
      <c r="E348" s="411">
        <v>10.245153730076057</v>
      </c>
      <c r="F348" s="411">
        <v>3.116829282219959</v>
      </c>
      <c r="G348" s="411">
        <v>16.961011176351054</v>
      </c>
      <c r="H348" s="341">
        <v>10.203201220201329</v>
      </c>
      <c r="I348" s="11">
        <v>3.058934724260161</v>
      </c>
      <c r="J348" s="341">
        <v>17.211252418887327</v>
      </c>
      <c r="K348" s="12"/>
      <c r="L348" s="483">
        <v>1</v>
      </c>
      <c r="M348" s="483">
        <v>-1</v>
      </c>
      <c r="N348" s="483">
        <v>1</v>
      </c>
      <c r="O348" s="343">
        <v>1</v>
      </c>
      <c r="P348" s="343">
        <v>1</v>
      </c>
      <c r="Q348" s="89">
        <v>-1</v>
      </c>
    </row>
    <row r="349" spans="1:17" x14ac:dyDescent="0.2">
      <c r="A349" s="8" t="s">
        <v>372</v>
      </c>
      <c r="B349" s="10"/>
      <c r="C349" s="10"/>
      <c r="D349" s="259">
        <v>15.347011518209854</v>
      </c>
      <c r="E349" s="411"/>
      <c r="F349" s="411"/>
      <c r="G349" s="411">
        <v>15.031332883707824</v>
      </c>
      <c r="H349" s="341">
        <v>0</v>
      </c>
      <c r="I349" s="11">
        <v>0</v>
      </c>
      <c r="J349" s="341">
        <v>14.332484005011739</v>
      </c>
      <c r="K349" s="12"/>
      <c r="L349" s="483"/>
      <c r="M349" s="483"/>
      <c r="N349" s="483">
        <v>1</v>
      </c>
      <c r="O349" s="343" t="e">
        <v>#VALUE!</v>
      </c>
      <c r="P349" s="343" t="e">
        <v>#VALUE!</v>
      </c>
      <c r="Q349" s="89">
        <v>1</v>
      </c>
    </row>
    <row r="350" spans="1:17" x14ac:dyDescent="0.2">
      <c r="A350" s="8" t="s">
        <v>373</v>
      </c>
      <c r="B350" s="10">
        <v>12.440466707834362</v>
      </c>
      <c r="C350" s="10">
        <v>14.027945777333093</v>
      </c>
      <c r="D350" s="259">
        <v>11.279098647188931</v>
      </c>
      <c r="E350" s="411">
        <v>13.638569620876281</v>
      </c>
      <c r="F350" s="411">
        <v>14.514557836212344</v>
      </c>
      <c r="G350" s="411">
        <v>13.186570844747669</v>
      </c>
      <c r="H350" s="341">
        <v>9.4881599100233256</v>
      </c>
      <c r="I350" s="11">
        <v>10.175369774591983</v>
      </c>
      <c r="J350" s="341">
        <v>8.9570660870360967</v>
      </c>
      <c r="K350" s="12"/>
      <c r="L350" s="483">
        <v>-1</v>
      </c>
      <c r="M350" s="483">
        <v>-1</v>
      </c>
      <c r="N350" s="483">
        <v>-1</v>
      </c>
      <c r="O350" s="343">
        <v>2</v>
      </c>
      <c r="P350" s="343">
        <v>1</v>
      </c>
      <c r="Q350" s="89">
        <v>1</v>
      </c>
    </row>
    <row r="351" spans="1:17" x14ac:dyDescent="0.2">
      <c r="A351" s="8" t="s">
        <v>189</v>
      </c>
      <c r="B351" s="10"/>
      <c r="C351" s="10"/>
      <c r="D351" s="259">
        <v>2.8969958499084258</v>
      </c>
      <c r="E351" s="411"/>
      <c r="F351" s="411"/>
      <c r="G351" s="411">
        <v>2.6042928642200316</v>
      </c>
      <c r="H351" s="341">
        <v>0</v>
      </c>
      <c r="I351" s="11">
        <v>0</v>
      </c>
      <c r="J351" s="341">
        <v>1.1654110223557519</v>
      </c>
      <c r="K351" s="12"/>
      <c r="L351" s="483"/>
      <c r="M351" s="483"/>
      <c r="N351" s="483">
        <v>1</v>
      </c>
      <c r="O351" s="343" t="e">
        <v>#VALUE!</v>
      </c>
      <c r="P351" s="343" t="e">
        <v>#VALUE!</v>
      </c>
      <c r="Q351" s="89">
        <v>1</v>
      </c>
    </row>
    <row r="352" spans="1:17" x14ac:dyDescent="0.2">
      <c r="A352" s="8" t="s">
        <v>184</v>
      </c>
      <c r="B352" s="10"/>
      <c r="C352" s="10">
        <v>6.8802094976729169</v>
      </c>
      <c r="E352" s="411"/>
      <c r="F352" s="411">
        <v>6.9290346745497304</v>
      </c>
      <c r="G352" s="411"/>
      <c r="H352" s="341">
        <v>0</v>
      </c>
      <c r="I352" s="11">
        <v>3.1008046524252677</v>
      </c>
      <c r="J352" s="341">
        <v>0</v>
      </c>
      <c r="K352" s="12"/>
      <c r="L352" s="483"/>
      <c r="M352" s="483">
        <v>-1</v>
      </c>
      <c r="N352" s="483"/>
      <c r="O352" s="343" t="e">
        <v>#VALUE!</v>
      </c>
      <c r="P352" s="343">
        <v>2</v>
      </c>
      <c r="Q352" s="89" t="e">
        <v>#VALUE!</v>
      </c>
    </row>
    <row r="353" spans="1:17" x14ac:dyDescent="0.2">
      <c r="A353" s="8" t="s">
        <v>190</v>
      </c>
      <c r="B353" s="10">
        <v>2.2415233660214877</v>
      </c>
      <c r="C353" s="10">
        <v>4.1187579199290454</v>
      </c>
      <c r="D353" s="259">
        <v>0.65218014308729966</v>
      </c>
      <c r="E353" s="411">
        <v>1.9672886451944409</v>
      </c>
      <c r="F353" s="411">
        <v>3.6088644890984551</v>
      </c>
      <c r="G353" s="411">
        <v>0.52530333495998549</v>
      </c>
      <c r="H353" s="341">
        <v>1.6084338006399872</v>
      </c>
      <c r="I353" s="11">
        <v>2.9598954746016877</v>
      </c>
      <c r="J353" s="341">
        <v>0.46214137829044655</v>
      </c>
      <c r="K353" s="12"/>
      <c r="L353" s="483">
        <v>1</v>
      </c>
      <c r="M353" s="483">
        <v>1</v>
      </c>
      <c r="N353" s="483">
        <v>1</v>
      </c>
      <c r="O353" s="343">
        <v>1</v>
      </c>
      <c r="P353" s="343">
        <v>1</v>
      </c>
      <c r="Q353" s="89">
        <v>1</v>
      </c>
    </row>
    <row r="354" spans="1:17" x14ac:dyDescent="0.2">
      <c r="A354" s="8" t="s">
        <v>374</v>
      </c>
      <c r="B354" s="10">
        <v>9.5930088700626328</v>
      </c>
      <c r="C354" s="10">
        <v>12.317839304183808</v>
      </c>
      <c r="D354" s="259">
        <v>7.198297796183919</v>
      </c>
      <c r="E354" s="411">
        <v>9.3992780682121904</v>
      </c>
      <c r="F354" s="411">
        <v>11.183050424403199</v>
      </c>
      <c r="G354" s="411">
        <v>7.8011696304029119</v>
      </c>
      <c r="H354" s="341">
        <v>8.14945403880877</v>
      </c>
      <c r="I354" s="11">
        <v>8.4873164193730091</v>
      </c>
      <c r="J354" s="341">
        <v>7.9175341558865231</v>
      </c>
      <c r="K354" s="12"/>
      <c r="L354" s="483">
        <v>1</v>
      </c>
      <c r="M354" s="483">
        <v>1</v>
      </c>
      <c r="N354" s="483">
        <v>-1</v>
      </c>
      <c r="O354" s="343">
        <v>1</v>
      </c>
      <c r="P354" s="343">
        <v>1</v>
      </c>
      <c r="Q354" s="89">
        <v>-1</v>
      </c>
    </row>
    <row r="355" spans="1:17" x14ac:dyDescent="0.2">
      <c r="A355" s="8" t="s">
        <v>375</v>
      </c>
      <c r="B355" s="10">
        <v>8.0032678554965031</v>
      </c>
      <c r="C355" s="10">
        <v>9.9608031078593946</v>
      </c>
      <c r="D355" s="259">
        <v>6.3044676289279247</v>
      </c>
      <c r="E355" s="411">
        <v>8.0664599909516372</v>
      </c>
      <c r="F355" s="411">
        <v>9.233748552079394</v>
      </c>
      <c r="G355" s="411">
        <v>6.946145020125611</v>
      </c>
      <c r="H355" s="341">
        <v>7.1401756748226246</v>
      </c>
      <c r="I355" s="11">
        <v>7.122033634785355</v>
      </c>
      <c r="J355" s="341">
        <v>7.0800924488906301</v>
      </c>
      <c r="K355" s="12"/>
      <c r="L355" s="483">
        <v>-1</v>
      </c>
      <c r="M355" s="483">
        <v>1</v>
      </c>
      <c r="N355" s="483">
        <v>-1</v>
      </c>
      <c r="O355" s="343">
        <v>1</v>
      </c>
      <c r="P355" s="343">
        <v>1</v>
      </c>
      <c r="Q355" s="89">
        <v>-1</v>
      </c>
    </row>
    <row r="356" spans="1:17" x14ac:dyDescent="0.2">
      <c r="A356" s="8" t="s">
        <v>376</v>
      </c>
      <c r="B356" s="10">
        <v>10.992655895920212</v>
      </c>
      <c r="C356" s="10">
        <v>13.310696341515671</v>
      </c>
      <c r="D356" s="259">
        <v>9.0109043785410812</v>
      </c>
      <c r="E356" s="411">
        <v>15.37933808972512</v>
      </c>
      <c r="F356" s="411">
        <v>16.663079903083524</v>
      </c>
      <c r="G356" s="411">
        <v>14.361045035170923</v>
      </c>
      <c r="H356" s="341" t="s">
        <v>732</v>
      </c>
      <c r="I356" s="11" t="s">
        <v>732</v>
      </c>
      <c r="J356" s="341" t="s">
        <v>732</v>
      </c>
      <c r="K356" s="12"/>
      <c r="L356" s="483">
        <v>-2</v>
      </c>
      <c r="M356" s="483">
        <v>-2</v>
      </c>
      <c r="N356" s="483">
        <v>-2</v>
      </c>
      <c r="O356" s="343" t="s">
        <v>732</v>
      </c>
      <c r="P356" s="343" t="s">
        <v>732</v>
      </c>
      <c r="Q356" s="89" t="s">
        <v>732</v>
      </c>
    </row>
    <row r="357" spans="1:17" x14ac:dyDescent="0.2">
      <c r="A357" s="8" t="s">
        <v>30</v>
      </c>
      <c r="B357" s="10">
        <v>8.8053714734633299</v>
      </c>
      <c r="C357" s="10">
        <v>11.044673744438203</v>
      </c>
      <c r="D357" s="259">
        <v>6.877703471527739</v>
      </c>
      <c r="E357" s="411">
        <v>12.913673895196832</v>
      </c>
      <c r="F357" s="411">
        <v>14.440621234294746</v>
      </c>
      <c r="G357" s="411">
        <v>11.684656639288027</v>
      </c>
      <c r="H357" s="341" t="s">
        <v>732</v>
      </c>
      <c r="I357" s="11" t="s">
        <v>732</v>
      </c>
      <c r="J357" s="341" t="s">
        <v>732</v>
      </c>
      <c r="K357" s="12"/>
      <c r="L357" s="483">
        <v>-2</v>
      </c>
      <c r="M357" s="483">
        <v>-2</v>
      </c>
      <c r="N357" s="483">
        <v>-2</v>
      </c>
      <c r="O357" s="343" t="s">
        <v>732</v>
      </c>
      <c r="P357" s="343" t="s">
        <v>732</v>
      </c>
      <c r="Q357" s="89" t="s">
        <v>732</v>
      </c>
    </row>
    <row r="358" spans="1:17" x14ac:dyDescent="0.2">
      <c r="A358" s="8" t="s">
        <v>25</v>
      </c>
      <c r="B358" s="10">
        <v>51.400976213582297</v>
      </c>
      <c r="C358" s="10">
        <v>73.603639305096337</v>
      </c>
      <c r="D358" s="259">
        <v>32.28458563559159</v>
      </c>
      <c r="E358" s="411">
        <v>70.371246674022828</v>
      </c>
      <c r="F358" s="411">
        <v>103.16785162635291</v>
      </c>
      <c r="G358" s="411">
        <v>41.048606344480483</v>
      </c>
      <c r="H358" s="341">
        <v>92.813744958448979</v>
      </c>
      <c r="I358" s="11">
        <v>141.53601646717979</v>
      </c>
      <c r="J358" s="341">
        <v>48.707677743672448</v>
      </c>
      <c r="K358" s="12"/>
      <c r="L358" s="483">
        <v>-2</v>
      </c>
      <c r="M358" s="483">
        <v>-2</v>
      </c>
      <c r="N358" s="483">
        <v>-2</v>
      </c>
      <c r="O358" s="343">
        <v>-2</v>
      </c>
      <c r="P358" s="343">
        <v>-2</v>
      </c>
      <c r="Q358" s="89">
        <v>-1</v>
      </c>
    </row>
    <row r="359" spans="1:17" x14ac:dyDescent="0.2">
      <c r="A359" s="8" t="s">
        <v>31</v>
      </c>
      <c r="B359" s="10">
        <v>16.754277057771265</v>
      </c>
      <c r="C359" s="10">
        <v>26.765370126739437</v>
      </c>
      <c r="D359" s="259">
        <v>8.0885097158697956</v>
      </c>
      <c r="E359" s="411">
        <v>28.2151187751574</v>
      </c>
      <c r="F359" s="411">
        <v>44.407370728060044</v>
      </c>
      <c r="G359" s="411">
        <v>13.737538697465373</v>
      </c>
      <c r="H359" s="341">
        <v>39.503225480257221</v>
      </c>
      <c r="I359" s="11">
        <v>64.460287586107285</v>
      </c>
      <c r="J359" s="341">
        <v>17.332581730909734</v>
      </c>
      <c r="K359" s="12"/>
      <c r="L359" s="483">
        <v>-2</v>
      </c>
      <c r="M359" s="483">
        <v>-2</v>
      </c>
      <c r="N359" s="483">
        <v>-2</v>
      </c>
      <c r="O359" s="343">
        <v>-2</v>
      </c>
      <c r="P359" s="343">
        <v>-2</v>
      </c>
      <c r="Q359" s="89">
        <v>-1</v>
      </c>
    </row>
    <row r="360" spans="1:17" x14ac:dyDescent="0.2">
      <c r="A360" s="8" t="s">
        <v>32</v>
      </c>
      <c r="B360" s="10">
        <v>20.088789287213078</v>
      </c>
      <c r="C360" s="10">
        <v>26.994411477403094</v>
      </c>
      <c r="D360" s="259">
        <v>14.194377084394555</v>
      </c>
      <c r="E360" s="411">
        <v>23.164011756292066</v>
      </c>
      <c r="F360" s="411">
        <v>32.578522154807509</v>
      </c>
      <c r="G360" s="411">
        <v>14.79924692209382</v>
      </c>
      <c r="H360" s="341">
        <v>30.382197584419213</v>
      </c>
      <c r="I360" s="11">
        <v>43.670623215950776</v>
      </c>
      <c r="J360" s="341">
        <v>17.901551079304216</v>
      </c>
      <c r="K360" s="12"/>
      <c r="L360" s="483">
        <v>-2</v>
      </c>
      <c r="M360" s="483">
        <v>-2</v>
      </c>
      <c r="N360" s="483">
        <v>-1</v>
      </c>
      <c r="O360" s="343">
        <v>-2</v>
      </c>
      <c r="P360" s="343">
        <v>-2</v>
      </c>
      <c r="Q360" s="89">
        <v>-1</v>
      </c>
    </row>
    <row r="361" spans="1:17" x14ac:dyDescent="0.2">
      <c r="A361" s="8" t="s">
        <v>26</v>
      </c>
      <c r="B361" s="10">
        <v>15.112021686265576</v>
      </c>
      <c r="C361" s="10">
        <v>22.806227178537906</v>
      </c>
      <c r="D361" s="259">
        <v>8.5830234999633337</v>
      </c>
      <c r="E361" s="411">
        <v>16.07417768444606</v>
      </c>
      <c r="F361" s="411">
        <v>23.888935726949693</v>
      </c>
      <c r="G361" s="411">
        <v>9.4636697212020557</v>
      </c>
      <c r="H361" s="341">
        <v>21.873050470348744</v>
      </c>
      <c r="I361" s="11">
        <v>35.085825165823266</v>
      </c>
      <c r="J361" s="341">
        <v>10.694366172163631</v>
      </c>
      <c r="K361" s="12"/>
      <c r="L361" s="483">
        <v>-1</v>
      </c>
      <c r="M361" s="483">
        <v>-1</v>
      </c>
      <c r="N361" s="483">
        <v>-1</v>
      </c>
      <c r="O361" s="343">
        <v>-2</v>
      </c>
      <c r="P361" s="343">
        <v>-2</v>
      </c>
      <c r="Q361" s="89">
        <v>-1</v>
      </c>
    </row>
    <row r="362" spans="1:17" x14ac:dyDescent="0.2">
      <c r="A362" s="8" t="s">
        <v>33</v>
      </c>
      <c r="B362" s="10">
        <v>5.7085379637737432</v>
      </c>
      <c r="C362" s="10">
        <v>8.5379104985828818</v>
      </c>
      <c r="D362" s="259">
        <v>3.2840732028106432</v>
      </c>
      <c r="E362" s="411">
        <v>6.3551489484844437</v>
      </c>
      <c r="F362" s="411">
        <v>9.853740107603878</v>
      </c>
      <c r="G362" s="411">
        <v>3.351959336343961</v>
      </c>
      <c r="H362" s="341" t="s">
        <v>732</v>
      </c>
      <c r="I362" s="11" t="s">
        <v>732</v>
      </c>
      <c r="J362" s="341" t="s">
        <v>732</v>
      </c>
      <c r="K362" s="12"/>
      <c r="L362" s="483">
        <v>-1</v>
      </c>
      <c r="M362" s="483">
        <v>-1</v>
      </c>
      <c r="N362" s="483">
        <v>-1</v>
      </c>
      <c r="O362" s="343" t="s">
        <v>732</v>
      </c>
      <c r="P362" s="343" t="s">
        <v>732</v>
      </c>
      <c r="Q362" s="89" t="s">
        <v>732</v>
      </c>
    </row>
    <row r="363" spans="1:17" x14ac:dyDescent="0.2">
      <c r="A363" s="8" t="s">
        <v>35</v>
      </c>
      <c r="B363" s="10">
        <v>3.7031500911966289</v>
      </c>
      <c r="C363" s="10">
        <v>6.4621243386889127</v>
      </c>
      <c r="D363" s="259">
        <v>1.3979557498567905</v>
      </c>
      <c r="E363" s="411">
        <v>3.4714204081516296</v>
      </c>
      <c r="F363" s="411">
        <v>6.2275381991892163</v>
      </c>
      <c r="G363" s="411">
        <v>1.2387757853333776</v>
      </c>
      <c r="H363" s="341">
        <v>6.7174401136169495</v>
      </c>
      <c r="I363" s="11">
        <v>12.25869381129877</v>
      </c>
      <c r="J363" s="341">
        <v>2.2543740773006951</v>
      </c>
      <c r="K363" s="12"/>
      <c r="L363" s="483">
        <v>1</v>
      </c>
      <c r="M363" s="483">
        <v>1</v>
      </c>
      <c r="N363" s="483">
        <v>1</v>
      </c>
      <c r="O363" s="343">
        <v>-2</v>
      </c>
      <c r="P363" s="343">
        <v>-2</v>
      </c>
      <c r="Q363" s="89">
        <v>-1</v>
      </c>
    </row>
    <row r="364" spans="1:17" x14ac:dyDescent="0.2">
      <c r="A364" s="8" t="s">
        <v>27</v>
      </c>
      <c r="B364" s="10">
        <v>17.164977923084372</v>
      </c>
      <c r="C364" s="10">
        <v>26.933481391176404</v>
      </c>
      <c r="D364" s="259">
        <v>8.5420301251042936</v>
      </c>
      <c r="E364" s="411">
        <v>17.034298845713025</v>
      </c>
      <c r="F364" s="411">
        <v>27.438853185009464</v>
      </c>
      <c r="G364" s="411">
        <v>7.447610042574091</v>
      </c>
      <c r="H364" s="341">
        <v>21.555390071687842</v>
      </c>
      <c r="I364" s="11">
        <v>36.186190676591821</v>
      </c>
      <c r="J364" s="341">
        <v>7.5508362310931227</v>
      </c>
      <c r="K364" s="12"/>
      <c r="L364" s="483">
        <v>1</v>
      </c>
      <c r="M364" s="483">
        <v>-1</v>
      </c>
      <c r="N364" s="483">
        <v>1</v>
      </c>
      <c r="O364" s="343">
        <v>-2</v>
      </c>
      <c r="P364" s="343">
        <v>-2</v>
      </c>
      <c r="Q364" s="89">
        <v>-1</v>
      </c>
    </row>
    <row r="365" spans="1:17" x14ac:dyDescent="0.2">
      <c r="A365" s="8" t="s">
        <v>377</v>
      </c>
      <c r="B365" s="10">
        <v>9.3273049444249292</v>
      </c>
      <c r="C365" s="10">
        <v>15.769363344260206</v>
      </c>
      <c r="D365" s="259">
        <v>3.6115602820940511</v>
      </c>
      <c r="E365" s="411">
        <v>7.548396237004189</v>
      </c>
      <c r="F365" s="411">
        <v>13.927273284456099</v>
      </c>
      <c r="G365" s="411">
        <v>1.6854520397442934</v>
      </c>
      <c r="H365" s="341">
        <v>10.228631701698518</v>
      </c>
      <c r="I365" s="11">
        <v>19.741319315728298</v>
      </c>
      <c r="J365" s="341">
        <v>1.1285811846018472</v>
      </c>
      <c r="K365" s="12"/>
      <c r="L365" s="483">
        <v>2</v>
      </c>
      <c r="M365" s="483">
        <v>1</v>
      </c>
      <c r="N365" s="483">
        <v>2</v>
      </c>
      <c r="O365" s="343">
        <v>-1</v>
      </c>
      <c r="P365" s="343">
        <v>-1</v>
      </c>
      <c r="Q365" s="89">
        <v>1</v>
      </c>
    </row>
    <row r="366" spans="1:17" x14ac:dyDescent="0.2">
      <c r="A366" s="8" t="s">
        <v>378</v>
      </c>
      <c r="B366" s="10">
        <v>24.78901102632728</v>
      </c>
      <c r="C366" s="10">
        <v>39.889796285684881</v>
      </c>
      <c r="D366" s="259">
        <v>10.808918462149995</v>
      </c>
      <c r="E366" s="411">
        <v>40.354607073267367</v>
      </c>
      <c r="F366" s="411">
        <v>63.093651451827533</v>
      </c>
      <c r="G366" s="411">
        <v>18.06184874630215</v>
      </c>
      <c r="H366" s="341" t="s">
        <v>732</v>
      </c>
      <c r="I366" s="11" t="s">
        <v>732</v>
      </c>
      <c r="J366" s="341" t="s">
        <v>732</v>
      </c>
      <c r="K366" s="12"/>
      <c r="L366" s="483">
        <v>-2</v>
      </c>
      <c r="M366" s="483">
        <v>-2</v>
      </c>
      <c r="N366" s="483">
        <v>-2</v>
      </c>
      <c r="O366" s="343" t="s">
        <v>732</v>
      </c>
      <c r="P366" s="343" t="s">
        <v>732</v>
      </c>
      <c r="Q366" s="89" t="s">
        <v>732</v>
      </c>
    </row>
    <row r="367" spans="1:17" x14ac:dyDescent="0.2">
      <c r="A367" s="8" t="s">
        <v>34</v>
      </c>
      <c r="B367" s="10">
        <v>7.9619094843881495</v>
      </c>
      <c r="C367" s="10">
        <v>12.945922208158889</v>
      </c>
      <c r="D367" s="259">
        <v>3.2583734608994184</v>
      </c>
      <c r="E367" s="411">
        <v>14.415230306123853</v>
      </c>
      <c r="F367" s="411">
        <v>22.160178276226485</v>
      </c>
      <c r="G367" s="411">
        <v>6.6966062482155611</v>
      </c>
      <c r="H367" s="341">
        <v>19.22607680937589</v>
      </c>
      <c r="I367" s="11">
        <v>27.021478204491114</v>
      </c>
      <c r="J367" s="341">
        <v>11.34792518490455</v>
      </c>
      <c r="K367" s="12"/>
      <c r="L367" s="483">
        <v>-2</v>
      </c>
      <c r="M367" s="483">
        <v>-2</v>
      </c>
      <c r="N367" s="483">
        <v>-2</v>
      </c>
      <c r="O367" s="343">
        <v>-2</v>
      </c>
      <c r="P367" s="343">
        <v>-1</v>
      </c>
      <c r="Q367" s="89">
        <v>-1</v>
      </c>
    </row>
    <row r="368" spans="1:17" x14ac:dyDescent="0.2">
      <c r="A368" s="8" t="s">
        <v>379</v>
      </c>
      <c r="B368" s="10">
        <v>7.519812140316426</v>
      </c>
      <c r="C368" s="10">
        <v>12.166303353659698</v>
      </c>
      <c r="D368" s="259">
        <v>3.1178370871648293</v>
      </c>
      <c r="E368" s="411">
        <v>13.807674385534256</v>
      </c>
      <c r="F368" s="411">
        <v>21.140385456097139</v>
      </c>
      <c r="G368" s="411">
        <v>6.5221714170684768</v>
      </c>
      <c r="H368" s="341">
        <v>17.716595099990212</v>
      </c>
      <c r="I368" s="11">
        <v>24.342959325535166</v>
      </c>
      <c r="J368" s="341">
        <v>11.116854495759329</v>
      </c>
      <c r="K368" s="12"/>
      <c r="L368" s="483">
        <v>-2</v>
      </c>
      <c r="M368" s="483">
        <v>-2</v>
      </c>
      <c r="N368" s="483">
        <v>-2</v>
      </c>
      <c r="O368" s="343">
        <v>-1</v>
      </c>
      <c r="P368" s="343">
        <v>-1</v>
      </c>
      <c r="Q368" s="89">
        <v>-1</v>
      </c>
    </row>
    <row r="369" spans="1:32" x14ac:dyDescent="0.2">
      <c r="A369" s="8" t="s">
        <v>380</v>
      </c>
      <c r="B369" s="10">
        <v>6.8697770776853693</v>
      </c>
      <c r="C369" s="10">
        <v>10.994107032977881</v>
      </c>
      <c r="D369" s="259">
        <v>3.1023585137134</v>
      </c>
      <c r="E369" s="411">
        <v>15.414093153545604</v>
      </c>
      <c r="F369" s="411">
        <v>24.720517647262412</v>
      </c>
      <c r="G369" s="411">
        <v>6.4642340958871225</v>
      </c>
      <c r="H369" s="341" t="s">
        <v>732</v>
      </c>
      <c r="I369" s="11" t="s">
        <v>732</v>
      </c>
      <c r="J369" s="341" t="s">
        <v>732</v>
      </c>
      <c r="K369" s="12"/>
      <c r="L369" s="483">
        <v>-2</v>
      </c>
      <c r="M369" s="483">
        <v>-2</v>
      </c>
      <c r="N369" s="483">
        <v>-2</v>
      </c>
      <c r="O369" s="343" t="s">
        <v>732</v>
      </c>
      <c r="P369" s="343" t="s">
        <v>732</v>
      </c>
      <c r="Q369" s="89" t="s">
        <v>732</v>
      </c>
    </row>
    <row r="370" spans="1:32" x14ac:dyDescent="0.2">
      <c r="B370" s="10"/>
      <c r="E370" s="70"/>
      <c r="H370" s="12"/>
      <c r="I370" s="12"/>
      <c r="J370" s="12"/>
      <c r="K370" s="12"/>
      <c r="L370" s="12"/>
      <c r="M370" s="12"/>
      <c r="N370" s="14"/>
      <c r="O370" s="14"/>
      <c r="P370" s="12"/>
      <c r="Q370" s="12"/>
    </row>
    <row r="371" spans="1:32" x14ac:dyDescent="0.2">
      <c r="A371" s="452" t="s">
        <v>391</v>
      </c>
      <c r="B371" s="90"/>
      <c r="C371" s="90"/>
      <c r="D371" s="90"/>
      <c r="E371" s="90"/>
      <c r="F371" s="90"/>
      <c r="G371" s="90"/>
      <c r="H371" s="90"/>
      <c r="I371" s="90"/>
      <c r="J371" s="90"/>
      <c r="K371" s="90"/>
      <c r="L371" s="90"/>
      <c r="M371" s="90"/>
      <c r="N371" s="90"/>
      <c r="O371" s="90"/>
      <c r="P371" s="90"/>
      <c r="Q371" s="90"/>
      <c r="R371" s="90"/>
      <c r="S371" s="90"/>
      <c r="T371" s="90"/>
      <c r="U371" s="90"/>
    </row>
    <row r="372" spans="1:32" x14ac:dyDescent="0.2">
      <c r="A372" s="70"/>
      <c r="B372" s="90"/>
      <c r="C372" s="90"/>
      <c r="D372" s="90"/>
      <c r="E372" s="90"/>
      <c r="F372" s="90"/>
      <c r="G372" s="90"/>
      <c r="H372" s="90"/>
      <c r="I372" s="90"/>
      <c r="J372" s="90"/>
      <c r="K372" s="90"/>
      <c r="L372" s="90"/>
      <c r="M372" s="90"/>
      <c r="N372" s="90"/>
      <c r="O372" s="90"/>
      <c r="P372" s="90"/>
      <c r="Q372" s="90"/>
      <c r="R372" s="90"/>
      <c r="S372" s="90"/>
      <c r="T372" s="90"/>
      <c r="U372" s="90"/>
    </row>
    <row r="373" spans="1:32" x14ac:dyDescent="0.2">
      <c r="A373" s="70" t="s">
        <v>673</v>
      </c>
      <c r="B373" s="90"/>
      <c r="C373" s="90"/>
      <c r="D373" s="90"/>
      <c r="E373" s="90"/>
      <c r="F373" s="90"/>
      <c r="G373" s="90"/>
      <c r="H373" s="90"/>
      <c r="I373" s="90"/>
      <c r="J373" s="90"/>
      <c r="K373" s="90"/>
      <c r="L373" s="90"/>
      <c r="M373" s="90"/>
      <c r="N373" s="90"/>
      <c r="O373" s="90"/>
      <c r="P373" s="90"/>
      <c r="Q373" s="90"/>
      <c r="R373" s="90"/>
      <c r="S373" s="90"/>
      <c r="T373" s="90"/>
      <c r="U373" s="90"/>
    </row>
    <row r="374" spans="1:32" x14ac:dyDescent="0.2">
      <c r="A374" s="70"/>
      <c r="B374" s="90"/>
      <c r="D374" s="90" t="s">
        <v>16</v>
      </c>
      <c r="E374" s="90"/>
      <c r="F374" s="90"/>
      <c r="G374" s="90" t="str">
        <f>A2</f>
        <v>ARS Alentejo</v>
      </c>
      <c r="H374" s="90"/>
      <c r="I374" s="90"/>
      <c r="J374" s="90" t="str">
        <f>C5</f>
        <v>ULS Baixo Alentejo</v>
      </c>
      <c r="K374" s="90"/>
      <c r="L374" s="90"/>
      <c r="M374" s="90" t="str">
        <f>IF(B5=2,D5,"")</f>
        <v/>
      </c>
      <c r="N374" s="90"/>
      <c r="O374" s="90"/>
      <c r="P374" s="90"/>
      <c r="R374" s="90"/>
      <c r="U374" s="90" t="s">
        <v>16</v>
      </c>
      <c r="V374" s="90"/>
      <c r="W374" s="90"/>
      <c r="X374" s="90" t="str">
        <f>A2</f>
        <v>ARS Alentejo</v>
      </c>
      <c r="Y374" s="90"/>
      <c r="Z374" s="90"/>
      <c r="AA374" s="90" t="str">
        <f>C5</f>
        <v>ULS Baixo Alentejo</v>
      </c>
      <c r="AB374" s="90"/>
      <c r="AC374" s="90"/>
      <c r="AD374" s="90" t="str">
        <f>IF(B5=2,D5,"")</f>
        <v/>
      </c>
      <c r="AE374" s="90"/>
      <c r="AF374" s="90"/>
    </row>
    <row r="375" spans="1:32" x14ac:dyDescent="0.2">
      <c r="A375" s="70"/>
      <c r="B375" s="90" t="s">
        <v>343</v>
      </c>
      <c r="C375" s="8" t="s">
        <v>342</v>
      </c>
      <c r="D375" s="90" t="s">
        <v>13</v>
      </c>
      <c r="E375" s="90" t="s">
        <v>14</v>
      </c>
      <c r="F375" s="90" t="s">
        <v>15</v>
      </c>
      <c r="G375" s="90" t="s">
        <v>13</v>
      </c>
      <c r="H375" s="90" t="s">
        <v>14</v>
      </c>
      <c r="I375" s="90" t="s">
        <v>15</v>
      </c>
      <c r="J375" s="90" t="s">
        <v>13</v>
      </c>
      <c r="K375" s="90" t="s">
        <v>14</v>
      </c>
      <c r="L375" s="90" t="s">
        <v>15</v>
      </c>
      <c r="M375" s="90" t="s">
        <v>13</v>
      </c>
      <c r="N375" s="90" t="s">
        <v>14</v>
      </c>
      <c r="O375" s="90" t="s">
        <v>15</v>
      </c>
      <c r="P375" s="90" t="s">
        <v>13</v>
      </c>
      <c r="R375" s="90"/>
      <c r="U375" s="90" t="s">
        <v>13</v>
      </c>
      <c r="V375" s="90" t="s">
        <v>14</v>
      </c>
      <c r="W375" s="90" t="s">
        <v>15</v>
      </c>
      <c r="X375" s="90" t="s">
        <v>13</v>
      </c>
      <c r="Y375" s="90" t="s">
        <v>14</v>
      </c>
      <c r="Z375" s="90" t="s">
        <v>15</v>
      </c>
      <c r="AA375" s="90" t="s">
        <v>13</v>
      </c>
      <c r="AB375" s="90" t="s">
        <v>14</v>
      </c>
      <c r="AC375" s="90" t="s">
        <v>15</v>
      </c>
      <c r="AD375" s="90" t="s">
        <v>13</v>
      </c>
      <c r="AE375" s="90" t="s">
        <v>14</v>
      </c>
      <c r="AF375" s="90" t="s">
        <v>15</v>
      </c>
    </row>
    <row r="376" spans="1:32" x14ac:dyDescent="0.2">
      <c r="A376" s="70">
        <f>RANK(Q376,$Q$376:$Q$397,0)</f>
        <v>20</v>
      </c>
      <c r="B376" s="90" t="s">
        <v>416</v>
      </c>
      <c r="C376" s="8" t="s">
        <v>392</v>
      </c>
      <c r="D376" s="90">
        <v>0.11052866387367853</v>
      </c>
      <c r="E376" s="90">
        <v>0.13038845304883845</v>
      </c>
      <c r="F376" s="90">
        <v>9.2774839713665527E-2</v>
      </c>
      <c r="G376" s="411">
        <v>8.599544615023795E-2</v>
      </c>
      <c r="H376" s="411">
        <v>0.10210624767708286</v>
      </c>
      <c r="I376" s="411">
        <v>7.1211189901503671E-2</v>
      </c>
      <c r="J376" s="11">
        <v>8.2538446564142498E-2</v>
      </c>
      <c r="K376" s="11">
        <v>0.10636754822801334</v>
      </c>
      <c r="L376" s="11">
        <v>6.0262745570688198E-2</v>
      </c>
      <c r="M376" s="11"/>
      <c r="N376" s="11"/>
      <c r="O376" s="11"/>
      <c r="P376" s="528"/>
      <c r="Q376" s="527">
        <f>(J376+M376)/2</f>
        <v>4.1269223282071249E-2</v>
      </c>
      <c r="R376" s="137">
        <v>1</v>
      </c>
      <c r="S376" s="90" t="str">
        <f>VLOOKUP(R376,$A$376:$O$397,2,FALSE)</f>
        <v>Hipertensão (K86 ou K87)</v>
      </c>
      <c r="T376" s="90" t="str">
        <f>VLOOKUP(R376,$A$376:$O$397,3,FALSE)</f>
        <v>K86 ou K87</v>
      </c>
      <c r="U376" s="90">
        <f>VLOOKUP(R376,$A$376:$O$397,4,FALSE)</f>
        <v>19.604573724483775</v>
      </c>
      <c r="V376" s="90">
        <f>VLOOKUP(R376,$A$376:$O$397,5,FALSE)</f>
        <v>17.69490254409768</v>
      </c>
      <c r="W376" s="10">
        <f>VLOOKUP(R376,$A$376:$O$397,6,FALSE)</f>
        <v>21.311740202485733</v>
      </c>
      <c r="X376" s="10">
        <f>VLOOKUP(R376,$A$376:$O$397,7,FALSE)</f>
        <v>25.311196020756171</v>
      </c>
      <c r="Y376" s="10">
        <f>VLOOKUP(R376,$A$376:$O$397,8,FALSE)</f>
        <v>22.083947672590192</v>
      </c>
      <c r="Z376" s="10">
        <f>VLOOKUP(R376,$A$376:$O$397,9,FALSE)</f>
        <v>28.272716369578582</v>
      </c>
      <c r="AA376" s="10">
        <f>VLOOKUP(R376,$A$376:$O$397,10,FALSE)</f>
        <v>24.397897605606385</v>
      </c>
      <c r="AB376" s="10">
        <f>VLOOKUP(R376,$A$376:$O$397,11,FALSE)</f>
        <v>20.822253380392915</v>
      </c>
      <c r="AC376" s="10">
        <f>VLOOKUP(R376,$A$376:$O$397,12,FALSE)</f>
        <v>27.740448354827045</v>
      </c>
      <c r="AD376" s="10">
        <f>VLOOKUP(R376,$A$376:$O$397,13,FALSE)</f>
        <v>0</v>
      </c>
      <c r="AE376" s="10">
        <f>VLOOKUP(R376,$A$376:$O$397,14,FALSE)</f>
        <v>0</v>
      </c>
      <c r="AF376" s="10">
        <f>VLOOKUP(R376,$A$376:$O$397,15,FALSE)</f>
        <v>0</v>
      </c>
    </row>
    <row r="377" spans="1:32" x14ac:dyDescent="0.2">
      <c r="A377" s="70">
        <f t="shared" ref="A377:A397" si="33">RANK(Q377,$Q$376:$Q$397,0)</f>
        <v>18</v>
      </c>
      <c r="B377" s="90" t="s">
        <v>438</v>
      </c>
      <c r="C377" s="8" t="s">
        <v>393</v>
      </c>
      <c r="D377" s="90">
        <v>0.37987125290199664</v>
      </c>
      <c r="E377" s="90">
        <v>0.44734598995827812</v>
      </c>
      <c r="F377" s="90">
        <v>0.31955164898401156</v>
      </c>
      <c r="G377" s="411">
        <v>0.41336447410853011</v>
      </c>
      <c r="H377" s="411">
        <v>0.50399643853408105</v>
      </c>
      <c r="I377" s="411">
        <v>0.33019504370118286</v>
      </c>
      <c r="J377" s="11">
        <v>0.41658555577185125</v>
      </c>
      <c r="K377" s="11">
        <v>0.4818772260632726</v>
      </c>
      <c r="L377" s="11">
        <v>0.35555019886706035</v>
      </c>
      <c r="M377" s="11"/>
      <c r="N377" s="11"/>
      <c r="O377" s="11"/>
      <c r="P377" s="528"/>
      <c r="Q377" s="527">
        <f t="shared" ref="Q377:Q397" si="34">(J377+M377)/2</f>
        <v>0.20829277788592562</v>
      </c>
      <c r="R377" s="137">
        <v>2</v>
      </c>
      <c r="S377" s="90" t="str">
        <f t="shared" ref="S377:S397" si="35">VLOOKUP(R377,$A$376:$O$397,2,FALSE)</f>
        <v>Alterações do metabolismo dos lípidos (T93)</v>
      </c>
      <c r="T377" s="90" t="str">
        <f t="shared" ref="T377:T397" si="36">VLOOKUP(R377,$A$376:$O$397,3,FALSE)</f>
        <v>T93</v>
      </c>
      <c r="U377" s="90">
        <f t="shared" ref="U377:U397" si="37">VLOOKUP(R377,$A$376:$O$397,4,FALSE)</f>
        <v>16.646156843855412</v>
      </c>
      <c r="V377" s="90">
        <f t="shared" ref="V377:V397" si="38">VLOOKUP(R377,$A$376:$O$397,5,FALSE)</f>
        <v>15.934967112723038</v>
      </c>
      <c r="W377" s="10">
        <f t="shared" ref="W377:W397" si="39">VLOOKUP(R377,$A$376:$O$397,6,FALSE)</f>
        <v>17.281930835188799</v>
      </c>
      <c r="X377" s="10">
        <f t="shared" ref="X377:X397" si="40">VLOOKUP(R377,$A$376:$O$397,7,FALSE)</f>
        <v>19.16310795360155</v>
      </c>
      <c r="Y377" s="10">
        <f t="shared" ref="Y377:Y397" si="41">VLOOKUP(R377,$A$376:$O$397,8,FALSE)</f>
        <v>17.14649795991717</v>
      </c>
      <c r="Z377" s="10">
        <f t="shared" ref="Z377:Z397" si="42">VLOOKUP(R377,$A$376:$O$397,9,FALSE)</f>
        <v>21.013672548461088</v>
      </c>
      <c r="AA377" s="10">
        <f t="shared" ref="AA377:AA397" si="43">VLOOKUP(R377,$A$376:$O$397,10,FALSE)</f>
        <v>19.855947050807863</v>
      </c>
      <c r="AB377" s="10">
        <f t="shared" ref="AB377:AB397" si="44">VLOOKUP(R377,$A$376:$O$397,11,FALSE)</f>
        <v>17.412045319022063</v>
      </c>
      <c r="AC377" s="10">
        <f t="shared" ref="AC377:AC397" si="45">VLOOKUP(R377,$A$376:$O$397,12,FALSE)</f>
        <v>22.140532722670844</v>
      </c>
      <c r="AD377" s="10">
        <f t="shared" ref="AD377:AD397" si="46">VLOOKUP(R377,$A$376:$O$397,13,FALSE)</f>
        <v>0</v>
      </c>
      <c r="AE377" s="10">
        <f t="shared" ref="AE377:AE397" si="47">VLOOKUP(R377,$A$376:$O$397,14,FALSE)</f>
        <v>0</v>
      </c>
      <c r="AF377" s="10">
        <f t="shared" ref="AF377:AF397" si="48">VLOOKUP(R377,$A$376:$O$397,15,FALSE)</f>
        <v>0</v>
      </c>
    </row>
    <row r="378" spans="1:32" x14ac:dyDescent="0.2">
      <c r="A378" s="70">
        <f t="shared" si="33"/>
        <v>5</v>
      </c>
      <c r="B378" s="90" t="s">
        <v>417</v>
      </c>
      <c r="C378" s="8" t="s">
        <v>394</v>
      </c>
      <c r="D378" s="90">
        <v>4.4293841207024487</v>
      </c>
      <c r="E378" s="90">
        <v>4.4740866938996771</v>
      </c>
      <c r="F378" s="90">
        <v>4.3826635911132694</v>
      </c>
      <c r="G378" s="411">
        <v>5.8717660292463441</v>
      </c>
      <c r="H378" s="411">
        <v>5.8058925476603118</v>
      </c>
      <c r="I378" s="411">
        <v>5.9429106223678048</v>
      </c>
      <c r="J378" s="11">
        <v>7.9019073569482288</v>
      </c>
      <c r="K378" s="11">
        <v>6.7765567765567765</v>
      </c>
      <c r="L378" s="11">
        <v>9.0090090090090094</v>
      </c>
      <c r="M378" s="11"/>
      <c r="N378" s="11"/>
      <c r="O378" s="11"/>
      <c r="P378" s="528"/>
      <c r="Q378" s="527">
        <f t="shared" si="34"/>
        <v>3.9509536784741144</v>
      </c>
      <c r="R378" s="137">
        <v>3</v>
      </c>
      <c r="S378" s="90" t="str">
        <f t="shared" si="35"/>
        <v>Perturbações depressivas (P76)</v>
      </c>
      <c r="T378" s="90" t="str">
        <f t="shared" si="36"/>
        <v>P76</v>
      </c>
      <c r="U378" s="90">
        <f t="shared" si="37"/>
        <v>7.6372013897529758</v>
      </c>
      <c r="V378" s="90">
        <f t="shared" si="38"/>
        <v>3.1391390493249474</v>
      </c>
      <c r="W378" s="10">
        <f t="shared" si="39"/>
        <v>11.658281731966259</v>
      </c>
      <c r="X378" s="10">
        <f t="shared" si="40"/>
        <v>8.9851560133292949</v>
      </c>
      <c r="Y378" s="10">
        <f t="shared" si="41"/>
        <v>3.3862515979627763</v>
      </c>
      <c r="Z378" s="10">
        <f t="shared" si="42"/>
        <v>14.123052936149799</v>
      </c>
      <c r="AA378" s="10">
        <f t="shared" si="43"/>
        <v>9.7963792096554414</v>
      </c>
      <c r="AB378" s="10">
        <f t="shared" si="44"/>
        <v>3.796999145836355</v>
      </c>
      <c r="AC378" s="10">
        <f t="shared" si="45"/>
        <v>15.404664336507171</v>
      </c>
      <c r="AD378" s="10">
        <f t="shared" si="46"/>
        <v>0</v>
      </c>
      <c r="AE378" s="10">
        <f t="shared" si="47"/>
        <v>0</v>
      </c>
      <c r="AF378" s="10">
        <f t="shared" si="48"/>
        <v>0</v>
      </c>
    </row>
    <row r="379" spans="1:32" x14ac:dyDescent="0.2">
      <c r="A379" s="70">
        <f t="shared" si="33"/>
        <v>8</v>
      </c>
      <c r="B379" s="90" t="s">
        <v>418</v>
      </c>
      <c r="C379" s="8" t="s">
        <v>395</v>
      </c>
      <c r="D379" s="90">
        <v>1.4086455192569411</v>
      </c>
      <c r="E379" s="90">
        <v>1.6829494460754435</v>
      </c>
      <c r="F379" s="90">
        <v>1.1634292362347654</v>
      </c>
      <c r="G379" s="411">
        <v>2.5691139537383587</v>
      </c>
      <c r="H379" s="411">
        <v>2.6510866146877796</v>
      </c>
      <c r="I379" s="411">
        <v>2.4938908294979236</v>
      </c>
      <c r="J379" s="11">
        <v>2.8312244500681332</v>
      </c>
      <c r="K379" s="11">
        <v>3.0056890522006801</v>
      </c>
      <c r="L379" s="11">
        <v>2.6681330601422202</v>
      </c>
      <c r="M379" s="11"/>
      <c r="N379" s="11"/>
      <c r="O379" s="11"/>
      <c r="P379" s="528"/>
      <c r="Q379" s="527">
        <f t="shared" si="34"/>
        <v>1.4156122250340666</v>
      </c>
      <c r="R379" s="137">
        <v>4</v>
      </c>
      <c r="S379" s="90" t="str">
        <f t="shared" si="35"/>
        <v>Diabetes (T89 ou T90)</v>
      </c>
      <c r="T379" s="90" t="str">
        <f t="shared" si="36"/>
        <v>T89 ou T90</v>
      </c>
      <c r="U379" s="90">
        <f t="shared" si="37"/>
        <v>6.9061522377659124</v>
      </c>
      <c r="V379" s="90">
        <f t="shared" si="38"/>
        <v>7.2281423390815931</v>
      </c>
      <c r="W379" s="10">
        <f t="shared" si="39"/>
        <v>6.6183065013583242</v>
      </c>
      <c r="X379" s="10">
        <f t="shared" si="40"/>
        <v>8.5502926776832044</v>
      </c>
      <c r="Y379" s="10">
        <f t="shared" si="41"/>
        <v>8.5912196795497522</v>
      </c>
      <c r="Z379" s="10">
        <f t="shared" si="42"/>
        <v>8.51273555912028</v>
      </c>
      <c r="AA379" s="10">
        <f t="shared" si="43"/>
        <v>9.04963986762702</v>
      </c>
      <c r="AB379" s="10">
        <f t="shared" si="44"/>
        <v>9.1733952199068476</v>
      </c>
      <c r="AC379" s="10">
        <f t="shared" si="45"/>
        <v>8.9339520308545257</v>
      </c>
      <c r="AD379" s="10">
        <f t="shared" si="46"/>
        <v>0</v>
      </c>
      <c r="AE379" s="10">
        <f t="shared" si="47"/>
        <v>0</v>
      </c>
      <c r="AF379" s="10">
        <f t="shared" si="48"/>
        <v>0</v>
      </c>
    </row>
    <row r="380" spans="1:32" x14ac:dyDescent="0.2">
      <c r="A380" s="70">
        <f t="shared" si="33"/>
        <v>15</v>
      </c>
      <c r="B380" s="90" t="s">
        <v>419</v>
      </c>
      <c r="C380" s="90" t="s">
        <v>396</v>
      </c>
      <c r="D380" s="90">
        <v>0.54802945915747803</v>
      </c>
      <c r="E380" s="90">
        <v>0.85326648181249831</v>
      </c>
      <c r="F380" s="90">
        <v>0.2751602771360887</v>
      </c>
      <c r="G380" s="411">
        <v>0.77220001758997758</v>
      </c>
      <c r="H380" s="411">
        <v>1.1439983989740363</v>
      </c>
      <c r="I380" s="411">
        <v>0.43101509677225908</v>
      </c>
      <c r="J380" s="11">
        <v>0.80358185711504782</v>
      </c>
      <c r="K380" s="11">
        <v>1.1684314009895405</v>
      </c>
      <c r="L380" s="11">
        <v>0.46251657225503195</v>
      </c>
      <c r="M380" s="11"/>
      <c r="N380" s="11"/>
      <c r="O380" s="11"/>
      <c r="P380" s="528"/>
      <c r="Q380" s="527">
        <f t="shared" si="34"/>
        <v>0.40179092855752391</v>
      </c>
      <c r="R380" s="137">
        <v>5</v>
      </c>
      <c r="S380" s="90" t="str">
        <f t="shared" si="35"/>
        <v>Doenças dos dentes e gengivas (7 anos) (D82)</v>
      </c>
      <c r="T380" s="90" t="str">
        <f t="shared" si="36"/>
        <v>D82</v>
      </c>
      <c r="U380" s="90">
        <f t="shared" si="37"/>
        <v>4.4293841207024487</v>
      </c>
      <c r="V380" s="90">
        <f t="shared" si="38"/>
        <v>4.4740866938996771</v>
      </c>
      <c r="W380" s="10">
        <f t="shared" si="39"/>
        <v>4.3826635911132694</v>
      </c>
      <c r="X380" s="10">
        <f t="shared" si="40"/>
        <v>5.8717660292463441</v>
      </c>
      <c r="Y380" s="10">
        <f t="shared" si="41"/>
        <v>5.8058925476603118</v>
      </c>
      <c r="Z380" s="10">
        <f t="shared" si="42"/>
        <v>5.9429106223678048</v>
      </c>
      <c r="AA380" s="10">
        <f t="shared" si="43"/>
        <v>7.9019073569482288</v>
      </c>
      <c r="AB380" s="10">
        <f t="shared" si="44"/>
        <v>6.7765567765567765</v>
      </c>
      <c r="AC380" s="10">
        <f t="shared" si="45"/>
        <v>9.0090090090090094</v>
      </c>
      <c r="AD380" s="10">
        <f t="shared" si="46"/>
        <v>0</v>
      </c>
      <c r="AE380" s="10">
        <f t="shared" si="47"/>
        <v>0</v>
      </c>
      <c r="AF380" s="10">
        <f t="shared" si="48"/>
        <v>0</v>
      </c>
    </row>
    <row r="381" spans="1:32" x14ac:dyDescent="0.2">
      <c r="A381" s="70">
        <f t="shared" si="33"/>
        <v>1</v>
      </c>
      <c r="B381" s="90" t="s">
        <v>420</v>
      </c>
      <c r="C381" s="90" t="s">
        <v>397</v>
      </c>
      <c r="D381" s="90">
        <v>19.604573724483775</v>
      </c>
      <c r="E381" s="90">
        <v>17.69490254409768</v>
      </c>
      <c r="F381" s="90">
        <v>21.311740202485733</v>
      </c>
      <c r="G381" s="411">
        <v>25.311196020756171</v>
      </c>
      <c r="H381" s="411">
        <v>22.083947672590192</v>
      </c>
      <c r="I381" s="411">
        <v>28.272716369578582</v>
      </c>
      <c r="J381" s="11">
        <v>24.397897605606385</v>
      </c>
      <c r="K381" s="11">
        <v>20.822253380392915</v>
      </c>
      <c r="L381" s="11">
        <v>27.740448354827045</v>
      </c>
      <c r="M381" s="11"/>
      <c r="N381" s="11"/>
      <c r="O381" s="11"/>
      <c r="P381" s="528"/>
      <c r="Q381" s="527">
        <f t="shared" si="34"/>
        <v>12.198948802803192</v>
      </c>
      <c r="R381" s="137">
        <v>6</v>
      </c>
      <c r="S381" s="90" t="str">
        <f t="shared" si="35"/>
        <v>Obesidade (T82)</v>
      </c>
      <c r="T381" s="90" t="str">
        <f t="shared" si="36"/>
        <v>T82</v>
      </c>
      <c r="U381" s="90">
        <f t="shared" si="37"/>
        <v>5.1104281302880299</v>
      </c>
      <c r="V381" s="90">
        <f t="shared" si="38"/>
        <v>4.2260181761832811</v>
      </c>
      <c r="W381" s="10">
        <f t="shared" si="39"/>
        <v>5.9010537845714133</v>
      </c>
      <c r="X381" s="10">
        <f t="shared" si="40"/>
        <v>5.4820142478818736</v>
      </c>
      <c r="Y381" s="10">
        <f t="shared" si="41"/>
        <v>4.2312829037383137</v>
      </c>
      <c r="Z381" s="10">
        <f t="shared" si="42"/>
        <v>6.6297617798299928</v>
      </c>
      <c r="AA381" s="10">
        <f t="shared" si="43"/>
        <v>6.0595678411524236</v>
      </c>
      <c r="AB381" s="10">
        <f t="shared" si="44"/>
        <v>4.7543070798884752</v>
      </c>
      <c r="AC381" s="10">
        <f t="shared" si="45"/>
        <v>7.279739664939135</v>
      </c>
      <c r="AD381" s="10">
        <f t="shared" si="46"/>
        <v>0</v>
      </c>
      <c r="AE381" s="10">
        <f t="shared" si="47"/>
        <v>0</v>
      </c>
      <c r="AF381" s="10">
        <f t="shared" si="48"/>
        <v>0</v>
      </c>
    </row>
    <row r="382" spans="1:32" x14ac:dyDescent="0.2">
      <c r="A382" s="70">
        <f t="shared" si="33"/>
        <v>11</v>
      </c>
      <c r="B382" s="90" t="s">
        <v>421</v>
      </c>
      <c r="C382" s="90" t="s">
        <v>398</v>
      </c>
      <c r="D382" s="90">
        <v>1.1194584746267313</v>
      </c>
      <c r="E382" s="90">
        <v>1.2101266718882413</v>
      </c>
      <c r="F382" s="90">
        <v>1.038404883529219</v>
      </c>
      <c r="G382" s="411">
        <v>1.5518269146202031</v>
      </c>
      <c r="H382" s="411">
        <v>1.7190607858913673</v>
      </c>
      <c r="I382" s="411">
        <v>1.3983628922237379</v>
      </c>
      <c r="J382" s="11">
        <v>1.7987152034261242</v>
      </c>
      <c r="K382" s="11">
        <v>1.9903624554787347</v>
      </c>
      <c r="L382" s="11">
        <v>1.6195612872122451</v>
      </c>
      <c r="M382" s="11"/>
      <c r="N382" s="11"/>
      <c r="O382" s="11"/>
      <c r="P382" s="528"/>
      <c r="Q382" s="527">
        <f t="shared" si="34"/>
        <v>0.89935760171306212</v>
      </c>
      <c r="R382" s="137">
        <v>7</v>
      </c>
      <c r="S382" s="90" t="str">
        <f t="shared" si="35"/>
        <v>Osteoartrose do joelho (L90)</v>
      </c>
      <c r="T382" s="90" t="str">
        <f t="shared" si="36"/>
        <v>L90</v>
      </c>
      <c r="U382" s="90">
        <f t="shared" si="37"/>
        <v>3.2670695586536738</v>
      </c>
      <c r="V382" s="90">
        <f t="shared" si="38"/>
        <v>2.0318455687064416</v>
      </c>
      <c r="W382" s="10">
        <f t="shared" si="39"/>
        <v>4.3713083460010331</v>
      </c>
      <c r="X382" s="10">
        <f t="shared" si="40"/>
        <v>3.871554074522872</v>
      </c>
      <c r="Y382" s="10">
        <f t="shared" si="41"/>
        <v>2.2447037489329897</v>
      </c>
      <c r="Z382" s="10">
        <f t="shared" si="42"/>
        <v>5.3644513740011694</v>
      </c>
      <c r="AA382" s="10">
        <f t="shared" si="43"/>
        <v>4.6704302121861012</v>
      </c>
      <c r="AB382" s="10">
        <f t="shared" si="44"/>
        <v>2.6688584828119715</v>
      </c>
      <c r="AC382" s="10">
        <f t="shared" si="45"/>
        <v>6.5415210316982035</v>
      </c>
      <c r="AD382" s="10">
        <f t="shared" si="46"/>
        <v>0</v>
      </c>
      <c r="AE382" s="10">
        <f t="shared" si="47"/>
        <v>0</v>
      </c>
      <c r="AF382" s="10">
        <f t="shared" si="48"/>
        <v>0</v>
      </c>
    </row>
    <row r="383" spans="1:32" x14ac:dyDescent="0.2">
      <c r="A383" s="70">
        <f t="shared" si="33"/>
        <v>12</v>
      </c>
      <c r="B383" s="90" t="s">
        <v>422</v>
      </c>
      <c r="C383" s="90" t="s">
        <v>399</v>
      </c>
      <c r="D383" s="90">
        <v>1.5423794716440409</v>
      </c>
      <c r="E383" s="90">
        <v>1.139088013440547</v>
      </c>
      <c r="F383" s="90">
        <v>1.9029052340794015</v>
      </c>
      <c r="G383" s="411">
        <v>1.5273963901457037</v>
      </c>
      <c r="H383" s="411">
        <v>1.0006412272354122</v>
      </c>
      <c r="I383" s="411">
        <v>2.0107791253766698</v>
      </c>
      <c r="J383" s="11">
        <v>1.4257348647070274</v>
      </c>
      <c r="K383" s="11">
        <v>0.82354268400780029</v>
      </c>
      <c r="L383" s="11">
        <v>1.9886706038327107</v>
      </c>
      <c r="M383" s="11"/>
      <c r="N383" s="11"/>
      <c r="O383" s="11"/>
      <c r="P383" s="528"/>
      <c r="Q383" s="527">
        <f t="shared" si="34"/>
        <v>0.71286743235351369</v>
      </c>
      <c r="R383" s="137">
        <v>8</v>
      </c>
      <c r="S383" s="90" t="str">
        <f t="shared" si="35"/>
        <v>Doença cardíaca isquémica (K74 ou K76)</v>
      </c>
      <c r="T383" s="90" t="str">
        <f t="shared" si="36"/>
        <v>K74 ou K76</v>
      </c>
      <c r="U383" s="90">
        <f t="shared" si="37"/>
        <v>1.4086455192569411</v>
      </c>
      <c r="V383" s="90">
        <f t="shared" si="38"/>
        <v>1.6829494460754435</v>
      </c>
      <c r="W383" s="10">
        <f t="shared" si="39"/>
        <v>1.1634292362347654</v>
      </c>
      <c r="X383" s="10">
        <f t="shared" si="40"/>
        <v>2.5691139537383587</v>
      </c>
      <c r="Y383" s="10">
        <f t="shared" si="41"/>
        <v>2.6510866146877796</v>
      </c>
      <c r="Z383" s="10">
        <f t="shared" si="42"/>
        <v>2.4938908294979236</v>
      </c>
      <c r="AA383" s="10">
        <f t="shared" si="43"/>
        <v>2.8312244500681332</v>
      </c>
      <c r="AB383" s="10">
        <f t="shared" si="44"/>
        <v>3.0056890522006801</v>
      </c>
      <c r="AC383" s="10">
        <f t="shared" si="45"/>
        <v>2.6681330601422202</v>
      </c>
      <c r="AD383" s="10">
        <f t="shared" si="46"/>
        <v>0</v>
      </c>
      <c r="AE383" s="10">
        <f t="shared" si="47"/>
        <v>0</v>
      </c>
      <c r="AF383" s="10">
        <f t="shared" si="48"/>
        <v>0</v>
      </c>
    </row>
    <row r="384" spans="1:32" x14ac:dyDescent="0.2">
      <c r="A384" s="70">
        <f t="shared" si="33"/>
        <v>7</v>
      </c>
      <c r="B384" s="90" t="s">
        <v>423</v>
      </c>
      <c r="C384" s="90" t="s">
        <v>400</v>
      </c>
      <c r="D384" s="90">
        <v>3.2670695586536738</v>
      </c>
      <c r="E384" s="90">
        <v>2.0318455687064416</v>
      </c>
      <c r="F384" s="90">
        <v>4.3713083460010331</v>
      </c>
      <c r="G384" s="411">
        <v>3.871554074522872</v>
      </c>
      <c r="H384" s="411">
        <v>2.2447037489329897</v>
      </c>
      <c r="I384" s="411">
        <v>5.3644513740011694</v>
      </c>
      <c r="J384" s="11">
        <v>4.6704302121861012</v>
      </c>
      <c r="K384" s="11">
        <v>2.6688584828119715</v>
      </c>
      <c r="L384" s="11">
        <v>6.5415210316982035</v>
      </c>
      <c r="M384" s="11"/>
      <c r="N384" s="11"/>
      <c r="O384" s="11"/>
      <c r="P384" s="528"/>
      <c r="Q384" s="527">
        <f t="shared" si="34"/>
        <v>2.3352151060930506</v>
      </c>
      <c r="R384" s="137">
        <v>9</v>
      </c>
      <c r="S384" s="90" t="str">
        <f t="shared" si="35"/>
        <v>Osteoporose (L95)</v>
      </c>
      <c r="T384" s="90" t="str">
        <f t="shared" si="36"/>
        <v>L95</v>
      </c>
      <c r="U384" s="90">
        <f t="shared" si="37"/>
        <v>2.0133234684145331</v>
      </c>
      <c r="V384" s="90">
        <f t="shared" si="38"/>
        <v>0.28738553453709426</v>
      </c>
      <c r="W384" s="10">
        <f t="shared" si="39"/>
        <v>3.5562400783996146</v>
      </c>
      <c r="X384" s="10">
        <f t="shared" si="40"/>
        <v>2.4547790991977014</v>
      </c>
      <c r="Y384" s="10">
        <f t="shared" si="41"/>
        <v>0.3904542911171649</v>
      </c>
      <c r="Z384" s="10">
        <f t="shared" si="42"/>
        <v>4.3491297243002558</v>
      </c>
      <c r="AA384" s="10">
        <f t="shared" si="43"/>
        <v>2.203620790344559</v>
      </c>
      <c r="AB384" s="10">
        <f t="shared" si="44"/>
        <v>0.28848168383052103</v>
      </c>
      <c r="AC384" s="10">
        <f t="shared" si="45"/>
        <v>3.9939134626973605</v>
      </c>
      <c r="AD384" s="10">
        <f t="shared" si="46"/>
        <v>0</v>
      </c>
      <c r="AE384" s="10">
        <f t="shared" si="47"/>
        <v>0</v>
      </c>
      <c r="AF384" s="10">
        <f t="shared" si="48"/>
        <v>0</v>
      </c>
    </row>
    <row r="385" spans="1:32" x14ac:dyDescent="0.2">
      <c r="A385" s="70">
        <f t="shared" si="33"/>
        <v>9</v>
      </c>
      <c r="B385" s="90" t="s">
        <v>424</v>
      </c>
      <c r="C385" s="90" t="s">
        <v>401</v>
      </c>
      <c r="D385" s="90">
        <v>2.0133234684145331</v>
      </c>
      <c r="E385" s="90">
        <v>0.28738553453709426</v>
      </c>
      <c r="F385" s="90">
        <v>3.5562400783996146</v>
      </c>
      <c r="G385" s="411">
        <v>2.4547790991977014</v>
      </c>
      <c r="H385" s="411">
        <v>0.3904542911171649</v>
      </c>
      <c r="I385" s="411">
        <v>4.3491297243002558</v>
      </c>
      <c r="J385" s="11">
        <v>2.203620790344559</v>
      </c>
      <c r="K385" s="11">
        <v>0.28848168383052103</v>
      </c>
      <c r="L385" s="11">
        <v>3.9939134626973605</v>
      </c>
      <c r="M385" s="11"/>
      <c r="N385" s="11"/>
      <c r="O385" s="11"/>
      <c r="P385" s="528"/>
      <c r="Q385" s="527">
        <f t="shared" si="34"/>
        <v>1.1018103951722795</v>
      </c>
      <c r="R385" s="137">
        <v>10</v>
      </c>
      <c r="S385" s="90" t="str">
        <f t="shared" si="35"/>
        <v>Asma (R96)</v>
      </c>
      <c r="T385" s="90" t="str">
        <f t="shared" si="36"/>
        <v>R96</v>
      </c>
      <c r="U385" s="90">
        <f t="shared" si="37"/>
        <v>1.9124110605593923</v>
      </c>
      <c r="V385" s="90">
        <f t="shared" si="38"/>
        <v>1.6951939425344171</v>
      </c>
      <c r="W385" s="10">
        <f t="shared" si="39"/>
        <v>2.1065941147674256</v>
      </c>
      <c r="X385" s="10">
        <f t="shared" si="40"/>
        <v>1.9636278351623653</v>
      </c>
      <c r="Y385" s="10">
        <f t="shared" si="41"/>
        <v>1.7206944858542004</v>
      </c>
      <c r="Z385" s="10">
        <f t="shared" si="42"/>
        <v>2.1865583257124865</v>
      </c>
      <c r="AA385" s="10">
        <f t="shared" si="43"/>
        <v>2.0938290831224449</v>
      </c>
      <c r="AB385" s="10">
        <f t="shared" si="44"/>
        <v>1.8856065367693273</v>
      </c>
      <c r="AC385" s="10">
        <f t="shared" si="45"/>
        <v>2.2884777630468847</v>
      </c>
      <c r="AD385" s="10">
        <f t="shared" si="46"/>
        <v>0</v>
      </c>
      <c r="AE385" s="10">
        <f t="shared" si="47"/>
        <v>0</v>
      </c>
      <c r="AF385" s="10">
        <f t="shared" si="48"/>
        <v>0</v>
      </c>
    </row>
    <row r="386" spans="1:32" x14ac:dyDescent="0.2">
      <c r="A386" s="70">
        <f t="shared" si="33"/>
        <v>16</v>
      </c>
      <c r="B386" s="90" t="s">
        <v>425</v>
      </c>
      <c r="C386" s="90" t="s">
        <v>402</v>
      </c>
      <c r="D386" s="90">
        <v>0.55382835293835386</v>
      </c>
      <c r="E386" s="90">
        <v>0.37167705974038379</v>
      </c>
      <c r="F386" s="90">
        <v>0.71666402059995138</v>
      </c>
      <c r="G386" s="411">
        <v>0.75636903773050201</v>
      </c>
      <c r="H386" s="411">
        <v>0.50154588858983096</v>
      </c>
      <c r="I386" s="411">
        <v>0.9902103353672248</v>
      </c>
      <c r="J386" s="11">
        <v>0.79813120498345336</v>
      </c>
      <c r="K386" s="11">
        <v>0.49638189173072894</v>
      </c>
      <c r="L386" s="11">
        <v>1.0802097143545859</v>
      </c>
      <c r="M386" s="11"/>
      <c r="N386" s="11"/>
      <c r="O386" s="11"/>
      <c r="P386" s="528"/>
      <c r="Q386" s="527">
        <f t="shared" si="34"/>
        <v>0.39906560249172668</v>
      </c>
      <c r="R386" s="137">
        <v>11</v>
      </c>
      <c r="S386" s="90" t="str">
        <f t="shared" si="35"/>
        <v>Trombose / acidente vascular cerebral (K90)</v>
      </c>
      <c r="T386" s="90" t="str">
        <f t="shared" si="36"/>
        <v>K90</v>
      </c>
      <c r="U386" s="90">
        <f t="shared" si="37"/>
        <v>1.1194584746267313</v>
      </c>
      <c r="V386" s="90">
        <f t="shared" si="38"/>
        <v>1.2101266718882413</v>
      </c>
      <c r="W386" s="10">
        <f t="shared" si="39"/>
        <v>1.038404883529219</v>
      </c>
      <c r="X386" s="10">
        <f t="shared" si="40"/>
        <v>1.5518269146202031</v>
      </c>
      <c r="Y386" s="10">
        <f t="shared" si="41"/>
        <v>1.7190607858913673</v>
      </c>
      <c r="Z386" s="10">
        <f t="shared" si="42"/>
        <v>1.3983628922237379</v>
      </c>
      <c r="AA386" s="10">
        <f t="shared" si="43"/>
        <v>1.7987152034261242</v>
      </c>
      <c r="AB386" s="10">
        <f t="shared" si="44"/>
        <v>1.9903624554787347</v>
      </c>
      <c r="AC386" s="10">
        <f t="shared" si="45"/>
        <v>1.6195612872122451</v>
      </c>
      <c r="AD386" s="10">
        <f t="shared" si="46"/>
        <v>0</v>
      </c>
      <c r="AE386" s="10">
        <f t="shared" si="47"/>
        <v>0</v>
      </c>
      <c r="AF386" s="10">
        <f t="shared" si="48"/>
        <v>0</v>
      </c>
    </row>
    <row r="387" spans="1:32" x14ac:dyDescent="0.2">
      <c r="A387" s="70">
        <f t="shared" si="33"/>
        <v>3</v>
      </c>
      <c r="B387" s="90" t="s">
        <v>426</v>
      </c>
      <c r="C387" s="90" t="s">
        <v>403</v>
      </c>
      <c r="D387" s="90">
        <v>7.6372013897529758</v>
      </c>
      <c r="E387" s="90">
        <v>3.1391390493249474</v>
      </c>
      <c r="F387" s="90">
        <v>11.658281731966259</v>
      </c>
      <c r="G387" s="411">
        <v>8.9851560133292949</v>
      </c>
      <c r="H387" s="411">
        <v>3.3862515979627763</v>
      </c>
      <c r="I387" s="411">
        <v>14.123052936149799</v>
      </c>
      <c r="J387" s="11">
        <v>9.7963792096554414</v>
      </c>
      <c r="K387" s="11">
        <v>3.796999145836355</v>
      </c>
      <c r="L387" s="11">
        <v>15.404664336507171</v>
      </c>
      <c r="M387" s="11"/>
      <c r="N387" s="11"/>
      <c r="O387" s="11"/>
      <c r="P387" s="528"/>
      <c r="Q387" s="527">
        <f t="shared" si="34"/>
        <v>4.8981896048277207</v>
      </c>
      <c r="R387" s="137">
        <v>12</v>
      </c>
      <c r="S387" s="90" t="str">
        <f t="shared" si="35"/>
        <v>Osteoartrose da anca (L89)</v>
      </c>
      <c r="T387" s="90" t="str">
        <f t="shared" si="36"/>
        <v>L89</v>
      </c>
      <c r="U387" s="90">
        <f t="shared" si="37"/>
        <v>1.5423794716440409</v>
      </c>
      <c r="V387" s="90">
        <f t="shared" si="38"/>
        <v>1.139088013440547</v>
      </c>
      <c r="W387" s="10">
        <f t="shared" si="39"/>
        <v>1.9029052340794015</v>
      </c>
      <c r="X387" s="10">
        <f t="shared" si="40"/>
        <v>1.5273963901457037</v>
      </c>
      <c r="Y387" s="10">
        <f t="shared" si="41"/>
        <v>1.0006412272354122</v>
      </c>
      <c r="Z387" s="10">
        <f t="shared" si="42"/>
        <v>2.0107791253766698</v>
      </c>
      <c r="AA387" s="10">
        <f t="shared" si="43"/>
        <v>1.4257348647070274</v>
      </c>
      <c r="AB387" s="10">
        <f t="shared" si="44"/>
        <v>0.82354268400780029</v>
      </c>
      <c r="AC387" s="10">
        <f t="shared" si="45"/>
        <v>1.9886706038327107</v>
      </c>
      <c r="AD387" s="10">
        <f t="shared" si="46"/>
        <v>0</v>
      </c>
      <c r="AE387" s="10">
        <f t="shared" si="47"/>
        <v>0</v>
      </c>
      <c r="AF387" s="10">
        <f t="shared" si="48"/>
        <v>0</v>
      </c>
    </row>
    <row r="388" spans="1:32" x14ac:dyDescent="0.2">
      <c r="A388" s="70">
        <f t="shared" si="33"/>
        <v>13</v>
      </c>
      <c r="B388" s="90" t="s">
        <v>427</v>
      </c>
      <c r="C388" s="90" t="s">
        <v>404</v>
      </c>
      <c r="D388" s="90">
        <v>0.99120287415322317</v>
      </c>
      <c r="E388" s="90">
        <v>1.0152436778269249</v>
      </c>
      <c r="F388" s="90">
        <v>0.96971139721336985</v>
      </c>
      <c r="G388" s="411">
        <v>1.2234806656829309</v>
      </c>
      <c r="H388" s="411">
        <v>1.3212548449414523</v>
      </c>
      <c r="I388" s="411">
        <v>1.1337571023792035</v>
      </c>
      <c r="J388" s="11">
        <v>1.2855752384660306</v>
      </c>
      <c r="K388" s="11">
        <v>1.4472433077084239</v>
      </c>
      <c r="L388" s="11">
        <v>1.1344461853682053</v>
      </c>
      <c r="M388" s="11"/>
      <c r="N388" s="11"/>
      <c r="O388" s="11"/>
      <c r="P388" s="528"/>
      <c r="Q388" s="527">
        <f t="shared" si="34"/>
        <v>0.64278761923301531</v>
      </c>
      <c r="R388" s="137">
        <v>13</v>
      </c>
      <c r="S388" s="90" t="str">
        <f t="shared" si="35"/>
        <v>Bronquite crónica (R79)</v>
      </c>
      <c r="T388" s="90" t="str">
        <f t="shared" si="36"/>
        <v>R79</v>
      </c>
      <c r="U388" s="90">
        <f t="shared" si="37"/>
        <v>0.99120287415322317</v>
      </c>
      <c r="V388" s="90">
        <f t="shared" si="38"/>
        <v>1.0152436778269249</v>
      </c>
      <c r="W388" s="10">
        <f t="shared" si="39"/>
        <v>0.96971139721336985</v>
      </c>
      <c r="X388" s="10">
        <f t="shared" si="40"/>
        <v>1.2234806656829309</v>
      </c>
      <c r="Y388" s="10">
        <f t="shared" si="41"/>
        <v>1.3212548449414523</v>
      </c>
      <c r="Z388" s="10">
        <f t="shared" si="42"/>
        <v>1.1337571023792035</v>
      </c>
      <c r="AA388" s="10">
        <f t="shared" si="43"/>
        <v>1.2855752384660306</v>
      </c>
      <c r="AB388" s="10">
        <f t="shared" si="44"/>
        <v>1.4472433077084239</v>
      </c>
      <c r="AC388" s="10">
        <f t="shared" si="45"/>
        <v>1.1344461853682053</v>
      </c>
      <c r="AD388" s="10">
        <f t="shared" si="46"/>
        <v>0</v>
      </c>
      <c r="AE388" s="10">
        <f t="shared" si="47"/>
        <v>0</v>
      </c>
      <c r="AF388" s="10">
        <f t="shared" si="48"/>
        <v>0</v>
      </c>
    </row>
    <row r="389" spans="1:32" x14ac:dyDescent="0.2">
      <c r="A389" s="70">
        <f t="shared" si="33"/>
        <v>21</v>
      </c>
      <c r="B389" s="90" t="s">
        <v>428</v>
      </c>
      <c r="C389" s="90" t="s">
        <v>405</v>
      </c>
      <c r="D389" s="90">
        <v>6.3671270910621552E-2</v>
      </c>
      <c r="E389" s="90">
        <v>8.6390581739113612E-2</v>
      </c>
      <c r="F389" s="90">
        <v>4.3361153520743538E-2</v>
      </c>
      <c r="G389" s="411">
        <v>6.2737586850514504E-2</v>
      </c>
      <c r="H389" s="411">
        <v>9.4346172853624566E-2</v>
      </c>
      <c r="I389" s="411">
        <v>3.3731616269133319E-2</v>
      </c>
      <c r="J389" s="11">
        <v>7.9423788203231455E-2</v>
      </c>
      <c r="K389" s="11">
        <v>0.11603732533965092</v>
      </c>
      <c r="L389" s="11">
        <v>4.5197059178016148E-2</v>
      </c>
      <c r="M389" s="11"/>
      <c r="N389" s="11"/>
      <c r="O389" s="11"/>
      <c r="P389" s="528"/>
      <c r="Q389" s="527">
        <f t="shared" si="34"/>
        <v>3.9711894101615727E-2</v>
      </c>
      <c r="R389" s="137">
        <v>14</v>
      </c>
      <c r="S389" s="90" t="str">
        <f t="shared" si="35"/>
        <v>DPOC (R95)</v>
      </c>
      <c r="T389" s="90" t="str">
        <f t="shared" si="36"/>
        <v>R95</v>
      </c>
      <c r="U389" s="90">
        <f t="shared" si="37"/>
        <v>0.88923170679705144</v>
      </c>
      <c r="V389" s="90">
        <f t="shared" si="38"/>
        <v>1.1616631606934789</v>
      </c>
      <c r="W389" s="10">
        <f t="shared" si="39"/>
        <v>0.64568933655963368</v>
      </c>
      <c r="X389" s="10">
        <f t="shared" si="40"/>
        <v>1.0544214363193949</v>
      </c>
      <c r="Y389" s="10">
        <f t="shared" si="41"/>
        <v>1.4544013919123684</v>
      </c>
      <c r="Z389" s="10">
        <f t="shared" si="42"/>
        <v>0.68737538041767232</v>
      </c>
      <c r="AA389" s="10">
        <f t="shared" si="43"/>
        <v>1.1352929725520731</v>
      </c>
      <c r="AB389" s="10">
        <f t="shared" si="44"/>
        <v>1.6245225547551128</v>
      </c>
      <c r="AC389" s="10">
        <f t="shared" si="45"/>
        <v>0.67795588767024217</v>
      </c>
      <c r="AD389" s="10">
        <f t="shared" si="46"/>
        <v>0</v>
      </c>
      <c r="AE389" s="10">
        <f t="shared" si="47"/>
        <v>0</v>
      </c>
      <c r="AF389" s="10">
        <f t="shared" si="48"/>
        <v>0</v>
      </c>
    </row>
    <row r="390" spans="1:32" x14ac:dyDescent="0.2">
      <c r="A390" s="70">
        <f t="shared" si="33"/>
        <v>14</v>
      </c>
      <c r="B390" s="90" t="s">
        <v>502</v>
      </c>
      <c r="C390" s="90" t="s">
        <v>406</v>
      </c>
      <c r="D390" s="90">
        <v>0.88923170679705144</v>
      </c>
      <c r="E390" s="90">
        <v>1.1616631606934789</v>
      </c>
      <c r="F390" s="90">
        <v>0.64568933655963368</v>
      </c>
      <c r="G390" s="411">
        <v>1.0544214363193949</v>
      </c>
      <c r="H390" s="411">
        <v>1.4544013919123684</v>
      </c>
      <c r="I390" s="411">
        <v>0.68737538041767232</v>
      </c>
      <c r="J390" s="11">
        <v>1.1352929725520731</v>
      </c>
      <c r="K390" s="11">
        <v>1.6245225547551128</v>
      </c>
      <c r="L390" s="11">
        <v>0.67795588767024217</v>
      </c>
      <c r="M390" s="11"/>
      <c r="N390" s="11"/>
      <c r="O390" s="11"/>
      <c r="P390" s="528"/>
      <c r="Q390" s="527">
        <f t="shared" si="34"/>
        <v>0.56764648627603653</v>
      </c>
      <c r="R390" s="137">
        <v>15</v>
      </c>
      <c r="S390" s="90" t="str">
        <f t="shared" si="35"/>
        <v>Enfarte agudo do miocárdio (K75)</v>
      </c>
      <c r="T390" s="90" t="str">
        <f t="shared" si="36"/>
        <v>K75</v>
      </c>
      <c r="U390" s="90">
        <f t="shared" si="37"/>
        <v>0.54802945915747803</v>
      </c>
      <c r="V390" s="90">
        <f t="shared" si="38"/>
        <v>0.85326648181249831</v>
      </c>
      <c r="W390" s="10">
        <f t="shared" si="39"/>
        <v>0.2751602771360887</v>
      </c>
      <c r="X390" s="10">
        <f t="shared" si="40"/>
        <v>0.77220001758997758</v>
      </c>
      <c r="Y390" s="10">
        <f t="shared" si="41"/>
        <v>1.1439983989740363</v>
      </c>
      <c r="Z390" s="10">
        <f t="shared" si="42"/>
        <v>0.43101509677225908</v>
      </c>
      <c r="AA390" s="10">
        <f t="shared" si="43"/>
        <v>0.80358185711504782</v>
      </c>
      <c r="AB390" s="10">
        <f t="shared" si="44"/>
        <v>1.1684314009895405</v>
      </c>
      <c r="AC390" s="10">
        <f t="shared" si="45"/>
        <v>0.46251657225503195</v>
      </c>
      <c r="AD390" s="10">
        <f t="shared" si="46"/>
        <v>0</v>
      </c>
      <c r="AE390" s="10">
        <f t="shared" si="47"/>
        <v>0</v>
      </c>
      <c r="AF390" s="10">
        <f t="shared" si="48"/>
        <v>0</v>
      </c>
    </row>
    <row r="391" spans="1:32" x14ac:dyDescent="0.2">
      <c r="A391" s="70">
        <f t="shared" si="33"/>
        <v>10</v>
      </c>
      <c r="B391" s="90" t="s">
        <v>429</v>
      </c>
      <c r="C391" s="90" t="s">
        <v>407</v>
      </c>
      <c r="D391" s="90">
        <v>1.9124110605593923</v>
      </c>
      <c r="E391" s="90">
        <v>1.6951939425344171</v>
      </c>
      <c r="F391" s="90">
        <v>2.1065941147674256</v>
      </c>
      <c r="G391" s="411">
        <v>1.9636278351623653</v>
      </c>
      <c r="H391" s="411">
        <v>1.7206944858542004</v>
      </c>
      <c r="I391" s="411">
        <v>2.1865583257124865</v>
      </c>
      <c r="J391" s="11">
        <v>2.0938290831224449</v>
      </c>
      <c r="K391" s="11">
        <v>1.8856065367693273</v>
      </c>
      <c r="L391" s="11">
        <v>2.2884777630468847</v>
      </c>
      <c r="M391" s="11"/>
      <c r="N391" s="11"/>
      <c r="O391" s="11"/>
      <c r="P391" s="528"/>
      <c r="Q391" s="527">
        <f t="shared" si="34"/>
        <v>1.0469145415612224</v>
      </c>
      <c r="R391" s="137">
        <v>16</v>
      </c>
      <c r="S391" s="90" t="str">
        <f t="shared" si="35"/>
        <v>Demência (P70)</v>
      </c>
      <c r="T391" s="90" t="str">
        <f t="shared" si="36"/>
        <v>P70</v>
      </c>
      <c r="U391" s="90">
        <f t="shared" si="37"/>
        <v>0.55382835293835386</v>
      </c>
      <c r="V391" s="90">
        <f t="shared" si="38"/>
        <v>0.37167705974038379</v>
      </c>
      <c r="W391" s="10">
        <f t="shared" si="39"/>
        <v>0.71666402059995138</v>
      </c>
      <c r="X391" s="10">
        <f t="shared" si="40"/>
        <v>0.75636903773050201</v>
      </c>
      <c r="Y391" s="10">
        <f t="shared" si="41"/>
        <v>0.50154588858983096</v>
      </c>
      <c r="Z391" s="10">
        <f t="shared" si="42"/>
        <v>0.9902103353672248</v>
      </c>
      <c r="AA391" s="10">
        <f t="shared" si="43"/>
        <v>0.79813120498345336</v>
      </c>
      <c r="AB391" s="10">
        <f t="shared" si="44"/>
        <v>0.49638189173072894</v>
      </c>
      <c r="AC391" s="10">
        <f t="shared" si="45"/>
        <v>1.0802097143545859</v>
      </c>
      <c r="AD391" s="10">
        <f t="shared" si="46"/>
        <v>0</v>
      </c>
      <c r="AE391" s="10">
        <f t="shared" si="47"/>
        <v>0</v>
      </c>
      <c r="AF391" s="10">
        <f t="shared" si="48"/>
        <v>0</v>
      </c>
    </row>
    <row r="392" spans="1:32" x14ac:dyDescent="0.2">
      <c r="A392" s="70">
        <f t="shared" si="33"/>
        <v>6</v>
      </c>
      <c r="B392" s="90" t="s">
        <v>430</v>
      </c>
      <c r="C392" s="90" t="s">
        <v>408</v>
      </c>
      <c r="D392" s="90">
        <v>5.1104281302880299</v>
      </c>
      <c r="E392" s="90">
        <v>4.2260181761832811</v>
      </c>
      <c r="F392" s="90">
        <v>5.9010537845714133</v>
      </c>
      <c r="G392" s="411">
        <v>5.4820142478818736</v>
      </c>
      <c r="H392" s="411">
        <v>4.2312829037383137</v>
      </c>
      <c r="I392" s="411">
        <v>6.6297617798299928</v>
      </c>
      <c r="J392" s="11">
        <v>6.0595678411524236</v>
      </c>
      <c r="K392" s="11">
        <v>4.7543070798884752</v>
      </c>
      <c r="L392" s="11">
        <v>7.279739664939135</v>
      </c>
      <c r="M392" s="11"/>
      <c r="N392" s="11"/>
      <c r="O392" s="11"/>
      <c r="P392" s="528"/>
      <c r="Q392" s="527">
        <f t="shared" si="34"/>
        <v>3.0297839205762118</v>
      </c>
      <c r="R392" s="137">
        <v>17</v>
      </c>
      <c r="S392" s="90" t="str">
        <f t="shared" si="35"/>
        <v>Neoplasia maligna da mama feminina (X76)</v>
      </c>
      <c r="T392" s="90" t="str">
        <f t="shared" si="36"/>
        <v>X76</v>
      </c>
      <c r="U392" s="90">
        <f t="shared" si="37"/>
        <v>0.60290039880264978</v>
      </c>
      <c r="V392" s="90" t="str">
        <f t="shared" si="38"/>
        <v>---</v>
      </c>
      <c r="W392" s="10">
        <f t="shared" si="39"/>
        <v>1.1418682383873697</v>
      </c>
      <c r="X392" s="10">
        <f t="shared" si="40"/>
        <v>0.627766756896737</v>
      </c>
      <c r="Y392" s="10" t="str">
        <f t="shared" si="41"/>
        <v>---</v>
      </c>
      <c r="Z392" s="10">
        <f t="shared" si="42"/>
        <v>1.2038439050717358</v>
      </c>
      <c r="AA392" s="10">
        <f t="shared" si="43"/>
        <v>0.61903834923106871</v>
      </c>
      <c r="AB392" s="10" t="str">
        <f t="shared" si="44"/>
        <v>---</v>
      </c>
      <c r="AC392" s="10">
        <f t="shared" si="45"/>
        <v>1.1977220682174279</v>
      </c>
      <c r="AD392" s="10">
        <f t="shared" si="46"/>
        <v>0</v>
      </c>
      <c r="AE392" s="10">
        <f t="shared" si="47"/>
        <v>0</v>
      </c>
      <c r="AF392" s="10">
        <f t="shared" si="48"/>
        <v>0</v>
      </c>
    </row>
    <row r="393" spans="1:32" x14ac:dyDescent="0.2">
      <c r="A393" s="70">
        <f t="shared" si="33"/>
        <v>4</v>
      </c>
      <c r="B393" s="90" t="s">
        <v>433</v>
      </c>
      <c r="C393" s="90" t="s">
        <v>411</v>
      </c>
      <c r="D393" s="90">
        <v>6.9061522377659124</v>
      </c>
      <c r="E393" s="90">
        <v>7.2281423390815931</v>
      </c>
      <c r="F393" s="90">
        <v>6.6183065013583242</v>
      </c>
      <c r="G393" s="411">
        <v>8.5502926776832044</v>
      </c>
      <c r="H393" s="411">
        <v>8.5912196795497522</v>
      </c>
      <c r="I393" s="411">
        <v>8.51273555912028</v>
      </c>
      <c r="J393" s="11">
        <v>9.04963986762702</v>
      </c>
      <c r="K393" s="11">
        <v>9.1733952199068476</v>
      </c>
      <c r="L393" s="11">
        <v>8.9339520308545257</v>
      </c>
      <c r="M393" s="11"/>
      <c r="N393" s="11"/>
      <c r="O393" s="11"/>
      <c r="P393" s="528"/>
      <c r="Q393" s="527">
        <f t="shared" si="34"/>
        <v>4.52481993381351</v>
      </c>
      <c r="R393" s="137">
        <v>18</v>
      </c>
      <c r="S393" s="90" t="str">
        <f t="shared" si="35"/>
        <v>Neoplasia maligna do cólon e reto (D75)</v>
      </c>
      <c r="T393" s="90" t="str">
        <f t="shared" si="36"/>
        <v>D75</v>
      </c>
      <c r="U393" s="90">
        <f t="shared" si="37"/>
        <v>0.37987125290199664</v>
      </c>
      <c r="V393" s="90">
        <f t="shared" si="38"/>
        <v>0.44734598995827812</v>
      </c>
      <c r="W393" s="10">
        <f t="shared" si="39"/>
        <v>0.31955164898401156</v>
      </c>
      <c r="X393" s="10">
        <f t="shared" si="40"/>
        <v>0.41336447410853011</v>
      </c>
      <c r="Y393" s="10">
        <f t="shared" si="41"/>
        <v>0.50399643853408105</v>
      </c>
      <c r="Z393" s="10">
        <f t="shared" si="42"/>
        <v>0.33019504370118286</v>
      </c>
      <c r="AA393" s="10">
        <f t="shared" si="43"/>
        <v>0.41658555577185125</v>
      </c>
      <c r="AB393" s="10">
        <f t="shared" si="44"/>
        <v>0.4818772260632726</v>
      </c>
      <c r="AC393" s="10">
        <f t="shared" si="45"/>
        <v>0.35555019886706035</v>
      </c>
      <c r="AD393" s="10">
        <f t="shared" si="46"/>
        <v>0</v>
      </c>
      <c r="AE393" s="10">
        <f t="shared" si="47"/>
        <v>0</v>
      </c>
      <c r="AF393" s="10">
        <f t="shared" si="48"/>
        <v>0</v>
      </c>
    </row>
    <row r="394" spans="1:32" x14ac:dyDescent="0.2">
      <c r="A394" s="70">
        <f t="shared" si="33"/>
        <v>2</v>
      </c>
      <c r="B394" s="90" t="s">
        <v>434</v>
      </c>
      <c r="C394" s="90" t="s">
        <v>412</v>
      </c>
      <c r="D394" s="90">
        <v>16.646156843855412</v>
      </c>
      <c r="E394" s="90">
        <v>15.934967112723038</v>
      </c>
      <c r="F394" s="90">
        <v>17.281930835188799</v>
      </c>
      <c r="G394" s="411">
        <v>19.16310795360155</v>
      </c>
      <c r="H394" s="411">
        <v>17.14649795991717</v>
      </c>
      <c r="I394" s="411">
        <v>21.013672548461088</v>
      </c>
      <c r="J394" s="11">
        <v>19.855947050807863</v>
      </c>
      <c r="K394" s="11">
        <v>17.412045319022063</v>
      </c>
      <c r="L394" s="11">
        <v>22.140532722670844</v>
      </c>
      <c r="M394" s="11"/>
      <c r="N394" s="11"/>
      <c r="O394" s="11"/>
      <c r="P394" s="528"/>
      <c r="Q394" s="527">
        <f t="shared" si="34"/>
        <v>9.9279735254039316</v>
      </c>
      <c r="R394" s="137">
        <v>19</v>
      </c>
      <c r="S394" s="90" t="str">
        <f t="shared" si="35"/>
        <v>Neoplasia maligna da próstata (Y77)</v>
      </c>
      <c r="T394" s="90" t="str">
        <f t="shared" si="36"/>
        <v>Y77</v>
      </c>
      <c r="U394" s="90">
        <f t="shared" si="37"/>
        <v>0.3878070924647698</v>
      </c>
      <c r="V394" s="90">
        <f t="shared" si="38"/>
        <v>0.82161600188997408</v>
      </c>
      <c r="W394" s="10" t="str">
        <f t="shared" si="39"/>
        <v>---</v>
      </c>
      <c r="X394" s="10">
        <f t="shared" si="40"/>
        <v>0.41414625089171414</v>
      </c>
      <c r="Y394" s="10">
        <f t="shared" si="41"/>
        <v>0.86545255531095444</v>
      </c>
      <c r="Z394" s="10" t="str">
        <f t="shared" si="42"/>
        <v>---</v>
      </c>
      <c r="AA394" s="10">
        <f t="shared" si="43"/>
        <v>0.33949776133930309</v>
      </c>
      <c r="AB394" s="10">
        <f t="shared" si="44"/>
        <v>0.70267047011233064</v>
      </c>
      <c r="AC394" s="10" t="str">
        <f t="shared" si="45"/>
        <v>---</v>
      </c>
      <c r="AD394" s="10">
        <f t="shared" si="46"/>
        <v>0</v>
      </c>
      <c r="AE394" s="10">
        <f t="shared" si="47"/>
        <v>0</v>
      </c>
      <c r="AF394" s="10">
        <f t="shared" si="48"/>
        <v>0</v>
      </c>
    </row>
    <row r="395" spans="1:32" x14ac:dyDescent="0.2">
      <c r="A395" s="70">
        <f t="shared" si="33"/>
        <v>22</v>
      </c>
      <c r="B395" s="90" t="s">
        <v>435</v>
      </c>
      <c r="C395" s="90" t="s">
        <v>413</v>
      </c>
      <c r="D395" s="90">
        <v>0.10573024925432734</v>
      </c>
      <c r="E395" s="514" t="s">
        <v>460</v>
      </c>
      <c r="F395" s="90">
        <v>0.20024868734547877</v>
      </c>
      <c r="G395" s="411">
        <v>9.479043496105774E-2</v>
      </c>
      <c r="H395" s="411" t="s">
        <v>460</v>
      </c>
      <c r="I395" s="411">
        <v>0.18177593211699622</v>
      </c>
      <c r="J395" s="11">
        <v>7.4751800661864903E-2</v>
      </c>
      <c r="K395" s="11" t="s">
        <v>460</v>
      </c>
      <c r="L395" s="11">
        <v>0.1446305893696517</v>
      </c>
      <c r="M395" s="11"/>
      <c r="N395" s="11"/>
      <c r="O395" s="11"/>
      <c r="P395" s="528"/>
      <c r="Q395" s="527">
        <f t="shared" si="34"/>
        <v>3.7375900330932452E-2</v>
      </c>
      <c r="R395" s="137">
        <v>20</v>
      </c>
      <c r="S395" s="90" t="str">
        <f t="shared" si="35"/>
        <v>Neoplasia maligna do estômago (D74)</v>
      </c>
      <c r="T395" s="90" t="str">
        <f t="shared" si="36"/>
        <v>D74</v>
      </c>
      <c r="U395" s="90">
        <f t="shared" si="37"/>
        <v>0.11052866387367853</v>
      </c>
      <c r="V395" s="90">
        <f t="shared" si="38"/>
        <v>0.13038845304883845</v>
      </c>
      <c r="W395" s="10">
        <f t="shared" si="39"/>
        <v>9.2774839713665527E-2</v>
      </c>
      <c r="X395" s="10">
        <f t="shared" si="40"/>
        <v>8.599544615023795E-2</v>
      </c>
      <c r="Y395" s="10">
        <f t="shared" si="41"/>
        <v>0.10210624767708286</v>
      </c>
      <c r="Z395" s="10">
        <f t="shared" si="42"/>
        <v>7.1211189901503671E-2</v>
      </c>
      <c r="AA395" s="10">
        <f t="shared" si="43"/>
        <v>8.2538446564142498E-2</v>
      </c>
      <c r="AB395" s="10">
        <f t="shared" si="44"/>
        <v>0.10636754822801334</v>
      </c>
      <c r="AC395" s="10">
        <f t="shared" si="45"/>
        <v>6.0262745570688198E-2</v>
      </c>
      <c r="AD395" s="10">
        <f t="shared" si="46"/>
        <v>0</v>
      </c>
      <c r="AE395" s="10">
        <f t="shared" si="47"/>
        <v>0</v>
      </c>
      <c r="AF395" s="10">
        <f t="shared" si="48"/>
        <v>0</v>
      </c>
    </row>
    <row r="396" spans="1:32" x14ac:dyDescent="0.2">
      <c r="A396" s="70">
        <f t="shared" si="33"/>
        <v>17</v>
      </c>
      <c r="B396" s="90" t="s">
        <v>436</v>
      </c>
      <c r="C396" s="90" t="s">
        <v>414</v>
      </c>
      <c r="D396" s="90">
        <v>0.60290039880264978</v>
      </c>
      <c r="E396" s="514" t="s">
        <v>460</v>
      </c>
      <c r="F396" s="90">
        <v>1.1418682383873697</v>
      </c>
      <c r="G396" s="411">
        <v>0.627766756896737</v>
      </c>
      <c r="H396" s="411" t="s">
        <v>460</v>
      </c>
      <c r="I396" s="411">
        <v>1.2038439050717358</v>
      </c>
      <c r="J396" s="11">
        <v>0.61903834923106871</v>
      </c>
      <c r="K396" s="11" t="s">
        <v>460</v>
      </c>
      <c r="L396" s="11">
        <v>1.1977220682174279</v>
      </c>
      <c r="M396" s="11"/>
      <c r="N396" s="11"/>
      <c r="O396" s="11"/>
      <c r="P396" s="528"/>
      <c r="Q396" s="527">
        <f t="shared" si="34"/>
        <v>0.30951917461553435</v>
      </c>
      <c r="R396" s="137">
        <v>21</v>
      </c>
      <c r="S396" s="90" t="str">
        <f t="shared" si="35"/>
        <v>Neoplasia maligna do brônquio / pulmão (R84)</v>
      </c>
      <c r="T396" s="90" t="str">
        <f t="shared" si="36"/>
        <v>R84</v>
      </c>
      <c r="U396" s="90">
        <f t="shared" si="37"/>
        <v>6.3671270910621552E-2</v>
      </c>
      <c r="V396" s="90">
        <f t="shared" si="38"/>
        <v>8.6390581739113612E-2</v>
      </c>
      <c r="W396" s="10">
        <f t="shared" si="39"/>
        <v>4.3361153520743538E-2</v>
      </c>
      <c r="X396" s="10">
        <f t="shared" si="40"/>
        <v>6.2737586850514504E-2</v>
      </c>
      <c r="Y396" s="10">
        <f t="shared" si="41"/>
        <v>9.4346172853624566E-2</v>
      </c>
      <c r="Z396" s="10">
        <f t="shared" si="42"/>
        <v>3.3731616269133319E-2</v>
      </c>
      <c r="AA396" s="10">
        <f t="shared" si="43"/>
        <v>7.9423788203231455E-2</v>
      </c>
      <c r="AB396" s="10">
        <f t="shared" si="44"/>
        <v>0.11603732533965092</v>
      </c>
      <c r="AC396" s="10">
        <f t="shared" si="45"/>
        <v>4.5197059178016148E-2</v>
      </c>
      <c r="AD396" s="10">
        <f t="shared" si="46"/>
        <v>0</v>
      </c>
      <c r="AE396" s="10">
        <f t="shared" si="47"/>
        <v>0</v>
      </c>
      <c r="AF396" s="10">
        <f t="shared" si="48"/>
        <v>0</v>
      </c>
    </row>
    <row r="397" spans="1:32" x14ac:dyDescent="0.2">
      <c r="A397" s="70">
        <f t="shared" si="33"/>
        <v>19</v>
      </c>
      <c r="B397" s="90" t="s">
        <v>437</v>
      </c>
      <c r="C397" s="90" t="s">
        <v>415</v>
      </c>
      <c r="D397" s="90">
        <v>0.3878070924647698</v>
      </c>
      <c r="E397" s="90">
        <v>0.82161600188997408</v>
      </c>
      <c r="F397" s="514" t="s">
        <v>460</v>
      </c>
      <c r="G397" s="411">
        <v>0.41414625089171414</v>
      </c>
      <c r="H397" s="411">
        <v>0.86545255531095444</v>
      </c>
      <c r="I397" s="411" t="s">
        <v>460</v>
      </c>
      <c r="J397" s="11">
        <v>0.33949776133930309</v>
      </c>
      <c r="K397" s="11">
        <v>0.70267047011233064</v>
      </c>
      <c r="L397" s="11" t="s">
        <v>460</v>
      </c>
      <c r="M397" s="11"/>
      <c r="N397" s="11"/>
      <c r="O397" s="11"/>
      <c r="P397" s="528"/>
      <c r="Q397" s="527">
        <f t="shared" si="34"/>
        <v>0.16974888066965155</v>
      </c>
      <c r="R397" s="137">
        <v>22</v>
      </c>
      <c r="S397" s="90" t="str">
        <f t="shared" si="35"/>
        <v>Neoplasia maligna do colo do útero (X75)</v>
      </c>
      <c r="T397" s="90" t="str">
        <f t="shared" si="36"/>
        <v>X75</v>
      </c>
      <c r="U397" s="90">
        <f t="shared" si="37"/>
        <v>0.10573024925432734</v>
      </c>
      <c r="V397" s="90" t="str">
        <f t="shared" si="38"/>
        <v>---</v>
      </c>
      <c r="W397" s="10">
        <f t="shared" si="39"/>
        <v>0.20024868734547877</v>
      </c>
      <c r="X397" s="10">
        <f t="shared" si="40"/>
        <v>9.479043496105774E-2</v>
      </c>
      <c r="Y397" s="10" t="str">
        <f t="shared" si="41"/>
        <v>---</v>
      </c>
      <c r="Z397" s="10">
        <f t="shared" si="42"/>
        <v>0.18177593211699622</v>
      </c>
      <c r="AA397" s="10">
        <f t="shared" si="43"/>
        <v>7.4751800661864903E-2</v>
      </c>
      <c r="AB397" s="10" t="str">
        <f t="shared" si="44"/>
        <v>---</v>
      </c>
      <c r="AC397" s="10">
        <f t="shared" si="45"/>
        <v>0.1446305893696517</v>
      </c>
      <c r="AD397" s="10">
        <f t="shared" si="46"/>
        <v>0</v>
      </c>
      <c r="AE397" s="10">
        <f t="shared" si="47"/>
        <v>0</v>
      </c>
      <c r="AF397" s="10">
        <f t="shared" si="48"/>
        <v>0</v>
      </c>
    </row>
    <row r="398" spans="1:32" x14ac:dyDescent="0.2">
      <c r="A398" s="70"/>
      <c r="B398" s="90" t="s">
        <v>431</v>
      </c>
      <c r="C398" s="90" t="s">
        <v>409</v>
      </c>
      <c r="D398" s="90">
        <v>0.7330209701403595</v>
      </c>
      <c r="E398" s="90">
        <v>0.7100367417209712</v>
      </c>
      <c r="F398" s="90">
        <v>0.7535679128199817</v>
      </c>
      <c r="G398" s="411">
        <v>0.90412484975227447</v>
      </c>
      <c r="H398" s="411">
        <v>0.82869430614720463</v>
      </c>
      <c r="I398" s="411">
        <v>0.97334452723265819</v>
      </c>
      <c r="J398" s="11">
        <v>1.0216079423788205</v>
      </c>
      <c r="K398" s="11">
        <v>0.90412415993811335</v>
      </c>
      <c r="L398" s="11">
        <v>1.131433048089671</v>
      </c>
      <c r="M398" s="11"/>
      <c r="N398" s="11"/>
      <c r="O398" s="11"/>
      <c r="P398" s="529"/>
      <c r="Q398" s="70"/>
      <c r="R398" s="137"/>
      <c r="S398" s="503" t="str">
        <f>B398</f>
        <v>Diabetes - insulino dependente (T89)</v>
      </c>
      <c r="T398" s="503" t="str">
        <f>C398</f>
        <v>T89</v>
      </c>
      <c r="U398" s="503">
        <f>D398/D$393*100</f>
        <v>10.61402854880428</v>
      </c>
      <c r="V398" s="503">
        <f t="shared" ref="V398:AF398" si="49">E398/E$393*100</f>
        <v>9.8232257807361929</v>
      </c>
      <c r="W398" s="503">
        <f t="shared" si="49"/>
        <v>11.386113844460382</v>
      </c>
      <c r="X398" s="503">
        <f t="shared" si="49"/>
        <v>10.574197677608119</v>
      </c>
      <c r="Y398" s="503">
        <f t="shared" si="49"/>
        <v>9.6458283812693146</v>
      </c>
      <c r="Z398" s="503">
        <f t="shared" si="49"/>
        <v>11.433980539778981</v>
      </c>
      <c r="AA398" s="503">
        <f t="shared" si="49"/>
        <v>11.288934778867665</v>
      </c>
      <c r="AB398" s="503">
        <f t="shared" si="49"/>
        <v>9.8559381588193951</v>
      </c>
      <c r="AC398" s="503">
        <f t="shared" si="49"/>
        <v>12.664418212478923</v>
      </c>
      <c r="AD398" s="503" t="e">
        <f t="shared" si="49"/>
        <v>#DIV/0!</v>
      </c>
      <c r="AE398" s="503" t="e">
        <f t="shared" si="49"/>
        <v>#DIV/0!</v>
      </c>
      <c r="AF398" s="503" t="e">
        <f t="shared" si="49"/>
        <v>#DIV/0!</v>
      </c>
    </row>
    <row r="399" spans="1:32" x14ac:dyDescent="0.2">
      <c r="A399" s="70"/>
      <c r="B399" s="90" t="s">
        <v>432</v>
      </c>
      <c r="C399" s="90" t="s">
        <v>410</v>
      </c>
      <c r="D399" s="90">
        <v>6.1731312676255534</v>
      </c>
      <c r="E399" s="90">
        <v>6.5181055973606208</v>
      </c>
      <c r="F399" s="90">
        <v>5.8647385885383425</v>
      </c>
      <c r="G399" s="411">
        <v>7.6461678279309302</v>
      </c>
      <c r="H399" s="411">
        <v>7.7625253734025481</v>
      </c>
      <c r="I399" s="411">
        <v>7.5393910318876216</v>
      </c>
      <c r="J399" s="11">
        <v>8.0280319252482002</v>
      </c>
      <c r="K399" s="11">
        <v>8.2692710599687338</v>
      </c>
      <c r="L399" s="11">
        <v>7.8025189827648544</v>
      </c>
      <c r="M399" s="11"/>
      <c r="N399" s="11"/>
      <c r="O399" s="11"/>
      <c r="P399" s="529"/>
      <c r="Q399" s="70"/>
      <c r="S399" s="503" t="str">
        <f>B399</f>
        <v>Diabetes - não insulino dependente (T90)</v>
      </c>
      <c r="T399" s="503" t="str">
        <f>C399</f>
        <v>T90</v>
      </c>
      <c r="U399" s="503">
        <f>D399/D$393*100</f>
        <v>89.385971451195729</v>
      </c>
      <c r="V399" s="503">
        <f t="shared" ref="V399" si="50">E399/E$393*100</f>
        <v>90.176774219263791</v>
      </c>
      <c r="W399" s="503">
        <f t="shared" ref="W399" si="51">F399/F$393*100</f>
        <v>88.613886155539618</v>
      </c>
      <c r="X399" s="503">
        <f t="shared" ref="X399" si="52">G399/G$393*100</f>
        <v>89.425802322391874</v>
      </c>
      <c r="Y399" s="503">
        <f t="shared" ref="Y399" si="53">H399/H$393*100</f>
        <v>90.354171618730689</v>
      </c>
      <c r="Z399" s="503">
        <f t="shared" ref="Z399" si="54">I399/I$393*100</f>
        <v>88.566019460221014</v>
      </c>
      <c r="AA399" s="503">
        <f t="shared" ref="AA399" si="55">J399/J$393*100</f>
        <v>88.711065221132344</v>
      </c>
      <c r="AB399" s="503">
        <f t="shared" ref="AB399" si="56">K399/K$393*100</f>
        <v>90.144061841180601</v>
      </c>
      <c r="AC399" s="503">
        <f t="shared" ref="AC399" si="57">L399/L$393*100</f>
        <v>87.335581787521079</v>
      </c>
      <c r="AD399" s="503" t="e">
        <f t="shared" ref="AD399" si="58">M399/M$393*100</f>
        <v>#DIV/0!</v>
      </c>
      <c r="AE399" s="503" t="e">
        <f t="shared" ref="AE399" si="59">N399/N$393*100</f>
        <v>#DIV/0!</v>
      </c>
      <c r="AF399" s="503" t="e">
        <f t="shared" ref="AF399" si="60">O399/O$393*100</f>
        <v>#DIV/0!</v>
      </c>
    </row>
    <row r="400" spans="1:32" x14ac:dyDescent="0.2">
      <c r="A400" s="70"/>
      <c r="B400" s="90"/>
      <c r="C400" s="90"/>
      <c r="D400" s="90"/>
      <c r="E400" s="90"/>
      <c r="F400" s="90"/>
      <c r="G400" s="90"/>
      <c r="H400" s="348"/>
      <c r="I400" s="90"/>
      <c r="J400" s="348"/>
      <c r="K400" s="482"/>
      <c r="L400" s="482"/>
      <c r="M400" s="70"/>
      <c r="N400" s="70"/>
      <c r="O400" s="70"/>
      <c r="P400" s="70"/>
      <c r="Q400" s="70"/>
    </row>
    <row r="401" spans="1:22" x14ac:dyDescent="0.2">
      <c r="B401" s="263"/>
      <c r="C401" s="263"/>
      <c r="D401" s="263"/>
      <c r="E401" s="259"/>
      <c r="F401" s="259"/>
      <c r="G401" s="263"/>
      <c r="H401" s="259"/>
      <c r="I401" s="259"/>
      <c r="J401" s="263"/>
    </row>
    <row r="402" spans="1:22" x14ac:dyDescent="0.2">
      <c r="A402" s="8" t="s">
        <v>440</v>
      </c>
    </row>
    <row r="403" spans="1:22" x14ac:dyDescent="0.2">
      <c r="B403" s="8">
        <v>2000</v>
      </c>
      <c r="C403" s="8">
        <v>2001</v>
      </c>
      <c r="D403" s="8">
        <v>2002</v>
      </c>
      <c r="E403" s="8">
        <v>2003</v>
      </c>
      <c r="F403" s="8">
        <v>2004</v>
      </c>
      <c r="G403" s="8">
        <v>2005</v>
      </c>
      <c r="H403" s="8">
        <v>2006</v>
      </c>
      <c r="I403" s="8">
        <v>2007</v>
      </c>
      <c r="J403" s="8">
        <v>2008</v>
      </c>
      <c r="K403" s="8">
        <v>2009</v>
      </c>
      <c r="L403" s="8">
        <v>2010</v>
      </c>
      <c r="M403" s="8">
        <v>2011</v>
      </c>
      <c r="N403" s="8">
        <v>2012</v>
      </c>
    </row>
    <row r="404" spans="1:22" x14ac:dyDescent="0.2">
      <c r="A404" s="8" t="s">
        <v>16</v>
      </c>
      <c r="B404" s="10">
        <v>10.463687714605671</v>
      </c>
      <c r="C404" s="10">
        <v>10.481357614301229</v>
      </c>
      <c r="D404" s="10">
        <v>10.385730670906113</v>
      </c>
      <c r="E404" s="10">
        <v>9.5255971565741167</v>
      </c>
      <c r="F404" s="10">
        <v>8.3228696533449682</v>
      </c>
      <c r="G404" s="10">
        <v>8.199136220999117</v>
      </c>
      <c r="H404" s="10">
        <v>6.9381773458027514</v>
      </c>
      <c r="I404" s="10">
        <v>5.9493681860675363</v>
      </c>
      <c r="J404" s="10">
        <v>5.4840260076201091</v>
      </c>
      <c r="K404" s="10">
        <v>4.3856443242453036</v>
      </c>
      <c r="L404" s="10">
        <v>4.7122301210620625</v>
      </c>
      <c r="M404" s="10">
        <v>3.763259703697059</v>
      </c>
      <c r="N404" s="10">
        <v>2.3591015361799461</v>
      </c>
    </row>
    <row r="405" spans="1:22" x14ac:dyDescent="0.2">
      <c r="A405" s="8" t="str">
        <f>A2</f>
        <v>ARS Alentejo</v>
      </c>
      <c r="B405" s="411">
        <v>2.9865651234524693</v>
      </c>
      <c r="C405" s="411">
        <v>3.9248558316348987</v>
      </c>
      <c r="D405" s="411">
        <v>3.7471077012431024</v>
      </c>
      <c r="E405" s="411">
        <v>3.1973277862830876</v>
      </c>
      <c r="F405" s="411">
        <v>3.2108640529603694</v>
      </c>
      <c r="G405" s="411">
        <v>3.6051215495191906</v>
      </c>
      <c r="H405" s="411">
        <v>5.1485646945757004</v>
      </c>
      <c r="I405" s="411">
        <v>3.6400001532631645</v>
      </c>
      <c r="J405" s="411">
        <v>0.77059932399174302</v>
      </c>
      <c r="K405" s="411">
        <v>2.1320308563011205</v>
      </c>
      <c r="L405" s="411">
        <v>1.3653594650131513</v>
      </c>
      <c r="M405" s="411">
        <v>1.3756171853889805</v>
      </c>
      <c r="N405" s="411">
        <v>0.19830547967616716</v>
      </c>
    </row>
    <row r="406" spans="1:22" x14ac:dyDescent="0.2">
      <c r="A406" s="8" t="str">
        <f>A3</f>
        <v>ULS Baixo Alentejo</v>
      </c>
      <c r="B406" s="11">
        <v>1.4788032045665442</v>
      </c>
      <c r="C406" s="11">
        <v>7.4166645034728536</v>
      </c>
      <c r="D406" s="11">
        <v>4.4692903884185782</v>
      </c>
      <c r="E406" s="11">
        <v>5.2451547882643412</v>
      </c>
      <c r="F406" s="11">
        <v>3.015090528093106</v>
      </c>
      <c r="G406" s="11">
        <v>5.3075940297149442</v>
      </c>
      <c r="H406" s="11">
        <v>5.3406169175485045</v>
      </c>
      <c r="I406" s="11">
        <v>3.8371512988757148</v>
      </c>
      <c r="J406" s="11">
        <v>0</v>
      </c>
      <c r="K406" s="11">
        <v>2.3354754833461135</v>
      </c>
      <c r="L406" s="11">
        <v>3.1374394572229738</v>
      </c>
      <c r="M406" s="11">
        <v>2.3730703971333309</v>
      </c>
      <c r="N406" s="11">
        <v>0</v>
      </c>
    </row>
    <row r="407" spans="1:22" x14ac:dyDescent="0.2">
      <c r="A407" s="8" t="s">
        <v>255</v>
      </c>
      <c r="B407" s="10"/>
      <c r="C407" s="10"/>
      <c r="D407" s="10"/>
      <c r="E407" s="10"/>
      <c r="F407" s="10"/>
      <c r="G407" s="10"/>
      <c r="H407" s="10"/>
      <c r="I407" s="10"/>
      <c r="J407" s="10"/>
      <c r="K407" s="10"/>
      <c r="L407" s="90"/>
      <c r="M407" s="90"/>
      <c r="N407" s="90"/>
      <c r="O407" s="90"/>
      <c r="P407" s="90"/>
      <c r="Q407" s="90"/>
      <c r="R407" s="90"/>
      <c r="S407" s="90"/>
      <c r="T407" s="90"/>
      <c r="U407" s="90"/>
      <c r="V407" s="90"/>
    </row>
    <row r="409" spans="1:22" x14ac:dyDescent="0.2">
      <c r="A409" s="8" t="s">
        <v>441</v>
      </c>
    </row>
    <row r="410" spans="1:22" x14ac:dyDescent="0.2">
      <c r="B410" s="8">
        <v>2000</v>
      </c>
      <c r="C410" s="8">
        <v>2001</v>
      </c>
      <c r="D410" s="8">
        <v>2002</v>
      </c>
      <c r="E410" s="8">
        <v>2003</v>
      </c>
      <c r="F410" s="8">
        <v>2004</v>
      </c>
      <c r="G410" s="8">
        <v>2005</v>
      </c>
      <c r="H410" s="8">
        <v>2006</v>
      </c>
      <c r="I410" s="8">
        <v>2007</v>
      </c>
      <c r="J410" s="8">
        <v>2008</v>
      </c>
      <c r="K410" s="8">
        <v>2009</v>
      </c>
      <c r="L410" s="8">
        <v>2010</v>
      </c>
      <c r="M410" s="8">
        <v>2011</v>
      </c>
      <c r="N410" s="8">
        <v>2012</v>
      </c>
    </row>
    <row r="411" spans="1:22" x14ac:dyDescent="0.2">
      <c r="A411" s="8" t="s">
        <v>16</v>
      </c>
      <c r="B411" s="10">
        <v>27.250461572540303</v>
      </c>
      <c r="C411" s="10">
        <v>23.980536068275665</v>
      </c>
      <c r="D411" s="10">
        <v>22.99769458940704</v>
      </c>
      <c r="E411" s="10">
        <v>21.299596592466045</v>
      </c>
      <c r="F411" s="10">
        <v>20.581825677044414</v>
      </c>
      <c r="G411" s="10">
        <v>19.167980653238182</v>
      </c>
      <c r="H411" s="10">
        <v>19.287134722432974</v>
      </c>
      <c r="I411" s="10">
        <v>18.824717761275672</v>
      </c>
      <c r="J411" s="10">
        <v>18.183875709477203</v>
      </c>
      <c r="K411" s="10">
        <v>16.508321039109305</v>
      </c>
      <c r="L411" s="10">
        <v>15.339601427845492</v>
      </c>
      <c r="M411" s="10">
        <v>12.763224709364101</v>
      </c>
      <c r="N411" s="10">
        <v>7.3871865899872038</v>
      </c>
    </row>
    <row r="412" spans="1:22" x14ac:dyDescent="0.2">
      <c r="A412" s="8" t="str">
        <f>A2</f>
        <v>ARS Alentejo</v>
      </c>
      <c r="B412" s="411">
        <v>12.879562094888772</v>
      </c>
      <c r="C412" s="411">
        <v>11.961465391649215</v>
      </c>
      <c r="D412" s="411">
        <v>9.3677692531077579</v>
      </c>
      <c r="E412" s="411">
        <v>9.2158271486983114</v>
      </c>
      <c r="F412" s="411">
        <v>8.310471666485661</v>
      </c>
      <c r="G412" s="411">
        <v>9.1076754935221658</v>
      </c>
      <c r="H412" s="411">
        <v>11.250567295554308</v>
      </c>
      <c r="I412" s="411">
        <v>7.8547371728310384</v>
      </c>
      <c r="J412" s="411">
        <v>3.2750471269649082</v>
      </c>
      <c r="K412" s="411">
        <v>6.7837345427762914</v>
      </c>
      <c r="L412" s="411">
        <v>4.0960783950394539</v>
      </c>
      <c r="M412" s="411">
        <v>5.3059520007860677</v>
      </c>
      <c r="N412" s="411">
        <v>1.5864438374093373</v>
      </c>
    </row>
    <row r="413" spans="1:22" x14ac:dyDescent="0.2">
      <c r="A413" s="8" t="str">
        <f>A3</f>
        <v>ULS Baixo Alentejo</v>
      </c>
      <c r="B413" s="11">
        <v>13.309228841098898</v>
      </c>
      <c r="C413" s="11">
        <v>18.541661258682133</v>
      </c>
      <c r="D413" s="11">
        <v>11.173225971046447</v>
      </c>
      <c r="E413" s="11">
        <v>16.484772191687927</v>
      </c>
      <c r="F413" s="11">
        <v>9.0452715842793179</v>
      </c>
      <c r="G413" s="11">
        <v>12.889871215022007</v>
      </c>
      <c r="H413" s="11">
        <v>16.021850752645513</v>
      </c>
      <c r="I413" s="11">
        <v>11.511453896627144</v>
      </c>
      <c r="J413" s="11">
        <v>0.77274378134441957</v>
      </c>
      <c r="K413" s="11">
        <v>3.1139673111281518</v>
      </c>
      <c r="L413" s="11">
        <v>7.8435986430574349</v>
      </c>
      <c r="M413" s="11">
        <v>11.074328519955545</v>
      </c>
      <c r="N413" s="11">
        <v>3.192784307465129</v>
      </c>
    </row>
    <row r="414" spans="1:22" x14ac:dyDescent="0.2">
      <c r="A414" s="8" t="s">
        <v>255</v>
      </c>
      <c r="B414" s="10"/>
      <c r="C414" s="10"/>
      <c r="D414" s="10"/>
      <c r="E414" s="10"/>
      <c r="F414" s="10"/>
      <c r="G414" s="10"/>
      <c r="H414" s="10"/>
      <c r="I414" s="10"/>
      <c r="J414" s="10"/>
      <c r="K414" s="10"/>
      <c r="L414" s="90"/>
      <c r="M414" s="90"/>
      <c r="N414" s="90"/>
      <c r="O414" s="90"/>
      <c r="P414" s="90"/>
      <c r="Q414" s="90"/>
      <c r="R414" s="90"/>
      <c r="S414" s="90"/>
      <c r="T414" s="90"/>
      <c r="U414" s="90"/>
      <c r="V414" s="90"/>
    </row>
    <row r="417" spans="1:20" x14ac:dyDescent="0.2">
      <c r="A417" s="8" t="s">
        <v>555</v>
      </c>
    </row>
    <row r="418" spans="1:20" x14ac:dyDescent="0.2">
      <c r="B418" s="8">
        <v>2000</v>
      </c>
      <c r="C418" s="8">
        <v>2001</v>
      </c>
      <c r="D418" s="8">
        <v>2002</v>
      </c>
      <c r="E418" s="8">
        <v>2003</v>
      </c>
      <c r="F418" s="8">
        <v>2004</v>
      </c>
      <c r="G418" s="8">
        <v>2005</v>
      </c>
      <c r="H418" s="8">
        <v>2006</v>
      </c>
      <c r="I418" s="8">
        <v>2007</v>
      </c>
      <c r="J418" s="8">
        <v>2008</v>
      </c>
      <c r="K418" s="8">
        <v>2009</v>
      </c>
      <c r="L418" s="8">
        <v>2010</v>
      </c>
      <c r="M418" s="8">
        <v>2011</v>
      </c>
      <c r="N418" s="8">
        <v>2012</v>
      </c>
    </row>
    <row r="419" spans="1:20" x14ac:dyDescent="0.2">
      <c r="A419" s="8" t="s">
        <v>16</v>
      </c>
      <c r="B419" s="10">
        <v>40.630927733907399</v>
      </c>
      <c r="C419" s="10">
        <v>38.94811727980921</v>
      </c>
      <c r="D419" s="10">
        <v>40.747119848511375</v>
      </c>
      <c r="E419" s="10">
        <v>37.550325566642542</v>
      </c>
      <c r="F419" s="10">
        <v>34.793801655499905</v>
      </c>
      <c r="G419" s="10">
        <v>32.436582806001383</v>
      </c>
      <c r="H419" s="10">
        <v>30.81748700214834</v>
      </c>
      <c r="I419" s="10">
        <v>28.132439513012823</v>
      </c>
      <c r="J419" s="10">
        <v>26.663712657739147</v>
      </c>
      <c r="K419" s="10">
        <v>25.866351218508019</v>
      </c>
      <c r="L419" s="10">
        <v>24.754120256212104</v>
      </c>
      <c r="M419" s="10">
        <v>23.724465274894424</v>
      </c>
      <c r="N419" s="10">
        <v>23.581019168849544</v>
      </c>
    </row>
    <row r="420" spans="1:20" x14ac:dyDescent="0.2">
      <c r="A420" s="8" t="str">
        <f>A2</f>
        <v>ARS Alentejo</v>
      </c>
      <c r="B420" s="411">
        <v>23.705860667403975</v>
      </c>
      <c r="C420" s="411">
        <v>20.932564435386126</v>
      </c>
      <c r="D420" s="411">
        <v>23.419423132769396</v>
      </c>
      <c r="E420" s="411">
        <v>22.569372609057091</v>
      </c>
      <c r="F420" s="411">
        <v>18.320812537479753</v>
      </c>
      <c r="G420" s="411">
        <v>22.19995901546028</v>
      </c>
      <c r="H420" s="411">
        <v>18.68738296549699</v>
      </c>
      <c r="I420" s="411">
        <v>14.943158523922465</v>
      </c>
      <c r="J420" s="411">
        <v>17.14583495881628</v>
      </c>
      <c r="K420" s="411">
        <v>17.056246850408964</v>
      </c>
      <c r="L420" s="411">
        <v>23.601213609513042</v>
      </c>
      <c r="M420" s="411">
        <v>16.507406224667765</v>
      </c>
      <c r="N420" s="411">
        <v>12.889856178950865</v>
      </c>
    </row>
    <row r="421" spans="1:20" x14ac:dyDescent="0.2">
      <c r="A421" s="8" t="str">
        <f>A3</f>
        <v>ULS Baixo Alentejo</v>
      </c>
      <c r="B421" s="11">
        <v>46.582300943846143</v>
      </c>
      <c r="C421" s="11">
        <v>36.341656067016984</v>
      </c>
      <c r="D421" s="11">
        <v>35.754323107348625</v>
      </c>
      <c r="E421" s="11">
        <v>38.964006998535105</v>
      </c>
      <c r="F421" s="11">
        <v>22.613178960698296</v>
      </c>
      <c r="G421" s="11">
        <v>27.29619786710543</v>
      </c>
      <c r="H421" s="11">
        <v>25.177194039871519</v>
      </c>
      <c r="I421" s="11">
        <v>17.650895974828288</v>
      </c>
      <c r="J421" s="11">
        <v>19.31859453361049</v>
      </c>
      <c r="K421" s="11">
        <v>17.12682021120483</v>
      </c>
      <c r="L421" s="11">
        <v>18.040276879032099</v>
      </c>
      <c r="M421" s="11">
        <v>16.611492779933315</v>
      </c>
      <c r="N421" s="11">
        <v>14.36752938359308</v>
      </c>
    </row>
    <row r="422" spans="1:20" x14ac:dyDescent="0.2">
      <c r="A422" s="8" t="s">
        <v>255</v>
      </c>
      <c r="B422" s="10"/>
      <c r="C422" s="10"/>
      <c r="D422" s="10"/>
      <c r="E422" s="10"/>
      <c r="F422" s="10"/>
      <c r="G422" s="10"/>
      <c r="H422" s="10"/>
      <c r="I422" s="10"/>
      <c r="J422" s="10"/>
      <c r="K422" s="10"/>
      <c r="L422" s="90"/>
      <c r="M422" s="90"/>
      <c r="N422" s="90"/>
      <c r="O422" s="90"/>
      <c r="P422" s="90"/>
      <c r="Q422" s="90"/>
      <c r="R422" s="90"/>
      <c r="S422" s="90"/>
      <c r="T422" s="90"/>
    </row>
    <row r="423" spans="1:20" x14ac:dyDescent="0.2">
      <c r="B423" s="10"/>
      <c r="C423" s="10"/>
      <c r="D423" s="10"/>
      <c r="E423" s="10"/>
      <c r="F423" s="10"/>
      <c r="G423" s="10"/>
      <c r="H423" s="10"/>
      <c r="I423" s="10"/>
      <c r="J423" s="10"/>
      <c r="K423" s="10"/>
      <c r="L423" s="90"/>
      <c r="M423" s="90"/>
      <c r="N423" s="90"/>
      <c r="O423" s="90"/>
      <c r="P423" s="90"/>
      <c r="Q423" s="90"/>
      <c r="R423" s="90"/>
      <c r="S423" s="90"/>
      <c r="T423" s="90"/>
    </row>
    <row r="424" spans="1:20" x14ac:dyDescent="0.2">
      <c r="A424" s="8" t="s">
        <v>442</v>
      </c>
    </row>
    <row r="425" spans="1:20" x14ac:dyDescent="0.2">
      <c r="B425" s="8">
        <v>2000</v>
      </c>
      <c r="C425" s="8">
        <v>2001</v>
      </c>
      <c r="D425" s="8">
        <v>2002</v>
      </c>
      <c r="E425" s="8">
        <v>2003</v>
      </c>
      <c r="F425" s="8">
        <v>2004</v>
      </c>
      <c r="G425" s="8">
        <v>2005</v>
      </c>
      <c r="H425" s="8">
        <v>2006</v>
      </c>
      <c r="I425" s="8">
        <v>2007</v>
      </c>
      <c r="J425" s="8">
        <v>2008</v>
      </c>
      <c r="K425" s="8">
        <v>2009</v>
      </c>
      <c r="L425" s="8">
        <v>2010</v>
      </c>
      <c r="M425" s="8">
        <v>2011</v>
      </c>
      <c r="N425" s="8">
        <v>2012</v>
      </c>
    </row>
    <row r="426" spans="1:20" x14ac:dyDescent="0.2">
      <c r="A426" s="8" t="s">
        <v>16</v>
      </c>
      <c r="B426" s="10">
        <v>44.302397107453245</v>
      </c>
      <c r="C426" s="10">
        <v>43.059645000974719</v>
      </c>
      <c r="D426" s="10">
        <v>44.403783508587921</v>
      </c>
      <c r="E426" s="10">
        <v>40.922928985619258</v>
      </c>
      <c r="F426" s="10">
        <v>37.518014105210888</v>
      </c>
      <c r="G426" s="10">
        <v>34.896323672301122</v>
      </c>
      <c r="H426" s="10">
        <v>33.313234248839976</v>
      </c>
      <c r="I426" s="10">
        <v>30.573972520695477</v>
      </c>
      <c r="J426" s="10">
        <v>28.893153357751679</v>
      </c>
      <c r="K426" s="10">
        <v>27.875195103989991</v>
      </c>
      <c r="L426" s="10">
        <v>26.652930283897447</v>
      </c>
      <c r="M426" s="10">
        <v>25.446803710713446</v>
      </c>
      <c r="N426" s="10">
        <v>25.580257758832548</v>
      </c>
    </row>
    <row r="427" spans="1:20" x14ac:dyDescent="0.2">
      <c r="A427" s="8" t="str">
        <f>A2</f>
        <v>ARS Alentejo</v>
      </c>
      <c r="B427" s="411">
        <v>25.385803549345987</v>
      </c>
      <c r="C427" s="411">
        <v>22.053951815853239</v>
      </c>
      <c r="D427" s="411">
        <v>25.105621598328788</v>
      </c>
      <c r="E427" s="411">
        <v>24.073997449660897</v>
      </c>
      <c r="F427" s="411">
        <v>18.698561249592739</v>
      </c>
      <c r="G427" s="411">
        <v>23.338418452150549</v>
      </c>
      <c r="H427" s="411">
        <v>19.259445709338735</v>
      </c>
      <c r="I427" s="411">
        <v>17.816842855446016</v>
      </c>
      <c r="J427" s="411">
        <v>18.10908411380596</v>
      </c>
      <c r="K427" s="411">
        <v>18.606814745900689</v>
      </c>
      <c r="L427" s="411">
        <v>19.115032510184118</v>
      </c>
      <c r="M427" s="411">
        <v>17.883023410056744</v>
      </c>
      <c r="N427" s="411">
        <v>13.8813835773317</v>
      </c>
    </row>
    <row r="428" spans="1:20" x14ac:dyDescent="0.2">
      <c r="A428" s="8" t="str">
        <f>A3</f>
        <v>ULS Baixo Alentejo</v>
      </c>
      <c r="B428" s="11">
        <v>51.018710557545781</v>
      </c>
      <c r="C428" s="11">
        <v>37.824988967711548</v>
      </c>
      <c r="D428" s="11">
        <v>38.733850032961016</v>
      </c>
      <c r="E428" s="11">
        <v>41.211930479219824</v>
      </c>
      <c r="F428" s="11">
        <v>18.844315800581914</v>
      </c>
      <c r="G428" s="11">
        <v>29.570881022697545</v>
      </c>
      <c r="H428" s="11">
        <v>25.177194039871519</v>
      </c>
      <c r="I428" s="11">
        <v>17.650895974828288</v>
      </c>
      <c r="J428" s="11">
        <v>20.091338314954911</v>
      </c>
      <c r="K428" s="11">
        <v>17.905312038986871</v>
      </c>
      <c r="L428" s="11">
        <v>18.040276879032099</v>
      </c>
      <c r="M428" s="11">
        <v>17.402516245644428</v>
      </c>
      <c r="N428" s="11">
        <v>14.36752938359308</v>
      </c>
    </row>
    <row r="429" spans="1:20" x14ac:dyDescent="0.2">
      <c r="A429" s="8" t="s">
        <v>255</v>
      </c>
      <c r="B429" s="10"/>
      <c r="C429" s="10"/>
      <c r="D429" s="10"/>
      <c r="E429" s="10"/>
      <c r="F429" s="10"/>
      <c r="G429" s="10"/>
      <c r="H429" s="10"/>
      <c r="I429" s="10"/>
      <c r="J429" s="10"/>
      <c r="K429" s="10"/>
      <c r="L429" s="90"/>
      <c r="M429" s="90"/>
      <c r="N429" s="90"/>
      <c r="O429" s="90"/>
      <c r="P429" s="90"/>
      <c r="Q429" s="90"/>
      <c r="R429" s="90"/>
      <c r="S429" s="90"/>
      <c r="T429" s="90"/>
    </row>
    <row r="430" spans="1:20" x14ac:dyDescent="0.2">
      <c r="B430" s="10"/>
      <c r="C430" s="10"/>
      <c r="D430" s="10"/>
      <c r="E430" s="10"/>
      <c r="F430" s="10"/>
      <c r="G430" s="10"/>
      <c r="H430" s="10"/>
      <c r="I430" s="10"/>
      <c r="J430" s="10"/>
      <c r="K430" s="10"/>
      <c r="L430" s="90"/>
      <c r="M430" s="90"/>
      <c r="N430" s="90"/>
      <c r="O430" s="90"/>
      <c r="P430" s="90"/>
      <c r="Q430" s="90"/>
      <c r="R430" s="90"/>
      <c r="S430" s="90"/>
      <c r="T430" s="90"/>
    </row>
    <row r="432" spans="1:20" x14ac:dyDescent="0.2">
      <c r="A432" s="330" t="s">
        <v>191</v>
      </c>
    </row>
    <row r="433" spans="1:54" x14ac:dyDescent="0.2">
      <c r="C433" s="331"/>
      <c r="D433" s="331"/>
      <c r="E433" s="331"/>
      <c r="F433" s="331"/>
      <c r="G433" s="331"/>
      <c r="H433" s="331"/>
      <c r="I433" s="331"/>
      <c r="J433" s="331"/>
      <c r="K433" s="331"/>
      <c r="L433" s="331"/>
      <c r="M433" s="331"/>
      <c r="N433" s="331"/>
      <c r="O433" s="331"/>
      <c r="P433" s="331"/>
      <c r="Q433" s="331"/>
      <c r="R433" s="331"/>
      <c r="S433" s="331"/>
      <c r="T433" s="331"/>
      <c r="U433" s="331"/>
      <c r="V433" s="331"/>
      <c r="W433" s="331"/>
      <c r="X433" s="331"/>
    </row>
    <row r="434" spans="1:54" ht="25.5" customHeight="1" x14ac:dyDescent="0.2">
      <c r="A434" s="331" t="s">
        <v>102</v>
      </c>
      <c r="B434" s="332" t="s">
        <v>166</v>
      </c>
      <c r="C434" s="334" t="s">
        <v>205</v>
      </c>
      <c r="D434" s="332" t="s">
        <v>206</v>
      </c>
      <c r="E434" s="332" t="s">
        <v>207</v>
      </c>
      <c r="F434" s="332" t="s">
        <v>208</v>
      </c>
      <c r="G434" s="333" t="s">
        <v>209</v>
      </c>
      <c r="H434" s="332"/>
      <c r="I434" s="333"/>
      <c r="J434" s="335" t="s">
        <v>213</v>
      </c>
      <c r="K434" s="335" t="s">
        <v>214</v>
      </c>
      <c r="L434" s="346" t="s">
        <v>468</v>
      </c>
      <c r="M434" s="346" t="s">
        <v>222</v>
      </c>
      <c r="N434" s="346" t="s">
        <v>476</v>
      </c>
      <c r="O434" s="346" t="s">
        <v>223</v>
      </c>
      <c r="P434" s="346"/>
      <c r="Q434" s="346"/>
      <c r="R434" s="353" t="s">
        <v>230</v>
      </c>
      <c r="S434" s="353" t="s">
        <v>231</v>
      </c>
      <c r="T434" s="353" t="s">
        <v>341</v>
      </c>
      <c r="U434" s="353" t="s">
        <v>345</v>
      </c>
      <c r="V434" s="353" t="s">
        <v>340</v>
      </c>
      <c r="W434" s="353"/>
      <c r="X434" s="353"/>
      <c r="Y434" s="354" t="s">
        <v>233</v>
      </c>
      <c r="Z434" s="354" t="s">
        <v>234</v>
      </c>
      <c r="AA434" s="354" t="s">
        <v>227</v>
      </c>
      <c r="AB434" s="354" t="s">
        <v>39</v>
      </c>
      <c r="AC434" s="354" t="s">
        <v>228</v>
      </c>
      <c r="AD434" s="354" t="s">
        <v>229</v>
      </c>
      <c r="AE434" s="354" t="s">
        <v>235</v>
      </c>
      <c r="AF434" s="373" t="s">
        <v>236</v>
      </c>
      <c r="AG434" s="354" t="s">
        <v>237</v>
      </c>
      <c r="AH434" s="354" t="s">
        <v>238</v>
      </c>
      <c r="AI434" s="354" t="s">
        <v>239</v>
      </c>
      <c r="AJ434" s="354" t="s">
        <v>240</v>
      </c>
      <c r="AK434" s="354" t="s">
        <v>241</v>
      </c>
      <c r="AL434" s="374" t="s">
        <v>242</v>
      </c>
      <c r="AM434" s="354" t="s">
        <v>243</v>
      </c>
      <c r="AN434" s="354" t="s">
        <v>244</v>
      </c>
      <c r="AO434" s="354" t="s">
        <v>245</v>
      </c>
      <c r="AP434" s="354" t="s">
        <v>246</v>
      </c>
      <c r="AQ434" s="354" t="s">
        <v>247</v>
      </c>
      <c r="AR434" s="354" t="s">
        <v>397</v>
      </c>
      <c r="AS434" s="354" t="s">
        <v>412</v>
      </c>
      <c r="AT434" s="374" t="s">
        <v>403</v>
      </c>
      <c r="AU434" s="354" t="s">
        <v>411</v>
      </c>
      <c r="AV434" s="354" t="s">
        <v>408</v>
      </c>
      <c r="AW434" s="354"/>
      <c r="AX434" s="354"/>
      <c r="AY434" s="354"/>
      <c r="AZ434" s="354" t="s">
        <v>248</v>
      </c>
      <c r="BA434" s="354" t="s">
        <v>254</v>
      </c>
      <c r="BB434" s="354" t="s">
        <v>249</v>
      </c>
    </row>
    <row r="435" spans="1:54" x14ac:dyDescent="0.2">
      <c r="A435" s="8" t="s">
        <v>192</v>
      </c>
      <c r="C435" s="90">
        <v>68.730672681631319</v>
      </c>
      <c r="D435" s="90">
        <v>5.163014593108894</v>
      </c>
      <c r="E435" s="109">
        <v>0.99680196804155274</v>
      </c>
      <c r="F435" s="90">
        <v>75.070330987640787</v>
      </c>
      <c r="G435" s="90">
        <v>81.348212923032975</v>
      </c>
      <c r="H435" s="90"/>
      <c r="I435" s="90"/>
      <c r="J435" s="10">
        <v>46.440292584568525</v>
      </c>
      <c r="K435" s="10">
        <v>49.919794674366379</v>
      </c>
      <c r="L435" s="10">
        <v>18.010670472695143</v>
      </c>
      <c r="M435" s="10">
        <v>19.867095978625745</v>
      </c>
      <c r="N435" s="10">
        <v>13.703381020324844</v>
      </c>
      <c r="O435" s="10">
        <v>62.027965279246153</v>
      </c>
      <c r="P435" s="10"/>
      <c r="Q435" s="10"/>
      <c r="R435" s="10">
        <v>2.0610801865503232</v>
      </c>
      <c r="S435" s="10">
        <v>18.138907619689817</v>
      </c>
      <c r="T435" s="10">
        <v>1.9789695710164708</v>
      </c>
      <c r="U435" s="10">
        <v>0.88811959087332815</v>
      </c>
      <c r="V435" s="10">
        <v>0.38403684064571969</v>
      </c>
      <c r="W435" s="10"/>
      <c r="X435" s="10"/>
      <c r="Y435" s="10">
        <v>6.2331288343558287</v>
      </c>
      <c r="Z435" s="10">
        <v>6.3819421890224106</v>
      </c>
      <c r="AA435" s="10">
        <v>6.3316942996219518</v>
      </c>
      <c r="AB435" s="10">
        <v>0.70126227208976155</v>
      </c>
      <c r="AC435" s="10">
        <v>0.39432176656151419</v>
      </c>
      <c r="AD435" s="10">
        <v>1.1398176291793312</v>
      </c>
      <c r="AE435" s="10">
        <v>14.020923084074463</v>
      </c>
      <c r="AF435" s="10">
        <v>2.6044361754265881</v>
      </c>
      <c r="AG435" s="10">
        <v>8.3351340923644202</v>
      </c>
      <c r="AH435" s="10">
        <v>3.0153641832806888</v>
      </c>
      <c r="AI435" s="10">
        <v>7.0831404616562628</v>
      </c>
      <c r="AJ435" s="10">
        <v>9.566846164440685</v>
      </c>
      <c r="AK435" s="10">
        <v>2.6067900209423636</v>
      </c>
      <c r="AL435" s="10">
        <v>17.1500742822669</v>
      </c>
      <c r="AM435" s="10">
        <v>8.7169156007905606</v>
      </c>
      <c r="AN435" s="10">
        <v>7.8898638437711552</v>
      </c>
      <c r="AO435" s="10">
        <v>0.6218201446489785</v>
      </c>
      <c r="AP435" s="10">
        <v>3.2525829626118887</v>
      </c>
      <c r="AQ435" s="10">
        <v>0.61653464548161896</v>
      </c>
      <c r="AR435" s="10">
        <v>13.637718951094824</v>
      </c>
      <c r="AS435" s="10">
        <v>10.633799380892231</v>
      </c>
      <c r="AT435" s="10">
        <v>4.6731807005779604</v>
      </c>
      <c r="AU435" s="10">
        <v>4.8728846543054187</v>
      </c>
      <c r="AV435" s="10">
        <v>1.795121951219512</v>
      </c>
      <c r="AW435" s="10"/>
      <c r="AX435" s="10"/>
      <c r="AY435" s="10"/>
      <c r="AZ435" s="10">
        <v>0</v>
      </c>
      <c r="BA435" s="10">
        <v>0</v>
      </c>
      <c r="BB435" s="10">
        <v>6.5351311350946153</v>
      </c>
    </row>
    <row r="436" spans="1:54" x14ac:dyDescent="0.2">
      <c r="A436" s="8" t="s">
        <v>193</v>
      </c>
      <c r="C436" s="90">
        <v>299.53298307063631</v>
      </c>
      <c r="D436" s="90">
        <v>11.116019052817267</v>
      </c>
      <c r="E436" s="109">
        <v>1.6472076125960957</v>
      </c>
      <c r="F436" s="90">
        <v>79.215753121226172</v>
      </c>
      <c r="G436" s="90">
        <v>85.424412377783284</v>
      </c>
      <c r="H436" s="90"/>
      <c r="I436" s="90"/>
      <c r="J436" s="10">
        <v>130.97137037286663</v>
      </c>
      <c r="K436" s="10">
        <v>128.47567854535802</v>
      </c>
      <c r="L436" s="10">
        <v>55.96041669960006</v>
      </c>
      <c r="M436" s="10">
        <v>77.141690922061031</v>
      </c>
      <c r="N436" s="10">
        <v>25.057691731351333</v>
      </c>
      <c r="O436" s="10">
        <v>100</v>
      </c>
      <c r="P436" s="10"/>
      <c r="Q436" s="10"/>
      <c r="R436" s="10">
        <v>7.2761784245491929</v>
      </c>
      <c r="S436" s="10">
        <v>34.295507847735884</v>
      </c>
      <c r="T436" s="10">
        <v>14.229366165070678</v>
      </c>
      <c r="U436" s="10">
        <v>8.6239409311837676</v>
      </c>
      <c r="V436" s="10">
        <v>2.5139775566041478</v>
      </c>
      <c r="W436" s="10"/>
      <c r="X436" s="10"/>
      <c r="Y436" s="10">
        <v>9.3484419263456093</v>
      </c>
      <c r="Z436" s="10">
        <v>10.368271954674221</v>
      </c>
      <c r="AA436" s="10">
        <v>17.147357315859075</v>
      </c>
      <c r="AB436" s="10">
        <v>7.8657577346617717</v>
      </c>
      <c r="AC436" s="10">
        <v>4.7194546407970632</v>
      </c>
      <c r="AD436" s="10">
        <v>7.5519194461925743</v>
      </c>
      <c r="AE436" s="10">
        <v>53.26985938872317</v>
      </c>
      <c r="AF436" s="10">
        <v>12.8445770982682</v>
      </c>
      <c r="AG436" s="10">
        <v>32.66872274305463</v>
      </c>
      <c r="AH436" s="10">
        <v>15.061582315106245</v>
      </c>
      <c r="AI436" s="10">
        <v>23.238311987824915</v>
      </c>
      <c r="AJ436" s="10">
        <v>64.460287586107285</v>
      </c>
      <c r="AK436" s="10">
        <v>17.332581730909734</v>
      </c>
      <c r="AL436" s="10">
        <v>43.670623215950776</v>
      </c>
      <c r="AM436" s="10">
        <v>22.936421229108053</v>
      </c>
      <c r="AN436" s="10">
        <v>49.199616496617857</v>
      </c>
      <c r="AO436" s="10">
        <v>12.74538808498313</v>
      </c>
      <c r="AP436" s="10">
        <v>30.270050623064385</v>
      </c>
      <c r="AQ436" s="10">
        <v>11.34792518490455</v>
      </c>
      <c r="AR436" s="10">
        <v>29.138620924966656</v>
      </c>
      <c r="AS436" s="10">
        <v>30.816712267205943</v>
      </c>
      <c r="AT436" s="10">
        <v>11.737205242011822</v>
      </c>
      <c r="AU436" s="10">
        <v>9.1201528175740201</v>
      </c>
      <c r="AV436" s="10">
        <v>9.3445052439580483</v>
      </c>
      <c r="AW436" s="10"/>
      <c r="AX436" s="10"/>
      <c r="AY436" s="10"/>
      <c r="AZ436" s="10">
        <v>7.96883048874545</v>
      </c>
      <c r="BA436" s="10">
        <v>25.044895821771412</v>
      </c>
      <c r="BB436" s="10">
        <v>47.818562710629379</v>
      </c>
    </row>
    <row r="437" spans="1:54" x14ac:dyDescent="0.2">
      <c r="A437" s="8" t="s">
        <v>194</v>
      </c>
      <c r="C437" s="90">
        <v>132.27004175189086</v>
      </c>
      <c r="D437" s="90">
        <v>8.0637600322202143</v>
      </c>
      <c r="E437" s="109">
        <v>1.2131566159711458</v>
      </c>
      <c r="F437" s="90">
        <v>77.134458583596597</v>
      </c>
      <c r="G437" s="90">
        <v>83.65309645155159</v>
      </c>
      <c r="H437" s="90"/>
      <c r="I437" s="90"/>
      <c r="J437" s="10">
        <v>71.767180708578337</v>
      </c>
      <c r="K437" s="10">
        <v>68.110292859414557</v>
      </c>
      <c r="L437" s="10">
        <v>35.855520754747957</v>
      </c>
      <c r="M437" s="10">
        <v>32.455006561514864</v>
      </c>
      <c r="N437" s="10">
        <v>19.415377426444987</v>
      </c>
      <c r="O437" s="10">
        <v>96.454615111665333</v>
      </c>
      <c r="P437" s="10"/>
      <c r="Q437" s="10"/>
      <c r="R437" s="10">
        <v>3.7196536965404943</v>
      </c>
      <c r="S437" s="10">
        <v>22.133341094419805</v>
      </c>
      <c r="T437" s="10">
        <v>5.8654871029631215</v>
      </c>
      <c r="U437" s="10">
        <v>3.5676183932155583</v>
      </c>
      <c r="V437" s="10">
        <v>1.0066584044130154</v>
      </c>
      <c r="W437" s="10"/>
      <c r="X437" s="10"/>
      <c r="Y437" s="10">
        <v>7.5201833448522661</v>
      </c>
      <c r="Z437" s="10">
        <v>8.3433587295849314</v>
      </c>
      <c r="AA437" s="10">
        <v>9.4460501283001133</v>
      </c>
      <c r="AB437" s="10">
        <v>2.7862134830667755</v>
      </c>
      <c r="AC437" s="10">
        <v>1.8810748160207003</v>
      </c>
      <c r="AD437" s="10">
        <v>3.7762712859536296</v>
      </c>
      <c r="AE437" s="10">
        <v>33.783896729640595</v>
      </c>
      <c r="AF437" s="10">
        <v>5.8856862262896685</v>
      </c>
      <c r="AG437" s="10">
        <v>14.059943907997546</v>
      </c>
      <c r="AH437" s="10">
        <v>5.9154536095628014</v>
      </c>
      <c r="AI437" s="10">
        <v>14.825752342757161</v>
      </c>
      <c r="AJ437" s="10">
        <v>21.742844457450651</v>
      </c>
      <c r="AK437" s="10">
        <v>6.9517143641366053</v>
      </c>
      <c r="AL437" s="10">
        <v>26.501617447301619</v>
      </c>
      <c r="AM437" s="10">
        <v>14.025159583004511</v>
      </c>
      <c r="AN437" s="10">
        <v>14.696240544214524</v>
      </c>
      <c r="AO437" s="10">
        <v>3.0060325193999566</v>
      </c>
      <c r="AP437" s="10">
        <v>12.928520997677868</v>
      </c>
      <c r="AQ437" s="10">
        <v>3.0593929128122168</v>
      </c>
      <c r="AR437" s="10">
        <v>19.572254593351641</v>
      </c>
      <c r="AS437" s="10">
        <v>16.957827479585436</v>
      </c>
      <c r="AT437" s="10">
        <v>7.7183781951802501</v>
      </c>
      <c r="AU437" s="10">
        <v>7.1646239367758353</v>
      </c>
      <c r="AV437" s="10">
        <v>5.1175612819448437</v>
      </c>
      <c r="AW437" s="10"/>
      <c r="AX437" s="10"/>
      <c r="AY437" s="10"/>
      <c r="AZ437" s="10">
        <v>1.6416754018539801</v>
      </c>
      <c r="BA437" s="10">
        <v>5.0630921864338614</v>
      </c>
      <c r="BB437" s="10">
        <v>20.391179612313174</v>
      </c>
    </row>
    <row r="438" spans="1:54" ht="15" x14ac:dyDescent="0.25">
      <c r="A438" s="8" t="s">
        <v>195</v>
      </c>
      <c r="C438" s="90">
        <v>107.13336161049625</v>
      </c>
      <c r="D438" s="344">
        <v>7.2074619525089014</v>
      </c>
      <c r="E438" s="109">
        <v>1.1243241654723723</v>
      </c>
      <c r="F438" s="344">
        <v>76.792186029155175</v>
      </c>
      <c r="G438" s="344">
        <v>83.127442468840769</v>
      </c>
      <c r="H438" s="344"/>
      <c r="I438" s="344"/>
      <c r="J438" s="275">
        <v>65.498915049008488</v>
      </c>
      <c r="K438" s="275">
        <v>61.871906345895901</v>
      </c>
      <c r="L438" s="10">
        <v>30.754480597579274</v>
      </c>
      <c r="M438" s="10">
        <v>29.419882349590452</v>
      </c>
      <c r="N438" s="10">
        <v>17.156252272634841</v>
      </c>
      <c r="O438" s="10">
        <v>93.12027142922463</v>
      </c>
      <c r="P438" s="10"/>
      <c r="Q438" s="10"/>
      <c r="R438" s="10">
        <v>2.7544827682857251</v>
      </c>
      <c r="S438" s="10">
        <v>20.717614085166343</v>
      </c>
      <c r="T438" s="10">
        <v>4.7174635083571932</v>
      </c>
      <c r="U438" s="10">
        <v>2.6318290069798529</v>
      </c>
      <c r="V438" s="10">
        <v>0.68305870603174412</v>
      </c>
      <c r="W438" s="10"/>
      <c r="X438" s="10"/>
      <c r="Y438" s="10">
        <v>7.1658166914656407</v>
      </c>
      <c r="Z438" s="10">
        <v>7.8468826453128013</v>
      </c>
      <c r="AA438" s="10">
        <v>7.896032386463478</v>
      </c>
      <c r="AB438" s="10">
        <v>2.2590539147615476</v>
      </c>
      <c r="AC438" s="10">
        <v>1.5437827470749543</v>
      </c>
      <c r="AD438" s="10">
        <v>2.8277419367670431</v>
      </c>
      <c r="AE438" s="10">
        <v>24.942295012275551</v>
      </c>
      <c r="AF438" s="10">
        <v>4.6906123563936424</v>
      </c>
      <c r="AG438" s="10">
        <v>10.840345270993669</v>
      </c>
      <c r="AH438" s="10">
        <v>4.4384406724488619</v>
      </c>
      <c r="AI438" s="10">
        <v>12.33420129500594</v>
      </c>
      <c r="AJ438" s="10">
        <v>16.287786355836555</v>
      </c>
      <c r="AK438" s="10">
        <v>5.0948176527577376</v>
      </c>
      <c r="AL438" s="10">
        <v>24.309740535304758</v>
      </c>
      <c r="AM438" s="10">
        <v>12.114568812355499</v>
      </c>
      <c r="AN438" s="10">
        <v>11.902028107217149</v>
      </c>
      <c r="AO438" s="10">
        <v>1.7499249567939756</v>
      </c>
      <c r="AP438" s="10">
        <v>8.0418305290635335</v>
      </c>
      <c r="AQ438" s="10">
        <v>1.828887153318657</v>
      </c>
      <c r="AR438" s="10">
        <v>17.72177370599524</v>
      </c>
      <c r="AS438" s="10">
        <v>13.832016615369319</v>
      </c>
      <c r="AT438" s="10">
        <v>6.3942083470308146</v>
      </c>
      <c r="AU438" s="10">
        <v>6.2134364028388678</v>
      </c>
      <c r="AV438" s="10">
        <v>4.1659510790607372</v>
      </c>
      <c r="AW438" s="10"/>
      <c r="AX438" s="10"/>
      <c r="AY438" s="10"/>
      <c r="AZ438" s="10">
        <v>0.55028604394305469</v>
      </c>
      <c r="BA438" s="10">
        <v>2.9820914345550271</v>
      </c>
      <c r="BB438" s="10">
        <v>12.731948947956413</v>
      </c>
    </row>
    <row r="439" spans="1:54" x14ac:dyDescent="0.2">
      <c r="A439" s="8" t="s">
        <v>196</v>
      </c>
      <c r="C439" s="90">
        <v>179.63844352670378</v>
      </c>
      <c r="D439" s="90">
        <v>9.1022291180517421</v>
      </c>
      <c r="E439" s="109">
        <v>1.3746179338301228</v>
      </c>
      <c r="F439" s="90">
        <v>77.656202090678562</v>
      </c>
      <c r="G439" s="90">
        <v>84.103292584989561</v>
      </c>
      <c r="H439" s="90"/>
      <c r="I439" s="90"/>
      <c r="J439" s="10">
        <v>91.947555313664097</v>
      </c>
      <c r="K439" s="10">
        <v>84.630052730851276</v>
      </c>
      <c r="L439" s="10">
        <v>43.052776514811853</v>
      </c>
      <c r="M439" s="10">
        <v>37.946642917090159</v>
      </c>
      <c r="N439" s="10">
        <v>21.611865053760901</v>
      </c>
      <c r="O439" s="10">
        <v>99.196579334860985</v>
      </c>
      <c r="P439" s="10"/>
      <c r="Q439" s="10"/>
      <c r="R439" s="10">
        <v>4.2760640086666104</v>
      </c>
      <c r="S439" s="10">
        <v>24.268115322104428</v>
      </c>
      <c r="T439" s="10">
        <v>8.101701435402898</v>
      </c>
      <c r="U439" s="10">
        <v>4.8708127542915394</v>
      </c>
      <c r="V439" s="10">
        <v>1.378460269436828</v>
      </c>
      <c r="W439" s="10"/>
      <c r="X439" s="10"/>
      <c r="Y439" s="10">
        <v>8.1291446712495965</v>
      </c>
      <c r="Z439" s="10">
        <v>8.9788103549685658</v>
      </c>
      <c r="AA439" s="10">
        <v>12.765046947414366</v>
      </c>
      <c r="AB439" s="10">
        <v>3.5104429344731534</v>
      </c>
      <c r="AC439" s="10">
        <v>2.2932502894530575</v>
      </c>
      <c r="AD439" s="10">
        <v>4.3451667507478238</v>
      </c>
      <c r="AE439" s="10">
        <v>38.579061673529012</v>
      </c>
      <c r="AF439" s="10">
        <v>7.6295831747823808</v>
      </c>
      <c r="AG439" s="10">
        <v>16.061128676372679</v>
      </c>
      <c r="AH439" s="10">
        <v>7.6112134336197155</v>
      </c>
      <c r="AI439" s="10">
        <v>17.059421257452673</v>
      </c>
      <c r="AJ439" s="10">
        <v>35.914977999598754</v>
      </c>
      <c r="AK439" s="10">
        <v>10.24695420745703</v>
      </c>
      <c r="AL439" s="10">
        <v>29.077607880956784</v>
      </c>
      <c r="AM439" s="10">
        <v>15.220884258478957</v>
      </c>
      <c r="AN439" s="10">
        <v>18.77371968431013</v>
      </c>
      <c r="AO439" s="10">
        <v>4.4053913011147543</v>
      </c>
      <c r="AP439" s="10">
        <v>16.707355312153975</v>
      </c>
      <c r="AQ439" s="10">
        <v>4.3350848121750714</v>
      </c>
      <c r="AR439" s="10">
        <v>22.496864494692868</v>
      </c>
      <c r="AS439" s="10">
        <v>19.264216644561301</v>
      </c>
      <c r="AT439" s="10">
        <v>8.9637206112301282</v>
      </c>
      <c r="AU439" s="10">
        <v>7.8698956809090976</v>
      </c>
      <c r="AV439" s="10">
        <v>6.0319544684292206</v>
      </c>
      <c r="AW439" s="10"/>
      <c r="AX439" s="10"/>
      <c r="AY439" s="10"/>
      <c r="AZ439" s="10">
        <v>2.7422983871844457</v>
      </c>
      <c r="BA439" s="10">
        <v>7.0567286234628988</v>
      </c>
      <c r="BB439" s="10">
        <v>28.491892455967431</v>
      </c>
    </row>
    <row r="440" spans="1:54" x14ac:dyDescent="0.2">
      <c r="A440" s="8" t="str">
        <f>A3</f>
        <v>ULS Baixo Alentejo</v>
      </c>
      <c r="B440" s="292">
        <f>B11</f>
        <v>124690</v>
      </c>
      <c r="C440" s="293">
        <f>W47</f>
        <v>179.22093369015758</v>
      </c>
      <c r="D440" s="293">
        <f>R71</f>
        <v>8.4449144932452658</v>
      </c>
      <c r="E440" s="324">
        <f>R77</f>
        <v>1.4848600465498467</v>
      </c>
      <c r="F440" s="293">
        <f>P87</f>
        <v>75.070330987640787</v>
      </c>
      <c r="G440" s="293">
        <f>P94</f>
        <v>81.348212923032975</v>
      </c>
      <c r="H440" s="293"/>
      <c r="I440" s="293"/>
      <c r="J440" s="293">
        <f>C128</f>
        <v>78.614486651995023</v>
      </c>
      <c r="K440" s="293">
        <f>D128</f>
        <v>80.852211434735707</v>
      </c>
      <c r="L440" s="293">
        <f>H143</f>
        <v>27.740748086884725</v>
      </c>
      <c r="M440" s="293">
        <f>P161</f>
        <v>30.531718662282461</v>
      </c>
      <c r="N440" s="293">
        <f>C182</f>
        <v>24.14753891326998</v>
      </c>
      <c r="O440" s="293">
        <f>N188</f>
        <v>98.518300396641592</v>
      </c>
      <c r="P440" s="293"/>
      <c r="Q440" s="293"/>
      <c r="R440" s="293">
        <f>P212</f>
        <v>7.2761784245491929</v>
      </c>
      <c r="S440" s="293">
        <f>P218</f>
        <v>20.78456184751661</v>
      </c>
      <c r="T440" s="293">
        <f>J229</f>
        <v>8.1020050613198364</v>
      </c>
      <c r="U440" s="293">
        <f>J231</f>
        <v>3.368503017325287</v>
      </c>
      <c r="V440" s="293">
        <f>J228</f>
        <v>1.1827915125559665</v>
      </c>
      <c r="W440" s="293"/>
      <c r="X440" s="293"/>
      <c r="Y440" s="293">
        <f>L239</f>
        <v>7.4027206580196143</v>
      </c>
      <c r="Z440" s="293">
        <f>P245</f>
        <v>8.5099652008857962</v>
      </c>
      <c r="AA440" s="293">
        <f>R257</f>
        <v>16.107596831161576</v>
      </c>
      <c r="AB440" s="293">
        <f>P263</f>
        <v>3.4799114204365704</v>
      </c>
      <c r="AC440" s="293">
        <f>P269</f>
        <v>2.8472002530844667</v>
      </c>
      <c r="AD440" s="293">
        <f>P293</f>
        <v>7.5519194461925743</v>
      </c>
      <c r="AE440" s="293">
        <f>I347</f>
        <v>43.336447739690463</v>
      </c>
      <c r="AF440" s="293">
        <f>J347</f>
        <v>5.8856862262896685</v>
      </c>
      <c r="AG440" s="293">
        <f>I343</f>
        <v>15.432912453774994</v>
      </c>
      <c r="AH440" s="293">
        <f>J343</f>
        <v>4.3550466173826372</v>
      </c>
      <c r="AI440" s="293">
        <f>J349</f>
        <v>14.332484005011739</v>
      </c>
      <c r="AJ440" s="293">
        <f>I359</f>
        <v>64.460287586107285</v>
      </c>
      <c r="AK440" s="293">
        <f>J359</f>
        <v>17.332581730909734</v>
      </c>
      <c r="AL440" s="293">
        <f>I360</f>
        <v>43.670623215950776</v>
      </c>
      <c r="AM440" s="293">
        <f>J360</f>
        <v>17.901551079304216</v>
      </c>
      <c r="AN440" s="293">
        <f>I365</f>
        <v>19.741319315728298</v>
      </c>
      <c r="AO440" s="293">
        <f>J365</f>
        <v>1.1285811846018472</v>
      </c>
      <c r="AP440" s="293">
        <f>I367</f>
        <v>27.021478204491114</v>
      </c>
      <c r="AQ440" s="293">
        <f>J367</f>
        <v>11.34792518490455</v>
      </c>
      <c r="AR440" s="293">
        <f>J381</f>
        <v>24.397897605606385</v>
      </c>
      <c r="AS440" s="293">
        <f>J394</f>
        <v>19.855947050807863</v>
      </c>
      <c r="AT440" s="293">
        <f>J387</f>
        <v>9.7963792096554414</v>
      </c>
      <c r="AU440" s="293">
        <f>J393</f>
        <v>9.04963986762702</v>
      </c>
      <c r="AV440" s="293">
        <f>J392</f>
        <v>6.0595678411524236</v>
      </c>
      <c r="AW440" s="293"/>
      <c r="AX440" s="293"/>
      <c r="AY440" s="293"/>
      <c r="AZ440" s="293">
        <f>N406</f>
        <v>0</v>
      </c>
      <c r="BA440" s="293">
        <f>N413</f>
        <v>3.192784307465129</v>
      </c>
      <c r="BB440" s="293">
        <f>N421</f>
        <v>14.36752938359308</v>
      </c>
    </row>
    <row r="441" spans="1:54" x14ac:dyDescent="0.2">
      <c r="A441" s="8" t="s">
        <v>16</v>
      </c>
      <c r="B441" s="8">
        <f>B9</f>
        <v>9976649</v>
      </c>
      <c r="C441" s="10">
        <f>W45</f>
        <v>133.98202652317022</v>
      </c>
      <c r="D441" s="10">
        <f>R69</f>
        <v>8.527352357854511</v>
      </c>
      <c r="E441" s="102">
        <f>R75</f>
        <v>1.2877062357186866</v>
      </c>
      <c r="F441" s="10">
        <f>P85</f>
        <v>77.325289100626719</v>
      </c>
      <c r="G441" s="10">
        <f>P92</f>
        <v>83.655929725352806</v>
      </c>
      <c r="H441" s="10"/>
      <c r="I441" s="10"/>
      <c r="J441" s="10">
        <f>C126</f>
        <v>79.257726887942965</v>
      </c>
      <c r="K441" s="10">
        <f>D126</f>
        <v>74.803467275284135</v>
      </c>
      <c r="L441" s="10">
        <f>H141</f>
        <v>37.062533469767367</v>
      </c>
      <c r="M441" s="10">
        <f>P159</f>
        <v>37.299297589801945</v>
      </c>
      <c r="N441" s="10">
        <f>C178</f>
        <v>18.812084970163585</v>
      </c>
      <c r="O441" s="10">
        <f>N186</f>
        <v>95.182321477673753</v>
      </c>
      <c r="P441" s="10"/>
      <c r="Q441" s="10"/>
      <c r="R441" s="10">
        <f>P210</f>
        <v>3.7006663249615581</v>
      </c>
      <c r="S441" s="10">
        <f>P216</f>
        <v>23.650142783920334</v>
      </c>
      <c r="T441" s="10">
        <f>D229</f>
        <v>6.7789068298438462</v>
      </c>
      <c r="U441" s="10">
        <f>D231</f>
        <v>3.9241026794677487</v>
      </c>
      <c r="V441" s="10">
        <f>D228</f>
        <v>0.97825492539290915</v>
      </c>
      <c r="W441" s="10"/>
      <c r="X441" s="10"/>
      <c r="Y441" s="10">
        <f>L237</f>
        <v>7.6956871933806834</v>
      </c>
      <c r="Z441" s="10">
        <f>P243</f>
        <v>8.4403602548143795</v>
      </c>
      <c r="AA441" s="10">
        <f>R255</f>
        <v>10.276886047948638</v>
      </c>
      <c r="AB441" s="10">
        <f>P261</f>
        <v>2.9435562113063312</v>
      </c>
      <c r="AC441" s="10">
        <f>P267</f>
        <v>2.050238157128788</v>
      </c>
      <c r="AD441" s="10">
        <f>P291</f>
        <v>3.7837423256867164</v>
      </c>
      <c r="AE441" s="10">
        <f>C347</f>
        <v>33.228092566603358</v>
      </c>
      <c r="AF441" s="10">
        <f>D347</f>
        <v>6.6755188563378187</v>
      </c>
      <c r="AG441" s="10">
        <f>C343</f>
        <v>14.000953119314378</v>
      </c>
      <c r="AH441" s="10">
        <f>D343</f>
        <v>6.0981394210288338</v>
      </c>
      <c r="AI441" s="10">
        <f>D349</f>
        <v>15.347011518209854</v>
      </c>
      <c r="AJ441" s="10">
        <f>C359</f>
        <v>26.765370126739437</v>
      </c>
      <c r="AK441" s="10">
        <f>D359</f>
        <v>8.0885097158697956</v>
      </c>
      <c r="AL441" s="10">
        <f>C360</f>
        <v>26.994411477403094</v>
      </c>
      <c r="AM441" s="10">
        <f>D360</f>
        <v>14.194377084394555</v>
      </c>
      <c r="AN441" s="10">
        <f>C365</f>
        <v>15.769363344260206</v>
      </c>
      <c r="AO441" s="10">
        <f>D365</f>
        <v>3.6115602820940511</v>
      </c>
      <c r="AP441" s="10">
        <f>C367</f>
        <v>12.945922208158889</v>
      </c>
      <c r="AQ441" s="10">
        <f>D367</f>
        <v>3.2583734608994184</v>
      </c>
      <c r="AR441" s="10">
        <f>D381</f>
        <v>19.604573724483775</v>
      </c>
      <c r="AS441" s="10">
        <f>D394</f>
        <v>16.646156843855412</v>
      </c>
      <c r="AT441" s="10">
        <f>D387</f>
        <v>7.6372013897529758</v>
      </c>
      <c r="AU441" s="10">
        <f>D393</f>
        <v>6.9061522377659124</v>
      </c>
      <c r="AV441" s="10">
        <f>D392</f>
        <v>5.1104281302880299</v>
      </c>
      <c r="AW441" s="10"/>
      <c r="AX441" s="10"/>
      <c r="AY441" s="10"/>
      <c r="AZ441" s="10">
        <f>N404</f>
        <v>2.3591015361799461</v>
      </c>
      <c r="BA441" s="10">
        <f>N411</f>
        <v>7.3871865899872038</v>
      </c>
      <c r="BB441" s="10">
        <f>N419</f>
        <v>23.581019168849544</v>
      </c>
    </row>
    <row r="442" spans="1:54" x14ac:dyDescent="0.2">
      <c r="A442" s="8" t="s">
        <v>17</v>
      </c>
      <c r="B442" s="8">
        <f>B10</f>
        <v>501747</v>
      </c>
      <c r="C442" s="10">
        <f>W46</f>
        <v>190.811250652501</v>
      </c>
      <c r="D442" s="10">
        <f>R70</f>
        <v>7.8072867348507007</v>
      </c>
      <c r="E442" s="102">
        <f>R76</f>
        <v>1.3411172216283358</v>
      </c>
      <c r="F442" s="10">
        <f>P86</f>
        <v>76.72757198453084</v>
      </c>
      <c r="G442" s="10">
        <f>P93</f>
        <v>82.372443650216013</v>
      </c>
      <c r="H442" s="10"/>
      <c r="I442" s="10"/>
      <c r="J442" s="10">
        <f>C127</f>
        <v>67.879856132244015</v>
      </c>
      <c r="K442" s="10">
        <f>D127</f>
        <v>69.361000097045405</v>
      </c>
      <c r="L442" s="10">
        <f>H142</f>
        <v>32.135399093570179</v>
      </c>
      <c r="M442" s="10">
        <f>P160</f>
        <v>30.971784584661194</v>
      </c>
      <c r="N442" s="10">
        <f>C180</f>
        <v>23.360838208959908</v>
      </c>
      <c r="O442" s="10">
        <f>N187</f>
        <v>95.269306508508734</v>
      </c>
      <c r="P442" s="10"/>
      <c r="Q442" s="10"/>
      <c r="R442" s="10">
        <f>P211</f>
        <v>5.3068265834223283</v>
      </c>
      <c r="S442" s="10">
        <f>P217</f>
        <v>21.038363591555083</v>
      </c>
      <c r="T442" s="10">
        <f>G229</f>
        <v>6.999247539846186</v>
      </c>
      <c r="U442" s="10">
        <f>G231</f>
        <v>3.1714729651816169</v>
      </c>
      <c r="V442" s="10">
        <f>G228</f>
        <v>0.86405878961409543</v>
      </c>
      <c r="W442" s="10"/>
      <c r="X442" s="10"/>
      <c r="Y442" s="10">
        <f>L238</f>
        <v>7.089460280949643</v>
      </c>
      <c r="Z442" s="10">
        <f>P244</f>
        <v>8.7077959418384943</v>
      </c>
      <c r="AA442" s="10">
        <f>R256</f>
        <v>14.857046537338443</v>
      </c>
      <c r="AB442" s="10">
        <f>P262</f>
        <v>2.6289845547157413</v>
      </c>
      <c r="AC442" s="10">
        <f>P268</f>
        <v>2.1360499507065396</v>
      </c>
      <c r="AD442" s="10">
        <f>P292</f>
        <v>5.6469432850478762</v>
      </c>
      <c r="AE442" s="10">
        <f>F347</f>
        <v>33.523504830072113</v>
      </c>
      <c r="AF442" s="10">
        <f>G347</f>
        <v>4.5260593009712045</v>
      </c>
      <c r="AG442" s="10">
        <f>F343</f>
        <v>11.859662725569383</v>
      </c>
      <c r="AH442" s="10">
        <f>G343</f>
        <v>5.0899060050019864</v>
      </c>
      <c r="AI442" s="10">
        <f>G349</f>
        <v>15.031332883707824</v>
      </c>
      <c r="AJ442" s="10">
        <f>F359</f>
        <v>44.407370728060044</v>
      </c>
      <c r="AK442" s="10">
        <f>G359</f>
        <v>13.737538697465373</v>
      </c>
      <c r="AL442" s="10">
        <f>F360</f>
        <v>32.578522154807509</v>
      </c>
      <c r="AM442" s="10">
        <f>G360</f>
        <v>14.79924692209382</v>
      </c>
      <c r="AN442" s="10">
        <f>F365</f>
        <v>13.927273284456099</v>
      </c>
      <c r="AO442" s="10">
        <f>G365</f>
        <v>1.6854520397442934</v>
      </c>
      <c r="AP442" s="10">
        <f>F367</f>
        <v>22.160178276226485</v>
      </c>
      <c r="AQ442" s="10">
        <f>G367</f>
        <v>6.6966062482155611</v>
      </c>
      <c r="AR442" s="10">
        <f>G381</f>
        <v>25.311196020756171</v>
      </c>
      <c r="AS442" s="10">
        <f>G394</f>
        <v>19.16310795360155</v>
      </c>
      <c r="AT442" s="10">
        <f>G387</f>
        <v>8.9851560133292949</v>
      </c>
      <c r="AU442" s="10">
        <f>G393</f>
        <v>8.5502926776832044</v>
      </c>
      <c r="AV442" s="10">
        <f>G392</f>
        <v>5.4820142478818736</v>
      </c>
      <c r="AW442" s="10"/>
      <c r="AX442" s="10"/>
      <c r="AY442" s="10"/>
      <c r="AZ442" s="10">
        <f>N405</f>
        <v>0.19830547967616716</v>
      </c>
      <c r="BA442" s="10">
        <f>N412</f>
        <v>1.5864438374093373</v>
      </c>
      <c r="BB442" s="10">
        <f>N420</f>
        <v>12.889856178950865</v>
      </c>
    </row>
    <row r="444" spans="1:54" x14ac:dyDescent="0.2">
      <c r="A444" s="8" t="s">
        <v>197</v>
      </c>
      <c r="C444" s="10">
        <f t="shared" ref="C444:G444" si="61">C438</f>
        <v>107.13336161049625</v>
      </c>
      <c r="D444" s="10">
        <f t="shared" si="61"/>
        <v>7.2074619525089014</v>
      </c>
      <c r="E444" s="102">
        <f t="shared" si="61"/>
        <v>1.1243241654723723</v>
      </c>
      <c r="F444" s="10">
        <f t="shared" si="61"/>
        <v>76.792186029155175</v>
      </c>
      <c r="G444" s="10">
        <f t="shared" si="61"/>
        <v>83.127442468840769</v>
      </c>
      <c r="H444" s="10"/>
      <c r="I444" s="10"/>
      <c r="J444" s="10">
        <f>J438</f>
        <v>65.498915049008488</v>
      </c>
      <c r="K444" s="10">
        <f>K438</f>
        <v>61.871906345895901</v>
      </c>
      <c r="L444" s="10">
        <f t="shared" ref="L444:M444" si="62">L438</f>
        <v>30.754480597579274</v>
      </c>
      <c r="M444" s="10">
        <f t="shared" si="62"/>
        <v>29.419882349590452</v>
      </c>
      <c r="N444" s="10">
        <f t="shared" ref="N444" si="63">N438</f>
        <v>17.156252272634841</v>
      </c>
      <c r="O444" s="10">
        <f>O438</f>
        <v>93.12027142922463</v>
      </c>
      <c r="P444" s="10"/>
      <c r="Q444" s="10"/>
      <c r="R444" s="10">
        <f>R438</f>
        <v>2.7544827682857251</v>
      </c>
      <c r="S444" s="10">
        <f>S438</f>
        <v>20.717614085166343</v>
      </c>
      <c r="T444" s="10">
        <f t="shared" ref="T444:U444" si="64">T438</f>
        <v>4.7174635083571932</v>
      </c>
      <c r="U444" s="10">
        <f t="shared" si="64"/>
        <v>2.6318290069798529</v>
      </c>
      <c r="V444" s="10">
        <f>V438</f>
        <v>0.68305870603174412</v>
      </c>
      <c r="W444" s="10"/>
      <c r="X444" s="10"/>
      <c r="Y444" s="10">
        <f>Y438</f>
        <v>7.1658166914656407</v>
      </c>
      <c r="Z444" s="10">
        <f>Z438</f>
        <v>7.8468826453128013</v>
      </c>
      <c r="AA444" s="10">
        <f>AA438</f>
        <v>7.896032386463478</v>
      </c>
      <c r="AB444" s="10">
        <f>AB438</f>
        <v>2.2590539147615476</v>
      </c>
      <c r="AC444" s="10">
        <f>AC438</f>
        <v>1.5437827470749543</v>
      </c>
      <c r="AD444" s="10">
        <f t="shared" ref="AD444:BB444" si="65">AD438</f>
        <v>2.8277419367670431</v>
      </c>
      <c r="AE444" s="10">
        <f t="shared" si="65"/>
        <v>24.942295012275551</v>
      </c>
      <c r="AF444" s="10">
        <f t="shared" si="65"/>
        <v>4.6906123563936424</v>
      </c>
      <c r="AG444" s="10">
        <f t="shared" si="65"/>
        <v>10.840345270993669</v>
      </c>
      <c r="AH444" s="10">
        <f t="shared" si="65"/>
        <v>4.4384406724488619</v>
      </c>
      <c r="AI444" s="10">
        <f t="shared" si="65"/>
        <v>12.33420129500594</v>
      </c>
      <c r="AJ444" s="10">
        <f t="shared" si="65"/>
        <v>16.287786355836555</v>
      </c>
      <c r="AK444" s="10">
        <f t="shared" si="65"/>
        <v>5.0948176527577376</v>
      </c>
      <c r="AL444" s="10">
        <f t="shared" si="65"/>
        <v>24.309740535304758</v>
      </c>
      <c r="AM444" s="10">
        <f t="shared" si="65"/>
        <v>12.114568812355499</v>
      </c>
      <c r="AN444" s="10">
        <f t="shared" si="65"/>
        <v>11.902028107217149</v>
      </c>
      <c r="AO444" s="10">
        <f t="shared" si="65"/>
        <v>1.7499249567939756</v>
      </c>
      <c r="AP444" s="10">
        <f t="shared" si="65"/>
        <v>8.0418305290635335</v>
      </c>
      <c r="AQ444" s="10">
        <f t="shared" si="65"/>
        <v>1.828887153318657</v>
      </c>
      <c r="AR444" s="10">
        <f t="shared" si="65"/>
        <v>17.72177370599524</v>
      </c>
      <c r="AS444" s="10">
        <f t="shared" si="65"/>
        <v>13.832016615369319</v>
      </c>
      <c r="AT444" s="10">
        <f t="shared" si="65"/>
        <v>6.3942083470308146</v>
      </c>
      <c r="AU444" s="10">
        <f t="shared" si="65"/>
        <v>6.2134364028388678</v>
      </c>
      <c r="AV444" s="10">
        <f t="shared" si="65"/>
        <v>4.1659510790607372</v>
      </c>
      <c r="AW444" s="10">
        <f t="shared" si="65"/>
        <v>0</v>
      </c>
      <c r="AX444" s="10">
        <f t="shared" si="65"/>
        <v>0</v>
      </c>
      <c r="AY444" s="10">
        <f t="shared" si="65"/>
        <v>0</v>
      </c>
      <c r="AZ444" s="10">
        <f t="shared" si="65"/>
        <v>0.55028604394305469</v>
      </c>
      <c r="BA444" s="10">
        <f t="shared" si="65"/>
        <v>2.9820914345550271</v>
      </c>
      <c r="BB444" s="10">
        <f t="shared" si="65"/>
        <v>12.731948947956413</v>
      </c>
    </row>
    <row r="445" spans="1:54" x14ac:dyDescent="0.2">
      <c r="A445" s="8" t="s">
        <v>198</v>
      </c>
      <c r="C445" s="10">
        <f t="shared" ref="C445:G445" si="66">C437-C438</f>
        <v>25.136680141394606</v>
      </c>
      <c r="D445" s="10">
        <f t="shared" si="66"/>
        <v>0.85629807971131289</v>
      </c>
      <c r="E445" s="102">
        <f t="shared" si="66"/>
        <v>8.8832450498773419E-2</v>
      </c>
      <c r="F445" s="10">
        <f t="shared" si="66"/>
        <v>0.34227255444142202</v>
      </c>
      <c r="G445" s="10">
        <f t="shared" si="66"/>
        <v>0.52565398271082131</v>
      </c>
      <c r="H445" s="10"/>
      <c r="I445" s="10"/>
      <c r="J445" s="10">
        <f>J437-J438</f>
        <v>6.2682656595698489</v>
      </c>
      <c r="K445" s="10">
        <f>K437-K438</f>
        <v>6.2383865135186554</v>
      </c>
      <c r="L445" s="10">
        <f t="shared" ref="L445:M445" si="67">L437-L438</f>
        <v>5.1010401571686828</v>
      </c>
      <c r="M445" s="10">
        <f t="shared" si="67"/>
        <v>3.035124211924412</v>
      </c>
      <c r="N445" s="10">
        <f t="shared" ref="N445" si="68">N437-N438</f>
        <v>2.259125153810146</v>
      </c>
      <c r="O445" s="10">
        <f>O437-O438</f>
        <v>3.3343436824407036</v>
      </c>
      <c r="P445" s="10"/>
      <c r="Q445" s="10"/>
      <c r="R445" s="10">
        <f>R437-R438</f>
        <v>0.96517092825476913</v>
      </c>
      <c r="S445" s="10">
        <f>S437-S438</f>
        <v>1.4157270092534624</v>
      </c>
      <c r="T445" s="10">
        <f t="shared" ref="T445:U445" si="69">T437-T438</f>
        <v>1.1480235946059283</v>
      </c>
      <c r="U445" s="10">
        <f t="shared" si="69"/>
        <v>0.9357893862357054</v>
      </c>
      <c r="V445" s="10">
        <f>V437-V438</f>
        <v>0.32359969838127123</v>
      </c>
      <c r="W445" s="10"/>
      <c r="X445" s="10"/>
      <c r="Y445" s="10">
        <f>Y437-Y438</f>
        <v>0.35436665338662543</v>
      </c>
      <c r="Z445" s="10">
        <f>Z437-Z438</f>
        <v>0.49647608427213008</v>
      </c>
      <c r="AA445" s="10">
        <f>AA437-AA438</f>
        <v>1.5500177418366352</v>
      </c>
      <c r="AB445" s="10">
        <f>AB437-AB438</f>
        <v>0.52715956830522792</v>
      </c>
      <c r="AC445" s="10">
        <f>AC437-AC438</f>
        <v>0.33729206894574593</v>
      </c>
      <c r="AD445" s="10">
        <f t="shared" ref="AD445:BB445" si="70">AD437-AD438</f>
        <v>0.94852934918658649</v>
      </c>
      <c r="AE445" s="10">
        <f t="shared" si="70"/>
        <v>8.8416017173650445</v>
      </c>
      <c r="AF445" s="10">
        <f t="shared" si="70"/>
        <v>1.1950738698960262</v>
      </c>
      <c r="AG445" s="10">
        <f t="shared" si="70"/>
        <v>3.2195986370038767</v>
      </c>
      <c r="AH445" s="10">
        <f t="shared" si="70"/>
        <v>1.4770129371139396</v>
      </c>
      <c r="AI445" s="10">
        <f t="shared" si="70"/>
        <v>2.491551047751221</v>
      </c>
      <c r="AJ445" s="10">
        <f t="shared" si="70"/>
        <v>5.455058101614096</v>
      </c>
      <c r="AK445" s="10">
        <f t="shared" si="70"/>
        <v>1.8568967113788677</v>
      </c>
      <c r="AL445" s="10">
        <f t="shared" si="70"/>
        <v>2.1918769119968609</v>
      </c>
      <c r="AM445" s="10">
        <f t="shared" si="70"/>
        <v>1.9105907706490122</v>
      </c>
      <c r="AN445" s="10">
        <f t="shared" si="70"/>
        <v>2.7942124369973751</v>
      </c>
      <c r="AO445" s="10">
        <f t="shared" si="70"/>
        <v>1.256107562605981</v>
      </c>
      <c r="AP445" s="10">
        <f t="shared" si="70"/>
        <v>4.8866904686143346</v>
      </c>
      <c r="AQ445" s="10">
        <f t="shared" si="70"/>
        <v>1.2305057594935598</v>
      </c>
      <c r="AR445" s="10">
        <f t="shared" si="70"/>
        <v>1.8504808873564009</v>
      </c>
      <c r="AS445" s="10">
        <f t="shared" si="70"/>
        <v>3.1258108642161169</v>
      </c>
      <c r="AT445" s="10">
        <f t="shared" si="70"/>
        <v>1.3241698481494355</v>
      </c>
      <c r="AU445" s="10">
        <f t="shared" si="70"/>
        <v>0.95118753393696753</v>
      </c>
      <c r="AV445" s="10">
        <f t="shared" si="70"/>
        <v>0.95161020288410647</v>
      </c>
      <c r="AW445" s="10">
        <f t="shared" si="70"/>
        <v>0</v>
      </c>
      <c r="AX445" s="10">
        <f t="shared" si="70"/>
        <v>0</v>
      </c>
      <c r="AY445" s="10">
        <f t="shared" si="70"/>
        <v>0</v>
      </c>
      <c r="AZ445" s="10">
        <f t="shared" si="70"/>
        <v>1.0913893579109253</v>
      </c>
      <c r="BA445" s="10">
        <f t="shared" si="70"/>
        <v>2.0810007518788343</v>
      </c>
      <c r="BB445" s="10">
        <f t="shared" si="70"/>
        <v>7.6592306643567607</v>
      </c>
    </row>
    <row r="446" spans="1:54" x14ac:dyDescent="0.2">
      <c r="A446" s="8" t="s">
        <v>199</v>
      </c>
      <c r="C446" s="10">
        <f t="shared" ref="C446:G446" si="71">C439-C437</f>
        <v>47.368401774812924</v>
      </c>
      <c r="D446" s="10">
        <f t="shared" si="71"/>
        <v>1.0384690858315277</v>
      </c>
      <c r="E446" s="102">
        <f t="shared" si="71"/>
        <v>0.16146131785897699</v>
      </c>
      <c r="F446" s="10">
        <f t="shared" si="71"/>
        <v>0.52174350708196471</v>
      </c>
      <c r="G446" s="10">
        <f t="shared" si="71"/>
        <v>0.45019613343797005</v>
      </c>
      <c r="H446" s="10"/>
      <c r="I446" s="10"/>
      <c r="J446" s="10">
        <f>J439-J437</f>
        <v>20.18037460508576</v>
      </c>
      <c r="K446" s="10">
        <f>K439-K437</f>
        <v>16.519759871436719</v>
      </c>
      <c r="L446" s="10">
        <f t="shared" ref="L446:M446" si="72">L439-L437</f>
        <v>7.1972557600638964</v>
      </c>
      <c r="M446" s="10">
        <f t="shared" si="72"/>
        <v>5.4916363555752952</v>
      </c>
      <c r="N446" s="10">
        <f t="shared" ref="N446" si="73">N439-N437</f>
        <v>2.1964876273159142</v>
      </c>
      <c r="O446" s="10">
        <f>O439-O437</f>
        <v>2.7419642231956516</v>
      </c>
      <c r="P446" s="10"/>
      <c r="Q446" s="10"/>
      <c r="R446" s="10">
        <f>R439-R437</f>
        <v>0.55641031212611614</v>
      </c>
      <c r="S446" s="10">
        <f>S439-S437</f>
        <v>2.1347742276846233</v>
      </c>
      <c r="T446" s="10">
        <f t="shared" ref="T446:U446" si="74">T439-T437</f>
        <v>2.2362143324397765</v>
      </c>
      <c r="U446" s="10">
        <f t="shared" si="74"/>
        <v>1.3031943610759811</v>
      </c>
      <c r="V446" s="10">
        <f>V439-V437</f>
        <v>0.37180186502381263</v>
      </c>
      <c r="W446" s="10"/>
      <c r="X446" s="10"/>
      <c r="Y446" s="10">
        <f>Y439-Y437</f>
        <v>0.60896132639733036</v>
      </c>
      <c r="Z446" s="10">
        <f>Z439-Z437</f>
        <v>0.63545162538363442</v>
      </c>
      <c r="AA446" s="10">
        <f>AA439-AA437</f>
        <v>3.3189968191142523</v>
      </c>
      <c r="AB446" s="10">
        <f>AB439-AB437</f>
        <v>0.72422945140637784</v>
      </c>
      <c r="AC446" s="10">
        <f>AC439-AC437</f>
        <v>0.41217547343235728</v>
      </c>
      <c r="AD446" s="10">
        <f t="shared" ref="AD446:BB446" si="75">AD439-AD437</f>
        <v>0.56889546479419417</v>
      </c>
      <c r="AE446" s="10">
        <f t="shared" si="75"/>
        <v>4.7951649438884161</v>
      </c>
      <c r="AF446" s="10">
        <f t="shared" si="75"/>
        <v>1.7438969484927123</v>
      </c>
      <c r="AG446" s="10">
        <f t="shared" si="75"/>
        <v>2.0011847683751327</v>
      </c>
      <c r="AH446" s="10">
        <f t="shared" si="75"/>
        <v>1.6957598240569141</v>
      </c>
      <c r="AI446" s="10">
        <f t="shared" si="75"/>
        <v>2.233668914695512</v>
      </c>
      <c r="AJ446" s="10">
        <f t="shared" si="75"/>
        <v>14.172133542148103</v>
      </c>
      <c r="AK446" s="10">
        <f t="shared" si="75"/>
        <v>3.2952398433204246</v>
      </c>
      <c r="AL446" s="10">
        <f t="shared" si="75"/>
        <v>2.5759904336551642</v>
      </c>
      <c r="AM446" s="10">
        <f t="shared" si="75"/>
        <v>1.1957246754744464</v>
      </c>
      <c r="AN446" s="10">
        <f t="shared" si="75"/>
        <v>4.0774791400956065</v>
      </c>
      <c r="AO446" s="10">
        <f t="shared" si="75"/>
        <v>1.3993587817147977</v>
      </c>
      <c r="AP446" s="10">
        <f t="shared" si="75"/>
        <v>3.7788343144761072</v>
      </c>
      <c r="AQ446" s="10">
        <f t="shared" si="75"/>
        <v>1.2756918993628545</v>
      </c>
      <c r="AR446" s="10">
        <f t="shared" si="75"/>
        <v>2.9246099013412277</v>
      </c>
      <c r="AS446" s="10">
        <f t="shared" si="75"/>
        <v>2.3063891649758652</v>
      </c>
      <c r="AT446" s="10">
        <f t="shared" si="75"/>
        <v>1.2453424160498781</v>
      </c>
      <c r="AU446" s="10">
        <f t="shared" si="75"/>
        <v>0.70527174413326232</v>
      </c>
      <c r="AV446" s="10">
        <f t="shared" si="75"/>
        <v>0.91439318648437684</v>
      </c>
      <c r="AW446" s="10">
        <f t="shared" si="75"/>
        <v>0</v>
      </c>
      <c r="AX446" s="10">
        <f t="shared" si="75"/>
        <v>0</v>
      </c>
      <c r="AY446" s="10">
        <f t="shared" si="75"/>
        <v>0</v>
      </c>
      <c r="AZ446" s="10">
        <f t="shared" si="75"/>
        <v>1.1006229853304657</v>
      </c>
      <c r="BA446" s="10">
        <f t="shared" si="75"/>
        <v>1.9936364370290374</v>
      </c>
      <c r="BB446" s="10">
        <f t="shared" si="75"/>
        <v>8.1007128436542573</v>
      </c>
    </row>
    <row r="447" spans="1:54" x14ac:dyDescent="0.2">
      <c r="A447" s="8" t="s">
        <v>200</v>
      </c>
      <c r="C447" s="10">
        <f t="shared" ref="C447:G447" si="76">C438-C435</f>
        <v>38.402688928864933</v>
      </c>
      <c r="D447" s="10">
        <f t="shared" si="76"/>
        <v>2.0444473594000074</v>
      </c>
      <c r="E447" s="102">
        <f t="shared" si="76"/>
        <v>0.12752219743081961</v>
      </c>
      <c r="F447" s="10">
        <f t="shared" si="76"/>
        <v>1.7218550415143881</v>
      </c>
      <c r="G447" s="10">
        <f t="shared" si="76"/>
        <v>1.7792295458077945</v>
      </c>
      <c r="H447" s="10"/>
      <c r="I447" s="10"/>
      <c r="J447" s="10">
        <f>J438-J435</f>
        <v>19.058622464439964</v>
      </c>
      <c r="K447" s="10">
        <f>K438-K435</f>
        <v>11.952111671529522</v>
      </c>
      <c r="L447" s="10">
        <f t="shared" ref="L447:M447" si="77">L438-L435</f>
        <v>12.743810124884131</v>
      </c>
      <c r="M447" s="10">
        <f t="shared" si="77"/>
        <v>9.5527863709647072</v>
      </c>
      <c r="N447" s="10">
        <f t="shared" ref="N447" si="78">N438-N435</f>
        <v>3.4528712523099969</v>
      </c>
      <c r="O447" s="10">
        <f>O438-O435</f>
        <v>31.092306149978477</v>
      </c>
      <c r="P447" s="10"/>
      <c r="Q447" s="10"/>
      <c r="R447" s="10">
        <f>R438-R435</f>
        <v>0.69340258173540192</v>
      </c>
      <c r="S447" s="10">
        <f>S438-S435</f>
        <v>2.5787064654765253</v>
      </c>
      <c r="T447" s="10">
        <f t="shared" ref="T447:U447" si="79">T438-T435</f>
        <v>2.7384939373407224</v>
      </c>
      <c r="U447" s="10">
        <f t="shared" si="79"/>
        <v>1.7437094161065247</v>
      </c>
      <c r="V447" s="10">
        <f>V438-V435</f>
        <v>0.29902186538602443</v>
      </c>
      <c r="W447" s="10"/>
      <c r="X447" s="10"/>
      <c r="Y447" s="10">
        <f>Y438-Y435</f>
        <v>0.93268785710981206</v>
      </c>
      <c r="Z447" s="10">
        <f>Z438-Z435</f>
        <v>1.4649404562903907</v>
      </c>
      <c r="AA447" s="10">
        <f>AA438-AA435</f>
        <v>1.5643380868415262</v>
      </c>
      <c r="AB447" s="10">
        <f>AB438-AB435</f>
        <v>1.5577916426717859</v>
      </c>
      <c r="AC447" s="10">
        <f>AC438-AC435</f>
        <v>1.1494609805134401</v>
      </c>
      <c r="AD447" s="10">
        <f t="shared" ref="AD447:BB447" si="80">AD438-AD435</f>
        <v>1.6879243075877119</v>
      </c>
      <c r="AE447" s="10">
        <f t="shared" si="80"/>
        <v>10.921371928201088</v>
      </c>
      <c r="AF447" s="10">
        <f t="shared" si="80"/>
        <v>2.0861761809670543</v>
      </c>
      <c r="AG447" s="10">
        <f t="shared" si="80"/>
        <v>2.5052111786292492</v>
      </c>
      <c r="AH447" s="10">
        <f t="shared" si="80"/>
        <v>1.4230764891681731</v>
      </c>
      <c r="AI447" s="10">
        <f t="shared" si="80"/>
        <v>5.2510608333496771</v>
      </c>
      <c r="AJ447" s="10">
        <f t="shared" si="80"/>
        <v>6.7209401913958704</v>
      </c>
      <c r="AK447" s="10">
        <f t="shared" si="80"/>
        <v>2.488027631815374</v>
      </c>
      <c r="AL447" s="10">
        <f t="shared" si="80"/>
        <v>7.1596662530378588</v>
      </c>
      <c r="AM447" s="10">
        <f t="shared" si="80"/>
        <v>3.397653211564938</v>
      </c>
      <c r="AN447" s="10">
        <f t="shared" si="80"/>
        <v>4.0121642634459933</v>
      </c>
      <c r="AO447" s="10">
        <f t="shared" si="80"/>
        <v>1.128104812144997</v>
      </c>
      <c r="AP447" s="10">
        <f t="shared" si="80"/>
        <v>4.7892475664516443</v>
      </c>
      <c r="AQ447" s="10">
        <f t="shared" si="80"/>
        <v>1.2123525078370381</v>
      </c>
      <c r="AR447" s="10">
        <f t="shared" si="80"/>
        <v>4.084054754900416</v>
      </c>
      <c r="AS447" s="10">
        <f t="shared" si="80"/>
        <v>3.1982172344770881</v>
      </c>
      <c r="AT447" s="10">
        <f t="shared" si="80"/>
        <v>1.7210276464528542</v>
      </c>
      <c r="AU447" s="10">
        <f t="shared" si="80"/>
        <v>1.3405517485334491</v>
      </c>
      <c r="AV447" s="10">
        <f t="shared" si="80"/>
        <v>2.3708291278412252</v>
      </c>
      <c r="AW447" s="10">
        <f t="shared" si="80"/>
        <v>0</v>
      </c>
      <c r="AX447" s="10">
        <f t="shared" si="80"/>
        <v>0</v>
      </c>
      <c r="AY447" s="10">
        <f t="shared" si="80"/>
        <v>0</v>
      </c>
      <c r="AZ447" s="10">
        <f t="shared" si="80"/>
        <v>0.55028604394305469</v>
      </c>
      <c r="BA447" s="10">
        <f t="shared" si="80"/>
        <v>2.9820914345550271</v>
      </c>
      <c r="BB447" s="10">
        <f t="shared" si="80"/>
        <v>6.1968178128617977</v>
      </c>
    </row>
    <row r="448" spans="1:54" x14ac:dyDescent="0.2">
      <c r="A448" s="8" t="s">
        <v>201</v>
      </c>
      <c r="C448" s="10">
        <f t="shared" ref="C448:G448" si="81">C436-C439</f>
        <v>119.89453954393252</v>
      </c>
      <c r="D448" s="10">
        <f t="shared" si="81"/>
        <v>2.0137899347655246</v>
      </c>
      <c r="E448" s="102">
        <f t="shared" si="81"/>
        <v>0.27258967876597295</v>
      </c>
      <c r="F448" s="10">
        <f t="shared" si="81"/>
        <v>1.5595510305476097</v>
      </c>
      <c r="G448" s="10">
        <f t="shared" si="81"/>
        <v>1.3211197927937235</v>
      </c>
      <c r="H448" s="10"/>
      <c r="I448" s="10"/>
      <c r="J448" s="10">
        <f>J436-J439</f>
        <v>39.023815059202533</v>
      </c>
      <c r="K448" s="10">
        <f>K436-K439</f>
        <v>43.845625814506747</v>
      </c>
      <c r="L448" s="10">
        <f t="shared" ref="L448:M448" si="82">L436-L439</f>
        <v>12.907640184788207</v>
      </c>
      <c r="M448" s="10">
        <f t="shared" si="82"/>
        <v>39.195048004970872</v>
      </c>
      <c r="N448" s="10">
        <f t="shared" ref="N448" si="83">N436-N439</f>
        <v>3.445826677590432</v>
      </c>
      <c r="O448" s="10">
        <f>O436-O439</f>
        <v>0.803420665139015</v>
      </c>
      <c r="P448" s="10"/>
      <c r="Q448" s="10"/>
      <c r="R448" s="10">
        <f>R436-R439</f>
        <v>3.0001144158825825</v>
      </c>
      <c r="S448" s="10">
        <f>S436-S439</f>
        <v>10.027392525631456</v>
      </c>
      <c r="T448" s="10">
        <f t="shared" ref="T448:U448" si="84">T436-T439</f>
        <v>6.1276647296677798</v>
      </c>
      <c r="U448" s="10">
        <f t="shared" si="84"/>
        <v>3.7531281768922282</v>
      </c>
      <c r="V448" s="10">
        <f>V436-V439</f>
        <v>1.1355172871673198</v>
      </c>
      <c r="W448" s="10"/>
      <c r="X448" s="10"/>
      <c r="Y448" s="10">
        <f>Y436-Y439</f>
        <v>1.2192972550960128</v>
      </c>
      <c r="Z448" s="10">
        <f>Z436-Z439</f>
        <v>1.3894615997056547</v>
      </c>
      <c r="AA448" s="10">
        <f>AA436-AA439</f>
        <v>4.3823103684447098</v>
      </c>
      <c r="AB448" s="10">
        <f>AB436-AB439</f>
        <v>4.3553148001886184</v>
      </c>
      <c r="AC448" s="10">
        <f>AC436-AC439</f>
        <v>2.4262043513440057</v>
      </c>
      <c r="AD448" s="10">
        <f t="shared" ref="AD448:BB448" si="85">AD436-AD439</f>
        <v>3.2067526954447505</v>
      </c>
      <c r="AE448" s="10">
        <f t="shared" si="85"/>
        <v>14.690797715194158</v>
      </c>
      <c r="AF448" s="10">
        <f t="shared" si="85"/>
        <v>5.2149939234858191</v>
      </c>
      <c r="AG448" s="10">
        <f t="shared" si="85"/>
        <v>16.607594066681951</v>
      </c>
      <c r="AH448" s="10">
        <f t="shared" si="85"/>
        <v>7.4503688814865292</v>
      </c>
      <c r="AI448" s="10">
        <f t="shared" si="85"/>
        <v>6.1788907303722418</v>
      </c>
      <c r="AJ448" s="10">
        <f t="shared" si="85"/>
        <v>28.54530958650853</v>
      </c>
      <c r="AK448" s="10">
        <f t="shared" si="85"/>
        <v>7.085627523452704</v>
      </c>
      <c r="AL448" s="10">
        <f t="shared" si="85"/>
        <v>14.593015334993993</v>
      </c>
      <c r="AM448" s="10">
        <f t="shared" si="85"/>
        <v>7.7155369706290955</v>
      </c>
      <c r="AN448" s="10">
        <f t="shared" si="85"/>
        <v>30.425896812307727</v>
      </c>
      <c r="AO448" s="10">
        <f t="shared" si="85"/>
        <v>8.3399967838683757</v>
      </c>
      <c r="AP448" s="10">
        <f t="shared" si="85"/>
        <v>13.56269531091041</v>
      </c>
      <c r="AQ448" s="10">
        <f t="shared" si="85"/>
        <v>7.012840372729479</v>
      </c>
      <c r="AR448" s="10">
        <f t="shared" si="85"/>
        <v>6.6417564302737873</v>
      </c>
      <c r="AS448" s="10">
        <f t="shared" si="85"/>
        <v>11.552495622644642</v>
      </c>
      <c r="AT448" s="10">
        <f t="shared" si="85"/>
        <v>2.7734846307816934</v>
      </c>
      <c r="AU448" s="10">
        <f t="shared" si="85"/>
        <v>1.2502571366649224</v>
      </c>
      <c r="AV448" s="10">
        <f t="shared" si="85"/>
        <v>3.3125507755288277</v>
      </c>
      <c r="AW448" s="10">
        <f t="shared" si="85"/>
        <v>0</v>
      </c>
      <c r="AX448" s="10">
        <f t="shared" si="85"/>
        <v>0</v>
      </c>
      <c r="AY448" s="10">
        <f t="shared" si="85"/>
        <v>0</v>
      </c>
      <c r="AZ448" s="10">
        <f t="shared" si="85"/>
        <v>5.2265321015610038</v>
      </c>
      <c r="BA448" s="10">
        <f t="shared" si="85"/>
        <v>17.988167198308513</v>
      </c>
      <c r="BB448" s="10">
        <f t="shared" si="85"/>
        <v>19.326670254661948</v>
      </c>
    </row>
    <row r="450" spans="1:54" x14ac:dyDescent="0.2">
      <c r="A450" s="9" t="s">
        <v>202</v>
      </c>
    </row>
    <row r="451" spans="1:54" x14ac:dyDescent="0.2">
      <c r="A451" s="8" t="s">
        <v>203</v>
      </c>
      <c r="C451" s="10">
        <f>ABS(C436-C$436)/(C$436-C$435)*100</f>
        <v>0</v>
      </c>
      <c r="D451" s="10">
        <f t="shared" ref="D451:G458" si="86">(D435-D$435)/(D$436-D$435)*100</f>
        <v>0</v>
      </c>
      <c r="E451" s="10">
        <f t="shared" si="86"/>
        <v>0</v>
      </c>
      <c r="F451" s="10">
        <f t="shared" si="86"/>
        <v>0</v>
      </c>
      <c r="G451" s="10">
        <f t="shared" si="86"/>
        <v>0</v>
      </c>
      <c r="H451" s="10"/>
      <c r="I451" s="10"/>
      <c r="J451" s="10">
        <f>ABS(J436-J$436)/(J$436-J$435)*100</f>
        <v>0</v>
      </c>
      <c r="K451" s="10">
        <f>ABS(K436-K$436)/(K$436-K$435)*100</f>
        <v>0</v>
      </c>
      <c r="L451" s="10">
        <f>ABS(L436-L$436)/(L$436-L$435)*100</f>
        <v>0</v>
      </c>
      <c r="M451" s="10">
        <f>ABS(M436-M$436)/(M$436-M$435)*100</f>
        <v>0</v>
      </c>
      <c r="N451" s="10">
        <f>ABS(N436-N$436)/(N$436-N$435)*100</f>
        <v>0</v>
      </c>
      <c r="O451" s="10">
        <f t="shared" ref="O451:O458" si="87">(O435-O$435)/(O$436-O$435)*100</f>
        <v>0</v>
      </c>
      <c r="P451" s="10"/>
      <c r="Q451" s="10"/>
      <c r="R451" s="10">
        <f>ABS(R436-R$436)/(R$436-R$435)*100</f>
        <v>0</v>
      </c>
      <c r="S451" s="10">
        <f>ABS(S436-S$436)/(S$436-S$435)*100</f>
        <v>0</v>
      </c>
      <c r="T451" s="10">
        <f>ABS(T436-T$436)/(T$436-T$435)*100</f>
        <v>0</v>
      </c>
      <c r="U451" s="10">
        <f>ABS(U436-U$436)/(U$436-U$435)*100</f>
        <v>0</v>
      </c>
      <c r="V451" s="10">
        <f>ABS(V436-V$436)/(V$436-V$435)*100</f>
        <v>0</v>
      </c>
      <c r="W451" s="10"/>
      <c r="X451" s="10"/>
      <c r="Y451" s="10">
        <f t="shared" ref="Y451:BB451" si="88">ABS(Y436-Y$436)/(Y$436-Y$435)*100</f>
        <v>0</v>
      </c>
      <c r="Z451" s="10">
        <f t="shared" si="88"/>
        <v>0</v>
      </c>
      <c r="AA451" s="10">
        <f t="shared" si="88"/>
        <v>0</v>
      </c>
      <c r="AB451" s="10">
        <f t="shared" si="88"/>
        <v>0</v>
      </c>
      <c r="AC451" s="10">
        <f t="shared" si="88"/>
        <v>0</v>
      </c>
      <c r="AD451" s="10">
        <f t="shared" si="88"/>
        <v>0</v>
      </c>
      <c r="AE451" s="10">
        <f t="shared" si="88"/>
        <v>0</v>
      </c>
      <c r="AF451" s="10">
        <f t="shared" si="88"/>
        <v>0</v>
      </c>
      <c r="AG451" s="10">
        <f t="shared" si="88"/>
        <v>0</v>
      </c>
      <c r="AH451" s="10">
        <f t="shared" si="88"/>
        <v>0</v>
      </c>
      <c r="AI451" s="10">
        <f t="shared" si="88"/>
        <v>0</v>
      </c>
      <c r="AJ451" s="10">
        <f t="shared" si="88"/>
        <v>0</v>
      </c>
      <c r="AK451" s="10">
        <f t="shared" si="88"/>
        <v>0</v>
      </c>
      <c r="AL451" s="10">
        <f t="shared" si="88"/>
        <v>0</v>
      </c>
      <c r="AM451" s="10">
        <f t="shared" si="88"/>
        <v>0</v>
      </c>
      <c r="AN451" s="10">
        <f t="shared" si="88"/>
        <v>0</v>
      </c>
      <c r="AO451" s="10">
        <f t="shared" si="88"/>
        <v>0</v>
      </c>
      <c r="AP451" s="10">
        <f t="shared" si="88"/>
        <v>0</v>
      </c>
      <c r="AQ451" s="10">
        <f t="shared" si="88"/>
        <v>0</v>
      </c>
      <c r="AR451" s="10">
        <f t="shared" si="88"/>
        <v>0</v>
      </c>
      <c r="AS451" s="10">
        <f t="shared" si="88"/>
        <v>0</v>
      </c>
      <c r="AT451" s="10">
        <f t="shared" si="88"/>
        <v>0</v>
      </c>
      <c r="AU451" s="10">
        <f t="shared" si="88"/>
        <v>0</v>
      </c>
      <c r="AV451" s="10">
        <f t="shared" si="88"/>
        <v>0</v>
      </c>
      <c r="AW451" s="10" t="e">
        <f t="shared" si="88"/>
        <v>#DIV/0!</v>
      </c>
      <c r="AX451" s="10" t="e">
        <f t="shared" si="88"/>
        <v>#DIV/0!</v>
      </c>
      <c r="AY451" s="10" t="e">
        <f t="shared" si="88"/>
        <v>#DIV/0!</v>
      </c>
      <c r="AZ451" s="10">
        <f t="shared" si="88"/>
        <v>0</v>
      </c>
      <c r="BA451" s="10">
        <f t="shared" si="88"/>
        <v>0</v>
      </c>
      <c r="BB451" s="10">
        <f t="shared" si="88"/>
        <v>0</v>
      </c>
    </row>
    <row r="452" spans="1:54" x14ac:dyDescent="0.2">
      <c r="A452" s="8" t="s">
        <v>204</v>
      </c>
      <c r="C452" s="10">
        <f>ABS(C435-C$436)/(C$436-C$435)*100</f>
        <v>100</v>
      </c>
      <c r="D452" s="10">
        <f t="shared" si="86"/>
        <v>100</v>
      </c>
      <c r="E452" s="10">
        <f t="shared" si="86"/>
        <v>100</v>
      </c>
      <c r="F452" s="10">
        <f t="shared" si="86"/>
        <v>100</v>
      </c>
      <c r="G452" s="10">
        <f t="shared" si="86"/>
        <v>100</v>
      </c>
      <c r="H452" s="10"/>
      <c r="I452" s="10"/>
      <c r="J452" s="10">
        <f>ABS(J435-J$436)/(J$436-J$435)*100</f>
        <v>100</v>
      </c>
      <c r="K452" s="10">
        <f>ABS(K435-K$436)/(K$436-K$435)*100</f>
        <v>100</v>
      </c>
      <c r="L452" s="10">
        <f>ABS(L435-L$436)/(L$436-L$435)*100</f>
        <v>100</v>
      </c>
      <c r="M452" s="10">
        <f>ABS(M435-M$436)/(M$436-M$435)*100</f>
        <v>100</v>
      </c>
      <c r="N452" s="10">
        <f>ABS(N435-N$436)/(N$436-N$435)*100</f>
        <v>100</v>
      </c>
      <c r="O452" s="10">
        <f t="shared" si="87"/>
        <v>100</v>
      </c>
      <c r="P452" s="10"/>
      <c r="Q452" s="10"/>
      <c r="R452" s="10">
        <f>ABS(R435-R$436)/(R$436-R$435)*100</f>
        <v>100</v>
      </c>
      <c r="S452" s="10">
        <f>ABS(S435-S$436)/(S$436-S$435)*100</f>
        <v>100</v>
      </c>
      <c r="T452" s="10">
        <f>ABS(T435-T$436)/(T$436-T$435)*100</f>
        <v>100</v>
      </c>
      <c r="U452" s="10">
        <f>ABS(U435-U$436)/(U$436-U$435)*100</f>
        <v>100</v>
      </c>
      <c r="V452" s="10">
        <f>ABS(V435-V$436)/(V$436-V$435)*100</f>
        <v>100</v>
      </c>
      <c r="W452" s="10"/>
      <c r="X452" s="10"/>
      <c r="Y452" s="10">
        <f t="shared" ref="Y452:BB452" si="89">ABS(Y435-Y$436)/(Y$436-Y$435)*100</f>
        <v>100</v>
      </c>
      <c r="Z452" s="10">
        <f t="shared" si="89"/>
        <v>100</v>
      </c>
      <c r="AA452" s="10">
        <f t="shared" si="89"/>
        <v>100</v>
      </c>
      <c r="AB452" s="10">
        <f t="shared" si="89"/>
        <v>100</v>
      </c>
      <c r="AC452" s="10">
        <f t="shared" si="89"/>
        <v>100</v>
      </c>
      <c r="AD452" s="10">
        <f t="shared" si="89"/>
        <v>100</v>
      </c>
      <c r="AE452" s="10">
        <f t="shared" si="89"/>
        <v>100</v>
      </c>
      <c r="AF452" s="10">
        <f t="shared" si="89"/>
        <v>100</v>
      </c>
      <c r="AG452" s="10">
        <f t="shared" si="89"/>
        <v>100</v>
      </c>
      <c r="AH452" s="10">
        <f t="shared" si="89"/>
        <v>100</v>
      </c>
      <c r="AI452" s="10">
        <f t="shared" si="89"/>
        <v>100</v>
      </c>
      <c r="AJ452" s="10">
        <f t="shared" si="89"/>
        <v>100</v>
      </c>
      <c r="AK452" s="10">
        <f t="shared" si="89"/>
        <v>100</v>
      </c>
      <c r="AL452" s="10">
        <f t="shared" si="89"/>
        <v>100</v>
      </c>
      <c r="AM452" s="10">
        <f t="shared" si="89"/>
        <v>100</v>
      </c>
      <c r="AN452" s="10">
        <f t="shared" si="89"/>
        <v>100</v>
      </c>
      <c r="AO452" s="10">
        <f t="shared" si="89"/>
        <v>100</v>
      </c>
      <c r="AP452" s="10">
        <f t="shared" si="89"/>
        <v>100</v>
      </c>
      <c r="AQ452" s="10">
        <f t="shared" si="89"/>
        <v>100</v>
      </c>
      <c r="AR452" s="10">
        <f t="shared" si="89"/>
        <v>100</v>
      </c>
      <c r="AS452" s="10">
        <f t="shared" si="89"/>
        <v>100</v>
      </c>
      <c r="AT452" s="10">
        <f t="shared" si="89"/>
        <v>100</v>
      </c>
      <c r="AU452" s="10">
        <f t="shared" si="89"/>
        <v>100</v>
      </c>
      <c r="AV452" s="10">
        <f t="shared" si="89"/>
        <v>100</v>
      </c>
      <c r="AW452" s="10" t="e">
        <f t="shared" si="89"/>
        <v>#DIV/0!</v>
      </c>
      <c r="AX452" s="10" t="e">
        <f t="shared" si="89"/>
        <v>#DIV/0!</v>
      </c>
      <c r="AY452" s="10" t="e">
        <f t="shared" si="89"/>
        <v>#DIV/0!</v>
      </c>
      <c r="AZ452" s="10">
        <f t="shared" si="89"/>
        <v>100</v>
      </c>
      <c r="BA452" s="10">
        <f t="shared" si="89"/>
        <v>100</v>
      </c>
      <c r="BB452" s="10">
        <f t="shared" si="89"/>
        <v>100</v>
      </c>
    </row>
    <row r="453" spans="1:54" x14ac:dyDescent="0.2">
      <c r="A453" s="8" t="s">
        <v>194</v>
      </c>
      <c r="C453" s="10">
        <f>ABS(C437-C$436)/(C$436-C$435)*100</f>
        <v>72.47021965977406</v>
      </c>
      <c r="D453" s="10">
        <f t="shared" si="86"/>
        <v>48.727419217378227</v>
      </c>
      <c r="E453" s="10">
        <f t="shared" si="86"/>
        <v>33.264571078218793</v>
      </c>
      <c r="F453" s="10">
        <f t="shared" si="86"/>
        <v>49.792940970538545</v>
      </c>
      <c r="G453" s="10">
        <f t="shared" si="86"/>
        <v>56.544915284568752</v>
      </c>
      <c r="H453" s="10"/>
      <c r="I453" s="10"/>
      <c r="J453" s="10">
        <f>ABS(J437-J$436)/(J$436-J$435)*100</f>
        <v>70.03837075467186</v>
      </c>
      <c r="K453" s="10">
        <f>ABS(K437-K$436)/(K$436-K$435)*100</f>
        <v>76.843875609723256</v>
      </c>
      <c r="L453" s="10">
        <f>ABS(L437-L$436)/(L$436-L$435)*100</f>
        <v>52.977682181701915</v>
      </c>
      <c r="M453" s="10">
        <f>ABS(M437-M$436)/(M$436-M$435)*100</f>
        <v>78.021825217059998</v>
      </c>
      <c r="N453" s="10">
        <f>ABS(N437-N$436)/(N$436-N$435)*100</f>
        <v>49.693146933410382</v>
      </c>
      <c r="O453" s="10">
        <f t="shared" si="87"/>
        <v>90.663168528082821</v>
      </c>
      <c r="P453" s="10"/>
      <c r="Q453" s="10"/>
      <c r="R453" s="10">
        <f>ABS(R437-R$436)/(R$436-R$435)*100</f>
        <v>68.196696700643628</v>
      </c>
      <c r="S453" s="10">
        <f>ABS(S437-S$436)/(S$436-S$435)*100</f>
        <v>75.276769751373223</v>
      </c>
      <c r="T453" s="10">
        <f>ABS(T437-T$436)/(T$436-T$435)*100</f>
        <v>68.274353388420167</v>
      </c>
      <c r="U453" s="10">
        <f>ABS(U437-U$436)/(U$436-U$435)*100</f>
        <v>65.362452356808163</v>
      </c>
      <c r="V453" s="10">
        <f>ABS(V437-V$436)/(V$436-V$435)*100</f>
        <v>70.76812706089197</v>
      </c>
      <c r="W453" s="10"/>
      <c r="X453" s="10"/>
      <c r="Y453" s="10">
        <f t="shared" ref="Y453:BB453" si="90">ABS(Y437-Y$436)/(Y$436-Y$435)*100</f>
        <v>58.686190681579831</v>
      </c>
      <c r="Z453" s="10">
        <f t="shared" si="90"/>
        <v>50.796430404151295</v>
      </c>
      <c r="AA453" s="10">
        <f t="shared" si="90"/>
        <v>71.205132556342548</v>
      </c>
      <c r="AB453" s="10">
        <f t="shared" si="90"/>
        <v>70.898841071656847</v>
      </c>
      <c r="AC453" s="10">
        <f t="shared" si="90"/>
        <v>65.625263022191803</v>
      </c>
      <c r="AD453" s="10">
        <f t="shared" si="90"/>
        <v>58.883159812294458</v>
      </c>
      <c r="AE453" s="10">
        <f t="shared" si="90"/>
        <v>49.647110198944738</v>
      </c>
      <c r="AF453" s="10">
        <f t="shared" si="90"/>
        <v>67.956983447913899</v>
      </c>
      <c r="AG453" s="10">
        <f t="shared" si="90"/>
        <v>76.473631169602498</v>
      </c>
      <c r="AH453" s="10">
        <f t="shared" si="90"/>
        <v>75.925312039467315</v>
      </c>
      <c r="AI453" s="10">
        <f t="shared" si="90"/>
        <v>52.073477718517736</v>
      </c>
      <c r="AJ453" s="10">
        <f t="shared" si="90"/>
        <v>77.818846882855368</v>
      </c>
      <c r="AK453" s="10">
        <f t="shared" si="90"/>
        <v>70.494460136541818</v>
      </c>
      <c r="AL453" s="10">
        <f t="shared" si="90"/>
        <v>64.738500743635512</v>
      </c>
      <c r="AM453" s="10">
        <f t="shared" si="90"/>
        <v>62.669278940029912</v>
      </c>
      <c r="AN453" s="10">
        <f t="shared" si="90"/>
        <v>83.523559781047638</v>
      </c>
      <c r="AO453" s="10">
        <f t="shared" si="90"/>
        <v>80.334070081639155</v>
      </c>
      <c r="AP453" s="10">
        <f t="shared" si="90"/>
        <v>64.186362109616297</v>
      </c>
      <c r="AQ453" s="10">
        <f t="shared" si="90"/>
        <v>77.236330572850804</v>
      </c>
      <c r="AR453" s="10">
        <f t="shared" si="90"/>
        <v>61.714901156977753</v>
      </c>
      <c r="AS453" s="10">
        <f t="shared" si="90"/>
        <v>68.666425236460242</v>
      </c>
      <c r="AT453" s="10">
        <f t="shared" si="90"/>
        <v>56.891464961074824</v>
      </c>
      <c r="AU453" s="10">
        <f t="shared" si="90"/>
        <v>46.042039391580445</v>
      </c>
      <c r="AV453" s="10">
        <f t="shared" si="90"/>
        <v>55.990586225486005</v>
      </c>
      <c r="AW453" s="10" t="e">
        <f t="shared" si="90"/>
        <v>#DIV/0!</v>
      </c>
      <c r="AX453" s="10" t="e">
        <f t="shared" si="90"/>
        <v>#DIV/0!</v>
      </c>
      <c r="AY453" s="10" t="e">
        <f t="shared" si="90"/>
        <v>#DIV/0!</v>
      </c>
      <c r="AZ453" s="10">
        <f t="shared" si="90"/>
        <v>79.398791275927451</v>
      </c>
      <c r="BA453" s="10">
        <f t="shared" si="90"/>
        <v>79.783935926646819</v>
      </c>
      <c r="BB453" s="10">
        <f t="shared" si="90"/>
        <v>66.436781177294677</v>
      </c>
    </row>
    <row r="454" spans="1:54" x14ac:dyDescent="0.2">
      <c r="A454" s="8" t="s">
        <v>195</v>
      </c>
      <c r="C454" s="10">
        <f>ABS(C439-C$436)/(C$436-C$435)*100</f>
        <v>51.946854146241719</v>
      </c>
      <c r="D454" s="10">
        <f t="shared" si="86"/>
        <v>34.343118222695928</v>
      </c>
      <c r="E454" s="10">
        <f t="shared" si="86"/>
        <v>19.606563765011362</v>
      </c>
      <c r="F454" s="10">
        <f t="shared" si="86"/>
        <v>41.536301636551357</v>
      </c>
      <c r="G454" s="10">
        <f t="shared" si="86"/>
        <v>43.649226824127098</v>
      </c>
      <c r="H454" s="10"/>
      <c r="I454" s="10"/>
      <c r="J454" s="10">
        <f>ABS(J439-J$436)/(J$436-J$435)*100</f>
        <v>46.165050866776859</v>
      </c>
      <c r="K454" s="10">
        <f>ABS(K439-K$436)/(K$436-K$435)*100</f>
        <v>55.814566209339844</v>
      </c>
      <c r="L454" s="10">
        <f>ABS(L439-L$436)/(L$436-L$435)*100</f>
        <v>34.012454543469865</v>
      </c>
      <c r="M454" s="10">
        <f>ABS(M439-M$436)/(M$436-M$435)*100</f>
        <v>68.433566476864854</v>
      </c>
      <c r="N454" s="10">
        <f>ABS(N439-N$436)/(N$436-N$435)*100</f>
        <v>30.348180222372221</v>
      </c>
      <c r="O454" s="10">
        <f t="shared" si="87"/>
        <v>81.882117665358578</v>
      </c>
      <c r="P454" s="10"/>
      <c r="Q454" s="10"/>
      <c r="R454" s="10">
        <f>ABS(R439-R$436)/(R$436-R$435)*100</f>
        <v>57.52747654920077</v>
      </c>
      <c r="S454" s="10">
        <f>ABS(S439-S$436)/(S$436-S$435)*100</f>
        <v>62.063753414069225</v>
      </c>
      <c r="T454" s="10">
        <f>ABS(T439-T$436)/(T$436-T$435)*100</f>
        <v>50.02013349218322</v>
      </c>
      <c r="U454" s="10">
        <f>ABS(U439-U$436)/(U$436-U$435)*100</f>
        <v>48.51622099046066</v>
      </c>
      <c r="V454" s="10">
        <f>ABS(V439-V$436)/(V$436-V$435)*100</f>
        <v>53.312154590009854</v>
      </c>
      <c r="W454" s="10"/>
      <c r="X454" s="10"/>
      <c r="Y454" s="10">
        <f t="shared" ref="Y454:BB454" si="91">ABS(Y439-Y$436)/(Y$436-Y$435)*100</f>
        <v>39.138835137666241</v>
      </c>
      <c r="Z454" s="10">
        <f t="shared" si="91"/>
        <v>34.855661257077713</v>
      </c>
      <c r="AA454" s="10">
        <f t="shared" si="91"/>
        <v>40.518185171502864</v>
      </c>
      <c r="AB454" s="10">
        <f t="shared" si="91"/>
        <v>60.790251357421987</v>
      </c>
      <c r="AC454" s="10">
        <f t="shared" si="91"/>
        <v>56.095487049581763</v>
      </c>
      <c r="AD454" s="10">
        <f t="shared" si="91"/>
        <v>50.010944725429454</v>
      </c>
      <c r="AE454" s="10">
        <f t="shared" si="91"/>
        <v>37.42979835469874</v>
      </c>
      <c r="AF454" s="10">
        <f t="shared" si="91"/>
        <v>50.926974177213488</v>
      </c>
      <c r="AG454" s="10">
        <f t="shared" si="91"/>
        <v>68.249670466139349</v>
      </c>
      <c r="AH454" s="10">
        <f t="shared" si="91"/>
        <v>61.848198330420367</v>
      </c>
      <c r="AI454" s="10">
        <f t="shared" si="91"/>
        <v>38.247137892429564</v>
      </c>
      <c r="AJ454" s="10">
        <f t="shared" si="91"/>
        <v>52.001311718163869</v>
      </c>
      <c r="AK454" s="10">
        <f t="shared" si="91"/>
        <v>48.117124450814359</v>
      </c>
      <c r="AL454" s="10">
        <f t="shared" si="91"/>
        <v>55.025314036616088</v>
      </c>
      <c r="AM454" s="10">
        <f t="shared" si="91"/>
        <v>54.260233599570142</v>
      </c>
      <c r="AN454" s="10">
        <f t="shared" si="91"/>
        <v>73.653059770163125</v>
      </c>
      <c r="AO454" s="10">
        <f t="shared" si="91"/>
        <v>68.791603469485793</v>
      </c>
      <c r="AP454" s="10">
        <f t="shared" si="91"/>
        <v>50.199728121681616</v>
      </c>
      <c r="AQ454" s="10">
        <f t="shared" si="91"/>
        <v>65.348850616954493</v>
      </c>
      <c r="AR454" s="10">
        <f t="shared" si="91"/>
        <v>42.847548107000918</v>
      </c>
      <c r="AS454" s="10">
        <f t="shared" si="91"/>
        <v>57.238990663624847</v>
      </c>
      <c r="AT454" s="10">
        <f t="shared" si="91"/>
        <v>39.262103557453514</v>
      </c>
      <c r="AU454" s="10">
        <f t="shared" si="91"/>
        <v>29.43673647634137</v>
      </c>
      <c r="AV454" s="10">
        <f t="shared" si="91"/>
        <v>43.87842883424721</v>
      </c>
      <c r="AW454" s="10" t="e">
        <f t="shared" si="91"/>
        <v>#DIV/0!</v>
      </c>
      <c r="AX454" s="10" t="e">
        <f t="shared" si="91"/>
        <v>#DIV/0!</v>
      </c>
      <c r="AY454" s="10" t="e">
        <f t="shared" si="91"/>
        <v>#DIV/0!</v>
      </c>
      <c r="AZ454" s="10">
        <f t="shared" si="91"/>
        <v>65.587191356906729</v>
      </c>
      <c r="BA454" s="10">
        <f t="shared" si="91"/>
        <v>71.823685457982549</v>
      </c>
      <c r="BB454" s="10">
        <f t="shared" si="91"/>
        <v>46.814592481975872</v>
      </c>
    </row>
    <row r="455" spans="1:54" x14ac:dyDescent="0.2">
      <c r="A455" s="8" t="s">
        <v>196</v>
      </c>
      <c r="C455" s="10">
        <f>ABS(C438-C$436)/(C$436-C$435)*100</f>
        <v>83.361219883744127</v>
      </c>
      <c r="D455" s="10">
        <f t="shared" si="86"/>
        <v>66.17187256627426</v>
      </c>
      <c r="E455" s="10">
        <f t="shared" si="86"/>
        <v>58.089281504826552</v>
      </c>
      <c r="F455" s="10">
        <f t="shared" si="86"/>
        <v>62.378957310223292</v>
      </c>
      <c r="G455" s="10">
        <f t="shared" si="86"/>
        <v>67.589422267987388</v>
      </c>
      <c r="H455" s="10"/>
      <c r="I455" s="10"/>
      <c r="J455" s="10">
        <f>ABS(J438-J$436)/(J$436-J$435)*100</f>
        <v>77.453709377548833</v>
      </c>
      <c r="K455" s="10">
        <f>ABS(K438-K$436)/(K$436-K$435)*100</f>
        <v>84.785211390202335</v>
      </c>
      <c r="L455" s="10">
        <f>ABS(L438-L$436)/(L$436-L$435)*100</f>
        <v>66.419248105935267</v>
      </c>
      <c r="M455" s="10">
        <f>ABS(M438-M$436)/(M$436-M$435)*100</f>
        <v>83.321075635019156</v>
      </c>
      <c r="N455" s="10">
        <f>ABS(N438-N$436)/(N$436-N$435)*100</f>
        <v>69.589776603904127</v>
      </c>
      <c r="O455" s="10">
        <f t="shared" si="87"/>
        <v>97.884177998236424</v>
      </c>
      <c r="P455" s="10"/>
      <c r="Q455" s="10"/>
      <c r="R455" s="10">
        <f>ABS(R438-R$436)/(R$436-R$435)*100</f>
        <v>86.703940173493777</v>
      </c>
      <c r="S455" s="10">
        <f>ABS(S438-S$436)/(S$436-S$435)*100</f>
        <v>84.039300167864667</v>
      </c>
      <c r="T455" s="10">
        <f>ABS(T438-T$436)/(T$436-T$435)*100</f>
        <v>77.645671172230749</v>
      </c>
      <c r="U455" s="10">
        <f>ABS(U438-U$436)/(U$436-U$435)*100</f>
        <v>77.459285324749388</v>
      </c>
      <c r="V455" s="10">
        <f>ABS(V438-V$436)/(V$436-V$435)*100</f>
        <v>85.961024025428287</v>
      </c>
      <c r="W455" s="10"/>
      <c r="X455" s="10"/>
      <c r="Y455" s="10">
        <f t="shared" ref="Y455:BB455" si="92">ABS(Y438-Y$436)/(Y$436-Y$435)*100</f>
        <v>70.061183914131234</v>
      </c>
      <c r="Z455" s="10">
        <f t="shared" si="92"/>
        <v>63.250896378090879</v>
      </c>
      <c r="AA455" s="10">
        <f t="shared" si="92"/>
        <v>85.536364395848423</v>
      </c>
      <c r="AB455" s="10">
        <f t="shared" si="92"/>
        <v>78.256785131488542</v>
      </c>
      <c r="AC455" s="10">
        <f t="shared" si="92"/>
        <v>73.423683989902784</v>
      </c>
      <c r="AD455" s="10">
        <f t="shared" si="92"/>
        <v>73.675959057463217</v>
      </c>
      <c r="AE455" s="10">
        <f t="shared" si="92"/>
        <v>72.174094494103414</v>
      </c>
      <c r="AF455" s="10">
        <f t="shared" si="92"/>
        <v>79.627466099478767</v>
      </c>
      <c r="AG455" s="10">
        <f t="shared" si="92"/>
        <v>89.704719617843182</v>
      </c>
      <c r="AH455" s="10">
        <f t="shared" si="92"/>
        <v>88.18652897037893</v>
      </c>
      <c r="AI455" s="10">
        <f t="shared" si="92"/>
        <v>67.496099779294553</v>
      </c>
      <c r="AJ455" s="10">
        <f t="shared" si="92"/>
        <v>87.756387616931036</v>
      </c>
      <c r="AK455" s="10">
        <f t="shared" si="92"/>
        <v>83.104286134026225</v>
      </c>
      <c r="AL455" s="10">
        <f t="shared" si="92"/>
        <v>73.003325568633571</v>
      </c>
      <c r="AM455" s="10">
        <f t="shared" si="92"/>
        <v>76.105686791257583</v>
      </c>
      <c r="AN455" s="10">
        <f t="shared" si="92"/>
        <v>90.287610053822206</v>
      </c>
      <c r="AO455" s="10">
        <f t="shared" si="92"/>
        <v>90.694943784726263</v>
      </c>
      <c r="AP455" s="10">
        <f t="shared" si="92"/>
        <v>82.273514207025315</v>
      </c>
      <c r="AQ455" s="10">
        <f t="shared" si="92"/>
        <v>88.702745432818503</v>
      </c>
      <c r="AR455" s="10">
        <f t="shared" si="92"/>
        <v>73.652792838865395</v>
      </c>
      <c r="AS455" s="10">
        <f t="shared" si="92"/>
        <v>84.15383719638487</v>
      </c>
      <c r="AT455" s="10">
        <f t="shared" si="92"/>
        <v>75.6367261133054</v>
      </c>
      <c r="AU455" s="10">
        <f t="shared" si="92"/>
        <v>68.437317894667842</v>
      </c>
      <c r="AV455" s="10">
        <f t="shared" si="92"/>
        <v>68.595724499488114</v>
      </c>
      <c r="AW455" s="10" t="e">
        <f t="shared" si="92"/>
        <v>#DIV/0!</v>
      </c>
      <c r="AX455" s="10" t="e">
        <f t="shared" si="92"/>
        <v>#DIV/0!</v>
      </c>
      <c r="AY455" s="10" t="e">
        <f t="shared" si="92"/>
        <v>#DIV/0!</v>
      </c>
      <c r="AZ455" s="10">
        <f t="shared" si="92"/>
        <v>93.094519393777603</v>
      </c>
      <c r="BA455" s="10">
        <f t="shared" si="92"/>
        <v>88.093017212861753</v>
      </c>
      <c r="BB455" s="10">
        <f t="shared" si="92"/>
        <v>84.989576746972432</v>
      </c>
    </row>
    <row r="456" spans="1:54" x14ac:dyDescent="0.2">
      <c r="A456" s="8" t="str">
        <f>A3</f>
        <v>ULS Baixo Alentejo</v>
      </c>
      <c r="B456" s="292">
        <v>80</v>
      </c>
      <c r="C456" s="293">
        <f>ABS(C440-C$436)/(C$436-C$435)*100</f>
        <v>52.127749145014704</v>
      </c>
      <c r="D456" s="293">
        <f t="shared" si="86"/>
        <v>55.130143482156001</v>
      </c>
      <c r="E456" s="293">
        <f t="shared" si="86"/>
        <v>75.039028734530831</v>
      </c>
      <c r="F456" s="293">
        <f t="shared" si="86"/>
        <v>0</v>
      </c>
      <c r="G456" s="293">
        <f t="shared" si="86"/>
        <v>0</v>
      </c>
      <c r="H456" s="293"/>
      <c r="I456" s="293"/>
      <c r="J456" s="293">
        <f t="shared" ref="J456:N458" si="93">ABS(J440-J$436)/(J$436-J$435)*100</f>
        <v>61.938029291422957</v>
      </c>
      <c r="K456" s="293">
        <f t="shared" si="93"/>
        <v>60.62367930177188</v>
      </c>
      <c r="L456" s="293">
        <f t="shared" si="93"/>
        <v>74.360625349079854</v>
      </c>
      <c r="M456" s="293">
        <f t="shared" si="93"/>
        <v>81.37983744068525</v>
      </c>
      <c r="N456" s="293">
        <f t="shared" si="93"/>
        <v>8.0159231259849086</v>
      </c>
      <c r="O456" s="293">
        <f t="shared" si="87"/>
        <v>96.097918865146895</v>
      </c>
      <c r="P456" s="293"/>
      <c r="Q456" s="293"/>
      <c r="R456" s="293">
        <f t="shared" ref="R456:V458" si="94">ABS(R440-R$436)/(R$436-R$435)*100</f>
        <v>0</v>
      </c>
      <c r="S456" s="293">
        <f t="shared" si="94"/>
        <v>83.62493228473754</v>
      </c>
      <c r="T456" s="293">
        <f t="shared" si="94"/>
        <v>50.017654993510888</v>
      </c>
      <c r="U456" s="293">
        <f t="shared" si="94"/>
        <v>67.936392047642343</v>
      </c>
      <c r="V456" s="293">
        <f t="shared" si="94"/>
        <v>62.498736893208594</v>
      </c>
      <c r="W456" s="293"/>
      <c r="X456" s="293"/>
      <c r="Y456" s="293">
        <f t="shared" ref="Y456:BB456" si="95">ABS(Y440-Y$436)/(Y$436-Y$435)*100</f>
        <v>62.456684476719602</v>
      </c>
      <c r="Z456" s="293">
        <f t="shared" si="95"/>
        <v>46.616985122518336</v>
      </c>
      <c r="AA456" s="293">
        <f t="shared" si="95"/>
        <v>9.6134696794505174</v>
      </c>
      <c r="AB456" s="293">
        <f t="shared" si="95"/>
        <v>61.216401589438775</v>
      </c>
      <c r="AC456" s="293">
        <f t="shared" si="95"/>
        <v>43.287788887723146</v>
      </c>
      <c r="AD456" s="293">
        <f t="shared" si="95"/>
        <v>0</v>
      </c>
      <c r="AE456" s="293">
        <f t="shared" ref="AE456:AQ456" si="96">IF(AE440="…",110,ABS(AE440-AE$436)/(AE$436-AE$435)*100)</f>
        <v>25.308741036776013</v>
      </c>
      <c r="AF456" s="293">
        <f t="shared" si="96"/>
        <v>67.956983447913899</v>
      </c>
      <c r="AG456" s="293">
        <f t="shared" si="96"/>
        <v>70.831353881667383</v>
      </c>
      <c r="AH456" s="293">
        <f t="shared" si="96"/>
        <v>88.878813089374759</v>
      </c>
      <c r="AI456" s="293">
        <f t="shared" si="96"/>
        <v>55.126793103912497</v>
      </c>
      <c r="AJ456" s="293">
        <f t="shared" si="96"/>
        <v>0</v>
      </c>
      <c r="AK456" s="293">
        <f t="shared" si="96"/>
        <v>0</v>
      </c>
      <c r="AL456" s="293">
        <f t="shared" si="96"/>
        <v>0</v>
      </c>
      <c r="AM456" s="293">
        <f t="shared" si="96"/>
        <v>35.408194077979225</v>
      </c>
      <c r="AN456" s="293">
        <f t="shared" si="96"/>
        <v>71.310756635236245</v>
      </c>
      <c r="AO456" s="293">
        <f t="shared" si="96"/>
        <v>95.820033818040358</v>
      </c>
      <c r="AP456" s="293">
        <f t="shared" si="96"/>
        <v>12.023970785864774</v>
      </c>
      <c r="AQ456" s="293">
        <f t="shared" si="96"/>
        <v>0</v>
      </c>
      <c r="AR456" s="293">
        <f t="shared" si="95"/>
        <v>30.583532025111747</v>
      </c>
      <c r="AS456" s="293">
        <f t="shared" si="95"/>
        <v>54.307152184314845</v>
      </c>
      <c r="AT456" s="293">
        <f t="shared" si="95"/>
        <v>27.474791756066434</v>
      </c>
      <c r="AU456" s="293">
        <f t="shared" si="95"/>
        <v>1.6601953829243246</v>
      </c>
      <c r="AV456" s="293">
        <f t="shared" si="95"/>
        <v>43.512658920964846</v>
      </c>
      <c r="AW456" s="293" t="e">
        <f t="shared" si="95"/>
        <v>#DIV/0!</v>
      </c>
      <c r="AX456" s="293" t="e">
        <f t="shared" si="95"/>
        <v>#DIV/0!</v>
      </c>
      <c r="AY456" s="293" t="e">
        <f t="shared" si="95"/>
        <v>#DIV/0!</v>
      </c>
      <c r="AZ456" s="293">
        <f t="shared" si="95"/>
        <v>100</v>
      </c>
      <c r="BA456" s="293">
        <f t="shared" si="95"/>
        <v>87.251756484889611</v>
      </c>
      <c r="BB456" s="293">
        <f t="shared" si="95"/>
        <v>81.027744183116624</v>
      </c>
    </row>
    <row r="457" spans="1:54" x14ac:dyDescent="0.2">
      <c r="A457" s="8" t="s">
        <v>16</v>
      </c>
      <c r="B457" s="8">
        <v>40</v>
      </c>
      <c r="C457" s="10">
        <f>ABS(C441-C$436)/(C$436-C$435)*100</f>
        <v>71.728465918923774</v>
      </c>
      <c r="D457" s="10">
        <f t="shared" si="86"/>
        <v>56.514954549696917</v>
      </c>
      <c r="E457" s="10">
        <f t="shared" si="86"/>
        <v>44.726590261431632</v>
      </c>
      <c r="F457" s="10">
        <f t="shared" si="86"/>
        <v>54.396344698329045</v>
      </c>
      <c r="G457" s="10">
        <f t="shared" si="86"/>
        <v>56.614423016775362</v>
      </c>
      <c r="H457" s="10"/>
      <c r="I457" s="10"/>
      <c r="J457" s="10">
        <f t="shared" si="93"/>
        <v>61.177078108996433</v>
      </c>
      <c r="K457" s="10">
        <f t="shared" si="93"/>
        <v>68.32360432506502</v>
      </c>
      <c r="L457" s="10">
        <f t="shared" si="93"/>
        <v>49.797126749782628</v>
      </c>
      <c r="M457" s="10">
        <f t="shared" si="93"/>
        <v>69.563815111407862</v>
      </c>
      <c r="N457" s="10">
        <f t="shared" si="93"/>
        <v>55.006480975744878</v>
      </c>
      <c r="O457" s="10">
        <f t="shared" si="87"/>
        <v>87.312561579184717</v>
      </c>
      <c r="P457" s="10"/>
      <c r="Q457" s="10"/>
      <c r="R457" s="10">
        <f t="shared" si="94"/>
        <v>68.560781339367921</v>
      </c>
      <c r="S457" s="10">
        <f t="shared" si="94"/>
        <v>65.888645591022154</v>
      </c>
      <c r="T457" s="10">
        <f t="shared" si="94"/>
        <v>60.818107218201824</v>
      </c>
      <c r="U457" s="10">
        <f t="shared" si="94"/>
        <v>60.754224341062844</v>
      </c>
      <c r="V457" s="10">
        <f t="shared" si="94"/>
        <v>72.101660844592857</v>
      </c>
      <c r="W457" s="10"/>
      <c r="X457" s="10"/>
      <c r="Y457" s="10">
        <f t="shared" ref="Y457:BB457" si="97">ABS(Y441-Y$436)/(Y$436-Y$435)*100</f>
        <v>53.052604478649542</v>
      </c>
      <c r="Z457" s="10">
        <f t="shared" si="97"/>
        <v>48.363076142663417</v>
      </c>
      <c r="AA457" s="10">
        <f t="shared" si="97"/>
        <v>63.523348107241063</v>
      </c>
      <c r="AB457" s="10">
        <f t="shared" si="97"/>
        <v>68.702695801392821</v>
      </c>
      <c r="AC457" s="10">
        <f t="shared" si="97"/>
        <v>61.714092058733563</v>
      </c>
      <c r="AD457" s="10">
        <f t="shared" si="97"/>
        <v>58.766645135106025</v>
      </c>
      <c r="AE457" s="10">
        <f t="shared" si="97"/>
        <v>51.063210137865653</v>
      </c>
      <c r="AF457" s="10">
        <f t="shared" si="97"/>
        <v>60.243880317796297</v>
      </c>
      <c r="AG457" s="10">
        <f t="shared" si="97"/>
        <v>76.716056524653837</v>
      </c>
      <c r="AH457" s="10">
        <f t="shared" si="97"/>
        <v>74.408771250757994</v>
      </c>
      <c r="AI457" s="10">
        <f t="shared" si="97"/>
        <v>48.846899934380062</v>
      </c>
      <c r="AJ457" s="10">
        <f t="shared" si="97"/>
        <v>68.669255348398593</v>
      </c>
      <c r="AK457" s="10">
        <f t="shared" si="97"/>
        <v>62.774703031979939</v>
      </c>
      <c r="AL457" s="10">
        <f t="shared" si="97"/>
        <v>62.880341505175807</v>
      </c>
      <c r="AM457" s="10">
        <f t="shared" si="97"/>
        <v>61.479241073642669</v>
      </c>
      <c r="AN457" s="10">
        <f t="shared" si="97"/>
        <v>80.925812926778519</v>
      </c>
      <c r="AO457" s="10">
        <f t="shared" si="97"/>
        <v>75.339436771757235</v>
      </c>
      <c r="AP457" s="10">
        <f t="shared" si="97"/>
        <v>64.121954850210216</v>
      </c>
      <c r="AQ457" s="10">
        <f t="shared" si="97"/>
        <v>75.382138915616594</v>
      </c>
      <c r="AR457" s="10">
        <f t="shared" si="97"/>
        <v>61.50640276645435</v>
      </c>
      <c r="AS457" s="10">
        <f t="shared" si="97"/>
        <v>70.210655434973233</v>
      </c>
      <c r="AT457" s="10">
        <f t="shared" si="97"/>
        <v>58.04062299345614</v>
      </c>
      <c r="AU457" s="10">
        <f t="shared" si="97"/>
        <v>52.127638159401336</v>
      </c>
      <c r="AV457" s="10">
        <f t="shared" si="97"/>
        <v>56.085072773329912</v>
      </c>
      <c r="AW457" s="10" t="e">
        <f t="shared" si="97"/>
        <v>#DIV/0!</v>
      </c>
      <c r="AX457" s="10" t="e">
        <f t="shared" si="97"/>
        <v>#DIV/0!</v>
      </c>
      <c r="AY457" s="10" t="e">
        <f t="shared" si="97"/>
        <v>#DIV/0!</v>
      </c>
      <c r="AZ457" s="10">
        <f t="shared" si="97"/>
        <v>70.395887583356739</v>
      </c>
      <c r="BA457" s="10">
        <f t="shared" si="97"/>
        <v>70.50422312571348</v>
      </c>
      <c r="BB457" s="10">
        <f t="shared" si="97"/>
        <v>58.710098983494873</v>
      </c>
    </row>
    <row r="458" spans="1:54" x14ac:dyDescent="0.2">
      <c r="A458" s="8" t="str">
        <f>A2</f>
        <v>ARS Alentejo</v>
      </c>
      <c r="B458" s="8">
        <v>15</v>
      </c>
      <c r="C458" s="10">
        <f>ABS(C442-C$436)/(C$436-C$435)*100</f>
        <v>47.105998304302339</v>
      </c>
      <c r="D458" s="10">
        <f t="shared" si="86"/>
        <v>44.419119112693309</v>
      </c>
      <c r="E458" s="10">
        <f t="shared" si="86"/>
        <v>52.938540197110605</v>
      </c>
      <c r="F458" s="10">
        <f t="shared" si="86"/>
        <v>39.977617320644299</v>
      </c>
      <c r="G458" s="10">
        <f t="shared" si="86"/>
        <v>25.127100343174412</v>
      </c>
      <c r="H458" s="10"/>
      <c r="I458" s="10"/>
      <c r="J458" s="10">
        <f t="shared" si="93"/>
        <v>74.637063540856175</v>
      </c>
      <c r="K458" s="10">
        <f t="shared" si="93"/>
        <v>75.251751409727206</v>
      </c>
      <c r="L458" s="10">
        <f t="shared" si="93"/>
        <v>62.780439857431389</v>
      </c>
      <c r="M458" s="10">
        <f t="shared" si="93"/>
        <v>80.611493425658438</v>
      </c>
      <c r="N458" s="10">
        <f t="shared" si="93"/>
        <v>14.944575373858346</v>
      </c>
      <c r="O458" s="10">
        <f t="shared" si="87"/>
        <v>87.541638139012662</v>
      </c>
      <c r="P458" s="10"/>
      <c r="Q458" s="10"/>
      <c r="R458" s="10">
        <f t="shared" si="94"/>
        <v>37.762507075658498</v>
      </c>
      <c r="S458" s="10">
        <f t="shared" si="94"/>
        <v>82.054046451974898</v>
      </c>
      <c r="T458" s="10">
        <f t="shared" si="94"/>
        <v>59.019465775774691</v>
      </c>
      <c r="U458" s="10">
        <f t="shared" si="94"/>
        <v>70.483375017853533</v>
      </c>
      <c r="V458" s="10">
        <f t="shared" si="94"/>
        <v>77.463130998349129</v>
      </c>
      <c r="W458" s="10"/>
      <c r="X458" s="10"/>
      <c r="Y458" s="10">
        <f t="shared" ref="Y458:BB458" si="98">ABS(Y442-Y$436)/(Y$436-Y$435)*100</f>
        <v>72.512186694953755</v>
      </c>
      <c r="Z458" s="10">
        <f t="shared" si="98"/>
        <v>41.654256181794324</v>
      </c>
      <c r="AA458" s="10">
        <f t="shared" si="98"/>
        <v>21.175870356558633</v>
      </c>
      <c r="AB458" s="10">
        <f t="shared" si="98"/>
        <v>73.093397955284075</v>
      </c>
      <c r="AC458" s="10">
        <f t="shared" si="98"/>
        <v>59.730065299950596</v>
      </c>
      <c r="AD458" s="10">
        <f t="shared" si="98"/>
        <v>29.709075362624795</v>
      </c>
      <c r="AE458" s="10">
        <f t="shared" si="98"/>
        <v>50.310547030830655</v>
      </c>
      <c r="AF458" s="10">
        <f t="shared" si="98"/>
        <v>81.23440741661814</v>
      </c>
      <c r="AG458" s="10">
        <f t="shared" si="98"/>
        <v>85.515787729464265</v>
      </c>
      <c r="AH458" s="10">
        <f t="shared" si="98"/>
        <v>82.778480357744357</v>
      </c>
      <c r="AI458" s="10">
        <f t="shared" si="98"/>
        <v>50.800940682203034</v>
      </c>
      <c r="AJ458" s="10">
        <f t="shared" si="98"/>
        <v>36.530624312674803</v>
      </c>
      <c r="AK458" s="10">
        <f t="shared" si="98"/>
        <v>24.41324109596771</v>
      </c>
      <c r="AL458" s="10">
        <f t="shared" si="98"/>
        <v>41.824553062154521</v>
      </c>
      <c r="AM458" s="10">
        <f t="shared" si="98"/>
        <v>57.2254375061354</v>
      </c>
      <c r="AN458" s="10">
        <f t="shared" si="98"/>
        <v>85.385026409087189</v>
      </c>
      <c r="AO458" s="10">
        <f t="shared" si="98"/>
        <v>91.226741992704191</v>
      </c>
      <c r="AP458" s="10">
        <f t="shared" si="98"/>
        <v>30.017144644199689</v>
      </c>
      <c r="AQ458" s="10">
        <f t="shared" si="98"/>
        <v>43.343114944907299</v>
      </c>
      <c r="AR458" s="10">
        <f t="shared" si="98"/>
        <v>24.691627046361265</v>
      </c>
      <c r="AS458" s="10">
        <f t="shared" si="98"/>
        <v>57.73995249965553</v>
      </c>
      <c r="AT458" s="10">
        <f t="shared" si="98"/>
        <v>38.958658942086764</v>
      </c>
      <c r="AU458" s="10">
        <f t="shared" si="98"/>
        <v>13.417098190764207</v>
      </c>
      <c r="AV458" s="10">
        <f t="shared" si="98"/>
        <v>51.163000291578221</v>
      </c>
      <c r="AW458" s="10" t="e">
        <f t="shared" si="98"/>
        <v>#DIV/0!</v>
      </c>
      <c r="AX458" s="10" t="e">
        <f t="shared" si="98"/>
        <v>#DIV/0!</v>
      </c>
      <c r="AY458" s="10" t="e">
        <f t="shared" si="98"/>
        <v>#DIV/0!</v>
      </c>
      <c r="AZ458" s="10">
        <f t="shared" si="98"/>
        <v>97.511485782559461</v>
      </c>
      <c r="BA458" s="10">
        <f t="shared" si="98"/>
        <v>93.665600173787709</v>
      </c>
      <c r="BB458" s="10">
        <f t="shared" si="98"/>
        <v>84.607081336663498</v>
      </c>
    </row>
    <row r="460" spans="1:54" x14ac:dyDescent="0.2">
      <c r="A460" s="8" t="s">
        <v>197</v>
      </c>
      <c r="B460" s="8">
        <v>25</v>
      </c>
      <c r="C460" s="10">
        <f t="shared" ref="C460:G460" si="99">C454</f>
        <v>51.946854146241719</v>
      </c>
      <c r="D460" s="10">
        <f t="shared" si="99"/>
        <v>34.343118222695928</v>
      </c>
      <c r="E460" s="10">
        <f t="shared" si="99"/>
        <v>19.606563765011362</v>
      </c>
      <c r="F460" s="10">
        <f t="shared" si="99"/>
        <v>41.536301636551357</v>
      </c>
      <c r="G460" s="10">
        <f t="shared" si="99"/>
        <v>43.649226824127098</v>
      </c>
      <c r="H460" s="10"/>
      <c r="I460" s="10"/>
      <c r="J460" s="10">
        <f>J454</f>
        <v>46.165050866776859</v>
      </c>
      <c r="K460" s="10">
        <f>K454</f>
        <v>55.814566209339844</v>
      </c>
      <c r="L460" s="10">
        <f t="shared" ref="L460:M460" si="100">L454</f>
        <v>34.012454543469865</v>
      </c>
      <c r="M460" s="10">
        <f t="shared" si="100"/>
        <v>68.433566476864854</v>
      </c>
      <c r="N460" s="10">
        <f t="shared" ref="N460" si="101">N454</f>
        <v>30.348180222372221</v>
      </c>
      <c r="O460" s="10">
        <f>O454</f>
        <v>81.882117665358578</v>
      </c>
      <c r="P460" s="10"/>
      <c r="Q460" s="10"/>
      <c r="R460" s="10">
        <f>R454</f>
        <v>57.52747654920077</v>
      </c>
      <c r="S460" s="10">
        <f>S454</f>
        <v>62.063753414069225</v>
      </c>
      <c r="T460" s="10">
        <f>T454</f>
        <v>50.02013349218322</v>
      </c>
      <c r="U460" s="10">
        <f>U454</f>
        <v>48.51622099046066</v>
      </c>
      <c r="V460" s="10">
        <f>V454</f>
        <v>53.312154590009854</v>
      </c>
      <c r="W460" s="10"/>
      <c r="X460" s="10"/>
      <c r="Y460" s="10">
        <f t="shared" ref="Y460:AD460" si="102">Y454</f>
        <v>39.138835137666241</v>
      </c>
      <c r="Z460" s="10">
        <f t="shared" si="102"/>
        <v>34.855661257077713</v>
      </c>
      <c r="AA460" s="10">
        <f t="shared" si="102"/>
        <v>40.518185171502864</v>
      </c>
      <c r="AB460" s="10">
        <f t="shared" si="102"/>
        <v>60.790251357421987</v>
      </c>
      <c r="AC460" s="10">
        <f t="shared" si="102"/>
        <v>56.095487049581763</v>
      </c>
      <c r="AD460" s="10">
        <f t="shared" si="102"/>
        <v>50.010944725429454</v>
      </c>
      <c r="AE460" s="10">
        <f>AE454</f>
        <v>37.42979835469874</v>
      </c>
      <c r="AF460" s="10">
        <f>AF454</f>
        <v>50.926974177213488</v>
      </c>
      <c r="AG460" s="10">
        <f t="shared" ref="AG460:AQ460" si="103">AG454</f>
        <v>68.249670466139349</v>
      </c>
      <c r="AH460" s="10">
        <f t="shared" si="103"/>
        <v>61.848198330420367</v>
      </c>
      <c r="AI460" s="10">
        <f t="shared" si="103"/>
        <v>38.247137892429564</v>
      </c>
      <c r="AJ460" s="10">
        <f t="shared" si="103"/>
        <v>52.001311718163869</v>
      </c>
      <c r="AK460" s="10">
        <f t="shared" si="103"/>
        <v>48.117124450814359</v>
      </c>
      <c r="AL460" s="10">
        <f t="shared" si="103"/>
        <v>55.025314036616088</v>
      </c>
      <c r="AM460" s="10">
        <f t="shared" si="103"/>
        <v>54.260233599570142</v>
      </c>
      <c r="AN460" s="10">
        <f t="shared" si="103"/>
        <v>73.653059770163125</v>
      </c>
      <c r="AO460" s="10">
        <f t="shared" si="103"/>
        <v>68.791603469485793</v>
      </c>
      <c r="AP460" s="10">
        <f t="shared" si="103"/>
        <v>50.199728121681616</v>
      </c>
      <c r="AQ460" s="10">
        <f t="shared" si="103"/>
        <v>65.348850616954493</v>
      </c>
      <c r="AR460" s="10">
        <f t="shared" ref="AR460:AY460" si="104">AR454</f>
        <v>42.847548107000918</v>
      </c>
      <c r="AS460" s="10">
        <f t="shared" si="104"/>
        <v>57.238990663624847</v>
      </c>
      <c r="AT460" s="10">
        <f t="shared" si="104"/>
        <v>39.262103557453514</v>
      </c>
      <c r="AU460" s="10">
        <f t="shared" si="104"/>
        <v>29.43673647634137</v>
      </c>
      <c r="AV460" s="10">
        <f t="shared" si="104"/>
        <v>43.87842883424721</v>
      </c>
      <c r="AW460" s="10" t="e">
        <f t="shared" si="104"/>
        <v>#DIV/0!</v>
      </c>
      <c r="AX460" s="10" t="e">
        <f t="shared" si="104"/>
        <v>#DIV/0!</v>
      </c>
      <c r="AY460" s="10" t="e">
        <f t="shared" si="104"/>
        <v>#DIV/0!</v>
      </c>
      <c r="AZ460" s="10">
        <f>AZ454</f>
        <v>65.587191356906729</v>
      </c>
      <c r="BA460" s="10">
        <f>BA454</f>
        <v>71.823685457982549</v>
      </c>
      <c r="BB460" s="10">
        <f>BB454</f>
        <v>46.814592481975872</v>
      </c>
    </row>
    <row r="461" spans="1:54" x14ac:dyDescent="0.2">
      <c r="A461" s="8" t="s">
        <v>198</v>
      </c>
      <c r="B461" s="8">
        <v>25</v>
      </c>
      <c r="C461" s="10">
        <f t="shared" ref="C461:G461" si="105">C453-C454</f>
        <v>20.52336551353234</v>
      </c>
      <c r="D461" s="10">
        <f t="shared" si="105"/>
        <v>14.384300994682299</v>
      </c>
      <c r="E461" s="10">
        <f t="shared" si="105"/>
        <v>13.658007313207431</v>
      </c>
      <c r="F461" s="10">
        <f t="shared" si="105"/>
        <v>8.256639333987188</v>
      </c>
      <c r="G461" s="10">
        <f t="shared" si="105"/>
        <v>12.895688460441654</v>
      </c>
      <c r="H461" s="10"/>
      <c r="I461" s="10"/>
      <c r="J461" s="10">
        <f>J453-J454</f>
        <v>23.873319887895001</v>
      </c>
      <c r="K461" s="10">
        <f>K453-K454</f>
        <v>21.029309400383411</v>
      </c>
      <c r="L461" s="10">
        <f t="shared" ref="L461:M461" si="106">L453-L454</f>
        <v>18.965227638232051</v>
      </c>
      <c r="M461" s="10">
        <f t="shared" si="106"/>
        <v>9.588258740195144</v>
      </c>
      <c r="N461" s="10">
        <f t="shared" ref="N461" si="107">N453-N454</f>
        <v>19.344966711038161</v>
      </c>
      <c r="O461" s="10">
        <f>O453-O454</f>
        <v>8.7810508627242427</v>
      </c>
      <c r="P461" s="10"/>
      <c r="Q461" s="10"/>
      <c r="R461" s="10">
        <f>R453-R454</f>
        <v>10.669220151442858</v>
      </c>
      <c r="S461" s="10">
        <f>S453-S454</f>
        <v>13.213016337303998</v>
      </c>
      <c r="T461" s="10">
        <f>T453-T454</f>
        <v>18.254219896236947</v>
      </c>
      <c r="U461" s="10">
        <f>U453-U454</f>
        <v>16.846231366347503</v>
      </c>
      <c r="V461" s="10">
        <f>V453-V454</f>
        <v>17.455972470882116</v>
      </c>
      <c r="W461" s="10"/>
      <c r="X461" s="10"/>
      <c r="Y461" s="10">
        <f t="shared" ref="Y461:AD461" si="108">Y453-Y454</f>
        <v>19.547355543913589</v>
      </c>
      <c r="Z461" s="10">
        <f t="shared" si="108"/>
        <v>15.940769147073581</v>
      </c>
      <c r="AA461" s="10">
        <f t="shared" si="108"/>
        <v>30.686947384839684</v>
      </c>
      <c r="AB461" s="10">
        <f t="shared" si="108"/>
        <v>10.10858971423486</v>
      </c>
      <c r="AC461" s="10">
        <f t="shared" si="108"/>
        <v>9.5297759726100395</v>
      </c>
      <c r="AD461" s="10">
        <f t="shared" si="108"/>
        <v>8.8722150868650047</v>
      </c>
      <c r="AE461" s="10">
        <f>AE453-AE454</f>
        <v>12.217311844245998</v>
      </c>
      <c r="AF461" s="10">
        <f>AF453-AF454</f>
        <v>17.030009270700411</v>
      </c>
      <c r="AG461" s="10">
        <f t="shared" ref="AG461:AQ461" si="109">AG453-AG454</f>
        <v>8.223960703463149</v>
      </c>
      <c r="AH461" s="10">
        <f t="shared" si="109"/>
        <v>14.077113709046948</v>
      </c>
      <c r="AI461" s="10">
        <f t="shared" si="109"/>
        <v>13.826339826088173</v>
      </c>
      <c r="AJ461" s="10">
        <f t="shared" si="109"/>
        <v>25.817535164691499</v>
      </c>
      <c r="AK461" s="10">
        <f t="shared" si="109"/>
        <v>22.377335685727459</v>
      </c>
      <c r="AL461" s="10">
        <f t="shared" si="109"/>
        <v>9.7131867070194247</v>
      </c>
      <c r="AM461" s="10">
        <f t="shared" si="109"/>
        <v>8.4090453404597696</v>
      </c>
      <c r="AN461" s="10">
        <f t="shared" si="109"/>
        <v>9.8705000108845127</v>
      </c>
      <c r="AO461" s="10">
        <f t="shared" si="109"/>
        <v>11.542466612153362</v>
      </c>
      <c r="AP461" s="10">
        <f t="shared" si="109"/>
        <v>13.986633987934681</v>
      </c>
      <c r="AQ461" s="10">
        <f t="shared" si="109"/>
        <v>11.88747995589631</v>
      </c>
      <c r="AR461" s="10">
        <f t="shared" ref="AR461:AY461" si="110">AR453-AR454</f>
        <v>18.867353049976835</v>
      </c>
      <c r="AS461" s="10">
        <f t="shared" si="110"/>
        <v>11.427434572835395</v>
      </c>
      <c r="AT461" s="10">
        <f t="shared" si="110"/>
        <v>17.62936140362131</v>
      </c>
      <c r="AU461" s="10">
        <f t="shared" si="110"/>
        <v>16.605302915239076</v>
      </c>
      <c r="AV461" s="10">
        <f t="shared" si="110"/>
        <v>12.112157391238796</v>
      </c>
      <c r="AW461" s="10" t="e">
        <f t="shared" si="110"/>
        <v>#DIV/0!</v>
      </c>
      <c r="AX461" s="10" t="e">
        <f t="shared" si="110"/>
        <v>#DIV/0!</v>
      </c>
      <c r="AY461" s="10" t="e">
        <f t="shared" si="110"/>
        <v>#DIV/0!</v>
      </c>
      <c r="AZ461" s="10">
        <f>AZ453-AZ454</f>
        <v>13.811599919020722</v>
      </c>
      <c r="BA461" s="10">
        <f>BA453-BA454</f>
        <v>7.9602504686642703</v>
      </c>
      <c r="BB461" s="10">
        <f>BB453-BB454</f>
        <v>19.622188695318805</v>
      </c>
    </row>
    <row r="462" spans="1:54" x14ac:dyDescent="0.2">
      <c r="A462" s="8" t="s">
        <v>199</v>
      </c>
      <c r="B462" s="8">
        <v>25</v>
      </c>
      <c r="C462" s="10">
        <f t="shared" ref="C462:G462" si="111">C455-C453</f>
        <v>10.891000223970067</v>
      </c>
      <c r="D462" s="10">
        <f t="shared" si="111"/>
        <v>17.444453348896033</v>
      </c>
      <c r="E462" s="10">
        <f t="shared" si="111"/>
        <v>24.824710426607759</v>
      </c>
      <c r="F462" s="10">
        <f t="shared" si="111"/>
        <v>12.586016339684747</v>
      </c>
      <c r="G462" s="10">
        <f t="shared" si="111"/>
        <v>11.044506983418636</v>
      </c>
      <c r="H462" s="10"/>
      <c r="I462" s="10"/>
      <c r="J462" s="10">
        <f>J455-J453</f>
        <v>7.4153386228769733</v>
      </c>
      <c r="K462" s="10">
        <f>K455-K453</f>
        <v>7.9413357804790792</v>
      </c>
      <c r="L462" s="10">
        <f t="shared" ref="L462:M462" si="112">L455-L453</f>
        <v>13.441565924233352</v>
      </c>
      <c r="M462" s="10">
        <f t="shared" si="112"/>
        <v>5.2992504179591577</v>
      </c>
      <c r="N462" s="10">
        <f t="shared" ref="N462" si="113">N455-N453</f>
        <v>19.896629670493745</v>
      </c>
      <c r="O462" s="10">
        <f>O455-O453</f>
        <v>7.2210094701536036</v>
      </c>
      <c r="P462" s="10"/>
      <c r="Q462" s="10"/>
      <c r="R462" s="10">
        <f>R455-R453</f>
        <v>18.507243472850149</v>
      </c>
      <c r="S462" s="10">
        <f>S455-S453</f>
        <v>8.7625304164914439</v>
      </c>
      <c r="T462" s="10">
        <f>T455-T453</f>
        <v>9.3713177838105821</v>
      </c>
      <c r="U462" s="10">
        <f>U455-U453</f>
        <v>12.096832967941225</v>
      </c>
      <c r="V462" s="10">
        <f>V455-V453</f>
        <v>15.192896964536317</v>
      </c>
      <c r="W462" s="10"/>
      <c r="X462" s="10"/>
      <c r="Y462" s="10">
        <f t="shared" ref="Y462:AD462" si="114">Y455-Y453</f>
        <v>11.374993232551404</v>
      </c>
      <c r="Z462" s="10">
        <f t="shared" si="114"/>
        <v>12.454465973939584</v>
      </c>
      <c r="AA462" s="10">
        <f t="shared" si="114"/>
        <v>14.331231839505875</v>
      </c>
      <c r="AB462" s="10">
        <f t="shared" si="114"/>
        <v>7.357944059831695</v>
      </c>
      <c r="AC462" s="10">
        <f t="shared" si="114"/>
        <v>7.7984209677109817</v>
      </c>
      <c r="AD462" s="10">
        <f t="shared" si="114"/>
        <v>14.792799245168759</v>
      </c>
      <c r="AE462" s="10">
        <f>AE455-AE453</f>
        <v>22.526984295158677</v>
      </c>
      <c r="AF462" s="10">
        <f>AF455-AF453</f>
        <v>11.670482651564868</v>
      </c>
      <c r="AG462" s="10">
        <f t="shared" ref="AG462:AQ462" si="115">AG455-AG453</f>
        <v>13.231088448240683</v>
      </c>
      <c r="AH462" s="10">
        <f t="shared" si="115"/>
        <v>12.261216930911615</v>
      </c>
      <c r="AI462" s="10">
        <f t="shared" si="115"/>
        <v>15.422622060776817</v>
      </c>
      <c r="AJ462" s="10">
        <f t="shared" si="115"/>
        <v>9.9375407340756681</v>
      </c>
      <c r="AK462" s="10">
        <f t="shared" si="115"/>
        <v>12.609825997484407</v>
      </c>
      <c r="AL462" s="10">
        <f t="shared" si="115"/>
        <v>8.2648248249980583</v>
      </c>
      <c r="AM462" s="10">
        <f t="shared" si="115"/>
        <v>13.436407851227671</v>
      </c>
      <c r="AN462" s="10">
        <f t="shared" si="115"/>
        <v>6.7640502727745684</v>
      </c>
      <c r="AO462" s="10">
        <f t="shared" si="115"/>
        <v>10.360873703087108</v>
      </c>
      <c r="AP462" s="10">
        <f t="shared" si="115"/>
        <v>18.087152097409017</v>
      </c>
      <c r="AQ462" s="10">
        <f t="shared" si="115"/>
        <v>11.466414859967699</v>
      </c>
      <c r="AR462" s="10">
        <f t="shared" ref="AR462:AY462" si="116">AR455-AR453</f>
        <v>11.937891681887642</v>
      </c>
      <c r="AS462" s="10">
        <f t="shared" si="116"/>
        <v>15.487411959924628</v>
      </c>
      <c r="AT462" s="10">
        <f t="shared" si="116"/>
        <v>18.745261152230576</v>
      </c>
      <c r="AU462" s="10">
        <f t="shared" si="116"/>
        <v>22.395278503087397</v>
      </c>
      <c r="AV462" s="10">
        <f t="shared" si="116"/>
        <v>12.605138274002108</v>
      </c>
      <c r="AW462" s="10" t="e">
        <f t="shared" si="116"/>
        <v>#DIV/0!</v>
      </c>
      <c r="AX462" s="10" t="e">
        <f t="shared" si="116"/>
        <v>#DIV/0!</v>
      </c>
      <c r="AY462" s="10" t="e">
        <f t="shared" si="116"/>
        <v>#DIV/0!</v>
      </c>
      <c r="AZ462" s="10">
        <f>AZ455-AZ453</f>
        <v>13.695728117850152</v>
      </c>
      <c r="BA462" s="10">
        <f>BA455-BA453</f>
        <v>8.3090812862149335</v>
      </c>
      <c r="BB462" s="10">
        <f>BB455-BB453</f>
        <v>18.552795569677755</v>
      </c>
    </row>
    <row r="463" spans="1:54" x14ac:dyDescent="0.2">
      <c r="A463" s="8" t="s">
        <v>200</v>
      </c>
      <c r="C463" s="10">
        <f t="shared" ref="C463:G463" si="117">C454-C451</f>
        <v>51.946854146241719</v>
      </c>
      <c r="D463" s="10">
        <f t="shared" si="117"/>
        <v>34.343118222695928</v>
      </c>
      <c r="E463" s="10">
        <f t="shared" si="117"/>
        <v>19.606563765011362</v>
      </c>
      <c r="F463" s="10">
        <f t="shared" si="117"/>
        <v>41.536301636551357</v>
      </c>
      <c r="G463" s="10">
        <f t="shared" si="117"/>
        <v>43.649226824127098</v>
      </c>
      <c r="H463" s="10"/>
      <c r="I463" s="10"/>
      <c r="J463" s="10">
        <f>J454-J451</f>
        <v>46.165050866776859</v>
      </c>
      <c r="K463" s="10">
        <f>K454-K451</f>
        <v>55.814566209339844</v>
      </c>
      <c r="L463" s="10">
        <f t="shared" ref="L463:M463" si="118">L454-L451</f>
        <v>34.012454543469865</v>
      </c>
      <c r="M463" s="10">
        <f t="shared" si="118"/>
        <v>68.433566476864854</v>
      </c>
      <c r="N463" s="10">
        <f t="shared" ref="N463" si="119">N454-N451</f>
        <v>30.348180222372221</v>
      </c>
      <c r="O463" s="10">
        <f>O454-O451</f>
        <v>81.882117665358578</v>
      </c>
      <c r="P463" s="10"/>
      <c r="Q463" s="10"/>
      <c r="R463" s="10">
        <f>R454-R451</f>
        <v>57.52747654920077</v>
      </c>
      <c r="S463" s="10">
        <f>S454-S451</f>
        <v>62.063753414069225</v>
      </c>
      <c r="T463" s="10">
        <f>T454-T451</f>
        <v>50.02013349218322</v>
      </c>
      <c r="U463" s="10">
        <f>U454-U451</f>
        <v>48.51622099046066</v>
      </c>
      <c r="V463" s="10">
        <f>V454-V451</f>
        <v>53.312154590009854</v>
      </c>
      <c r="W463" s="10"/>
      <c r="X463" s="10"/>
      <c r="Y463" s="10">
        <f t="shared" ref="Y463:AD463" si="120">Y454-Y451</f>
        <v>39.138835137666241</v>
      </c>
      <c r="Z463" s="10">
        <f t="shared" si="120"/>
        <v>34.855661257077713</v>
      </c>
      <c r="AA463" s="10">
        <f t="shared" si="120"/>
        <v>40.518185171502864</v>
      </c>
      <c r="AB463" s="10">
        <f t="shared" si="120"/>
        <v>60.790251357421987</v>
      </c>
      <c r="AC463" s="10">
        <f t="shared" si="120"/>
        <v>56.095487049581763</v>
      </c>
      <c r="AD463" s="10">
        <f t="shared" si="120"/>
        <v>50.010944725429454</v>
      </c>
      <c r="AE463" s="10">
        <f>AE454-AE451</f>
        <v>37.42979835469874</v>
      </c>
      <c r="AF463" s="10">
        <f>AF454-AF451</f>
        <v>50.926974177213488</v>
      </c>
      <c r="AG463" s="10">
        <f t="shared" ref="AG463:AQ463" si="121">AG454-AG451</f>
        <v>68.249670466139349</v>
      </c>
      <c r="AH463" s="10">
        <f t="shared" si="121"/>
        <v>61.848198330420367</v>
      </c>
      <c r="AI463" s="10">
        <f t="shared" si="121"/>
        <v>38.247137892429564</v>
      </c>
      <c r="AJ463" s="10">
        <f t="shared" si="121"/>
        <v>52.001311718163869</v>
      </c>
      <c r="AK463" s="10">
        <f t="shared" si="121"/>
        <v>48.117124450814359</v>
      </c>
      <c r="AL463" s="10">
        <f t="shared" si="121"/>
        <v>55.025314036616088</v>
      </c>
      <c r="AM463" s="10">
        <f t="shared" si="121"/>
        <v>54.260233599570142</v>
      </c>
      <c r="AN463" s="10">
        <f t="shared" si="121"/>
        <v>73.653059770163125</v>
      </c>
      <c r="AO463" s="10">
        <f t="shared" si="121"/>
        <v>68.791603469485793</v>
      </c>
      <c r="AP463" s="10">
        <f t="shared" si="121"/>
        <v>50.199728121681616</v>
      </c>
      <c r="AQ463" s="10">
        <f t="shared" si="121"/>
        <v>65.348850616954493</v>
      </c>
      <c r="AR463" s="10">
        <f t="shared" ref="AR463:AY463" si="122">AR454-AR451</f>
        <v>42.847548107000918</v>
      </c>
      <c r="AS463" s="10">
        <f t="shared" si="122"/>
        <v>57.238990663624847</v>
      </c>
      <c r="AT463" s="10">
        <f t="shared" si="122"/>
        <v>39.262103557453514</v>
      </c>
      <c r="AU463" s="10">
        <f t="shared" si="122"/>
        <v>29.43673647634137</v>
      </c>
      <c r="AV463" s="10">
        <f t="shared" si="122"/>
        <v>43.87842883424721</v>
      </c>
      <c r="AW463" s="10" t="e">
        <f t="shared" si="122"/>
        <v>#DIV/0!</v>
      </c>
      <c r="AX463" s="10" t="e">
        <f t="shared" si="122"/>
        <v>#DIV/0!</v>
      </c>
      <c r="AY463" s="10" t="e">
        <f t="shared" si="122"/>
        <v>#DIV/0!</v>
      </c>
      <c r="AZ463" s="10">
        <f>AZ454-AZ451</f>
        <v>65.587191356906729</v>
      </c>
      <c r="BA463" s="10">
        <f>BA454-BA451</f>
        <v>71.823685457982549</v>
      </c>
      <c r="BB463" s="10">
        <f>BB454-BB451</f>
        <v>46.814592481975872</v>
      </c>
    </row>
    <row r="464" spans="1:54" x14ac:dyDescent="0.2">
      <c r="A464" s="8" t="s">
        <v>201</v>
      </c>
      <c r="B464" s="8">
        <v>25</v>
      </c>
      <c r="C464" s="10">
        <f t="shared" ref="C464:G464" si="123">C452-C455</f>
        <v>16.638780116255873</v>
      </c>
      <c r="D464" s="10">
        <f t="shared" si="123"/>
        <v>33.82812743372574</v>
      </c>
      <c r="E464" s="10">
        <f t="shared" si="123"/>
        <v>41.910718495173448</v>
      </c>
      <c r="F464" s="10">
        <f t="shared" si="123"/>
        <v>37.621042689776708</v>
      </c>
      <c r="G464" s="10">
        <f t="shared" si="123"/>
        <v>32.410577732012612</v>
      </c>
      <c r="H464" s="10"/>
      <c r="I464" s="10"/>
      <c r="J464" s="10">
        <f>J452-J455</f>
        <v>22.546290622451167</v>
      </c>
      <c r="K464" s="10">
        <f>K452-K455</f>
        <v>15.214788609797665</v>
      </c>
      <c r="L464" s="10">
        <f t="shared" ref="L464:M464" si="124">L452-L455</f>
        <v>33.580751894064733</v>
      </c>
      <c r="M464" s="10">
        <f t="shared" si="124"/>
        <v>16.678924364980844</v>
      </c>
      <c r="N464" s="10">
        <f t="shared" ref="N464" si="125">N452-N455</f>
        <v>30.410223396095873</v>
      </c>
      <c r="O464" s="10">
        <f>O452-O455</f>
        <v>2.1158220017635756</v>
      </c>
      <c r="P464" s="10"/>
      <c r="Q464" s="10"/>
      <c r="R464" s="10">
        <f>R452-R455</f>
        <v>13.296059826506223</v>
      </c>
      <c r="S464" s="10">
        <f>S452-S455</f>
        <v>15.960699832135333</v>
      </c>
      <c r="T464" s="10">
        <f>T452-T455</f>
        <v>22.354328827769251</v>
      </c>
      <c r="U464" s="10">
        <f>U452-U455</f>
        <v>22.540714675250612</v>
      </c>
      <c r="V464" s="10">
        <f>V452-V455</f>
        <v>14.038975974571713</v>
      </c>
      <c r="W464" s="10"/>
      <c r="X464" s="10"/>
      <c r="Y464" s="10">
        <f t="shared" ref="Y464:AD464" si="126">Y452-Y455</f>
        <v>29.938816085868766</v>
      </c>
      <c r="Z464" s="10">
        <f t="shared" si="126"/>
        <v>36.749103621909121</v>
      </c>
      <c r="AA464" s="10">
        <f t="shared" si="126"/>
        <v>14.463635604151577</v>
      </c>
      <c r="AB464" s="10">
        <f t="shared" si="126"/>
        <v>21.743214868511458</v>
      </c>
      <c r="AC464" s="10">
        <f t="shared" si="126"/>
        <v>26.576316010097216</v>
      </c>
      <c r="AD464" s="10">
        <f t="shared" si="126"/>
        <v>26.324040942536783</v>
      </c>
      <c r="AE464" s="10">
        <f>AE452-AE455</f>
        <v>27.825905505896586</v>
      </c>
      <c r="AF464" s="10">
        <f>AF452-AF455</f>
        <v>20.372533900521233</v>
      </c>
      <c r="AG464" s="10">
        <f t="shared" ref="AG464:AQ464" si="127">AG452-AG455</f>
        <v>10.295280382156818</v>
      </c>
      <c r="AH464" s="10">
        <f t="shared" si="127"/>
        <v>11.81347102962107</v>
      </c>
      <c r="AI464" s="10">
        <f t="shared" si="127"/>
        <v>32.503900220705447</v>
      </c>
      <c r="AJ464" s="10">
        <f t="shared" si="127"/>
        <v>12.243612383068964</v>
      </c>
      <c r="AK464" s="10">
        <f t="shared" si="127"/>
        <v>16.895713865973775</v>
      </c>
      <c r="AL464" s="10">
        <f t="shared" si="127"/>
        <v>26.996674431366429</v>
      </c>
      <c r="AM464" s="10">
        <f t="shared" si="127"/>
        <v>23.894313208742417</v>
      </c>
      <c r="AN464" s="10">
        <f t="shared" si="127"/>
        <v>9.7123899461777938</v>
      </c>
      <c r="AO464" s="10">
        <f t="shared" si="127"/>
        <v>9.3050562152737371</v>
      </c>
      <c r="AP464" s="10">
        <f t="shared" si="127"/>
        <v>17.726485792974685</v>
      </c>
      <c r="AQ464" s="10">
        <f t="shared" si="127"/>
        <v>11.297254567181497</v>
      </c>
      <c r="AR464" s="10">
        <f t="shared" ref="AR464:AY464" si="128">AR452-AR455</f>
        <v>26.347207161134605</v>
      </c>
      <c r="AS464" s="10">
        <f t="shared" si="128"/>
        <v>15.84616280361513</v>
      </c>
      <c r="AT464" s="10">
        <f t="shared" si="128"/>
        <v>24.3632738866946</v>
      </c>
      <c r="AU464" s="10">
        <f t="shared" si="128"/>
        <v>31.562682105332158</v>
      </c>
      <c r="AV464" s="10">
        <f t="shared" si="128"/>
        <v>31.404275500511886</v>
      </c>
      <c r="AW464" s="10" t="e">
        <f t="shared" si="128"/>
        <v>#DIV/0!</v>
      </c>
      <c r="AX464" s="10" t="e">
        <f t="shared" si="128"/>
        <v>#DIV/0!</v>
      </c>
      <c r="AY464" s="10" t="e">
        <f t="shared" si="128"/>
        <v>#DIV/0!</v>
      </c>
      <c r="AZ464" s="10">
        <f>AZ452-AZ455</f>
        <v>6.9054806062223975</v>
      </c>
      <c r="BA464" s="10">
        <f>BA452-BA455</f>
        <v>11.906982787138247</v>
      </c>
      <c r="BB464" s="10">
        <f>BB452-BB455</f>
        <v>15.010423253027568</v>
      </c>
    </row>
    <row r="466" spans="4:7" x14ac:dyDescent="0.2">
      <c r="D466" s="10"/>
      <c r="E466" s="10"/>
      <c r="F466" s="10"/>
      <c r="G466" s="10"/>
    </row>
  </sheetData>
  <mergeCells count="17">
    <mergeCell ref="B332:D332"/>
    <mergeCell ref="E332:G332"/>
    <mergeCell ref="H332:J332"/>
    <mergeCell ref="L332:N332"/>
    <mergeCell ref="O332:Q332"/>
    <mergeCell ref="P20:Q20"/>
    <mergeCell ref="B20:E20"/>
    <mergeCell ref="F20:G20"/>
    <mergeCell ref="F21:G21"/>
    <mergeCell ref="B21:C21"/>
    <mergeCell ref="D21:E21"/>
    <mergeCell ref="H20:K20"/>
    <mergeCell ref="H21:I21"/>
    <mergeCell ref="J21:K21"/>
    <mergeCell ref="L20:M20"/>
    <mergeCell ref="L21:M21"/>
    <mergeCell ref="N20:O20"/>
  </mergeCells>
  <pageMargins left="0.7" right="0.7" top="0.75" bottom="0.75" header="0.3" footer="0.3"/>
  <pageSetup paperSize="9" orientation="portrait" r:id="rId1"/>
  <ignoredErrors>
    <ignoredError sqref="I41" formula="1"/>
    <ignoredError sqref="F132:F137"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
  <dimension ref="A1:L62"/>
  <sheetViews>
    <sheetView tabSelected="1" view="pageBreakPreview" topLeftCell="A13" zoomScale="60" zoomScaleNormal="100" workbookViewId="0">
      <selection activeCell="K26" sqref="K26"/>
    </sheetView>
  </sheetViews>
  <sheetFormatPr defaultRowHeight="14.25" x14ac:dyDescent="0.2"/>
  <cols>
    <col min="1" max="2" width="2.7109375" style="6" customWidth="1"/>
    <col min="3" max="3" width="60.7109375" style="6" customWidth="1"/>
    <col min="4" max="4" width="4.7109375" style="6" customWidth="1"/>
    <col min="5" max="10" width="10.7109375" style="6" customWidth="1"/>
    <col min="11" max="12" width="2.7109375" style="6" customWidth="1"/>
    <col min="13" max="16384" width="9.140625" style="6"/>
  </cols>
  <sheetData>
    <row r="1" spans="1:12" ht="9.9499999999999993" customHeight="1" thickBot="1" x14ac:dyDescent="0.25">
      <c r="A1" s="174"/>
      <c r="B1" s="174"/>
      <c r="C1" s="174"/>
      <c r="D1" s="174"/>
      <c r="E1" s="174"/>
      <c r="F1" s="174"/>
      <c r="G1" s="174"/>
      <c r="H1" s="174"/>
      <c r="I1" s="174"/>
      <c r="J1" s="174"/>
      <c r="K1" s="174"/>
      <c r="L1" s="174"/>
    </row>
    <row r="2" spans="1:12" ht="9.9499999999999993" customHeight="1" thickTop="1" x14ac:dyDescent="0.2">
      <c r="A2" s="174"/>
      <c r="B2" s="177"/>
      <c r="C2" s="178"/>
      <c r="D2" s="178"/>
      <c r="E2" s="178"/>
      <c r="F2" s="178"/>
      <c r="G2" s="178"/>
      <c r="H2" s="178"/>
      <c r="I2" s="178"/>
      <c r="J2" s="178"/>
      <c r="K2" s="179"/>
      <c r="L2" s="174"/>
    </row>
    <row r="3" spans="1:12" ht="20.25" x14ac:dyDescent="0.3">
      <c r="A3" s="174"/>
      <c r="B3" s="180"/>
      <c r="C3" s="189" t="str">
        <f>AUX!A1</f>
        <v>Perfil Local de Saúde 2014</v>
      </c>
      <c r="D3" s="151"/>
      <c r="E3" s="151"/>
      <c r="F3" s="151"/>
      <c r="G3" s="151"/>
      <c r="H3" s="151"/>
      <c r="I3" s="151"/>
      <c r="J3" s="151"/>
      <c r="K3" s="181"/>
      <c r="L3" s="174"/>
    </row>
    <row r="4" spans="1:12" ht="5.0999999999999996" customHeight="1" x14ac:dyDescent="0.2">
      <c r="A4" s="174"/>
      <c r="B4" s="180"/>
      <c r="C4" s="151"/>
      <c r="D4" s="151"/>
      <c r="E4" s="151"/>
      <c r="F4" s="151"/>
      <c r="G4" s="151"/>
      <c r="H4" s="151"/>
      <c r="I4" s="151"/>
      <c r="J4" s="151"/>
      <c r="K4" s="181"/>
      <c r="L4" s="174"/>
    </row>
    <row r="5" spans="1:12" ht="50.1" customHeight="1" x14ac:dyDescent="0.2">
      <c r="A5" s="174"/>
      <c r="B5" s="180"/>
      <c r="C5" s="190" t="str">
        <f>AUX!A3</f>
        <v>ULS Baixo Alentejo</v>
      </c>
      <c r="D5" s="151"/>
      <c r="E5" s="151"/>
      <c r="F5" s="151"/>
      <c r="G5" s="151"/>
      <c r="H5" s="151"/>
      <c r="I5" s="151"/>
      <c r="J5" s="151"/>
      <c r="K5" s="181"/>
      <c r="L5" s="174"/>
    </row>
    <row r="6" spans="1:12" ht="20.100000000000001" customHeight="1" x14ac:dyDescent="0.2">
      <c r="A6" s="174"/>
      <c r="B6" s="180"/>
      <c r="C6" s="151"/>
      <c r="D6" s="151"/>
      <c r="E6" s="629" t="s">
        <v>0</v>
      </c>
      <c r="F6" s="629"/>
      <c r="G6" s="629" t="s">
        <v>274</v>
      </c>
      <c r="H6" s="629"/>
      <c r="I6" s="629" t="s">
        <v>1</v>
      </c>
      <c r="J6" s="629"/>
      <c r="K6" s="181"/>
      <c r="L6" s="174"/>
    </row>
    <row r="7" spans="1:12" ht="20.100000000000001" customHeight="1" x14ac:dyDescent="0.2">
      <c r="A7" s="174"/>
      <c r="B7" s="180"/>
      <c r="C7" s="151"/>
      <c r="D7" s="151"/>
      <c r="E7" s="635"/>
      <c r="F7" s="635"/>
      <c r="G7" s="635"/>
      <c r="H7" s="635"/>
      <c r="I7" s="635"/>
      <c r="J7" s="635"/>
      <c r="K7" s="181"/>
      <c r="L7" s="174"/>
    </row>
    <row r="8" spans="1:12" ht="20.100000000000001" customHeight="1" x14ac:dyDescent="0.2">
      <c r="A8" s="174"/>
      <c r="B8" s="180"/>
      <c r="C8" s="151"/>
      <c r="D8" s="151"/>
      <c r="E8" s="151"/>
      <c r="F8" s="151"/>
      <c r="G8" s="151"/>
      <c r="H8" s="151"/>
      <c r="I8" s="151"/>
      <c r="J8" s="151"/>
      <c r="K8" s="181"/>
      <c r="L8" s="174"/>
    </row>
    <row r="9" spans="1:12" ht="20.100000000000001" customHeight="1" x14ac:dyDescent="0.2">
      <c r="A9" s="174"/>
      <c r="B9" s="180"/>
      <c r="C9" s="151"/>
      <c r="D9" s="151"/>
      <c r="E9" s="151"/>
      <c r="F9" s="151"/>
      <c r="G9" s="151"/>
      <c r="H9" s="151"/>
      <c r="I9" s="151"/>
      <c r="J9" s="151"/>
      <c r="K9" s="181"/>
      <c r="L9" s="174"/>
    </row>
    <row r="10" spans="1:12" ht="20.100000000000001" customHeight="1" x14ac:dyDescent="0.2">
      <c r="A10" s="174"/>
      <c r="B10" s="180"/>
      <c r="C10" s="151"/>
      <c r="D10" s="151"/>
      <c r="E10" s="151"/>
      <c r="F10" s="151"/>
      <c r="G10" s="151"/>
      <c r="H10" s="151"/>
      <c r="I10" s="151"/>
      <c r="J10" s="151"/>
      <c r="K10" s="181"/>
      <c r="L10" s="174"/>
    </row>
    <row r="11" spans="1:12" ht="20.100000000000001" customHeight="1" x14ac:dyDescent="0.2">
      <c r="A11" s="174"/>
      <c r="B11" s="180"/>
      <c r="C11" s="151"/>
      <c r="D11" s="151"/>
      <c r="E11" s="151"/>
      <c r="F11" s="151"/>
      <c r="G11" s="151"/>
      <c r="H11" s="151"/>
      <c r="I11" s="151"/>
      <c r="J11" s="151"/>
      <c r="K11" s="181"/>
      <c r="L11" s="174"/>
    </row>
    <row r="12" spans="1:12" ht="20.100000000000001" customHeight="1" x14ac:dyDescent="0.2">
      <c r="A12" s="174"/>
      <c r="B12" s="180"/>
      <c r="C12" s="151"/>
      <c r="D12" s="151"/>
      <c r="E12" s="151"/>
      <c r="F12" s="151"/>
      <c r="G12" s="151"/>
      <c r="H12" s="151"/>
      <c r="I12" s="151"/>
      <c r="J12" s="151"/>
      <c r="K12" s="181"/>
      <c r="L12" s="174"/>
    </row>
    <row r="13" spans="1:12" ht="20.100000000000001" customHeight="1" x14ac:dyDescent="0.2">
      <c r="A13" s="174"/>
      <c r="B13" s="180"/>
      <c r="C13" s="151"/>
      <c r="D13" s="151"/>
      <c r="E13" s="151"/>
      <c r="F13" s="151"/>
      <c r="G13" s="151"/>
      <c r="H13" s="151"/>
      <c r="I13" s="151"/>
      <c r="J13" s="151"/>
      <c r="K13" s="181"/>
      <c r="L13" s="174"/>
    </row>
    <row r="14" spans="1:12" ht="20.100000000000001" customHeight="1" x14ac:dyDescent="0.2">
      <c r="A14" s="174"/>
      <c r="B14" s="180"/>
      <c r="C14" s="151"/>
      <c r="D14" s="151"/>
      <c r="E14" s="151"/>
      <c r="F14" s="151"/>
      <c r="G14" s="151"/>
      <c r="H14" s="151"/>
      <c r="I14" s="151"/>
      <c r="J14" s="151"/>
      <c r="K14" s="181"/>
      <c r="L14" s="174"/>
    </row>
    <row r="15" spans="1:12" ht="20.100000000000001" customHeight="1" x14ac:dyDescent="0.2">
      <c r="A15" s="174"/>
      <c r="B15" s="180"/>
      <c r="C15" s="151"/>
      <c r="D15" s="151"/>
      <c r="E15" s="151"/>
      <c r="F15" s="151"/>
      <c r="G15" s="151"/>
      <c r="H15" s="151"/>
      <c r="I15" s="151"/>
      <c r="J15" s="151"/>
      <c r="K15" s="181"/>
      <c r="L15" s="174"/>
    </row>
    <row r="16" spans="1:12" ht="20.100000000000001" customHeight="1" x14ac:dyDescent="0.2">
      <c r="A16" s="174"/>
      <c r="B16" s="180"/>
      <c r="C16" s="151"/>
      <c r="D16" s="151"/>
      <c r="E16" s="151"/>
      <c r="F16" s="151"/>
      <c r="G16" s="151"/>
      <c r="H16" s="151"/>
      <c r="I16" s="151"/>
      <c r="J16" s="151"/>
      <c r="K16" s="181"/>
      <c r="L16" s="174"/>
    </row>
    <row r="17" spans="1:12" ht="20.100000000000001" customHeight="1" x14ac:dyDescent="0.2">
      <c r="A17" s="174"/>
      <c r="B17" s="180"/>
      <c r="C17" s="151"/>
      <c r="D17" s="151"/>
      <c r="E17" s="151"/>
      <c r="F17" s="151"/>
      <c r="G17" s="151"/>
      <c r="H17" s="151"/>
      <c r="I17" s="151"/>
      <c r="J17" s="151"/>
      <c r="K17" s="181"/>
      <c r="L17" s="174"/>
    </row>
    <row r="18" spans="1:12" ht="65.099999999999994" customHeight="1" x14ac:dyDescent="0.2">
      <c r="A18" s="174"/>
      <c r="B18" s="180"/>
      <c r="C18" s="151"/>
      <c r="D18" s="151"/>
      <c r="E18" s="630" t="s">
        <v>503</v>
      </c>
      <c r="F18" s="630"/>
      <c r="G18" s="630"/>
      <c r="H18" s="630"/>
      <c r="I18" s="630"/>
      <c r="J18" s="630"/>
      <c r="K18" s="181"/>
      <c r="L18" s="174"/>
    </row>
    <row r="19" spans="1:12" ht="5.0999999999999996" customHeight="1" x14ac:dyDescent="0.2">
      <c r="A19" s="174"/>
      <c r="B19" s="180"/>
      <c r="C19" s="151"/>
      <c r="D19" s="151"/>
      <c r="E19" s="153"/>
      <c r="F19" s="153"/>
      <c r="G19" s="153"/>
      <c r="H19" s="153"/>
      <c r="I19" s="153"/>
      <c r="J19" s="153"/>
      <c r="K19" s="181"/>
      <c r="L19" s="174"/>
    </row>
    <row r="20" spans="1:12" ht="38.25" customHeight="1" x14ac:dyDescent="0.2">
      <c r="A20" s="174"/>
      <c r="B20" s="180"/>
      <c r="C20" s="151"/>
      <c r="D20" s="151"/>
      <c r="E20" s="630" t="s">
        <v>504</v>
      </c>
      <c r="F20" s="630"/>
      <c r="G20" s="630"/>
      <c r="H20" s="630"/>
      <c r="I20" s="630"/>
      <c r="J20" s="630"/>
      <c r="K20" s="181"/>
      <c r="L20" s="174"/>
    </row>
    <row r="21" spans="1:12" s="186" customFormat="1" ht="18" customHeight="1" x14ac:dyDescent="0.2">
      <c r="A21" s="182"/>
      <c r="B21" s="183"/>
      <c r="C21" s="184"/>
      <c r="D21" s="184"/>
      <c r="E21" s="631" t="s">
        <v>712</v>
      </c>
      <c r="F21" s="632"/>
      <c r="G21" s="632"/>
      <c r="H21" s="632"/>
      <c r="I21" s="632"/>
      <c r="J21" s="632"/>
      <c r="K21" s="185"/>
      <c r="L21" s="182"/>
    </row>
    <row r="22" spans="1:12" ht="9.9499999999999993" customHeight="1" x14ac:dyDescent="0.2">
      <c r="A22" s="174"/>
      <c r="B22" s="180"/>
      <c r="C22" s="151"/>
      <c r="D22" s="151"/>
      <c r="E22" s="151"/>
      <c r="F22" s="151"/>
      <c r="G22" s="151"/>
      <c r="H22" s="151"/>
      <c r="I22" s="151"/>
      <c r="J22" s="151"/>
      <c r="K22" s="181"/>
      <c r="L22" s="174"/>
    </row>
    <row r="23" spans="1:12" ht="15" customHeight="1" x14ac:dyDescent="0.2">
      <c r="A23" s="174"/>
      <c r="B23" s="180"/>
      <c r="C23" s="151"/>
      <c r="D23" s="151"/>
      <c r="E23" s="638" t="s">
        <v>117</v>
      </c>
      <c r="F23" s="638"/>
      <c r="G23" s="636" t="s">
        <v>713</v>
      </c>
      <c r="H23" s="637"/>
      <c r="I23" s="637"/>
      <c r="J23" s="637"/>
      <c r="K23" s="181"/>
      <c r="L23" s="174"/>
    </row>
    <row r="24" spans="1:12" ht="9.9499999999999993" customHeight="1" thickBot="1" x14ac:dyDescent="0.25">
      <c r="A24" s="174"/>
      <c r="B24" s="187"/>
      <c r="C24" s="20"/>
      <c r="D24" s="20"/>
      <c r="E24" s="20"/>
      <c r="F24" s="20"/>
      <c r="G24" s="20"/>
      <c r="H24" s="20"/>
      <c r="I24" s="20"/>
      <c r="J24" s="20"/>
      <c r="K24" s="188"/>
      <c r="L24" s="174"/>
    </row>
    <row r="25" spans="1:12" ht="39.950000000000003" customHeight="1" thickTop="1" x14ac:dyDescent="0.2">
      <c r="A25" s="174"/>
      <c r="B25" s="174"/>
      <c r="C25" s="174"/>
      <c r="D25" s="174"/>
      <c r="E25" s="174"/>
      <c r="F25" s="174"/>
      <c r="G25" s="174"/>
      <c r="H25" s="174"/>
      <c r="I25" s="174"/>
      <c r="J25" s="174"/>
      <c r="K25" s="174"/>
      <c r="L25" s="174"/>
    </row>
    <row r="26" spans="1:12" ht="24.95" customHeight="1" x14ac:dyDescent="0.2">
      <c r="A26" s="174"/>
      <c r="B26" s="174"/>
      <c r="C26" s="633" t="s">
        <v>274</v>
      </c>
      <c r="D26" s="633"/>
      <c r="E26" s="633"/>
      <c r="F26" s="633"/>
      <c r="G26" s="633"/>
      <c r="H26" s="633"/>
      <c r="I26" s="633"/>
      <c r="J26" s="633"/>
      <c r="K26" s="174"/>
      <c r="L26" s="174"/>
    </row>
    <row r="27" spans="1:12" x14ac:dyDescent="0.2">
      <c r="A27" s="174"/>
      <c r="B27" s="174"/>
      <c r="C27" s="174"/>
      <c r="D27" s="174"/>
      <c r="E27" s="174"/>
      <c r="F27" s="174"/>
      <c r="G27" s="174"/>
      <c r="H27" s="174"/>
      <c r="I27" s="174"/>
      <c r="J27" s="174"/>
      <c r="K27" s="174"/>
      <c r="L27" s="174"/>
    </row>
    <row r="28" spans="1:12" x14ac:dyDescent="0.2">
      <c r="A28" s="174"/>
      <c r="B28" s="174"/>
      <c r="C28" s="174"/>
      <c r="D28" s="174"/>
      <c r="E28" s="174"/>
      <c r="F28" s="174"/>
      <c r="G28" s="174"/>
      <c r="H28" s="174"/>
      <c r="I28" s="174"/>
      <c r="J28" s="174"/>
      <c r="K28" s="174"/>
      <c r="L28" s="174"/>
    </row>
    <row r="29" spans="1:12" x14ac:dyDescent="0.2">
      <c r="A29" s="174"/>
      <c r="B29" s="174"/>
      <c r="C29" s="407"/>
      <c r="D29" s="174"/>
      <c r="E29" s="174"/>
      <c r="F29" s="174"/>
      <c r="G29" s="174"/>
      <c r="H29" s="174"/>
      <c r="I29" s="174"/>
      <c r="J29" s="174"/>
      <c r="K29" s="174"/>
      <c r="L29" s="174"/>
    </row>
    <row r="30" spans="1:12" x14ac:dyDescent="0.2">
      <c r="A30" s="174"/>
      <c r="B30" s="174"/>
      <c r="C30" s="174"/>
      <c r="D30" s="174"/>
      <c r="E30" s="174"/>
      <c r="F30" s="174"/>
      <c r="G30" s="174"/>
      <c r="H30" s="174"/>
      <c r="I30" s="174"/>
      <c r="J30" s="174"/>
      <c r="K30" s="174"/>
      <c r="L30" s="174"/>
    </row>
    <row r="31" spans="1:12" x14ac:dyDescent="0.2">
      <c r="A31" s="174"/>
      <c r="B31" s="174"/>
      <c r="C31" s="174"/>
      <c r="D31" s="174"/>
      <c r="E31" s="174"/>
      <c r="F31" s="174"/>
      <c r="G31" s="174"/>
      <c r="H31" s="174"/>
      <c r="I31" s="174"/>
      <c r="J31" s="174"/>
      <c r="K31" s="174"/>
      <c r="L31" s="174"/>
    </row>
    <row r="32" spans="1:12" x14ac:dyDescent="0.2">
      <c r="A32" s="174"/>
      <c r="B32" s="174"/>
      <c r="C32" s="174"/>
      <c r="D32" s="174"/>
      <c r="E32" s="174"/>
      <c r="F32" s="174"/>
      <c r="G32" s="174"/>
      <c r="H32" s="174"/>
      <c r="I32" s="174"/>
      <c r="J32" s="174"/>
      <c r="K32" s="174"/>
      <c r="L32" s="174"/>
    </row>
    <row r="33" spans="1:12" x14ac:dyDescent="0.2">
      <c r="A33" s="174"/>
      <c r="B33" s="174"/>
      <c r="C33" s="174"/>
      <c r="D33" s="174"/>
      <c r="E33" s="174"/>
      <c r="F33" s="174"/>
      <c r="G33" s="174"/>
      <c r="H33" s="174"/>
      <c r="I33" s="174"/>
      <c r="J33" s="174"/>
      <c r="K33" s="174"/>
      <c r="L33" s="174"/>
    </row>
    <row r="34" spans="1:12" x14ac:dyDescent="0.2">
      <c r="A34" s="174"/>
      <c r="B34" s="174"/>
      <c r="C34" s="174"/>
      <c r="D34" s="174"/>
      <c r="E34" s="174"/>
      <c r="F34" s="174"/>
      <c r="G34" s="174"/>
      <c r="H34" s="174"/>
      <c r="I34" s="174"/>
      <c r="J34" s="174"/>
      <c r="K34" s="174"/>
      <c r="L34" s="174"/>
    </row>
    <row r="35" spans="1:12" x14ac:dyDescent="0.2">
      <c r="A35" s="174"/>
      <c r="B35" s="174"/>
      <c r="C35" s="174"/>
      <c r="D35" s="174"/>
      <c r="E35" s="174"/>
      <c r="F35" s="174"/>
      <c r="G35" s="174"/>
      <c r="H35" s="174"/>
      <c r="I35" s="174"/>
      <c r="J35" s="174"/>
      <c r="K35" s="174"/>
      <c r="L35" s="174"/>
    </row>
    <row r="36" spans="1:12" x14ac:dyDescent="0.2">
      <c r="A36" s="174"/>
      <c r="B36" s="174"/>
      <c r="C36" s="174"/>
      <c r="D36" s="174"/>
      <c r="E36" s="174"/>
      <c r="F36" s="174"/>
      <c r="G36" s="174"/>
      <c r="H36" s="174"/>
      <c r="I36" s="174"/>
      <c r="J36" s="174"/>
      <c r="K36" s="174"/>
      <c r="L36" s="174"/>
    </row>
    <row r="37" spans="1:12" x14ac:dyDescent="0.2">
      <c r="A37" s="174"/>
      <c r="B37" s="174"/>
      <c r="C37" s="174"/>
      <c r="D37" s="174"/>
      <c r="E37" s="174"/>
      <c r="F37" s="174"/>
      <c r="G37" s="174"/>
      <c r="H37" s="174"/>
      <c r="I37" s="174"/>
      <c r="J37" s="174"/>
      <c r="K37" s="174"/>
      <c r="L37" s="174"/>
    </row>
    <row r="38" spans="1:12" x14ac:dyDescent="0.2">
      <c r="A38" s="174"/>
      <c r="B38" s="174"/>
      <c r="C38" s="174"/>
      <c r="D38" s="174"/>
      <c r="E38" s="174"/>
      <c r="F38" s="174"/>
      <c r="G38" s="174"/>
      <c r="H38" s="174"/>
      <c r="I38" s="174"/>
      <c r="J38" s="174"/>
      <c r="K38" s="174"/>
      <c r="L38" s="174"/>
    </row>
    <row r="39" spans="1:12" x14ac:dyDescent="0.2">
      <c r="A39" s="174"/>
      <c r="B39" s="174"/>
      <c r="C39" s="174"/>
      <c r="D39" s="174"/>
      <c r="E39" s="174"/>
      <c r="F39" s="174"/>
      <c r="G39" s="174"/>
      <c r="H39" s="174"/>
      <c r="I39" s="174"/>
      <c r="J39" s="174"/>
      <c r="K39" s="174"/>
      <c r="L39" s="174"/>
    </row>
    <row r="40" spans="1:12" x14ac:dyDescent="0.2">
      <c r="A40" s="174"/>
      <c r="B40" s="174"/>
      <c r="C40" s="174"/>
      <c r="D40" s="174"/>
      <c r="E40" s="174"/>
      <c r="F40" s="174"/>
      <c r="G40" s="174"/>
      <c r="H40" s="174"/>
      <c r="I40" s="174"/>
      <c r="J40" s="174"/>
      <c r="K40" s="174"/>
      <c r="L40" s="174"/>
    </row>
    <row r="41" spans="1:12" x14ac:dyDescent="0.2">
      <c r="A41" s="174"/>
      <c r="B41" s="174"/>
      <c r="C41" s="174"/>
      <c r="D41" s="174"/>
      <c r="E41" s="174"/>
      <c r="F41" s="174"/>
      <c r="G41" s="174"/>
      <c r="H41" s="174"/>
      <c r="I41" s="174"/>
      <c r="J41" s="174"/>
      <c r="K41" s="174"/>
      <c r="L41" s="174"/>
    </row>
    <row r="42" spans="1:12" x14ac:dyDescent="0.2">
      <c r="A42" s="174"/>
      <c r="B42" s="174"/>
      <c r="C42" s="174"/>
      <c r="D42" s="174"/>
      <c r="E42" s="174"/>
      <c r="F42" s="174"/>
      <c r="G42" s="174"/>
      <c r="H42" s="174"/>
      <c r="I42" s="174"/>
      <c r="J42" s="174"/>
      <c r="K42" s="174"/>
      <c r="L42" s="174"/>
    </row>
    <row r="43" spans="1:12" x14ac:dyDescent="0.2">
      <c r="A43" s="174"/>
      <c r="B43" s="174"/>
      <c r="C43" s="174"/>
      <c r="D43" s="174"/>
      <c r="E43" s="174"/>
      <c r="F43" s="174"/>
      <c r="G43" s="174"/>
      <c r="H43" s="174"/>
      <c r="I43" s="174"/>
      <c r="J43" s="174"/>
      <c r="K43" s="174"/>
      <c r="L43" s="174"/>
    </row>
    <row r="44" spans="1:12" x14ac:dyDescent="0.2">
      <c r="A44" s="174"/>
      <c r="B44" s="174"/>
      <c r="C44" s="174"/>
      <c r="D44" s="174"/>
      <c r="E44" s="174"/>
      <c r="F44" s="174"/>
      <c r="G44" s="174"/>
      <c r="H44" s="174"/>
      <c r="I44" s="174"/>
      <c r="J44" s="174"/>
      <c r="K44" s="174"/>
      <c r="L44" s="174"/>
    </row>
    <row r="45" spans="1:12" x14ac:dyDescent="0.2">
      <c r="A45" s="174"/>
      <c r="B45" s="174"/>
      <c r="C45" s="174"/>
      <c r="D45" s="174"/>
      <c r="E45" s="174"/>
      <c r="F45" s="174"/>
      <c r="G45" s="174"/>
      <c r="H45" s="174"/>
      <c r="I45" s="174"/>
      <c r="J45" s="174"/>
      <c r="K45" s="174"/>
      <c r="L45" s="174"/>
    </row>
    <row r="46" spans="1:12" x14ac:dyDescent="0.2">
      <c r="A46" s="174"/>
      <c r="B46" s="174"/>
      <c r="C46" s="174"/>
      <c r="D46" s="174"/>
      <c r="E46" s="174"/>
      <c r="F46" s="174"/>
      <c r="G46" s="174"/>
      <c r="H46" s="174"/>
      <c r="I46" s="174"/>
      <c r="J46" s="174"/>
      <c r="K46" s="174"/>
      <c r="L46" s="174"/>
    </row>
    <row r="47" spans="1:12" ht="20.100000000000001" customHeight="1" x14ac:dyDescent="0.2">
      <c r="A47" s="541"/>
      <c r="B47" s="541"/>
      <c r="C47" s="541"/>
      <c r="D47" s="541"/>
      <c r="E47" s="541"/>
      <c r="F47" s="541"/>
      <c r="G47" s="541"/>
      <c r="H47" s="541"/>
      <c r="I47" s="541"/>
      <c r="J47" s="541"/>
      <c r="K47" s="541"/>
      <c r="L47" s="541"/>
    </row>
    <row r="48" spans="1:12" ht="20.100000000000001" customHeight="1" x14ac:dyDescent="0.2">
      <c r="A48" s="541"/>
      <c r="B48" s="541"/>
      <c r="C48" s="541"/>
      <c r="D48" s="541"/>
      <c r="E48" s="541"/>
      <c r="F48" s="541"/>
      <c r="G48" s="541"/>
      <c r="H48" s="541"/>
      <c r="I48" s="541"/>
      <c r="J48" s="541"/>
      <c r="K48" s="541"/>
      <c r="L48" s="541"/>
    </row>
    <row r="49" spans="1:12" ht="20.100000000000001" customHeight="1" x14ac:dyDescent="0.2">
      <c r="A49" s="541"/>
      <c r="B49" s="541"/>
      <c r="C49" s="541"/>
      <c r="D49" s="541"/>
      <c r="E49" s="541"/>
      <c r="F49" s="174"/>
      <c r="G49" s="541"/>
      <c r="H49" s="541"/>
      <c r="I49" s="541"/>
      <c r="J49" s="541"/>
      <c r="K49" s="541"/>
      <c r="L49" s="541"/>
    </row>
    <row r="50" spans="1:12" ht="20.100000000000001" customHeight="1" x14ac:dyDescent="0.2">
      <c r="A50" s="541"/>
      <c r="B50" s="541"/>
      <c r="C50" s="541"/>
      <c r="D50" s="541"/>
      <c r="E50" s="541"/>
      <c r="F50" s="541"/>
      <c r="G50" s="541"/>
      <c r="H50" s="541"/>
      <c r="I50" s="541"/>
      <c r="J50" s="541"/>
      <c r="K50" s="541"/>
      <c r="L50" s="541"/>
    </row>
    <row r="51" spans="1:12" ht="20.100000000000001" customHeight="1" x14ac:dyDescent="0.2">
      <c r="A51" s="174"/>
      <c r="B51" s="174"/>
      <c r="C51" s="174"/>
      <c r="D51" s="174"/>
      <c r="E51" s="174"/>
      <c r="F51" s="174"/>
      <c r="G51" s="174"/>
      <c r="H51" s="174"/>
      <c r="I51" s="174"/>
      <c r="J51" s="174"/>
      <c r="K51" s="174"/>
      <c r="L51" s="174"/>
    </row>
    <row r="52" spans="1:12" ht="20.100000000000001" customHeight="1" x14ac:dyDescent="0.2">
      <c r="A52" s="174"/>
      <c r="B52" s="174"/>
      <c r="C52" s="174"/>
      <c r="D52" s="174"/>
      <c r="E52" s="174"/>
      <c r="F52" s="174"/>
      <c r="G52" s="174"/>
      <c r="H52" s="174"/>
      <c r="I52" s="174"/>
      <c r="J52" s="174"/>
      <c r="K52" s="174"/>
      <c r="L52" s="174"/>
    </row>
    <row r="53" spans="1:12" ht="20.100000000000001" customHeight="1" x14ac:dyDescent="0.2">
      <c r="A53" s="174"/>
      <c r="B53" s="174"/>
      <c r="C53" s="174"/>
      <c r="D53" s="174"/>
      <c r="E53" s="174"/>
      <c r="F53" s="174"/>
      <c r="G53" s="174"/>
      <c r="H53" s="174"/>
      <c r="I53" s="174"/>
      <c r="K53" s="174"/>
      <c r="L53" s="174"/>
    </row>
    <row r="54" spans="1:12" ht="20.100000000000001" customHeight="1" x14ac:dyDescent="0.2">
      <c r="A54" s="174"/>
      <c r="B54" s="174"/>
      <c r="C54" s="174"/>
      <c r="D54" s="174"/>
      <c r="E54" s="174"/>
      <c r="F54" s="174"/>
      <c r="G54" s="174"/>
      <c r="H54" s="174"/>
      <c r="I54" s="174"/>
      <c r="J54" s="174"/>
      <c r="K54" s="174"/>
      <c r="L54" s="174"/>
    </row>
    <row r="55" spans="1:12" ht="20.100000000000001" customHeight="1" x14ac:dyDescent="0.2">
      <c r="A55" s="174"/>
      <c r="B55" s="174"/>
      <c r="C55" s="174"/>
      <c r="D55" s="174"/>
      <c r="E55" s="174"/>
      <c r="F55" s="174"/>
      <c r="G55" s="174"/>
      <c r="H55" s="174"/>
      <c r="I55" s="174"/>
      <c r="J55" s="174"/>
      <c r="K55" s="174"/>
      <c r="L55" s="174"/>
    </row>
    <row r="56" spans="1:12" x14ac:dyDescent="0.2">
      <c r="A56" s="174"/>
      <c r="B56" s="634" t="s">
        <v>2</v>
      </c>
      <c r="C56" s="634"/>
      <c r="D56" s="174"/>
      <c r="E56" s="174"/>
      <c r="F56" s="174"/>
      <c r="G56" s="174"/>
      <c r="H56" s="174"/>
      <c r="I56" s="174"/>
      <c r="J56" s="174"/>
      <c r="K56" s="174"/>
      <c r="L56" s="174"/>
    </row>
    <row r="57" spans="1:12" x14ac:dyDescent="0.2">
      <c r="A57" s="174"/>
      <c r="B57" s="634" t="s">
        <v>0</v>
      </c>
      <c r="C57" s="634"/>
      <c r="D57" s="174"/>
      <c r="E57" s="174"/>
      <c r="F57" s="174"/>
      <c r="G57" s="174"/>
      <c r="H57" s="174"/>
      <c r="I57" s="174"/>
      <c r="J57" s="174"/>
      <c r="K57" s="174"/>
      <c r="L57" s="174"/>
    </row>
    <row r="58" spans="1:12" x14ac:dyDescent="0.2">
      <c r="A58" s="174"/>
      <c r="B58" s="174"/>
      <c r="C58" s="174"/>
      <c r="D58" s="174"/>
      <c r="E58" s="174"/>
      <c r="F58" s="174"/>
      <c r="G58" s="174"/>
      <c r="H58" s="174"/>
      <c r="I58" s="174"/>
      <c r="J58" s="174"/>
      <c r="K58" s="174"/>
      <c r="L58" s="174"/>
    </row>
    <row r="59" spans="1:12" x14ac:dyDescent="0.2">
      <c r="A59" s="174"/>
      <c r="B59" s="174"/>
      <c r="C59" s="174"/>
      <c r="D59" s="174"/>
      <c r="E59" s="174"/>
      <c r="F59" s="174"/>
      <c r="G59" s="174"/>
      <c r="H59" s="174"/>
      <c r="I59" s="174"/>
      <c r="J59" s="174"/>
      <c r="K59" s="174"/>
      <c r="L59" s="174"/>
    </row>
    <row r="60" spans="1:12" x14ac:dyDescent="0.2">
      <c r="A60" s="174"/>
      <c r="B60" s="174"/>
      <c r="C60" s="174"/>
      <c r="D60" s="174"/>
      <c r="E60" s="174"/>
      <c r="F60" s="174"/>
      <c r="G60" s="174"/>
      <c r="H60" s="174"/>
      <c r="I60" s="174"/>
      <c r="J60" s="174"/>
      <c r="K60" s="174"/>
      <c r="L60" s="174"/>
    </row>
    <row r="61" spans="1:12" ht="15" thickBot="1" x14ac:dyDescent="0.25">
      <c r="A61" s="174"/>
      <c r="B61" s="174"/>
      <c r="C61" s="174"/>
      <c r="D61" s="174"/>
      <c r="E61" s="174"/>
      <c r="F61" s="174"/>
      <c r="G61" s="174"/>
      <c r="H61" s="174"/>
      <c r="I61" s="174"/>
      <c r="J61" s="174"/>
      <c r="K61" s="174"/>
      <c r="L61" s="174"/>
    </row>
    <row r="62" spans="1:12" ht="9.9499999999999993" customHeight="1" x14ac:dyDescent="0.2">
      <c r="A62" s="174"/>
      <c r="B62" s="628"/>
      <c r="C62" s="628"/>
      <c r="D62" s="628"/>
      <c r="E62" s="628"/>
      <c r="F62" s="628"/>
      <c r="G62" s="628"/>
      <c r="H62" s="628"/>
      <c r="I62" s="628"/>
      <c r="J62" s="628"/>
      <c r="K62" s="628"/>
      <c r="L62" s="174"/>
    </row>
  </sheetData>
  <mergeCells count="15">
    <mergeCell ref="B62:K62"/>
    <mergeCell ref="E6:F6"/>
    <mergeCell ref="G6:H6"/>
    <mergeCell ref="I6:J6"/>
    <mergeCell ref="E18:J18"/>
    <mergeCell ref="E21:J21"/>
    <mergeCell ref="C26:J26"/>
    <mergeCell ref="B56:C56"/>
    <mergeCell ref="B57:C57"/>
    <mergeCell ref="E7:F7"/>
    <mergeCell ref="G7:H7"/>
    <mergeCell ref="I7:J7"/>
    <mergeCell ref="E20:J20"/>
    <mergeCell ref="G23:J23"/>
    <mergeCell ref="E23:F23"/>
  </mergeCells>
  <hyperlinks>
    <hyperlink ref="B56:C56" location="PLS!A1" display="Voltar"/>
    <hyperlink ref="B57:C57" location="INDICE!A1" display="Índice"/>
    <hyperlink ref="E6:F6" location="INDICE!A1" display="Índice"/>
    <hyperlink ref="G6:H6" location="PLS!A26" display="Aspetos a destacar"/>
    <hyperlink ref="I6:J6" location="LIGA!A1" display="Ligações"/>
  </hyperlinks>
  <printOptions horizontalCentered="1"/>
  <pageMargins left="0.39370078740157483" right="0.19685039370078741" top="0.78740157480314965" bottom="0.39370078740157483" header="0.31496062992125984" footer="0.31496062992125984"/>
  <pageSetup paperSize="9" scale="69" orientation="portrait" r:id="rId1"/>
  <drawing r:id="rId2"/>
  <webPublishItems count="1">
    <webPublishItem id="30712" divId="PLS2009_1901_AltoMinho_30712" sourceType="sheet" destinationFile="D:\ARSN_DSP\Perfis_Locais_Saude\PLS_1901_ULS_AltoMinho\PLS2009_1901_AltoMinho.htm"/>
  </webPublishItem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dimension ref="A1:I54"/>
  <sheetViews>
    <sheetView tabSelected="1" view="pageBreakPreview" topLeftCell="A16" zoomScale="60" zoomScaleNormal="100" workbookViewId="0">
      <selection activeCell="K26" sqref="K26"/>
    </sheetView>
  </sheetViews>
  <sheetFormatPr defaultRowHeight="14.25" x14ac:dyDescent="0.2"/>
  <cols>
    <col min="1" max="1" width="2.7109375" style="6" customWidth="1"/>
    <col min="2" max="2" width="4.7109375" style="6" customWidth="1"/>
    <col min="3" max="3" width="16.7109375" style="6" customWidth="1"/>
    <col min="4" max="4" width="40.7109375" style="6" customWidth="1"/>
    <col min="5" max="5" width="10.7109375" style="6" customWidth="1"/>
    <col min="6" max="6" width="40.7109375" style="6" customWidth="1"/>
    <col min="7" max="7" width="16.7109375" style="6" customWidth="1"/>
    <col min="8" max="8" width="4.7109375" style="6" customWidth="1"/>
    <col min="9" max="9" width="2.7109375" style="6" customWidth="1"/>
    <col min="10" max="16384" width="9.140625" style="6"/>
  </cols>
  <sheetData>
    <row r="1" spans="1:9" ht="9.9499999999999993" customHeight="1" x14ac:dyDescent="0.2">
      <c r="A1" s="146"/>
      <c r="B1" s="146"/>
      <c r="C1" s="146"/>
      <c r="D1" s="146"/>
      <c r="E1" s="146"/>
      <c r="F1" s="146"/>
      <c r="G1" s="146"/>
      <c r="H1" s="146"/>
      <c r="I1" s="146"/>
    </row>
    <row r="2" spans="1:9" ht="15" x14ac:dyDescent="0.25">
      <c r="A2" s="146"/>
      <c r="B2" s="146"/>
      <c r="C2" s="650" t="str">
        <f>AUX!A1</f>
        <v>Perfil Local de Saúde 2014</v>
      </c>
      <c r="D2" s="650"/>
      <c r="E2" s="650"/>
      <c r="F2" s="146"/>
      <c r="G2" s="146"/>
      <c r="H2" s="146"/>
      <c r="I2" s="146"/>
    </row>
    <row r="3" spans="1:9" ht="5.0999999999999996" customHeight="1" x14ac:dyDescent="0.2">
      <c r="A3" s="146"/>
      <c r="B3" s="146"/>
      <c r="C3" s="146"/>
      <c r="D3" s="146"/>
      <c r="E3" s="146"/>
      <c r="F3" s="146"/>
      <c r="G3" s="146"/>
      <c r="H3" s="146"/>
      <c r="I3" s="146"/>
    </row>
    <row r="4" spans="1:9" ht="30" customHeight="1" x14ac:dyDescent="0.2">
      <c r="A4" s="146"/>
      <c r="B4" s="649" t="str">
        <f>AUX!A3</f>
        <v>ULS Baixo Alentejo</v>
      </c>
      <c r="C4" s="649"/>
      <c r="D4" s="649"/>
      <c r="E4" s="649"/>
      <c r="F4" s="649"/>
      <c r="G4" s="649"/>
      <c r="H4" s="649"/>
      <c r="I4" s="146"/>
    </row>
    <row r="5" spans="1:9" ht="5.0999999999999996" customHeight="1" x14ac:dyDescent="0.2">
      <c r="A5" s="146"/>
      <c r="B5" s="146"/>
      <c r="C5" s="146"/>
      <c r="D5" s="146"/>
      <c r="E5" s="146"/>
      <c r="F5" s="146"/>
      <c r="G5" s="146"/>
      <c r="H5" s="146"/>
      <c r="I5" s="146"/>
    </row>
    <row r="6" spans="1:9" x14ac:dyDescent="0.2">
      <c r="A6" s="146"/>
      <c r="B6" s="656" t="s">
        <v>3</v>
      </c>
      <c r="C6" s="656"/>
      <c r="D6" s="146"/>
      <c r="E6" s="146"/>
      <c r="F6" s="146"/>
      <c r="G6" s="168" t="s">
        <v>82</v>
      </c>
      <c r="H6" s="146"/>
      <c r="I6" s="146"/>
    </row>
    <row r="7" spans="1:9" x14ac:dyDescent="0.2">
      <c r="A7" s="146"/>
      <c r="B7" s="656" t="s">
        <v>1</v>
      </c>
      <c r="C7" s="656"/>
      <c r="D7" s="146"/>
      <c r="E7" s="146"/>
      <c r="F7" s="146"/>
      <c r="G7" s="146"/>
      <c r="H7" s="146"/>
      <c r="I7" s="146"/>
    </row>
    <row r="8" spans="1:9" x14ac:dyDescent="0.2">
      <c r="A8" s="146"/>
      <c r="B8" s="656" t="s">
        <v>274</v>
      </c>
      <c r="C8" s="656"/>
      <c r="D8" s="146"/>
      <c r="E8" s="146"/>
      <c r="F8" s="146"/>
      <c r="G8" s="146"/>
      <c r="H8" s="146"/>
      <c r="I8" s="146"/>
    </row>
    <row r="9" spans="1:9" s="166" customFormat="1" ht="20.100000000000001" customHeight="1" x14ac:dyDescent="0.25">
      <c r="A9" s="165"/>
      <c r="B9" s="165"/>
      <c r="C9" s="165"/>
      <c r="D9" s="658" t="s">
        <v>0</v>
      </c>
      <c r="E9" s="658"/>
      <c r="F9" s="658"/>
      <c r="G9" s="165"/>
      <c r="H9" s="165"/>
      <c r="I9" s="165"/>
    </row>
    <row r="10" spans="1:9" ht="15" customHeight="1" x14ac:dyDescent="0.2">
      <c r="A10" s="146"/>
      <c r="B10" s="146"/>
      <c r="C10" s="146"/>
      <c r="D10" s="146"/>
      <c r="E10" s="146"/>
      <c r="F10" s="146"/>
      <c r="G10" s="146"/>
      <c r="H10" s="146"/>
      <c r="I10" s="146"/>
    </row>
    <row r="11" spans="1:9" ht="17.25" customHeight="1" x14ac:dyDescent="0.25">
      <c r="A11" s="146"/>
      <c r="B11" s="146"/>
      <c r="C11" s="655" t="s">
        <v>4</v>
      </c>
      <c r="D11" s="655"/>
      <c r="E11" s="146"/>
      <c r="F11" s="146"/>
      <c r="G11" s="172" t="s">
        <v>52</v>
      </c>
      <c r="H11" s="146"/>
      <c r="I11" s="146"/>
    </row>
    <row r="12" spans="1:9" ht="5.0999999999999996" customHeight="1" x14ac:dyDescent="0.2">
      <c r="A12" s="146"/>
      <c r="B12" s="146"/>
      <c r="C12" s="657"/>
      <c r="D12" s="657"/>
      <c r="E12" s="657"/>
      <c r="F12" s="657"/>
      <c r="G12" s="657"/>
      <c r="H12" s="146"/>
      <c r="I12" s="146"/>
    </row>
    <row r="13" spans="1:9" ht="18" customHeight="1" x14ac:dyDescent="0.2">
      <c r="A13" s="146"/>
      <c r="B13" s="146"/>
      <c r="C13" s="647" t="s">
        <v>166</v>
      </c>
      <c r="D13" s="647"/>
      <c r="E13" s="146"/>
      <c r="F13" s="146"/>
      <c r="G13" s="146"/>
      <c r="H13" s="146"/>
      <c r="I13" s="146"/>
    </row>
    <row r="14" spans="1:9" x14ac:dyDescent="0.2">
      <c r="A14" s="212"/>
      <c r="B14" s="212"/>
      <c r="C14" s="647" t="s">
        <v>36</v>
      </c>
      <c r="D14" s="647"/>
      <c r="E14" s="212"/>
      <c r="F14" s="212"/>
      <c r="G14" s="212"/>
      <c r="H14" s="212"/>
      <c r="I14" s="212"/>
    </row>
    <row r="15" spans="1:9" x14ac:dyDescent="0.2">
      <c r="A15" s="146"/>
      <c r="B15" s="146"/>
      <c r="C15" s="647" t="s">
        <v>18</v>
      </c>
      <c r="D15" s="647"/>
      <c r="E15" s="146"/>
      <c r="F15" s="146"/>
      <c r="G15" s="146"/>
      <c r="H15" s="146"/>
      <c r="I15" s="146"/>
    </row>
    <row r="16" spans="1:9" x14ac:dyDescent="0.2">
      <c r="A16" s="146"/>
      <c r="B16" s="146"/>
      <c r="C16" s="647" t="s">
        <v>37</v>
      </c>
      <c r="D16" s="647"/>
      <c r="E16" s="146"/>
      <c r="F16" s="146"/>
      <c r="G16" s="146"/>
      <c r="H16" s="146"/>
      <c r="I16" s="146"/>
    </row>
    <row r="17" spans="1:9" x14ac:dyDescent="0.2">
      <c r="A17" s="146"/>
      <c r="B17" s="146"/>
      <c r="C17" s="647" t="s">
        <v>49</v>
      </c>
      <c r="D17" s="647"/>
      <c r="E17" s="146"/>
      <c r="F17" s="146"/>
      <c r="G17" s="146"/>
      <c r="H17" s="146"/>
      <c r="I17" s="146"/>
    </row>
    <row r="18" spans="1:9" ht="9.9499999999999993" customHeight="1" x14ac:dyDescent="0.2">
      <c r="A18" s="146"/>
      <c r="B18" s="146"/>
      <c r="C18" s="146"/>
      <c r="D18" s="146"/>
      <c r="E18" s="146"/>
      <c r="F18" s="146"/>
      <c r="G18" s="146"/>
      <c r="H18" s="146"/>
      <c r="I18" s="146"/>
    </row>
    <row r="19" spans="1:9" ht="15" x14ac:dyDescent="0.25">
      <c r="A19" s="146"/>
      <c r="B19" s="146"/>
      <c r="C19" s="653" t="s">
        <v>5</v>
      </c>
      <c r="D19" s="653"/>
      <c r="E19" s="146"/>
      <c r="F19" s="146"/>
      <c r="G19" s="171" t="s">
        <v>52</v>
      </c>
      <c r="H19" s="146"/>
      <c r="I19" s="146"/>
    </row>
    <row r="20" spans="1:9" ht="5.0999999999999996" customHeight="1" x14ac:dyDescent="0.2">
      <c r="A20" s="146"/>
      <c r="B20" s="146"/>
      <c r="C20" s="651"/>
      <c r="D20" s="651"/>
      <c r="E20" s="651"/>
      <c r="F20" s="651"/>
      <c r="G20" s="651"/>
      <c r="H20" s="146"/>
      <c r="I20" s="146"/>
    </row>
    <row r="21" spans="1:9" x14ac:dyDescent="0.2">
      <c r="A21" s="146"/>
      <c r="B21" s="146"/>
      <c r="C21" s="646" t="s">
        <v>67</v>
      </c>
      <c r="D21" s="646"/>
      <c r="E21" s="146"/>
      <c r="F21" s="146"/>
      <c r="G21" s="146"/>
      <c r="H21" s="146"/>
      <c r="I21" s="146"/>
    </row>
    <row r="22" spans="1:9" x14ac:dyDescent="0.2">
      <c r="A22" s="385"/>
      <c r="B22" s="385"/>
      <c r="C22" s="646" t="s">
        <v>179</v>
      </c>
      <c r="D22" s="646"/>
      <c r="E22" s="385"/>
      <c r="F22" s="385"/>
      <c r="G22" s="385"/>
      <c r="H22" s="385"/>
      <c r="I22" s="385"/>
    </row>
    <row r="23" spans="1:9" x14ac:dyDescent="0.2">
      <c r="A23" s="385"/>
      <c r="B23" s="385"/>
      <c r="C23" s="646" t="s">
        <v>181</v>
      </c>
      <c r="D23" s="646"/>
      <c r="E23" s="385"/>
      <c r="F23" s="385"/>
      <c r="G23" s="385"/>
      <c r="H23" s="385"/>
      <c r="I23" s="385"/>
    </row>
    <row r="24" spans="1:9" x14ac:dyDescent="0.2">
      <c r="A24" s="542"/>
      <c r="B24" s="542"/>
      <c r="C24" s="646" t="s">
        <v>66</v>
      </c>
      <c r="D24" s="646"/>
      <c r="E24" s="542"/>
      <c r="F24" s="542"/>
      <c r="G24" s="542"/>
      <c r="H24" s="542"/>
      <c r="I24" s="542"/>
    </row>
    <row r="25" spans="1:9" x14ac:dyDescent="0.2">
      <c r="A25" s="146"/>
      <c r="B25" s="146"/>
      <c r="C25" s="646" t="s">
        <v>65</v>
      </c>
      <c r="D25" s="646"/>
      <c r="E25" s="146"/>
      <c r="F25" s="146"/>
      <c r="G25" s="146"/>
      <c r="H25" s="146"/>
      <c r="I25" s="146"/>
    </row>
    <row r="26" spans="1:9" x14ac:dyDescent="0.2">
      <c r="A26" s="146"/>
      <c r="B26" s="146"/>
      <c r="C26" s="646" t="s">
        <v>508</v>
      </c>
      <c r="D26" s="646"/>
      <c r="E26" s="146"/>
      <c r="F26" s="146"/>
      <c r="G26" s="146"/>
      <c r="H26" s="146"/>
      <c r="I26" s="146"/>
    </row>
    <row r="27" spans="1:9" ht="9.9499999999999993" customHeight="1" x14ac:dyDescent="0.2">
      <c r="A27" s="146"/>
      <c r="B27" s="146"/>
      <c r="C27" s="146"/>
      <c r="D27" s="146"/>
      <c r="E27" s="146"/>
      <c r="F27" s="146"/>
      <c r="G27" s="146"/>
      <c r="H27" s="146"/>
      <c r="I27" s="146"/>
    </row>
    <row r="28" spans="1:9" ht="15" x14ac:dyDescent="0.25">
      <c r="A28" s="146"/>
      <c r="B28" s="146"/>
      <c r="C28" s="654" t="s">
        <v>6</v>
      </c>
      <c r="D28" s="654"/>
      <c r="E28" s="167"/>
      <c r="F28" s="167"/>
      <c r="G28" s="170" t="s">
        <v>52</v>
      </c>
      <c r="H28" s="146"/>
      <c r="I28" s="146"/>
    </row>
    <row r="29" spans="1:9" ht="5.0999999999999996" customHeight="1" x14ac:dyDescent="0.2">
      <c r="A29" s="146"/>
      <c r="B29" s="146"/>
      <c r="C29" s="652"/>
      <c r="D29" s="652"/>
      <c r="E29" s="652"/>
      <c r="F29" s="652"/>
      <c r="G29" s="652"/>
      <c r="H29" s="146"/>
      <c r="I29" s="146"/>
    </row>
    <row r="30" spans="1:9" x14ac:dyDescent="0.2">
      <c r="A30" s="385"/>
      <c r="B30" s="385"/>
      <c r="C30" s="648" t="s">
        <v>177</v>
      </c>
      <c r="D30" s="648"/>
      <c r="E30" s="385"/>
      <c r="F30" s="385"/>
      <c r="G30" s="385"/>
      <c r="H30" s="385"/>
      <c r="I30" s="385"/>
    </row>
    <row r="31" spans="1:9" x14ac:dyDescent="0.2">
      <c r="A31" s="460"/>
      <c r="B31" s="460"/>
      <c r="C31" s="648" t="s">
        <v>461</v>
      </c>
      <c r="D31" s="648"/>
      <c r="E31" s="648"/>
      <c r="F31" s="460"/>
      <c r="G31" s="460"/>
      <c r="H31" s="460"/>
      <c r="I31" s="460"/>
    </row>
    <row r="32" spans="1:9" ht="9.9499999999999993" customHeight="1" x14ac:dyDescent="0.2">
      <c r="A32" s="385"/>
      <c r="B32" s="385"/>
      <c r="C32" s="385"/>
      <c r="D32" s="385"/>
      <c r="E32" s="385"/>
      <c r="F32" s="385"/>
      <c r="G32" s="385"/>
      <c r="H32" s="385"/>
      <c r="I32" s="385"/>
    </row>
    <row r="33" spans="1:9" ht="15" x14ac:dyDescent="0.25">
      <c r="A33" s="146"/>
      <c r="B33" s="146"/>
      <c r="C33" s="645" t="s">
        <v>7</v>
      </c>
      <c r="D33" s="645"/>
      <c r="E33" s="146"/>
      <c r="F33" s="146"/>
      <c r="G33" s="169" t="s">
        <v>52</v>
      </c>
      <c r="H33" s="146"/>
      <c r="I33" s="146"/>
    </row>
    <row r="34" spans="1:9" ht="5.0999999999999996" customHeight="1" x14ac:dyDescent="0.2">
      <c r="A34" s="146"/>
      <c r="B34" s="146"/>
      <c r="C34" s="644"/>
      <c r="D34" s="644"/>
      <c r="E34" s="644"/>
      <c r="F34" s="644"/>
      <c r="G34" s="644"/>
      <c r="H34" s="146"/>
      <c r="I34" s="146"/>
    </row>
    <row r="35" spans="1:9" x14ac:dyDescent="0.2">
      <c r="A35" s="385"/>
      <c r="B35" s="385"/>
      <c r="C35" s="641" t="s">
        <v>178</v>
      </c>
      <c r="D35" s="641"/>
      <c r="E35" s="152"/>
      <c r="F35" s="152"/>
      <c r="G35" s="152"/>
      <c r="H35" s="385"/>
      <c r="I35" s="385"/>
    </row>
    <row r="36" spans="1:9" x14ac:dyDescent="0.2">
      <c r="A36" s="146"/>
      <c r="B36" s="146"/>
      <c r="C36" s="643" t="s">
        <v>38</v>
      </c>
      <c r="D36" s="643"/>
      <c r="E36" s="152"/>
      <c r="F36" s="152"/>
      <c r="G36" s="152"/>
      <c r="H36" s="146"/>
      <c r="I36" s="146"/>
    </row>
    <row r="37" spans="1:9" x14ac:dyDescent="0.2">
      <c r="A37" s="146"/>
      <c r="B37" s="146"/>
      <c r="C37" s="639" t="s">
        <v>41</v>
      </c>
      <c r="D37" s="639"/>
      <c r="E37" s="152"/>
      <c r="F37" s="152"/>
      <c r="G37" s="152"/>
      <c r="H37" s="146"/>
      <c r="I37" s="146"/>
    </row>
    <row r="38" spans="1:9" x14ac:dyDescent="0.2">
      <c r="A38" s="146"/>
      <c r="B38" s="146"/>
      <c r="C38" s="639" t="s">
        <v>127</v>
      </c>
      <c r="D38" s="639"/>
      <c r="E38" s="152"/>
      <c r="F38" s="152"/>
      <c r="G38" s="152"/>
      <c r="H38" s="146"/>
      <c r="I38" s="146"/>
    </row>
    <row r="39" spans="1:9" x14ac:dyDescent="0.2">
      <c r="A39" s="146"/>
      <c r="B39" s="146"/>
      <c r="C39" s="639" t="s">
        <v>40</v>
      </c>
      <c r="D39" s="639"/>
      <c r="E39" s="152"/>
      <c r="F39" s="152"/>
      <c r="G39" s="152"/>
      <c r="H39" s="146"/>
      <c r="I39" s="146"/>
    </row>
    <row r="40" spans="1:9" x14ac:dyDescent="0.2">
      <c r="A40" s="146"/>
      <c r="B40" s="146"/>
      <c r="C40" s="639" t="s">
        <v>364</v>
      </c>
      <c r="D40" s="639"/>
      <c r="E40" s="152"/>
      <c r="F40" s="152"/>
      <c r="G40" s="152"/>
      <c r="H40" s="146"/>
      <c r="I40" s="146"/>
    </row>
    <row r="41" spans="1:9" x14ac:dyDescent="0.2">
      <c r="A41" s="146"/>
      <c r="B41" s="146"/>
      <c r="C41" s="641" t="s">
        <v>462</v>
      </c>
      <c r="D41" s="641"/>
      <c r="E41" s="152"/>
      <c r="F41" s="152"/>
      <c r="G41" s="152"/>
      <c r="H41" s="146"/>
      <c r="I41" s="146"/>
    </row>
    <row r="42" spans="1:9" x14ac:dyDescent="0.2">
      <c r="A42" s="146"/>
      <c r="B42" s="146"/>
      <c r="C42" s="641" t="s">
        <v>125</v>
      </c>
      <c r="D42" s="641"/>
      <c r="E42" s="152"/>
      <c r="F42" s="152"/>
      <c r="G42" s="152"/>
      <c r="H42" s="146"/>
      <c r="I42" s="146"/>
    </row>
    <row r="43" spans="1:9" x14ac:dyDescent="0.2">
      <c r="A43" s="146"/>
      <c r="B43" s="146"/>
      <c r="C43" s="641" t="s">
        <v>29</v>
      </c>
      <c r="D43" s="641"/>
      <c r="E43" s="152"/>
      <c r="F43" s="152"/>
      <c r="G43" s="152"/>
      <c r="H43" s="146"/>
      <c r="I43" s="146"/>
    </row>
    <row r="44" spans="1:9" ht="9.9499999999999993" customHeight="1" x14ac:dyDescent="0.2">
      <c r="A44" s="146"/>
      <c r="B44" s="146"/>
      <c r="C44" s="146"/>
      <c r="D44" s="146"/>
      <c r="E44" s="146"/>
      <c r="F44" s="146"/>
      <c r="G44" s="146"/>
      <c r="H44" s="146"/>
      <c r="I44" s="146"/>
    </row>
    <row r="45" spans="1:9" ht="15" x14ac:dyDescent="0.25">
      <c r="A45" s="146"/>
      <c r="B45" s="146"/>
      <c r="C45" s="640" t="str">
        <f>RIGHT(AUX!C3,1) &amp; " " &amp; AUX!D3 &amp; " NUM ABRIR E FECHAR DE OLHOS…"</f>
        <v>A ULS BAIXO ALENTEJO NUM ABRIR E FECHAR DE OLHOS…</v>
      </c>
      <c r="D45" s="640"/>
      <c r="E45" s="640"/>
      <c r="F45" s="640"/>
      <c r="G45" s="565" t="s">
        <v>53</v>
      </c>
      <c r="H45" s="146"/>
      <c r="I45" s="146"/>
    </row>
    <row r="46" spans="1:9" ht="5.0999999999999996" customHeight="1" x14ac:dyDescent="0.2">
      <c r="A46" s="146"/>
      <c r="B46" s="146"/>
      <c r="C46" s="642"/>
      <c r="D46" s="642"/>
      <c r="E46" s="642"/>
      <c r="F46" s="642"/>
      <c r="G46" s="642"/>
      <c r="H46" s="146"/>
      <c r="I46" s="146"/>
    </row>
    <row r="47" spans="1:9" x14ac:dyDescent="0.2">
      <c r="A47" s="146"/>
      <c r="B47" s="146"/>
      <c r="C47" s="134"/>
      <c r="D47" s="134"/>
      <c r="E47" s="146"/>
      <c r="F47" s="146"/>
      <c r="G47" s="146"/>
      <c r="H47" s="146"/>
      <c r="I47" s="146"/>
    </row>
    <row r="48" spans="1:9" x14ac:dyDescent="0.2">
      <c r="A48" s="146"/>
      <c r="B48" s="146"/>
      <c r="C48" s="146"/>
      <c r="D48" s="146"/>
      <c r="E48" s="146"/>
      <c r="F48" s="146"/>
      <c r="G48" s="146"/>
      <c r="H48" s="146"/>
      <c r="I48" s="146"/>
    </row>
    <row r="49" spans="1:9" x14ac:dyDescent="0.2">
      <c r="A49" s="146"/>
      <c r="B49" s="146"/>
      <c r="C49" s="146"/>
      <c r="D49" s="146"/>
      <c r="E49" s="146"/>
      <c r="F49" s="146"/>
      <c r="G49" s="146"/>
      <c r="H49" s="146"/>
      <c r="I49" s="146"/>
    </row>
    <row r="50" spans="1:9" x14ac:dyDescent="0.2">
      <c r="A50" s="146"/>
      <c r="B50" s="146"/>
      <c r="C50" s="146"/>
      <c r="D50" s="146"/>
      <c r="E50" s="146"/>
      <c r="F50" s="146"/>
      <c r="G50" s="146"/>
      <c r="H50" s="146"/>
      <c r="I50" s="146"/>
    </row>
    <row r="51" spans="1:9" x14ac:dyDescent="0.2">
      <c r="A51" s="146"/>
      <c r="B51" s="146"/>
      <c r="C51" s="146"/>
      <c r="D51" s="146"/>
      <c r="E51" s="146"/>
      <c r="F51" s="146"/>
      <c r="G51" s="146"/>
      <c r="H51" s="146"/>
      <c r="I51" s="146"/>
    </row>
    <row r="52" spans="1:9" x14ac:dyDescent="0.2">
      <c r="A52" s="146"/>
      <c r="B52" s="146"/>
      <c r="C52" s="146"/>
      <c r="D52" s="146"/>
      <c r="E52" s="146"/>
      <c r="F52" s="146"/>
      <c r="G52" s="146"/>
      <c r="H52" s="146"/>
      <c r="I52" s="146"/>
    </row>
    <row r="53" spans="1:9" ht="15" thickBot="1" x14ac:dyDescent="0.25">
      <c r="A53" s="146"/>
      <c r="B53" s="146"/>
      <c r="C53" s="146"/>
      <c r="D53" s="146"/>
      <c r="E53" s="146"/>
      <c r="F53" s="146"/>
      <c r="G53" s="146"/>
      <c r="H53" s="146"/>
      <c r="I53" s="146"/>
    </row>
    <row r="54" spans="1:9" ht="9.9499999999999993" customHeight="1" x14ac:dyDescent="0.2">
      <c r="A54" s="146"/>
      <c r="B54" s="628"/>
      <c r="C54" s="628"/>
      <c r="D54" s="628"/>
      <c r="E54" s="628"/>
      <c r="F54" s="628"/>
      <c r="G54" s="628"/>
      <c r="H54" s="628"/>
      <c r="I54" s="146"/>
    </row>
  </sheetData>
  <mergeCells count="39">
    <mergeCell ref="B4:H4"/>
    <mergeCell ref="C2:E2"/>
    <mergeCell ref="C20:G20"/>
    <mergeCell ref="C29:G29"/>
    <mergeCell ref="C26:D26"/>
    <mergeCell ref="C19:D19"/>
    <mergeCell ref="C28:D28"/>
    <mergeCell ref="C11:D11"/>
    <mergeCell ref="B6:C6"/>
    <mergeCell ref="B7:C7"/>
    <mergeCell ref="B8:C8"/>
    <mergeCell ref="C12:G12"/>
    <mergeCell ref="D9:F9"/>
    <mergeCell ref="C33:D33"/>
    <mergeCell ref="C21:D21"/>
    <mergeCell ref="C25:D25"/>
    <mergeCell ref="C13:D13"/>
    <mergeCell ref="C15:D15"/>
    <mergeCell ref="C16:D16"/>
    <mergeCell ref="C17:D17"/>
    <mergeCell ref="C14:D14"/>
    <mergeCell ref="C30:D30"/>
    <mergeCell ref="C22:D22"/>
    <mergeCell ref="C23:D23"/>
    <mergeCell ref="C24:D24"/>
    <mergeCell ref="C31:E31"/>
    <mergeCell ref="C36:D36"/>
    <mergeCell ref="C37:D37"/>
    <mergeCell ref="C38:D38"/>
    <mergeCell ref="C39:D39"/>
    <mergeCell ref="C34:G34"/>
    <mergeCell ref="C35:D35"/>
    <mergeCell ref="C40:D40"/>
    <mergeCell ref="B54:H54"/>
    <mergeCell ref="C45:F45"/>
    <mergeCell ref="C41:D41"/>
    <mergeCell ref="C42:D42"/>
    <mergeCell ref="C46:G46"/>
    <mergeCell ref="C43:D43"/>
  </mergeCells>
  <hyperlinks>
    <hyperlink ref="B6:C6" location="PLS!A1" display="Capa"/>
    <hyperlink ref="B7:C7" location="LIGA!A1" display="Ligações"/>
    <hyperlink ref="C13" location="'A01'!A14" display="Estimativas da População Residente em 2007"/>
    <hyperlink ref="C15" location="'A01'!A54" display="Índices Demográficos"/>
    <hyperlink ref="C16" location="'A01'!A100" display="Natalidade"/>
    <hyperlink ref="C17:D17" location="'A01'!A132" display="Esperança de Vida"/>
    <hyperlink ref="G11" location="'A01'!A1" display="entrar"/>
    <hyperlink ref="G19" location="'B01'!A1" display="entrar"/>
    <hyperlink ref="G28" location="'C01'!A1" display="entrar"/>
    <hyperlink ref="G33" location="'D01'!A1" display="entrar"/>
    <hyperlink ref="C21:D21" location="'B01'!A14" display="Situação Perante o Emprego"/>
    <hyperlink ref="C25:D25" location="'B01'!A155" display="Economia"/>
    <hyperlink ref="C26:D26" location="'B01'!A183" display="Ambiente / Infraestruturas"/>
    <hyperlink ref="G45" location="'E01'!A1" display="Quadro Resumo"/>
    <hyperlink ref="G6" location="FTEC!A1" display="Ficha Técnica"/>
    <hyperlink ref="C41:D41" location="'D04'!A17" display="Morbilidade nos Cuidados de Saúde Primários"/>
    <hyperlink ref="C40:D40" location="'D03'!A17" display="Taxa de Mortalidade Padronizada pela idade (TMP)"/>
    <hyperlink ref="C39:D39" location="'D02'!A17" display="Mortalidade Proporcional"/>
    <hyperlink ref="C37:D37" location="'D01'!A45" display="Óbitos e Taxa Bruta de Mortalidade"/>
    <hyperlink ref="C42:D42" location="'D05'!A17" display="VIH /sida"/>
    <hyperlink ref="C43:D43" location="'D05'!A79" display="Tuberculose"/>
    <hyperlink ref="C14" location="'A01'!A75" display="Pirâmides Etárias"/>
    <hyperlink ref="C14:D14" location="'A01'!A37" display="Pirâmides Etárias"/>
    <hyperlink ref="C15:D15" location="'A01'!A63" display="Índices Demográficos"/>
    <hyperlink ref="C30:D30" location="'C01'!A10" display="Nascimentos em Mulheres em Idade de Risco"/>
    <hyperlink ref="C16:D16" location="'A01'!A101" display="Natalidade"/>
    <hyperlink ref="C22:D22" location="'B01'!A76" display="Suporte Social"/>
    <hyperlink ref="C23:D23" location="'B01'!A106" display="Segurança"/>
    <hyperlink ref="C35:D35" location="'D01'!A17" display="Nascimentos Pré-Termo e Baixo Peso à Nascença"/>
    <hyperlink ref="C31:D31" location="'C01'!A42" display="Determinantes da Saúde nos Cuidados de Saúde Primários"/>
    <hyperlink ref="C38:D38" location="'D01'!A63" display="Mortalidade Infantil e Componentes"/>
    <hyperlink ref="B8:C8" location="PLS!A26" display="Aspetos a destacar"/>
    <hyperlink ref="C24:D24" location="'B01'!A127" display="Educação"/>
    <hyperlink ref="C31:E31" location="'C01'!A39" display="Determinantes de Saúde - Registo nos Cuidados de Saúde Primários"/>
  </hyperlinks>
  <pageMargins left="0.39370078740157483" right="0.19685039370078741" top="0.78740157480314965" bottom="0.39370078740157483" header="0.31496062992125984" footer="0.31496062992125984"/>
  <pageSetup paperSize="9" scale="6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
  <dimension ref="A1:L73"/>
  <sheetViews>
    <sheetView tabSelected="1" view="pageBreakPreview" topLeftCell="A37" zoomScale="60" zoomScaleNormal="100" workbookViewId="0">
      <selection activeCell="K26" sqref="K26"/>
    </sheetView>
  </sheetViews>
  <sheetFormatPr defaultRowHeight="14.25" x14ac:dyDescent="0.2"/>
  <cols>
    <col min="1" max="2" width="2.7109375" style="6" customWidth="1"/>
    <col min="3" max="3" width="15.7109375" style="6" customWidth="1"/>
    <col min="4" max="4" width="25.7109375" style="6" customWidth="1"/>
    <col min="5" max="5" width="2.7109375" style="6" customWidth="1"/>
    <col min="6" max="6" width="15.7109375" style="6" customWidth="1"/>
    <col min="7" max="7" width="25.7109375" style="6" customWidth="1"/>
    <col min="8" max="8" width="2.7109375" style="6" customWidth="1"/>
    <col min="9" max="9" width="15.7109375" style="6" customWidth="1"/>
    <col min="10" max="10" width="25.7109375" style="6" customWidth="1"/>
    <col min="11" max="12" width="2.7109375" style="6" customWidth="1"/>
    <col min="13" max="16384" width="9.140625" style="6"/>
  </cols>
  <sheetData>
    <row r="1" spans="1:12" ht="9.9499999999999993" customHeight="1" x14ac:dyDescent="0.2">
      <c r="A1" s="174"/>
      <c r="B1" s="174"/>
      <c r="C1" s="174"/>
      <c r="D1" s="174"/>
      <c r="E1" s="174"/>
      <c r="F1" s="174"/>
      <c r="G1" s="174"/>
      <c r="H1" s="174"/>
      <c r="I1" s="174"/>
      <c r="J1" s="174"/>
      <c r="K1" s="174"/>
      <c r="L1" s="174"/>
    </row>
    <row r="2" spans="1:12" ht="15" x14ac:dyDescent="0.25">
      <c r="A2" s="174"/>
      <c r="B2" s="174"/>
      <c r="C2" s="650" t="str">
        <f>AUX!A1</f>
        <v>Perfil Local de Saúde 2014</v>
      </c>
      <c r="D2" s="650"/>
      <c r="E2" s="650"/>
      <c r="F2" s="650"/>
      <c r="G2" s="174"/>
      <c r="H2" s="174"/>
      <c r="I2" s="174"/>
      <c r="J2" s="174"/>
      <c r="K2" s="174"/>
      <c r="L2" s="174"/>
    </row>
    <row r="3" spans="1:12" ht="5.0999999999999996" customHeight="1" x14ac:dyDescent="0.2">
      <c r="A3" s="174"/>
      <c r="B3" s="174"/>
      <c r="C3" s="174"/>
      <c r="D3" s="174"/>
      <c r="E3" s="174"/>
      <c r="F3" s="174"/>
      <c r="G3" s="174"/>
      <c r="H3" s="174"/>
      <c r="I3" s="174"/>
      <c r="J3" s="174"/>
      <c r="K3" s="174"/>
      <c r="L3" s="174"/>
    </row>
    <row r="4" spans="1:12" ht="30" customHeight="1" x14ac:dyDescent="0.2">
      <c r="A4" s="174"/>
      <c r="B4" s="649" t="str">
        <f>AUX!A3</f>
        <v>ULS Baixo Alentejo</v>
      </c>
      <c r="C4" s="649"/>
      <c r="D4" s="649"/>
      <c r="E4" s="649"/>
      <c r="F4" s="649"/>
      <c r="G4" s="649"/>
      <c r="H4" s="649"/>
      <c r="I4" s="649"/>
      <c r="J4" s="649"/>
      <c r="K4" s="649"/>
      <c r="L4" s="174"/>
    </row>
    <row r="5" spans="1:12" ht="5.0999999999999996" customHeight="1" x14ac:dyDescent="0.2">
      <c r="A5" s="174"/>
      <c r="B5" s="174"/>
      <c r="C5" s="174"/>
      <c r="D5" s="174"/>
      <c r="E5" s="174"/>
      <c r="F5" s="174"/>
      <c r="G5" s="174"/>
      <c r="H5" s="174"/>
      <c r="I5" s="174"/>
      <c r="J5" s="174"/>
      <c r="K5" s="174"/>
      <c r="L5" s="174"/>
    </row>
    <row r="6" spans="1:12" x14ac:dyDescent="0.2">
      <c r="A6" s="174"/>
      <c r="B6" s="662" t="s">
        <v>3</v>
      </c>
      <c r="C6" s="662"/>
      <c r="D6" s="174"/>
      <c r="E6" s="174"/>
      <c r="F6" s="174"/>
      <c r="G6" s="174"/>
      <c r="H6" s="174"/>
      <c r="I6" s="174"/>
      <c r="J6" s="168" t="s">
        <v>82</v>
      </c>
      <c r="K6" s="174"/>
      <c r="L6" s="174"/>
    </row>
    <row r="7" spans="1:12" x14ac:dyDescent="0.2">
      <c r="A7" s="174"/>
      <c r="B7" s="662" t="s">
        <v>0</v>
      </c>
      <c r="C7" s="662"/>
      <c r="D7" s="174"/>
      <c r="E7" s="174"/>
      <c r="F7" s="174"/>
      <c r="G7" s="174"/>
      <c r="H7" s="174"/>
      <c r="I7" s="174"/>
      <c r="J7" s="174"/>
      <c r="K7" s="174"/>
      <c r="L7" s="174"/>
    </row>
    <row r="8" spans="1:12" x14ac:dyDescent="0.2">
      <c r="A8" s="174"/>
      <c r="B8" s="662" t="s">
        <v>274</v>
      </c>
      <c r="C8" s="662"/>
      <c r="D8" s="174"/>
      <c r="E8" s="174"/>
      <c r="F8" s="174"/>
      <c r="G8" s="174"/>
      <c r="H8" s="174"/>
      <c r="I8" s="174"/>
      <c r="J8" s="174"/>
      <c r="K8" s="174"/>
      <c r="L8" s="174"/>
    </row>
    <row r="9" spans="1:12" s="166" customFormat="1" ht="20.100000000000001" customHeight="1" x14ac:dyDescent="0.25">
      <c r="A9" s="165"/>
      <c r="B9" s="165"/>
      <c r="C9" s="165"/>
      <c r="D9" s="658" t="s">
        <v>1</v>
      </c>
      <c r="E9" s="658"/>
      <c r="F9" s="658"/>
      <c r="G9" s="658"/>
      <c r="H9" s="658"/>
      <c r="I9" s="658"/>
      <c r="J9" s="165"/>
      <c r="K9" s="165"/>
      <c r="L9" s="165"/>
    </row>
    <row r="10" spans="1:12" ht="20.100000000000001" customHeight="1" x14ac:dyDescent="0.2">
      <c r="A10" s="174"/>
      <c r="B10" s="174"/>
      <c r="C10" s="174"/>
      <c r="D10" s="174"/>
      <c r="E10" s="174"/>
      <c r="F10" s="174"/>
      <c r="G10" s="174"/>
      <c r="H10" s="174"/>
      <c r="I10" s="174"/>
      <c r="J10" s="174"/>
      <c r="K10" s="174"/>
      <c r="L10" s="174"/>
    </row>
    <row r="11" spans="1:12" ht="15" x14ac:dyDescent="0.25">
      <c r="A11" s="174"/>
      <c r="B11" s="174"/>
      <c r="C11" s="659" t="s">
        <v>68</v>
      </c>
      <c r="D11" s="659"/>
      <c r="E11" s="659"/>
      <c r="F11" s="659"/>
      <c r="G11" s="659"/>
      <c r="H11" s="659"/>
      <c r="I11" s="659"/>
      <c r="J11" s="659"/>
      <c r="K11" s="174"/>
      <c r="L11" s="174"/>
    </row>
    <row r="12" spans="1:12" ht="5.0999999999999996" customHeight="1" x14ac:dyDescent="0.2">
      <c r="A12" s="174"/>
      <c r="B12" s="174"/>
      <c r="C12" s="660"/>
      <c r="D12" s="660"/>
      <c r="E12" s="660"/>
      <c r="F12" s="660"/>
      <c r="G12" s="660"/>
      <c r="H12" s="660"/>
      <c r="I12" s="660"/>
      <c r="J12" s="660"/>
      <c r="K12" s="174"/>
      <c r="L12" s="174"/>
    </row>
    <row r="13" spans="1:12" ht="9.9499999999999993" customHeight="1" x14ac:dyDescent="0.2">
      <c r="A13" s="174"/>
      <c r="B13" s="174"/>
      <c r="C13" s="174"/>
      <c r="D13" s="174"/>
      <c r="E13" s="174"/>
      <c r="F13" s="174"/>
      <c r="G13" s="174"/>
      <c r="H13" s="174"/>
      <c r="I13" s="174"/>
      <c r="J13" s="174"/>
      <c r="K13" s="174"/>
      <c r="L13" s="174"/>
    </row>
    <row r="14" spans="1:12" ht="20.100000000000001" customHeight="1" x14ac:dyDescent="0.2">
      <c r="A14" s="174"/>
      <c r="B14" s="174"/>
      <c r="C14" s="661" t="str">
        <f>"Observação: da responsabilidade do Observatório Local de Saúde " &amp; AUX!C4 &amp; " " &amp; AUX!A3</f>
        <v>Observação: da responsabilidade do Observatório Local de Saúde da ULS Baixo Alentejo</v>
      </c>
      <c r="D14" s="661"/>
      <c r="E14" s="661"/>
      <c r="F14" s="661"/>
      <c r="G14" s="661"/>
      <c r="H14" s="661"/>
      <c r="I14" s="661"/>
      <c r="J14" s="661"/>
      <c r="K14" s="174"/>
      <c r="L14" s="174"/>
    </row>
    <row r="15" spans="1:12" ht="20.100000000000001" customHeight="1" x14ac:dyDescent="0.2">
      <c r="A15" s="174"/>
      <c r="B15" s="174"/>
      <c r="C15" s="174"/>
      <c r="D15" s="174"/>
      <c r="E15" s="174"/>
      <c r="F15" s="174"/>
      <c r="G15" s="174"/>
      <c r="H15" s="174"/>
      <c r="I15" s="174"/>
      <c r="J15" s="174"/>
      <c r="K15" s="174"/>
      <c r="L15" s="174"/>
    </row>
    <row r="16" spans="1:12" ht="20.100000000000001" customHeight="1" x14ac:dyDescent="0.2">
      <c r="A16" s="174"/>
      <c r="B16" s="174"/>
      <c r="C16" s="174"/>
      <c r="D16" s="174"/>
      <c r="E16" s="174"/>
      <c r="F16" s="174"/>
      <c r="G16" s="174"/>
      <c r="H16" s="174"/>
      <c r="I16" s="174"/>
      <c r="J16" s="174"/>
      <c r="K16" s="174"/>
      <c r="L16" s="174"/>
    </row>
    <row r="17" spans="1:12" ht="20.100000000000001" customHeight="1" x14ac:dyDescent="0.2">
      <c r="A17" s="174"/>
      <c r="B17" s="174"/>
      <c r="C17" s="174"/>
      <c r="D17" s="174"/>
      <c r="E17" s="174"/>
      <c r="F17" s="174"/>
      <c r="G17" s="174"/>
      <c r="H17" s="174"/>
      <c r="I17" s="174"/>
      <c r="J17" s="174"/>
      <c r="K17" s="174"/>
      <c r="L17" s="174"/>
    </row>
    <row r="18" spans="1:12" ht="20.100000000000001" customHeight="1" x14ac:dyDescent="0.2">
      <c r="A18" s="174"/>
      <c r="B18" s="174"/>
      <c r="C18" s="174"/>
      <c r="D18" s="174"/>
      <c r="E18" s="174"/>
      <c r="F18" s="174"/>
      <c r="G18" s="174"/>
      <c r="H18" s="174"/>
      <c r="I18" s="174"/>
      <c r="J18" s="174"/>
      <c r="K18" s="174"/>
      <c r="L18" s="174"/>
    </row>
    <row r="19" spans="1:12" ht="20.100000000000001" customHeight="1" x14ac:dyDescent="0.2">
      <c r="A19" s="174"/>
      <c r="B19" s="174"/>
      <c r="C19" s="174"/>
      <c r="D19" s="174"/>
      <c r="E19" s="174"/>
      <c r="F19" s="174"/>
      <c r="G19" s="174"/>
      <c r="H19" s="174"/>
      <c r="I19" s="174"/>
      <c r="J19" s="174"/>
      <c r="K19" s="174"/>
      <c r="L19" s="174"/>
    </row>
    <row r="20" spans="1:12" ht="15" x14ac:dyDescent="0.25">
      <c r="A20" s="603"/>
      <c r="B20" s="603"/>
      <c r="C20" s="659" t="s">
        <v>716</v>
      </c>
      <c r="D20" s="659"/>
      <c r="E20" s="659"/>
      <c r="F20" s="659"/>
      <c r="G20" s="659"/>
      <c r="H20" s="659"/>
      <c r="I20" s="659"/>
      <c r="J20" s="659"/>
      <c r="K20" s="603"/>
      <c r="L20" s="603"/>
    </row>
    <row r="21" spans="1:12" ht="4.5" customHeight="1" x14ac:dyDescent="0.2">
      <c r="A21" s="603"/>
      <c r="B21" s="603"/>
      <c r="C21" s="663"/>
      <c r="D21" s="663"/>
      <c r="E21" s="663"/>
      <c r="F21" s="663"/>
      <c r="G21" s="663"/>
      <c r="H21" s="663"/>
      <c r="I21" s="663"/>
      <c r="J21" s="663"/>
      <c r="K21" s="603"/>
      <c r="L21" s="603"/>
    </row>
    <row r="22" spans="1:12" ht="9.9499999999999993" customHeight="1" x14ac:dyDescent="0.2">
      <c r="A22" s="603"/>
      <c r="B22" s="603"/>
      <c r="C22" s="603"/>
      <c r="D22" s="603"/>
      <c r="E22" s="603"/>
      <c r="F22" s="603"/>
      <c r="G22" s="603"/>
      <c r="H22" s="603"/>
      <c r="I22" s="603"/>
      <c r="J22" s="603"/>
      <c r="K22" s="603"/>
      <c r="L22" s="603"/>
    </row>
    <row r="23" spans="1:12" ht="28.5" customHeight="1" x14ac:dyDescent="0.2">
      <c r="A23" s="603"/>
      <c r="B23" s="603"/>
      <c r="C23" s="603"/>
      <c r="D23" s="664" t="s">
        <v>717</v>
      </c>
      <c r="E23" s="603"/>
      <c r="F23" s="603"/>
      <c r="G23" s="665" t="s">
        <v>718</v>
      </c>
      <c r="H23" s="603"/>
      <c r="I23" s="603"/>
      <c r="J23" s="665" t="s">
        <v>719</v>
      </c>
      <c r="K23" s="603"/>
      <c r="L23" s="603"/>
    </row>
    <row r="24" spans="1:12" ht="24" customHeight="1" x14ac:dyDescent="0.2">
      <c r="A24" s="603"/>
      <c r="B24" s="603"/>
      <c r="C24" s="603"/>
      <c r="D24" s="664"/>
      <c r="E24" s="603"/>
      <c r="F24" s="603"/>
      <c r="G24" s="665"/>
      <c r="H24" s="603"/>
      <c r="I24" s="603"/>
      <c r="J24" s="665"/>
      <c r="K24" s="603"/>
      <c r="L24" s="603"/>
    </row>
    <row r="25" spans="1:12" ht="20.100000000000001" customHeight="1" x14ac:dyDescent="0.2">
      <c r="A25" s="603"/>
      <c r="B25" s="603"/>
      <c r="C25" s="603"/>
      <c r="D25" s="604"/>
      <c r="E25" s="603"/>
      <c r="F25" s="603"/>
      <c r="G25" s="603"/>
      <c r="H25" s="603"/>
      <c r="I25" s="603"/>
      <c r="J25" s="603"/>
      <c r="K25" s="603"/>
      <c r="L25" s="603"/>
    </row>
    <row r="26" spans="1:12" ht="20.100000000000001" customHeight="1" x14ac:dyDescent="0.2">
      <c r="A26" s="603"/>
      <c r="B26" s="603"/>
      <c r="C26" s="603"/>
      <c r="D26" s="604"/>
      <c r="E26" s="603"/>
      <c r="F26" s="603"/>
      <c r="G26" s="603"/>
      <c r="H26" s="603"/>
      <c r="I26" s="603"/>
      <c r="J26" s="603"/>
      <c r="K26" s="603"/>
      <c r="L26" s="603"/>
    </row>
    <row r="27" spans="1:12" ht="20.100000000000001" customHeight="1" x14ac:dyDescent="0.2">
      <c r="A27" s="603"/>
      <c r="B27" s="603"/>
      <c r="C27" s="603"/>
      <c r="D27" s="607"/>
      <c r="E27" s="603"/>
      <c r="F27" s="603"/>
      <c r="G27" s="603"/>
      <c r="H27" s="603"/>
      <c r="I27" s="603"/>
      <c r="J27" s="603"/>
      <c r="K27" s="603"/>
      <c r="L27" s="603"/>
    </row>
    <row r="28" spans="1:12" ht="30" customHeight="1" x14ac:dyDescent="0.2">
      <c r="A28" s="603"/>
      <c r="B28" s="603"/>
      <c r="C28" s="151"/>
      <c r="D28" s="151"/>
      <c r="E28" s="603"/>
      <c r="F28" s="603"/>
      <c r="G28" s="607"/>
      <c r="H28" s="603"/>
      <c r="I28" s="603"/>
      <c r="J28" s="603"/>
      <c r="K28" s="603"/>
      <c r="L28" s="603"/>
    </row>
    <row r="29" spans="1:12" ht="20.100000000000001" customHeight="1" x14ac:dyDescent="0.2">
      <c r="A29" s="603"/>
      <c r="B29" s="603"/>
      <c r="C29" s="151"/>
      <c r="D29" s="665" t="s">
        <v>720</v>
      </c>
      <c r="E29" s="603"/>
      <c r="F29" s="603"/>
      <c r="G29" s="665" t="s">
        <v>721</v>
      </c>
      <c r="H29" s="603"/>
      <c r="I29" s="603"/>
      <c r="J29" s="665" t="s">
        <v>722</v>
      </c>
      <c r="K29" s="603"/>
      <c r="L29" s="603"/>
    </row>
    <row r="30" spans="1:12" ht="20.100000000000001" customHeight="1" x14ac:dyDescent="0.2">
      <c r="A30" s="603"/>
      <c r="B30" s="603"/>
      <c r="C30" s="151"/>
      <c r="D30" s="665"/>
      <c r="E30" s="603"/>
      <c r="F30" s="603"/>
      <c r="G30" s="665"/>
      <c r="H30" s="603"/>
      <c r="I30" s="603"/>
      <c r="J30" s="665"/>
      <c r="K30" s="603"/>
      <c r="L30" s="603"/>
    </row>
    <row r="31" spans="1:12" ht="20.100000000000001" customHeight="1" x14ac:dyDescent="0.2">
      <c r="A31" s="603"/>
      <c r="B31" s="603"/>
      <c r="C31" s="151"/>
      <c r="D31" s="151"/>
      <c r="E31" s="603"/>
      <c r="F31" s="603"/>
      <c r="G31" s="608"/>
      <c r="H31" s="603"/>
      <c r="I31" s="603"/>
      <c r="J31" s="609"/>
      <c r="K31" s="603"/>
      <c r="L31" s="603"/>
    </row>
    <row r="32" spans="1:12" ht="20.100000000000001" customHeight="1" x14ac:dyDescent="0.2">
      <c r="A32" s="603"/>
      <c r="B32" s="603"/>
      <c r="C32" s="151"/>
      <c r="D32" s="151"/>
      <c r="E32" s="603"/>
      <c r="F32" s="603"/>
      <c r="G32" s="607"/>
      <c r="H32" s="603"/>
      <c r="I32" s="603"/>
      <c r="J32" s="603"/>
      <c r="K32" s="603"/>
      <c r="L32" s="603"/>
    </row>
    <row r="33" spans="1:12" ht="20.100000000000001" customHeight="1" x14ac:dyDescent="0.2">
      <c r="A33" s="603"/>
      <c r="B33" s="603"/>
      <c r="C33" s="151"/>
      <c r="D33" s="151"/>
      <c r="E33" s="603"/>
      <c r="F33" s="603"/>
      <c r="G33" s="607"/>
      <c r="H33" s="603"/>
      <c r="I33" s="603"/>
      <c r="J33" s="603"/>
      <c r="K33" s="603"/>
      <c r="L33" s="603"/>
    </row>
    <row r="34" spans="1:12" ht="20.100000000000001" customHeight="1" x14ac:dyDescent="0.2">
      <c r="A34" s="603"/>
      <c r="B34" s="603"/>
      <c r="C34" s="151"/>
      <c r="D34" s="151"/>
      <c r="E34" s="603"/>
      <c r="F34" s="603"/>
      <c r="G34" s="607"/>
      <c r="H34" s="603"/>
      <c r="I34" s="603"/>
      <c r="J34" s="603"/>
      <c r="K34" s="603"/>
      <c r="L34" s="603"/>
    </row>
    <row r="35" spans="1:12" ht="30" customHeight="1" x14ac:dyDescent="0.2">
      <c r="A35" s="603"/>
      <c r="B35" s="603"/>
      <c r="C35" s="603"/>
      <c r="D35" s="603"/>
      <c r="E35" s="603"/>
      <c r="F35" s="603"/>
      <c r="G35" s="603"/>
      <c r="H35" s="603"/>
      <c r="I35" s="603"/>
      <c r="J35" s="603"/>
      <c r="K35" s="603"/>
      <c r="L35" s="603"/>
    </row>
    <row r="36" spans="1:12" ht="20.100000000000001" customHeight="1" x14ac:dyDescent="0.2">
      <c r="A36" s="603"/>
      <c r="B36" s="603"/>
      <c r="C36" s="603"/>
      <c r="D36" s="665" t="s">
        <v>723</v>
      </c>
      <c r="E36" s="603"/>
      <c r="F36" s="603"/>
      <c r="G36" s="666"/>
      <c r="H36" s="603"/>
      <c r="I36" s="603"/>
      <c r="J36" s="667"/>
      <c r="K36" s="603"/>
      <c r="L36" s="603"/>
    </row>
    <row r="37" spans="1:12" ht="20.100000000000001" customHeight="1" x14ac:dyDescent="0.2">
      <c r="A37" s="603"/>
      <c r="B37" s="603"/>
      <c r="C37" s="603"/>
      <c r="D37" s="665"/>
      <c r="E37" s="603"/>
      <c r="F37" s="603"/>
      <c r="G37" s="666"/>
      <c r="H37" s="603"/>
      <c r="I37" s="603"/>
      <c r="J37" s="667"/>
      <c r="K37" s="603"/>
      <c r="L37" s="603"/>
    </row>
    <row r="38" spans="1:12" ht="20.100000000000001" customHeight="1" x14ac:dyDescent="0.2">
      <c r="A38" s="603"/>
      <c r="B38" s="603"/>
      <c r="C38" s="603"/>
      <c r="D38" s="610"/>
      <c r="E38" s="603"/>
      <c r="F38" s="603"/>
      <c r="G38" s="603"/>
      <c r="H38" s="603"/>
      <c r="I38" s="603"/>
      <c r="J38" s="667"/>
      <c r="K38" s="603"/>
      <c r="L38" s="603"/>
    </row>
    <row r="39" spans="1:12" ht="20.100000000000001" customHeight="1" x14ac:dyDescent="0.2">
      <c r="A39" s="603"/>
      <c r="B39" s="603"/>
      <c r="C39" s="603"/>
      <c r="D39" s="603"/>
      <c r="E39" s="603"/>
      <c r="F39" s="603"/>
      <c r="G39" s="603"/>
      <c r="H39" s="603"/>
      <c r="I39" s="603"/>
      <c r="J39" s="603"/>
      <c r="K39" s="603"/>
      <c r="L39" s="603"/>
    </row>
    <row r="40" spans="1:12" ht="20.100000000000001" customHeight="1" x14ac:dyDescent="0.2">
      <c r="A40" s="603"/>
      <c r="B40" s="603"/>
      <c r="C40" s="603"/>
      <c r="D40" s="603"/>
      <c r="E40" s="603"/>
      <c r="F40" s="603"/>
      <c r="G40" s="603"/>
      <c r="H40" s="603"/>
      <c r="I40" s="603"/>
      <c r="J40" s="603"/>
      <c r="K40" s="603"/>
      <c r="L40" s="603"/>
    </row>
    <row r="41" spans="1:12" ht="20.100000000000001" customHeight="1" x14ac:dyDescent="0.2">
      <c r="A41" s="603"/>
      <c r="B41" s="603"/>
      <c r="C41" s="603"/>
      <c r="D41" s="603"/>
      <c r="E41" s="603"/>
      <c r="F41" s="603"/>
      <c r="G41" s="603"/>
      <c r="H41" s="603"/>
      <c r="I41" s="603"/>
      <c r="J41" s="603"/>
      <c r="K41" s="603"/>
      <c r="L41" s="603"/>
    </row>
    <row r="42" spans="1:12" ht="20.100000000000001" customHeight="1" x14ac:dyDescent="0.2">
      <c r="A42" s="603"/>
      <c r="B42" s="603"/>
      <c r="C42" s="603"/>
      <c r="D42" s="603"/>
      <c r="E42" s="603"/>
      <c r="F42" s="603"/>
      <c r="G42" s="603"/>
      <c r="H42" s="603"/>
      <c r="I42" s="603"/>
      <c r="J42" s="603"/>
      <c r="K42" s="603"/>
      <c r="L42" s="603"/>
    </row>
    <row r="43" spans="1:12" ht="20.100000000000001" customHeight="1" x14ac:dyDescent="0.2">
      <c r="A43" s="603"/>
      <c r="B43" s="603"/>
      <c r="C43" s="603"/>
      <c r="D43" s="603"/>
      <c r="E43" s="603"/>
      <c r="F43" s="603"/>
      <c r="G43" s="603"/>
      <c r="H43" s="603"/>
      <c r="I43" s="603"/>
      <c r="J43" s="603"/>
      <c r="K43" s="603"/>
      <c r="L43" s="603"/>
    </row>
    <row r="44" spans="1:12" ht="15" x14ac:dyDescent="0.25">
      <c r="A44" s="603"/>
      <c r="B44" s="603"/>
      <c r="C44" s="659" t="s">
        <v>724</v>
      </c>
      <c r="D44" s="659"/>
      <c r="E44" s="659"/>
      <c r="F44" s="659"/>
      <c r="G44" s="659"/>
      <c r="H44" s="659"/>
      <c r="I44" s="659"/>
      <c r="J44" s="659"/>
      <c r="K44" s="603"/>
      <c r="L44" s="603"/>
    </row>
    <row r="45" spans="1:12" ht="5.0999999999999996" customHeight="1" x14ac:dyDescent="0.2">
      <c r="A45" s="603"/>
      <c r="B45" s="603"/>
      <c r="C45" s="668"/>
      <c r="D45" s="668"/>
      <c r="E45" s="668"/>
      <c r="F45" s="668"/>
      <c r="G45" s="668"/>
      <c r="H45" s="668"/>
      <c r="I45" s="668"/>
      <c r="J45" s="668"/>
      <c r="K45" s="603"/>
      <c r="L45" s="603"/>
    </row>
    <row r="46" spans="1:12" ht="9.9499999999999993" customHeight="1" x14ac:dyDescent="0.2">
      <c r="A46" s="603"/>
      <c r="B46" s="603"/>
      <c r="C46" s="603"/>
      <c r="D46" s="603"/>
      <c r="E46" s="603"/>
      <c r="F46" s="603"/>
      <c r="G46" s="603"/>
      <c r="H46" s="603"/>
      <c r="I46" s="603"/>
      <c r="J46" s="603"/>
      <c r="K46" s="603"/>
      <c r="L46" s="603"/>
    </row>
    <row r="47" spans="1:12" ht="15" x14ac:dyDescent="0.25">
      <c r="A47" s="603"/>
      <c r="B47" s="603"/>
      <c r="C47" s="611" t="s">
        <v>725</v>
      </c>
      <c r="D47" s="603"/>
      <c r="E47" s="603"/>
      <c r="F47" s="611" t="s">
        <v>726</v>
      </c>
      <c r="G47" s="603"/>
      <c r="H47" s="603"/>
      <c r="I47" s="603"/>
      <c r="J47" s="603"/>
      <c r="K47" s="603"/>
      <c r="L47" s="603"/>
    </row>
    <row r="48" spans="1:12" ht="9.9499999999999993" customHeight="1" x14ac:dyDescent="0.2">
      <c r="A48" s="603"/>
      <c r="B48" s="603"/>
      <c r="C48" s="603"/>
      <c r="D48" s="603"/>
      <c r="E48" s="603"/>
      <c r="F48" s="603"/>
      <c r="G48" s="603"/>
      <c r="H48" s="603"/>
      <c r="I48" s="603"/>
      <c r="J48" s="603"/>
      <c r="K48" s="603"/>
      <c r="L48" s="603"/>
    </row>
    <row r="49" spans="1:12" ht="20.100000000000001" customHeight="1" x14ac:dyDescent="0.2">
      <c r="A49" s="603"/>
      <c r="B49" s="603"/>
      <c r="C49" s="603"/>
      <c r="D49" s="603"/>
      <c r="E49" s="603"/>
      <c r="F49" s="603"/>
      <c r="G49" s="603"/>
      <c r="H49" s="603"/>
      <c r="I49" s="603"/>
      <c r="J49" s="603"/>
      <c r="K49" s="603"/>
      <c r="L49" s="603"/>
    </row>
    <row r="50" spans="1:12" ht="20.100000000000001" customHeight="1" x14ac:dyDescent="0.2">
      <c r="A50" s="603"/>
      <c r="B50" s="603"/>
      <c r="C50" s="603"/>
      <c r="D50" s="603"/>
      <c r="E50" s="603"/>
      <c r="F50" s="603"/>
      <c r="G50" s="603"/>
      <c r="H50" s="603"/>
      <c r="I50" s="603"/>
      <c r="J50" s="603"/>
      <c r="K50" s="603"/>
      <c r="L50" s="603"/>
    </row>
    <row r="51" spans="1:12" ht="20.100000000000001" customHeight="1" x14ac:dyDescent="0.2">
      <c r="A51" s="603"/>
      <c r="B51" s="603"/>
      <c r="C51" s="603"/>
      <c r="D51" s="603"/>
      <c r="E51" s="603"/>
      <c r="F51" s="603"/>
      <c r="G51" s="603"/>
      <c r="H51" s="603"/>
      <c r="I51" s="603"/>
      <c r="J51" s="603"/>
      <c r="K51" s="603"/>
      <c r="L51" s="603"/>
    </row>
    <row r="52" spans="1:12" ht="20.100000000000001" customHeight="1" x14ac:dyDescent="0.2">
      <c r="A52" s="603"/>
      <c r="B52" s="603"/>
      <c r="C52" s="603"/>
      <c r="D52" s="603"/>
      <c r="E52" s="603"/>
      <c r="F52" s="603"/>
      <c r="G52" s="603"/>
      <c r="H52" s="603"/>
      <c r="I52" s="603"/>
      <c r="J52" s="603"/>
      <c r="K52" s="603"/>
      <c r="L52" s="603"/>
    </row>
    <row r="53" spans="1:12" ht="20.100000000000001" customHeight="1" x14ac:dyDescent="0.2">
      <c r="A53" s="603"/>
      <c r="B53" s="603"/>
      <c r="C53" s="603"/>
      <c r="D53" s="603"/>
      <c r="E53" s="603"/>
      <c r="F53" s="603"/>
      <c r="G53" s="603"/>
      <c r="H53" s="603"/>
      <c r="I53" s="603"/>
      <c r="J53" s="603"/>
      <c r="K53" s="603"/>
      <c r="L53" s="603"/>
    </row>
    <row r="54" spans="1:12" ht="14.25" customHeight="1" x14ac:dyDescent="0.25">
      <c r="A54" s="603"/>
      <c r="B54" s="603"/>
      <c r="C54" s="669" t="s">
        <v>727</v>
      </c>
      <c r="D54" s="669"/>
      <c r="E54" s="603"/>
      <c r="F54" s="670" t="s">
        <v>728</v>
      </c>
      <c r="G54" s="670"/>
      <c r="H54" s="612"/>
      <c r="I54" s="670" t="s">
        <v>729</v>
      </c>
      <c r="J54" s="670"/>
      <c r="K54" s="603"/>
      <c r="L54" s="603"/>
    </row>
    <row r="55" spans="1:12" ht="14.25" customHeight="1" x14ac:dyDescent="0.25">
      <c r="A55" s="603"/>
      <c r="B55" s="603"/>
      <c r="C55" s="669" t="s">
        <v>730</v>
      </c>
      <c r="D55" s="669"/>
      <c r="E55" s="603"/>
      <c r="F55" s="670"/>
      <c r="G55" s="670"/>
      <c r="H55" s="612"/>
      <c r="I55" s="670"/>
      <c r="J55" s="670"/>
      <c r="K55" s="603"/>
      <c r="L55" s="603"/>
    </row>
    <row r="56" spans="1:12" ht="14.25" customHeight="1" x14ac:dyDescent="0.2">
      <c r="A56" s="603"/>
      <c r="B56" s="603"/>
      <c r="C56" s="603"/>
      <c r="D56" s="603"/>
      <c r="E56" s="603"/>
      <c r="F56" s="603"/>
      <c r="G56" s="603"/>
      <c r="H56" s="603"/>
      <c r="I56" s="603"/>
      <c r="J56" s="603"/>
      <c r="K56" s="603"/>
      <c r="L56" s="603"/>
    </row>
    <row r="57" spans="1:12" x14ac:dyDescent="0.2">
      <c r="A57" s="603"/>
      <c r="B57" s="603"/>
      <c r="C57" s="603"/>
      <c r="D57" s="603"/>
      <c r="E57" s="603"/>
      <c r="F57" s="603"/>
      <c r="G57" s="603"/>
      <c r="H57" s="603"/>
      <c r="I57" s="603"/>
      <c r="J57" s="603"/>
      <c r="K57" s="603"/>
      <c r="L57" s="603"/>
    </row>
    <row r="58" spans="1:12" x14ac:dyDescent="0.2">
      <c r="A58" s="603"/>
      <c r="B58" s="603"/>
      <c r="C58" s="603"/>
      <c r="D58" s="603"/>
      <c r="E58" s="603"/>
      <c r="F58" s="603"/>
      <c r="G58" s="603"/>
      <c r="H58" s="603"/>
      <c r="I58" s="603"/>
      <c r="J58" s="603"/>
      <c r="K58" s="603"/>
      <c r="L58" s="603"/>
    </row>
    <row r="59" spans="1:12" ht="20.100000000000001" customHeight="1" x14ac:dyDescent="0.2">
      <c r="A59" s="603"/>
      <c r="B59" s="603"/>
      <c r="C59" s="613"/>
      <c r="D59" s="603"/>
      <c r="E59" s="603"/>
      <c r="F59" s="603"/>
      <c r="G59" s="603"/>
      <c r="H59" s="603"/>
      <c r="I59" s="603"/>
      <c r="J59" s="603"/>
      <c r="K59" s="603"/>
      <c r="L59" s="603"/>
    </row>
    <row r="60" spans="1:12" ht="20.100000000000001" customHeight="1" x14ac:dyDescent="0.2">
      <c r="A60" s="603"/>
      <c r="B60" s="603"/>
      <c r="C60" s="603"/>
      <c r="D60" s="603"/>
      <c r="E60" s="603"/>
      <c r="F60" s="603"/>
      <c r="G60" s="603"/>
      <c r="H60" s="603"/>
      <c r="I60" s="603"/>
      <c r="J60" s="603"/>
      <c r="K60" s="603"/>
      <c r="L60" s="603"/>
    </row>
    <row r="61" spans="1:12" ht="20.100000000000001" customHeight="1" x14ac:dyDescent="0.2">
      <c r="A61" s="603"/>
      <c r="B61" s="603"/>
      <c r="C61" s="603"/>
      <c r="D61" s="603"/>
      <c r="E61" s="603"/>
      <c r="F61" s="603"/>
      <c r="G61" s="603"/>
      <c r="H61" s="603"/>
      <c r="I61" s="603"/>
      <c r="J61" s="603"/>
      <c r="K61" s="603"/>
      <c r="L61" s="603"/>
    </row>
    <row r="62" spans="1:12" ht="20.100000000000001" customHeight="1" x14ac:dyDescent="0.2">
      <c r="A62" s="603"/>
      <c r="B62" s="603"/>
      <c r="C62" s="603"/>
      <c r="D62" s="603"/>
      <c r="E62" s="603"/>
      <c r="F62" s="603"/>
      <c r="G62" s="603"/>
      <c r="H62" s="603"/>
      <c r="I62" s="603"/>
      <c r="J62" s="603"/>
      <c r="K62" s="603"/>
      <c r="L62" s="603"/>
    </row>
    <row r="63" spans="1:12" x14ac:dyDescent="0.2">
      <c r="A63" s="603"/>
      <c r="B63" s="603"/>
      <c r="C63" s="603"/>
      <c r="D63" s="603"/>
      <c r="E63" s="603"/>
      <c r="F63" s="603"/>
      <c r="G63" s="603"/>
      <c r="H63" s="603"/>
      <c r="I63" s="603"/>
      <c r="J63" s="603"/>
      <c r="K63" s="603"/>
      <c r="L63" s="603"/>
    </row>
    <row r="64" spans="1:12" ht="14.25" customHeight="1" x14ac:dyDescent="0.2">
      <c r="A64" s="603"/>
      <c r="B64" s="603"/>
      <c r="C64" s="674"/>
      <c r="D64" s="674"/>
      <c r="E64" s="603"/>
      <c r="F64" s="675"/>
      <c r="G64" s="675"/>
      <c r="H64" s="603"/>
      <c r="I64" s="676"/>
      <c r="J64" s="676"/>
      <c r="K64" s="603"/>
      <c r="L64" s="603"/>
    </row>
    <row r="65" spans="1:12" ht="14.25" customHeight="1" x14ac:dyDescent="0.25">
      <c r="A65" s="603"/>
      <c r="B65" s="603"/>
      <c r="C65" s="677" t="s">
        <v>731</v>
      </c>
      <c r="D65" s="677"/>
      <c r="E65" s="603"/>
      <c r="F65" s="678"/>
      <c r="G65" s="678"/>
      <c r="H65" s="603"/>
      <c r="I65" s="679"/>
      <c r="J65" s="679"/>
      <c r="K65" s="603"/>
      <c r="L65" s="603"/>
    </row>
    <row r="66" spans="1:12" ht="14.25" customHeight="1" x14ac:dyDescent="0.2">
      <c r="A66" s="603"/>
      <c r="B66" s="603"/>
      <c r="C66" s="671"/>
      <c r="D66" s="671"/>
      <c r="E66" s="603"/>
      <c r="F66" s="672"/>
      <c r="G66" s="672"/>
      <c r="H66" s="603"/>
      <c r="I66" s="673"/>
      <c r="J66" s="673"/>
      <c r="K66" s="603"/>
      <c r="L66" s="603"/>
    </row>
    <row r="67" spans="1:12" x14ac:dyDescent="0.2">
      <c r="A67" s="603"/>
      <c r="B67" s="603"/>
      <c r="C67" s="603"/>
      <c r="D67" s="603"/>
      <c r="E67" s="603"/>
      <c r="F67" s="603"/>
      <c r="G67" s="603"/>
      <c r="H67" s="603"/>
      <c r="I67" s="603"/>
      <c r="J67" s="603"/>
      <c r="K67" s="603"/>
      <c r="L67" s="603"/>
    </row>
    <row r="68" spans="1:12" x14ac:dyDescent="0.2">
      <c r="A68" s="603"/>
      <c r="B68" s="603"/>
      <c r="C68" s="603"/>
      <c r="D68" s="603"/>
      <c r="E68" s="603"/>
      <c r="F68" s="603"/>
      <c r="G68" s="603"/>
      <c r="H68" s="603"/>
      <c r="I68" s="603"/>
      <c r="J68" s="603"/>
      <c r="K68" s="603"/>
      <c r="L68" s="603"/>
    </row>
    <row r="69" spans="1:12" x14ac:dyDescent="0.2">
      <c r="A69" s="603"/>
      <c r="B69" s="603"/>
      <c r="C69" s="603"/>
      <c r="D69" s="603"/>
      <c r="E69" s="603"/>
      <c r="F69" s="603"/>
      <c r="G69" s="603"/>
      <c r="H69" s="603"/>
      <c r="I69" s="603"/>
      <c r="J69" s="603"/>
      <c r="K69" s="603"/>
      <c r="L69" s="603"/>
    </row>
    <row r="70" spans="1:12" x14ac:dyDescent="0.2">
      <c r="A70" s="603"/>
      <c r="B70" s="603"/>
      <c r="C70" s="603"/>
      <c r="D70" s="603"/>
      <c r="E70" s="603"/>
      <c r="F70" s="603"/>
      <c r="G70" s="603"/>
      <c r="H70" s="603"/>
      <c r="I70" s="603"/>
      <c r="J70" s="603"/>
      <c r="K70" s="603"/>
      <c r="L70" s="603"/>
    </row>
    <row r="71" spans="1:12" x14ac:dyDescent="0.2">
      <c r="A71" s="603"/>
      <c r="B71" s="603"/>
      <c r="C71" s="603"/>
      <c r="D71" s="603"/>
      <c r="E71" s="603"/>
      <c r="F71" s="603"/>
      <c r="G71" s="603"/>
      <c r="H71" s="603"/>
      <c r="I71" s="603"/>
      <c r="J71" s="603"/>
      <c r="K71" s="603"/>
      <c r="L71" s="603"/>
    </row>
    <row r="72" spans="1:12" ht="15" thickBot="1" x14ac:dyDescent="0.25">
      <c r="A72" s="603"/>
      <c r="B72" s="603"/>
      <c r="C72" s="603"/>
      <c r="D72" s="603"/>
      <c r="E72" s="603"/>
      <c r="F72" s="603"/>
      <c r="G72" s="603"/>
      <c r="H72" s="603"/>
      <c r="I72" s="603"/>
      <c r="J72" s="603"/>
      <c r="K72" s="603"/>
      <c r="L72" s="603"/>
    </row>
    <row r="73" spans="1:12" ht="9.9499999999999993" customHeight="1" x14ac:dyDescent="0.2">
      <c r="A73" s="603"/>
      <c r="B73" s="628"/>
      <c r="C73" s="628"/>
      <c r="D73" s="628"/>
      <c r="E73" s="628"/>
      <c r="F73" s="628"/>
      <c r="G73" s="628"/>
      <c r="H73" s="628"/>
      <c r="I73" s="628"/>
      <c r="J73" s="628"/>
      <c r="K73" s="628"/>
      <c r="L73" s="603"/>
    </row>
  </sheetData>
  <mergeCells count="36">
    <mergeCell ref="C66:D66"/>
    <mergeCell ref="F66:G66"/>
    <mergeCell ref="I66:J66"/>
    <mergeCell ref="B73:K73"/>
    <mergeCell ref="C64:D64"/>
    <mergeCell ref="F64:G64"/>
    <mergeCell ref="I64:J64"/>
    <mergeCell ref="C65:D65"/>
    <mergeCell ref="F65:G65"/>
    <mergeCell ref="I65:J65"/>
    <mergeCell ref="C44:J44"/>
    <mergeCell ref="C45:J45"/>
    <mergeCell ref="C54:D54"/>
    <mergeCell ref="F54:G55"/>
    <mergeCell ref="I54:J55"/>
    <mergeCell ref="C55:D55"/>
    <mergeCell ref="D29:D30"/>
    <mergeCell ref="G29:G30"/>
    <mergeCell ref="J29:J30"/>
    <mergeCell ref="D36:D37"/>
    <mergeCell ref="G36:G37"/>
    <mergeCell ref="J36:J38"/>
    <mergeCell ref="C20:J20"/>
    <mergeCell ref="C21:J21"/>
    <mergeCell ref="D23:D24"/>
    <mergeCell ref="G23:G24"/>
    <mergeCell ref="J23:J24"/>
    <mergeCell ref="C11:J11"/>
    <mergeCell ref="C12:J12"/>
    <mergeCell ref="B4:K4"/>
    <mergeCell ref="C14:J14"/>
    <mergeCell ref="C2:F2"/>
    <mergeCell ref="B6:C6"/>
    <mergeCell ref="B7:C7"/>
    <mergeCell ref="B8:C8"/>
    <mergeCell ref="D9:I9"/>
  </mergeCells>
  <hyperlinks>
    <hyperlink ref="B6:C6" location="PLS!A1" display="Capa"/>
    <hyperlink ref="B8:C8" location="PLS!A26" display="Aspetos a destacar"/>
    <hyperlink ref="B7:C7" location="INDICE!A1" display="Índice"/>
    <hyperlink ref="J6" location="FTEC!A1" display="Ficha Técnica"/>
    <hyperlink ref="D36:D37" r:id="rId1" display="Programa de Luta contra a Tuberculose na Região de Saúde do Norte, 2008-2010"/>
    <hyperlink ref="D36:D38" r:id="rId2" display="Plano Nacional de Saúde (2012-2016)"/>
    <hyperlink ref="C55:D55" r:id="rId3" display="Documento de Apoio ao Utilizador"/>
    <hyperlink ref="D23:D24" r:id="rId4" display="Perfil de Saúde Região de Saúde do Alentejo, Dezembro de 2012"/>
    <hyperlink ref="G23:G24" r:id="rId5" display="Plano Regional de Oncologia do Alentejo - PROA"/>
    <hyperlink ref="J23:J24" r:id="rId6" display="Rede Hospitalar do Alentejo (Carteira de Serviços)"/>
    <hyperlink ref="C54:D54" r:id="rId7" display="Aplicação (Excel 2007)"/>
    <hyperlink ref="G29:G30" r:id="rId8" display="Plano de Atividades da ARS Alentejo 2013"/>
    <hyperlink ref="D29:D30" r:id="rId9" display="Plano de Atividades da ARS Alentejo 2013"/>
    <hyperlink ref="J29:J31" r:id="rId10" display="Relatório de Atividades da ARS Alentejo 2011"/>
    <hyperlink ref="I54:J54" r:id="rId11" display="Aplicação (Excel 2007)"/>
    <hyperlink ref="C65:D65" r:id="rId12" display="Dashboard da Saúde"/>
    <hyperlink ref="F54:G55" r:id="rId13" display="Portal da Estatística da Saúde"/>
    <hyperlink ref="I54:J55" r:id="rId14" display="GeoSaúde a saúde dos portugueses no mapa"/>
  </hyperlinks>
  <pageMargins left="0.39370078740157483" right="0.19685039370078741" top="0.78740157480314965" bottom="0.39370078740157483" header="0.31496062992125984" footer="0.31496062992125984"/>
  <pageSetup paperSize="9" scale="63" orientation="portrait" r:id="rId15"/>
  <drawing r:id="rId1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
  <dimension ref="A1:AB167"/>
  <sheetViews>
    <sheetView tabSelected="1" view="pageBreakPreview" topLeftCell="A139" zoomScale="60" zoomScaleNormal="100" workbookViewId="0">
      <selection activeCell="K26" sqref="K26"/>
    </sheetView>
  </sheetViews>
  <sheetFormatPr defaultRowHeight="14.25" x14ac:dyDescent="0.2"/>
  <cols>
    <col min="1" max="1" width="2.7109375" style="6" customWidth="1"/>
    <col min="2" max="2" width="26.28515625" style="6" customWidth="1"/>
    <col min="3" max="5" width="9.7109375" style="6" customWidth="1"/>
    <col min="6" max="6" width="9.28515625" style="6" bestFit="1" customWidth="1"/>
    <col min="7" max="8" width="8.7109375" style="6" customWidth="1"/>
    <col min="9" max="10" width="9.28515625" style="6" bestFit="1" customWidth="1"/>
    <col min="11" max="11" width="9.7109375" style="6" bestFit="1" customWidth="1"/>
    <col min="12" max="12" width="9.28515625" style="6" bestFit="1" customWidth="1"/>
    <col min="13" max="14" width="8.7109375" style="6" customWidth="1"/>
    <col min="15" max="15" width="2.7109375" style="6" customWidth="1"/>
    <col min="16" max="16384" width="9.140625" style="6"/>
  </cols>
  <sheetData>
    <row r="1" spans="1:15" ht="9.9499999999999993" customHeight="1" x14ac:dyDescent="0.2">
      <c r="A1" s="19"/>
      <c r="B1" s="19"/>
      <c r="C1" s="19"/>
      <c r="D1" s="19"/>
      <c r="E1" s="19"/>
      <c r="F1" s="19"/>
      <c r="G1" s="19"/>
      <c r="H1" s="19"/>
      <c r="I1" s="19"/>
      <c r="J1" s="19"/>
      <c r="K1" s="19"/>
      <c r="L1" s="19"/>
      <c r="M1" s="19"/>
      <c r="N1" s="19"/>
      <c r="O1" s="19"/>
    </row>
    <row r="2" spans="1:15" ht="20.100000000000001" customHeight="1" thickBot="1" x14ac:dyDescent="0.3">
      <c r="A2" s="19"/>
      <c r="B2" s="730" t="str">
        <f>AUX!A1</f>
        <v>Perfil Local de Saúde 2014</v>
      </c>
      <c r="C2" s="730"/>
      <c r="D2" s="20"/>
      <c r="E2" s="20"/>
      <c r="F2" s="20"/>
      <c r="G2" s="20"/>
      <c r="H2" s="20"/>
      <c r="I2" s="725" t="str">
        <f>AUX!A3</f>
        <v>ULS Baixo Alentejo</v>
      </c>
      <c r="J2" s="725"/>
      <c r="K2" s="725"/>
      <c r="L2" s="725"/>
      <c r="M2" s="725"/>
      <c r="N2" s="725"/>
      <c r="O2" s="19"/>
    </row>
    <row r="3" spans="1:15" ht="9.9499999999999993" customHeight="1" thickTop="1" x14ac:dyDescent="0.2">
      <c r="A3" s="19"/>
      <c r="B3" s="19"/>
      <c r="C3" s="19"/>
      <c r="D3" s="19"/>
      <c r="E3" s="19"/>
      <c r="F3" s="19"/>
      <c r="G3" s="19"/>
      <c r="H3" s="19"/>
      <c r="I3" s="19"/>
      <c r="J3" s="19"/>
      <c r="K3" s="19"/>
      <c r="L3" s="19"/>
      <c r="M3" s="19"/>
      <c r="N3" s="19"/>
      <c r="O3" s="19"/>
    </row>
    <row r="4" spans="1:15" x14ac:dyDescent="0.2">
      <c r="A4" s="19"/>
      <c r="B4" s="32" t="s">
        <v>0</v>
      </c>
      <c r="C4" s="19"/>
      <c r="D4" s="19"/>
      <c r="E4" s="19"/>
      <c r="F4" s="19"/>
      <c r="G4" s="19"/>
      <c r="H4" s="19"/>
      <c r="I4" s="19"/>
      <c r="J4" s="19"/>
      <c r="K4" s="19"/>
      <c r="L4" s="19"/>
      <c r="M4" s="19"/>
      <c r="N4" s="19"/>
      <c r="O4" s="19"/>
    </row>
    <row r="5" spans="1:15" ht="15" customHeight="1" x14ac:dyDescent="0.2">
      <c r="A5" s="19"/>
      <c r="B5" s="21"/>
      <c r="C5" s="19"/>
      <c r="D5" s="19"/>
      <c r="E5" s="19"/>
      <c r="F5" s="19"/>
      <c r="G5" s="19"/>
      <c r="H5" s="19"/>
      <c r="I5" s="19"/>
      <c r="J5" s="19"/>
      <c r="K5" s="19"/>
      <c r="L5" s="19"/>
      <c r="M5" s="19"/>
      <c r="N5" s="19"/>
      <c r="O5" s="19"/>
    </row>
    <row r="6" spans="1:15" ht="24.95" customHeight="1" x14ac:dyDescent="0.2">
      <c r="A6" s="19"/>
      <c r="B6" s="726" t="s">
        <v>4</v>
      </c>
      <c r="C6" s="726"/>
      <c r="D6" s="726"/>
      <c r="E6" s="726"/>
      <c r="F6" s="726"/>
      <c r="G6" s="726"/>
      <c r="H6" s="726"/>
      <c r="I6" s="726"/>
      <c r="J6" s="726"/>
      <c r="K6" s="726"/>
      <c r="L6" s="726"/>
      <c r="M6" s="726"/>
      <c r="N6" s="726"/>
      <c r="O6" s="19"/>
    </row>
    <row r="7" spans="1:15" ht="18" customHeight="1" x14ac:dyDescent="0.2">
      <c r="A7" s="19"/>
      <c r="B7" s="729" t="s">
        <v>166</v>
      </c>
      <c r="C7" s="729"/>
      <c r="D7" s="729"/>
      <c r="E7" s="729"/>
      <c r="F7" s="729"/>
      <c r="G7" s="729"/>
      <c r="H7" s="729"/>
      <c r="I7" s="19"/>
      <c r="J7" s="19"/>
      <c r="K7" s="19"/>
      <c r="L7" s="19"/>
      <c r="M7" s="19"/>
      <c r="N7" s="19"/>
      <c r="O7" s="19"/>
    </row>
    <row r="8" spans="1:15" ht="15" customHeight="1" x14ac:dyDescent="0.2">
      <c r="A8" s="19"/>
      <c r="B8" s="729" t="s">
        <v>36</v>
      </c>
      <c r="C8" s="729"/>
      <c r="D8" s="729"/>
      <c r="E8" s="729"/>
      <c r="F8" s="729"/>
      <c r="G8" s="729"/>
      <c r="H8" s="729"/>
      <c r="I8" s="19"/>
      <c r="J8" s="19"/>
      <c r="K8" s="19"/>
      <c r="L8" s="19"/>
      <c r="M8" s="19"/>
      <c r="N8" s="19"/>
      <c r="O8" s="19"/>
    </row>
    <row r="9" spans="1:15" ht="15" customHeight="1" x14ac:dyDescent="0.2">
      <c r="A9" s="19"/>
      <c r="B9" s="729" t="s">
        <v>18</v>
      </c>
      <c r="C9" s="729"/>
      <c r="D9" s="729"/>
      <c r="E9" s="729"/>
      <c r="F9" s="729"/>
      <c r="G9" s="729"/>
      <c r="H9" s="729"/>
      <c r="I9" s="19"/>
      <c r="J9" s="19"/>
      <c r="K9" s="19"/>
      <c r="L9" s="19"/>
      <c r="M9" s="19"/>
      <c r="N9" s="19"/>
      <c r="O9" s="19"/>
    </row>
    <row r="10" spans="1:15" ht="15" customHeight="1" x14ac:dyDescent="0.2">
      <c r="A10" s="19"/>
      <c r="B10" s="729" t="s">
        <v>37</v>
      </c>
      <c r="C10" s="729"/>
      <c r="D10" s="729"/>
      <c r="E10" s="729"/>
      <c r="F10" s="729"/>
      <c r="G10" s="729"/>
      <c r="H10" s="729"/>
      <c r="I10" s="19"/>
      <c r="J10" s="19"/>
      <c r="K10" s="19"/>
      <c r="L10" s="19"/>
      <c r="M10" s="19"/>
      <c r="N10" s="19"/>
      <c r="O10" s="19"/>
    </row>
    <row r="11" spans="1:15" ht="15" customHeight="1" x14ac:dyDescent="0.2">
      <c r="A11" s="19"/>
      <c r="B11" s="729" t="s">
        <v>49</v>
      </c>
      <c r="C11" s="729"/>
      <c r="D11" s="729"/>
      <c r="E11" s="729"/>
      <c r="F11" s="729"/>
      <c r="G11" s="729"/>
      <c r="H11" s="729"/>
      <c r="I11" s="19"/>
      <c r="J11" s="19"/>
      <c r="K11" s="19"/>
      <c r="L11" s="19"/>
      <c r="M11" s="19"/>
      <c r="N11" s="19"/>
      <c r="O11" s="19"/>
    </row>
    <row r="12" spans="1:15" ht="9.9499999999999993" customHeight="1" x14ac:dyDescent="0.2">
      <c r="A12" s="19"/>
      <c r="B12" s="19"/>
      <c r="C12" s="19"/>
      <c r="D12" s="19"/>
      <c r="E12" s="19"/>
      <c r="F12" s="19"/>
      <c r="G12" s="19"/>
      <c r="H12" s="19"/>
      <c r="I12" s="19"/>
      <c r="J12" s="19"/>
      <c r="K12" s="19"/>
      <c r="L12" s="19"/>
      <c r="M12" s="19"/>
      <c r="N12" s="19"/>
      <c r="O12" s="19"/>
    </row>
    <row r="13" spans="1:15" ht="9.9499999999999993" customHeight="1" x14ac:dyDescent="0.2">
      <c r="A13" s="19"/>
      <c r="B13" s="19"/>
      <c r="C13" s="19"/>
      <c r="D13" s="19"/>
      <c r="E13" s="19"/>
      <c r="F13" s="19"/>
      <c r="G13" s="19"/>
      <c r="H13" s="19"/>
      <c r="I13" s="19"/>
      <c r="J13" s="19"/>
      <c r="K13" s="19"/>
      <c r="L13" s="19"/>
      <c r="M13" s="19"/>
      <c r="N13" s="19"/>
      <c r="O13" s="19"/>
    </row>
    <row r="14" spans="1:15" ht="20.100000000000001" customHeight="1" thickBot="1" x14ac:dyDescent="0.3">
      <c r="A14" s="19"/>
      <c r="B14" s="727" t="s">
        <v>166</v>
      </c>
      <c r="C14" s="727"/>
      <c r="D14" s="727"/>
      <c r="E14" s="727"/>
      <c r="F14" s="727"/>
      <c r="G14" s="727"/>
      <c r="H14" s="727"/>
      <c r="I14" s="727"/>
      <c r="J14" s="727"/>
      <c r="K14" s="727"/>
      <c r="L14" s="727"/>
      <c r="M14" s="727"/>
      <c r="N14" s="727"/>
      <c r="O14" s="19"/>
    </row>
    <row r="15" spans="1:15" ht="9.9499999999999993" customHeight="1" x14ac:dyDescent="0.2">
      <c r="A15" s="19"/>
      <c r="B15" s="19"/>
      <c r="C15" s="19"/>
      <c r="D15" s="19"/>
      <c r="E15" s="19"/>
      <c r="F15" s="19"/>
      <c r="G15" s="19"/>
      <c r="H15" s="19"/>
      <c r="I15" s="19"/>
      <c r="J15" s="19"/>
      <c r="K15" s="19"/>
      <c r="L15" s="19"/>
      <c r="M15" s="19"/>
      <c r="N15" s="19"/>
      <c r="O15" s="19"/>
    </row>
    <row r="16" spans="1:15" ht="15.95" customHeight="1" x14ac:dyDescent="0.2">
      <c r="A16" s="19"/>
      <c r="B16" s="683" t="s">
        <v>283</v>
      </c>
      <c r="C16" s="683"/>
      <c r="D16" s="683"/>
      <c r="E16" s="683"/>
      <c r="F16" s="683"/>
      <c r="G16" s="683"/>
      <c r="H16" s="683"/>
      <c r="I16" s="683"/>
      <c r="J16" s="683"/>
      <c r="K16" s="683"/>
      <c r="L16" s="683"/>
      <c r="M16" s="683"/>
      <c r="N16" s="683"/>
      <c r="O16" s="19"/>
    </row>
    <row r="17" spans="1:28" ht="5.0999999999999996" customHeight="1" x14ac:dyDescent="0.2">
      <c r="A17" s="19"/>
      <c r="B17" s="19"/>
      <c r="C17" s="19"/>
      <c r="D17" s="19"/>
      <c r="E17" s="19"/>
      <c r="F17" s="19"/>
      <c r="G17" s="19"/>
      <c r="H17" s="19"/>
      <c r="I17" s="19"/>
      <c r="J17" s="19"/>
      <c r="K17" s="19"/>
      <c r="L17" s="19"/>
      <c r="M17" s="19"/>
      <c r="N17" s="19"/>
      <c r="O17" s="19"/>
    </row>
    <row r="18" spans="1:28" ht="15.95" customHeight="1" x14ac:dyDescent="0.2">
      <c r="A18" s="22"/>
      <c r="B18" s="728" t="s">
        <v>8</v>
      </c>
      <c r="C18" s="711" t="s">
        <v>9</v>
      </c>
      <c r="D18" s="711"/>
      <c r="E18" s="711"/>
      <c r="F18" s="711" t="s">
        <v>10</v>
      </c>
      <c r="G18" s="711"/>
      <c r="H18" s="711"/>
      <c r="I18" s="711" t="s">
        <v>11</v>
      </c>
      <c r="J18" s="711"/>
      <c r="K18" s="711"/>
      <c r="L18" s="711" t="s">
        <v>12</v>
      </c>
      <c r="M18" s="711"/>
      <c r="N18" s="711"/>
      <c r="O18" s="22"/>
    </row>
    <row r="19" spans="1:28" ht="15.95" customHeight="1" x14ac:dyDescent="0.2">
      <c r="A19" s="22"/>
      <c r="B19" s="728"/>
      <c r="C19" s="33" t="s">
        <v>13</v>
      </c>
      <c r="D19" s="34" t="s">
        <v>14</v>
      </c>
      <c r="E19" s="35" t="s">
        <v>15</v>
      </c>
      <c r="F19" s="33" t="s">
        <v>13</v>
      </c>
      <c r="G19" s="34" t="s">
        <v>14</v>
      </c>
      <c r="H19" s="35" t="s">
        <v>15</v>
      </c>
      <c r="I19" s="33" t="s">
        <v>13</v>
      </c>
      <c r="J19" s="34" t="s">
        <v>14</v>
      </c>
      <c r="K19" s="35" t="s">
        <v>15</v>
      </c>
      <c r="L19" s="33" t="s">
        <v>13</v>
      </c>
      <c r="M19" s="34" t="s">
        <v>14</v>
      </c>
      <c r="N19" s="35" t="s">
        <v>15</v>
      </c>
      <c r="O19" s="22"/>
    </row>
    <row r="20" spans="1:28" ht="18" customHeight="1" x14ac:dyDescent="0.2">
      <c r="A20" s="22"/>
      <c r="B20" s="144" t="s">
        <v>16</v>
      </c>
      <c r="C20" s="37">
        <f>AUX!B9</f>
        <v>9976649</v>
      </c>
      <c r="D20" s="38">
        <f>AUX!C9</f>
        <v>4750790</v>
      </c>
      <c r="E20" s="39">
        <f>AUX!D9</f>
        <v>5225859</v>
      </c>
      <c r="F20" s="37">
        <f>AUX!E9</f>
        <v>1464380</v>
      </c>
      <c r="G20" s="38">
        <f>AUX!F9</f>
        <v>749729</v>
      </c>
      <c r="H20" s="39">
        <f>AUX!G9</f>
        <v>714651</v>
      </c>
      <c r="I20" s="37">
        <f>AUX!H9</f>
        <v>6550263</v>
      </c>
      <c r="J20" s="38">
        <f>AUX!I9</f>
        <v>3186183</v>
      </c>
      <c r="K20" s="39">
        <f>AUX!J9</f>
        <v>3364080</v>
      </c>
      <c r="L20" s="37">
        <f>AUX!K9</f>
        <v>1962006</v>
      </c>
      <c r="M20" s="38">
        <f>AUX!L9</f>
        <v>814878</v>
      </c>
      <c r="N20" s="39">
        <f>AUX!M9</f>
        <v>1147128</v>
      </c>
      <c r="O20" s="22"/>
      <c r="Q20" s="23"/>
      <c r="R20" s="23"/>
      <c r="S20" s="23"/>
      <c r="T20" s="23"/>
      <c r="U20" s="23"/>
      <c r="V20" s="23"/>
      <c r="W20" s="23"/>
      <c r="X20" s="23"/>
      <c r="Y20" s="23"/>
      <c r="Z20" s="23"/>
      <c r="AA20" s="23"/>
      <c r="AB20" s="23"/>
    </row>
    <row r="21" spans="1:28" ht="18" customHeight="1" x14ac:dyDescent="0.2">
      <c r="A21" s="22"/>
      <c r="B21" s="145" t="str">
        <f>AUX!A2</f>
        <v>ARS Alentejo</v>
      </c>
      <c r="C21" s="40">
        <f>AUX!B10</f>
        <v>501747</v>
      </c>
      <c r="D21" s="41">
        <f>AUX!C10</f>
        <v>243365</v>
      </c>
      <c r="E21" s="42">
        <f>AUX!D10</f>
        <v>258382</v>
      </c>
      <c r="F21" s="40">
        <f>AUX!E10</f>
        <v>65134</v>
      </c>
      <c r="G21" s="41">
        <f>AUX!F10</f>
        <v>33450</v>
      </c>
      <c r="H21" s="42">
        <f>AUX!G10</f>
        <v>31684</v>
      </c>
      <c r="I21" s="40">
        <f>AUX!H10</f>
        <v>312330</v>
      </c>
      <c r="J21" s="41">
        <f>AUX!I10</f>
        <v>157616</v>
      </c>
      <c r="K21" s="42">
        <f>AUX!J10</f>
        <v>154714</v>
      </c>
      <c r="L21" s="40">
        <f>AUX!K10</f>
        <v>124283</v>
      </c>
      <c r="M21" s="41">
        <f>AUX!L10</f>
        <v>52299</v>
      </c>
      <c r="N21" s="42">
        <f>AUX!M10</f>
        <v>71984</v>
      </c>
      <c r="O21" s="22"/>
      <c r="Q21" s="23"/>
      <c r="R21" s="23"/>
      <c r="S21" s="23"/>
      <c r="T21" s="23"/>
      <c r="U21" s="23"/>
      <c r="V21" s="23"/>
      <c r="W21" s="23"/>
      <c r="X21" s="23"/>
      <c r="Y21" s="23"/>
      <c r="Z21" s="23"/>
      <c r="AA21" s="23"/>
      <c r="AB21" s="23"/>
    </row>
    <row r="22" spans="1:28" ht="15.95" customHeight="1" x14ac:dyDescent="0.2">
      <c r="A22" s="22"/>
      <c r="B22" s="593" t="str">
        <f>AUX!A3</f>
        <v>ULS Baixo Alentejo</v>
      </c>
      <c r="C22" s="43">
        <f>AUX!B11</f>
        <v>124690</v>
      </c>
      <c r="D22" s="44">
        <f>AUX!C11</f>
        <v>60895</v>
      </c>
      <c r="E22" s="45">
        <f>AUX!D11</f>
        <v>63795</v>
      </c>
      <c r="F22" s="43">
        <f>AUX!E11</f>
        <v>16815</v>
      </c>
      <c r="G22" s="44">
        <f>AUX!F11</f>
        <v>8640</v>
      </c>
      <c r="H22" s="45">
        <f>AUX!G11</f>
        <v>8175</v>
      </c>
      <c r="I22" s="43">
        <f>AUX!H11</f>
        <v>77739</v>
      </c>
      <c r="J22" s="44">
        <f>AUX!I11</f>
        <v>39888</v>
      </c>
      <c r="K22" s="45">
        <f>AUX!J11</f>
        <v>37851</v>
      </c>
      <c r="L22" s="43">
        <f>AUX!K11</f>
        <v>30136</v>
      </c>
      <c r="M22" s="44">
        <f>AUX!L11</f>
        <v>12367</v>
      </c>
      <c r="N22" s="45">
        <f>AUX!M11</f>
        <v>17769</v>
      </c>
      <c r="O22" s="22"/>
      <c r="Q22" s="23"/>
      <c r="R22" s="23"/>
      <c r="S22" s="23"/>
      <c r="T22" s="23"/>
      <c r="U22" s="23"/>
      <c r="V22" s="23"/>
      <c r="W22" s="23"/>
      <c r="X22" s="23"/>
      <c r="Y22" s="23"/>
      <c r="Z22" s="23"/>
      <c r="AA22" s="23"/>
      <c r="AB22" s="23"/>
    </row>
    <row r="23" spans="1:28" ht="12.75" customHeight="1" x14ac:dyDescent="0.2">
      <c r="A23" s="19"/>
      <c r="B23" s="703" t="s">
        <v>51</v>
      </c>
      <c r="C23" s="703"/>
      <c r="D23" s="703"/>
      <c r="E23" s="703"/>
      <c r="F23" s="24"/>
      <c r="G23" s="24"/>
      <c r="H23" s="24"/>
      <c r="I23" s="24"/>
      <c r="J23" s="24"/>
      <c r="K23" s="688" t="s">
        <v>690</v>
      </c>
      <c r="L23" s="688"/>
      <c r="M23" s="688"/>
      <c r="N23" s="688"/>
      <c r="O23" s="19"/>
    </row>
    <row r="24" spans="1:28" ht="20.100000000000001" customHeight="1" x14ac:dyDescent="0.2">
      <c r="A24" s="19"/>
      <c r="B24" s="19"/>
      <c r="C24" s="19"/>
      <c r="D24" s="19"/>
      <c r="E24" s="19"/>
      <c r="F24" s="19"/>
      <c r="G24" s="19"/>
      <c r="H24" s="19"/>
      <c r="I24" s="19"/>
      <c r="J24" s="19"/>
      <c r="K24" s="19"/>
      <c r="L24" s="19"/>
      <c r="M24" s="19"/>
      <c r="N24" s="19"/>
      <c r="O24" s="19"/>
    </row>
    <row r="25" spans="1:28" ht="15.95" customHeight="1" x14ac:dyDescent="0.2">
      <c r="A25" s="19"/>
      <c r="B25" s="683" t="s">
        <v>167</v>
      </c>
      <c r="C25" s="683"/>
      <c r="D25" s="683"/>
      <c r="E25" s="683"/>
      <c r="F25" s="683"/>
      <c r="G25" s="683"/>
      <c r="H25" s="683"/>
      <c r="I25" s="683"/>
      <c r="J25" s="683"/>
      <c r="K25" s="683"/>
      <c r="L25" s="683"/>
      <c r="M25" s="683"/>
      <c r="N25" s="683"/>
      <c r="O25" s="19"/>
    </row>
    <row r="26" spans="1:28" ht="5.0999999999999996" customHeight="1" x14ac:dyDescent="0.2">
      <c r="A26" s="19"/>
      <c r="B26" s="19"/>
      <c r="C26" s="19"/>
      <c r="D26" s="19"/>
      <c r="E26" s="19"/>
      <c r="F26" s="19"/>
      <c r="G26" s="19"/>
      <c r="H26" s="19"/>
      <c r="I26" s="19"/>
      <c r="J26" s="19"/>
      <c r="K26" s="19"/>
      <c r="L26" s="19"/>
      <c r="M26" s="19"/>
      <c r="N26" s="19"/>
      <c r="O26" s="19"/>
    </row>
    <row r="27" spans="1:28" ht="15.95" customHeight="1" x14ac:dyDescent="0.2">
      <c r="A27" s="22"/>
      <c r="B27" s="712" t="s">
        <v>8</v>
      </c>
      <c r="C27" s="714" t="s">
        <v>166</v>
      </c>
      <c r="D27" s="715"/>
      <c r="E27" s="715"/>
      <c r="F27" s="715"/>
      <c r="G27" s="715"/>
      <c r="H27" s="716"/>
      <c r="I27" s="720" t="s">
        <v>168</v>
      </c>
      <c r="J27" s="721"/>
      <c r="K27" s="721"/>
      <c r="L27" s="721"/>
      <c r="M27" s="721"/>
      <c r="N27" s="722"/>
      <c r="O27" s="22"/>
    </row>
    <row r="28" spans="1:28" ht="15.95" customHeight="1" x14ac:dyDescent="0.2">
      <c r="A28" s="22"/>
      <c r="B28" s="712"/>
      <c r="C28" s="717"/>
      <c r="D28" s="718"/>
      <c r="E28" s="718"/>
      <c r="F28" s="718"/>
      <c r="G28" s="718"/>
      <c r="H28" s="719"/>
      <c r="I28" s="711" t="s">
        <v>169</v>
      </c>
      <c r="J28" s="711"/>
      <c r="K28" s="711"/>
      <c r="L28" s="711" t="s">
        <v>170</v>
      </c>
      <c r="M28" s="711"/>
      <c r="N28" s="711"/>
      <c r="O28" s="22"/>
    </row>
    <row r="29" spans="1:28" ht="15.95" customHeight="1" x14ac:dyDescent="0.2">
      <c r="A29" s="22"/>
      <c r="B29" s="713"/>
      <c r="C29" s="724">
        <v>1991</v>
      </c>
      <c r="D29" s="724"/>
      <c r="E29" s="724">
        <v>2001</v>
      </c>
      <c r="F29" s="724"/>
      <c r="G29" s="724">
        <v>2011</v>
      </c>
      <c r="H29" s="724"/>
      <c r="I29" s="723" t="s">
        <v>171</v>
      </c>
      <c r="J29" s="723"/>
      <c r="K29" s="82" t="s">
        <v>114</v>
      </c>
      <c r="L29" s="723" t="s">
        <v>171</v>
      </c>
      <c r="M29" s="723"/>
      <c r="N29" s="82" t="s">
        <v>114</v>
      </c>
      <c r="O29" s="22"/>
    </row>
    <row r="30" spans="1:28" ht="18" customHeight="1" x14ac:dyDescent="0.2">
      <c r="A30" s="22"/>
      <c r="B30" s="144" t="s">
        <v>16</v>
      </c>
      <c r="C30" s="702">
        <f>AUX!B15</f>
        <v>9375926</v>
      </c>
      <c r="D30" s="702"/>
      <c r="E30" s="702">
        <f>AUX!C15</f>
        <v>9869343</v>
      </c>
      <c r="F30" s="702"/>
      <c r="G30" s="702">
        <f>AUX!D15</f>
        <v>10047621</v>
      </c>
      <c r="H30" s="702"/>
      <c r="I30" s="693">
        <f>E30-C30</f>
        <v>493417</v>
      </c>
      <c r="J30" s="694"/>
      <c r="K30" s="83">
        <f>I30/C30*100</f>
        <v>5.2625948626301016</v>
      </c>
      <c r="L30" s="693">
        <f>G30-E30</f>
        <v>178278</v>
      </c>
      <c r="M30" s="694"/>
      <c r="N30" s="83">
        <f>L30/E30*100</f>
        <v>1.8063816406016084</v>
      </c>
      <c r="O30" s="22"/>
      <c r="Q30" s="23"/>
      <c r="R30" s="23"/>
      <c r="S30" s="23"/>
      <c r="T30" s="23"/>
      <c r="U30" s="23"/>
      <c r="V30" s="23"/>
      <c r="W30" s="23"/>
      <c r="X30" s="23"/>
      <c r="Y30" s="23"/>
      <c r="Z30" s="23"/>
      <c r="AA30" s="23"/>
      <c r="AB30" s="23"/>
    </row>
    <row r="31" spans="1:28" ht="18" customHeight="1" x14ac:dyDescent="0.2">
      <c r="A31" s="22"/>
      <c r="B31" s="145" t="str">
        <f>AUX!A2</f>
        <v>ARS Alentejo</v>
      </c>
      <c r="C31" s="704">
        <f>AUX!B16</f>
        <v>549362</v>
      </c>
      <c r="D31" s="705"/>
      <c r="E31" s="704">
        <f>AUX!C16</f>
        <v>535753</v>
      </c>
      <c r="F31" s="705"/>
      <c r="G31" s="704">
        <f>AUX!D16</f>
        <v>509849</v>
      </c>
      <c r="H31" s="705"/>
      <c r="I31" s="695">
        <f>E31-C31</f>
        <v>-13609</v>
      </c>
      <c r="J31" s="696"/>
      <c r="K31" s="84">
        <f>I31/C31*100</f>
        <v>-2.4772372315522371</v>
      </c>
      <c r="L31" s="695">
        <f>G31-E31</f>
        <v>-25904</v>
      </c>
      <c r="M31" s="696"/>
      <c r="N31" s="84">
        <f>L31/E31*100</f>
        <v>-4.8350639193807599</v>
      </c>
      <c r="O31" s="22"/>
      <c r="Q31" s="23"/>
      <c r="R31" s="23"/>
      <c r="S31" s="23"/>
      <c r="T31" s="23"/>
      <c r="U31" s="23"/>
      <c r="V31" s="23"/>
      <c r="W31" s="23"/>
      <c r="X31" s="23"/>
      <c r="Y31" s="23"/>
      <c r="Z31" s="23"/>
      <c r="AA31" s="23"/>
      <c r="AB31" s="23"/>
    </row>
    <row r="32" spans="1:28" ht="15.95" customHeight="1" x14ac:dyDescent="0.2">
      <c r="A32" s="22"/>
      <c r="B32" s="593" t="str">
        <f>AUX!A3</f>
        <v>ULS Baixo Alentejo</v>
      </c>
      <c r="C32" s="706">
        <f>AUX!B17</f>
        <v>143020</v>
      </c>
      <c r="D32" s="707"/>
      <c r="E32" s="706">
        <f>AUX!C17</f>
        <v>135105</v>
      </c>
      <c r="F32" s="707"/>
      <c r="G32" s="706">
        <f>AUX!D17</f>
        <v>126692</v>
      </c>
      <c r="H32" s="707"/>
      <c r="I32" s="697">
        <f>E32-C32</f>
        <v>-7915</v>
      </c>
      <c r="J32" s="698"/>
      <c r="K32" s="85">
        <f>I32/C32*100</f>
        <v>-5.5341910222346522</v>
      </c>
      <c r="L32" s="697">
        <f>G32-E32</f>
        <v>-8413</v>
      </c>
      <c r="M32" s="698"/>
      <c r="N32" s="85">
        <f>L32/E32*100</f>
        <v>-6.227008622922912</v>
      </c>
      <c r="O32" s="22"/>
      <c r="Q32" s="23"/>
      <c r="R32" s="23"/>
      <c r="S32" s="23"/>
      <c r="T32" s="23"/>
      <c r="U32" s="23"/>
      <c r="V32" s="23"/>
      <c r="W32" s="23"/>
      <c r="X32" s="23"/>
      <c r="Y32" s="23"/>
      <c r="Z32" s="23"/>
      <c r="AA32" s="23"/>
      <c r="AB32" s="23"/>
    </row>
    <row r="33" spans="1:15" ht="12.75" customHeight="1" x14ac:dyDescent="0.2">
      <c r="A33" s="19"/>
      <c r="B33" s="703"/>
      <c r="C33" s="703"/>
      <c r="D33" s="703"/>
      <c r="E33" s="703"/>
      <c r="F33" s="24"/>
      <c r="G33" s="24"/>
      <c r="H33" s="24"/>
      <c r="I33" s="24"/>
      <c r="J33" s="24"/>
      <c r="K33" s="688" t="s">
        <v>690</v>
      </c>
      <c r="L33" s="688"/>
      <c r="M33" s="688"/>
      <c r="N33" s="688"/>
      <c r="O33" s="19"/>
    </row>
    <row r="34" spans="1:15" ht="9.9499999999999993" customHeight="1" x14ac:dyDescent="0.2">
      <c r="A34" s="19"/>
      <c r="B34" s="19"/>
      <c r="C34" s="19"/>
      <c r="D34" s="19"/>
      <c r="E34" s="19"/>
      <c r="F34" s="19"/>
      <c r="G34" s="19"/>
      <c r="H34" s="19"/>
      <c r="I34" s="19"/>
      <c r="J34" s="19"/>
      <c r="K34" s="19"/>
      <c r="L34" s="19"/>
      <c r="M34" s="19"/>
      <c r="N34" s="19"/>
      <c r="O34" s="19"/>
    </row>
    <row r="35" spans="1:15" x14ac:dyDescent="0.2">
      <c r="A35" s="19"/>
      <c r="B35" s="120" t="s">
        <v>28</v>
      </c>
      <c r="C35" s="19"/>
      <c r="D35" s="19"/>
      <c r="E35" s="19"/>
      <c r="F35" s="19"/>
      <c r="G35" s="19"/>
      <c r="H35" s="19"/>
      <c r="I35" s="19"/>
      <c r="J35" s="19"/>
      <c r="K35" s="19"/>
      <c r="L35" s="19"/>
      <c r="M35" s="19"/>
      <c r="N35" s="19"/>
      <c r="O35" s="19"/>
    </row>
    <row r="36" spans="1:15" ht="20.100000000000001" customHeight="1" x14ac:dyDescent="0.2">
      <c r="A36" s="19"/>
      <c r="B36" s="19"/>
      <c r="C36" s="19"/>
      <c r="D36" s="19"/>
      <c r="E36" s="19"/>
      <c r="F36" s="19"/>
      <c r="G36" s="19"/>
      <c r="H36" s="19"/>
      <c r="I36" s="19"/>
      <c r="J36" s="19"/>
      <c r="K36" s="19"/>
      <c r="L36" s="19"/>
      <c r="M36" s="19"/>
      <c r="N36" s="19"/>
      <c r="O36" s="19"/>
    </row>
    <row r="37" spans="1:15" ht="20.100000000000001" customHeight="1" thickBot="1" x14ac:dyDescent="0.3">
      <c r="A37" s="19"/>
      <c r="B37" s="687" t="s">
        <v>36</v>
      </c>
      <c r="C37" s="687"/>
      <c r="D37" s="687"/>
      <c r="E37" s="687"/>
      <c r="F37" s="687"/>
      <c r="G37" s="687"/>
      <c r="H37" s="687"/>
      <c r="I37" s="687"/>
      <c r="J37" s="687"/>
      <c r="K37" s="687"/>
      <c r="L37" s="687"/>
      <c r="M37" s="687"/>
      <c r="N37" s="687"/>
      <c r="O37" s="19"/>
    </row>
    <row r="38" spans="1:15" ht="9.9499999999999993" customHeight="1" x14ac:dyDescent="0.2">
      <c r="A38" s="19"/>
      <c r="B38" s="19"/>
      <c r="C38" s="19"/>
      <c r="D38" s="19"/>
      <c r="E38" s="19"/>
      <c r="F38" s="19"/>
      <c r="G38" s="19"/>
      <c r="H38" s="19"/>
      <c r="I38" s="19"/>
      <c r="J38" s="19"/>
      <c r="K38" s="19"/>
      <c r="L38" s="19"/>
      <c r="M38" s="19"/>
      <c r="N38" s="19"/>
      <c r="O38" s="19"/>
    </row>
    <row r="39" spans="1:15" ht="24.95" customHeight="1" x14ac:dyDescent="0.2">
      <c r="A39" s="19"/>
      <c r="B39" s="682" t="str">
        <f>"PIRÂMIDES ETÁRIAS " &amp; AUX!F3 &amp; ", 1991 e 2012"</f>
        <v>PIRÂMIDES ETÁRIAS DA ULS BAIXO ALENTEJO, 1991 e 2012</v>
      </c>
      <c r="C39" s="682"/>
      <c r="D39" s="682"/>
      <c r="E39" s="682"/>
      <c r="F39" s="682"/>
      <c r="G39" s="63"/>
      <c r="H39" s="682" t="str">
        <f>"PIRÂMIDES ETÁRIAS " &amp; AUX!I2 &amp; " E " &amp; AUX!F3 &amp; " (ESTIMATIVAS 2012)"</f>
        <v>PIRÂMIDES ETÁRIAS DA ARS ALENTEJO E DA ULS BAIXO ALENTEJO (ESTIMATIVAS 2012)</v>
      </c>
      <c r="I39" s="682"/>
      <c r="J39" s="682"/>
      <c r="K39" s="682"/>
      <c r="L39" s="682"/>
      <c r="M39" s="682"/>
      <c r="N39" s="682"/>
      <c r="O39" s="19"/>
    </row>
    <row r="40" spans="1:15" ht="15.95" customHeight="1" x14ac:dyDescent="0.2">
      <c r="A40" s="19"/>
      <c r="B40" s="699"/>
      <c r="C40" s="699"/>
      <c r="D40" s="699"/>
      <c r="E40" s="699"/>
      <c r="F40" s="699"/>
      <c r="G40" s="26"/>
      <c r="H40" s="699"/>
      <c r="I40" s="699"/>
      <c r="J40" s="699"/>
      <c r="K40" s="699"/>
      <c r="L40" s="699"/>
      <c r="M40" s="699"/>
      <c r="N40" s="699"/>
      <c r="O40" s="19"/>
    </row>
    <row r="41" spans="1:15" ht="15.95" customHeight="1" x14ac:dyDescent="0.2">
      <c r="A41" s="19"/>
      <c r="B41" s="27"/>
      <c r="C41" s="27"/>
      <c r="D41" s="27"/>
      <c r="E41" s="27"/>
      <c r="F41" s="28"/>
      <c r="G41" s="28"/>
      <c r="H41" s="28"/>
      <c r="I41" s="28"/>
      <c r="J41" s="28"/>
      <c r="K41" s="28"/>
      <c r="L41" s="28"/>
      <c r="M41" s="28"/>
      <c r="N41" s="28"/>
      <c r="O41" s="19"/>
    </row>
    <row r="42" spans="1:15" ht="15.95" customHeight="1" x14ac:dyDescent="0.2">
      <c r="A42" s="19"/>
      <c r="B42" s="27"/>
      <c r="C42" s="27"/>
      <c r="D42" s="27"/>
      <c r="E42" s="27"/>
      <c r="F42" s="28"/>
      <c r="G42" s="28"/>
      <c r="H42" s="28"/>
      <c r="I42" s="28"/>
      <c r="J42" s="28"/>
      <c r="K42" s="28"/>
      <c r="L42" s="28"/>
      <c r="M42" s="28"/>
      <c r="N42" s="28"/>
      <c r="O42" s="19"/>
    </row>
    <row r="43" spans="1:15" ht="15.95" customHeight="1" x14ac:dyDescent="0.2">
      <c r="A43" s="19"/>
      <c r="B43" s="27"/>
      <c r="C43" s="27"/>
      <c r="D43" s="27"/>
      <c r="E43" s="27"/>
      <c r="F43" s="28"/>
      <c r="G43" s="28"/>
      <c r="H43" s="28"/>
      <c r="I43" s="28"/>
      <c r="J43" s="28"/>
      <c r="K43" s="28"/>
      <c r="L43" s="28"/>
      <c r="M43" s="28"/>
      <c r="N43" s="28"/>
      <c r="O43" s="19"/>
    </row>
    <row r="44" spans="1:15" ht="15.95" customHeight="1" x14ac:dyDescent="0.2">
      <c r="A44" s="19"/>
      <c r="B44" s="27"/>
      <c r="C44" s="27"/>
      <c r="D44" s="27"/>
      <c r="E44" s="27"/>
      <c r="F44" s="28"/>
      <c r="G44" s="28"/>
      <c r="H44" s="28"/>
      <c r="I44" s="28"/>
      <c r="J44" s="28"/>
      <c r="K44" s="28"/>
      <c r="L44" s="28"/>
      <c r="M44" s="28"/>
      <c r="N44" s="28"/>
      <c r="O44" s="19"/>
    </row>
    <row r="45" spans="1:15" ht="15.95" customHeight="1" x14ac:dyDescent="0.2">
      <c r="A45" s="19"/>
      <c r="B45" s="27"/>
      <c r="C45" s="27"/>
      <c r="D45" s="27"/>
      <c r="E45" s="27"/>
      <c r="F45" s="28"/>
      <c r="G45" s="28"/>
      <c r="H45" s="28"/>
      <c r="I45" s="28"/>
      <c r="J45" s="28"/>
      <c r="K45" s="28"/>
      <c r="L45" s="28"/>
      <c r="M45" s="28"/>
      <c r="N45" s="28"/>
      <c r="O45" s="19"/>
    </row>
    <row r="46" spans="1:15" ht="15.95" customHeight="1" x14ac:dyDescent="0.2">
      <c r="A46" s="19"/>
      <c r="B46" s="27"/>
      <c r="C46" s="27"/>
      <c r="D46" s="27"/>
      <c r="E46" s="27"/>
      <c r="F46" s="28"/>
      <c r="G46" s="28"/>
      <c r="H46" s="28"/>
      <c r="I46" s="28"/>
      <c r="J46" s="28"/>
      <c r="K46" s="28"/>
      <c r="L46" s="28"/>
      <c r="M46" s="28"/>
      <c r="N46" s="28"/>
      <c r="O46" s="19"/>
    </row>
    <row r="47" spans="1:15" ht="15.95" customHeight="1" x14ac:dyDescent="0.2">
      <c r="A47" s="19"/>
      <c r="B47" s="27"/>
      <c r="C47" s="27"/>
      <c r="D47" s="27"/>
      <c r="E47" s="27"/>
      <c r="F47" s="28"/>
      <c r="G47" s="28"/>
      <c r="H47" s="28"/>
      <c r="I47" s="28"/>
      <c r="J47" s="28"/>
      <c r="K47" s="28"/>
      <c r="L47" s="28"/>
      <c r="M47" s="28"/>
      <c r="N47" s="28"/>
      <c r="O47" s="19"/>
    </row>
    <row r="48" spans="1:15" ht="15.95" customHeight="1" x14ac:dyDescent="0.2">
      <c r="A48" s="19"/>
      <c r="B48" s="27"/>
      <c r="C48" s="27"/>
      <c r="D48" s="27"/>
      <c r="E48" s="27"/>
      <c r="F48" s="28"/>
      <c r="G48" s="28"/>
      <c r="H48" s="28"/>
      <c r="I48" s="28"/>
      <c r="J48" s="28"/>
      <c r="K48" s="28"/>
      <c r="L48" s="28"/>
      <c r="M48" s="28"/>
      <c r="N48" s="28"/>
      <c r="O48" s="19"/>
    </row>
    <row r="49" spans="1:15" ht="15.95" customHeight="1" x14ac:dyDescent="0.2">
      <c r="A49" s="19"/>
      <c r="B49" s="27"/>
      <c r="C49" s="27"/>
      <c r="D49" s="27"/>
      <c r="E49" s="27"/>
      <c r="F49" s="28"/>
      <c r="G49" s="28"/>
      <c r="H49" s="28"/>
      <c r="I49" s="28"/>
      <c r="J49" s="28"/>
      <c r="K49" s="28"/>
      <c r="L49" s="28"/>
      <c r="M49" s="28"/>
      <c r="N49" s="28"/>
      <c r="O49" s="19"/>
    </row>
    <row r="50" spans="1:15" ht="15.95" customHeight="1" x14ac:dyDescent="0.2">
      <c r="A50" s="19"/>
      <c r="B50" s="27"/>
      <c r="C50" s="27"/>
      <c r="D50" s="27"/>
      <c r="E50" s="27"/>
      <c r="F50" s="28"/>
      <c r="G50" s="28"/>
      <c r="H50" s="28"/>
      <c r="I50" s="28"/>
      <c r="J50" s="28"/>
      <c r="K50" s="28"/>
      <c r="L50" s="28"/>
      <c r="M50" s="28"/>
      <c r="N50" s="28"/>
      <c r="O50" s="19"/>
    </row>
    <row r="51" spans="1:15" ht="15.95" customHeight="1" x14ac:dyDescent="0.2">
      <c r="A51" s="19"/>
      <c r="B51" s="27"/>
      <c r="C51" s="27"/>
      <c r="D51" s="27"/>
      <c r="E51" s="27"/>
      <c r="F51" s="28"/>
      <c r="G51" s="28"/>
      <c r="H51" s="28"/>
      <c r="I51" s="28"/>
      <c r="J51" s="28"/>
      <c r="K51" s="28"/>
      <c r="L51" s="28"/>
      <c r="M51" s="28"/>
      <c r="N51" s="28"/>
      <c r="O51" s="19"/>
    </row>
    <row r="52" spans="1:15" ht="15.95" customHeight="1" x14ac:dyDescent="0.2">
      <c r="A52" s="19"/>
      <c r="B52" s="27"/>
      <c r="C52" s="27"/>
      <c r="D52" s="27"/>
      <c r="E52" s="27"/>
      <c r="F52" s="28"/>
      <c r="G52" s="28"/>
      <c r="H52" s="28"/>
      <c r="I52" s="28"/>
      <c r="J52" s="28"/>
      <c r="K52" s="28"/>
      <c r="L52" s="28"/>
      <c r="M52" s="28"/>
      <c r="N52" s="28"/>
      <c r="O52" s="19"/>
    </row>
    <row r="53" spans="1:15" ht="15.95" customHeight="1" x14ac:dyDescent="0.2">
      <c r="A53" s="19"/>
      <c r="B53" s="27"/>
      <c r="C53" s="27"/>
      <c r="D53" s="27"/>
      <c r="E53" s="27"/>
      <c r="F53" s="28"/>
      <c r="G53" s="28"/>
      <c r="H53" s="28"/>
      <c r="I53" s="28"/>
      <c r="J53" s="28"/>
      <c r="K53" s="28"/>
      <c r="L53" s="28"/>
      <c r="M53" s="28"/>
      <c r="N53" s="28"/>
      <c r="O53" s="19"/>
    </row>
    <row r="54" spans="1:15" ht="15.95" customHeight="1" x14ac:dyDescent="0.2">
      <c r="A54" s="19"/>
      <c r="B54" s="27"/>
      <c r="C54" s="27"/>
      <c r="D54" s="27"/>
      <c r="E54" s="27"/>
      <c r="F54" s="28"/>
      <c r="G54" s="28"/>
      <c r="H54" s="28"/>
      <c r="I54" s="28"/>
      <c r="J54" s="28"/>
      <c r="K54" s="28"/>
      <c r="L54" s="28"/>
      <c r="M54" s="28"/>
      <c r="N54" s="28"/>
      <c r="O54" s="19"/>
    </row>
    <row r="55" spans="1:15" ht="15.95" customHeight="1" x14ac:dyDescent="0.2">
      <c r="A55" s="19"/>
      <c r="B55" s="27"/>
      <c r="C55" s="27"/>
      <c r="D55" s="27"/>
      <c r="E55" s="27"/>
      <c r="F55" s="28"/>
      <c r="G55" s="28"/>
      <c r="H55" s="28"/>
      <c r="I55" s="28"/>
      <c r="J55" s="28"/>
      <c r="K55" s="28"/>
      <c r="L55" s="28"/>
      <c r="M55" s="28"/>
      <c r="N55" s="28"/>
      <c r="O55" s="19"/>
    </row>
    <row r="56" spans="1:15" ht="15.95" customHeight="1" x14ac:dyDescent="0.2">
      <c r="A56" s="19"/>
      <c r="B56" s="27"/>
      <c r="C56" s="27"/>
      <c r="D56" s="27"/>
      <c r="E56" s="27"/>
      <c r="F56" s="28"/>
      <c r="G56" s="28"/>
      <c r="H56" s="28"/>
      <c r="I56" s="28"/>
      <c r="J56" s="28"/>
      <c r="K56" s="28"/>
      <c r="L56" s="28"/>
      <c r="M56" s="28"/>
      <c r="N56" s="28"/>
      <c r="O56" s="19"/>
    </row>
    <row r="57" spans="1:15" ht="15" customHeight="1" x14ac:dyDescent="0.2">
      <c r="A57" s="19"/>
      <c r="B57" s="27"/>
      <c r="C57" s="27"/>
      <c r="D57" s="27"/>
      <c r="E57" s="27"/>
      <c r="F57" s="28"/>
      <c r="G57" s="28"/>
      <c r="H57" s="28"/>
      <c r="I57" s="28"/>
      <c r="J57" s="28"/>
      <c r="K57" s="28"/>
      <c r="L57" s="28"/>
      <c r="M57" s="28"/>
      <c r="N57" s="28"/>
      <c r="O57" s="19"/>
    </row>
    <row r="58" spans="1:15" ht="15" customHeight="1" x14ac:dyDescent="0.2">
      <c r="A58" s="19"/>
      <c r="B58" s="27"/>
      <c r="C58" s="27"/>
      <c r="D58" s="27"/>
      <c r="E58" s="27"/>
      <c r="F58" s="28"/>
      <c r="G58" s="28"/>
      <c r="H58" s="28"/>
      <c r="I58" s="28"/>
      <c r="J58" s="28"/>
      <c r="K58" s="28"/>
      <c r="L58" s="28"/>
      <c r="M58" s="28"/>
      <c r="N58" s="28"/>
      <c r="O58" s="19"/>
    </row>
    <row r="59" spans="1:15" ht="9.9499999999999993" customHeight="1" x14ac:dyDescent="0.2">
      <c r="A59" s="19"/>
      <c r="B59" s="27"/>
      <c r="C59" s="27"/>
      <c r="D59" s="27"/>
      <c r="E59" s="27"/>
      <c r="F59" s="28"/>
      <c r="G59" s="28"/>
      <c r="H59" s="28"/>
      <c r="I59" s="28"/>
      <c r="J59" s="28"/>
      <c r="K59" s="28"/>
      <c r="L59" s="28"/>
      <c r="M59" s="28"/>
      <c r="N59" s="28"/>
      <c r="O59" s="19"/>
    </row>
    <row r="60" spans="1:15" ht="15" customHeight="1" x14ac:dyDescent="0.2">
      <c r="A60" s="19"/>
      <c r="B60" s="27"/>
      <c r="C60" s="689" t="s">
        <v>690</v>
      </c>
      <c r="D60" s="689"/>
      <c r="E60" s="689"/>
      <c r="F60" s="689"/>
      <c r="G60" s="28"/>
      <c r="H60" s="28"/>
      <c r="I60" s="28"/>
      <c r="J60" s="28"/>
      <c r="K60" s="689" t="s">
        <v>690</v>
      </c>
      <c r="L60" s="689"/>
      <c r="M60" s="689"/>
      <c r="N60" s="689"/>
      <c r="O60" s="19"/>
    </row>
    <row r="61" spans="1:15" ht="12.75" customHeight="1" x14ac:dyDescent="0.2">
      <c r="A61" s="19"/>
      <c r="B61" s="120" t="s">
        <v>28</v>
      </c>
      <c r="C61" s="24"/>
      <c r="D61" s="24"/>
      <c r="E61" s="25"/>
      <c r="F61" s="24"/>
      <c r="G61" s="24"/>
      <c r="H61" s="24"/>
      <c r="I61" s="24"/>
      <c r="J61" s="24"/>
      <c r="K61" s="24"/>
      <c r="L61" s="24"/>
      <c r="M61" s="24"/>
      <c r="O61" s="19"/>
    </row>
    <row r="62" spans="1:15" ht="20.100000000000001" customHeight="1" x14ac:dyDescent="0.2">
      <c r="A62" s="19"/>
      <c r="B62" s="27"/>
      <c r="C62" s="27"/>
      <c r="D62" s="27"/>
      <c r="E62" s="27"/>
      <c r="F62" s="28"/>
      <c r="G62" s="28"/>
      <c r="H62" s="28"/>
      <c r="I62" s="28"/>
      <c r="J62" s="28"/>
      <c r="K62" s="28"/>
      <c r="L62" s="28"/>
      <c r="M62" s="28"/>
      <c r="N62" s="28"/>
      <c r="O62" s="19"/>
    </row>
    <row r="63" spans="1:15" ht="20.100000000000001" customHeight="1" thickBot="1" x14ac:dyDescent="0.3">
      <c r="A63" s="19"/>
      <c r="B63" s="701" t="s">
        <v>18</v>
      </c>
      <c r="C63" s="701"/>
      <c r="D63" s="701"/>
      <c r="E63" s="701"/>
      <c r="F63" s="701"/>
      <c r="G63" s="701"/>
      <c r="H63" s="701"/>
      <c r="I63" s="701"/>
      <c r="J63" s="701"/>
      <c r="K63" s="701"/>
      <c r="L63" s="701"/>
      <c r="M63" s="701"/>
      <c r="N63" s="701"/>
      <c r="O63" s="19"/>
    </row>
    <row r="64" spans="1:15" ht="9.9499999999999993" customHeight="1" x14ac:dyDescent="0.2">
      <c r="A64" s="19"/>
      <c r="B64" s="19"/>
      <c r="C64" s="19"/>
      <c r="D64" s="19"/>
      <c r="E64" s="19"/>
      <c r="F64" s="19"/>
      <c r="G64" s="19"/>
      <c r="H64" s="19"/>
      <c r="I64" s="19"/>
      <c r="J64" s="19"/>
      <c r="K64" s="19"/>
      <c r="L64" s="19"/>
      <c r="M64" s="19"/>
      <c r="N64" s="19"/>
      <c r="O64" s="19"/>
    </row>
    <row r="65" spans="1:28" ht="15.95" customHeight="1" x14ac:dyDescent="0.2">
      <c r="A65" s="19"/>
      <c r="B65" s="683" t="s">
        <v>288</v>
      </c>
      <c r="C65" s="683"/>
      <c r="D65" s="683"/>
      <c r="E65" s="683"/>
      <c r="F65" s="683"/>
      <c r="H65" s="683" t="s">
        <v>284</v>
      </c>
      <c r="I65" s="683"/>
      <c r="J65" s="683"/>
      <c r="K65" s="683"/>
      <c r="L65" s="683"/>
      <c r="M65" s="683"/>
      <c r="N65" s="683"/>
      <c r="O65" s="19"/>
    </row>
    <row r="66" spans="1:28" ht="5.0999999999999996" customHeight="1" x14ac:dyDescent="0.2">
      <c r="A66" s="19"/>
      <c r="B66" s="19"/>
      <c r="C66" s="19"/>
      <c r="D66" s="19"/>
      <c r="E66" s="19"/>
      <c r="F66" s="19"/>
      <c r="G66" s="19"/>
      <c r="H66" s="19"/>
      <c r="I66" s="19"/>
      <c r="J66" s="19"/>
      <c r="K66" s="19"/>
      <c r="L66" s="19"/>
      <c r="M66" s="19"/>
      <c r="N66" s="19"/>
      <c r="O66" s="19"/>
    </row>
    <row r="67" spans="1:28" ht="18" customHeight="1" x14ac:dyDescent="0.2">
      <c r="A67" s="22"/>
      <c r="B67" s="81" t="s">
        <v>8</v>
      </c>
      <c r="C67" s="65">
        <v>1991</v>
      </c>
      <c r="D67" s="67">
        <v>2001</v>
      </c>
      <c r="E67" s="68">
        <v>2011</v>
      </c>
      <c r="F67" s="66">
        <v>2012</v>
      </c>
      <c r="G67" s="64"/>
      <c r="H67" s="64"/>
      <c r="I67" s="700"/>
      <c r="J67" s="700"/>
      <c r="K67" s="700"/>
      <c r="L67" s="700"/>
      <c r="M67" s="700"/>
      <c r="N67" s="700"/>
      <c r="O67" s="22"/>
    </row>
    <row r="68" spans="1:28" ht="17.100000000000001" customHeight="1" x14ac:dyDescent="0.2">
      <c r="A68" s="22"/>
      <c r="B68" s="708" t="s">
        <v>151</v>
      </c>
      <c r="C68" s="709"/>
      <c r="D68" s="709"/>
      <c r="E68" s="709"/>
      <c r="F68" s="710"/>
      <c r="G68" s="29"/>
      <c r="H68" s="29"/>
      <c r="I68" s="29"/>
      <c r="J68" s="29"/>
      <c r="K68" s="29"/>
      <c r="L68" s="29"/>
      <c r="M68" s="29"/>
      <c r="N68" s="29"/>
      <c r="O68" s="22"/>
      <c r="Q68" s="23"/>
      <c r="R68" s="23"/>
      <c r="S68" s="23"/>
      <c r="T68" s="23"/>
      <c r="U68" s="23"/>
      <c r="V68" s="23"/>
      <c r="W68" s="23"/>
      <c r="X68" s="23"/>
      <c r="Y68" s="23"/>
      <c r="Z68" s="23"/>
      <c r="AA68" s="23"/>
      <c r="AB68" s="23"/>
    </row>
    <row r="69" spans="1:28" ht="14.1" customHeight="1" x14ac:dyDescent="0.2">
      <c r="A69" s="22"/>
      <c r="B69" s="61" t="s">
        <v>16</v>
      </c>
      <c r="C69" s="74">
        <f>AUX!B45</f>
        <v>73.597977157125527</v>
      </c>
      <c r="D69" s="75">
        <f>AUX!L45</f>
        <v>104.84773387015626</v>
      </c>
      <c r="E69" s="75">
        <f>AUX!V45</f>
        <v>130.48516699754603</v>
      </c>
      <c r="F69" s="80">
        <f>AUX!W45</f>
        <v>133.98202652317022</v>
      </c>
      <c r="G69" s="29"/>
      <c r="H69" s="29"/>
      <c r="I69" s="29"/>
      <c r="J69" s="29"/>
      <c r="K69" s="29"/>
      <c r="L69" s="29"/>
      <c r="M69" s="29"/>
      <c r="N69" s="29"/>
      <c r="O69" s="22"/>
      <c r="Q69" s="23"/>
      <c r="R69" s="23"/>
      <c r="S69" s="23"/>
      <c r="T69" s="23"/>
      <c r="U69" s="23"/>
      <c r="V69" s="23"/>
      <c r="W69" s="23"/>
      <c r="X69" s="23"/>
      <c r="Y69" s="23"/>
      <c r="Z69" s="23"/>
      <c r="AA69" s="23"/>
      <c r="AB69" s="23"/>
    </row>
    <row r="70" spans="1:28" ht="14.1" customHeight="1" x14ac:dyDescent="0.2">
      <c r="A70" s="22"/>
      <c r="B70" s="62" t="str">
        <f>AUX!A2</f>
        <v>ARS Alentejo</v>
      </c>
      <c r="C70" s="74">
        <f>AUX!B46</f>
        <v>118.69731552327842</v>
      </c>
      <c r="D70" s="75">
        <f>AUX!L46</f>
        <v>175.08082600740161</v>
      </c>
      <c r="E70" s="75">
        <f>AUX!V46</f>
        <v>189.15052251107784</v>
      </c>
      <c r="F70" s="80">
        <f>AUX!W46</f>
        <v>190.811250652501</v>
      </c>
      <c r="G70" s="30"/>
      <c r="H70" s="30"/>
      <c r="I70" s="30"/>
      <c r="J70" s="30"/>
      <c r="K70" s="30"/>
      <c r="L70" s="30"/>
      <c r="M70" s="30"/>
      <c r="N70" s="30"/>
      <c r="O70" s="22"/>
      <c r="Q70" s="23"/>
      <c r="R70" s="23"/>
      <c r="S70" s="23"/>
      <c r="T70" s="23"/>
      <c r="U70" s="23"/>
      <c r="V70" s="23"/>
      <c r="W70" s="23"/>
      <c r="X70" s="23"/>
      <c r="Y70" s="23"/>
      <c r="Z70" s="23"/>
      <c r="AA70" s="23"/>
      <c r="AB70" s="23"/>
    </row>
    <row r="71" spans="1:28" ht="14.1" customHeight="1" x14ac:dyDescent="0.2">
      <c r="A71" s="22"/>
      <c r="B71" s="594" t="str">
        <f>AUX!A3</f>
        <v>ULS Baixo Alentejo</v>
      </c>
      <c r="C71" s="76">
        <f>AUX!B47</f>
        <v>122.27851229457556</v>
      </c>
      <c r="D71" s="77">
        <f>AUX!L47</f>
        <v>177.12213079255088</v>
      </c>
      <c r="E71" s="77">
        <f>AUX!V47</f>
        <v>179.81954355133573</v>
      </c>
      <c r="F71" s="86">
        <f>AUX!W47</f>
        <v>179.22093369015758</v>
      </c>
      <c r="G71" s="29"/>
      <c r="H71" s="29"/>
      <c r="I71" s="29"/>
      <c r="J71" s="29"/>
      <c r="K71" s="29"/>
      <c r="L71" s="29"/>
      <c r="M71" s="29"/>
      <c r="N71" s="29"/>
      <c r="O71" s="22"/>
      <c r="Q71" s="23"/>
      <c r="R71" s="23"/>
      <c r="S71" s="23"/>
      <c r="T71" s="23"/>
      <c r="U71" s="23"/>
      <c r="V71" s="23"/>
      <c r="W71" s="23"/>
      <c r="X71" s="23"/>
      <c r="Y71" s="23"/>
      <c r="Z71" s="23"/>
      <c r="AA71" s="23"/>
      <c r="AB71" s="23"/>
    </row>
    <row r="72" spans="1:28" ht="17.100000000000001" customHeight="1" x14ac:dyDescent="0.2">
      <c r="A72" s="22"/>
      <c r="B72" s="708" t="s">
        <v>152</v>
      </c>
      <c r="C72" s="709"/>
      <c r="D72" s="709"/>
      <c r="E72" s="709"/>
      <c r="F72" s="710"/>
      <c r="G72" s="29"/>
      <c r="H72" s="29"/>
      <c r="I72" s="29"/>
      <c r="J72" s="29"/>
      <c r="K72" s="29"/>
      <c r="L72" s="29"/>
      <c r="M72" s="29"/>
      <c r="N72" s="29"/>
      <c r="O72" s="22"/>
      <c r="Q72" s="23"/>
      <c r="R72" s="23"/>
      <c r="S72" s="23"/>
      <c r="T72" s="23"/>
      <c r="U72" s="23"/>
      <c r="V72" s="23"/>
      <c r="W72" s="23"/>
      <c r="X72" s="23"/>
      <c r="Y72" s="23"/>
      <c r="Z72" s="23"/>
      <c r="AA72" s="23"/>
      <c r="AB72" s="23"/>
    </row>
    <row r="73" spans="1:28" ht="14.1" customHeight="1" x14ac:dyDescent="0.2">
      <c r="A73" s="22"/>
      <c r="B73" s="61" t="s">
        <v>16</v>
      </c>
      <c r="C73" s="74">
        <f>AUX!B51</f>
        <v>28.536817399626358</v>
      </c>
      <c r="D73" s="75">
        <f>AUX!L51</f>
        <v>23.700558061275899</v>
      </c>
      <c r="E73" s="75">
        <f>AUX!V51</f>
        <v>22.470303037639859</v>
      </c>
      <c r="F73" s="80">
        <f>AUX!W51</f>
        <v>22.356048909791866</v>
      </c>
      <c r="G73" s="29"/>
      <c r="H73" s="29"/>
      <c r="I73" s="29"/>
      <c r="J73" s="29"/>
      <c r="K73" s="29"/>
      <c r="L73" s="29"/>
      <c r="M73" s="29"/>
      <c r="N73" s="29"/>
      <c r="O73" s="22"/>
      <c r="Q73" s="23"/>
      <c r="R73" s="23"/>
      <c r="S73" s="23"/>
      <c r="T73" s="23"/>
      <c r="U73" s="23"/>
      <c r="V73" s="23"/>
      <c r="W73" s="23"/>
      <c r="X73" s="23"/>
      <c r="Y73" s="23"/>
      <c r="Z73" s="23"/>
      <c r="AA73" s="23"/>
      <c r="AB73" s="23"/>
    </row>
    <row r="74" spans="1:28" ht="14.1" customHeight="1" x14ac:dyDescent="0.2">
      <c r="A74" s="22"/>
      <c r="B74" s="62" t="str">
        <f>AUX!A2</f>
        <v>ARS Alentejo</v>
      </c>
      <c r="C74" s="74">
        <f>AUX!B52</f>
        <v>26.549449540494713</v>
      </c>
      <c r="D74" s="75">
        <f>AUX!L52</f>
        <v>21.723550508069337</v>
      </c>
      <c r="E74" s="75">
        <f>AUX!V52</f>
        <v>20.951321755496622</v>
      </c>
      <c r="F74" s="80">
        <f>AUX!W52</f>
        <v>20.854224698235839</v>
      </c>
      <c r="G74" s="29"/>
      <c r="H74" s="29"/>
      <c r="I74" s="29"/>
      <c r="J74" s="29"/>
      <c r="K74" s="29"/>
      <c r="L74" s="29"/>
      <c r="M74" s="29"/>
      <c r="N74" s="29"/>
      <c r="O74" s="22"/>
      <c r="Q74" s="23"/>
      <c r="R74" s="23"/>
      <c r="S74" s="23"/>
      <c r="T74" s="23"/>
      <c r="U74" s="23"/>
      <c r="V74" s="23"/>
      <c r="W74" s="23"/>
      <c r="X74" s="23"/>
      <c r="Y74" s="23"/>
      <c r="Z74" s="23"/>
      <c r="AA74" s="23"/>
      <c r="AB74" s="23"/>
    </row>
    <row r="75" spans="1:28" ht="14.1" customHeight="1" x14ac:dyDescent="0.2">
      <c r="A75" s="22"/>
      <c r="B75" s="594" t="str">
        <f>AUX!A3</f>
        <v>ULS Baixo Alentejo</v>
      </c>
      <c r="C75" s="76">
        <f>AUX!B53</f>
        <v>27.284680391980583</v>
      </c>
      <c r="D75" s="77">
        <f>AUX!L53</f>
        <v>22.143105453063377</v>
      </c>
      <c r="E75" s="77">
        <f>AUX!V53</f>
        <v>21.621656083441714</v>
      </c>
      <c r="F75" s="86">
        <f>AUX!W53</f>
        <v>21.630069849110487</v>
      </c>
      <c r="G75" s="29"/>
      <c r="H75" s="29"/>
      <c r="I75" s="29"/>
      <c r="J75" s="29"/>
      <c r="K75" s="29"/>
      <c r="L75" s="29"/>
      <c r="M75" s="29"/>
      <c r="N75" s="29"/>
      <c r="O75" s="22"/>
      <c r="Q75" s="23"/>
      <c r="R75" s="23"/>
      <c r="S75" s="23"/>
      <c r="T75" s="23"/>
      <c r="U75" s="23"/>
      <c r="V75" s="23"/>
      <c r="W75" s="23"/>
      <c r="X75" s="23"/>
      <c r="Y75" s="23"/>
      <c r="Z75" s="23"/>
      <c r="AA75" s="23"/>
      <c r="AB75" s="23"/>
    </row>
    <row r="76" spans="1:28" ht="17.100000000000001" customHeight="1" x14ac:dyDescent="0.2">
      <c r="A76" s="22"/>
      <c r="B76" s="708" t="s">
        <v>153</v>
      </c>
      <c r="C76" s="709"/>
      <c r="D76" s="709"/>
      <c r="E76" s="709"/>
      <c r="F76" s="710"/>
      <c r="G76" s="29"/>
      <c r="H76" s="29"/>
      <c r="I76" s="29"/>
      <c r="J76" s="29"/>
      <c r="K76" s="29"/>
      <c r="L76" s="29"/>
      <c r="M76" s="29"/>
      <c r="N76" s="29"/>
      <c r="O76" s="22"/>
      <c r="Q76" s="23"/>
      <c r="R76" s="23"/>
      <c r="S76" s="23"/>
      <c r="T76" s="23"/>
      <c r="U76" s="23"/>
      <c r="V76" s="23"/>
      <c r="W76" s="23"/>
      <c r="X76" s="23"/>
      <c r="Y76" s="23"/>
      <c r="Z76" s="23"/>
      <c r="AA76" s="23"/>
      <c r="AB76" s="23"/>
    </row>
    <row r="77" spans="1:28" ht="14.1" customHeight="1" x14ac:dyDescent="0.2">
      <c r="A77" s="22"/>
      <c r="B77" s="61" t="s">
        <v>16</v>
      </c>
      <c r="C77" s="74">
        <f>AUX!B57</f>
        <v>21.002520351147631</v>
      </c>
      <c r="D77" s="75">
        <f>AUX!L57</f>
        <v>24.849498041828422</v>
      </c>
      <c r="E77" s="75">
        <f>AUX!V57</f>
        <v>29.320412443519029</v>
      </c>
      <c r="F77" s="80">
        <f>AUX!W57</f>
        <v>29.953087379850245</v>
      </c>
      <c r="G77" s="29"/>
      <c r="H77" s="29"/>
      <c r="I77" s="29"/>
      <c r="J77" s="29"/>
      <c r="K77" s="29"/>
      <c r="L77" s="29"/>
      <c r="M77" s="29"/>
      <c r="N77" s="29"/>
      <c r="O77" s="22"/>
      <c r="Q77" s="23"/>
      <c r="R77" s="23"/>
      <c r="S77" s="23"/>
      <c r="T77" s="23"/>
      <c r="U77" s="23"/>
      <c r="V77" s="23"/>
      <c r="W77" s="23"/>
      <c r="X77" s="23"/>
      <c r="Y77" s="23"/>
      <c r="Z77" s="23"/>
      <c r="AA77" s="23"/>
      <c r="AB77" s="23"/>
    </row>
    <row r="78" spans="1:28" ht="14.1" customHeight="1" x14ac:dyDescent="0.2">
      <c r="A78" s="22"/>
      <c r="B78" s="62" t="str">
        <f>AUX!A2</f>
        <v>ARS Alentejo</v>
      </c>
      <c r="C78" s="74">
        <f>AUX!B58</f>
        <v>31.513483890774602</v>
      </c>
      <c r="D78" s="75">
        <f>AUX!L58</f>
        <v>38.033771667662883</v>
      </c>
      <c r="E78" s="75">
        <f>AUX!V58</f>
        <v>39.629534573498987</v>
      </c>
      <c r="F78" s="80">
        <f>AUX!W58</f>
        <v>39.792206960586554</v>
      </c>
      <c r="G78" s="29"/>
      <c r="H78" s="29"/>
      <c r="I78" s="29"/>
      <c r="J78" s="29"/>
      <c r="K78" s="29"/>
      <c r="L78" s="29"/>
      <c r="M78" s="29"/>
      <c r="N78" s="29"/>
      <c r="O78" s="22"/>
      <c r="Q78" s="23"/>
      <c r="R78" s="23"/>
      <c r="S78" s="23"/>
      <c r="T78" s="23"/>
      <c r="U78" s="23"/>
      <c r="V78" s="23"/>
      <c r="W78" s="23"/>
      <c r="X78" s="23"/>
      <c r="Y78" s="23"/>
      <c r="Z78" s="23"/>
      <c r="AA78" s="23"/>
      <c r="AB78" s="23"/>
    </row>
    <row r="79" spans="1:28" ht="14.1" customHeight="1" x14ac:dyDescent="0.2">
      <c r="A79" s="22"/>
      <c r="B79" s="595" t="str">
        <f>AUX!A3</f>
        <v>ULS Baixo Alentejo</v>
      </c>
      <c r="C79" s="78">
        <f>AUX!B59</f>
        <v>33.363301267643621</v>
      </c>
      <c r="D79" s="79">
        <f>AUX!L59</f>
        <v>39.220340202107387</v>
      </c>
      <c r="E79" s="79">
        <f>AUX!V59</f>
        <v>38.879963277484507</v>
      </c>
      <c r="F79" s="87">
        <f>AUX!W59</f>
        <v>38.765613141409069</v>
      </c>
      <c r="G79" s="29"/>
      <c r="H79" s="29"/>
      <c r="I79" s="29"/>
      <c r="J79" s="29"/>
      <c r="K79" s="29"/>
      <c r="L79" s="29"/>
      <c r="M79" s="29"/>
      <c r="N79" s="29"/>
      <c r="O79" s="22"/>
      <c r="Q79" s="23"/>
      <c r="R79" s="23"/>
      <c r="S79" s="23"/>
      <c r="T79" s="23"/>
      <c r="U79" s="23"/>
      <c r="V79" s="23"/>
      <c r="W79" s="23"/>
      <c r="X79" s="23"/>
      <c r="Y79" s="23"/>
      <c r="Z79" s="23"/>
      <c r="AA79" s="23"/>
      <c r="AB79" s="23"/>
    </row>
    <row r="80" spans="1:28" ht="14.1" customHeight="1" x14ac:dyDescent="0.2">
      <c r="A80" s="19"/>
      <c r="B80" s="46"/>
      <c r="C80" s="688" t="s">
        <v>690</v>
      </c>
      <c r="D80" s="688"/>
      <c r="E80" s="688"/>
      <c r="F80" s="688"/>
      <c r="G80" s="24"/>
      <c r="H80" s="24"/>
      <c r="I80" s="24"/>
      <c r="J80" s="24"/>
      <c r="K80" s="550"/>
      <c r="L80" s="550"/>
      <c r="M80" s="550"/>
      <c r="N80" s="544"/>
      <c r="O80" s="151"/>
    </row>
    <row r="81" spans="1:15" ht="20.100000000000001" customHeight="1" x14ac:dyDescent="0.2">
      <c r="A81" s="19"/>
      <c r="B81" s="27"/>
      <c r="C81" s="27"/>
      <c r="D81" s="27"/>
      <c r="E81" s="27"/>
      <c r="F81" s="28"/>
      <c r="G81" s="28"/>
      <c r="H81" s="28"/>
      <c r="I81" s="28"/>
      <c r="J81" s="28"/>
      <c r="K81" s="692" t="s">
        <v>690</v>
      </c>
      <c r="L81" s="692"/>
      <c r="M81" s="692"/>
      <c r="N81" s="692"/>
      <c r="O81" s="151"/>
    </row>
    <row r="82" spans="1:15" ht="15.95" customHeight="1" x14ac:dyDescent="0.2">
      <c r="A82" s="19"/>
      <c r="B82" s="683" t="s">
        <v>289</v>
      </c>
      <c r="C82" s="683"/>
      <c r="D82" s="683"/>
      <c r="E82" s="683"/>
      <c r="F82" s="683"/>
      <c r="H82" s="683" t="s">
        <v>285</v>
      </c>
      <c r="I82" s="683"/>
      <c r="J82" s="683"/>
      <c r="K82" s="683"/>
      <c r="L82" s="683"/>
      <c r="M82" s="683"/>
      <c r="N82" s="683"/>
      <c r="O82" s="19"/>
    </row>
    <row r="83" spans="1:15" ht="5.0999999999999996" customHeight="1" x14ac:dyDescent="0.2">
      <c r="A83" s="19"/>
      <c r="B83" s="19"/>
      <c r="C83" s="19"/>
      <c r="D83" s="19"/>
      <c r="E83" s="19"/>
      <c r="F83" s="19"/>
      <c r="G83" s="19"/>
      <c r="H83" s="19"/>
      <c r="I83" s="19"/>
      <c r="J83" s="19"/>
      <c r="K83" s="19"/>
      <c r="L83" s="19"/>
      <c r="M83" s="19"/>
      <c r="N83" s="19"/>
      <c r="O83" s="19"/>
    </row>
    <row r="84" spans="1:15" ht="15" customHeight="1" x14ac:dyDescent="0.2">
      <c r="A84" s="19"/>
      <c r="B84" s="27"/>
      <c r="C84" s="27"/>
      <c r="D84" s="27"/>
      <c r="E84" s="27"/>
      <c r="F84" s="28"/>
      <c r="G84" s="28"/>
      <c r="H84" s="28"/>
      <c r="I84" s="28"/>
      <c r="J84" s="28"/>
      <c r="K84" s="28"/>
      <c r="L84" s="28"/>
      <c r="M84" s="28"/>
      <c r="N84" s="28"/>
      <c r="O84" s="19"/>
    </row>
    <row r="85" spans="1:15" ht="15" customHeight="1" x14ac:dyDescent="0.2">
      <c r="A85" s="19"/>
      <c r="B85" s="27"/>
      <c r="C85" s="27"/>
      <c r="D85" s="27"/>
      <c r="E85" s="27"/>
      <c r="F85" s="28"/>
      <c r="G85" s="28"/>
      <c r="H85" s="28"/>
      <c r="I85" s="28"/>
      <c r="J85" s="28"/>
      <c r="K85" s="28"/>
      <c r="L85" s="28"/>
      <c r="M85" s="28"/>
      <c r="N85" s="28"/>
      <c r="O85" s="19"/>
    </row>
    <row r="86" spans="1:15" ht="15" customHeight="1" x14ac:dyDescent="0.2">
      <c r="A86" s="19"/>
      <c r="B86" s="27"/>
      <c r="C86" s="27"/>
      <c r="D86" s="27"/>
      <c r="E86" s="27"/>
      <c r="F86" s="28"/>
      <c r="G86" s="28"/>
      <c r="H86" s="28"/>
      <c r="I86" s="28"/>
      <c r="J86" s="28"/>
      <c r="K86" s="28"/>
      <c r="L86" s="28"/>
      <c r="M86" s="28"/>
      <c r="N86" s="28"/>
      <c r="O86" s="19"/>
    </row>
    <row r="87" spans="1:15" ht="15" customHeight="1" x14ac:dyDescent="0.2">
      <c r="A87" s="19"/>
      <c r="B87" s="27"/>
      <c r="C87" s="27"/>
      <c r="D87" s="27"/>
      <c r="E87" s="27"/>
      <c r="F87" s="28"/>
      <c r="G87" s="28"/>
      <c r="H87" s="28"/>
      <c r="I87" s="28"/>
      <c r="J87" s="28"/>
      <c r="K87" s="28"/>
      <c r="L87" s="28"/>
      <c r="M87" s="28"/>
      <c r="N87" s="28"/>
      <c r="O87" s="19"/>
    </row>
    <row r="88" spans="1:15" ht="15" customHeight="1" x14ac:dyDescent="0.2">
      <c r="A88" s="19"/>
      <c r="B88" s="27"/>
      <c r="C88" s="27"/>
      <c r="D88" s="27"/>
      <c r="E88" s="27"/>
      <c r="F88" s="28"/>
      <c r="G88" s="28"/>
      <c r="H88" s="28"/>
      <c r="I88" s="28"/>
      <c r="J88" s="28"/>
      <c r="K88" s="28"/>
      <c r="L88" s="28"/>
      <c r="M88" s="28"/>
      <c r="N88" s="28"/>
      <c r="O88" s="19"/>
    </row>
    <row r="89" spans="1:15" ht="15" customHeight="1" x14ac:dyDescent="0.2">
      <c r="A89" s="19"/>
      <c r="B89" s="19"/>
      <c r="C89" s="19"/>
      <c r="D89" s="19"/>
      <c r="E89" s="19"/>
      <c r="F89" s="19"/>
      <c r="G89" s="19"/>
      <c r="H89" s="19"/>
      <c r="I89" s="19"/>
      <c r="J89" s="19"/>
      <c r="K89" s="19"/>
      <c r="L89" s="19"/>
      <c r="M89" s="19"/>
      <c r="N89" s="19"/>
      <c r="O89" s="19"/>
    </row>
    <row r="90" spans="1:15" ht="15" customHeight="1" x14ac:dyDescent="0.2">
      <c r="A90" s="19"/>
      <c r="B90" s="19"/>
      <c r="C90" s="19"/>
      <c r="D90" s="19"/>
      <c r="E90" s="19"/>
      <c r="F90" s="19"/>
      <c r="G90" s="19"/>
      <c r="H90" s="19"/>
      <c r="I90" s="19"/>
      <c r="J90" s="19"/>
      <c r="K90" s="19"/>
      <c r="L90" s="19"/>
      <c r="M90" s="19"/>
      <c r="N90" s="19"/>
      <c r="O90" s="19"/>
    </row>
    <row r="91" spans="1:15" ht="15" customHeight="1" x14ac:dyDescent="0.2">
      <c r="A91" s="19"/>
      <c r="B91" s="31"/>
      <c r="C91" s="27"/>
      <c r="D91" s="27"/>
      <c r="E91" s="27"/>
      <c r="F91" s="28"/>
      <c r="G91" s="28"/>
      <c r="H91" s="28"/>
      <c r="I91" s="28"/>
      <c r="J91" s="28"/>
      <c r="K91" s="28"/>
      <c r="L91" s="28"/>
      <c r="M91" s="28"/>
      <c r="N91" s="28"/>
      <c r="O91" s="19"/>
    </row>
    <row r="92" spans="1:15" ht="15" customHeight="1" x14ac:dyDescent="0.2">
      <c r="A92" s="19"/>
      <c r="B92" s="27"/>
      <c r="C92" s="27"/>
      <c r="D92" s="27"/>
      <c r="E92" s="27"/>
      <c r="F92" s="28"/>
      <c r="G92" s="28"/>
      <c r="H92" s="28"/>
      <c r="I92" s="28"/>
      <c r="J92" s="28"/>
      <c r="K92" s="28"/>
      <c r="L92" s="28"/>
      <c r="M92" s="28"/>
      <c r="N92" s="28"/>
      <c r="O92" s="19"/>
    </row>
    <row r="93" spans="1:15" ht="15" customHeight="1" x14ac:dyDescent="0.2">
      <c r="A93" s="19"/>
      <c r="B93" s="27"/>
      <c r="C93" s="27"/>
      <c r="D93" s="27"/>
      <c r="E93" s="27"/>
      <c r="F93" s="28"/>
      <c r="G93" s="28"/>
      <c r="H93" s="28"/>
      <c r="I93" s="28"/>
      <c r="J93" s="28"/>
      <c r="K93" s="28"/>
      <c r="L93" s="28"/>
      <c r="M93" s="28"/>
      <c r="N93" s="28"/>
      <c r="O93" s="19"/>
    </row>
    <row r="94" spans="1:15" ht="15" customHeight="1" x14ac:dyDescent="0.2">
      <c r="A94" s="19"/>
      <c r="B94" s="19"/>
      <c r="C94" s="19"/>
      <c r="D94" s="19"/>
      <c r="E94" s="19"/>
      <c r="F94" s="19"/>
      <c r="G94" s="19"/>
      <c r="H94" s="19"/>
      <c r="I94" s="19"/>
      <c r="J94" s="19"/>
      <c r="K94" s="19"/>
      <c r="L94" s="19"/>
      <c r="M94" s="19"/>
      <c r="N94" s="19"/>
      <c r="O94" s="19"/>
    </row>
    <row r="95" spans="1:15" ht="15" customHeight="1" x14ac:dyDescent="0.2">
      <c r="A95" s="19"/>
      <c r="B95" s="19"/>
      <c r="C95" s="19"/>
      <c r="D95" s="19"/>
      <c r="E95" s="19"/>
      <c r="F95" s="19"/>
      <c r="G95" s="19"/>
      <c r="H95" s="19"/>
      <c r="I95" s="19"/>
      <c r="J95" s="19"/>
      <c r="K95" s="19"/>
      <c r="L95" s="19"/>
      <c r="M95" s="19"/>
      <c r="N95" s="19"/>
      <c r="O95" s="19"/>
    </row>
    <row r="96" spans="1:15" ht="15" customHeight="1" x14ac:dyDescent="0.2">
      <c r="A96" s="19"/>
      <c r="B96" s="31"/>
      <c r="C96" s="27"/>
      <c r="D96" s="27"/>
      <c r="E96" s="27"/>
      <c r="F96" s="28"/>
      <c r="G96" s="28"/>
      <c r="H96" s="28"/>
      <c r="I96" s="28"/>
      <c r="J96" s="28"/>
      <c r="K96" s="28"/>
      <c r="L96" s="28"/>
      <c r="M96" s="28"/>
      <c r="N96" s="28"/>
      <c r="O96" s="19"/>
    </row>
    <row r="97" spans="1:15" ht="15" customHeight="1" x14ac:dyDescent="0.2">
      <c r="A97" s="19"/>
      <c r="B97" s="27"/>
      <c r="C97" s="27"/>
      <c r="D97" s="27"/>
      <c r="E97" s="27"/>
      <c r="F97" s="28"/>
      <c r="G97" s="28"/>
      <c r="H97" s="28"/>
      <c r="I97" s="28"/>
      <c r="J97" s="28"/>
      <c r="K97" s="28"/>
      <c r="L97" s="28"/>
      <c r="M97" s="28"/>
      <c r="N97" s="28"/>
      <c r="O97" s="19"/>
    </row>
    <row r="98" spans="1:15" ht="15" customHeight="1" x14ac:dyDescent="0.2">
      <c r="A98" s="19"/>
      <c r="B98" s="27"/>
      <c r="C98" s="680" t="s">
        <v>690</v>
      </c>
      <c r="D98" s="680"/>
      <c r="E98" s="680"/>
      <c r="F98" s="680"/>
      <c r="G98" s="28"/>
      <c r="H98" s="28"/>
      <c r="I98" s="28"/>
      <c r="J98" s="28"/>
      <c r="K98" s="680" t="s">
        <v>690</v>
      </c>
      <c r="L98" s="680"/>
      <c r="M98" s="680"/>
      <c r="N98" s="680"/>
      <c r="O98" s="19"/>
    </row>
    <row r="99" spans="1:15" ht="12.75" customHeight="1" x14ac:dyDescent="0.2">
      <c r="A99" s="19"/>
      <c r="B99" s="120" t="s">
        <v>28</v>
      </c>
      <c r="C99" s="24"/>
      <c r="D99" s="24"/>
      <c r="E99" s="25"/>
      <c r="F99" s="24"/>
      <c r="G99" s="24"/>
      <c r="H99" s="24"/>
      <c r="I99" s="24"/>
      <c r="J99" s="24"/>
      <c r="K99" s="24"/>
      <c r="L99" s="24"/>
      <c r="M99" s="24"/>
      <c r="O99" s="19"/>
    </row>
    <row r="100" spans="1:15" ht="20.100000000000001" customHeight="1" x14ac:dyDescent="0.2">
      <c r="A100" s="19"/>
      <c r="B100" s="19"/>
      <c r="C100" s="19"/>
      <c r="D100" s="19"/>
      <c r="E100" s="19"/>
      <c r="F100" s="19"/>
      <c r="G100" s="19"/>
      <c r="H100" s="19"/>
      <c r="I100" s="19"/>
      <c r="J100" s="19"/>
      <c r="K100" s="19"/>
      <c r="L100" s="19"/>
      <c r="M100" s="19"/>
      <c r="N100" s="19"/>
      <c r="O100" s="19"/>
    </row>
    <row r="101" spans="1:15" ht="20.100000000000001" customHeight="1" thickBot="1" x14ac:dyDescent="0.3">
      <c r="A101" s="19"/>
      <c r="B101" s="687" t="s">
        <v>37</v>
      </c>
      <c r="C101" s="687"/>
      <c r="D101" s="687"/>
      <c r="E101" s="687"/>
      <c r="F101" s="687"/>
      <c r="G101" s="687"/>
      <c r="H101" s="687"/>
      <c r="I101" s="687"/>
      <c r="J101" s="687"/>
      <c r="K101" s="687"/>
      <c r="L101" s="687"/>
      <c r="M101" s="687"/>
      <c r="N101" s="687"/>
      <c r="O101" s="19"/>
    </row>
    <row r="102" spans="1:15" ht="9.9499999999999993" customHeight="1" x14ac:dyDescent="0.2">
      <c r="A102" s="19"/>
      <c r="B102" s="19"/>
      <c r="C102" s="19"/>
      <c r="D102" s="19"/>
      <c r="E102" s="19"/>
      <c r="F102" s="19"/>
      <c r="G102" s="19"/>
      <c r="H102" s="19"/>
      <c r="I102" s="19"/>
      <c r="J102" s="19"/>
      <c r="K102" s="19"/>
      <c r="L102" s="19"/>
      <c r="M102" s="19"/>
      <c r="N102" s="19"/>
      <c r="O102" s="19"/>
    </row>
    <row r="103" spans="1:15" ht="15.95" customHeight="1" x14ac:dyDescent="0.2">
      <c r="A103" s="19"/>
      <c r="B103" s="683" t="s">
        <v>294</v>
      </c>
      <c r="C103" s="683"/>
      <c r="D103" s="683"/>
      <c r="E103" s="683"/>
      <c r="F103" s="683"/>
      <c r="G103" s="63"/>
      <c r="H103" s="683" t="s">
        <v>290</v>
      </c>
      <c r="I103" s="683"/>
      <c r="J103" s="683"/>
      <c r="K103" s="683"/>
      <c r="L103" s="683"/>
      <c r="M103" s="683"/>
      <c r="N103" s="683"/>
      <c r="O103" s="19"/>
    </row>
    <row r="104" spans="1:15" ht="5.0999999999999996" customHeight="1" x14ac:dyDescent="0.2">
      <c r="A104" s="19"/>
      <c r="B104" s="27"/>
      <c r="C104" s="27"/>
      <c r="D104" s="27"/>
      <c r="E104" s="27"/>
      <c r="F104" s="27"/>
      <c r="G104" s="27"/>
      <c r="H104" s="27"/>
      <c r="I104" s="27"/>
      <c r="J104" s="27"/>
      <c r="K104" s="27"/>
      <c r="L104" s="27"/>
      <c r="M104" s="27"/>
      <c r="N104" s="27"/>
      <c r="O104" s="19"/>
    </row>
    <row r="105" spans="1:15" ht="21.95" customHeight="1" x14ac:dyDescent="0.2">
      <c r="A105" s="19"/>
      <c r="B105" s="47" t="s">
        <v>8</v>
      </c>
      <c r="C105" s="48">
        <v>1997</v>
      </c>
      <c r="D105" s="48">
        <v>2002</v>
      </c>
      <c r="E105" s="48">
        <v>2007</v>
      </c>
      <c r="F105" s="48">
        <v>2012</v>
      </c>
      <c r="G105" s="91"/>
      <c r="H105" s="91"/>
      <c r="I105" s="91"/>
      <c r="J105" s="91"/>
      <c r="K105" s="91"/>
      <c r="L105" s="91"/>
      <c r="M105" s="91"/>
      <c r="N105" s="91"/>
      <c r="O105" s="19"/>
    </row>
    <row r="106" spans="1:15" ht="18" customHeight="1" x14ac:dyDescent="0.2">
      <c r="A106" s="19"/>
      <c r="B106" s="96" t="s">
        <v>16</v>
      </c>
      <c r="C106" s="588">
        <f>AUX!C63</f>
        <v>106299</v>
      </c>
      <c r="D106" s="588">
        <f>AUX!H63</f>
        <v>108192</v>
      </c>
      <c r="E106" s="588">
        <f>AUX!M63</f>
        <v>96925</v>
      </c>
      <c r="F106" s="588">
        <f>AUX!R63</f>
        <v>85306</v>
      </c>
      <c r="G106" s="92"/>
      <c r="H106" s="92"/>
      <c r="I106" s="92"/>
      <c r="J106" s="92"/>
      <c r="K106" s="92"/>
      <c r="L106" s="92"/>
      <c r="M106" s="92"/>
      <c r="N106" s="92"/>
      <c r="O106" s="19"/>
    </row>
    <row r="107" spans="1:15" ht="18" customHeight="1" x14ac:dyDescent="0.2">
      <c r="A107" s="19"/>
      <c r="B107" s="97" t="str">
        <f>AUX!A2</f>
        <v>ARS Alentejo</v>
      </c>
      <c r="C107" s="591">
        <f>AUX!C64</f>
        <v>4673</v>
      </c>
      <c r="D107" s="591">
        <f>AUX!H64</f>
        <v>4543</v>
      </c>
      <c r="E107" s="591">
        <f>AUX!M64</f>
        <v>3999</v>
      </c>
      <c r="F107" s="591">
        <f>AUX!R64</f>
        <v>3937</v>
      </c>
      <c r="G107" s="92"/>
      <c r="H107" s="92"/>
      <c r="I107" s="92"/>
      <c r="J107" s="92"/>
      <c r="K107" s="92"/>
      <c r="L107" s="92"/>
      <c r="M107" s="92"/>
      <c r="N107" s="92"/>
      <c r="O107" s="19"/>
    </row>
    <row r="108" spans="1:15" ht="18" customHeight="1" x14ac:dyDescent="0.2">
      <c r="A108" s="19"/>
      <c r="B108" s="595" t="str">
        <f>AUX!A3</f>
        <v>ULS Baixo Alentejo</v>
      </c>
      <c r="C108" s="592">
        <f>AUX!C65</f>
        <v>1180</v>
      </c>
      <c r="D108" s="592">
        <f>AUX!H65</f>
        <v>1164</v>
      </c>
      <c r="E108" s="592">
        <f>AUX!M65</f>
        <v>1091</v>
      </c>
      <c r="F108" s="592">
        <f>AUX!R65</f>
        <v>1058</v>
      </c>
      <c r="G108" s="93"/>
      <c r="H108" s="93"/>
      <c r="I108" s="93"/>
      <c r="J108" s="93"/>
      <c r="K108" s="93"/>
      <c r="L108" s="93"/>
      <c r="M108" s="93"/>
      <c r="N108" s="93"/>
      <c r="O108" s="19"/>
    </row>
    <row r="109" spans="1:15" ht="20.100000000000001" customHeight="1" x14ac:dyDescent="0.2">
      <c r="A109" s="19"/>
      <c r="B109" s="31"/>
      <c r="C109" s="681" t="s">
        <v>690</v>
      </c>
      <c r="D109" s="681"/>
      <c r="E109" s="681"/>
      <c r="F109" s="681"/>
      <c r="G109" s="28"/>
      <c r="H109" s="28"/>
      <c r="I109" s="28"/>
      <c r="J109" s="28"/>
      <c r="K109" s="28"/>
      <c r="L109" s="28"/>
      <c r="M109" s="28"/>
      <c r="N109" s="28"/>
      <c r="O109" s="19"/>
    </row>
    <row r="110" spans="1:15" ht="15.95" customHeight="1" x14ac:dyDescent="0.2">
      <c r="A110" s="19"/>
      <c r="B110" s="683" t="s">
        <v>295</v>
      </c>
      <c r="C110" s="683"/>
      <c r="D110" s="683"/>
      <c r="E110" s="683"/>
      <c r="F110" s="683"/>
      <c r="G110" s="683"/>
      <c r="H110" s="683"/>
      <c r="I110" s="683"/>
      <c r="J110" s="683"/>
      <c r="K110" s="683"/>
      <c r="L110" s="683"/>
      <c r="M110" s="683"/>
      <c r="N110" s="683"/>
      <c r="O110" s="19"/>
    </row>
    <row r="111" spans="1:15" ht="5.0999999999999996" customHeight="1" x14ac:dyDescent="0.2">
      <c r="A111" s="19"/>
      <c r="B111" s="27"/>
      <c r="C111" s="27"/>
      <c r="D111" s="27"/>
      <c r="E111" s="27"/>
      <c r="F111" s="27"/>
      <c r="G111" s="27"/>
      <c r="H111" s="27"/>
      <c r="I111" s="27"/>
      <c r="J111" s="27"/>
      <c r="K111" s="27"/>
      <c r="L111" s="27"/>
      <c r="M111" s="27"/>
      <c r="N111" s="27"/>
      <c r="O111" s="19"/>
    </row>
    <row r="112" spans="1:15" ht="21.95" customHeight="1" x14ac:dyDescent="0.2">
      <c r="A112" s="19"/>
      <c r="B112" s="47" t="s">
        <v>8</v>
      </c>
      <c r="C112" s="48">
        <v>1997</v>
      </c>
      <c r="D112" s="48">
        <v>2002</v>
      </c>
      <c r="E112" s="48">
        <v>2007</v>
      </c>
      <c r="F112" s="48">
        <v>2012</v>
      </c>
      <c r="G112" s="91"/>
      <c r="H112" s="91"/>
      <c r="I112" s="91"/>
      <c r="J112" s="91"/>
      <c r="K112" s="91"/>
      <c r="L112" s="91"/>
      <c r="M112" s="91"/>
      <c r="N112" s="91"/>
      <c r="O112" s="19"/>
    </row>
    <row r="113" spans="1:15" ht="18" customHeight="1" x14ac:dyDescent="0.2">
      <c r="A113" s="19"/>
      <c r="B113" s="96" t="s">
        <v>16</v>
      </c>
      <c r="C113" s="51">
        <f>AUX!C69</f>
        <v>11.042744601820905</v>
      </c>
      <c r="D113" s="51">
        <f>AUX!H69</f>
        <v>10.898670928677733</v>
      </c>
      <c r="E113" s="51">
        <f>AUX!M69</f>
        <v>9.6590035416180218</v>
      </c>
      <c r="F113" s="51">
        <f>AUX!R69</f>
        <v>8.527352357854511</v>
      </c>
      <c r="G113" s="94"/>
      <c r="H113" s="94"/>
      <c r="I113" s="94"/>
      <c r="J113" s="94"/>
      <c r="K113" s="94"/>
      <c r="L113" s="94"/>
      <c r="M113" s="94"/>
      <c r="N113" s="94"/>
      <c r="O113" s="19"/>
    </row>
    <row r="114" spans="1:15" ht="18" customHeight="1" x14ac:dyDescent="0.2">
      <c r="A114" s="19"/>
      <c r="B114" s="97" t="str">
        <f>AUX!A2</f>
        <v>ARS Alentejo</v>
      </c>
      <c r="C114" s="98">
        <f>AUX!C70</f>
        <v>8.6650324312897968</v>
      </c>
      <c r="D114" s="98">
        <f>AUX!H70</f>
        <v>8.5115551433737089</v>
      </c>
      <c r="E114" s="98">
        <f>AUX!M70</f>
        <v>7.6612424278417866</v>
      </c>
      <c r="F114" s="98">
        <f>AUX!R70</f>
        <v>7.8072867348507007</v>
      </c>
      <c r="G114" s="94"/>
      <c r="H114" s="94"/>
      <c r="I114" s="94"/>
      <c r="J114" s="94"/>
      <c r="K114" s="94"/>
      <c r="L114" s="94"/>
      <c r="M114" s="94"/>
      <c r="N114" s="94"/>
      <c r="O114" s="19"/>
    </row>
    <row r="115" spans="1:15" ht="18" customHeight="1" x14ac:dyDescent="0.2">
      <c r="A115" s="19"/>
      <c r="B115" s="595" t="str">
        <f>AUX!A3</f>
        <v>ULS Baixo Alentejo</v>
      </c>
      <c r="C115" s="99">
        <f>AUX!C71</f>
        <v>8.5958841741030767</v>
      </c>
      <c r="D115" s="99">
        <f>AUX!H71</f>
        <v>8.6704233535320423</v>
      </c>
      <c r="E115" s="99">
        <f>AUX!M71</f>
        <v>8.3726641341468095</v>
      </c>
      <c r="F115" s="99">
        <f>AUX!R71</f>
        <v>8.4449144932452658</v>
      </c>
      <c r="G115" s="95"/>
      <c r="H115" s="95"/>
      <c r="I115" s="95"/>
      <c r="J115" s="95"/>
      <c r="K115" s="95"/>
      <c r="L115" s="95"/>
      <c r="M115" s="95"/>
      <c r="N115" s="95"/>
      <c r="O115" s="19"/>
    </row>
    <row r="116" spans="1:15" ht="15" customHeight="1" x14ac:dyDescent="0.2">
      <c r="A116" s="19"/>
      <c r="B116" s="31"/>
      <c r="C116" s="688" t="s">
        <v>690</v>
      </c>
      <c r="D116" s="688"/>
      <c r="E116" s="688"/>
      <c r="F116" s="688"/>
      <c r="G116" s="28"/>
      <c r="H116" s="28"/>
      <c r="I116" s="28"/>
      <c r="J116" s="28"/>
      <c r="K116" s="28"/>
      <c r="L116" s="28"/>
      <c r="M116" s="28"/>
      <c r="N116" s="28"/>
      <c r="O116" s="19"/>
    </row>
    <row r="117" spans="1:15" ht="20.100000000000001" customHeight="1" x14ac:dyDescent="0.2">
      <c r="A117" s="19"/>
      <c r="B117" s="31"/>
      <c r="C117" s="27"/>
      <c r="D117" s="27"/>
      <c r="E117" s="27"/>
      <c r="F117" s="28"/>
      <c r="G117" s="28"/>
      <c r="H117" s="28"/>
      <c r="I117" s="28"/>
      <c r="J117" s="28"/>
      <c r="K117" s="680" t="s">
        <v>690</v>
      </c>
      <c r="L117" s="680"/>
      <c r="M117" s="680"/>
      <c r="N117" s="680"/>
      <c r="O117" s="19"/>
    </row>
    <row r="118" spans="1:15" ht="15.95" customHeight="1" x14ac:dyDescent="0.2">
      <c r="A118" s="19"/>
      <c r="B118" s="683" t="s">
        <v>296</v>
      </c>
      <c r="C118" s="683"/>
      <c r="D118" s="683"/>
      <c r="E118" s="683"/>
      <c r="F118" s="683"/>
      <c r="G118" s="63"/>
      <c r="H118" s="683" t="s">
        <v>291</v>
      </c>
      <c r="I118" s="683"/>
      <c r="J118" s="683"/>
      <c r="K118" s="683"/>
      <c r="L118" s="683"/>
      <c r="M118" s="683"/>
      <c r="N118" s="683"/>
      <c r="O118" s="19"/>
    </row>
    <row r="119" spans="1:15" ht="5.0999999999999996" customHeight="1" x14ac:dyDescent="0.2">
      <c r="A119" s="19"/>
      <c r="B119" s="27"/>
      <c r="C119" s="27"/>
      <c r="D119" s="27"/>
      <c r="E119" s="27"/>
      <c r="F119" s="27"/>
      <c r="G119" s="27"/>
      <c r="H119" s="27"/>
      <c r="I119" s="27"/>
      <c r="J119" s="27"/>
      <c r="K119" s="27"/>
      <c r="L119" s="27"/>
      <c r="M119" s="27"/>
      <c r="N119" s="27"/>
      <c r="O119" s="19"/>
    </row>
    <row r="120" spans="1:15" ht="21.95" customHeight="1" x14ac:dyDescent="0.2">
      <c r="A120" s="19"/>
      <c r="B120" s="47" t="s">
        <v>8</v>
      </c>
      <c r="C120" s="48">
        <v>1997</v>
      </c>
      <c r="D120" s="48">
        <v>2002</v>
      </c>
      <c r="E120" s="48">
        <v>2007</v>
      </c>
      <c r="F120" s="48">
        <v>2012</v>
      </c>
      <c r="G120" s="91"/>
      <c r="H120" s="91"/>
      <c r="I120" s="91"/>
      <c r="J120" s="91"/>
      <c r="K120" s="91"/>
      <c r="L120" s="91"/>
      <c r="M120" s="91"/>
      <c r="N120" s="91"/>
      <c r="O120" s="19"/>
    </row>
    <row r="121" spans="1:15" ht="18" customHeight="1" x14ac:dyDescent="0.2">
      <c r="A121" s="19"/>
      <c r="B121" s="96" t="s">
        <v>16</v>
      </c>
      <c r="C121" s="104">
        <f>AUX!C75</f>
        <v>1.4611013039185572</v>
      </c>
      <c r="D121" s="104">
        <f>AUX!H75</f>
        <v>1.4624444371409304</v>
      </c>
      <c r="E121" s="104">
        <f>AUX!M75</f>
        <v>1.3502316877831153</v>
      </c>
      <c r="F121" s="104">
        <f>AUX!R75</f>
        <v>1.2877062357186866</v>
      </c>
      <c r="G121" s="92"/>
      <c r="H121" s="92"/>
      <c r="I121" s="92"/>
      <c r="J121" s="92"/>
      <c r="K121" s="92"/>
      <c r="L121" s="92"/>
      <c r="M121" s="92"/>
      <c r="N121" s="92"/>
      <c r="O121" s="19"/>
    </row>
    <row r="122" spans="1:15" ht="18" customHeight="1" x14ac:dyDescent="0.2">
      <c r="A122" s="19"/>
      <c r="B122" s="97" t="str">
        <f>AUX!A2</f>
        <v>ARS Alentejo</v>
      </c>
      <c r="C122" s="105">
        <f>AUX!C76</f>
        <v>1.372540746974485</v>
      </c>
      <c r="D122" s="105">
        <f>AUX!H76</f>
        <v>1.3577297198797247</v>
      </c>
      <c r="E122" s="105">
        <f>AUX!M76</f>
        <v>1.2410718359326536</v>
      </c>
      <c r="F122" s="105">
        <f>AUX!R76</f>
        <v>1.3411172216283358</v>
      </c>
      <c r="G122" s="92"/>
      <c r="H122" s="92"/>
      <c r="I122" s="92"/>
      <c r="J122" s="92"/>
      <c r="K122" s="92"/>
      <c r="L122" s="92"/>
      <c r="M122" s="92"/>
      <c r="N122" s="92"/>
      <c r="O122" s="19"/>
    </row>
    <row r="123" spans="1:15" ht="18" customHeight="1" x14ac:dyDescent="0.2">
      <c r="A123" s="19"/>
      <c r="B123" s="595" t="str">
        <f>AUX!A3</f>
        <v>ULS Baixo Alentejo</v>
      </c>
      <c r="C123" s="106">
        <f>AUX!C77</f>
        <v>1.3848231271741342</v>
      </c>
      <c r="D123" s="106">
        <f>AUX!H77</f>
        <v>1.4150562050526312</v>
      </c>
      <c r="E123" s="106">
        <f>AUX!M77</f>
        <v>1.3958399432811128</v>
      </c>
      <c r="F123" s="106">
        <f>AUX!R77</f>
        <v>1.4848600465498467</v>
      </c>
      <c r="G123" s="93"/>
      <c r="H123" s="93"/>
      <c r="I123" s="93"/>
      <c r="J123" s="93"/>
      <c r="K123" s="93"/>
      <c r="L123" s="93"/>
      <c r="M123" s="93"/>
      <c r="N123" s="93"/>
      <c r="O123" s="19"/>
    </row>
    <row r="124" spans="1:15" ht="15" customHeight="1" x14ac:dyDescent="0.2">
      <c r="A124" s="19"/>
      <c r="B124" s="31"/>
      <c r="C124" s="688" t="s">
        <v>690</v>
      </c>
      <c r="D124" s="688"/>
      <c r="E124" s="688"/>
      <c r="F124" s="688"/>
      <c r="G124" s="28"/>
      <c r="H124" s="28"/>
      <c r="I124" s="28"/>
      <c r="J124" s="28"/>
      <c r="K124" s="28"/>
      <c r="L124" s="28"/>
      <c r="M124" s="28"/>
      <c r="N124" s="28"/>
      <c r="O124" s="19"/>
    </row>
    <row r="125" spans="1:15" ht="9.9499999999999993" customHeight="1" x14ac:dyDescent="0.2">
      <c r="A125" s="19"/>
      <c r="B125" s="683"/>
      <c r="C125" s="683"/>
      <c r="D125" s="683"/>
      <c r="E125" s="683"/>
      <c r="F125" s="683"/>
      <c r="G125" s="683"/>
      <c r="H125" s="683"/>
      <c r="I125" s="683"/>
      <c r="J125" s="683"/>
      <c r="K125" s="683"/>
      <c r="L125" s="683"/>
      <c r="M125" s="683"/>
      <c r="N125" s="683"/>
      <c r="O125" s="19"/>
    </row>
    <row r="126" spans="1:15" ht="20.100000000000001" customHeight="1" x14ac:dyDescent="0.2">
      <c r="A126" s="19"/>
      <c r="B126" s="684" t="s">
        <v>293</v>
      </c>
      <c r="C126" s="684"/>
      <c r="D126" s="684"/>
      <c r="E126" s="684"/>
      <c r="F126" s="684"/>
      <c r="G126" s="27"/>
      <c r="H126" s="27"/>
      <c r="I126" s="27"/>
      <c r="J126" s="27"/>
      <c r="K126" s="27"/>
      <c r="L126" s="27"/>
      <c r="M126" s="27"/>
      <c r="N126" s="27"/>
      <c r="O126" s="19"/>
    </row>
    <row r="127" spans="1:15" ht="20.100000000000001" customHeight="1" x14ac:dyDescent="0.2">
      <c r="A127" s="19"/>
      <c r="B127" s="684"/>
      <c r="C127" s="684"/>
      <c r="D127" s="684"/>
      <c r="E127" s="684"/>
      <c r="F127" s="684"/>
      <c r="G127" s="91"/>
      <c r="H127" s="91"/>
      <c r="I127" s="91"/>
      <c r="J127" s="91"/>
      <c r="K127" s="91"/>
      <c r="L127" s="91"/>
      <c r="M127" s="91"/>
      <c r="N127" s="91"/>
      <c r="O127" s="19"/>
    </row>
    <row r="128" spans="1:15" ht="31.5" customHeight="1" x14ac:dyDescent="0.2">
      <c r="A128" s="19"/>
      <c r="B128" s="684"/>
      <c r="C128" s="684"/>
      <c r="D128" s="684"/>
      <c r="E128" s="684"/>
      <c r="F128" s="684"/>
      <c r="G128" s="94"/>
      <c r="H128" s="94"/>
      <c r="I128" s="94"/>
      <c r="J128" s="94"/>
      <c r="K128" s="94"/>
      <c r="L128" s="94"/>
      <c r="M128" s="94"/>
      <c r="N128" s="94"/>
      <c r="O128" s="19"/>
    </row>
    <row r="129" spans="1:15" ht="15" customHeight="1" x14ac:dyDescent="0.2">
      <c r="A129" s="19"/>
      <c r="B129" s="100"/>
      <c r="C129" s="101"/>
      <c r="D129" s="101"/>
      <c r="E129" s="101"/>
      <c r="F129" s="101"/>
      <c r="G129" s="94"/>
      <c r="H129" s="94"/>
      <c r="I129" s="94"/>
      <c r="J129" s="94"/>
      <c r="K129" s="94"/>
      <c r="L129" s="94"/>
      <c r="M129" s="94"/>
      <c r="N129" s="94"/>
      <c r="O129" s="19"/>
    </row>
    <row r="130" spans="1:15" ht="12.75" customHeight="1" x14ac:dyDescent="0.2">
      <c r="A130" s="19"/>
      <c r="B130" s="120" t="s">
        <v>28</v>
      </c>
      <c r="C130" s="24"/>
      <c r="D130" s="24"/>
      <c r="E130" s="25"/>
      <c r="F130" s="24"/>
      <c r="G130" s="24"/>
      <c r="H130" s="24"/>
      <c r="I130" s="24"/>
      <c r="J130" s="24"/>
      <c r="K130" s="24"/>
      <c r="L130" s="24"/>
      <c r="M130" s="24"/>
      <c r="O130" s="19"/>
    </row>
    <row r="131" spans="1:15" ht="20.100000000000001" customHeight="1" x14ac:dyDescent="0.2">
      <c r="A131" s="19"/>
      <c r="B131" s="19"/>
      <c r="C131" s="19"/>
      <c r="D131" s="19"/>
      <c r="E131" s="19"/>
      <c r="F131" s="19"/>
      <c r="G131" s="19"/>
      <c r="H131" s="19"/>
      <c r="I131" s="19"/>
      <c r="J131" s="19"/>
      <c r="K131" s="680" t="s">
        <v>690</v>
      </c>
      <c r="L131" s="680"/>
      <c r="M131" s="680"/>
      <c r="N131" s="680"/>
      <c r="O131" s="19"/>
    </row>
    <row r="132" spans="1:15" ht="20.100000000000001" customHeight="1" thickBot="1" x14ac:dyDescent="0.3">
      <c r="A132" s="19"/>
      <c r="B132" s="687" t="s">
        <v>49</v>
      </c>
      <c r="C132" s="687"/>
      <c r="D132" s="687"/>
      <c r="E132" s="687"/>
      <c r="F132" s="687"/>
      <c r="G132" s="687"/>
      <c r="H132" s="687"/>
      <c r="I132" s="687"/>
      <c r="J132" s="687"/>
      <c r="K132" s="687"/>
      <c r="L132" s="687"/>
      <c r="M132" s="687"/>
      <c r="N132" s="687"/>
      <c r="O132" s="19"/>
    </row>
    <row r="133" spans="1:15" ht="9.9499999999999993" customHeight="1" x14ac:dyDescent="0.2">
      <c r="A133" s="19"/>
      <c r="B133" s="19"/>
      <c r="C133" s="19"/>
      <c r="D133" s="19"/>
      <c r="E133" s="19"/>
      <c r="F133" s="19"/>
      <c r="G133" s="19"/>
      <c r="H133" s="19"/>
      <c r="I133" s="19"/>
      <c r="J133" s="19"/>
      <c r="K133" s="19"/>
      <c r="L133" s="19"/>
      <c r="M133" s="19"/>
      <c r="N133" s="19"/>
      <c r="O133" s="19"/>
    </row>
    <row r="134" spans="1:15" ht="15.95" customHeight="1" x14ac:dyDescent="0.2">
      <c r="A134" s="19"/>
      <c r="B134" s="683" t="s">
        <v>298</v>
      </c>
      <c r="C134" s="683"/>
      <c r="D134" s="683"/>
      <c r="E134" s="683"/>
      <c r="F134" s="683"/>
      <c r="G134" s="683"/>
      <c r="H134" s="683"/>
      <c r="I134" s="683"/>
      <c r="J134" s="683"/>
      <c r="K134" s="683"/>
      <c r="L134" s="683"/>
      <c r="M134" s="683"/>
      <c r="N134" s="683"/>
      <c r="O134" s="19"/>
    </row>
    <row r="135" spans="1:15" ht="5.0999999999999996" customHeight="1" x14ac:dyDescent="0.2">
      <c r="A135" s="19"/>
      <c r="B135" s="27"/>
      <c r="C135" s="27"/>
      <c r="D135" s="27"/>
      <c r="E135" s="27"/>
      <c r="F135" s="27"/>
      <c r="G135" s="27"/>
      <c r="H135" s="27"/>
      <c r="I135" s="27"/>
      <c r="J135" s="27"/>
      <c r="K135" s="27"/>
      <c r="L135" s="27"/>
      <c r="M135" s="27"/>
      <c r="N135" s="27"/>
      <c r="O135" s="19"/>
    </row>
    <row r="136" spans="1:15" ht="15" customHeight="1" x14ac:dyDescent="0.2">
      <c r="A136" s="19"/>
      <c r="B136" s="734" t="s">
        <v>50</v>
      </c>
      <c r="C136" s="731" t="s">
        <v>16</v>
      </c>
      <c r="D136" s="732"/>
      <c r="E136" s="733"/>
      <c r="F136" s="731" t="str">
        <f>AUX!A2</f>
        <v>ARS Alentejo</v>
      </c>
      <c r="G136" s="732"/>
      <c r="H136" s="733"/>
      <c r="I136" s="731" t="str">
        <f>AUX!A3</f>
        <v>ULS Baixo Alentejo</v>
      </c>
      <c r="J136" s="732"/>
      <c r="K136" s="733"/>
      <c r="L136" s="547"/>
      <c r="M136" s="548"/>
      <c r="N136" s="548"/>
      <c r="O136" s="19"/>
    </row>
    <row r="137" spans="1:15" ht="15" customHeight="1" x14ac:dyDescent="0.2">
      <c r="A137" s="19"/>
      <c r="B137" s="735"/>
      <c r="C137" s="48" t="s">
        <v>13</v>
      </c>
      <c r="D137" s="48" t="s">
        <v>14</v>
      </c>
      <c r="E137" s="48" t="s">
        <v>15</v>
      </c>
      <c r="F137" s="48" t="s">
        <v>13</v>
      </c>
      <c r="G137" s="48" t="s">
        <v>14</v>
      </c>
      <c r="H137" s="48" t="s">
        <v>15</v>
      </c>
      <c r="I137" s="48" t="s">
        <v>13</v>
      </c>
      <c r="J137" s="49" t="s">
        <v>14</v>
      </c>
      <c r="K137" s="49" t="s">
        <v>15</v>
      </c>
      <c r="L137" s="547"/>
      <c r="M137" s="548"/>
      <c r="N137" s="548"/>
      <c r="O137" s="19"/>
    </row>
    <row r="138" spans="1:15" ht="24.95" customHeight="1" x14ac:dyDescent="0.2">
      <c r="A138" s="19"/>
      <c r="B138" s="50" t="s">
        <v>130</v>
      </c>
      <c r="C138" s="51">
        <f>AUX!B81</f>
        <v>75.842931027107568</v>
      </c>
      <c r="D138" s="52">
        <f>AUX!B85</f>
        <v>72.236034473125429</v>
      </c>
      <c r="E138" s="53">
        <f>AUX!B92</f>
        <v>79.443923615595722</v>
      </c>
      <c r="F138" s="51">
        <f>AUX!B82</f>
        <v>75.691022309697189</v>
      </c>
      <c r="G138" s="52">
        <f>AUX!B86</f>
        <v>72.163344621993545</v>
      </c>
      <c r="H138" s="53">
        <f>AUX!B93</f>
        <v>79.47611044107407</v>
      </c>
      <c r="I138" s="51">
        <f>AUX!B83</f>
        <v>74.718221045069569</v>
      </c>
      <c r="J138" s="52">
        <f>AUX!B87</f>
        <v>70.769016002925383</v>
      </c>
      <c r="K138" s="53">
        <f>AUX!B94</f>
        <v>79.135268093034199</v>
      </c>
      <c r="L138" s="690" t="s">
        <v>693</v>
      </c>
      <c r="M138" s="691"/>
      <c r="N138" s="691"/>
      <c r="O138" s="19"/>
    </row>
    <row r="139" spans="1:15" ht="5.0999999999999996" customHeight="1" x14ac:dyDescent="0.2">
      <c r="A139" s="19"/>
      <c r="B139" s="54"/>
      <c r="C139" s="55"/>
      <c r="D139" s="55"/>
      <c r="E139" s="55"/>
      <c r="F139" s="55"/>
      <c r="G139" s="55"/>
      <c r="H139" s="55"/>
      <c r="I139" s="55"/>
      <c r="J139" s="55"/>
      <c r="K139" s="56"/>
      <c r="L139" s="690"/>
      <c r="M139" s="691"/>
      <c r="N139" s="691"/>
      <c r="O139" s="19"/>
    </row>
    <row r="140" spans="1:15" ht="24.95" customHeight="1" x14ac:dyDescent="0.2">
      <c r="A140" s="19"/>
      <c r="B140" s="57" t="s">
        <v>299</v>
      </c>
      <c r="C140" s="58">
        <f>AUX!P81</f>
        <v>80.571829775787393</v>
      </c>
      <c r="D140" s="59">
        <f>AUX!P85</f>
        <v>77.325289100626719</v>
      </c>
      <c r="E140" s="60">
        <f>AUX!P92</f>
        <v>83.655929725352806</v>
      </c>
      <c r="F140" s="58">
        <f>AUX!P82</f>
        <v>79.547804440226841</v>
      </c>
      <c r="G140" s="59">
        <f>AUX!P86</f>
        <v>76.72757198453084</v>
      </c>
      <c r="H140" s="60">
        <f>AUX!P93</f>
        <v>82.372443650216013</v>
      </c>
      <c r="I140" s="58">
        <f>AUX!P83</f>
        <v>78.159029747923398</v>
      </c>
      <c r="J140" s="59">
        <f>AUX!P87</f>
        <v>75.070330987640787</v>
      </c>
      <c r="K140" s="60">
        <f>AUX!P94</f>
        <v>81.348212923032975</v>
      </c>
      <c r="L140" s="690"/>
      <c r="M140" s="691"/>
      <c r="N140" s="691"/>
      <c r="O140" s="19"/>
    </row>
    <row r="141" spans="1:15" ht="15" customHeight="1" x14ac:dyDescent="0.2">
      <c r="A141" s="19"/>
      <c r="B141" s="686" t="s">
        <v>51</v>
      </c>
      <c r="C141" s="686"/>
      <c r="D141" s="686"/>
      <c r="E141" s="686"/>
      <c r="F141" s="19"/>
      <c r="G141" s="19"/>
      <c r="H141" s="19"/>
      <c r="I141" s="19"/>
      <c r="J141" s="19"/>
      <c r="K141" s="19"/>
      <c r="L141" s="19"/>
      <c r="M141" s="19"/>
      <c r="N141" s="19"/>
      <c r="O141" s="19"/>
    </row>
    <row r="142" spans="1:15" ht="9.9499999999999993" customHeight="1" x14ac:dyDescent="0.2">
      <c r="A142" s="19"/>
      <c r="B142" s="19"/>
      <c r="C142" s="19"/>
      <c r="D142" s="19"/>
      <c r="E142" s="19"/>
      <c r="F142" s="19"/>
      <c r="G142" s="19"/>
      <c r="H142" s="19"/>
      <c r="I142" s="19"/>
      <c r="J142" s="19"/>
      <c r="K142" s="19"/>
      <c r="L142" s="19"/>
      <c r="M142" s="19"/>
      <c r="N142" s="19"/>
      <c r="O142" s="19"/>
    </row>
    <row r="143" spans="1:15" ht="48" customHeight="1" x14ac:dyDescent="0.2">
      <c r="A143" s="19"/>
      <c r="B143" s="685" t="s">
        <v>679</v>
      </c>
      <c r="C143" s="685"/>
      <c r="D143" s="685"/>
      <c r="E143" s="685"/>
      <c r="F143" s="685"/>
      <c r="G143" s="685"/>
      <c r="H143" s="685"/>
      <c r="I143" s="685"/>
      <c r="J143" s="685"/>
      <c r="K143" s="685"/>
      <c r="L143" s="19"/>
      <c r="M143" s="19"/>
      <c r="N143" s="19"/>
      <c r="O143" s="19"/>
    </row>
    <row r="144" spans="1:15" ht="15" customHeight="1" x14ac:dyDescent="0.2">
      <c r="A144" s="19"/>
      <c r="B144" s="19"/>
      <c r="C144" s="19"/>
      <c r="D144" s="19"/>
      <c r="E144" s="19"/>
      <c r="F144" s="19"/>
      <c r="G144" s="19"/>
      <c r="H144" s="19"/>
      <c r="I144" s="19"/>
      <c r="J144" s="19"/>
      <c r="K144" s="19"/>
      <c r="L144" s="19"/>
      <c r="M144" s="19"/>
      <c r="N144" s="19"/>
      <c r="O144" s="19"/>
    </row>
    <row r="145" spans="1:15" ht="26.1" customHeight="1" x14ac:dyDescent="0.2">
      <c r="A145" s="19"/>
      <c r="B145" s="682" t="s">
        <v>300</v>
      </c>
      <c r="C145" s="682"/>
      <c r="D145" s="682"/>
      <c r="E145" s="682"/>
      <c r="F145" s="682"/>
      <c r="G145" s="63"/>
      <c r="H145" s="682" t="s">
        <v>275</v>
      </c>
      <c r="I145" s="682"/>
      <c r="J145" s="682"/>
      <c r="K145" s="682"/>
      <c r="L145" s="682"/>
      <c r="M145" s="682"/>
      <c r="N145" s="682"/>
      <c r="O145" s="19"/>
    </row>
    <row r="146" spans="1:15" ht="5.0999999999999996" customHeight="1" x14ac:dyDescent="0.2">
      <c r="A146" s="19"/>
      <c r="B146" s="27"/>
      <c r="C146" s="27"/>
      <c r="D146" s="27"/>
      <c r="E146" s="27"/>
      <c r="F146" s="27"/>
      <c r="G146" s="27"/>
      <c r="H146" s="27"/>
      <c r="I146" s="27"/>
      <c r="J146" s="27"/>
      <c r="K146" s="27"/>
      <c r="L146" s="27"/>
      <c r="M146" s="27"/>
      <c r="N146" s="27"/>
      <c r="O146" s="19"/>
    </row>
    <row r="147" spans="1:15" ht="15" customHeight="1" x14ac:dyDescent="0.2">
      <c r="A147" s="19"/>
      <c r="B147" s="19"/>
      <c r="C147" s="19"/>
      <c r="D147" s="19"/>
      <c r="E147" s="19"/>
      <c r="F147" s="19"/>
      <c r="G147" s="19"/>
      <c r="H147" s="19"/>
      <c r="I147" s="19"/>
      <c r="J147" s="19"/>
      <c r="K147" s="19"/>
      <c r="L147" s="19"/>
      <c r="M147" s="19"/>
      <c r="N147" s="19"/>
      <c r="O147" s="19"/>
    </row>
    <row r="148" spans="1:15" ht="15" customHeight="1" x14ac:dyDescent="0.2">
      <c r="A148" s="19"/>
      <c r="B148" s="19"/>
      <c r="C148" s="19"/>
      <c r="D148" s="19"/>
      <c r="E148" s="19"/>
      <c r="F148" s="19"/>
      <c r="G148" s="19"/>
      <c r="H148" s="19"/>
      <c r="I148" s="19"/>
      <c r="J148" s="19"/>
      <c r="K148" s="19"/>
      <c r="L148" s="19"/>
      <c r="M148" s="19"/>
      <c r="N148" s="19"/>
      <c r="O148" s="19"/>
    </row>
    <row r="149" spans="1:15" ht="15" customHeight="1" x14ac:dyDescent="0.2">
      <c r="A149" s="19"/>
      <c r="B149" s="19"/>
      <c r="C149" s="19"/>
      <c r="D149" s="19"/>
      <c r="E149" s="19"/>
      <c r="F149" s="19"/>
      <c r="G149" s="19"/>
      <c r="H149" s="19"/>
      <c r="I149" s="19"/>
      <c r="J149" s="19"/>
      <c r="K149" s="19"/>
      <c r="L149" s="19"/>
      <c r="M149" s="19"/>
      <c r="N149" s="19"/>
      <c r="O149" s="19"/>
    </row>
    <row r="150" spans="1:15" ht="15" customHeight="1" x14ac:dyDescent="0.2">
      <c r="A150" s="19"/>
      <c r="B150" s="19"/>
      <c r="C150" s="19"/>
      <c r="D150" s="19"/>
      <c r="E150" s="19"/>
      <c r="F150" s="19"/>
      <c r="G150" s="19"/>
      <c r="H150" s="19"/>
      <c r="I150" s="19"/>
      <c r="J150" s="19"/>
      <c r="K150" s="19"/>
      <c r="L150" s="19"/>
      <c r="M150" s="19"/>
      <c r="N150" s="19"/>
      <c r="O150" s="19"/>
    </row>
    <row r="151" spans="1:15" ht="15" customHeight="1" x14ac:dyDescent="0.2">
      <c r="A151" s="19"/>
      <c r="B151" s="19"/>
      <c r="C151" s="19"/>
      <c r="D151" s="19"/>
      <c r="E151" s="19"/>
      <c r="F151" s="19"/>
      <c r="G151" s="19"/>
      <c r="H151" s="19"/>
      <c r="I151" s="19"/>
      <c r="J151" s="19"/>
      <c r="K151" s="19"/>
      <c r="L151" s="19"/>
      <c r="M151" s="19"/>
      <c r="N151" s="19"/>
      <c r="O151" s="19"/>
    </row>
    <row r="152" spans="1:15" ht="15" customHeight="1" x14ac:dyDescent="0.2">
      <c r="A152" s="19"/>
      <c r="B152" s="19"/>
      <c r="C152" s="19"/>
      <c r="D152" s="19"/>
      <c r="E152" s="19"/>
      <c r="F152" s="19"/>
      <c r="G152" s="19"/>
      <c r="H152" s="19"/>
      <c r="I152" s="19"/>
      <c r="J152" s="19"/>
      <c r="K152" s="19"/>
      <c r="L152" s="19"/>
      <c r="M152" s="19"/>
      <c r="N152" s="19"/>
      <c r="O152" s="19"/>
    </row>
    <row r="153" spans="1:15" ht="15" customHeight="1" x14ac:dyDescent="0.2">
      <c r="A153" s="19"/>
      <c r="B153" s="19"/>
      <c r="C153" s="19"/>
      <c r="D153" s="19"/>
      <c r="E153" s="19"/>
      <c r="F153" s="19"/>
      <c r="G153" s="19"/>
      <c r="H153" s="19"/>
      <c r="I153" s="19"/>
      <c r="J153" s="19"/>
      <c r="K153" s="19"/>
      <c r="L153" s="19"/>
      <c r="M153" s="19"/>
      <c r="N153" s="19"/>
      <c r="O153" s="19"/>
    </row>
    <row r="154" spans="1:15" ht="15" customHeight="1" x14ac:dyDescent="0.2">
      <c r="A154" s="19"/>
      <c r="B154" s="19"/>
      <c r="C154" s="19"/>
      <c r="D154" s="19"/>
      <c r="E154" s="19"/>
      <c r="F154" s="19"/>
      <c r="G154" s="19"/>
      <c r="H154" s="19"/>
      <c r="I154" s="19"/>
      <c r="J154" s="19"/>
      <c r="K154" s="19"/>
      <c r="L154" s="19"/>
      <c r="M154" s="19"/>
      <c r="N154" s="19"/>
      <c r="O154" s="19"/>
    </row>
    <row r="155" spans="1:15" ht="15" customHeight="1" x14ac:dyDescent="0.2">
      <c r="A155" s="19"/>
      <c r="B155" s="19"/>
      <c r="C155" s="19"/>
      <c r="D155" s="19"/>
      <c r="E155" s="19"/>
      <c r="F155" s="19"/>
      <c r="G155" s="19"/>
      <c r="H155" s="19"/>
      <c r="I155" s="19"/>
      <c r="J155" s="19"/>
      <c r="K155" s="19"/>
      <c r="L155" s="19"/>
      <c r="M155" s="19"/>
      <c r="N155" s="19"/>
      <c r="O155" s="19"/>
    </row>
    <row r="156" spans="1:15" ht="15" customHeight="1" x14ac:dyDescent="0.2">
      <c r="A156" s="19"/>
      <c r="B156" s="19"/>
      <c r="C156" s="19"/>
      <c r="D156" s="19"/>
      <c r="E156" s="19"/>
      <c r="F156" s="19"/>
      <c r="G156" s="19"/>
      <c r="H156" s="19"/>
      <c r="I156" s="19"/>
      <c r="J156" s="19"/>
      <c r="K156" s="19"/>
      <c r="L156" s="19"/>
      <c r="M156" s="19"/>
      <c r="N156" s="19"/>
      <c r="O156" s="19"/>
    </row>
    <row r="157" spans="1:15" ht="15" customHeight="1" x14ac:dyDescent="0.2">
      <c r="A157" s="19"/>
      <c r="B157" s="19"/>
      <c r="C157" s="19"/>
      <c r="D157" s="19"/>
      <c r="E157" s="19"/>
      <c r="F157" s="19"/>
      <c r="G157" s="19"/>
      <c r="H157" s="19"/>
      <c r="I157" s="19"/>
      <c r="J157" s="19"/>
      <c r="K157" s="19"/>
      <c r="L157" s="19"/>
      <c r="M157" s="19"/>
      <c r="N157" s="19"/>
      <c r="O157" s="19"/>
    </row>
    <row r="158" spans="1:15" ht="15" customHeight="1" x14ac:dyDescent="0.2">
      <c r="A158" s="19"/>
      <c r="B158" s="19"/>
      <c r="C158" s="19"/>
      <c r="D158" s="19"/>
      <c r="E158" s="19"/>
      <c r="F158" s="19"/>
      <c r="G158" s="19"/>
      <c r="H158" s="19"/>
      <c r="I158" s="19"/>
      <c r="J158" s="19"/>
      <c r="K158" s="19"/>
      <c r="L158" s="19"/>
      <c r="M158" s="19"/>
      <c r="N158" s="19"/>
      <c r="O158" s="19"/>
    </row>
    <row r="159" spans="1:15" ht="15" customHeight="1" x14ac:dyDescent="0.2">
      <c r="A159" s="19"/>
      <c r="B159" s="19"/>
      <c r="C159" s="19"/>
      <c r="D159" s="19"/>
      <c r="E159" s="19"/>
      <c r="F159" s="19"/>
      <c r="G159" s="19"/>
      <c r="H159" s="19"/>
      <c r="I159" s="19"/>
      <c r="J159" s="19"/>
      <c r="K159" s="19"/>
      <c r="L159" s="19"/>
      <c r="M159" s="19"/>
      <c r="N159" s="19"/>
      <c r="O159" s="19"/>
    </row>
    <row r="160" spans="1:15" ht="15" customHeight="1" x14ac:dyDescent="0.2">
      <c r="A160" s="19"/>
      <c r="B160" s="19"/>
      <c r="C160" s="19"/>
      <c r="D160" s="19"/>
      <c r="E160" s="19"/>
      <c r="F160" s="19"/>
      <c r="G160" s="19"/>
      <c r="H160" s="19"/>
      <c r="I160" s="19"/>
      <c r="J160" s="19"/>
      <c r="K160" s="19"/>
      <c r="L160" s="19"/>
      <c r="M160" s="19"/>
      <c r="N160" s="19"/>
      <c r="O160" s="19"/>
    </row>
    <row r="161" spans="1:15" ht="15" customHeight="1" x14ac:dyDescent="0.2">
      <c r="A161" s="19"/>
      <c r="B161" s="19"/>
      <c r="C161" s="680" t="s">
        <v>690</v>
      </c>
      <c r="D161" s="680"/>
      <c r="E161" s="680"/>
      <c r="F161" s="680"/>
      <c r="G161" s="19"/>
      <c r="H161" s="19"/>
      <c r="I161" s="19"/>
      <c r="J161" s="19"/>
      <c r="K161" s="680" t="s">
        <v>690</v>
      </c>
      <c r="L161" s="680"/>
      <c r="M161" s="680"/>
      <c r="N161" s="680"/>
      <c r="O161" s="19"/>
    </row>
    <row r="162" spans="1:15" ht="12.75" customHeight="1" x14ac:dyDescent="0.2">
      <c r="A162" s="19"/>
      <c r="B162" s="120" t="s">
        <v>28</v>
      </c>
      <c r="C162" s="24"/>
      <c r="D162" s="24"/>
      <c r="E162" s="25"/>
      <c r="F162" s="24"/>
      <c r="G162" s="24"/>
      <c r="H162" s="24"/>
      <c r="I162" s="24"/>
      <c r="J162" s="24"/>
      <c r="K162" s="24"/>
      <c r="L162" s="24"/>
      <c r="M162" s="24"/>
      <c r="O162" s="19"/>
    </row>
    <row r="163" spans="1:15" ht="15" customHeight="1" x14ac:dyDescent="0.2">
      <c r="A163" s="19"/>
      <c r="B163" s="19"/>
      <c r="C163" s="19"/>
      <c r="D163" s="19"/>
      <c r="E163" s="19"/>
      <c r="F163" s="19"/>
      <c r="G163" s="19"/>
      <c r="H163" s="19"/>
      <c r="I163" s="19"/>
      <c r="J163" s="19"/>
      <c r="K163" s="19"/>
      <c r="L163" s="19"/>
      <c r="M163" s="19"/>
      <c r="N163" s="19"/>
      <c r="O163" s="19"/>
    </row>
    <row r="164" spans="1:15" ht="15" customHeight="1" x14ac:dyDescent="0.2">
      <c r="A164" s="19"/>
      <c r="B164" s="19"/>
      <c r="C164" s="19"/>
      <c r="D164" s="19"/>
      <c r="E164" s="19"/>
      <c r="F164" s="19"/>
      <c r="G164" s="19"/>
      <c r="H164" s="19"/>
      <c r="I164" s="19"/>
      <c r="J164" s="19"/>
      <c r="K164" s="19"/>
      <c r="L164" s="19"/>
      <c r="M164" s="19"/>
      <c r="N164" s="19"/>
      <c r="O164" s="19"/>
    </row>
    <row r="165" spans="1:15" ht="15" customHeight="1" x14ac:dyDescent="0.2">
      <c r="A165" s="19"/>
      <c r="B165" s="19"/>
      <c r="C165" s="19"/>
      <c r="D165" s="19"/>
      <c r="E165" s="19"/>
      <c r="F165" s="19"/>
      <c r="G165" s="19"/>
      <c r="H165" s="19"/>
      <c r="I165" s="19"/>
      <c r="J165" s="19"/>
      <c r="K165" s="19"/>
      <c r="L165" s="19"/>
      <c r="M165" s="19"/>
      <c r="N165" s="19"/>
      <c r="O165" s="19"/>
    </row>
    <row r="166" spans="1:15" ht="15" customHeight="1" thickBot="1" x14ac:dyDescent="0.25">
      <c r="A166" s="19"/>
      <c r="B166" s="19"/>
      <c r="C166" s="19"/>
      <c r="D166" s="19"/>
      <c r="E166" s="19"/>
      <c r="F166" s="19"/>
      <c r="G166" s="19"/>
      <c r="H166" s="19"/>
      <c r="I166" s="19"/>
      <c r="J166" s="19"/>
      <c r="K166" s="19"/>
      <c r="L166" s="19"/>
      <c r="M166" s="19"/>
      <c r="N166" s="19"/>
      <c r="O166" s="19"/>
    </row>
    <row r="167" spans="1:15" ht="9.9499999999999993" customHeight="1" x14ac:dyDescent="0.2">
      <c r="A167" s="19"/>
      <c r="B167" s="628"/>
      <c r="C167" s="628"/>
      <c r="D167" s="628"/>
      <c r="E167" s="628"/>
      <c r="F167" s="628"/>
      <c r="G167" s="628"/>
      <c r="H167" s="628"/>
      <c r="I167" s="628"/>
      <c r="J167" s="628"/>
      <c r="K167" s="628"/>
      <c r="L167" s="628"/>
      <c r="M167" s="628"/>
      <c r="N167" s="628"/>
      <c r="O167" s="19"/>
    </row>
  </sheetData>
  <mergeCells count="93">
    <mergeCell ref="I136:K136"/>
    <mergeCell ref="B76:F76"/>
    <mergeCell ref="B39:F39"/>
    <mergeCell ref="C136:E136"/>
    <mergeCell ref="F136:H136"/>
    <mergeCell ref="B65:F65"/>
    <mergeCell ref="B101:N101"/>
    <mergeCell ref="B134:N134"/>
    <mergeCell ref="B136:B137"/>
    <mergeCell ref="C80:F80"/>
    <mergeCell ref="C116:F116"/>
    <mergeCell ref="C124:F124"/>
    <mergeCell ref="H82:N82"/>
    <mergeCell ref="B82:F82"/>
    <mergeCell ref="B118:F118"/>
    <mergeCell ref="B125:N125"/>
    <mergeCell ref="H103:N103"/>
    <mergeCell ref="C60:F60"/>
    <mergeCell ref="I2:N2"/>
    <mergeCell ref="I18:K18"/>
    <mergeCell ref="L18:N18"/>
    <mergeCell ref="B6:N6"/>
    <mergeCell ref="B14:N14"/>
    <mergeCell ref="B16:N16"/>
    <mergeCell ref="B18:B19"/>
    <mergeCell ref="B7:H7"/>
    <mergeCell ref="B9:H9"/>
    <mergeCell ref="B10:H10"/>
    <mergeCell ref="B11:H11"/>
    <mergeCell ref="B2:C2"/>
    <mergeCell ref="B8:H8"/>
    <mergeCell ref="C18:E18"/>
    <mergeCell ref="F18:H18"/>
    <mergeCell ref="B23:E23"/>
    <mergeCell ref="B27:B29"/>
    <mergeCell ref="I28:K28"/>
    <mergeCell ref="L28:N28"/>
    <mergeCell ref="C27:H28"/>
    <mergeCell ref="I27:N27"/>
    <mergeCell ref="I29:J29"/>
    <mergeCell ref="L29:M29"/>
    <mergeCell ref="C29:D29"/>
    <mergeCell ref="E29:F29"/>
    <mergeCell ref="G29:H29"/>
    <mergeCell ref="B25:N25"/>
    <mergeCell ref="B167:N167"/>
    <mergeCell ref="I30:J30"/>
    <mergeCell ref="C30:D30"/>
    <mergeCell ref="E30:F30"/>
    <mergeCell ref="G30:H30"/>
    <mergeCell ref="I31:J31"/>
    <mergeCell ref="B33:E33"/>
    <mergeCell ref="C31:D31"/>
    <mergeCell ref="E31:F31"/>
    <mergeCell ref="G31:H31"/>
    <mergeCell ref="C32:D32"/>
    <mergeCell ref="E32:F32"/>
    <mergeCell ref="G32:H32"/>
    <mergeCell ref="B72:F72"/>
    <mergeCell ref="B68:F68"/>
    <mergeCell ref="I67:K67"/>
    <mergeCell ref="K33:N33"/>
    <mergeCell ref="K23:N23"/>
    <mergeCell ref="K60:N60"/>
    <mergeCell ref="L138:N140"/>
    <mergeCell ref="K81:N81"/>
    <mergeCell ref="L30:M30"/>
    <mergeCell ref="L31:M31"/>
    <mergeCell ref="L32:M32"/>
    <mergeCell ref="H40:N40"/>
    <mergeCell ref="L67:N67"/>
    <mergeCell ref="H39:N39"/>
    <mergeCell ref="H65:N65"/>
    <mergeCell ref="I32:J32"/>
    <mergeCell ref="B63:N63"/>
    <mergeCell ref="B37:N37"/>
    <mergeCell ref="B40:F40"/>
    <mergeCell ref="C161:F161"/>
    <mergeCell ref="K161:N161"/>
    <mergeCell ref="C98:F98"/>
    <mergeCell ref="K98:N98"/>
    <mergeCell ref="C109:F109"/>
    <mergeCell ref="K117:N117"/>
    <mergeCell ref="K131:N131"/>
    <mergeCell ref="B145:F145"/>
    <mergeCell ref="H145:N145"/>
    <mergeCell ref="H118:N118"/>
    <mergeCell ref="B126:F128"/>
    <mergeCell ref="B103:F103"/>
    <mergeCell ref="B143:K143"/>
    <mergeCell ref="B110:N110"/>
    <mergeCell ref="B141:E141"/>
    <mergeCell ref="B132:N132"/>
  </mergeCells>
  <hyperlinks>
    <hyperlink ref="B61" location="'A01'!A1" display="Topo"/>
    <hyperlink ref="B11:H11" location="'A01'!A132" display="Esperança de Vida"/>
    <hyperlink ref="B10" location="'A01'!A100" display="Natalidade"/>
    <hyperlink ref="B9" location="'A01'!A54" display="Índices Demográficos"/>
    <hyperlink ref="B7" location="'A01'!A14" display="Estimativas da População Residente em 2007"/>
    <hyperlink ref="B4" location="INDICE!A1" display="Índice"/>
    <hyperlink ref="B35" location="'A01'!A1" display="Topo"/>
    <hyperlink ref="B8" location="'A01'!A75" display="Pirâmides Etárias"/>
    <hyperlink ref="B99" location="'A01'!A1" display="Topo"/>
    <hyperlink ref="B130" location="'A01'!A1" display="Topo"/>
    <hyperlink ref="B162" location="'A01'!A1" display="Topo"/>
    <hyperlink ref="B8:H8" location="'A01'!A37" display="Pirâmides Etárias"/>
    <hyperlink ref="B9:H9" location="'A01'!A63" display="Índices Demográficos"/>
    <hyperlink ref="B10:H10" location="'A01'!A101" display="Natalidade"/>
  </hyperlinks>
  <pageMargins left="0.39370078740157483" right="0.19685039370078741" top="0.78740157480314965" bottom="0.39370078740157483" header="0.31496062992125984" footer="0.31496062992125984"/>
  <pageSetup paperSize="9" scale="68" orientation="portrait" r:id="rId1"/>
  <rowBreaks count="2" manualBreakCount="2">
    <brk id="62" max="16383" man="1"/>
    <brk id="13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
  <dimension ref="A1:X216"/>
  <sheetViews>
    <sheetView tabSelected="1" view="pageBreakPreview" topLeftCell="A190" zoomScale="60" zoomScaleNormal="100" workbookViewId="0">
      <selection activeCell="K26" sqref="K26"/>
    </sheetView>
  </sheetViews>
  <sheetFormatPr defaultRowHeight="14.25" x14ac:dyDescent="0.2"/>
  <cols>
    <col min="1" max="1" width="2.7109375" style="6" customWidth="1"/>
    <col min="2" max="2" width="26.28515625" style="6" customWidth="1"/>
    <col min="3" max="3" width="14.140625" style="6" customWidth="1"/>
    <col min="4" max="4" width="13.85546875" style="6" customWidth="1"/>
    <col min="5" max="6" width="12.28515625" style="6" customWidth="1"/>
    <col min="7" max="10" width="14.28515625" style="6" customWidth="1"/>
    <col min="11" max="11" width="2.7109375" style="6" customWidth="1"/>
    <col min="12" max="16384" width="9.140625" style="6"/>
  </cols>
  <sheetData>
    <row r="1" spans="1:11" ht="9.9499999999999993" customHeight="1" x14ac:dyDescent="0.2">
      <c r="A1" s="19"/>
      <c r="B1" s="19"/>
      <c r="C1" s="19"/>
      <c r="D1" s="19"/>
      <c r="E1" s="19"/>
      <c r="F1" s="19"/>
      <c r="G1" s="19"/>
      <c r="H1" s="19"/>
      <c r="I1" s="19"/>
      <c r="J1" s="19"/>
      <c r="K1" s="19"/>
    </row>
    <row r="2" spans="1:11" ht="20.100000000000001" customHeight="1" thickBot="1" x14ac:dyDescent="0.3">
      <c r="A2" s="19"/>
      <c r="B2" s="766" t="str">
        <f>AUX!A1</f>
        <v>Perfil Local de Saúde 2014</v>
      </c>
      <c r="C2" s="766"/>
      <c r="D2" s="766"/>
      <c r="E2" s="111"/>
      <c r="F2" s="111"/>
      <c r="G2" s="111"/>
      <c r="H2" s="769" t="str">
        <f>AUX!A3</f>
        <v>ULS Baixo Alentejo</v>
      </c>
      <c r="I2" s="769"/>
      <c r="J2" s="769"/>
      <c r="K2" s="19"/>
    </row>
    <row r="3" spans="1:11" ht="9.9499999999999993" customHeight="1" thickTop="1" x14ac:dyDescent="0.2">
      <c r="A3" s="19"/>
      <c r="B3" s="19"/>
      <c r="C3" s="19"/>
      <c r="D3" s="19"/>
      <c r="E3" s="19"/>
      <c r="F3" s="19"/>
      <c r="G3" s="19"/>
      <c r="H3" s="19"/>
      <c r="I3" s="19"/>
      <c r="J3" s="19"/>
      <c r="K3" s="19"/>
    </row>
    <row r="4" spans="1:11" x14ac:dyDescent="0.2">
      <c r="A4" s="19"/>
      <c r="B4" s="113" t="s">
        <v>0</v>
      </c>
      <c r="C4" s="19"/>
      <c r="D4" s="19"/>
      <c r="E4" s="19"/>
      <c r="F4" s="19"/>
      <c r="G4" s="19"/>
      <c r="H4" s="19"/>
      <c r="I4" s="19"/>
      <c r="J4" s="19"/>
      <c r="K4" s="19"/>
    </row>
    <row r="5" spans="1:11" ht="15" customHeight="1" x14ac:dyDescent="0.2">
      <c r="A5" s="19"/>
      <c r="B5" s="21"/>
      <c r="C5" s="19"/>
      <c r="D5" s="19"/>
      <c r="E5" s="19"/>
      <c r="F5" s="19"/>
      <c r="G5" s="19"/>
      <c r="H5" s="19"/>
      <c r="I5" s="19"/>
      <c r="J5" s="19"/>
      <c r="K5" s="19"/>
    </row>
    <row r="6" spans="1:11" ht="24.95" customHeight="1" x14ac:dyDescent="0.2">
      <c r="A6" s="19"/>
      <c r="B6" s="767" t="s">
        <v>5</v>
      </c>
      <c r="C6" s="767"/>
      <c r="D6" s="767"/>
      <c r="E6" s="767"/>
      <c r="F6" s="767"/>
      <c r="G6" s="767"/>
      <c r="H6" s="767"/>
      <c r="I6" s="767"/>
      <c r="J6" s="767"/>
      <c r="K6" s="19"/>
    </row>
    <row r="7" spans="1:11" ht="18" customHeight="1" x14ac:dyDescent="0.2">
      <c r="A7" s="19"/>
      <c r="B7" s="768" t="s">
        <v>67</v>
      </c>
      <c r="C7" s="768"/>
      <c r="D7" s="768"/>
      <c r="E7" s="768"/>
      <c r="F7" s="768"/>
      <c r="G7" s="768"/>
      <c r="H7" s="768"/>
      <c r="I7" s="19"/>
      <c r="J7" s="19"/>
      <c r="K7" s="19"/>
    </row>
    <row r="8" spans="1:11" ht="15" customHeight="1" x14ac:dyDescent="0.2">
      <c r="A8" s="19"/>
      <c r="B8" s="768" t="s">
        <v>179</v>
      </c>
      <c r="C8" s="768"/>
      <c r="D8" s="768"/>
      <c r="E8" s="768"/>
      <c r="F8" s="768"/>
      <c r="G8" s="768"/>
      <c r="H8" s="768"/>
      <c r="I8" s="19"/>
      <c r="J8" s="19"/>
      <c r="K8" s="19"/>
    </row>
    <row r="9" spans="1:11" ht="15" customHeight="1" x14ac:dyDescent="0.2">
      <c r="A9" s="385"/>
      <c r="B9" s="768" t="s">
        <v>181</v>
      </c>
      <c r="C9" s="768"/>
      <c r="D9" s="768"/>
      <c r="E9" s="768"/>
      <c r="F9" s="768"/>
      <c r="G9" s="768"/>
      <c r="H9" s="768"/>
      <c r="I9" s="385"/>
      <c r="J9" s="385"/>
      <c r="K9" s="385"/>
    </row>
    <row r="10" spans="1:11" ht="15" customHeight="1" x14ac:dyDescent="0.2">
      <c r="A10" s="19"/>
      <c r="B10" s="768" t="s">
        <v>66</v>
      </c>
      <c r="C10" s="768"/>
      <c r="D10" s="768"/>
      <c r="E10" s="768"/>
      <c r="F10" s="768"/>
      <c r="G10" s="768"/>
      <c r="H10" s="768"/>
      <c r="I10" s="19"/>
      <c r="J10" s="19"/>
      <c r="K10" s="19"/>
    </row>
    <row r="11" spans="1:11" ht="15" customHeight="1" x14ac:dyDescent="0.2">
      <c r="A11" s="542"/>
      <c r="B11" s="768" t="s">
        <v>65</v>
      </c>
      <c r="C11" s="768"/>
      <c r="D11" s="768"/>
      <c r="E11" s="768"/>
      <c r="F11" s="768"/>
      <c r="G11" s="768"/>
      <c r="H11" s="768"/>
      <c r="I11" s="542"/>
      <c r="J11" s="542"/>
      <c r="K11" s="542"/>
    </row>
    <row r="12" spans="1:11" ht="15" customHeight="1" x14ac:dyDescent="0.2">
      <c r="A12" s="19"/>
      <c r="B12" s="768" t="s">
        <v>508</v>
      </c>
      <c r="C12" s="768"/>
      <c r="D12" s="768"/>
      <c r="E12" s="768"/>
      <c r="F12" s="768"/>
      <c r="G12" s="768"/>
      <c r="H12" s="768"/>
      <c r="I12" s="19"/>
      <c r="J12" s="19"/>
      <c r="K12" s="19"/>
    </row>
    <row r="13" spans="1:11" ht="20.100000000000001" customHeight="1" x14ac:dyDescent="0.2">
      <c r="A13" s="19"/>
      <c r="B13" s="19"/>
      <c r="C13" s="19"/>
      <c r="D13" s="19"/>
      <c r="E13" s="19"/>
      <c r="F13" s="19"/>
      <c r="G13" s="19"/>
      <c r="H13" s="19"/>
      <c r="I13" s="19"/>
      <c r="J13" s="19"/>
      <c r="K13" s="19"/>
    </row>
    <row r="14" spans="1:11" ht="20.100000000000001" customHeight="1" thickBot="1" x14ac:dyDescent="0.3">
      <c r="A14" s="19"/>
      <c r="B14" s="739" t="s">
        <v>67</v>
      </c>
      <c r="C14" s="739"/>
      <c r="D14" s="739"/>
      <c r="E14" s="739"/>
      <c r="F14" s="739"/>
      <c r="G14" s="739"/>
      <c r="H14" s="739"/>
      <c r="I14" s="739"/>
      <c r="J14" s="739"/>
      <c r="K14" s="19"/>
    </row>
    <row r="15" spans="1:11" ht="9.9499999999999993" customHeight="1" x14ac:dyDescent="0.2">
      <c r="A15" s="19"/>
      <c r="B15" s="19"/>
      <c r="C15" s="19"/>
      <c r="D15" s="19"/>
      <c r="E15" s="19"/>
      <c r="F15" s="19"/>
      <c r="G15" s="19"/>
      <c r="H15" s="19"/>
      <c r="I15" s="19"/>
      <c r="J15" s="19"/>
      <c r="K15" s="19"/>
    </row>
    <row r="16" spans="1:11" ht="39.950000000000003" customHeight="1" x14ac:dyDescent="0.2">
      <c r="A16" s="414"/>
      <c r="B16" s="740" t="s">
        <v>595</v>
      </c>
      <c r="C16" s="740"/>
      <c r="D16" s="740"/>
      <c r="E16" s="740"/>
      <c r="F16" s="741" t="str">
        <f>"EVOLUÇÃO MENSAL DO NÚMERO DE DESEMPREGADOS INSCRITOS NO INSTITUTO DE EMPREGO E FORMAÇÃO PROFISSIONAL (IEFP) " &amp; AUX!E3 &amp; " , POR GÉNERO (JAN-04 A DEZ-13)"</f>
        <v>EVOLUÇÃO MENSAL DO NÚMERO DE DESEMPREGADOS INSCRITOS NO INSTITUTO DE EMPREGO E FORMAÇÃO PROFISSIONAL (IEFP) NA ULS BAIXO ALENTEJO , POR GÉNERO (JAN-04 A DEZ-13)</v>
      </c>
      <c r="G16" s="741"/>
      <c r="H16" s="741"/>
      <c r="I16" s="741"/>
      <c r="J16" s="741"/>
      <c r="K16" s="414"/>
    </row>
    <row r="17" spans="1:11" ht="5.0999999999999996" customHeight="1" x14ac:dyDescent="0.2">
      <c r="A17" s="414"/>
      <c r="B17" s="414"/>
      <c r="C17" s="414"/>
      <c r="D17" s="414"/>
      <c r="E17" s="414"/>
      <c r="F17" s="414"/>
      <c r="G17" s="414"/>
      <c r="H17" s="414"/>
      <c r="I17" s="414"/>
      <c r="J17" s="414"/>
      <c r="K17" s="414"/>
    </row>
    <row r="18" spans="1:11" ht="15" customHeight="1" x14ac:dyDescent="0.2">
      <c r="A18" s="414"/>
      <c r="B18" s="415" t="s">
        <v>8</v>
      </c>
      <c r="C18" s="420">
        <v>40878</v>
      </c>
      <c r="D18" s="420">
        <v>41244</v>
      </c>
      <c r="E18" s="420">
        <v>41609</v>
      </c>
      <c r="F18" s="414"/>
      <c r="G18" s="414"/>
      <c r="H18" s="414"/>
      <c r="I18" s="414"/>
      <c r="J18" s="414"/>
      <c r="K18" s="414"/>
    </row>
    <row r="19" spans="1:11" ht="15" customHeight="1" x14ac:dyDescent="0.2">
      <c r="A19" s="414"/>
      <c r="B19" s="761" t="s">
        <v>303</v>
      </c>
      <c r="C19" s="761"/>
      <c r="D19" s="761"/>
      <c r="E19" s="761"/>
      <c r="F19" s="414"/>
      <c r="G19" s="414"/>
      <c r="H19" s="414"/>
      <c r="I19" s="414"/>
      <c r="J19" s="414"/>
      <c r="K19" s="414"/>
    </row>
    <row r="20" spans="1:11" ht="15" customHeight="1" x14ac:dyDescent="0.2">
      <c r="A20" s="414"/>
      <c r="B20" s="253" t="s">
        <v>16</v>
      </c>
      <c r="C20" s="424">
        <f>AUX!CS104</f>
        <v>576383</v>
      </c>
      <c r="D20" s="424">
        <f>AUX!DE104</f>
        <v>675466</v>
      </c>
      <c r="E20" s="424">
        <f>AUX!DQ104</f>
        <v>654569</v>
      </c>
      <c r="F20" s="414"/>
      <c r="G20" s="414"/>
      <c r="H20" s="414"/>
      <c r="I20" s="414"/>
      <c r="J20" s="414"/>
      <c r="K20" s="414"/>
    </row>
    <row r="21" spans="1:11" ht="15" customHeight="1" x14ac:dyDescent="0.2">
      <c r="A21" s="414"/>
      <c r="B21" s="254" t="str">
        <f>AUX!A2</f>
        <v>ARS Alentejo</v>
      </c>
      <c r="C21" s="425">
        <f>AUX!CS105</f>
        <v>25829</v>
      </c>
      <c r="D21" s="425">
        <f>AUX!DE105</f>
        <v>31561</v>
      </c>
      <c r="E21" s="425">
        <f>AUX!DQ105</f>
        <v>29973</v>
      </c>
      <c r="F21" s="414"/>
      <c r="G21" s="414"/>
      <c r="H21" s="414"/>
      <c r="I21" s="414"/>
      <c r="J21" s="414"/>
      <c r="K21" s="414"/>
    </row>
    <row r="22" spans="1:11" ht="15" customHeight="1" x14ac:dyDescent="0.2">
      <c r="A22" s="414"/>
      <c r="B22" s="596" t="str">
        <f>AUX!A3</f>
        <v>ULS Baixo Alentejo</v>
      </c>
      <c r="C22" s="426">
        <f>AUX!CS106</f>
        <v>6768</v>
      </c>
      <c r="D22" s="426">
        <f>AUX!DE106</f>
        <v>8049</v>
      </c>
      <c r="E22" s="426">
        <f>AUX!DQ106</f>
        <v>7918</v>
      </c>
      <c r="F22" s="414"/>
      <c r="G22" s="414"/>
      <c r="H22" s="414"/>
      <c r="I22" s="414"/>
      <c r="J22" s="414"/>
      <c r="K22" s="414"/>
    </row>
    <row r="23" spans="1:11" ht="12.95" customHeight="1" x14ac:dyDescent="0.2">
      <c r="A23" s="414"/>
      <c r="B23" s="422" t="s">
        <v>62</v>
      </c>
      <c r="C23" s="427">
        <f>AUX!CS107</f>
        <v>2975</v>
      </c>
      <c r="D23" s="427">
        <f>AUX!DE107</f>
        <v>3735</v>
      </c>
      <c r="E23" s="427">
        <f>AUX!DQ107</f>
        <v>3516</v>
      </c>
      <c r="F23" s="414"/>
      <c r="G23" s="414"/>
      <c r="H23" s="414"/>
      <c r="I23" s="414"/>
      <c r="J23" s="414"/>
      <c r="K23" s="414"/>
    </row>
    <row r="24" spans="1:11" ht="12.95" customHeight="1" x14ac:dyDescent="0.2">
      <c r="A24" s="414"/>
      <c r="B24" s="423" t="s">
        <v>63</v>
      </c>
      <c r="C24" s="428">
        <f>AUX!CS108</f>
        <v>3793</v>
      </c>
      <c r="D24" s="428">
        <f>AUX!DE108</f>
        <v>4314</v>
      </c>
      <c r="E24" s="428">
        <f>AUX!DQ108</f>
        <v>4402</v>
      </c>
      <c r="F24" s="414"/>
      <c r="G24" s="414"/>
      <c r="H24" s="414"/>
      <c r="I24" s="414"/>
      <c r="J24" s="414"/>
      <c r="K24" s="414"/>
    </row>
    <row r="25" spans="1:11" ht="15" customHeight="1" x14ac:dyDescent="0.2">
      <c r="A25" s="414"/>
      <c r="B25" s="770" t="s">
        <v>304</v>
      </c>
      <c r="C25" s="771"/>
      <c r="D25" s="771"/>
      <c r="E25" s="772"/>
      <c r="F25" s="414"/>
      <c r="G25" s="414"/>
      <c r="H25" s="414"/>
      <c r="I25" s="414"/>
      <c r="J25" s="414"/>
      <c r="K25" s="414"/>
    </row>
    <row r="26" spans="1:11" ht="15" customHeight="1" x14ac:dyDescent="0.2">
      <c r="A26" s="414"/>
      <c r="B26" s="253" t="s">
        <v>16</v>
      </c>
      <c r="C26" s="256">
        <f>AUX!CG112</f>
        <v>10.866763610623826</v>
      </c>
      <c r="D26" s="256">
        <f>AUX!CS112</f>
        <v>17.190479247306044</v>
      </c>
      <c r="E26" s="256">
        <f>AUX!DE112</f>
        <v>-3.0937160419621414</v>
      </c>
      <c r="F26" s="414"/>
      <c r="G26" s="414"/>
      <c r="H26" s="414"/>
      <c r="I26" s="414"/>
      <c r="J26" s="414"/>
      <c r="K26" s="414"/>
    </row>
    <row r="27" spans="1:11" ht="15" customHeight="1" x14ac:dyDescent="0.2">
      <c r="A27" s="414"/>
      <c r="B27" s="254" t="str">
        <f>AUX!A2</f>
        <v>ARS Alentejo</v>
      </c>
      <c r="C27" s="257">
        <f>AUX!CG113</f>
        <v>13.017414894548002</v>
      </c>
      <c r="D27" s="257">
        <f>AUX!CS113</f>
        <v>22.192109644198382</v>
      </c>
      <c r="E27" s="257">
        <f>AUX!DE113</f>
        <v>-5.0315262507525116</v>
      </c>
      <c r="F27" s="414"/>
      <c r="G27" s="414"/>
      <c r="H27" s="414"/>
      <c r="I27" s="414"/>
      <c r="J27" s="414"/>
      <c r="K27" s="414"/>
    </row>
    <row r="28" spans="1:11" ht="15" customHeight="1" x14ac:dyDescent="0.2">
      <c r="A28" s="414"/>
      <c r="B28" s="597" t="str">
        <f>AUX!A3</f>
        <v>ULS Baixo Alentejo</v>
      </c>
      <c r="C28" s="258">
        <f>AUX!CG114</f>
        <v>11.812324467206343</v>
      </c>
      <c r="D28" s="258">
        <f>AUX!CS114</f>
        <v>18.927304964539008</v>
      </c>
      <c r="E28" s="258">
        <f>AUX!DE114</f>
        <v>-1.6275313703565659</v>
      </c>
      <c r="F28" s="414"/>
      <c r="G28" s="414"/>
      <c r="H28" s="414"/>
      <c r="I28" s="414"/>
      <c r="J28" s="414"/>
      <c r="K28" s="414"/>
    </row>
    <row r="29" spans="1:11" ht="15" customHeight="1" x14ac:dyDescent="0.2">
      <c r="A29" s="414"/>
      <c r="B29" s="623" t="s">
        <v>495</v>
      </c>
      <c r="C29" s="416"/>
      <c r="D29" s="416"/>
      <c r="E29" s="417"/>
      <c r="F29" s="414"/>
      <c r="G29" s="414"/>
      <c r="H29" s="414"/>
      <c r="I29" s="414"/>
      <c r="J29" s="414"/>
      <c r="K29" s="414"/>
    </row>
    <row r="30" spans="1:11" ht="15" customHeight="1" x14ac:dyDescent="0.2">
      <c r="A30" s="414"/>
      <c r="B30" s="253" t="s">
        <v>16</v>
      </c>
      <c r="C30" s="256">
        <f>AUX!CS118</f>
        <v>67.444485373101628</v>
      </c>
      <c r="D30" s="256">
        <f>AUX!DE118</f>
        <v>79.352050551973861</v>
      </c>
      <c r="E30" s="256">
        <f>AUX!DQ118</f>
        <v>76.897123434421545</v>
      </c>
      <c r="F30" s="414"/>
      <c r="G30" s="414"/>
      <c r="H30" s="414"/>
      <c r="I30" s="414"/>
      <c r="J30" s="414"/>
      <c r="K30" s="414"/>
    </row>
    <row r="31" spans="1:11" ht="15" customHeight="1" x14ac:dyDescent="0.2">
      <c r="A31" s="414"/>
      <c r="B31" s="254" t="str">
        <f>AUX!A2</f>
        <v>ARS Alentejo</v>
      </c>
      <c r="C31" s="257">
        <f>AUX!CS119</f>
        <v>58.61235604470415</v>
      </c>
      <c r="D31" s="257">
        <f>AUX!DE119</f>
        <v>72.285983239161453</v>
      </c>
      <c r="E31" s="257">
        <f>AUX!DQ119</f>
        <v>68.64889501686848</v>
      </c>
      <c r="F31" s="414"/>
      <c r="G31" s="414"/>
      <c r="H31" s="414"/>
      <c r="I31" s="414"/>
      <c r="J31" s="414"/>
      <c r="K31" s="414"/>
    </row>
    <row r="32" spans="1:11" ht="15" customHeight="1" x14ac:dyDescent="0.2">
      <c r="A32" s="414"/>
      <c r="B32" s="597" t="str">
        <f>AUX!A3</f>
        <v>ULS Baixo Alentejo</v>
      </c>
      <c r="C32" s="258">
        <f>AUX!CS120</f>
        <v>62.138489505866801</v>
      </c>
      <c r="D32" s="258">
        <f>AUX!DE120</f>
        <v>74.614136732329086</v>
      </c>
      <c r="E32" s="258">
        <f>AUX!DQ120</f>
        <v>73.399768250289682</v>
      </c>
      <c r="F32" s="414"/>
      <c r="G32" s="414"/>
      <c r="H32" s="414"/>
      <c r="I32" s="414"/>
      <c r="J32" s="414"/>
      <c r="K32" s="414"/>
    </row>
    <row r="33" spans="1:11" ht="15" customHeight="1" x14ac:dyDescent="0.2">
      <c r="A33" s="414"/>
      <c r="B33" s="421"/>
      <c r="C33" s="681" t="s">
        <v>694</v>
      </c>
      <c r="D33" s="681"/>
      <c r="E33" s="681"/>
      <c r="F33" s="549"/>
      <c r="G33" s="414"/>
      <c r="H33" s="414"/>
      <c r="I33" s="414"/>
      <c r="J33" s="414"/>
      <c r="K33" s="414"/>
    </row>
    <row r="34" spans="1:11" ht="24.95" customHeight="1" x14ac:dyDescent="0.2">
      <c r="A34" s="414"/>
      <c r="B34" s="684" t="s">
        <v>64</v>
      </c>
      <c r="C34" s="684"/>
      <c r="D34" s="684"/>
      <c r="E34" s="112"/>
      <c r="G34" s="414"/>
      <c r="H34" s="681" t="s">
        <v>694</v>
      </c>
      <c r="I34" s="681"/>
      <c r="J34" s="681"/>
      <c r="K34" s="414"/>
    </row>
    <row r="35" spans="1:11" ht="15" customHeight="1" x14ac:dyDescent="0.2">
      <c r="A35" s="414"/>
      <c r="B35" s="414"/>
      <c r="C35" s="414"/>
      <c r="D35" s="414"/>
      <c r="E35" s="414"/>
      <c r="F35" s="414"/>
      <c r="G35" s="414"/>
      <c r="H35" s="414"/>
      <c r="I35" s="414"/>
      <c r="J35" s="414"/>
      <c r="K35" s="414"/>
    </row>
    <row r="36" spans="1:11" ht="50.1" customHeight="1" x14ac:dyDescent="0.2">
      <c r="A36" s="19"/>
      <c r="B36" s="740" t="str">
        <f>"VARIAÇÃO HOMÓLOGA* DO NÚMERO DE DESEMPREGADOS INSCRITOS NO INSTITUTO DE EMPREGO E FORMAÇÃO PROFISSIONAL (IEFP) " &amp; AUX!F2 &amp; " E " &amp; AUX!E3 &amp; " (JAN-05 A DEZ-13)"</f>
        <v>VARIAÇÃO HOMÓLOGA* DO NÚMERO DE DESEMPREGADOS INSCRITOS NO INSTITUTO DE EMPREGO E FORMAÇÃO PROFISSIONAL (IEFP) NA ARS ALENTEJO E NA ULS BAIXO ALENTEJO (JAN-05 A DEZ-13)</v>
      </c>
      <c r="C36" s="740"/>
      <c r="D36" s="740"/>
      <c r="E36" s="740"/>
      <c r="F36" s="741" t="str">
        <f>"EVOLUÇÃO MENSAL DOS DESEMPREGADOS INSCRITOS NO INSTITUTO DE EMPREGO E FORMAÇÃO PROFISSIONAL (IEFP) / 1000 HABITANTES DA POPULAÇÃO ATIVA (15+ ANOS) NO CONTINENTE, " &amp; AUX!F2 &amp; " E " &amp; AUX!E3 &amp; " (JAN-04 A DEZ-13)"</f>
        <v>EVOLUÇÃO MENSAL DOS DESEMPREGADOS INSCRITOS NO INSTITUTO DE EMPREGO E FORMAÇÃO PROFISSIONAL (IEFP) / 1000 HABITANTES DA POPULAÇÃO ATIVA (15+ ANOS) NO CONTINENTE, NA ARS ALENTEJO E NA ULS BAIXO ALENTEJO (JAN-04 A DEZ-13)</v>
      </c>
      <c r="G36" s="741"/>
      <c r="H36" s="741"/>
      <c r="I36" s="741"/>
      <c r="J36" s="741"/>
      <c r="K36" s="19"/>
    </row>
    <row r="37" spans="1:11" ht="5.0999999999999996" customHeight="1" x14ac:dyDescent="0.2">
      <c r="A37" s="19"/>
      <c r="B37" s="19"/>
      <c r="C37" s="19"/>
      <c r="D37" s="19"/>
      <c r="E37" s="19"/>
      <c r="F37" s="19"/>
      <c r="G37" s="19"/>
      <c r="H37" s="19"/>
      <c r="I37" s="19"/>
      <c r="J37" s="19"/>
      <c r="K37" s="19"/>
    </row>
    <row r="38" spans="1:11" ht="15" customHeight="1" x14ac:dyDescent="0.2">
      <c r="A38" s="19"/>
      <c r="B38" s="19"/>
      <c r="C38" s="19"/>
      <c r="D38" s="19"/>
      <c r="E38" s="19"/>
      <c r="F38" s="19"/>
      <c r="G38" s="19"/>
      <c r="H38" s="19"/>
      <c r="I38" s="19"/>
      <c r="J38" s="19"/>
      <c r="K38" s="19"/>
    </row>
    <row r="39" spans="1:11" ht="15" customHeight="1" x14ac:dyDescent="0.2">
      <c r="A39" s="19"/>
      <c r="B39" s="19"/>
      <c r="C39" s="19"/>
      <c r="D39" s="19"/>
      <c r="E39" s="19"/>
      <c r="F39" s="19"/>
      <c r="G39" s="19"/>
      <c r="H39" s="19"/>
      <c r="I39" s="19"/>
      <c r="J39" s="19"/>
      <c r="K39" s="19"/>
    </row>
    <row r="40" spans="1:11" ht="15" customHeight="1" x14ac:dyDescent="0.2">
      <c r="A40" s="19"/>
      <c r="B40" s="19"/>
      <c r="C40" s="19"/>
      <c r="D40" s="19"/>
      <c r="E40" s="19"/>
      <c r="F40" s="19"/>
      <c r="G40" s="19"/>
      <c r="H40" s="19"/>
      <c r="I40" s="19"/>
      <c r="J40" s="19"/>
      <c r="K40" s="19"/>
    </row>
    <row r="41" spans="1:11" ht="15" customHeight="1" x14ac:dyDescent="0.2">
      <c r="A41" s="19"/>
      <c r="B41" s="19"/>
      <c r="C41" s="19"/>
      <c r="D41" s="19"/>
      <c r="E41" s="19"/>
      <c r="F41" s="19"/>
      <c r="G41" s="19"/>
      <c r="H41" s="19"/>
      <c r="I41" s="19"/>
      <c r="J41" s="19"/>
      <c r="K41" s="19"/>
    </row>
    <row r="42" spans="1:11" ht="15" customHeight="1" x14ac:dyDescent="0.2">
      <c r="A42" s="19"/>
      <c r="B42" s="19"/>
      <c r="C42" s="19"/>
      <c r="D42" s="19"/>
      <c r="E42" s="19"/>
      <c r="F42" s="19"/>
      <c r="G42" s="19"/>
      <c r="H42" s="19"/>
      <c r="I42" s="19"/>
      <c r="J42" s="19"/>
      <c r="K42" s="19"/>
    </row>
    <row r="43" spans="1:11" ht="15" customHeight="1" x14ac:dyDescent="0.2">
      <c r="A43" s="19"/>
      <c r="B43" s="19"/>
      <c r="C43" s="19"/>
      <c r="D43" s="19"/>
      <c r="E43" s="19"/>
      <c r="F43" s="19"/>
      <c r="G43" s="19"/>
      <c r="H43" s="19"/>
      <c r="I43" s="19"/>
      <c r="J43" s="19"/>
      <c r="K43" s="19"/>
    </row>
    <row r="44" spans="1:11" ht="15" customHeight="1" x14ac:dyDescent="0.2">
      <c r="A44" s="19"/>
      <c r="B44" s="19"/>
      <c r="C44" s="19"/>
      <c r="D44" s="19"/>
      <c r="E44" s="19"/>
      <c r="F44" s="19"/>
      <c r="G44" s="19"/>
      <c r="H44" s="19"/>
      <c r="I44" s="19"/>
      <c r="J44" s="19"/>
      <c r="K44" s="19"/>
    </row>
    <row r="45" spans="1:11" ht="15" customHeight="1" x14ac:dyDescent="0.2">
      <c r="A45" s="19"/>
      <c r="B45" s="19"/>
      <c r="C45" s="19"/>
      <c r="D45" s="19"/>
      <c r="E45" s="19"/>
      <c r="F45" s="19"/>
      <c r="G45" s="19"/>
      <c r="H45" s="19"/>
      <c r="I45" s="19"/>
      <c r="J45" s="19"/>
      <c r="K45" s="19"/>
    </row>
    <row r="46" spans="1:11" ht="15" customHeight="1" x14ac:dyDescent="0.2">
      <c r="A46" s="19"/>
      <c r="B46" s="19"/>
      <c r="C46" s="19"/>
      <c r="D46" s="19"/>
      <c r="E46" s="19"/>
      <c r="F46" s="19"/>
      <c r="G46" s="19"/>
      <c r="H46" s="19"/>
      <c r="I46" s="19"/>
      <c r="J46" s="19"/>
      <c r="K46" s="19"/>
    </row>
    <row r="47" spans="1:11" ht="15" customHeight="1" x14ac:dyDescent="0.2">
      <c r="A47" s="19"/>
      <c r="B47" s="19"/>
      <c r="C47" s="19"/>
      <c r="D47" s="19"/>
      <c r="E47" s="19"/>
      <c r="F47" s="19"/>
      <c r="G47" s="19"/>
      <c r="H47" s="19"/>
      <c r="I47" s="19"/>
      <c r="J47" s="19"/>
      <c r="K47" s="19"/>
    </row>
    <row r="48" spans="1:11" ht="15" customHeight="1" x14ac:dyDescent="0.2">
      <c r="A48" s="19"/>
      <c r="B48" s="19"/>
      <c r="C48" s="19"/>
      <c r="D48" s="19"/>
      <c r="E48" s="19"/>
      <c r="F48" s="19"/>
      <c r="G48" s="19"/>
      <c r="H48" s="19"/>
      <c r="I48" s="19"/>
      <c r="J48" s="19"/>
      <c r="K48" s="19"/>
    </row>
    <row r="49" spans="1:11" ht="15" customHeight="1" x14ac:dyDescent="0.2">
      <c r="A49" s="19"/>
      <c r="B49" s="19"/>
      <c r="C49" s="19"/>
      <c r="D49" s="19"/>
      <c r="E49" s="19"/>
      <c r="F49" s="19"/>
      <c r="G49" s="19"/>
      <c r="H49" s="19"/>
      <c r="I49" s="19"/>
      <c r="J49" s="19"/>
      <c r="K49" s="19"/>
    </row>
    <row r="50" spans="1:11" ht="15" customHeight="1" x14ac:dyDescent="0.2">
      <c r="A50" s="19"/>
      <c r="B50" s="542"/>
      <c r="C50" s="542"/>
      <c r="D50" s="542"/>
      <c r="E50" s="542"/>
      <c r="F50" s="542"/>
      <c r="G50" s="542"/>
      <c r="H50" s="542"/>
      <c r="I50" s="542"/>
      <c r="J50" s="542"/>
      <c r="K50" s="542"/>
    </row>
    <row r="51" spans="1:11" ht="15" customHeight="1" x14ac:dyDescent="0.2">
      <c r="A51" s="19"/>
      <c r="B51" s="542"/>
      <c r="C51" s="542"/>
      <c r="D51" s="542"/>
      <c r="E51" s="542"/>
      <c r="F51" s="542"/>
      <c r="G51" s="542"/>
      <c r="H51" s="542"/>
      <c r="I51" s="542"/>
      <c r="J51" s="542"/>
      <c r="K51" s="542"/>
    </row>
    <row r="52" spans="1:11" ht="30" customHeight="1" x14ac:dyDescent="0.2">
      <c r="A52" s="19"/>
      <c r="B52" s="542"/>
      <c r="C52" s="542"/>
      <c r="D52" s="542"/>
      <c r="E52" s="542"/>
      <c r="F52" s="542"/>
      <c r="G52" s="542"/>
      <c r="H52" s="542"/>
      <c r="I52" s="542"/>
      <c r="J52" s="542"/>
      <c r="K52" s="542"/>
    </row>
    <row r="53" spans="1:11" ht="15" customHeight="1" x14ac:dyDescent="0.2">
      <c r="A53" s="19"/>
      <c r="B53" s="542"/>
      <c r="C53" s="692" t="s">
        <v>694</v>
      </c>
      <c r="D53" s="692"/>
      <c r="E53" s="692"/>
      <c r="F53" s="542"/>
      <c r="G53" s="542"/>
      <c r="H53" s="681" t="s">
        <v>694</v>
      </c>
      <c r="I53" s="681"/>
      <c r="J53" s="681"/>
      <c r="K53" s="542"/>
    </row>
    <row r="54" spans="1:11" ht="24.95" customHeight="1" x14ac:dyDescent="0.2">
      <c r="A54" s="19"/>
      <c r="B54" s="684" t="s">
        <v>64</v>
      </c>
      <c r="C54" s="684"/>
      <c r="D54" s="684"/>
      <c r="E54" s="112"/>
      <c r="F54" s="542"/>
      <c r="G54" s="542"/>
      <c r="H54" s="542"/>
      <c r="I54" s="542"/>
      <c r="J54" s="112"/>
      <c r="K54" s="542"/>
    </row>
    <row r="55" spans="1:11" ht="24.95" customHeight="1" x14ac:dyDescent="0.2">
      <c r="A55" s="19"/>
      <c r="B55" s="114" t="s">
        <v>28</v>
      </c>
      <c r="C55" s="19"/>
      <c r="D55" s="19"/>
      <c r="E55" s="19"/>
      <c r="F55" s="756"/>
      <c r="G55" s="756"/>
      <c r="H55" s="756"/>
      <c r="I55" s="756"/>
      <c r="J55" s="756"/>
      <c r="K55" s="19"/>
    </row>
    <row r="56" spans="1:11" ht="20.100000000000001" customHeight="1" x14ac:dyDescent="0.2">
      <c r="A56" s="19"/>
      <c r="B56" s="19"/>
      <c r="C56" s="19"/>
      <c r="D56" s="19"/>
      <c r="E56" s="19"/>
      <c r="F56" s="19"/>
      <c r="G56" s="19"/>
      <c r="H56" s="19"/>
      <c r="I56" s="19"/>
      <c r="J56" s="19"/>
      <c r="K56" s="19"/>
    </row>
    <row r="57" spans="1:11" ht="24.95" customHeight="1" x14ac:dyDescent="0.2">
      <c r="A57" s="414"/>
      <c r="B57" s="740" t="s">
        <v>276</v>
      </c>
      <c r="C57" s="740"/>
      <c r="D57" s="740"/>
      <c r="E57" s="740"/>
      <c r="F57" s="741" t="s">
        <v>276</v>
      </c>
      <c r="G57" s="741"/>
      <c r="H57" s="741"/>
      <c r="I57" s="741"/>
      <c r="J57" s="741"/>
      <c r="K57" s="414"/>
    </row>
    <row r="58" spans="1:11" ht="4.5" customHeight="1" x14ac:dyDescent="0.2">
      <c r="A58" s="414"/>
      <c r="B58" s="414"/>
      <c r="C58" s="414"/>
      <c r="D58" s="414"/>
      <c r="E58" s="414"/>
      <c r="F58" s="414"/>
      <c r="G58" s="414"/>
      <c r="H58" s="414"/>
      <c r="I58" s="414"/>
      <c r="J58" s="414"/>
      <c r="K58" s="414"/>
    </row>
    <row r="59" spans="1:11" ht="30" customHeight="1" x14ac:dyDescent="0.2">
      <c r="A59" s="414"/>
      <c r="B59" s="429" t="s">
        <v>8</v>
      </c>
      <c r="C59" s="251" t="s">
        <v>277</v>
      </c>
      <c r="D59" s="251" t="s">
        <v>278</v>
      </c>
      <c r="E59" s="251" t="s">
        <v>279</v>
      </c>
      <c r="F59" s="414"/>
      <c r="G59" s="414"/>
      <c r="H59" s="414"/>
      <c r="I59" s="414"/>
      <c r="J59" s="414"/>
      <c r="K59" s="414"/>
    </row>
    <row r="60" spans="1:11" ht="20.100000000000001" customHeight="1" x14ac:dyDescent="0.2">
      <c r="A60" s="418"/>
      <c r="B60" s="761" t="s">
        <v>305</v>
      </c>
      <c r="C60" s="761"/>
      <c r="D60" s="761"/>
      <c r="E60" s="761"/>
      <c r="F60" s="418"/>
      <c r="G60" s="418"/>
      <c r="H60" s="418"/>
      <c r="I60" s="418"/>
      <c r="J60" s="418"/>
      <c r="K60" s="418"/>
    </row>
    <row r="61" spans="1:11" ht="15.95" customHeight="1" x14ac:dyDescent="0.2">
      <c r="A61" s="418"/>
      <c r="B61" s="253" t="s">
        <v>16</v>
      </c>
      <c r="C61" s="256">
        <f>AUX!C132</f>
        <v>4.7543639656675083</v>
      </c>
      <c r="D61" s="256">
        <f>AUX!D132</f>
        <v>35.537602868395638</v>
      </c>
      <c r="E61" s="256">
        <f>AUX!E132</f>
        <v>59.708033165936861</v>
      </c>
      <c r="F61" s="418"/>
      <c r="G61" s="418"/>
      <c r="H61" s="418"/>
      <c r="I61" s="418"/>
      <c r="J61" s="418"/>
      <c r="K61" s="418"/>
    </row>
    <row r="62" spans="1:11" ht="15.95" customHeight="1" x14ac:dyDescent="0.2">
      <c r="A62" s="414"/>
      <c r="B62" s="254" t="str">
        <f>AUX!A2</f>
        <v>ARS Alentejo</v>
      </c>
      <c r="C62" s="257">
        <f>AUX!C134</f>
        <v>12.952968744234106</v>
      </c>
      <c r="D62" s="257">
        <f>AUX!D134</f>
        <v>26.054466954500167</v>
      </c>
      <c r="E62" s="257">
        <f>AUX!E134</f>
        <v>60.99256430126573</v>
      </c>
      <c r="F62" s="414"/>
      <c r="G62" s="414"/>
      <c r="H62" s="414"/>
      <c r="I62" s="414"/>
      <c r="J62" s="414"/>
      <c r="K62" s="414"/>
    </row>
    <row r="63" spans="1:11" ht="15.95" customHeight="1" x14ac:dyDescent="0.2">
      <c r="A63" s="414"/>
      <c r="B63" s="597" t="str">
        <f>AUX!A3</f>
        <v>ULS Baixo Alentejo</v>
      </c>
      <c r="C63" s="258">
        <f>AUX!C136</f>
        <v>14.898264394505883</v>
      </c>
      <c r="D63" s="258">
        <f>AUX!D136</f>
        <v>22.702585697981032</v>
      </c>
      <c r="E63" s="258">
        <f>AUX!E136</f>
        <v>62.399149907513085</v>
      </c>
      <c r="F63" s="414"/>
      <c r="G63" s="414"/>
      <c r="H63" s="414"/>
      <c r="I63" s="414"/>
      <c r="J63" s="414"/>
      <c r="K63" s="414"/>
    </row>
    <row r="64" spans="1:11" ht="20.100000000000001" customHeight="1" x14ac:dyDescent="0.2">
      <c r="A64" s="414"/>
      <c r="B64" s="758" t="s">
        <v>306</v>
      </c>
      <c r="C64" s="759"/>
      <c r="D64" s="759"/>
      <c r="E64" s="760"/>
      <c r="F64" s="414"/>
      <c r="G64" s="414"/>
      <c r="H64" s="414"/>
      <c r="I64" s="414"/>
      <c r="J64" s="414"/>
      <c r="K64" s="414"/>
    </row>
    <row r="65" spans="1:11" ht="15.95" customHeight="1" x14ac:dyDescent="0.2">
      <c r="A65" s="414"/>
      <c r="B65" s="253" t="s">
        <v>16</v>
      </c>
      <c r="C65" s="256">
        <f>AUX!C133</f>
        <v>2.916810834619199</v>
      </c>
      <c r="D65" s="256">
        <f>AUX!D133</f>
        <v>26.874440395426589</v>
      </c>
      <c r="E65" s="256">
        <f>AUX!E133</f>
        <v>70.208748769954212</v>
      </c>
      <c r="F65" s="414"/>
      <c r="G65" s="414"/>
      <c r="H65" s="414"/>
      <c r="I65" s="414"/>
      <c r="J65" s="414"/>
      <c r="K65" s="414"/>
    </row>
    <row r="66" spans="1:11" ht="15.95" customHeight="1" x14ac:dyDescent="0.2">
      <c r="A66" s="414"/>
      <c r="B66" s="254" t="str">
        <f>AUX!A2</f>
        <v>ARS Alentejo</v>
      </c>
      <c r="C66" s="257">
        <f>AUX!C135</f>
        <v>10.482494673169944</v>
      </c>
      <c r="D66" s="257">
        <f>AUX!D135</f>
        <v>20.809981116261223</v>
      </c>
      <c r="E66" s="257">
        <f>AUX!E135</f>
        <v>68.707524210568835</v>
      </c>
      <c r="F66" s="414"/>
      <c r="G66" s="414"/>
      <c r="H66" s="414"/>
      <c r="I66" s="414"/>
      <c r="J66" s="414"/>
      <c r="K66" s="414"/>
    </row>
    <row r="67" spans="1:11" ht="15.95" customHeight="1" x14ac:dyDescent="0.2">
      <c r="A67" s="414"/>
      <c r="B67" s="597" t="str">
        <f>AUX!A3</f>
        <v>ULS Baixo Alentejo</v>
      </c>
      <c r="C67" s="258">
        <f>AUX!C137</f>
        <v>12.281593493868733</v>
      </c>
      <c r="D67" s="258">
        <f>AUX!D137</f>
        <v>18.819492979223583</v>
      </c>
      <c r="E67" s="258">
        <f>AUX!E137</f>
        <v>68.898913526907677</v>
      </c>
      <c r="F67" s="414"/>
      <c r="G67" s="414"/>
      <c r="H67" s="414"/>
      <c r="I67" s="414"/>
      <c r="J67" s="414"/>
      <c r="K67" s="414"/>
    </row>
    <row r="68" spans="1:11" ht="15" customHeight="1" x14ac:dyDescent="0.2">
      <c r="A68" s="414"/>
      <c r="B68" s="430"/>
      <c r="C68" s="681" t="s">
        <v>690</v>
      </c>
      <c r="D68" s="681"/>
      <c r="E68" s="681"/>
      <c r="F68" s="414"/>
      <c r="G68" s="414"/>
      <c r="H68" s="414"/>
      <c r="I68" s="414"/>
      <c r="J68" s="414"/>
      <c r="K68" s="414"/>
    </row>
    <row r="69" spans="1:11" ht="15" customHeight="1" x14ac:dyDescent="0.2">
      <c r="A69" s="414"/>
      <c r="B69" s="430"/>
      <c r="C69" s="430"/>
      <c r="D69" s="430"/>
      <c r="E69" s="430"/>
      <c r="F69" s="414"/>
      <c r="G69" s="414"/>
      <c r="H69" s="414"/>
      <c r="I69" s="414"/>
      <c r="J69" s="414"/>
      <c r="K69" s="414"/>
    </row>
    <row r="70" spans="1:11" ht="15" customHeight="1" x14ac:dyDescent="0.2">
      <c r="A70" s="414"/>
      <c r="B70" s="430"/>
      <c r="C70" s="430"/>
      <c r="D70" s="430"/>
      <c r="E70" s="430"/>
      <c r="F70" s="414"/>
      <c r="G70" s="414"/>
      <c r="H70" s="414"/>
      <c r="I70" s="414"/>
      <c r="J70" s="414"/>
      <c r="K70" s="414"/>
    </row>
    <row r="71" spans="1:11" ht="15" customHeight="1" x14ac:dyDescent="0.2">
      <c r="A71" s="414"/>
      <c r="B71" s="430"/>
      <c r="C71" s="430"/>
      <c r="D71" s="430"/>
      <c r="E71" s="430"/>
      <c r="F71" s="414"/>
      <c r="G71" s="414"/>
      <c r="H71" s="414"/>
      <c r="I71" s="414"/>
      <c r="J71" s="414"/>
      <c r="K71" s="414"/>
    </row>
    <row r="72" spans="1:11" ht="15" customHeight="1" x14ac:dyDescent="0.2">
      <c r="A72" s="414"/>
      <c r="B72" s="430"/>
      <c r="C72" s="430"/>
      <c r="D72" s="430"/>
      <c r="E72" s="430"/>
      <c r="F72" s="414"/>
      <c r="G72" s="414"/>
      <c r="H72" s="414"/>
      <c r="I72" s="414"/>
      <c r="J72" s="414"/>
      <c r="K72" s="414"/>
    </row>
    <row r="73" spans="1:11" ht="15" customHeight="1" x14ac:dyDescent="0.2">
      <c r="A73" s="414"/>
      <c r="B73" s="430"/>
      <c r="C73" s="430"/>
      <c r="D73" s="430"/>
      <c r="E73" s="430"/>
      <c r="F73" s="414"/>
      <c r="G73" s="414"/>
      <c r="H73" s="414"/>
      <c r="I73" s="414"/>
      <c r="J73" s="414"/>
      <c r="K73" s="414"/>
    </row>
    <row r="74" spans="1:11" ht="15" customHeight="1" x14ac:dyDescent="0.2">
      <c r="A74" s="414"/>
      <c r="B74" s="114" t="s">
        <v>28</v>
      </c>
      <c r="C74" s="421"/>
      <c r="D74" s="421"/>
      <c r="F74" s="414"/>
      <c r="G74" s="414"/>
      <c r="H74" s="692" t="s">
        <v>690</v>
      </c>
      <c r="I74" s="692"/>
      <c r="J74" s="692"/>
      <c r="K74" s="414"/>
    </row>
    <row r="75" spans="1:11" ht="24.95" customHeight="1" x14ac:dyDescent="0.2">
      <c r="A75" s="414"/>
      <c r="B75" s="684"/>
      <c r="C75" s="684"/>
      <c r="D75" s="684"/>
      <c r="E75" s="112"/>
      <c r="G75" s="414"/>
      <c r="H75" s="414"/>
      <c r="I75" s="414"/>
      <c r="J75" s="112"/>
      <c r="K75" s="414"/>
    </row>
    <row r="76" spans="1:11" ht="20.100000000000001" customHeight="1" thickBot="1" x14ac:dyDescent="0.3">
      <c r="A76" s="19"/>
      <c r="B76" s="739" t="s">
        <v>179</v>
      </c>
      <c r="C76" s="739"/>
      <c r="D76" s="739"/>
      <c r="E76" s="739"/>
      <c r="F76" s="739"/>
      <c r="G76" s="739"/>
      <c r="H76" s="739"/>
      <c r="I76" s="739"/>
      <c r="J76" s="739"/>
      <c r="K76" s="19"/>
    </row>
    <row r="77" spans="1:11" ht="9.9499999999999993" customHeight="1" x14ac:dyDescent="0.2">
      <c r="A77" s="19"/>
      <c r="B77" s="19"/>
      <c r="C77" s="19"/>
      <c r="D77" s="19"/>
      <c r="E77" s="19"/>
      <c r="F77" s="19"/>
      <c r="G77" s="19"/>
      <c r="H77" s="19"/>
      <c r="I77" s="19"/>
      <c r="J77" s="19"/>
      <c r="K77" s="19"/>
    </row>
    <row r="78" spans="1:11" ht="15.95" customHeight="1" x14ac:dyDescent="0.2">
      <c r="A78" s="19"/>
      <c r="B78" s="743" t="s">
        <v>488</v>
      </c>
      <c r="C78" s="743"/>
      <c r="D78" s="743"/>
      <c r="E78" s="743"/>
      <c r="F78" s="743"/>
      <c r="G78" s="743"/>
      <c r="H78" s="743"/>
      <c r="I78" s="743"/>
      <c r="J78" s="743"/>
      <c r="K78" s="19"/>
    </row>
    <row r="79" spans="1:11" ht="5.0999999999999996" customHeight="1" x14ac:dyDescent="0.2">
      <c r="A79" s="19"/>
      <c r="B79" s="19"/>
      <c r="C79" s="19"/>
      <c r="D79" s="19"/>
      <c r="E79" s="19"/>
      <c r="F79" s="19"/>
      <c r="G79" s="19"/>
      <c r="H79" s="19"/>
      <c r="I79" s="19"/>
      <c r="J79" s="19"/>
      <c r="K79" s="19"/>
    </row>
    <row r="80" spans="1:11" ht="30" customHeight="1" x14ac:dyDescent="0.2">
      <c r="A80" s="22"/>
      <c r="B80" s="755" t="s">
        <v>8</v>
      </c>
      <c r="C80" s="763" t="s">
        <v>505</v>
      </c>
      <c r="D80" s="764"/>
      <c r="E80" s="765" t="s">
        <v>506</v>
      </c>
      <c r="F80" s="765"/>
      <c r="G80" s="765"/>
      <c r="H80" s="763" t="s">
        <v>507</v>
      </c>
      <c r="I80" s="764"/>
      <c r="J80" s="521"/>
      <c r="K80" s="22"/>
    </row>
    <row r="81" spans="1:24" ht="39.950000000000003" customHeight="1" x14ac:dyDescent="0.2">
      <c r="A81" s="22"/>
      <c r="B81" s="755"/>
      <c r="C81" s="435" t="s">
        <v>489</v>
      </c>
      <c r="D81" s="435" t="s">
        <v>490</v>
      </c>
      <c r="E81" s="192" t="s">
        <v>491</v>
      </c>
      <c r="F81" s="525" t="s">
        <v>492</v>
      </c>
      <c r="G81" s="435" t="s">
        <v>493</v>
      </c>
      <c r="H81" s="192" t="s">
        <v>489</v>
      </c>
      <c r="I81" s="435" t="s">
        <v>492</v>
      </c>
      <c r="J81" s="522"/>
      <c r="K81" s="22"/>
    </row>
    <row r="82" spans="1:24" ht="18" customHeight="1" x14ac:dyDescent="0.2">
      <c r="A82" s="22"/>
      <c r="B82" s="36" t="s">
        <v>16</v>
      </c>
      <c r="C82" s="236">
        <f>AUX!B141</f>
        <v>385836</v>
      </c>
      <c r="D82" s="124">
        <f>AUX!C141</f>
        <v>45.237319886119991</v>
      </c>
      <c r="E82" s="229">
        <f>AUX!D141</f>
        <v>2901720</v>
      </c>
      <c r="F82" s="239">
        <f>AUX!E141</f>
        <v>340.88678353562369</v>
      </c>
      <c r="G82" s="228">
        <f>AUX!F141</f>
        <v>4697.9250237790002</v>
      </c>
      <c r="H82" s="236">
        <f>AUX!G141</f>
        <v>316112</v>
      </c>
      <c r="I82" s="518">
        <f>AUX!H141</f>
        <v>37.062533469767367</v>
      </c>
      <c r="J82" s="523"/>
      <c r="K82" s="22"/>
      <c r="M82" s="23"/>
      <c r="N82" s="23"/>
      <c r="O82" s="23"/>
      <c r="P82" s="23"/>
      <c r="Q82" s="23"/>
      <c r="R82" s="23"/>
      <c r="S82" s="23"/>
      <c r="T82" s="23"/>
      <c r="U82" s="23"/>
      <c r="V82" s="23"/>
      <c r="W82" s="23"/>
      <c r="X82" s="23"/>
    </row>
    <row r="83" spans="1:24" ht="18" customHeight="1" x14ac:dyDescent="0.2">
      <c r="A83" s="22"/>
      <c r="B83" s="126" t="str">
        <f>AUX!A2</f>
        <v>ARS Alentejo</v>
      </c>
      <c r="C83" s="237">
        <f>AUX!B142</f>
        <v>24641</v>
      </c>
      <c r="D83" s="127">
        <f>AUX!C142</f>
        <v>56.175395081204805</v>
      </c>
      <c r="E83" s="232">
        <f>AUX!D142</f>
        <v>192439</v>
      </c>
      <c r="F83" s="240">
        <f>AUX!E142</f>
        <v>440.75416902382659</v>
      </c>
      <c r="G83" s="230">
        <f>AUX!F142</f>
        <v>4126.9960870717468</v>
      </c>
      <c r="H83" s="237">
        <f>AUX!G142</f>
        <v>14096</v>
      </c>
      <c r="I83" s="519">
        <f>AUX!H142</f>
        <v>32.135399093570179</v>
      </c>
      <c r="J83" s="523"/>
      <c r="K83" s="22"/>
      <c r="M83" s="23"/>
      <c r="N83" s="23"/>
      <c r="O83" s="23"/>
      <c r="P83" s="23"/>
      <c r="Q83" s="23"/>
      <c r="R83" s="23"/>
      <c r="S83" s="23"/>
      <c r="T83" s="23"/>
      <c r="U83" s="23"/>
      <c r="V83" s="23"/>
      <c r="W83" s="23"/>
      <c r="X83" s="23"/>
    </row>
    <row r="84" spans="1:24" ht="15.95" customHeight="1" x14ac:dyDescent="0.2">
      <c r="A84" s="22"/>
      <c r="B84" s="598" t="str">
        <f>AUX!A3</f>
        <v>ULS Baixo Alentejo</v>
      </c>
      <c r="C84" s="238">
        <f>AUX!B143</f>
        <v>7844</v>
      </c>
      <c r="D84" s="125">
        <f>AUX!C143</f>
        <v>72.363960090962337</v>
      </c>
      <c r="E84" s="233">
        <f>AUX!D143</f>
        <v>48371</v>
      </c>
      <c r="F84" s="241">
        <f>AUX!E143</f>
        <v>448.39860950173812</v>
      </c>
      <c r="G84" s="231">
        <f>AUX!F143</f>
        <v>3897.4592214343306</v>
      </c>
      <c r="H84" s="238">
        <f>AUX!G143</f>
        <v>3007</v>
      </c>
      <c r="I84" s="520">
        <f>AUX!H143</f>
        <v>27.740748086884725</v>
      </c>
      <c r="J84" s="524"/>
      <c r="K84" s="22"/>
      <c r="M84" s="23"/>
      <c r="N84" s="23"/>
      <c r="O84" s="23"/>
      <c r="P84" s="23"/>
      <c r="Q84" s="23"/>
      <c r="R84" s="23"/>
      <c r="S84" s="23"/>
      <c r="T84" s="23"/>
      <c r="U84" s="23"/>
      <c r="V84" s="23"/>
      <c r="W84" s="23"/>
      <c r="X84" s="23"/>
    </row>
    <row r="85" spans="1:24" ht="14.1" customHeight="1" x14ac:dyDescent="0.2">
      <c r="A85" s="176"/>
      <c r="B85" s="762"/>
      <c r="C85" s="762"/>
      <c r="D85" s="762"/>
      <c r="E85" s="762"/>
      <c r="F85" s="688" t="s">
        <v>695</v>
      </c>
      <c r="G85" s="688"/>
      <c r="H85" s="688"/>
      <c r="I85" s="688"/>
      <c r="K85" s="176"/>
    </row>
    <row r="86" spans="1:24" ht="15" customHeight="1" x14ac:dyDescent="0.2">
      <c r="A86" s="222"/>
      <c r="B86" s="222"/>
      <c r="C86" s="222"/>
      <c r="D86" s="222"/>
      <c r="E86" s="222"/>
      <c r="F86" s="222"/>
      <c r="G86" s="222"/>
      <c r="H86" s="222"/>
      <c r="I86" s="222"/>
      <c r="J86" s="222"/>
      <c r="K86" s="222"/>
    </row>
    <row r="87" spans="1:24" ht="26.1" customHeight="1" x14ac:dyDescent="0.2">
      <c r="A87" s="222"/>
      <c r="B87" s="740" t="s">
        <v>464</v>
      </c>
      <c r="C87" s="740"/>
      <c r="D87" s="740"/>
      <c r="E87" s="740"/>
      <c r="F87" s="741" t="s">
        <v>465</v>
      </c>
      <c r="G87" s="741"/>
      <c r="H87" s="741"/>
      <c r="I87" s="741"/>
      <c r="J87" s="741"/>
      <c r="K87" s="222"/>
    </row>
    <row r="88" spans="1:24" ht="5.0999999999999996" customHeight="1" x14ac:dyDescent="0.2">
      <c r="A88" s="222"/>
      <c r="B88" s="222"/>
      <c r="C88" s="222"/>
      <c r="D88" s="222"/>
      <c r="E88" s="222"/>
      <c r="F88" s="222"/>
      <c r="G88" s="222"/>
      <c r="H88" s="222"/>
      <c r="I88" s="222"/>
      <c r="J88" s="222"/>
      <c r="K88" s="222"/>
    </row>
    <row r="89" spans="1:24" ht="15" customHeight="1" x14ac:dyDescent="0.2">
      <c r="A89" s="222"/>
      <c r="B89" s="222"/>
      <c r="C89" s="222"/>
      <c r="D89" s="222"/>
      <c r="E89" s="222"/>
      <c r="F89" s="222"/>
      <c r="G89" s="222"/>
      <c r="H89" s="222"/>
      <c r="I89" s="222"/>
      <c r="J89" s="222"/>
      <c r="K89" s="222"/>
    </row>
    <row r="90" spans="1:24" ht="15" customHeight="1" x14ac:dyDescent="0.2">
      <c r="A90" s="222"/>
      <c r="B90" s="222"/>
      <c r="C90" s="222"/>
      <c r="D90" s="222"/>
      <c r="E90" s="222"/>
      <c r="F90" s="222"/>
      <c r="G90" s="222"/>
      <c r="H90" s="222"/>
      <c r="I90" s="222"/>
      <c r="J90" s="222"/>
      <c r="K90" s="222"/>
    </row>
    <row r="91" spans="1:24" ht="15" customHeight="1" x14ac:dyDescent="0.2">
      <c r="A91" s="222"/>
      <c r="B91" s="222"/>
      <c r="C91" s="222"/>
      <c r="D91" s="222"/>
      <c r="E91" s="222"/>
      <c r="F91" s="222"/>
      <c r="G91" s="222"/>
      <c r="H91" s="222"/>
      <c r="I91" s="222"/>
      <c r="J91" s="222"/>
      <c r="K91" s="222"/>
    </row>
    <row r="92" spans="1:24" ht="15" customHeight="1" x14ac:dyDescent="0.2">
      <c r="A92" s="222"/>
      <c r="B92" s="222"/>
      <c r="C92" s="222"/>
      <c r="D92" s="222"/>
      <c r="E92" s="222"/>
      <c r="F92" s="222"/>
      <c r="G92" s="222"/>
      <c r="H92" s="222"/>
      <c r="I92" s="222"/>
      <c r="J92" s="222"/>
      <c r="K92" s="222"/>
    </row>
    <row r="93" spans="1:24" ht="15" customHeight="1" x14ac:dyDescent="0.2">
      <c r="A93" s="222"/>
      <c r="B93" s="222"/>
      <c r="C93" s="222"/>
      <c r="D93" s="222"/>
      <c r="E93" s="222"/>
      <c r="F93" s="222"/>
      <c r="G93" s="222"/>
      <c r="H93" s="222"/>
      <c r="I93" s="222"/>
      <c r="J93" s="222"/>
      <c r="K93" s="222"/>
    </row>
    <row r="94" spans="1:24" ht="15" customHeight="1" x14ac:dyDescent="0.2">
      <c r="A94" s="222"/>
      <c r="B94" s="222"/>
      <c r="C94" s="222"/>
      <c r="D94" s="222"/>
      <c r="E94" s="222"/>
      <c r="F94" s="222"/>
      <c r="G94" s="222"/>
      <c r="H94" s="222"/>
      <c r="I94" s="222"/>
      <c r="J94" s="222"/>
      <c r="K94" s="222"/>
    </row>
    <row r="95" spans="1:24" ht="15" customHeight="1" x14ac:dyDescent="0.2">
      <c r="A95" s="222"/>
      <c r="B95" s="222"/>
      <c r="C95" s="222"/>
      <c r="D95" s="222"/>
      <c r="E95" s="222"/>
      <c r="F95" s="222"/>
      <c r="G95" s="222"/>
      <c r="H95" s="222"/>
      <c r="I95" s="222"/>
      <c r="J95" s="222"/>
      <c r="K95" s="222"/>
    </row>
    <row r="96" spans="1:24" ht="15" customHeight="1" x14ac:dyDescent="0.2">
      <c r="A96" s="222"/>
      <c r="B96" s="222"/>
      <c r="C96" s="222"/>
      <c r="D96" s="222"/>
      <c r="E96" s="222"/>
      <c r="F96" s="222"/>
      <c r="G96" s="222"/>
      <c r="H96" s="222"/>
      <c r="I96" s="222"/>
      <c r="J96" s="222"/>
      <c r="K96" s="222"/>
    </row>
    <row r="97" spans="1:24" ht="15" customHeight="1" x14ac:dyDescent="0.2">
      <c r="A97" s="222"/>
      <c r="B97" s="222"/>
      <c r="C97" s="222"/>
      <c r="D97" s="222"/>
      <c r="E97" s="222"/>
      <c r="F97" s="222"/>
      <c r="G97" s="222"/>
      <c r="H97" s="222"/>
      <c r="I97" s="222"/>
      <c r="J97" s="222"/>
      <c r="K97" s="222"/>
    </row>
    <row r="98" spans="1:24" ht="15" customHeight="1" x14ac:dyDescent="0.2">
      <c r="A98" s="222"/>
      <c r="B98" s="222"/>
      <c r="C98" s="222"/>
      <c r="D98" s="222"/>
      <c r="E98" s="222"/>
      <c r="F98" s="222"/>
      <c r="G98" s="222"/>
      <c r="H98" s="222"/>
      <c r="I98" s="222"/>
      <c r="J98" s="222"/>
      <c r="K98" s="222"/>
    </row>
    <row r="99" spans="1:24" ht="15" customHeight="1" x14ac:dyDescent="0.2">
      <c r="A99" s="222"/>
      <c r="B99" s="222"/>
      <c r="C99" s="222"/>
      <c r="D99" s="222"/>
      <c r="E99" s="222"/>
      <c r="F99" s="222"/>
      <c r="G99" s="222"/>
      <c r="H99" s="222"/>
      <c r="I99" s="222"/>
      <c r="J99" s="222"/>
      <c r="K99" s="222"/>
    </row>
    <row r="100" spans="1:24" ht="15" customHeight="1" x14ac:dyDescent="0.2">
      <c r="A100" s="222"/>
      <c r="B100" s="222"/>
      <c r="C100" s="222"/>
      <c r="D100" s="222"/>
      <c r="E100" s="222"/>
      <c r="F100" s="222"/>
      <c r="G100" s="222"/>
      <c r="H100" s="222"/>
      <c r="I100" s="222"/>
      <c r="J100" s="222"/>
      <c r="K100" s="222"/>
    </row>
    <row r="101" spans="1:24" ht="15" customHeight="1" x14ac:dyDescent="0.2">
      <c r="A101" s="222"/>
      <c r="B101" s="222"/>
      <c r="C101" s="222"/>
      <c r="D101" s="222"/>
      <c r="E101" s="222"/>
      <c r="F101" s="222"/>
      <c r="G101" s="222"/>
      <c r="H101" s="222"/>
      <c r="I101" s="222"/>
      <c r="J101" s="222"/>
      <c r="K101" s="222"/>
    </row>
    <row r="102" spans="1:24" ht="9.9499999999999993" customHeight="1" x14ac:dyDescent="0.2">
      <c r="A102" s="222"/>
      <c r="B102" s="222"/>
      <c r="C102" s="222"/>
      <c r="D102" s="222"/>
      <c r="E102" s="222"/>
      <c r="F102" s="222"/>
      <c r="G102" s="222"/>
      <c r="H102" s="222"/>
      <c r="I102" s="222"/>
      <c r="J102" s="222"/>
      <c r="K102" s="222"/>
    </row>
    <row r="103" spans="1:24" ht="15" customHeight="1" x14ac:dyDescent="0.2">
      <c r="A103" s="222"/>
      <c r="B103" s="222"/>
      <c r="C103" s="692" t="s">
        <v>690</v>
      </c>
      <c r="D103" s="692"/>
      <c r="E103" s="692"/>
      <c r="F103" s="222"/>
      <c r="G103" s="222"/>
      <c r="H103" s="692" t="s">
        <v>690</v>
      </c>
      <c r="I103" s="692"/>
      <c r="J103" s="692"/>
      <c r="K103" s="222"/>
    </row>
    <row r="104" spans="1:24" x14ac:dyDescent="0.2">
      <c r="A104" s="176"/>
      <c r="B104" s="114" t="s">
        <v>28</v>
      </c>
      <c r="C104" s="176"/>
      <c r="D104" s="176"/>
      <c r="E104" s="176"/>
      <c r="F104" s="176"/>
      <c r="G104" s="176"/>
      <c r="H104" s="176"/>
      <c r="I104" s="176"/>
      <c r="J104" s="176"/>
      <c r="K104" s="176"/>
    </row>
    <row r="105" spans="1:24" ht="20.100000000000001" customHeight="1" x14ac:dyDescent="0.2">
      <c r="A105" s="19"/>
      <c r="B105" s="19"/>
      <c r="C105" s="19"/>
      <c r="D105" s="19"/>
      <c r="E105" s="19"/>
      <c r="F105" s="19"/>
      <c r="G105" s="19"/>
      <c r="H105" s="19"/>
      <c r="I105" s="19"/>
      <c r="J105" s="19"/>
      <c r="K105" s="19"/>
    </row>
    <row r="106" spans="1:24" ht="20.100000000000001" customHeight="1" thickBot="1" x14ac:dyDescent="0.3">
      <c r="A106" s="222"/>
      <c r="B106" s="739" t="s">
        <v>181</v>
      </c>
      <c r="C106" s="739"/>
      <c r="D106" s="739"/>
      <c r="E106" s="739"/>
      <c r="F106" s="739"/>
      <c r="G106" s="739"/>
      <c r="H106" s="739"/>
      <c r="I106" s="739"/>
      <c r="J106" s="739"/>
      <c r="K106" s="222"/>
    </row>
    <row r="107" spans="1:24" ht="9.9499999999999993" customHeight="1" x14ac:dyDescent="0.2">
      <c r="A107" s="222"/>
      <c r="B107" s="222"/>
      <c r="C107" s="222"/>
      <c r="D107" s="222"/>
      <c r="E107" s="222"/>
      <c r="F107" s="222"/>
      <c r="G107" s="222"/>
      <c r="H107" s="222"/>
      <c r="I107" s="222"/>
      <c r="J107" s="222"/>
      <c r="K107" s="222"/>
    </row>
    <row r="108" spans="1:24" ht="26.1" customHeight="1" x14ac:dyDescent="0.2">
      <c r="A108" s="222"/>
      <c r="B108" s="743" t="s">
        <v>314</v>
      </c>
      <c r="C108" s="743"/>
      <c r="D108" s="743"/>
      <c r="E108" s="743"/>
      <c r="F108" s="741" t="s">
        <v>311</v>
      </c>
      <c r="G108" s="741"/>
      <c r="H108" s="741"/>
      <c r="I108" s="741"/>
      <c r="J108" s="741"/>
      <c r="K108" s="222"/>
    </row>
    <row r="109" spans="1:24" ht="5.0999999999999996" customHeight="1" x14ac:dyDescent="0.2">
      <c r="A109" s="222"/>
      <c r="B109" s="222"/>
      <c r="C109" s="222"/>
      <c r="D109" s="222"/>
      <c r="E109" s="222"/>
      <c r="F109" s="222"/>
      <c r="G109" s="222"/>
      <c r="H109" s="222"/>
      <c r="I109" s="222"/>
      <c r="J109" s="222"/>
      <c r="K109" s="222"/>
    </row>
    <row r="110" spans="1:24" ht="18" customHeight="1" x14ac:dyDescent="0.2">
      <c r="A110" s="22"/>
      <c r="B110" s="223" t="s">
        <v>8</v>
      </c>
      <c r="C110" s="251">
        <v>1998</v>
      </c>
      <c r="D110" s="251">
        <v>2005</v>
      </c>
      <c r="E110" s="251">
        <v>2012</v>
      </c>
      <c r="F110" s="242"/>
      <c r="G110" s="242"/>
      <c r="H110" s="242"/>
      <c r="I110" s="242"/>
      <c r="J110" s="242"/>
      <c r="K110" s="22"/>
    </row>
    <row r="111" spans="1:24" ht="15.95" customHeight="1" x14ac:dyDescent="0.2">
      <c r="A111" s="22"/>
      <c r="B111" s="761" t="s">
        <v>182</v>
      </c>
      <c r="C111" s="761"/>
      <c r="D111" s="761"/>
      <c r="E111" s="761"/>
      <c r="F111" s="243"/>
      <c r="G111" s="244"/>
      <c r="H111" s="245"/>
      <c r="I111" s="246"/>
      <c r="J111" s="245"/>
      <c r="K111" s="22"/>
      <c r="M111" s="23"/>
      <c r="N111" s="23"/>
      <c r="O111" s="23"/>
      <c r="P111" s="23"/>
      <c r="Q111" s="23"/>
      <c r="R111" s="23"/>
      <c r="S111" s="23"/>
      <c r="T111" s="23"/>
      <c r="U111" s="23"/>
      <c r="V111" s="23"/>
      <c r="W111" s="23"/>
      <c r="X111" s="23"/>
    </row>
    <row r="112" spans="1:24" ht="14.1" customHeight="1" x14ac:dyDescent="0.2">
      <c r="A112" s="22"/>
      <c r="B112" s="253" t="s">
        <v>16</v>
      </c>
      <c r="C112" s="256">
        <f>AUX!B159</f>
        <v>33.186267953026743</v>
      </c>
      <c r="D112" s="256">
        <f>AUX!I159</f>
        <v>36.508110015725045</v>
      </c>
      <c r="E112" s="256">
        <f>AUX!P159</f>
        <v>37.299297589801945</v>
      </c>
      <c r="F112" s="243"/>
      <c r="G112" s="244"/>
      <c r="H112" s="245"/>
      <c r="I112" s="246"/>
      <c r="J112" s="245"/>
      <c r="K112" s="22"/>
      <c r="M112" s="23"/>
      <c r="N112" s="23"/>
      <c r="O112" s="23"/>
      <c r="P112" s="23"/>
      <c r="Q112" s="23"/>
      <c r="R112" s="23"/>
      <c r="S112" s="23"/>
      <c r="T112" s="23"/>
      <c r="U112" s="23"/>
      <c r="V112" s="23"/>
      <c r="W112" s="23"/>
      <c r="X112" s="23"/>
    </row>
    <row r="113" spans="1:24" ht="14.1" customHeight="1" x14ac:dyDescent="0.2">
      <c r="A113" s="22"/>
      <c r="B113" s="254" t="str">
        <f>AUX!A2</f>
        <v>ARS Alentejo</v>
      </c>
      <c r="C113" s="257">
        <f>AUX!B160</f>
        <v>20.340649091223881</v>
      </c>
      <c r="D113" s="257">
        <f>AUX!I160</f>
        <v>28.443845760154645</v>
      </c>
      <c r="E113" s="257">
        <f>AUX!P160</f>
        <v>30.971784584661194</v>
      </c>
      <c r="F113" s="243"/>
      <c r="G113" s="244"/>
      <c r="H113" s="245"/>
      <c r="I113" s="246"/>
      <c r="J113" s="245"/>
      <c r="K113" s="22"/>
      <c r="M113" s="23"/>
      <c r="N113" s="23"/>
      <c r="O113" s="23"/>
      <c r="P113" s="23"/>
      <c r="Q113" s="23"/>
      <c r="R113" s="23"/>
      <c r="S113" s="23"/>
      <c r="T113" s="23"/>
      <c r="U113" s="23"/>
      <c r="V113" s="23"/>
      <c r="W113" s="23"/>
      <c r="X113" s="23"/>
    </row>
    <row r="114" spans="1:24" ht="14.1" customHeight="1" x14ac:dyDescent="0.2">
      <c r="A114" s="22"/>
      <c r="B114" s="597" t="str">
        <f>AUX!A3</f>
        <v>ULS Baixo Alentejo</v>
      </c>
      <c r="C114" s="258">
        <f>AUX!B161</f>
        <v>18.472020322159082</v>
      </c>
      <c r="D114" s="258">
        <f>AUX!I161</f>
        <v>27.071638294311839</v>
      </c>
      <c r="E114" s="258">
        <f>AUX!P161</f>
        <v>30.531718662282461</v>
      </c>
      <c r="F114" s="247"/>
      <c r="G114" s="248"/>
      <c r="H114" s="249"/>
      <c r="I114" s="250"/>
      <c r="J114" s="249"/>
      <c r="K114" s="22"/>
      <c r="M114" s="23"/>
      <c r="N114" s="23"/>
      <c r="O114" s="23"/>
      <c r="P114" s="23"/>
      <c r="Q114" s="23"/>
      <c r="R114" s="23"/>
      <c r="S114" s="23"/>
      <c r="T114" s="23"/>
      <c r="U114" s="23"/>
      <c r="V114" s="23"/>
      <c r="W114" s="23"/>
      <c r="X114" s="23"/>
    </row>
    <row r="115" spans="1:24" ht="15.95" customHeight="1" x14ac:dyDescent="0.2">
      <c r="A115" s="22"/>
      <c r="B115" s="758" t="s">
        <v>183</v>
      </c>
      <c r="C115" s="759"/>
      <c r="D115" s="759"/>
      <c r="E115" s="760"/>
      <c r="F115" s="243"/>
      <c r="G115" s="244"/>
      <c r="H115" s="245"/>
      <c r="I115" s="246"/>
      <c r="J115" s="245"/>
      <c r="K115" s="22"/>
      <c r="M115" s="23"/>
      <c r="N115" s="23"/>
      <c r="O115" s="23"/>
      <c r="P115" s="23"/>
      <c r="Q115" s="23"/>
      <c r="R115" s="23"/>
      <c r="S115" s="23"/>
      <c r="T115" s="23"/>
      <c r="U115" s="23"/>
      <c r="V115" s="23"/>
      <c r="W115" s="23"/>
      <c r="X115" s="23"/>
    </row>
    <row r="116" spans="1:24" ht="14.1" customHeight="1" x14ac:dyDescent="0.2">
      <c r="A116" s="22"/>
      <c r="B116" s="253" t="s">
        <v>16</v>
      </c>
      <c r="C116" s="256">
        <f>AUX!B165</f>
        <v>4.9892821715910234</v>
      </c>
      <c r="D116" s="256">
        <f>AUX!I165</f>
        <v>5.2191381962986112</v>
      </c>
      <c r="E116" s="256">
        <f>AUX!P165</f>
        <v>5.1871759445481151</v>
      </c>
      <c r="F116" s="243"/>
      <c r="G116" s="244"/>
      <c r="H116" s="245"/>
      <c r="I116" s="246"/>
      <c r="J116" s="245"/>
      <c r="K116" s="22"/>
      <c r="M116" s="23"/>
      <c r="N116" s="23"/>
      <c r="O116" s="23"/>
      <c r="P116" s="23"/>
      <c r="Q116" s="23"/>
      <c r="R116" s="23"/>
      <c r="S116" s="23"/>
      <c r="T116" s="23"/>
      <c r="U116" s="23"/>
      <c r="V116" s="23"/>
      <c r="W116" s="23"/>
      <c r="X116" s="23"/>
    </row>
    <row r="117" spans="1:24" ht="14.1" customHeight="1" x14ac:dyDescent="0.2">
      <c r="A117" s="22"/>
      <c r="B117" s="254" t="str">
        <f>AUX!A2</f>
        <v>ARS Alentejo</v>
      </c>
      <c r="C117" s="257">
        <f>AUX!B166</f>
        <v>3.5848389000485898</v>
      </c>
      <c r="D117" s="257">
        <f>AUX!I166</f>
        <v>4.4963953371118928</v>
      </c>
      <c r="E117" s="257">
        <f>AUX!P166</f>
        <v>5.0370437690708654</v>
      </c>
      <c r="F117" s="243"/>
      <c r="G117" s="244"/>
      <c r="H117" s="245"/>
      <c r="I117" s="246"/>
      <c r="J117" s="245"/>
      <c r="K117" s="22"/>
      <c r="M117" s="23"/>
      <c r="N117" s="23"/>
      <c r="O117" s="23"/>
      <c r="P117" s="23"/>
      <c r="Q117" s="23"/>
      <c r="R117" s="23"/>
      <c r="S117" s="23"/>
      <c r="T117" s="23"/>
      <c r="U117" s="23"/>
      <c r="V117" s="23"/>
      <c r="W117" s="23"/>
      <c r="X117" s="23"/>
    </row>
    <row r="118" spans="1:24" ht="14.1" customHeight="1" x14ac:dyDescent="0.2">
      <c r="A118" s="22"/>
      <c r="B118" s="597" t="str">
        <f>AUX!A3</f>
        <v>ULS Baixo Alentejo</v>
      </c>
      <c r="C118" s="258">
        <f>AUX!B167</f>
        <v>2.9663326138349273</v>
      </c>
      <c r="D118" s="258">
        <f>AUX!I167</f>
        <v>3.6663897889948731</v>
      </c>
      <c r="E118" s="258">
        <f>AUX!P167</f>
        <v>4.9359347181008895</v>
      </c>
      <c r="F118" s="247"/>
      <c r="G118" s="248"/>
      <c r="H118" s="249"/>
      <c r="I118" s="250"/>
      <c r="J118" s="249"/>
      <c r="K118" s="22"/>
      <c r="M118" s="23"/>
      <c r="N118" s="23"/>
      <c r="O118" s="23"/>
      <c r="P118" s="23"/>
      <c r="Q118" s="23"/>
      <c r="R118" s="23"/>
      <c r="S118" s="23"/>
      <c r="T118" s="23"/>
      <c r="U118" s="23"/>
      <c r="V118" s="23"/>
      <c r="W118" s="23"/>
      <c r="X118" s="23"/>
    </row>
    <row r="119" spans="1:24" ht="15.95" customHeight="1" x14ac:dyDescent="0.2">
      <c r="A119" s="22"/>
      <c r="B119" s="758" t="s">
        <v>557</v>
      </c>
      <c r="C119" s="759"/>
      <c r="D119" s="759"/>
      <c r="E119" s="760"/>
      <c r="F119" s="243"/>
      <c r="G119" s="244"/>
      <c r="H119" s="245"/>
      <c r="I119" s="246"/>
      <c r="J119" s="245"/>
      <c r="K119" s="22"/>
      <c r="M119" s="23"/>
      <c r="N119" s="23"/>
      <c r="O119" s="23"/>
      <c r="P119" s="23"/>
      <c r="Q119" s="23"/>
      <c r="R119" s="23"/>
      <c r="S119" s="23"/>
      <c r="T119" s="23"/>
      <c r="U119" s="23"/>
      <c r="V119" s="23"/>
      <c r="W119" s="23"/>
      <c r="X119" s="23"/>
    </row>
    <row r="120" spans="1:24" ht="14.1" customHeight="1" x14ac:dyDescent="0.2">
      <c r="A120" s="22"/>
      <c r="B120" s="253" t="s">
        <v>16</v>
      </c>
      <c r="C120" s="256">
        <f>AUX!B171</f>
        <v>1.1615685020538793</v>
      </c>
      <c r="D120" s="256">
        <f>AUX!I171</f>
        <v>1.8209262725661515</v>
      </c>
      <c r="E120" s="256">
        <f>AUX!P171</f>
        <v>2.1262469793214129</v>
      </c>
      <c r="F120" s="243"/>
      <c r="G120" s="244"/>
      <c r="H120" s="245"/>
      <c r="I120" s="246"/>
      <c r="J120" s="245"/>
      <c r="K120" s="22"/>
      <c r="M120" s="23"/>
      <c r="N120" s="23"/>
      <c r="O120" s="23"/>
      <c r="P120" s="23"/>
      <c r="Q120" s="23"/>
      <c r="R120" s="23"/>
      <c r="S120" s="23"/>
      <c r="T120" s="23"/>
      <c r="U120" s="23"/>
      <c r="V120" s="23"/>
      <c r="W120" s="23"/>
      <c r="X120" s="23"/>
    </row>
    <row r="121" spans="1:24" ht="14.1" customHeight="1" x14ac:dyDescent="0.2">
      <c r="A121" s="22"/>
      <c r="B121" s="254" t="str">
        <f>AUX!A2</f>
        <v>ARS Alentejo</v>
      </c>
      <c r="C121" s="257">
        <f>AUX!B172</f>
        <v>2.0320368015697632</v>
      </c>
      <c r="D121" s="257">
        <f>AUX!I172</f>
        <v>3.6257168515040998</v>
      </c>
      <c r="E121" s="257">
        <f>AUX!P172</f>
        <v>2.2393273900989943</v>
      </c>
      <c r="F121" s="243"/>
      <c r="G121" s="244"/>
      <c r="H121" s="245"/>
      <c r="I121" s="246"/>
      <c r="J121" s="245"/>
      <c r="K121" s="22"/>
      <c r="M121" s="23"/>
      <c r="N121" s="23"/>
      <c r="O121" s="23"/>
      <c r="P121" s="23"/>
      <c r="Q121" s="23"/>
      <c r="R121" s="23"/>
      <c r="S121" s="23"/>
      <c r="T121" s="23"/>
      <c r="U121" s="23"/>
      <c r="V121" s="23"/>
      <c r="W121" s="23"/>
      <c r="X121" s="23"/>
    </row>
    <row r="122" spans="1:24" ht="14.1" customHeight="1" x14ac:dyDescent="0.2">
      <c r="A122" s="22"/>
      <c r="B122" s="597" t="str">
        <f>AUX!A3</f>
        <v>ULS Baixo Alentejo</v>
      </c>
      <c r="C122" s="258">
        <f>AUX!B173</f>
        <v>2.927452535130612</v>
      </c>
      <c r="D122" s="258">
        <f>AUX!I173</f>
        <v>4.7737361751327345</v>
      </c>
      <c r="E122" s="258">
        <f>AUX!P173</f>
        <v>1.7446186542625712</v>
      </c>
      <c r="F122" s="247"/>
      <c r="G122" s="248"/>
      <c r="H122" s="249"/>
      <c r="I122" s="250"/>
      <c r="J122" s="249"/>
      <c r="K122" s="22"/>
      <c r="M122" s="23"/>
      <c r="N122" s="23"/>
      <c r="O122" s="23"/>
      <c r="P122" s="23"/>
      <c r="Q122" s="23"/>
      <c r="R122" s="23"/>
      <c r="S122" s="23"/>
      <c r="T122" s="23"/>
      <c r="U122" s="23"/>
      <c r="V122" s="23"/>
      <c r="W122" s="23"/>
      <c r="X122" s="23"/>
    </row>
    <row r="123" spans="1:24" ht="15" customHeight="1" x14ac:dyDescent="0.2">
      <c r="A123" s="222"/>
      <c r="B123" s="255"/>
      <c r="C123" s="692" t="s">
        <v>696</v>
      </c>
      <c r="D123" s="692"/>
      <c r="E123" s="692"/>
      <c r="F123" s="24"/>
      <c r="G123" s="24"/>
      <c r="H123" s="24"/>
      <c r="I123" s="24"/>
      <c r="J123" s="224"/>
      <c r="K123" s="222"/>
    </row>
    <row r="124" spans="1:24" ht="15" customHeight="1" x14ac:dyDescent="0.2">
      <c r="A124" s="222"/>
      <c r="B124" s="222"/>
      <c r="C124" s="222"/>
      <c r="D124" s="222"/>
      <c r="E124" s="222"/>
      <c r="F124" s="222"/>
      <c r="G124" s="222"/>
      <c r="H124" s="222"/>
      <c r="I124" s="222"/>
      <c r="J124" s="222"/>
      <c r="K124" s="222"/>
    </row>
    <row r="125" spans="1:24" x14ac:dyDescent="0.2">
      <c r="A125" s="222"/>
      <c r="B125" s="114" t="s">
        <v>28</v>
      </c>
      <c r="C125" s="222"/>
      <c r="D125" s="222"/>
      <c r="E125" s="222"/>
      <c r="F125" s="222"/>
      <c r="G125" s="222"/>
      <c r="H125" s="680" t="s">
        <v>690</v>
      </c>
      <c r="I125" s="680"/>
      <c r="J125" s="680"/>
      <c r="K125" s="222"/>
    </row>
    <row r="126" spans="1:24" ht="20.100000000000001" customHeight="1" x14ac:dyDescent="0.2">
      <c r="A126" s="222"/>
      <c r="B126" s="222"/>
      <c r="C126" s="222"/>
      <c r="D126" s="222"/>
      <c r="E126" s="222"/>
      <c r="F126" s="222"/>
      <c r="G126" s="222"/>
      <c r="H126" s="222"/>
      <c r="I126" s="222"/>
      <c r="J126" s="222"/>
      <c r="K126" s="222"/>
    </row>
    <row r="127" spans="1:24" ht="20.100000000000001" customHeight="1" thickBot="1" x14ac:dyDescent="0.3">
      <c r="A127" s="19"/>
      <c r="B127" s="739" t="s">
        <v>66</v>
      </c>
      <c r="C127" s="739"/>
      <c r="D127" s="739"/>
      <c r="E127" s="739"/>
      <c r="F127" s="739"/>
      <c r="G127" s="739"/>
      <c r="H127" s="739"/>
      <c r="I127" s="739"/>
      <c r="J127" s="739"/>
      <c r="K127" s="19"/>
    </row>
    <row r="128" spans="1:24" ht="9.9499999999999993" customHeight="1" x14ac:dyDescent="0.2">
      <c r="A128" s="19"/>
      <c r="B128" s="19"/>
      <c r="C128" s="19"/>
      <c r="D128" s="19"/>
      <c r="E128" s="19"/>
      <c r="F128" s="19"/>
      <c r="G128" s="19"/>
      <c r="H128" s="19"/>
      <c r="I128" s="19"/>
      <c r="J128" s="19"/>
      <c r="K128" s="19"/>
    </row>
    <row r="129" spans="1:11" ht="27.95" customHeight="1" x14ac:dyDescent="0.2">
      <c r="A129" s="19"/>
      <c r="B129" s="740" t="s">
        <v>317</v>
      </c>
      <c r="C129" s="740"/>
      <c r="D129" s="740"/>
      <c r="E129" s="740"/>
      <c r="F129" s="740"/>
      <c r="G129" s="741" t="s">
        <v>496</v>
      </c>
      <c r="H129" s="741"/>
      <c r="I129" s="741"/>
      <c r="J129" s="741"/>
      <c r="K129" s="19"/>
    </row>
    <row r="130" spans="1:11" ht="5.0999999999999996" customHeight="1" x14ac:dyDescent="0.2">
      <c r="A130" s="19"/>
      <c r="B130" s="19"/>
      <c r="C130" s="19"/>
      <c r="D130" s="19"/>
      <c r="E130" s="19"/>
      <c r="F130" s="19"/>
      <c r="G130" s="19"/>
      <c r="H130" s="19"/>
      <c r="I130" s="19"/>
      <c r="J130" s="19"/>
      <c r="K130" s="19"/>
    </row>
    <row r="131" spans="1:11" ht="24.75" customHeight="1" x14ac:dyDescent="0.2">
      <c r="A131" s="19"/>
      <c r="B131" s="746" t="s">
        <v>8</v>
      </c>
      <c r="C131" s="744" t="s">
        <v>316</v>
      </c>
      <c r="D131" s="745"/>
      <c r="E131" s="744" t="s">
        <v>266</v>
      </c>
      <c r="F131" s="745"/>
      <c r="G131" s="19"/>
      <c r="H131" s="19"/>
      <c r="I131" s="19"/>
      <c r="J131" s="19"/>
      <c r="K131" s="19"/>
    </row>
    <row r="132" spans="1:11" ht="15" customHeight="1" x14ac:dyDescent="0.2">
      <c r="A132" s="19"/>
      <c r="B132" s="747"/>
      <c r="C132" s="128">
        <v>2001</v>
      </c>
      <c r="D132" s="128">
        <v>2011</v>
      </c>
      <c r="E132" s="128">
        <v>2001</v>
      </c>
      <c r="F132" s="432">
        <v>2011</v>
      </c>
      <c r="G132" s="19"/>
      <c r="H132" s="19"/>
      <c r="I132" s="19"/>
      <c r="J132" s="19"/>
      <c r="K132" s="19"/>
    </row>
    <row r="133" spans="1:11" ht="15" customHeight="1" x14ac:dyDescent="0.2">
      <c r="A133" s="19"/>
      <c r="B133" s="440" t="s">
        <v>16</v>
      </c>
      <c r="C133" s="256">
        <f>AUX!B186</f>
        <v>2.71</v>
      </c>
      <c r="D133" s="256">
        <f>AUX!C186</f>
        <v>1.58</v>
      </c>
      <c r="E133" s="256">
        <f>AUX!D186</f>
        <v>8.93</v>
      </c>
      <c r="F133" s="256">
        <f>AUX!E186</f>
        <v>5.2</v>
      </c>
      <c r="G133" s="19"/>
      <c r="H133" s="19"/>
      <c r="I133" s="19"/>
      <c r="J133" s="19"/>
      <c r="K133" s="19"/>
    </row>
    <row r="134" spans="1:11" ht="15" customHeight="1" x14ac:dyDescent="0.2">
      <c r="A134" s="19"/>
      <c r="B134" s="126" t="str">
        <f>AUX!A2</f>
        <v>ARS Alentejo</v>
      </c>
      <c r="C134" s="240" t="str">
        <f>IF(AUX!B187="","",AUX!B187)</f>
        <v/>
      </c>
      <c r="D134" s="240">
        <f>IF(AUX!C187="","",AUX!C187)</f>
        <v>1.7058127572016457</v>
      </c>
      <c r="E134" s="240">
        <f>IF(AUX!D187="","",AUX!D187)</f>
        <v>17.143614705492109</v>
      </c>
      <c r="F134" s="240">
        <f>IF(AUX!E187="","",AUX!E187)</f>
        <v>10.556395505945179</v>
      </c>
      <c r="G134" s="19"/>
      <c r="H134" s="19"/>
      <c r="I134" s="19"/>
      <c r="J134" s="19"/>
      <c r="K134" s="19"/>
    </row>
    <row r="135" spans="1:11" ht="15" customHeight="1" x14ac:dyDescent="0.2">
      <c r="A135" s="431"/>
      <c r="B135" s="599" t="str">
        <f>IF(AUX!A188="","",AUX!A188)</f>
        <v>ULS Baixo Alentejo</v>
      </c>
      <c r="C135" s="441">
        <f>IF(AUX!B188="","",AUX!B188)</f>
        <v>2.97</v>
      </c>
      <c r="D135" s="441">
        <f>IF(AUX!C188="","",AUX!C188)</f>
        <v>2.228039438218187</v>
      </c>
      <c r="E135" s="441">
        <f>IF(AUX!D188="","",AUX!D188)</f>
        <v>18.219029845914804</v>
      </c>
      <c r="F135" s="441">
        <f>IF(AUX!E188="","",AUX!E188)</f>
        <v>11.14</v>
      </c>
      <c r="G135" s="431"/>
      <c r="H135" s="431"/>
      <c r="I135" s="431"/>
      <c r="J135" s="431"/>
      <c r="K135" s="431"/>
    </row>
    <row r="136" spans="1:11" ht="14.1" customHeight="1" x14ac:dyDescent="0.2">
      <c r="A136" s="431"/>
      <c r="B136" s="442" t="str">
        <f>IF(AUX!A189="","",AUX!A189)</f>
        <v>Aljustrel</v>
      </c>
      <c r="C136" s="240">
        <f>IF(AUX!B189="","",AUX!B189)</f>
        <v>3.88</v>
      </c>
      <c r="D136" s="240">
        <f>IF(AUX!C189="","",AUX!C189)</f>
        <v>4.05</v>
      </c>
      <c r="E136" s="240">
        <f>IF(AUX!D189="","",AUX!D189)</f>
        <v>17.29</v>
      </c>
      <c r="F136" s="240">
        <f>IF(AUX!E189="","",AUX!E189)</f>
        <v>10.28</v>
      </c>
      <c r="G136" s="431"/>
      <c r="H136" s="431"/>
      <c r="I136" s="431"/>
      <c r="J136" s="431"/>
      <c r="K136" s="431"/>
    </row>
    <row r="137" spans="1:11" ht="14.1" customHeight="1" x14ac:dyDescent="0.2">
      <c r="A137" s="431"/>
      <c r="B137" s="254" t="str">
        <f>IF(AUX!A190="","",AUX!A190)</f>
        <v>Almodôvar</v>
      </c>
      <c r="C137" s="257">
        <f>IF(AUX!B190="","",AUX!B190)</f>
        <v>3.61</v>
      </c>
      <c r="D137" s="257">
        <f>IF(AUX!C190="","",AUX!C190)</f>
        <v>0.85</v>
      </c>
      <c r="E137" s="257">
        <f>IF(AUX!D190="","",AUX!D190)</f>
        <v>22.99</v>
      </c>
      <c r="F137" s="257">
        <f>IF(AUX!E190="","",AUX!E190)</f>
        <v>15.06</v>
      </c>
      <c r="G137" s="431"/>
      <c r="H137" s="431"/>
      <c r="I137" s="431"/>
      <c r="J137" s="431"/>
      <c r="K137" s="431"/>
    </row>
    <row r="138" spans="1:11" ht="14.1" customHeight="1" x14ac:dyDescent="0.2">
      <c r="A138" s="431"/>
      <c r="B138" s="442" t="str">
        <f>IF(AUX!A191="","",AUX!A191)</f>
        <v>Alvito</v>
      </c>
      <c r="C138" s="240">
        <f>IF(AUX!B191="","",AUX!B191)</f>
        <v>1.7</v>
      </c>
      <c r="D138" s="240">
        <f>IF(AUX!C191="","",AUX!C191)</f>
        <v>2.8</v>
      </c>
      <c r="E138" s="240">
        <f>IF(AUX!D191="","",AUX!D191)</f>
        <v>19.670000000000002</v>
      </c>
      <c r="F138" s="240">
        <f>IF(AUX!E191="","",AUX!E191)</f>
        <v>13.93</v>
      </c>
      <c r="G138" s="431"/>
      <c r="H138" s="431"/>
      <c r="I138" s="431"/>
      <c r="J138" s="431"/>
      <c r="K138" s="431"/>
    </row>
    <row r="139" spans="1:11" ht="14.1" customHeight="1" x14ac:dyDescent="0.2">
      <c r="A139" s="431"/>
      <c r="B139" s="254" t="str">
        <f>IF(AUX!A192="","",AUX!A192)</f>
        <v>Barrancos</v>
      </c>
      <c r="C139" s="257">
        <f>IF(AUX!B192="","",AUX!B192)</f>
        <v>2.31</v>
      </c>
      <c r="D139" s="257">
        <f>IF(AUX!C192="","",AUX!C192)</f>
        <v>1.06</v>
      </c>
      <c r="E139" s="257">
        <f>IF(AUX!D192="","",AUX!D192)</f>
        <v>16.25</v>
      </c>
      <c r="F139" s="257">
        <f>IF(AUX!E192="","",AUX!E192)</f>
        <v>9.0399999999999991</v>
      </c>
      <c r="G139" s="431"/>
      <c r="H139" s="431"/>
      <c r="I139" s="431"/>
      <c r="J139" s="431"/>
      <c r="K139" s="431"/>
    </row>
    <row r="140" spans="1:11" ht="14.1" customHeight="1" x14ac:dyDescent="0.2">
      <c r="A140" s="431"/>
      <c r="B140" s="442" t="str">
        <f>IF(AUX!A193="","",AUX!A193)</f>
        <v>Beja</v>
      </c>
      <c r="C140" s="240">
        <f>IF(AUX!B193="","",AUX!B193)</f>
        <v>2.78</v>
      </c>
      <c r="D140" s="240">
        <f>IF(AUX!C193="","",AUX!C193)</f>
        <v>2.39</v>
      </c>
      <c r="E140" s="240">
        <f>IF(AUX!D193="","",AUX!D193)</f>
        <v>12.91</v>
      </c>
      <c r="F140" s="240">
        <f>IF(AUX!E193="","",AUX!E193)</f>
        <v>7.54</v>
      </c>
      <c r="G140" s="431"/>
      <c r="H140" s="431"/>
      <c r="I140" s="431"/>
      <c r="J140" s="431"/>
      <c r="K140" s="431"/>
    </row>
    <row r="141" spans="1:11" ht="14.1" customHeight="1" x14ac:dyDescent="0.2">
      <c r="A141" s="431"/>
      <c r="B141" s="254" t="str">
        <f>IF(AUX!A194="","",AUX!A194)</f>
        <v>Castro Verde</v>
      </c>
      <c r="C141" s="257">
        <f>IF(AUX!B194="","",AUX!B194)</f>
        <v>0.61</v>
      </c>
      <c r="D141" s="257">
        <f>IF(AUX!C194="","",AUX!C194)</f>
        <v>3.12</v>
      </c>
      <c r="E141" s="257">
        <f>IF(AUX!D194="","",AUX!D194)</f>
        <v>15.7</v>
      </c>
      <c r="F141" s="257">
        <f>IF(AUX!E194="","",AUX!E194)</f>
        <v>8.84</v>
      </c>
      <c r="G141" s="431"/>
      <c r="H141" s="431"/>
      <c r="I141" s="431"/>
      <c r="J141" s="431"/>
      <c r="K141" s="431"/>
    </row>
    <row r="142" spans="1:11" ht="14.1" customHeight="1" x14ac:dyDescent="0.2">
      <c r="A142" s="431"/>
      <c r="B142" s="442" t="str">
        <f>IF(AUX!A195="","",AUX!A195)</f>
        <v>Cuba</v>
      </c>
      <c r="C142" s="240">
        <f>IF(AUX!B195="","",AUX!B195)</f>
        <v>2.21</v>
      </c>
      <c r="D142" s="240">
        <f>IF(AUX!C195="","",AUX!C195)</f>
        <v>1.95</v>
      </c>
      <c r="E142" s="240">
        <f>IF(AUX!D195="","",AUX!D195)</f>
        <v>18.25</v>
      </c>
      <c r="F142" s="240">
        <f>IF(AUX!E195="","",AUX!E195)</f>
        <v>10</v>
      </c>
      <c r="G142" s="431"/>
      <c r="H142" s="431"/>
      <c r="I142" s="431"/>
      <c r="J142" s="431"/>
      <c r="K142" s="431"/>
    </row>
    <row r="143" spans="1:11" ht="14.1" customHeight="1" x14ac:dyDescent="0.2">
      <c r="A143" s="431"/>
      <c r="B143" s="254" t="str">
        <f>IF(AUX!A196="","",AUX!A196)</f>
        <v>Ferreira do Alentejo</v>
      </c>
      <c r="C143" s="257">
        <f>IF(AUX!B196="","",AUX!B196)</f>
        <v>3.36</v>
      </c>
      <c r="D143" s="257">
        <f>IF(AUX!C196="","",AUX!C196)</f>
        <v>3.51</v>
      </c>
      <c r="E143" s="257">
        <f>IF(AUX!D196="","",AUX!D196)</f>
        <v>20.66</v>
      </c>
      <c r="F143" s="257">
        <f>IF(AUX!E196="","",AUX!E196)</f>
        <v>12.97</v>
      </c>
      <c r="G143" s="431"/>
      <c r="H143" s="431"/>
      <c r="I143" s="431"/>
      <c r="J143" s="431"/>
      <c r="K143" s="431"/>
    </row>
    <row r="144" spans="1:11" ht="14.1" customHeight="1" x14ac:dyDescent="0.2">
      <c r="A144" s="431"/>
      <c r="B144" s="442" t="str">
        <f>IF(AUX!A197="","",AUX!A197)</f>
        <v>Mértola</v>
      </c>
      <c r="C144" s="240">
        <f>IF(AUX!B197="","",AUX!B197)</f>
        <v>2.02</v>
      </c>
      <c r="D144" s="240">
        <f>IF(AUX!C197="","",AUX!C197)</f>
        <v>2.2599999999999998</v>
      </c>
      <c r="E144" s="240">
        <f>IF(AUX!D197="","",AUX!D197)</f>
        <v>22.43</v>
      </c>
      <c r="F144" s="240">
        <f>IF(AUX!E197="","",AUX!E197)</f>
        <v>14.92</v>
      </c>
      <c r="G144" s="431"/>
      <c r="H144" s="431"/>
      <c r="I144" s="431"/>
      <c r="J144" s="431"/>
      <c r="K144" s="431"/>
    </row>
    <row r="145" spans="1:11" ht="14.1" customHeight="1" x14ac:dyDescent="0.2">
      <c r="A145" s="431"/>
      <c r="B145" s="254" t="str">
        <f>IF(AUX!A198="","",AUX!A198)</f>
        <v>Moura</v>
      </c>
      <c r="C145" s="257">
        <f>IF(AUX!B198="","",AUX!B198)</f>
        <v>4.41</v>
      </c>
      <c r="D145" s="257">
        <f>IF(AUX!C198="","",AUX!C198)</f>
        <v>1.8</v>
      </c>
      <c r="E145" s="257">
        <f>IF(AUX!D198="","",AUX!D198)</f>
        <v>19.11</v>
      </c>
      <c r="F145" s="257">
        <f>IF(AUX!E198="","",AUX!E198)</f>
        <v>12.72</v>
      </c>
      <c r="G145" s="431"/>
      <c r="H145" s="431"/>
      <c r="I145" s="431"/>
      <c r="J145" s="431"/>
      <c r="K145" s="431"/>
    </row>
    <row r="146" spans="1:11" ht="14.1" customHeight="1" x14ac:dyDescent="0.2">
      <c r="A146" s="431"/>
      <c r="B146" s="442" t="str">
        <f>IF(AUX!A199="","",AUX!A199)</f>
        <v>Ourique</v>
      </c>
      <c r="C146" s="240">
        <f>IF(AUX!B199="","",AUX!B199)</f>
        <v>2.89</v>
      </c>
      <c r="D146" s="240">
        <f>IF(AUX!C199="","",AUX!C199)</f>
        <v>0</v>
      </c>
      <c r="E146" s="240">
        <f>IF(AUX!D199="","",AUX!D199)</f>
        <v>26.17</v>
      </c>
      <c r="F146" s="240">
        <f>IF(AUX!E199="","",AUX!E199)</f>
        <v>15.92</v>
      </c>
      <c r="G146" s="431"/>
      <c r="H146" s="431"/>
      <c r="I146" s="431"/>
      <c r="J146" s="431"/>
      <c r="K146" s="431"/>
    </row>
    <row r="147" spans="1:11" ht="14.1" customHeight="1" x14ac:dyDescent="0.2">
      <c r="A147" s="431"/>
      <c r="B147" s="254" t="str">
        <f>IF(AUX!A200="","",AUX!A200)</f>
        <v>Serpa</v>
      </c>
      <c r="C147" s="257">
        <f>IF(AUX!B200="","",AUX!B200)</f>
        <v>3.1</v>
      </c>
      <c r="D147" s="257">
        <f>IF(AUX!C200="","",AUX!C200)</f>
        <v>1.59</v>
      </c>
      <c r="E147" s="257">
        <f>IF(AUX!D200="","",AUX!D200)</f>
        <v>20.93</v>
      </c>
      <c r="F147" s="257">
        <f>IF(AUX!E200="","",AUX!E200)</f>
        <v>13.09</v>
      </c>
      <c r="G147" s="431"/>
      <c r="H147" s="431"/>
      <c r="I147" s="431"/>
      <c r="J147" s="431"/>
      <c r="K147" s="431"/>
    </row>
    <row r="148" spans="1:11" ht="14.1" customHeight="1" x14ac:dyDescent="0.2">
      <c r="A148" s="431"/>
      <c r="B148" s="442" t="str">
        <f>IF(AUX!A201="","",AUX!A201)</f>
        <v>Vidigueira</v>
      </c>
      <c r="C148" s="240">
        <f>IF(AUX!B201="","",AUX!B201)</f>
        <v>2.52</v>
      </c>
      <c r="D148" s="240">
        <f>IF(AUX!C201="","",AUX!C201)</f>
        <v>2.29</v>
      </c>
      <c r="E148" s="240">
        <f>IF(AUX!D201="","",AUX!D201)</f>
        <v>19.510000000000002</v>
      </c>
      <c r="F148" s="240">
        <f>IF(AUX!E201="","",AUX!E201)</f>
        <v>11.16</v>
      </c>
      <c r="G148" s="431"/>
      <c r="H148" s="431"/>
      <c r="I148" s="431"/>
      <c r="J148" s="431"/>
      <c r="K148" s="431"/>
    </row>
    <row r="149" spans="1:11" ht="14.1" customHeight="1" x14ac:dyDescent="0.2">
      <c r="A149" s="19"/>
      <c r="B149" s="254" t="str">
        <f>IF(AUX!A202="","",AUX!A202)</f>
        <v/>
      </c>
      <c r="C149" s="257" t="str">
        <f>IF(AUX!B202="","",AUX!B202)</f>
        <v/>
      </c>
      <c r="D149" s="257" t="str">
        <f>IF(AUX!C202="","",AUX!C202)</f>
        <v/>
      </c>
      <c r="E149" s="257" t="str">
        <f>IF(AUX!D202="","",AUX!D202)</f>
        <v/>
      </c>
      <c r="F149" s="257" t="str">
        <f>IF(AUX!E202="","",AUX!E202)</f>
        <v/>
      </c>
      <c r="G149" s="19"/>
      <c r="H149" s="19"/>
      <c r="I149" s="19"/>
      <c r="J149" s="19"/>
      <c r="K149" s="19"/>
    </row>
    <row r="150" spans="1:11" ht="14.1" customHeight="1" x14ac:dyDescent="0.2">
      <c r="A150" s="19"/>
      <c r="B150" s="394" t="str">
        <f>IF(AUX!A203="","",AUX!A203)</f>
        <v/>
      </c>
      <c r="C150" s="443" t="str">
        <f>IF(AUX!B203="","",AUX!B203)</f>
        <v/>
      </c>
      <c r="D150" s="443" t="str">
        <f>IF(AUX!C203="","",AUX!C203)</f>
        <v/>
      </c>
      <c r="E150" s="443" t="str">
        <f>IF(AUX!D203="","",AUX!D203)</f>
        <v/>
      </c>
      <c r="F150" s="443" t="str">
        <f>IF(AUX!E203="","",AUX!E203)</f>
        <v/>
      </c>
      <c r="G150" s="19"/>
      <c r="H150" s="680" t="s">
        <v>690</v>
      </c>
      <c r="I150" s="680"/>
      <c r="J150" s="680"/>
      <c r="K150" s="19"/>
    </row>
    <row r="151" spans="1:11" ht="15" customHeight="1" x14ac:dyDescent="0.2">
      <c r="A151" s="19"/>
      <c r="B151" s="430"/>
      <c r="C151" s="430"/>
      <c r="D151" s="692" t="s">
        <v>690</v>
      </c>
      <c r="E151" s="692"/>
      <c r="F151" s="692"/>
      <c r="G151" s="19"/>
      <c r="H151" s="19"/>
      <c r="I151" s="19"/>
      <c r="J151" s="19"/>
      <c r="K151" s="19"/>
    </row>
    <row r="152" spans="1:11" ht="15" customHeight="1" x14ac:dyDescent="0.2">
      <c r="A152" s="19"/>
      <c r="B152" s="19"/>
      <c r="C152" s="19"/>
      <c r="D152" s="19"/>
      <c r="E152" s="19"/>
      <c r="F152" s="19"/>
      <c r="G152" s="19"/>
      <c r="H152" s="19"/>
      <c r="I152" s="19"/>
      <c r="J152" s="19"/>
      <c r="K152" s="19"/>
    </row>
    <row r="153" spans="1:11" ht="15" customHeight="1" x14ac:dyDescent="0.2">
      <c r="A153" s="19"/>
      <c r="B153" s="114" t="s">
        <v>28</v>
      </c>
      <c r="C153" s="19"/>
      <c r="D153" s="19"/>
      <c r="E153" s="19"/>
      <c r="F153" s="19"/>
      <c r="G153" s="19"/>
      <c r="H153" s="19"/>
      <c r="I153" s="19"/>
      <c r="J153" s="19"/>
      <c r="K153" s="19"/>
    </row>
    <row r="154" spans="1:11" ht="20.100000000000001" customHeight="1" x14ac:dyDescent="0.2">
      <c r="A154" s="434"/>
      <c r="B154" s="434"/>
      <c r="C154" s="434"/>
      <c r="D154" s="434"/>
      <c r="E154" s="434"/>
      <c r="F154" s="434"/>
      <c r="G154" s="434"/>
      <c r="H154" s="434"/>
      <c r="I154" s="434"/>
      <c r="J154" s="434"/>
      <c r="K154" s="434"/>
    </row>
    <row r="155" spans="1:11" ht="20.100000000000001" customHeight="1" thickBot="1" x14ac:dyDescent="0.3">
      <c r="A155" s="434"/>
      <c r="B155" s="739" t="s">
        <v>65</v>
      </c>
      <c r="C155" s="739"/>
      <c r="D155" s="739"/>
      <c r="E155" s="739"/>
      <c r="F155" s="739"/>
      <c r="G155" s="739"/>
      <c r="H155" s="739"/>
      <c r="I155" s="739"/>
      <c r="J155" s="739"/>
      <c r="K155" s="434"/>
    </row>
    <row r="156" spans="1:11" ht="9.9499999999999993" customHeight="1" x14ac:dyDescent="0.2">
      <c r="A156" s="434"/>
      <c r="B156" s="434"/>
      <c r="C156" s="434"/>
      <c r="D156" s="434"/>
      <c r="E156" s="434"/>
      <c r="F156" s="434"/>
      <c r="G156" s="434"/>
      <c r="H156" s="434"/>
      <c r="I156" s="434"/>
      <c r="J156" s="434"/>
      <c r="K156" s="434"/>
    </row>
    <row r="157" spans="1:11" ht="15.95" customHeight="1" x14ac:dyDescent="0.2">
      <c r="A157" s="434"/>
      <c r="B157" s="743" t="s">
        <v>322</v>
      </c>
      <c r="C157" s="743"/>
      <c r="D157" s="743"/>
      <c r="E157" s="743"/>
      <c r="F157" s="743"/>
      <c r="G157" s="743"/>
      <c r="H157" s="743"/>
      <c r="I157" s="743"/>
      <c r="J157" s="743"/>
      <c r="K157" s="434"/>
    </row>
    <row r="158" spans="1:11" ht="5.0999999999999996" customHeight="1" x14ac:dyDescent="0.2">
      <c r="A158" s="434"/>
      <c r="B158" s="434"/>
      <c r="C158" s="434"/>
      <c r="D158" s="434"/>
      <c r="E158" s="434"/>
      <c r="F158" s="434"/>
      <c r="G158" s="434"/>
      <c r="H158" s="434"/>
      <c r="I158" s="434"/>
      <c r="J158" s="434"/>
      <c r="K158" s="434"/>
    </row>
    <row r="159" spans="1:11" ht="15.95" customHeight="1" x14ac:dyDescent="0.2">
      <c r="A159" s="436"/>
      <c r="B159" s="755" t="s">
        <v>8</v>
      </c>
      <c r="C159" s="749" t="s">
        <v>324</v>
      </c>
      <c r="D159" s="750"/>
      <c r="E159" s="750"/>
      <c r="F159" s="750"/>
      <c r="G159" s="751" t="s">
        <v>323</v>
      </c>
      <c r="H159" s="752"/>
      <c r="I159" s="752"/>
      <c r="J159" s="753"/>
      <c r="K159" s="436"/>
    </row>
    <row r="160" spans="1:11" ht="15.95" customHeight="1" x14ac:dyDescent="0.2">
      <c r="A160" s="436"/>
      <c r="B160" s="755"/>
      <c r="C160" s="435">
        <v>2004</v>
      </c>
      <c r="D160" s="435">
        <v>2007</v>
      </c>
      <c r="E160" s="128">
        <v>2009</v>
      </c>
      <c r="F160" s="128">
        <v>2011</v>
      </c>
      <c r="G160" s="444">
        <v>1993</v>
      </c>
      <c r="H160" s="435">
        <v>2000</v>
      </c>
      <c r="I160" s="435">
        <v>2005</v>
      </c>
      <c r="J160" s="435">
        <v>2011</v>
      </c>
      <c r="K160" s="436"/>
    </row>
    <row r="161" spans="1:24" ht="18" customHeight="1" x14ac:dyDescent="0.2">
      <c r="A161" s="436"/>
      <c r="B161" s="36" t="s">
        <v>16</v>
      </c>
      <c r="C161" s="124">
        <f>AUX!F186</f>
        <v>879.62</v>
      </c>
      <c r="D161" s="124">
        <f>AUX!G186</f>
        <v>965.25</v>
      </c>
      <c r="E161" s="399">
        <f>AUX!H186</f>
        <v>1036.44</v>
      </c>
      <c r="F161" s="399">
        <f>AUX!I186</f>
        <v>1084.55</v>
      </c>
      <c r="G161" s="445">
        <f>AUX!J186</f>
        <v>101.76</v>
      </c>
      <c r="H161" s="124">
        <f>AUX!K186</f>
        <v>101.65</v>
      </c>
      <c r="I161" s="124">
        <f>AUX!L186</f>
        <v>100.52</v>
      </c>
      <c r="J161" s="124">
        <f>AUX!M186</f>
        <v>100.83</v>
      </c>
      <c r="K161" s="436"/>
      <c r="M161" s="23"/>
      <c r="N161" s="23"/>
      <c r="O161" s="23"/>
      <c r="P161" s="23"/>
      <c r="Q161" s="23"/>
      <c r="R161" s="23"/>
      <c r="S161" s="23"/>
      <c r="T161" s="23"/>
      <c r="U161" s="23"/>
      <c r="V161" s="23"/>
      <c r="W161" s="23"/>
      <c r="X161" s="23"/>
    </row>
    <row r="162" spans="1:24" ht="18" customHeight="1" x14ac:dyDescent="0.2">
      <c r="A162" s="436"/>
      <c r="B162" s="126" t="str">
        <f>IF(AUX!G2=1,AUX!A2,CONCATENATE(AUX!A2," *"))</f>
        <v>ARS Alentejo *</v>
      </c>
      <c r="C162" s="127">
        <f>AUX!F187</f>
        <v>767.27</v>
      </c>
      <c r="D162" s="127">
        <f>AUX!G187</f>
        <v>854.37</v>
      </c>
      <c r="E162" s="400">
        <f>AUX!H187</f>
        <v>924.36</v>
      </c>
      <c r="F162" s="400">
        <f>AUX!I187</f>
        <v>991.76</v>
      </c>
      <c r="G162" s="446">
        <f>AUX!J187</f>
        <v>68.69</v>
      </c>
      <c r="H162" s="127">
        <f>AUX!K187</f>
        <v>70.099999999999994</v>
      </c>
      <c r="I162" s="127">
        <f>AUX!L187</f>
        <v>83.47</v>
      </c>
      <c r="J162" s="127">
        <f>AUX!M187</f>
        <v>86.39</v>
      </c>
      <c r="K162" s="436"/>
      <c r="M162" s="23"/>
      <c r="N162" s="23"/>
      <c r="O162" s="23"/>
      <c r="P162" s="23"/>
      <c r="Q162" s="23"/>
      <c r="R162" s="23"/>
      <c r="S162" s="23"/>
      <c r="T162" s="23"/>
      <c r="U162" s="23"/>
      <c r="V162" s="23"/>
      <c r="W162" s="23"/>
      <c r="X162" s="23"/>
    </row>
    <row r="163" spans="1:24" ht="15.95" customHeight="1" x14ac:dyDescent="0.2">
      <c r="A163" s="436"/>
      <c r="B163" s="600" t="str">
        <f>IF(AUX!A188="","",AUX!A188)</f>
        <v>ULS Baixo Alentejo</v>
      </c>
      <c r="C163" s="129">
        <f>IF(AUX!F188="","",AUX!F188)</f>
        <v>761.9</v>
      </c>
      <c r="D163" s="129">
        <f>IF(AUX!G188="","",AUX!G188)</f>
        <v>831.53</v>
      </c>
      <c r="E163" s="401">
        <f>IF(AUX!H188="","",AUX!H188)</f>
        <v>918.47</v>
      </c>
      <c r="F163" s="401">
        <f>IF(AUX!I188="","",AUX!I188)</f>
        <v>991.74</v>
      </c>
      <c r="G163" s="531">
        <f>IF(AUX!J188="","",AUX!J188)</f>
        <v>61.19</v>
      </c>
      <c r="H163" s="532">
        <f>IF(AUX!K188="","",AUX!K188)</f>
        <v>63.88</v>
      </c>
      <c r="I163" s="532">
        <f>IF(AUX!L188="","",AUX!L188)</f>
        <v>77.010000000000005</v>
      </c>
      <c r="J163" s="532">
        <f>IF(AUX!M188="","",AUX!M188)</f>
        <v>81.180000000000007</v>
      </c>
      <c r="K163" s="436"/>
      <c r="M163" s="23"/>
      <c r="N163" s="23"/>
      <c r="O163" s="23"/>
      <c r="P163" s="23"/>
      <c r="Q163" s="23"/>
      <c r="R163" s="23"/>
      <c r="S163" s="23"/>
      <c r="T163" s="23"/>
      <c r="U163" s="23"/>
      <c r="V163" s="23"/>
      <c r="W163" s="23"/>
      <c r="X163" s="23"/>
    </row>
    <row r="164" spans="1:24" ht="12.95" customHeight="1" x14ac:dyDescent="0.2">
      <c r="A164" s="436"/>
      <c r="B164" s="391" t="str">
        <f>IF(AUX!A189="","",AUX!A189)</f>
        <v>Aljustrel</v>
      </c>
      <c r="C164" s="127">
        <f>IF(AUX!F189="","",AUX!F189)</f>
        <v>744.58</v>
      </c>
      <c r="D164" s="127">
        <f>IF(AUX!G189="","",AUX!G189)</f>
        <v>941.71</v>
      </c>
      <c r="E164" s="400">
        <f>IF(AUX!H189="","",AUX!H189)</f>
        <v>941.4</v>
      </c>
      <c r="F164" s="400">
        <f>IF(AUX!I189="","",AUX!I189)</f>
        <v>991.05</v>
      </c>
      <c r="G164" s="533">
        <f>IF(AUX!J189="","",AUX!J189)</f>
        <v>57.33</v>
      </c>
      <c r="H164" s="534">
        <f>IF(AUX!K189="","",AUX!K189)</f>
        <v>47.04</v>
      </c>
      <c r="I164" s="534">
        <f>IF(AUX!L189="","",AUX!L189)</f>
        <v>72.209999999999994</v>
      </c>
      <c r="J164" s="534">
        <f>IF(AUX!M189="","",AUX!M189)</f>
        <v>81.180000000000007</v>
      </c>
      <c r="K164" s="436"/>
      <c r="M164" s="23"/>
      <c r="N164" s="23"/>
      <c r="O164" s="23"/>
      <c r="P164" s="23"/>
      <c r="Q164" s="23"/>
      <c r="R164" s="23"/>
      <c r="S164" s="23"/>
      <c r="T164" s="23"/>
      <c r="U164" s="23"/>
      <c r="V164" s="23"/>
      <c r="W164" s="23"/>
      <c r="X164" s="23"/>
    </row>
    <row r="165" spans="1:24" ht="12.95" customHeight="1" x14ac:dyDescent="0.2">
      <c r="A165" s="436"/>
      <c r="B165" s="392" t="str">
        <f>IF(AUX!A190="","",AUX!A190)</f>
        <v>Almodôvar</v>
      </c>
      <c r="C165" s="130">
        <f>IF(AUX!F190="","",AUX!F190)</f>
        <v>614.16999999999996</v>
      </c>
      <c r="D165" s="130">
        <f>IF(AUX!G190="","",AUX!G190)</f>
        <v>674.49</v>
      </c>
      <c r="E165" s="402">
        <f>IF(AUX!H190="","",AUX!H190)</f>
        <v>745.63</v>
      </c>
      <c r="F165" s="402">
        <f>IF(AUX!I190="","",AUX!I190)</f>
        <v>761.01</v>
      </c>
      <c r="G165" s="535">
        <f>IF(AUX!J190="","",AUX!J190)</f>
        <v>38.36</v>
      </c>
      <c r="H165" s="536">
        <f>IF(AUX!K190="","",AUX!K190)</f>
        <v>49.17</v>
      </c>
      <c r="I165" s="536">
        <f>IF(AUX!L190="","",AUX!L190)</f>
        <v>65.790000000000006</v>
      </c>
      <c r="J165" s="536">
        <f>IF(AUX!M190="","",AUX!M190)</f>
        <v>72.290000000000006</v>
      </c>
      <c r="K165" s="436"/>
      <c r="M165" s="23"/>
      <c r="N165" s="23"/>
      <c r="O165" s="23"/>
      <c r="P165" s="23"/>
      <c r="Q165" s="23"/>
      <c r="R165" s="23"/>
      <c r="S165" s="23"/>
      <c r="T165" s="23"/>
      <c r="U165" s="23"/>
      <c r="V165" s="23"/>
      <c r="W165" s="23"/>
      <c r="X165" s="23"/>
    </row>
    <row r="166" spans="1:24" ht="12.95" customHeight="1" x14ac:dyDescent="0.2">
      <c r="A166" s="436"/>
      <c r="B166" s="391" t="str">
        <f>IF(AUX!A191="","",AUX!A191)</f>
        <v>Alvito</v>
      </c>
      <c r="C166" s="127">
        <f>IF(AUX!F191="","",AUX!F191)</f>
        <v>702.54</v>
      </c>
      <c r="D166" s="127">
        <f>IF(AUX!G191="","",AUX!G191)</f>
        <v>826.43</v>
      </c>
      <c r="E166" s="400">
        <f>IF(AUX!H191="","",AUX!H191)</f>
        <v>867.93</v>
      </c>
      <c r="F166" s="400">
        <f>IF(AUX!I191="","",AUX!I191)</f>
        <v>881.13</v>
      </c>
      <c r="G166" s="533">
        <f>IF(AUX!J191="","",AUX!J191)</f>
        <v>37.880000000000003</v>
      </c>
      <c r="H166" s="534">
        <f>IF(AUX!K191="","",AUX!K191)</f>
        <v>56.19</v>
      </c>
      <c r="I166" s="534">
        <f>IF(AUX!L191="","",AUX!L191)</f>
        <v>58.69</v>
      </c>
      <c r="J166" s="534">
        <f>IF(AUX!M191="","",AUX!M191)</f>
        <v>63.61</v>
      </c>
      <c r="K166" s="436"/>
      <c r="M166" s="23"/>
      <c r="N166" s="23"/>
      <c r="O166" s="23"/>
      <c r="P166" s="23"/>
      <c r="Q166" s="23"/>
      <c r="R166" s="23"/>
      <c r="S166" s="23"/>
      <c r="T166" s="23"/>
      <c r="U166" s="23"/>
      <c r="V166" s="23"/>
      <c r="W166" s="23"/>
      <c r="X166" s="23"/>
    </row>
    <row r="167" spans="1:24" ht="12.95" customHeight="1" x14ac:dyDescent="0.2">
      <c r="A167" s="436"/>
      <c r="B167" s="392" t="str">
        <f>IF(AUX!A192="","",AUX!A192)</f>
        <v>Barrancos</v>
      </c>
      <c r="C167" s="130">
        <f>IF(AUX!F192="","",AUX!F192)</f>
        <v>612.29</v>
      </c>
      <c r="D167" s="130">
        <f>IF(AUX!G192="","",AUX!G192)</f>
        <v>630.16</v>
      </c>
      <c r="E167" s="402">
        <f>IF(AUX!H192="","",AUX!H192)</f>
        <v>737.78</v>
      </c>
      <c r="F167" s="402">
        <f>IF(AUX!I192="","",AUX!I192)</f>
        <v>756.25</v>
      </c>
      <c r="G167" s="535">
        <f>IF(AUX!J192="","",AUX!J192)</f>
        <v>30.72</v>
      </c>
      <c r="H167" s="536">
        <f>IF(AUX!K192="","",AUX!K192)</f>
        <v>51.79</v>
      </c>
      <c r="I167" s="536">
        <f>IF(AUX!L192="","",AUX!L192)</f>
        <v>52.12</v>
      </c>
      <c r="J167" s="536">
        <f>IF(AUX!M192="","",AUX!M192)</f>
        <v>58.65</v>
      </c>
      <c r="K167" s="436"/>
      <c r="M167" s="23"/>
      <c r="N167" s="23"/>
      <c r="O167" s="23"/>
      <c r="P167" s="23"/>
      <c r="Q167" s="23"/>
      <c r="R167" s="23"/>
      <c r="S167" s="23"/>
      <c r="T167" s="23"/>
      <c r="U167" s="23"/>
      <c r="V167" s="23"/>
      <c r="W167" s="23"/>
      <c r="X167" s="23"/>
    </row>
    <row r="168" spans="1:24" ht="12.95" customHeight="1" x14ac:dyDescent="0.2">
      <c r="A168" s="436"/>
      <c r="B168" s="391" t="str">
        <f>IF(AUX!A193="","",AUX!A193)</f>
        <v>Beja</v>
      </c>
      <c r="C168" s="127">
        <f>IF(AUX!F193="","",AUX!F193)</f>
        <v>790.54</v>
      </c>
      <c r="D168" s="127">
        <f>IF(AUX!G193="","",AUX!G193)</f>
        <v>855.07</v>
      </c>
      <c r="E168" s="400">
        <f>IF(AUX!H193="","",AUX!H193)</f>
        <v>930.23</v>
      </c>
      <c r="F168" s="400">
        <f>IF(AUX!I193="","",AUX!I193)</f>
        <v>966.41</v>
      </c>
      <c r="G168" s="533">
        <f>IF(AUX!J193="","",AUX!J193)</f>
        <v>99.11</v>
      </c>
      <c r="H168" s="534">
        <f>IF(AUX!K193="","",AUX!K193)</f>
        <v>102.91</v>
      </c>
      <c r="I168" s="534">
        <f>IF(AUX!L193="","",AUX!L193)</f>
        <v>108.06</v>
      </c>
      <c r="J168" s="534">
        <f>IF(AUX!M193="","",AUX!M193)</f>
        <v>105.57</v>
      </c>
      <c r="K168" s="436"/>
      <c r="M168" s="23"/>
      <c r="N168" s="23"/>
      <c r="O168" s="23"/>
      <c r="P168" s="23"/>
      <c r="Q168" s="23"/>
      <c r="R168" s="23"/>
      <c r="S168" s="23"/>
      <c r="T168" s="23"/>
      <c r="U168" s="23"/>
      <c r="V168" s="23"/>
      <c r="W168" s="23"/>
      <c r="X168" s="23"/>
    </row>
    <row r="169" spans="1:24" ht="12.95" customHeight="1" x14ac:dyDescent="0.2">
      <c r="A169" s="436"/>
      <c r="B169" s="392" t="str">
        <f>IF(AUX!A194="","",AUX!A194)</f>
        <v>Castro Verde</v>
      </c>
      <c r="C169" s="130">
        <f>IF(AUX!F194="","",AUX!F194)</f>
        <v>1171.8800000000001</v>
      </c>
      <c r="D169" s="130">
        <f>IF(AUX!G194="","",AUX!G194)</f>
        <v>1197.46</v>
      </c>
      <c r="E169" s="402">
        <f>IF(AUX!H194="","",AUX!H194)</f>
        <v>1325.19</v>
      </c>
      <c r="F169" s="402">
        <f>IF(AUX!I194="","",AUX!I194)</f>
        <v>1578.08</v>
      </c>
      <c r="G169" s="535">
        <f>IF(AUX!J194="","",AUX!J194)</f>
        <v>52.63</v>
      </c>
      <c r="H169" s="536">
        <f>IF(AUX!K194="","",AUX!K194)</f>
        <v>58.07</v>
      </c>
      <c r="I169" s="536">
        <f>IF(AUX!L194="","",AUX!L194)</f>
        <v>71.680000000000007</v>
      </c>
      <c r="J169" s="536">
        <f>IF(AUX!M194="","",AUX!M194)</f>
        <v>98.76</v>
      </c>
      <c r="K169" s="436"/>
      <c r="M169" s="23"/>
      <c r="N169" s="23"/>
      <c r="O169" s="23"/>
      <c r="P169" s="23"/>
      <c r="Q169" s="23"/>
      <c r="R169" s="23"/>
      <c r="S169" s="23"/>
      <c r="T169" s="23"/>
      <c r="U169" s="23"/>
      <c r="V169" s="23"/>
      <c r="W169" s="23"/>
      <c r="X169" s="23"/>
    </row>
    <row r="170" spans="1:24" ht="12.95" customHeight="1" x14ac:dyDescent="0.2">
      <c r="A170" s="436"/>
      <c r="B170" s="391" t="str">
        <f>IF(AUX!A195="","",AUX!A195)</f>
        <v>Cuba</v>
      </c>
      <c r="C170" s="127">
        <f>IF(AUX!F195="","",AUX!F195)</f>
        <v>661.01</v>
      </c>
      <c r="D170" s="127">
        <f>IF(AUX!G195="","",AUX!G195)</f>
        <v>711.77</v>
      </c>
      <c r="E170" s="400">
        <f>IF(AUX!H195="","",AUX!H195)</f>
        <v>812.86</v>
      </c>
      <c r="F170" s="400">
        <f>IF(AUX!I195="","",AUX!I195)</f>
        <v>823.99</v>
      </c>
      <c r="G170" s="533">
        <f>IF(AUX!J195="","",AUX!J195)</f>
        <v>40.549999999999997</v>
      </c>
      <c r="H170" s="534">
        <f>IF(AUX!K195="","",AUX!K195)</f>
        <v>47.7</v>
      </c>
      <c r="I170" s="534">
        <f>IF(AUX!L195="","",AUX!L195)</f>
        <v>64.87</v>
      </c>
      <c r="J170" s="534">
        <f>IF(AUX!M195="","",AUX!M195)</f>
        <v>64.48</v>
      </c>
      <c r="K170" s="436"/>
      <c r="M170" s="23"/>
      <c r="N170" s="23"/>
      <c r="O170" s="23"/>
      <c r="P170" s="23"/>
      <c r="Q170" s="23"/>
      <c r="R170" s="23"/>
      <c r="S170" s="23"/>
      <c r="T170" s="23"/>
      <c r="U170" s="23"/>
      <c r="V170" s="23"/>
      <c r="W170" s="23"/>
      <c r="X170" s="23"/>
    </row>
    <row r="171" spans="1:24" ht="12.95" customHeight="1" x14ac:dyDescent="0.2">
      <c r="A171" s="436"/>
      <c r="B171" s="392" t="str">
        <f>IF(AUX!A196="","",AUX!A196)</f>
        <v>Ferreira do Alentejo</v>
      </c>
      <c r="C171" s="130">
        <f>IF(AUX!F196="","",AUX!F196)</f>
        <v>681.46</v>
      </c>
      <c r="D171" s="130">
        <f>IF(AUX!G196="","",AUX!G196)</f>
        <v>738.75</v>
      </c>
      <c r="E171" s="402">
        <f>IF(AUX!H196="","",AUX!H196)</f>
        <v>837.38</v>
      </c>
      <c r="F171" s="402">
        <f>IF(AUX!I196="","",AUX!I196)</f>
        <v>973.82</v>
      </c>
      <c r="G171" s="535">
        <f>IF(AUX!J196="","",AUX!J196)</f>
        <v>56.72</v>
      </c>
      <c r="H171" s="536">
        <f>IF(AUX!K196="","",AUX!K196)</f>
        <v>51.44</v>
      </c>
      <c r="I171" s="536">
        <f>IF(AUX!L196="","",AUX!L196)</f>
        <v>68.27</v>
      </c>
      <c r="J171" s="536">
        <f>IF(AUX!M196="","",AUX!M196)</f>
        <v>70.2</v>
      </c>
      <c r="K171" s="436"/>
      <c r="M171" s="23"/>
      <c r="N171" s="23"/>
      <c r="O171" s="23"/>
      <c r="P171" s="23"/>
      <c r="Q171" s="23"/>
      <c r="R171" s="23"/>
      <c r="S171" s="23"/>
      <c r="T171" s="23"/>
      <c r="U171" s="23"/>
      <c r="V171" s="23"/>
      <c r="W171" s="23"/>
      <c r="X171" s="23"/>
    </row>
    <row r="172" spans="1:24" ht="12.95" customHeight="1" x14ac:dyDescent="0.2">
      <c r="A172" s="436"/>
      <c r="B172" s="391" t="str">
        <f>IF(AUX!A197="","",AUX!A197)</f>
        <v>Mértola</v>
      </c>
      <c r="C172" s="127">
        <f>IF(AUX!F197="","",AUX!F197)</f>
        <v>587.83000000000004</v>
      </c>
      <c r="D172" s="127">
        <f>IF(AUX!G197="","",AUX!G197)</f>
        <v>647.91999999999996</v>
      </c>
      <c r="E172" s="400">
        <f>IF(AUX!H197="","",AUX!H197)</f>
        <v>733.64</v>
      </c>
      <c r="F172" s="400">
        <f>IF(AUX!I197="","",AUX!I197)</f>
        <v>761.38</v>
      </c>
      <c r="G172" s="533">
        <f>IF(AUX!J197="","",AUX!J197)</f>
        <v>31.61</v>
      </c>
      <c r="H172" s="534">
        <f>IF(AUX!K197="","",AUX!K197)</f>
        <v>46.34</v>
      </c>
      <c r="I172" s="534">
        <f>IF(AUX!L197="","",AUX!L197)</f>
        <v>53.86</v>
      </c>
      <c r="J172" s="534">
        <f>IF(AUX!M197="","",AUX!M197)</f>
        <v>61.31</v>
      </c>
      <c r="K172" s="436"/>
      <c r="M172" s="23"/>
      <c r="N172" s="23"/>
      <c r="O172" s="23"/>
      <c r="P172" s="23"/>
      <c r="Q172" s="23"/>
      <c r="R172" s="23"/>
      <c r="S172" s="23"/>
      <c r="T172" s="23"/>
      <c r="U172" s="23"/>
      <c r="V172" s="23"/>
      <c r="W172" s="23"/>
      <c r="X172" s="23"/>
    </row>
    <row r="173" spans="1:24" ht="12.95" customHeight="1" x14ac:dyDescent="0.2">
      <c r="A173" s="436"/>
      <c r="B173" s="393" t="str">
        <f>IF(AUX!A198="","",AUX!A198)</f>
        <v>Moura</v>
      </c>
      <c r="C173" s="252">
        <f>IF(AUX!F198="","",AUX!F198)</f>
        <v>705.01</v>
      </c>
      <c r="D173" s="252">
        <f>IF(AUX!G198="","",AUX!G198)</f>
        <v>727.74</v>
      </c>
      <c r="E173" s="403">
        <f>IF(AUX!H198="","",AUX!H198)</f>
        <v>845.46</v>
      </c>
      <c r="F173" s="403">
        <f>IF(AUX!I198="","",AUX!I198)</f>
        <v>854.69</v>
      </c>
      <c r="G173" s="537">
        <f>IF(AUX!J198="","",AUX!J198)</f>
        <v>60.41</v>
      </c>
      <c r="H173" s="538">
        <f>IF(AUX!K198="","",AUX!K198)</f>
        <v>55.77</v>
      </c>
      <c r="I173" s="538">
        <f>IF(AUX!L198="","",AUX!L198)</f>
        <v>69.56</v>
      </c>
      <c r="J173" s="538">
        <f>IF(AUX!M198="","",AUX!M198)</f>
        <v>71.81</v>
      </c>
      <c r="K173" s="436"/>
      <c r="M173" s="23"/>
      <c r="N173" s="23"/>
      <c r="O173" s="23"/>
      <c r="P173" s="23"/>
      <c r="Q173" s="23"/>
      <c r="R173" s="23"/>
      <c r="S173" s="23"/>
      <c r="T173" s="23"/>
      <c r="U173" s="23"/>
      <c r="V173" s="23"/>
      <c r="W173" s="23"/>
      <c r="X173" s="23"/>
    </row>
    <row r="174" spans="1:24" ht="12.95" customHeight="1" x14ac:dyDescent="0.2">
      <c r="A174" s="436"/>
      <c r="B174" s="391" t="str">
        <f>IF(AUX!A199="","",AUX!A199)</f>
        <v>Ourique</v>
      </c>
      <c r="C174" s="127">
        <f>IF(AUX!F199="","",AUX!F199)</f>
        <v>656.47</v>
      </c>
      <c r="D174" s="127">
        <f>IF(AUX!G199="","",AUX!G199)</f>
        <v>658.17</v>
      </c>
      <c r="E174" s="400">
        <f>IF(AUX!H199="","",AUX!H199)</f>
        <v>709.14</v>
      </c>
      <c r="F174" s="400">
        <f>IF(AUX!I199="","",AUX!I199)</f>
        <v>740.1</v>
      </c>
      <c r="G174" s="533">
        <f>IF(AUX!J199="","",AUX!J199)</f>
        <v>34.54</v>
      </c>
      <c r="H174" s="534">
        <f>IF(AUX!K199="","",AUX!K199)</f>
        <v>56.44</v>
      </c>
      <c r="I174" s="534">
        <f>IF(AUX!L199="","",AUX!L199)</f>
        <v>61.82</v>
      </c>
      <c r="J174" s="534">
        <f>IF(AUX!M199="","",AUX!M199)</f>
        <v>65.92</v>
      </c>
      <c r="K174" s="436"/>
      <c r="M174" s="23"/>
      <c r="N174" s="23"/>
      <c r="O174" s="23"/>
      <c r="P174" s="23"/>
      <c r="Q174" s="23"/>
      <c r="R174" s="23"/>
      <c r="S174" s="23"/>
      <c r="T174" s="23"/>
      <c r="U174" s="23"/>
      <c r="V174" s="23"/>
      <c r="W174" s="23"/>
      <c r="X174" s="23"/>
    </row>
    <row r="175" spans="1:24" ht="12.95" customHeight="1" x14ac:dyDescent="0.2">
      <c r="A175" s="436"/>
      <c r="B175" s="393" t="str">
        <f>IF(AUX!A200="","",AUX!A200)</f>
        <v>Serpa</v>
      </c>
      <c r="C175" s="252">
        <f>IF(AUX!F200="","",AUX!F200)</f>
        <v>633.22</v>
      </c>
      <c r="D175" s="252">
        <f>IF(AUX!G200="","",AUX!G200)</f>
        <v>708.46</v>
      </c>
      <c r="E175" s="403">
        <f>IF(AUX!H200="","",AUX!H200)</f>
        <v>845.32</v>
      </c>
      <c r="F175" s="403">
        <f>IF(AUX!I200="","",AUX!I200)</f>
        <v>792.62</v>
      </c>
      <c r="G175" s="537">
        <f>IF(AUX!J200="","",AUX!J200)</f>
        <v>44.66</v>
      </c>
      <c r="H175" s="538">
        <f>IF(AUX!K200="","",AUX!K200)</f>
        <v>49.83</v>
      </c>
      <c r="I175" s="538">
        <f>IF(AUX!L200="","",AUX!L200)</f>
        <v>64.27</v>
      </c>
      <c r="J175" s="538">
        <f>IF(AUX!M200="","",AUX!M200)</f>
        <v>66.680000000000007</v>
      </c>
      <c r="K175" s="436"/>
      <c r="M175" s="23"/>
      <c r="N175" s="23"/>
      <c r="O175" s="23"/>
      <c r="P175" s="23"/>
      <c r="Q175" s="23"/>
      <c r="R175" s="23"/>
      <c r="S175" s="23"/>
      <c r="T175" s="23"/>
      <c r="U175" s="23"/>
      <c r="V175" s="23"/>
      <c r="W175" s="23"/>
      <c r="X175" s="23"/>
    </row>
    <row r="176" spans="1:24" ht="12.95" customHeight="1" x14ac:dyDescent="0.2">
      <c r="A176" s="436"/>
      <c r="B176" s="391" t="str">
        <f>IF(AUX!A201="","",AUX!A201)</f>
        <v>Vidigueira</v>
      </c>
      <c r="C176" s="127">
        <f>IF(AUX!F201="","",AUX!F201)</f>
        <v>755.23</v>
      </c>
      <c r="D176" s="127">
        <f>IF(AUX!G201="","",AUX!G201)</f>
        <v>743.17</v>
      </c>
      <c r="E176" s="400">
        <f>IF(AUX!H201="","",AUX!H201)</f>
        <v>805.19</v>
      </c>
      <c r="F176" s="400">
        <f>IF(AUX!I201="","",AUX!I201)</f>
        <v>829.05</v>
      </c>
      <c r="G176" s="533">
        <f>IF(AUX!J201="","",AUX!J201)</f>
        <v>51.09</v>
      </c>
      <c r="H176" s="534">
        <f>IF(AUX!K201="","",AUX!K201)</f>
        <v>49.92</v>
      </c>
      <c r="I176" s="534">
        <f>IF(AUX!L201="","",AUX!L201)</f>
        <v>62.02</v>
      </c>
      <c r="J176" s="534">
        <f>IF(AUX!M201="","",AUX!M201)</f>
        <v>66.900000000000006</v>
      </c>
      <c r="K176" s="436"/>
      <c r="M176" s="23"/>
      <c r="N176" s="23"/>
      <c r="O176" s="23"/>
      <c r="P176" s="23"/>
      <c r="Q176" s="23"/>
      <c r="R176" s="23"/>
      <c r="S176" s="23"/>
      <c r="T176" s="23"/>
      <c r="U176" s="23"/>
      <c r="V176" s="23"/>
      <c r="W176" s="23"/>
      <c r="X176" s="23"/>
    </row>
    <row r="177" spans="1:24" ht="12.95" customHeight="1" x14ac:dyDescent="0.2">
      <c r="A177" s="436"/>
      <c r="B177" s="393" t="str">
        <f>IF(AUX!A202="","",AUX!A202)</f>
        <v/>
      </c>
      <c r="C177" s="252" t="str">
        <f>IF(AUX!F202="","",AUX!F202)</f>
        <v/>
      </c>
      <c r="D177" s="252" t="str">
        <f>IF(AUX!G202="","",AUX!G202)</f>
        <v/>
      </c>
      <c r="E177" s="403" t="str">
        <f>IF(AUX!H202="","",AUX!H202)</f>
        <v/>
      </c>
      <c r="F177" s="403" t="str">
        <f>IF(AUX!I202="","",AUX!I202)</f>
        <v/>
      </c>
      <c r="G177" s="537" t="str">
        <f>IF(AUX!J202="","",AUX!J202)</f>
        <v/>
      </c>
      <c r="H177" s="538" t="str">
        <f>IF(AUX!K202="","",AUX!K202)</f>
        <v/>
      </c>
      <c r="I177" s="538" t="str">
        <f>IF(AUX!L202="","",AUX!L202)</f>
        <v/>
      </c>
      <c r="J177" s="538" t="str">
        <f>IF(AUX!M202="","",AUX!M202)</f>
        <v/>
      </c>
      <c r="K177" s="436"/>
      <c r="M177" s="23"/>
      <c r="N177" s="23"/>
      <c r="O177" s="23"/>
      <c r="P177" s="23"/>
      <c r="Q177" s="23"/>
      <c r="R177" s="23"/>
      <c r="S177" s="23"/>
      <c r="T177" s="23"/>
      <c r="U177" s="23"/>
      <c r="V177" s="23"/>
      <c r="W177" s="23"/>
      <c r="X177" s="23"/>
    </row>
    <row r="178" spans="1:24" ht="12.95" customHeight="1" x14ac:dyDescent="0.2">
      <c r="A178" s="436"/>
      <c r="B178" s="394" t="str">
        <f>IF(AUX!A203="","",AUX!A203)</f>
        <v/>
      </c>
      <c r="C178" s="365" t="str">
        <f>IF(AUX!F203="","",AUX!F203)</f>
        <v/>
      </c>
      <c r="D178" s="365" t="str">
        <f>IF(AUX!G203="","",AUX!G203)</f>
        <v/>
      </c>
      <c r="E178" s="404" t="str">
        <f>IF(AUX!H203="","",AUX!H203)</f>
        <v/>
      </c>
      <c r="F178" s="404" t="str">
        <f>IF(AUX!I203="","",AUX!I203)</f>
        <v/>
      </c>
      <c r="G178" s="539" t="str">
        <f>IF(AUX!J203="","",AUX!J203)</f>
        <v/>
      </c>
      <c r="H178" s="540" t="str">
        <f>IF(AUX!K203="","",AUX!K203)</f>
        <v/>
      </c>
      <c r="I178" s="540" t="str">
        <f>IF(AUX!L203="","",AUX!L203)</f>
        <v/>
      </c>
      <c r="J178" s="540" t="str">
        <f>IF(AUX!M203="","",AUX!M203)</f>
        <v/>
      </c>
      <c r="K178" s="436"/>
      <c r="M178" s="23"/>
      <c r="N178" s="23"/>
      <c r="O178" s="23"/>
      <c r="P178" s="23"/>
      <c r="Q178" s="23"/>
      <c r="R178" s="23"/>
      <c r="S178" s="23"/>
      <c r="T178" s="23"/>
      <c r="U178" s="23"/>
      <c r="V178" s="23"/>
      <c r="W178" s="23"/>
      <c r="X178" s="23"/>
    </row>
    <row r="179" spans="1:24" ht="14.1" customHeight="1" x14ac:dyDescent="0.2">
      <c r="A179" s="434"/>
      <c r="B179" s="551" t="str">
        <f>IF(AUX!G2=1,"","* Valor para a NUTS II (2001)")</f>
        <v>* Valor para a NUTS II (2001)</v>
      </c>
      <c r="C179" s="551"/>
      <c r="D179" s="551"/>
      <c r="E179" s="551"/>
      <c r="F179" s="551"/>
      <c r="G179" s="551"/>
      <c r="H179" s="688" t="s">
        <v>690</v>
      </c>
      <c r="I179" s="688"/>
      <c r="J179" s="688"/>
      <c r="K179" s="434"/>
    </row>
    <row r="180" spans="1:24" ht="15" customHeight="1" x14ac:dyDescent="0.2">
      <c r="A180" s="434"/>
      <c r="B180" s="434"/>
      <c r="C180" s="434"/>
      <c r="D180" s="434"/>
      <c r="E180" s="434"/>
      <c r="F180" s="434"/>
      <c r="G180" s="434"/>
      <c r="H180" s="434"/>
      <c r="I180" s="434"/>
      <c r="J180" s="434"/>
      <c r="K180" s="434"/>
    </row>
    <row r="181" spans="1:24" x14ac:dyDescent="0.2">
      <c r="A181" s="434"/>
      <c r="B181" s="114" t="s">
        <v>28</v>
      </c>
      <c r="C181" s="434"/>
      <c r="D181" s="434"/>
      <c r="E181" s="434"/>
      <c r="F181" s="434"/>
      <c r="G181" s="434"/>
      <c r="H181" s="434"/>
      <c r="I181" s="434"/>
      <c r="J181" s="434"/>
      <c r="K181" s="434"/>
    </row>
    <row r="182" spans="1:24" ht="20.100000000000001" customHeight="1" x14ac:dyDescent="0.2">
      <c r="A182" s="19"/>
      <c r="B182" s="19"/>
      <c r="C182" s="19"/>
      <c r="D182" s="19"/>
      <c r="E182" s="19"/>
      <c r="F182" s="19"/>
      <c r="G182" s="19"/>
      <c r="H182" s="19"/>
      <c r="I182" s="19"/>
      <c r="J182" s="19"/>
      <c r="K182" s="19"/>
    </row>
    <row r="183" spans="1:24" ht="20.100000000000001" customHeight="1" thickBot="1" x14ac:dyDescent="0.3">
      <c r="A183" s="19"/>
      <c r="B183" s="739" t="s">
        <v>508</v>
      </c>
      <c r="C183" s="739"/>
      <c r="D183" s="739"/>
      <c r="E183" s="739"/>
      <c r="F183" s="739"/>
      <c r="G183" s="739"/>
      <c r="H183" s="739"/>
      <c r="I183" s="739"/>
      <c r="J183" s="739"/>
      <c r="K183" s="19"/>
    </row>
    <row r="184" spans="1:24" ht="9.9499999999999993" customHeight="1" x14ac:dyDescent="0.2">
      <c r="A184" s="19"/>
      <c r="B184" s="19"/>
      <c r="C184" s="19"/>
      <c r="D184" s="19"/>
      <c r="E184" s="19"/>
      <c r="F184" s="19"/>
      <c r="G184" s="19"/>
      <c r="H184" s="19"/>
      <c r="I184" s="19"/>
      <c r="J184" s="19"/>
      <c r="K184" s="19"/>
    </row>
    <row r="185" spans="1:24" ht="15.95" customHeight="1" x14ac:dyDescent="0.2">
      <c r="A185" s="19"/>
      <c r="B185" s="743" t="s">
        <v>509</v>
      </c>
      <c r="C185" s="743"/>
      <c r="D185" s="743"/>
      <c r="E185" s="743"/>
      <c r="F185" s="743"/>
      <c r="G185" s="743"/>
      <c r="H185" s="743"/>
      <c r="I185" s="743"/>
      <c r="J185" s="743"/>
      <c r="K185" s="19"/>
    </row>
    <row r="186" spans="1:24" ht="5.0999999999999996" customHeight="1" x14ac:dyDescent="0.2">
      <c r="A186" s="19"/>
      <c r="B186" s="19"/>
      <c r="C186" s="19"/>
      <c r="D186" s="19"/>
      <c r="E186" s="19"/>
      <c r="F186" s="19"/>
      <c r="G186" s="19"/>
      <c r="H186" s="19"/>
      <c r="I186" s="19"/>
      <c r="J186" s="19"/>
      <c r="K186" s="19"/>
    </row>
    <row r="187" spans="1:24" ht="15.95" customHeight="1" x14ac:dyDescent="0.2">
      <c r="A187" s="22"/>
      <c r="B187" s="755" t="s">
        <v>8</v>
      </c>
      <c r="C187" s="749" t="s">
        <v>498</v>
      </c>
      <c r="D187" s="750"/>
      <c r="E187" s="750"/>
      <c r="F187" s="447"/>
      <c r="G187" s="448"/>
      <c r="H187" s="757"/>
      <c r="I187" s="757"/>
      <c r="J187" s="757"/>
      <c r="K187" s="22"/>
    </row>
    <row r="188" spans="1:24" ht="30" customHeight="1" x14ac:dyDescent="0.2">
      <c r="A188" s="22"/>
      <c r="B188" s="755"/>
      <c r="C188" s="754" t="s">
        <v>510</v>
      </c>
      <c r="D188" s="754" t="s">
        <v>511</v>
      </c>
      <c r="E188" s="754" t="s">
        <v>512</v>
      </c>
      <c r="F188" s="447"/>
      <c r="G188" s="448"/>
      <c r="H188" s="738"/>
      <c r="I188" s="738"/>
      <c r="J188" s="738"/>
      <c r="K188" s="22"/>
    </row>
    <row r="189" spans="1:24" ht="15.95" customHeight="1" x14ac:dyDescent="0.2">
      <c r="A189" s="22"/>
      <c r="B189" s="755"/>
      <c r="C189" s="754"/>
      <c r="D189" s="754"/>
      <c r="E189" s="754"/>
      <c r="F189" s="449"/>
      <c r="G189" s="448"/>
      <c r="H189" s="738"/>
      <c r="I189" s="738"/>
      <c r="J189" s="738"/>
      <c r="K189" s="22"/>
    </row>
    <row r="190" spans="1:24" ht="18" customHeight="1" x14ac:dyDescent="0.2">
      <c r="A190" s="22"/>
      <c r="B190" s="36" t="s">
        <v>16</v>
      </c>
      <c r="C190" s="228">
        <f>AUX!N186</f>
        <v>95.182321477673753</v>
      </c>
      <c r="D190" s="228">
        <f>AUX!O186</f>
        <v>82.849050398611325</v>
      </c>
      <c r="E190" s="228">
        <f>AUX!P186</f>
        <v>72.619635504227304</v>
      </c>
      <c r="F190" s="403"/>
      <c r="G190" s="246"/>
      <c r="H190" s="244"/>
      <c r="I190" s="244"/>
      <c r="J190" s="244"/>
      <c r="K190" s="22"/>
      <c r="M190" s="23"/>
      <c r="N190" s="23"/>
      <c r="O190" s="23"/>
      <c r="P190" s="23"/>
      <c r="Q190" s="23"/>
      <c r="R190" s="23"/>
      <c r="S190" s="23"/>
      <c r="T190" s="23"/>
      <c r="U190" s="23"/>
      <c r="V190" s="23"/>
      <c r="W190" s="23"/>
      <c r="X190" s="23"/>
    </row>
    <row r="191" spans="1:24" ht="18" customHeight="1" x14ac:dyDescent="0.2">
      <c r="A191" s="22"/>
      <c r="B191" s="126" t="str">
        <f>AUX!A2</f>
        <v>ARS Alentejo</v>
      </c>
      <c r="C191" s="230">
        <f>AUX!N187</f>
        <v>95.269306508508734</v>
      </c>
      <c r="D191" s="230">
        <f>AUX!O187</f>
        <v>91.891147226421666</v>
      </c>
      <c r="E191" s="230">
        <f>AUX!P187</f>
        <v>81.073285653370547</v>
      </c>
      <c r="F191" s="403"/>
      <c r="G191" s="246"/>
      <c r="H191" s="244"/>
      <c r="I191" s="244"/>
      <c r="J191" s="244"/>
      <c r="K191" s="22"/>
      <c r="M191" s="23"/>
      <c r="N191" s="23"/>
      <c r="O191" s="23"/>
      <c r="P191" s="23"/>
      <c r="Q191" s="23"/>
      <c r="R191" s="23"/>
      <c r="S191" s="23"/>
      <c r="T191" s="23"/>
      <c r="U191" s="23"/>
      <c r="V191" s="23"/>
      <c r="W191" s="23"/>
      <c r="X191" s="23"/>
    </row>
    <row r="192" spans="1:24" ht="15.95" customHeight="1" x14ac:dyDescent="0.2">
      <c r="A192" s="22"/>
      <c r="B192" s="600" t="str">
        <f>IF(AUX!A188="","",AUX!A188)</f>
        <v>ULS Baixo Alentejo</v>
      </c>
      <c r="C192" s="366">
        <f>IF(AUX!N188="","",AUX!N188)</f>
        <v>98.518300396641592</v>
      </c>
      <c r="D192" s="366">
        <f>IF(AUX!O188="","",AUX!O188)</f>
        <v>95.196242219947294</v>
      </c>
      <c r="E192" s="366">
        <f>IF(AUX!P188="","",AUX!P188)</f>
        <v>87.837158971923685</v>
      </c>
      <c r="F192" s="450"/>
      <c r="G192" s="250"/>
      <c r="H192" s="248"/>
      <c r="I192" s="248"/>
      <c r="J192" s="248"/>
      <c r="K192" s="22"/>
      <c r="M192" s="23"/>
      <c r="N192" s="23"/>
      <c r="O192" s="23"/>
      <c r="P192" s="23"/>
      <c r="Q192" s="23"/>
      <c r="R192" s="23"/>
      <c r="S192" s="23"/>
      <c r="T192" s="23"/>
      <c r="U192" s="23"/>
      <c r="V192" s="23"/>
      <c r="W192" s="23"/>
      <c r="X192" s="23"/>
    </row>
    <row r="193" spans="1:24" ht="12.95" customHeight="1" x14ac:dyDescent="0.2">
      <c r="A193" s="22"/>
      <c r="B193" s="391" t="str">
        <f>IF(AUX!A189="","",AUX!A189)</f>
        <v>Aljustrel</v>
      </c>
      <c r="C193" s="230">
        <f>IF(AUX!N189="","",AUX!N189)</f>
        <v>100</v>
      </c>
      <c r="D193" s="230">
        <f>IF(AUX!O189="","",AUX!O189)</f>
        <v>100</v>
      </c>
      <c r="E193" s="230">
        <f>IF(AUX!P189="","",AUX!P189)</f>
        <v>100</v>
      </c>
      <c r="F193" s="403"/>
      <c r="G193" s="246"/>
      <c r="H193" s="244"/>
      <c r="I193" s="244"/>
      <c r="J193" s="244"/>
      <c r="K193" s="22"/>
      <c r="M193" s="23"/>
      <c r="N193" s="23"/>
      <c r="O193" s="23"/>
      <c r="P193" s="23"/>
      <c r="Q193" s="23"/>
      <c r="R193" s="23"/>
      <c r="S193" s="23"/>
      <c r="T193" s="23"/>
      <c r="U193" s="23"/>
      <c r="V193" s="23"/>
      <c r="W193" s="23"/>
      <c r="X193" s="23"/>
    </row>
    <row r="194" spans="1:24" ht="12.95" customHeight="1" x14ac:dyDescent="0.2">
      <c r="A194" s="22"/>
      <c r="B194" s="392" t="str">
        <f>IF(AUX!A190="","",AUX!A190)</f>
        <v>Almodôvar</v>
      </c>
      <c r="C194" s="367">
        <f>IF(AUX!N190="","",AUX!N190)</f>
        <v>93</v>
      </c>
      <c r="D194" s="367">
        <f>IF(AUX!O190="","",AUX!O190)</f>
        <v>86</v>
      </c>
      <c r="E194" s="367">
        <f>IF(AUX!P190="","",AUX!P190)</f>
        <v>86</v>
      </c>
      <c r="F194" s="403"/>
      <c r="G194" s="246"/>
      <c r="H194" s="244"/>
      <c r="I194" s="244"/>
      <c r="J194" s="244"/>
      <c r="K194" s="22"/>
      <c r="M194" s="23"/>
      <c r="N194" s="23"/>
      <c r="O194" s="23"/>
      <c r="P194" s="23"/>
      <c r="Q194" s="23"/>
      <c r="R194" s="23"/>
      <c r="S194" s="23"/>
      <c r="T194" s="23"/>
      <c r="U194" s="23"/>
      <c r="V194" s="23"/>
      <c r="W194" s="23"/>
      <c r="X194" s="23"/>
    </row>
    <row r="195" spans="1:24" ht="12.95" customHeight="1" x14ac:dyDescent="0.2">
      <c r="A195" s="22"/>
      <c r="B195" s="391" t="str">
        <f>IF(AUX!A191="","",AUX!A191)</f>
        <v>Alvito</v>
      </c>
      <c r="C195" s="230">
        <f>IF(AUX!N191="","",AUX!N191)</f>
        <v>99</v>
      </c>
      <c r="D195" s="230">
        <f>IF(AUX!O191="","",AUX!O191)</f>
        <v>99</v>
      </c>
      <c r="E195" s="230">
        <f>IF(AUX!P191="","",AUX!P191)</f>
        <v>99</v>
      </c>
      <c r="F195" s="403"/>
      <c r="G195" s="246"/>
      <c r="H195" s="244"/>
      <c r="I195" s="244"/>
      <c r="J195" s="244"/>
      <c r="K195" s="22"/>
      <c r="M195" s="23"/>
      <c r="N195" s="23"/>
      <c r="O195" s="23"/>
      <c r="P195" s="23"/>
      <c r="Q195" s="23"/>
      <c r="R195" s="23"/>
      <c r="S195" s="23"/>
      <c r="T195" s="23"/>
      <c r="U195" s="23"/>
      <c r="V195" s="23"/>
      <c r="W195" s="23"/>
      <c r="X195" s="23"/>
    </row>
    <row r="196" spans="1:24" ht="12.95" customHeight="1" x14ac:dyDescent="0.2">
      <c r="A196" s="22"/>
      <c r="B196" s="392" t="str">
        <f>IF(AUX!A192="","",AUX!A192)</f>
        <v>Barrancos</v>
      </c>
      <c r="C196" s="367">
        <f>IF(AUX!N192="","",AUX!N192)</f>
        <v>100</v>
      </c>
      <c r="D196" s="367">
        <f>IF(AUX!O192="","",AUX!O192)</f>
        <v>100</v>
      </c>
      <c r="E196" s="367">
        <f>IF(AUX!P192="","",AUX!P192)</f>
        <v>100</v>
      </c>
      <c r="F196" s="403"/>
      <c r="G196" s="246"/>
      <c r="H196" s="244"/>
      <c r="I196" s="244"/>
      <c r="J196" s="244"/>
      <c r="K196" s="22"/>
      <c r="M196" s="23"/>
      <c r="N196" s="23"/>
      <c r="O196" s="23"/>
      <c r="P196" s="23"/>
      <c r="Q196" s="23"/>
      <c r="R196" s="23"/>
      <c r="S196" s="23"/>
      <c r="T196" s="23"/>
      <c r="U196" s="23"/>
      <c r="V196" s="23"/>
      <c r="W196" s="23"/>
      <c r="X196" s="23"/>
    </row>
    <row r="197" spans="1:24" ht="12.95" customHeight="1" x14ac:dyDescent="0.2">
      <c r="A197" s="22"/>
      <c r="B197" s="391" t="str">
        <f>IF(AUX!A193="","",AUX!A193)</f>
        <v>Beja</v>
      </c>
      <c r="C197" s="230">
        <f>IF(AUX!N193="","",AUX!N193)</f>
        <v>100</v>
      </c>
      <c r="D197" s="230">
        <f>IF(AUX!O193="","",AUX!O193)</f>
        <v>100</v>
      </c>
      <c r="E197" s="230">
        <f>IF(AUX!P193="","",AUX!P193)</f>
        <v>100</v>
      </c>
      <c r="F197" s="403"/>
      <c r="G197" s="246"/>
      <c r="H197" s="244"/>
      <c r="I197" s="244"/>
      <c r="J197" s="244"/>
      <c r="K197" s="22"/>
      <c r="M197" s="23"/>
      <c r="N197" s="23"/>
      <c r="O197" s="23"/>
      <c r="P197" s="23"/>
      <c r="Q197" s="23"/>
      <c r="R197" s="23"/>
      <c r="S197" s="23"/>
      <c r="T197" s="23"/>
      <c r="U197" s="23"/>
      <c r="V197" s="23"/>
      <c r="W197" s="23"/>
      <c r="X197" s="23"/>
    </row>
    <row r="198" spans="1:24" ht="12.95" customHeight="1" x14ac:dyDescent="0.2">
      <c r="A198" s="22"/>
      <c r="B198" s="392" t="str">
        <f>IF(AUX!A194="","",AUX!A194)</f>
        <v>Castro Verde</v>
      </c>
      <c r="C198" s="367">
        <f>IF(AUX!N194="","",AUX!N194)</f>
        <v>93</v>
      </c>
      <c r="D198" s="367">
        <f>IF(AUX!O194="","",AUX!O194)</f>
        <v>93</v>
      </c>
      <c r="E198" s="367">
        <f>IF(AUX!P194="","",AUX!P194)</f>
        <v>93</v>
      </c>
      <c r="F198" s="403"/>
      <c r="G198" s="246"/>
      <c r="H198" s="244"/>
      <c r="I198" s="244"/>
      <c r="J198" s="244"/>
      <c r="K198" s="22"/>
      <c r="M198" s="23"/>
      <c r="N198" s="23"/>
      <c r="O198" s="23"/>
      <c r="P198" s="23"/>
      <c r="Q198" s="23"/>
      <c r="R198" s="23"/>
      <c r="S198" s="23"/>
      <c r="T198" s="23"/>
      <c r="U198" s="23"/>
      <c r="V198" s="23"/>
      <c r="W198" s="23"/>
      <c r="X198" s="23"/>
    </row>
    <row r="199" spans="1:24" ht="12.95" customHeight="1" x14ac:dyDescent="0.2">
      <c r="A199" s="22"/>
      <c r="B199" s="391" t="str">
        <f>IF(AUX!A195="","",AUX!A195)</f>
        <v>Cuba</v>
      </c>
      <c r="C199" s="230">
        <f>IF(AUX!N195="","",AUX!N195)</f>
        <v>100</v>
      </c>
      <c r="D199" s="230">
        <f>IF(AUX!O195="","",AUX!O195)</f>
        <v>100</v>
      </c>
      <c r="E199" s="230">
        <f>IF(AUX!P195="","",AUX!P195)</f>
        <v>92</v>
      </c>
      <c r="F199" s="403"/>
      <c r="G199" s="246"/>
      <c r="H199" s="244"/>
      <c r="I199" s="244"/>
      <c r="J199" s="244"/>
      <c r="K199" s="22"/>
      <c r="M199" s="23"/>
      <c r="N199" s="23"/>
      <c r="O199" s="23"/>
      <c r="P199" s="23"/>
      <c r="Q199" s="23"/>
      <c r="R199" s="23"/>
      <c r="S199" s="23"/>
      <c r="T199" s="23"/>
      <c r="U199" s="23"/>
      <c r="V199" s="23"/>
      <c r="W199" s="23"/>
      <c r="X199" s="23"/>
    </row>
    <row r="200" spans="1:24" ht="12.95" customHeight="1" x14ac:dyDescent="0.2">
      <c r="A200" s="22"/>
      <c r="B200" s="392" t="str">
        <f>IF(AUX!A196="","",AUX!A196)</f>
        <v>Ferreira do Alentejo</v>
      </c>
      <c r="C200" s="367">
        <f>IF(AUX!N196="","",AUX!N196)</f>
        <v>100</v>
      </c>
      <c r="D200" s="367">
        <f>IF(AUX!O196="","",AUX!O196)</f>
        <v>100</v>
      </c>
      <c r="E200" s="367">
        <f>IF(AUX!P196="","",AUX!P196)</f>
        <v>100</v>
      </c>
      <c r="F200" s="403"/>
      <c r="G200" s="246"/>
      <c r="H200" s="244"/>
      <c r="I200" s="244"/>
      <c r="J200" s="244"/>
      <c r="K200" s="22"/>
      <c r="M200" s="23"/>
      <c r="N200" s="23"/>
      <c r="O200" s="23"/>
      <c r="P200" s="23"/>
      <c r="Q200" s="23"/>
      <c r="R200" s="23"/>
      <c r="S200" s="23"/>
      <c r="T200" s="23"/>
      <c r="U200" s="23"/>
      <c r="V200" s="23"/>
      <c r="W200" s="23"/>
      <c r="X200" s="23"/>
    </row>
    <row r="201" spans="1:24" ht="12.95" customHeight="1" x14ac:dyDescent="0.2">
      <c r="A201" s="22"/>
      <c r="B201" s="391" t="str">
        <f>IF(AUX!A197="","",AUX!A197)</f>
        <v>Mértola</v>
      </c>
      <c r="C201" s="230">
        <f>IF(AUX!N197="","",AUX!N197)</f>
        <v>100</v>
      </c>
      <c r="D201" s="230">
        <f>IF(AUX!O197="","",AUX!O197)</f>
        <v>67</v>
      </c>
      <c r="E201" s="230">
        <f>IF(AUX!P197="","",AUX!P197)</f>
        <v>67</v>
      </c>
      <c r="F201" s="403"/>
      <c r="G201" s="246"/>
      <c r="H201" s="244"/>
      <c r="I201" s="244"/>
      <c r="J201" s="244"/>
      <c r="K201" s="22"/>
      <c r="M201" s="23"/>
      <c r="N201" s="23"/>
      <c r="O201" s="23"/>
      <c r="P201" s="23"/>
      <c r="Q201" s="23"/>
      <c r="R201" s="23"/>
      <c r="S201" s="23"/>
      <c r="T201" s="23"/>
      <c r="U201" s="23"/>
      <c r="V201" s="23"/>
      <c r="W201" s="23"/>
      <c r="X201" s="23"/>
    </row>
    <row r="202" spans="1:24" ht="12.95" customHeight="1" x14ac:dyDescent="0.2">
      <c r="A202" s="364"/>
      <c r="B202" s="393" t="str">
        <f>IF(AUX!A198="","",AUX!A198)</f>
        <v>Moura</v>
      </c>
      <c r="C202" s="368">
        <f>IF(AUX!N198="","",AUX!N198)</f>
        <v>100</v>
      </c>
      <c r="D202" s="368">
        <f>IF(AUX!O198="","",AUX!O198)</f>
        <v>94</v>
      </c>
      <c r="E202" s="368">
        <f>IF(AUX!P198="","",AUX!P198)</f>
        <v>94</v>
      </c>
      <c r="F202" s="403"/>
      <c r="G202" s="246"/>
      <c r="H202" s="244"/>
      <c r="I202" s="244"/>
      <c r="J202" s="244"/>
      <c r="K202" s="364"/>
      <c r="M202" s="23"/>
      <c r="N202" s="23"/>
      <c r="O202" s="23"/>
      <c r="P202" s="23"/>
      <c r="Q202" s="23"/>
      <c r="R202" s="23"/>
      <c r="S202" s="23"/>
      <c r="T202" s="23"/>
      <c r="U202" s="23"/>
      <c r="V202" s="23"/>
      <c r="W202" s="23"/>
      <c r="X202" s="23"/>
    </row>
    <row r="203" spans="1:24" ht="12.95" customHeight="1" x14ac:dyDescent="0.2">
      <c r="A203" s="436"/>
      <c r="B203" s="391" t="str">
        <f>IF(AUX!A199="","",AUX!A199)</f>
        <v>Ourique</v>
      </c>
      <c r="C203" s="230">
        <f>IF(AUX!N199="","",AUX!N199)</f>
        <v>85</v>
      </c>
      <c r="D203" s="230">
        <f>IF(AUX!O199="","",AUX!O199)</f>
        <v>79</v>
      </c>
      <c r="E203" s="230">
        <f>IF(AUX!P199="","",AUX!P199)</f>
        <v>79</v>
      </c>
      <c r="F203" s="403"/>
      <c r="G203" s="246"/>
      <c r="H203" s="244"/>
      <c r="I203" s="244"/>
      <c r="J203" s="244"/>
      <c r="K203" s="436"/>
      <c r="M203" s="23"/>
      <c r="N203" s="23"/>
      <c r="O203" s="23"/>
      <c r="P203" s="23"/>
      <c r="Q203" s="23"/>
      <c r="R203" s="23"/>
      <c r="S203" s="23"/>
      <c r="T203" s="23"/>
      <c r="U203" s="23"/>
      <c r="V203" s="23"/>
      <c r="W203" s="23"/>
      <c r="X203" s="23"/>
    </row>
    <row r="204" spans="1:24" ht="12.95" customHeight="1" x14ac:dyDescent="0.2">
      <c r="A204" s="436"/>
      <c r="B204" s="393" t="str">
        <f>IF(AUX!A200="","",AUX!A200)</f>
        <v>Serpa</v>
      </c>
      <c r="C204" s="368">
        <f>IF(AUX!N200="","",AUX!N200)</f>
        <v>100</v>
      </c>
      <c r="D204" s="368">
        <f>IF(AUX!O200="","",AUX!O200)</f>
        <v>100</v>
      </c>
      <c r="E204" s="368">
        <f>IF(AUX!P200="","",AUX!P200)</f>
        <v>43</v>
      </c>
      <c r="F204" s="403"/>
      <c r="G204" s="246"/>
      <c r="H204" s="244"/>
      <c r="I204" s="244"/>
      <c r="J204" s="244"/>
      <c r="K204" s="436"/>
      <c r="M204" s="23"/>
      <c r="N204" s="23"/>
      <c r="O204" s="23"/>
      <c r="P204" s="23"/>
      <c r="Q204" s="23"/>
      <c r="R204" s="23"/>
      <c r="S204" s="23"/>
      <c r="T204" s="23"/>
      <c r="U204" s="23"/>
      <c r="V204" s="23"/>
      <c r="W204" s="23"/>
      <c r="X204" s="23"/>
    </row>
    <row r="205" spans="1:24" ht="12.95" customHeight="1" x14ac:dyDescent="0.2">
      <c r="A205" s="364"/>
      <c r="B205" s="391" t="str">
        <f>IF(AUX!A201="","",AUX!A201)</f>
        <v>Vidigueira</v>
      </c>
      <c r="C205" s="230">
        <f>IF(AUX!N201="","",AUX!N201)</f>
        <v>100</v>
      </c>
      <c r="D205" s="230">
        <f>IF(AUX!O201="","",AUX!O201)</f>
        <v>100</v>
      </c>
      <c r="E205" s="230">
        <f>IF(AUX!P201="","",AUX!P201)</f>
        <v>100</v>
      </c>
      <c r="F205" s="403"/>
      <c r="G205" s="246"/>
      <c r="H205" s="244"/>
      <c r="I205" s="244"/>
      <c r="J205" s="244"/>
      <c r="K205" s="364"/>
      <c r="M205" s="23"/>
      <c r="N205" s="23"/>
      <c r="O205" s="23"/>
      <c r="P205" s="23"/>
      <c r="Q205" s="23"/>
      <c r="R205" s="23"/>
      <c r="S205" s="23"/>
      <c r="T205" s="23"/>
      <c r="U205" s="23"/>
      <c r="V205" s="23"/>
      <c r="W205" s="23"/>
      <c r="X205" s="23"/>
    </row>
    <row r="206" spans="1:24" ht="12.95" customHeight="1" x14ac:dyDescent="0.2">
      <c r="A206" s="364"/>
      <c r="B206" s="393" t="str">
        <f>IF(AUX!A202="","",AUX!A202)</f>
        <v/>
      </c>
      <c r="C206" s="368" t="str">
        <f>IF(AUX!N202="","",AUX!N202)</f>
        <v/>
      </c>
      <c r="D206" s="368" t="str">
        <f>IF(AUX!O202="","",AUX!O202)</f>
        <v/>
      </c>
      <c r="E206" s="368" t="str">
        <f>IF(AUX!P202="","",AUX!P202)</f>
        <v/>
      </c>
      <c r="F206" s="403"/>
      <c r="G206" s="246"/>
      <c r="H206" s="244"/>
      <c r="I206" s="244"/>
      <c r="J206" s="244"/>
      <c r="K206" s="364"/>
      <c r="M206" s="23"/>
      <c r="N206" s="23"/>
      <c r="O206" s="23"/>
      <c r="P206" s="23"/>
      <c r="Q206" s="23"/>
      <c r="R206" s="23"/>
      <c r="S206" s="23"/>
      <c r="T206" s="23"/>
      <c r="U206" s="23"/>
      <c r="V206" s="23"/>
      <c r="W206" s="23"/>
      <c r="X206" s="23"/>
    </row>
    <row r="207" spans="1:24" ht="12.95" customHeight="1" x14ac:dyDescent="0.2">
      <c r="A207" s="22"/>
      <c r="B207" s="394" t="str">
        <f>IF(AUX!A203="","",AUX!A203)</f>
        <v/>
      </c>
      <c r="C207" s="369" t="str">
        <f>IF(AUX!N203="","",AUX!N203)</f>
        <v/>
      </c>
      <c r="D207" s="369" t="str">
        <f>IF(AUX!O203="","",AUX!O203)</f>
        <v/>
      </c>
      <c r="E207" s="369" t="str">
        <f>IF(AUX!P203="","",AUX!P203)</f>
        <v/>
      </c>
      <c r="F207" s="736" t="s">
        <v>690</v>
      </c>
      <c r="G207" s="737"/>
      <c r="H207" s="737"/>
      <c r="I207" s="244"/>
      <c r="J207" s="244"/>
      <c r="K207" s="22"/>
      <c r="M207" s="23"/>
      <c r="N207" s="23"/>
      <c r="O207" s="23"/>
      <c r="P207" s="23"/>
      <c r="Q207" s="23"/>
      <c r="R207" s="23"/>
      <c r="S207" s="23"/>
      <c r="T207" s="23"/>
      <c r="U207" s="23"/>
      <c r="V207" s="23"/>
      <c r="W207" s="23"/>
      <c r="X207" s="23"/>
    </row>
    <row r="208" spans="1:24" ht="24.95" customHeight="1" x14ac:dyDescent="0.2">
      <c r="A208" s="19"/>
      <c r="B208" s="748" t="s">
        <v>267</v>
      </c>
      <c r="C208" s="748"/>
      <c r="D208" s="748"/>
      <c r="E208" s="748"/>
      <c r="F208" s="451"/>
      <c r="G208" s="451"/>
      <c r="H208" s="451"/>
      <c r="I208" s="451"/>
      <c r="K208" s="19"/>
    </row>
    <row r="209" spans="1:11" ht="15" customHeight="1" x14ac:dyDescent="0.2">
      <c r="A209" s="405"/>
      <c r="B209" s="405"/>
      <c r="C209" s="405"/>
      <c r="D209" s="405"/>
      <c r="E209" s="405"/>
      <c r="F209" s="405"/>
      <c r="G209" s="405"/>
      <c r="H209" s="405"/>
      <c r="I209" s="405"/>
      <c r="J209" s="405"/>
      <c r="K209" s="405"/>
    </row>
    <row r="210" spans="1:11" x14ac:dyDescent="0.2">
      <c r="A210" s="19"/>
      <c r="B210" s="114" t="s">
        <v>28</v>
      </c>
      <c r="C210" s="19"/>
      <c r="D210" s="19"/>
      <c r="E210" s="19"/>
      <c r="F210" s="19"/>
      <c r="G210" s="19"/>
      <c r="H210" s="19"/>
      <c r="I210" s="19"/>
      <c r="J210" s="19"/>
      <c r="K210" s="19"/>
    </row>
    <row r="211" spans="1:11" ht="20.100000000000001" customHeight="1" x14ac:dyDescent="0.2">
      <c r="A211" s="19"/>
      <c r="B211" s="19"/>
      <c r="C211" s="19"/>
      <c r="D211" s="19"/>
      <c r="E211" s="19"/>
      <c r="F211" s="19"/>
      <c r="G211" s="19"/>
      <c r="H211" s="19"/>
      <c r="I211" s="19"/>
      <c r="J211" s="19"/>
      <c r="K211" s="19"/>
    </row>
    <row r="212" spans="1:11" ht="15" customHeight="1" x14ac:dyDescent="0.2">
      <c r="A212" s="19"/>
      <c r="B212" s="19"/>
      <c r="C212" s="19"/>
      <c r="D212" s="19"/>
      <c r="E212" s="19"/>
      <c r="F212" s="19"/>
      <c r="G212" s="19"/>
      <c r="H212" s="19"/>
      <c r="I212" s="19"/>
      <c r="J212" s="19"/>
      <c r="K212" s="19"/>
    </row>
    <row r="213" spans="1:11" ht="15" customHeight="1" x14ac:dyDescent="0.2">
      <c r="A213" s="19"/>
      <c r="B213" s="19"/>
      <c r="C213" s="19"/>
      <c r="D213" s="19"/>
      <c r="E213" s="19"/>
      <c r="F213" s="19"/>
      <c r="G213" s="19"/>
      <c r="H213" s="19"/>
      <c r="I213" s="19"/>
      <c r="J213" s="19"/>
      <c r="K213" s="19"/>
    </row>
    <row r="214" spans="1:11" ht="15" customHeight="1" x14ac:dyDescent="0.2">
      <c r="A214" s="19"/>
      <c r="B214" s="19"/>
      <c r="C214" s="19"/>
      <c r="D214" s="19"/>
      <c r="E214" s="19"/>
      <c r="F214" s="19"/>
      <c r="G214" s="19"/>
      <c r="H214" s="19"/>
      <c r="I214" s="19"/>
      <c r="J214" s="19"/>
      <c r="K214" s="19"/>
    </row>
    <row r="215" spans="1:11" ht="15" customHeight="1" thickBot="1" x14ac:dyDescent="0.25">
      <c r="A215" s="19"/>
      <c r="B215" s="19"/>
      <c r="C215" s="19"/>
      <c r="D215" s="19"/>
      <c r="E215" s="19"/>
      <c r="F215" s="19"/>
      <c r="G215" s="19"/>
      <c r="H215" s="19"/>
      <c r="I215" s="19"/>
      <c r="J215" s="19"/>
      <c r="K215" s="19"/>
    </row>
    <row r="216" spans="1:11" ht="9.9499999999999993" customHeight="1" x14ac:dyDescent="0.2">
      <c r="A216" s="19"/>
      <c r="B216" s="742"/>
      <c r="C216" s="742"/>
      <c r="D216" s="742"/>
      <c r="E216" s="742"/>
      <c r="F216" s="742"/>
      <c r="G216" s="742"/>
      <c r="H216" s="742"/>
      <c r="I216" s="742"/>
      <c r="J216" s="742"/>
      <c r="K216" s="19"/>
    </row>
  </sheetData>
  <mergeCells count="78">
    <mergeCell ref="B14:J14"/>
    <mergeCell ref="B34:D34"/>
    <mergeCell ref="B2:D2"/>
    <mergeCell ref="B6:J6"/>
    <mergeCell ref="B7:H7"/>
    <mergeCell ref="F16:J16"/>
    <mergeCell ref="B8:H8"/>
    <mergeCell ref="B9:H9"/>
    <mergeCell ref="B16:E16"/>
    <mergeCell ref="H2:J2"/>
    <mergeCell ref="B10:H10"/>
    <mergeCell ref="B12:H12"/>
    <mergeCell ref="B19:E19"/>
    <mergeCell ref="B25:E25"/>
    <mergeCell ref="B11:H11"/>
    <mergeCell ref="C33:E33"/>
    <mergeCell ref="B57:E57"/>
    <mergeCell ref="B87:E87"/>
    <mergeCell ref="F87:J87"/>
    <mergeCell ref="H80:I80"/>
    <mergeCell ref="C80:D80"/>
    <mergeCell ref="B60:E60"/>
    <mergeCell ref="B64:E64"/>
    <mergeCell ref="B76:J76"/>
    <mergeCell ref="B78:J78"/>
    <mergeCell ref="B80:B81"/>
    <mergeCell ref="E80:G80"/>
    <mergeCell ref="C68:E68"/>
    <mergeCell ref="H74:J74"/>
    <mergeCell ref="F85:I85"/>
    <mergeCell ref="F55:J55"/>
    <mergeCell ref="H187:J187"/>
    <mergeCell ref="B155:J155"/>
    <mergeCell ref="B157:J157"/>
    <mergeCell ref="B159:B160"/>
    <mergeCell ref="B119:E119"/>
    <mergeCell ref="B111:E111"/>
    <mergeCell ref="B108:E108"/>
    <mergeCell ref="F108:J108"/>
    <mergeCell ref="B115:E115"/>
    <mergeCell ref="G129:J129"/>
    <mergeCell ref="B129:F129"/>
    <mergeCell ref="B85:E85"/>
    <mergeCell ref="B127:J127"/>
    <mergeCell ref="B106:J106"/>
    <mergeCell ref="F57:J57"/>
    <mergeCell ref="B216:J216"/>
    <mergeCell ref="B185:J185"/>
    <mergeCell ref="C131:D131"/>
    <mergeCell ref="E131:F131"/>
    <mergeCell ref="B131:B132"/>
    <mergeCell ref="B208:E208"/>
    <mergeCell ref="C159:F159"/>
    <mergeCell ref="G159:J159"/>
    <mergeCell ref="C187:E187"/>
    <mergeCell ref="C188:C189"/>
    <mergeCell ref="D188:D189"/>
    <mergeCell ref="E188:E189"/>
    <mergeCell ref="B187:B189"/>
    <mergeCell ref="J188:J189"/>
    <mergeCell ref="H188:H189"/>
    <mergeCell ref="H34:J34"/>
    <mergeCell ref="C53:E53"/>
    <mergeCell ref="H53:J53"/>
    <mergeCell ref="B54:D54"/>
    <mergeCell ref="B36:E36"/>
    <mergeCell ref="F36:J36"/>
    <mergeCell ref="C103:E103"/>
    <mergeCell ref="H103:J103"/>
    <mergeCell ref="B75:D75"/>
    <mergeCell ref="F207:H207"/>
    <mergeCell ref="C123:E123"/>
    <mergeCell ref="H125:J125"/>
    <mergeCell ref="D151:F151"/>
    <mergeCell ref="H150:J150"/>
    <mergeCell ref="H179:J179"/>
    <mergeCell ref="I188:I189"/>
    <mergeCell ref="B183:J183"/>
  </mergeCells>
  <hyperlinks>
    <hyperlink ref="B4" location="INDICE!A1" display="Índice"/>
    <hyperlink ref="B210" location="'B01'!A1" display="Topo"/>
    <hyperlink ref="B153" location="'B01'!A1" display="Topo"/>
    <hyperlink ref="B55" location="'B01'!A1" display="Topo"/>
    <hyperlink ref="B7:H7" location="'B01'!A14" display="Situação Perante o Emprego"/>
    <hyperlink ref="B10:H10" location="'B01'!A127" display="Educação"/>
    <hyperlink ref="B8:H8" location="'B01'!A76" display="Suporte Social"/>
    <hyperlink ref="B104" location="'B01'!A1" display="Topo"/>
    <hyperlink ref="B125" location="'B01'!A1" display="Topo"/>
    <hyperlink ref="B9:H9" location="'B01'!A106" display="Segurança"/>
    <hyperlink ref="B12:H12" location="'B01'!A183" display="Ambiente / Infraestruturas"/>
    <hyperlink ref="B74" location="'B01'!A1" display="Topo"/>
    <hyperlink ref="B181" location="'B01'!A1" display="Topo"/>
    <hyperlink ref="B11:H11" location="'B01'!A155" display="Economia"/>
  </hyperlinks>
  <pageMargins left="0.39370078740157483" right="0.19685039370078741" top="0.59055118110236227" bottom="0.39370078740157483" header="0.31496062992125984" footer="0.31496062992125984"/>
  <pageSetup paperSize="9" scale="63" orientation="portrait" r:id="rId1"/>
  <rowBreaks count="2" manualBreakCount="2">
    <brk id="74" max="16383" man="1"/>
    <brk id="15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pageSetUpPr fitToPage="1"/>
  </sheetPr>
  <dimension ref="A1:O67"/>
  <sheetViews>
    <sheetView tabSelected="1" view="pageBreakPreview" topLeftCell="A37" zoomScale="60" zoomScaleNormal="100" workbookViewId="0">
      <selection activeCell="K26" sqref="K26"/>
    </sheetView>
  </sheetViews>
  <sheetFormatPr defaultRowHeight="14.25" x14ac:dyDescent="0.2"/>
  <cols>
    <col min="1" max="1" width="2.7109375" style="6" customWidth="1"/>
    <col min="2" max="2" width="26.28515625" style="6" customWidth="1"/>
    <col min="3" max="7" width="9.140625" style="6" customWidth="1"/>
    <col min="8" max="10" width="8.85546875" style="6" customWidth="1"/>
    <col min="11" max="14" width="9.140625" style="6" customWidth="1"/>
    <col min="15" max="15" width="2.7109375" style="6" customWidth="1"/>
    <col min="16" max="16384" width="9.140625" style="6"/>
  </cols>
  <sheetData>
    <row r="1" spans="1:15" ht="9.9499999999999993" customHeight="1" x14ac:dyDescent="0.2">
      <c r="A1" s="19"/>
      <c r="B1" s="19"/>
      <c r="C1" s="19"/>
      <c r="D1" s="19"/>
      <c r="E1" s="19"/>
      <c r="F1" s="19"/>
      <c r="G1" s="19"/>
      <c r="H1" s="19"/>
      <c r="I1" s="19"/>
      <c r="J1" s="19"/>
      <c r="K1" s="19"/>
      <c r="L1" s="19"/>
      <c r="M1" s="19"/>
      <c r="N1" s="19"/>
      <c r="O1" s="19"/>
    </row>
    <row r="2" spans="1:15" ht="20.100000000000001" customHeight="1" thickBot="1" x14ac:dyDescent="0.3">
      <c r="A2" s="19"/>
      <c r="B2" s="796" t="str">
        <f>AUX!A1</f>
        <v>Perfil Local de Saúde 2014</v>
      </c>
      <c r="C2" s="796"/>
      <c r="D2" s="796"/>
      <c r="E2" s="121"/>
      <c r="F2" s="121"/>
      <c r="G2" s="121"/>
      <c r="H2" s="121"/>
      <c r="I2" s="121"/>
      <c r="J2" s="797" t="str">
        <f>AUX!A3</f>
        <v>ULS Baixo Alentejo</v>
      </c>
      <c r="K2" s="797"/>
      <c r="L2" s="797"/>
      <c r="M2" s="797"/>
      <c r="N2" s="797"/>
      <c r="O2" s="19"/>
    </row>
    <row r="3" spans="1:15" ht="9.9499999999999993" customHeight="1" thickTop="1" x14ac:dyDescent="0.2">
      <c r="A3" s="19"/>
      <c r="B3" s="19"/>
      <c r="C3" s="19"/>
      <c r="D3" s="19"/>
      <c r="E3" s="19"/>
      <c r="F3" s="19"/>
      <c r="G3" s="19"/>
      <c r="H3" s="19"/>
      <c r="I3" s="19"/>
      <c r="J3" s="19"/>
      <c r="K3" s="19"/>
      <c r="L3" s="19"/>
      <c r="M3" s="19"/>
      <c r="N3" s="19"/>
      <c r="O3" s="19"/>
    </row>
    <row r="4" spans="1:15" x14ac:dyDescent="0.2">
      <c r="A4" s="19"/>
      <c r="B4" s="123" t="s">
        <v>0</v>
      </c>
      <c r="C4" s="19"/>
      <c r="D4" s="19"/>
      <c r="E4" s="19"/>
      <c r="F4" s="19"/>
      <c r="G4" s="19"/>
      <c r="H4" s="19"/>
      <c r="I4" s="19"/>
      <c r="J4" s="19"/>
      <c r="K4" s="19"/>
      <c r="L4" s="19"/>
      <c r="M4" s="19"/>
      <c r="N4" s="19"/>
      <c r="O4" s="19"/>
    </row>
    <row r="5" spans="1:15" ht="15" customHeight="1" x14ac:dyDescent="0.2">
      <c r="A5" s="19"/>
      <c r="B5" s="21"/>
      <c r="C5" s="19"/>
      <c r="D5" s="19"/>
      <c r="E5" s="19"/>
      <c r="F5" s="19"/>
      <c r="G5" s="19"/>
      <c r="H5" s="19"/>
      <c r="I5" s="19"/>
      <c r="J5" s="19"/>
      <c r="K5" s="19"/>
      <c r="L5" s="19"/>
      <c r="M5" s="19"/>
      <c r="N5" s="19"/>
      <c r="O5" s="19"/>
    </row>
    <row r="6" spans="1:15" ht="24.95" customHeight="1" x14ac:dyDescent="0.2">
      <c r="A6" s="19"/>
      <c r="B6" s="798" t="s">
        <v>6</v>
      </c>
      <c r="C6" s="798"/>
      <c r="D6" s="798"/>
      <c r="E6" s="798"/>
      <c r="F6" s="798"/>
      <c r="G6" s="798"/>
      <c r="H6" s="798"/>
      <c r="I6" s="798"/>
      <c r="J6" s="798"/>
      <c r="K6" s="798"/>
      <c r="L6" s="798"/>
      <c r="M6" s="798"/>
      <c r="N6" s="798"/>
      <c r="O6" s="19"/>
    </row>
    <row r="7" spans="1:15" ht="18" customHeight="1" x14ac:dyDescent="0.2">
      <c r="A7" s="460"/>
      <c r="B7" s="799" t="s">
        <v>177</v>
      </c>
      <c r="C7" s="799"/>
      <c r="D7" s="799"/>
      <c r="E7" s="799"/>
      <c r="F7" s="799"/>
      <c r="G7" s="799"/>
      <c r="H7" s="463"/>
      <c r="I7" s="460"/>
      <c r="J7" s="460"/>
      <c r="K7" s="460"/>
      <c r="L7" s="460"/>
      <c r="M7" s="460"/>
      <c r="N7" s="460"/>
      <c r="O7" s="460"/>
    </row>
    <row r="8" spans="1:15" ht="15" customHeight="1" x14ac:dyDescent="0.2">
      <c r="A8" s="460"/>
      <c r="B8" s="799" t="s">
        <v>461</v>
      </c>
      <c r="C8" s="799"/>
      <c r="D8" s="799"/>
      <c r="E8" s="799"/>
      <c r="F8" s="799"/>
      <c r="G8" s="799"/>
      <c r="H8" s="463"/>
      <c r="I8" s="460"/>
      <c r="J8" s="460"/>
      <c r="K8" s="460"/>
      <c r="L8" s="460"/>
      <c r="M8" s="460"/>
      <c r="N8" s="460"/>
      <c r="O8" s="460"/>
    </row>
    <row r="9" spans="1:15" ht="20.100000000000001" customHeight="1" x14ac:dyDescent="0.2">
      <c r="A9" s="19"/>
      <c r="B9" s="19"/>
      <c r="C9" s="19"/>
      <c r="D9" s="19"/>
      <c r="E9" s="19"/>
      <c r="F9" s="19"/>
      <c r="G9" s="19"/>
      <c r="H9" s="19"/>
      <c r="I9" s="19"/>
      <c r="J9" s="19"/>
      <c r="K9" s="19"/>
      <c r="L9" s="19"/>
      <c r="M9" s="19"/>
      <c r="N9" s="19"/>
      <c r="O9" s="19"/>
    </row>
    <row r="10" spans="1:15" ht="20.100000000000001" customHeight="1" thickBot="1" x14ac:dyDescent="0.3">
      <c r="A10" s="176"/>
      <c r="B10" s="775" t="s">
        <v>177</v>
      </c>
      <c r="C10" s="775"/>
      <c r="D10" s="775"/>
      <c r="E10" s="775"/>
      <c r="F10" s="775"/>
      <c r="G10" s="775"/>
      <c r="H10" s="775"/>
      <c r="I10" s="775"/>
      <c r="J10" s="775"/>
      <c r="K10" s="775"/>
      <c r="L10" s="775"/>
      <c r="M10" s="775"/>
      <c r="N10" s="775"/>
      <c r="O10" s="176"/>
    </row>
    <row r="11" spans="1:15" ht="9.9499999999999993" customHeight="1" x14ac:dyDescent="0.2">
      <c r="A11" s="176"/>
      <c r="B11" s="176"/>
      <c r="C11" s="176"/>
      <c r="D11" s="176"/>
      <c r="E11" s="176"/>
      <c r="F11" s="176"/>
      <c r="G11" s="176"/>
      <c r="H11" s="176"/>
      <c r="I11" s="176"/>
      <c r="J11" s="176"/>
      <c r="K11" s="176"/>
      <c r="L11" s="176"/>
      <c r="M11" s="176"/>
      <c r="N11" s="176"/>
      <c r="O11" s="176"/>
    </row>
    <row r="12" spans="1:15" ht="38.1" customHeight="1" x14ac:dyDescent="0.2">
      <c r="A12" s="176"/>
      <c r="B12" s="776" t="s">
        <v>487</v>
      </c>
      <c r="C12" s="776"/>
      <c r="D12" s="776"/>
      <c r="E12" s="776"/>
      <c r="F12" s="776"/>
      <c r="G12" s="209"/>
      <c r="H12" s="776" t="s">
        <v>499</v>
      </c>
      <c r="I12" s="776"/>
      <c r="J12" s="776"/>
      <c r="K12" s="776"/>
      <c r="L12" s="776"/>
      <c r="M12" s="776"/>
      <c r="N12" s="776"/>
      <c r="O12" s="176"/>
    </row>
    <row r="13" spans="1:15" ht="5.0999999999999996" customHeight="1" x14ac:dyDescent="0.2">
      <c r="A13" s="176"/>
      <c r="B13" s="27"/>
      <c r="C13" s="27"/>
      <c r="D13" s="27"/>
      <c r="E13" s="27"/>
      <c r="F13" s="27"/>
      <c r="G13" s="27"/>
      <c r="H13" s="27"/>
      <c r="I13" s="27"/>
      <c r="J13" s="27"/>
      <c r="K13" s="27"/>
      <c r="L13" s="27"/>
      <c r="M13" s="27"/>
      <c r="N13" s="27"/>
      <c r="O13" s="176"/>
    </row>
    <row r="14" spans="1:15" ht="20.100000000000001" customHeight="1" x14ac:dyDescent="0.2">
      <c r="A14" s="176"/>
      <c r="B14" s="195" t="s">
        <v>8</v>
      </c>
      <c r="C14" s="453" t="s">
        <v>20</v>
      </c>
      <c r="D14" s="454" t="s">
        <v>47</v>
      </c>
      <c r="E14" s="337" t="s">
        <v>129</v>
      </c>
      <c r="F14" s="337" t="s">
        <v>297</v>
      </c>
      <c r="G14" s="208"/>
      <c r="H14" s="800" t="s">
        <v>8</v>
      </c>
      <c r="I14" s="801"/>
      <c r="J14" s="802"/>
      <c r="K14" s="453" t="s">
        <v>20</v>
      </c>
      <c r="L14" s="454" t="s">
        <v>47</v>
      </c>
      <c r="M14" s="337" t="s">
        <v>129</v>
      </c>
      <c r="N14" s="337" t="s">
        <v>297</v>
      </c>
      <c r="O14" s="176"/>
    </row>
    <row r="15" spans="1:15" ht="15" customHeight="1" x14ac:dyDescent="0.2">
      <c r="A15" s="176"/>
      <c r="B15" s="96" t="s">
        <v>16</v>
      </c>
      <c r="C15" s="138">
        <f>AUX!G210</f>
        <v>5.5742701065430982</v>
      </c>
      <c r="D15" s="138">
        <f>AUX!J210</f>
        <v>4.7920976889590854</v>
      </c>
      <c r="E15" s="138">
        <f>AUX!M210</f>
        <v>4.2810000482249766</v>
      </c>
      <c r="F15" s="138">
        <f>AUX!P210</f>
        <v>3.7006663249615581</v>
      </c>
      <c r="G15" s="138"/>
      <c r="H15" s="803" t="s">
        <v>16</v>
      </c>
      <c r="I15" s="804"/>
      <c r="J15" s="805"/>
      <c r="K15" s="138">
        <f>AUX!G216</f>
        <v>14.458886330137144</v>
      </c>
      <c r="L15" s="138">
        <f>AUX!J216</f>
        <v>16.519276078344351</v>
      </c>
      <c r="M15" s="138">
        <f>AUX!M216</f>
        <v>19.432598706192774</v>
      </c>
      <c r="N15" s="138">
        <f>AUX!P216</f>
        <v>23.650142783920334</v>
      </c>
      <c r="O15" s="176"/>
    </row>
    <row r="16" spans="1:15" ht="15" customHeight="1" x14ac:dyDescent="0.2">
      <c r="A16" s="176"/>
      <c r="B16" s="196" t="str">
        <f>AUX!A2</f>
        <v>ARS Alentejo</v>
      </c>
      <c r="C16" s="193">
        <f>AUX!G211</f>
        <v>8.3314900833149004</v>
      </c>
      <c r="D16" s="193">
        <f>AUX!J211</f>
        <v>6.7000911577028255</v>
      </c>
      <c r="E16" s="193">
        <f>AUX!M211</f>
        <v>5.6441717791411046</v>
      </c>
      <c r="F16" s="193">
        <f>AUX!P211</f>
        <v>5.3068265834223283</v>
      </c>
      <c r="G16" s="138"/>
      <c r="H16" s="806" t="str">
        <f>AUX!A2</f>
        <v>ARS Alentejo</v>
      </c>
      <c r="I16" s="807"/>
      <c r="J16" s="808"/>
      <c r="K16" s="193">
        <f>AUX!G217</f>
        <v>13.013345130133452</v>
      </c>
      <c r="L16" s="193">
        <f>AUX!J217</f>
        <v>14.896687936797326</v>
      </c>
      <c r="M16" s="194">
        <f>AUX!M217</f>
        <v>17.267893660531698</v>
      </c>
      <c r="N16" s="194">
        <f>AUX!P217</f>
        <v>21.038363591555083</v>
      </c>
      <c r="O16" s="176"/>
    </row>
    <row r="17" spans="1:15" ht="15" customHeight="1" x14ac:dyDescent="0.2">
      <c r="A17" s="176"/>
      <c r="B17" s="601" t="str">
        <f>AUX!A3</f>
        <v>ULS Baixo Alentejo</v>
      </c>
      <c r="C17" s="197">
        <f>AUX!G212</f>
        <v>8.980652613341034</v>
      </c>
      <c r="D17" s="197">
        <f>AUX!J212</f>
        <v>7.7462730195849163</v>
      </c>
      <c r="E17" s="197">
        <f>AUX!M212</f>
        <v>7.5799937868903395</v>
      </c>
      <c r="F17" s="197">
        <f>AUX!P212</f>
        <v>7.2761784245491929</v>
      </c>
      <c r="G17" s="207"/>
      <c r="H17" s="809" t="str">
        <f>AUX!A3</f>
        <v>ULS Baixo Alentejo</v>
      </c>
      <c r="I17" s="810"/>
      <c r="J17" s="811"/>
      <c r="K17" s="197">
        <f>AUX!G218</f>
        <v>13.658677447300031</v>
      </c>
      <c r="L17" s="197">
        <f>AUX!J218</f>
        <v>15.755627009646304</v>
      </c>
      <c r="M17" s="198">
        <f>AUX!M218</f>
        <v>17.42777260018639</v>
      </c>
      <c r="N17" s="198">
        <f>AUX!P218</f>
        <v>20.78456184751661</v>
      </c>
      <c r="O17" s="176"/>
    </row>
    <row r="18" spans="1:15" ht="15" customHeight="1" x14ac:dyDescent="0.2">
      <c r="A18" s="176"/>
      <c r="B18" s="31"/>
      <c r="C18" s="688" t="s">
        <v>690</v>
      </c>
      <c r="D18" s="688"/>
      <c r="E18" s="688"/>
      <c r="F18" s="688"/>
      <c r="G18" s="28"/>
      <c r="H18" s="28"/>
      <c r="I18" s="28"/>
      <c r="J18" s="28"/>
      <c r="K18" s="688" t="s">
        <v>690</v>
      </c>
      <c r="L18" s="688"/>
      <c r="M18" s="688"/>
      <c r="N18" s="688"/>
      <c r="O18" s="176"/>
    </row>
    <row r="19" spans="1:15" ht="15" customHeight="1" x14ac:dyDescent="0.2">
      <c r="A19" s="176"/>
      <c r="B19" s="31"/>
      <c r="C19" s="27"/>
      <c r="D19" s="27"/>
      <c r="E19" s="27"/>
      <c r="F19" s="28"/>
      <c r="G19" s="28"/>
      <c r="H19" s="28"/>
      <c r="I19" s="28"/>
      <c r="J19" s="28"/>
      <c r="K19" s="28"/>
      <c r="L19" s="28"/>
      <c r="M19" s="28"/>
      <c r="N19" s="28"/>
      <c r="O19" s="176"/>
    </row>
    <row r="20" spans="1:15" ht="24" customHeight="1" x14ac:dyDescent="0.2">
      <c r="A20" s="176"/>
      <c r="B20" s="776" t="s">
        <v>469</v>
      </c>
      <c r="C20" s="776"/>
      <c r="D20" s="776"/>
      <c r="E20" s="776"/>
      <c r="F20" s="776"/>
      <c r="H20" s="776" t="s">
        <v>470</v>
      </c>
      <c r="I20" s="776"/>
      <c r="J20" s="776"/>
      <c r="K20" s="776"/>
      <c r="L20" s="776"/>
      <c r="M20" s="776"/>
      <c r="N20" s="776"/>
      <c r="O20" s="176"/>
    </row>
    <row r="21" spans="1:15" ht="5.0999999999999996" customHeight="1" x14ac:dyDescent="0.2">
      <c r="A21" s="176"/>
      <c r="B21" s="176"/>
      <c r="C21" s="176"/>
      <c r="D21" s="176"/>
      <c r="E21" s="176"/>
      <c r="F21" s="176"/>
      <c r="G21" s="176"/>
      <c r="H21" s="176"/>
      <c r="I21" s="176"/>
      <c r="J21" s="176"/>
      <c r="K21" s="176"/>
      <c r="L21" s="176"/>
      <c r="M21" s="176"/>
      <c r="N21" s="176"/>
      <c r="O21" s="176"/>
    </row>
    <row r="22" spans="1:15" ht="15" customHeight="1" x14ac:dyDescent="0.2">
      <c r="A22" s="176"/>
      <c r="B22" s="27"/>
      <c r="C22" s="27"/>
      <c r="D22" s="27"/>
      <c r="E22" s="27"/>
      <c r="F22" s="28"/>
      <c r="G22" s="28"/>
      <c r="H22" s="28"/>
      <c r="I22" s="28"/>
      <c r="J22" s="28"/>
      <c r="K22" s="28"/>
      <c r="L22" s="28"/>
      <c r="M22" s="28"/>
      <c r="N22" s="28"/>
      <c r="O22" s="176"/>
    </row>
    <row r="23" spans="1:15" ht="15" customHeight="1" x14ac:dyDescent="0.2">
      <c r="A23" s="176"/>
      <c r="B23" s="27"/>
      <c r="C23" s="27"/>
      <c r="D23" s="27"/>
      <c r="E23" s="27"/>
      <c r="F23" s="28"/>
      <c r="G23" s="28"/>
      <c r="H23" s="28"/>
      <c r="I23" s="28"/>
      <c r="J23" s="28"/>
      <c r="K23" s="28"/>
      <c r="L23" s="28"/>
      <c r="M23" s="28"/>
      <c r="N23" s="28"/>
      <c r="O23" s="176"/>
    </row>
    <row r="24" spans="1:15" ht="15" customHeight="1" x14ac:dyDescent="0.2">
      <c r="A24" s="176"/>
      <c r="B24" s="27"/>
      <c r="C24" s="27"/>
      <c r="D24" s="27"/>
      <c r="E24" s="27"/>
      <c r="F24" s="28"/>
      <c r="G24" s="28"/>
      <c r="H24" s="28"/>
      <c r="I24" s="28"/>
      <c r="J24" s="28"/>
      <c r="K24" s="28"/>
      <c r="L24" s="28"/>
      <c r="M24" s="28"/>
      <c r="N24" s="28"/>
      <c r="O24" s="176"/>
    </row>
    <row r="25" spans="1:15" ht="15" customHeight="1" x14ac:dyDescent="0.2">
      <c r="A25" s="176"/>
      <c r="B25" s="27"/>
      <c r="C25" s="27"/>
      <c r="D25" s="27"/>
      <c r="E25" s="27"/>
      <c r="F25" s="28"/>
      <c r="G25" s="28"/>
      <c r="H25" s="28"/>
      <c r="I25" s="28"/>
      <c r="J25" s="28"/>
      <c r="K25" s="28"/>
      <c r="L25" s="28"/>
      <c r="M25" s="28"/>
      <c r="N25" s="28"/>
      <c r="O25" s="176"/>
    </row>
    <row r="26" spans="1:15" ht="15" customHeight="1" x14ac:dyDescent="0.2">
      <c r="A26" s="176"/>
      <c r="B26" s="27"/>
      <c r="C26" s="27"/>
      <c r="D26" s="27"/>
      <c r="E26" s="27"/>
      <c r="F26" s="28"/>
      <c r="G26" s="28"/>
      <c r="H26" s="28"/>
      <c r="I26" s="28"/>
      <c r="J26" s="28"/>
      <c r="K26" s="28"/>
      <c r="L26" s="28"/>
      <c r="M26" s="28"/>
      <c r="N26" s="28"/>
      <c r="O26" s="176"/>
    </row>
    <row r="27" spans="1:15" ht="15" customHeight="1" x14ac:dyDescent="0.2">
      <c r="A27" s="176"/>
      <c r="B27" s="176"/>
      <c r="C27" s="176"/>
      <c r="D27" s="176"/>
      <c r="E27" s="176"/>
      <c r="F27" s="176"/>
      <c r="G27" s="176"/>
      <c r="H27" s="176"/>
      <c r="I27" s="176"/>
      <c r="J27" s="176"/>
      <c r="K27" s="176"/>
      <c r="L27" s="176"/>
      <c r="M27" s="176"/>
      <c r="N27" s="176"/>
      <c r="O27" s="176"/>
    </row>
    <row r="28" spans="1:15" ht="15" customHeight="1" x14ac:dyDescent="0.2">
      <c r="A28" s="176"/>
      <c r="B28" s="176"/>
      <c r="C28" s="176"/>
      <c r="D28" s="176"/>
      <c r="E28" s="176"/>
      <c r="F28" s="176"/>
      <c r="G28" s="176"/>
      <c r="H28" s="176"/>
      <c r="I28" s="176"/>
      <c r="J28" s="176"/>
      <c r="K28" s="176"/>
      <c r="L28" s="176"/>
      <c r="M28" s="176"/>
      <c r="N28" s="176"/>
      <c r="O28" s="176"/>
    </row>
    <row r="29" spans="1:15" ht="15" customHeight="1" x14ac:dyDescent="0.2">
      <c r="A29" s="176"/>
      <c r="B29" s="31"/>
      <c r="C29" s="27"/>
      <c r="D29" s="27"/>
      <c r="E29" s="27"/>
      <c r="F29" s="28"/>
      <c r="G29" s="28"/>
      <c r="H29" s="28"/>
      <c r="I29" s="28"/>
      <c r="J29" s="28"/>
      <c r="K29" s="28"/>
      <c r="L29" s="28"/>
      <c r="M29" s="28"/>
      <c r="N29" s="28"/>
      <c r="O29" s="176"/>
    </row>
    <row r="30" spans="1:15" ht="15" customHeight="1" x14ac:dyDescent="0.2">
      <c r="A30" s="176"/>
      <c r="B30" s="27"/>
      <c r="C30" s="27"/>
      <c r="D30" s="27"/>
      <c r="E30" s="27"/>
      <c r="F30" s="28"/>
      <c r="G30" s="28"/>
      <c r="H30" s="28"/>
      <c r="I30" s="28"/>
      <c r="J30" s="28"/>
      <c r="K30" s="28"/>
      <c r="L30" s="28"/>
      <c r="M30" s="28"/>
      <c r="N30" s="28"/>
      <c r="O30" s="176"/>
    </row>
    <row r="31" spans="1:15" ht="15" customHeight="1" x14ac:dyDescent="0.2">
      <c r="A31" s="176"/>
      <c r="B31" s="27"/>
      <c r="C31" s="27"/>
      <c r="D31" s="27"/>
      <c r="E31" s="27"/>
      <c r="F31" s="28"/>
      <c r="G31" s="28"/>
      <c r="H31" s="28"/>
      <c r="I31" s="28"/>
      <c r="J31" s="28"/>
      <c r="K31" s="28"/>
      <c r="L31" s="28"/>
      <c r="M31" s="28"/>
      <c r="N31" s="28"/>
      <c r="O31" s="176"/>
    </row>
    <row r="32" spans="1:15" ht="15" customHeight="1" x14ac:dyDescent="0.2">
      <c r="A32" s="176"/>
      <c r="B32" s="176"/>
      <c r="C32" s="176"/>
      <c r="D32" s="176"/>
      <c r="E32" s="176"/>
      <c r="F32" s="176"/>
      <c r="G32" s="176"/>
      <c r="H32" s="176"/>
      <c r="I32" s="176"/>
      <c r="J32" s="176"/>
      <c r="K32" s="176"/>
      <c r="L32" s="176"/>
      <c r="M32" s="176"/>
      <c r="N32" s="176"/>
      <c r="O32" s="176"/>
    </row>
    <row r="33" spans="1:15" ht="15" customHeight="1" x14ac:dyDescent="0.2">
      <c r="A33" s="176"/>
      <c r="B33" s="176"/>
      <c r="C33" s="176"/>
      <c r="D33" s="176"/>
      <c r="E33" s="176"/>
      <c r="F33" s="176"/>
      <c r="G33" s="176"/>
      <c r="H33" s="176"/>
      <c r="I33" s="176"/>
      <c r="J33" s="176"/>
      <c r="K33" s="176"/>
      <c r="L33" s="176"/>
      <c r="M33" s="176"/>
      <c r="N33" s="176"/>
      <c r="O33" s="176"/>
    </row>
    <row r="34" spans="1:15" ht="15" customHeight="1" x14ac:dyDescent="0.2">
      <c r="A34" s="176"/>
      <c r="B34" s="31"/>
      <c r="C34" s="27"/>
      <c r="D34" s="27"/>
      <c r="E34" s="27"/>
      <c r="F34" s="28"/>
      <c r="G34" s="28"/>
      <c r="H34" s="28"/>
      <c r="I34" s="28"/>
      <c r="J34" s="28"/>
      <c r="K34" s="28"/>
      <c r="L34" s="28"/>
      <c r="M34" s="28"/>
      <c r="N34" s="28"/>
      <c r="O34" s="176"/>
    </row>
    <row r="35" spans="1:15" ht="12" customHeight="1" x14ac:dyDescent="0.2">
      <c r="A35" s="176"/>
      <c r="B35" s="27"/>
      <c r="C35" s="27"/>
      <c r="D35" s="27"/>
      <c r="E35" s="27"/>
      <c r="F35" s="28"/>
      <c r="G35" s="28"/>
      <c r="H35" s="28"/>
      <c r="I35" s="28"/>
      <c r="J35" s="28"/>
      <c r="K35" s="28"/>
      <c r="L35" s="28"/>
      <c r="M35" s="28"/>
      <c r="N35" s="28"/>
      <c r="O35" s="176"/>
    </row>
    <row r="36" spans="1:15" ht="18" customHeight="1" x14ac:dyDescent="0.2">
      <c r="A36" s="176"/>
      <c r="B36" s="27"/>
      <c r="C36" s="692" t="s">
        <v>690</v>
      </c>
      <c r="D36" s="692"/>
      <c r="E36" s="692"/>
      <c r="F36" s="692"/>
      <c r="H36" s="28"/>
      <c r="I36" s="28"/>
      <c r="J36" s="28"/>
      <c r="K36" s="692" t="s">
        <v>690</v>
      </c>
      <c r="L36" s="692"/>
      <c r="M36" s="692"/>
      <c r="N36" s="692"/>
      <c r="O36" s="176"/>
    </row>
    <row r="37" spans="1:15" ht="15" customHeight="1" x14ac:dyDescent="0.2">
      <c r="A37" s="19"/>
      <c r="B37" s="199" t="s">
        <v>28</v>
      </c>
      <c r="C37" s="19"/>
      <c r="D37" s="19"/>
      <c r="E37" s="19"/>
      <c r="F37" s="19"/>
      <c r="G37" s="19"/>
      <c r="H37" s="19"/>
      <c r="I37" s="19"/>
      <c r="J37" s="19"/>
      <c r="K37" s="19"/>
      <c r="L37" s="19"/>
      <c r="M37" s="19"/>
      <c r="N37" s="19"/>
      <c r="O37" s="19"/>
    </row>
    <row r="38" spans="1:15" ht="15" customHeight="1" x14ac:dyDescent="0.2">
      <c r="A38" s="19"/>
      <c r="B38" s="19"/>
      <c r="C38" s="19"/>
      <c r="D38" s="19"/>
      <c r="E38" s="19"/>
      <c r="F38" s="19"/>
      <c r="G38" s="19"/>
      <c r="H38" s="19"/>
      <c r="I38" s="19"/>
      <c r="J38" s="19"/>
      <c r="K38" s="19"/>
      <c r="L38" s="19"/>
      <c r="M38" s="19"/>
      <c r="N38" s="19"/>
      <c r="O38" s="19"/>
    </row>
    <row r="39" spans="1:15" ht="20.100000000000001" customHeight="1" thickBot="1" x14ac:dyDescent="0.3">
      <c r="A39" s="434"/>
      <c r="B39" s="775" t="s">
        <v>461</v>
      </c>
      <c r="C39" s="775"/>
      <c r="D39" s="775"/>
      <c r="E39" s="775"/>
      <c r="F39" s="775"/>
      <c r="G39" s="775"/>
      <c r="H39" s="775"/>
      <c r="I39" s="775"/>
      <c r="J39" s="775"/>
      <c r="K39" s="775"/>
      <c r="L39" s="775"/>
      <c r="M39" s="775"/>
      <c r="N39" s="775"/>
      <c r="O39" s="434"/>
    </row>
    <row r="40" spans="1:15" ht="9.9499999999999993" customHeight="1" x14ac:dyDescent="0.2">
      <c r="A40" s="434"/>
      <c r="B40" s="434"/>
      <c r="C40" s="434"/>
      <c r="D40" s="434"/>
      <c r="E40" s="434"/>
      <c r="F40" s="434"/>
      <c r="G40" s="434"/>
      <c r="H40" s="434"/>
      <c r="I40" s="434"/>
      <c r="J40" s="434"/>
      <c r="K40" s="434"/>
      <c r="L40" s="434"/>
      <c r="M40" s="434"/>
      <c r="N40" s="434"/>
      <c r="O40" s="434"/>
    </row>
    <row r="41" spans="1:15" ht="14.1" customHeight="1" x14ac:dyDescent="0.2">
      <c r="A41" s="434"/>
      <c r="B41" s="776" t="s">
        <v>672</v>
      </c>
      <c r="C41" s="776"/>
      <c r="D41" s="776"/>
      <c r="E41" s="776"/>
      <c r="F41" s="776"/>
      <c r="G41" s="776"/>
      <c r="H41" s="776"/>
      <c r="I41" s="776"/>
      <c r="J41" s="776"/>
      <c r="K41" s="776"/>
      <c r="L41" s="776"/>
      <c r="M41" s="776"/>
      <c r="N41" s="776"/>
      <c r="O41" s="434"/>
    </row>
    <row r="42" spans="1:15" ht="5.0999999999999996" customHeight="1" x14ac:dyDescent="0.2">
      <c r="A42" s="434"/>
      <c r="B42" s="27"/>
      <c r="C42" s="27"/>
      <c r="D42" s="27"/>
      <c r="E42" s="27"/>
      <c r="F42" s="27"/>
      <c r="G42" s="27"/>
      <c r="H42" s="27"/>
      <c r="I42" s="27"/>
      <c r="J42" s="27"/>
      <c r="K42" s="27"/>
      <c r="L42" s="27"/>
      <c r="M42" s="27"/>
      <c r="N42" s="27"/>
      <c r="O42" s="434"/>
    </row>
    <row r="43" spans="1:15" ht="30" customHeight="1" x14ac:dyDescent="0.2">
      <c r="A43" s="434"/>
      <c r="B43" s="793" t="s">
        <v>346</v>
      </c>
      <c r="C43" s="773" t="s">
        <v>16</v>
      </c>
      <c r="D43" s="774"/>
      <c r="E43" s="778"/>
      <c r="F43" s="773" t="str">
        <f>AUX!A2</f>
        <v>ARS Alentejo</v>
      </c>
      <c r="G43" s="774"/>
      <c r="H43" s="778"/>
      <c r="I43" s="773" t="str">
        <f>AUX!C5</f>
        <v>ULS Baixo Alentejo</v>
      </c>
      <c r="J43" s="774"/>
      <c r="K43" s="774"/>
      <c r="L43" s="779"/>
      <c r="M43" s="780"/>
      <c r="N43" s="780"/>
      <c r="O43" s="151"/>
    </row>
    <row r="44" spans="1:15" ht="14.1" customHeight="1" x14ac:dyDescent="0.2">
      <c r="A44" s="460"/>
      <c r="B44" s="794"/>
      <c r="C44" s="475" t="s">
        <v>13</v>
      </c>
      <c r="D44" s="475" t="s">
        <v>14</v>
      </c>
      <c r="E44" s="475" t="s">
        <v>15</v>
      </c>
      <c r="F44" s="475" t="s">
        <v>13</v>
      </c>
      <c r="G44" s="475" t="s">
        <v>14</v>
      </c>
      <c r="H44" s="475" t="s">
        <v>15</v>
      </c>
      <c r="I44" s="475" t="s">
        <v>13</v>
      </c>
      <c r="J44" s="475" t="s">
        <v>14</v>
      </c>
      <c r="K44" s="614" t="s">
        <v>15</v>
      </c>
      <c r="L44" s="619"/>
      <c r="M44" s="620"/>
      <c r="N44" s="620"/>
      <c r="O44" s="151"/>
    </row>
    <row r="45" spans="1:15" ht="15.95" customHeight="1" x14ac:dyDescent="0.2">
      <c r="A45" s="434"/>
      <c r="B45" s="456" t="str">
        <f>AUX!S228</f>
        <v>Abuso do tabaco (P17)</v>
      </c>
      <c r="C45" s="138">
        <f>AUX!U228</f>
        <v>6.7789068298438462</v>
      </c>
      <c r="D45" s="138">
        <f>AUX!V228</f>
        <v>8.2508973466690652</v>
      </c>
      <c r="E45" s="138">
        <f>AUX!W228</f>
        <v>5.4630086312059385</v>
      </c>
      <c r="F45" s="138">
        <f>AUX!X228</f>
        <v>6.999247539846186</v>
      </c>
      <c r="G45" s="138">
        <f>AUX!Y228</f>
        <v>7.8201132970924219</v>
      </c>
      <c r="H45" s="138">
        <f>AUX!Z228</f>
        <v>6.2459709458345207</v>
      </c>
      <c r="I45" s="489">
        <f>AUX!AA228</f>
        <v>8.1020050613198364</v>
      </c>
      <c r="J45" s="138">
        <f>AUX!AB228</f>
        <v>9.0847555963835038</v>
      </c>
      <c r="K45" s="615">
        <f>AUX!AC228</f>
        <v>7.1833192720260346</v>
      </c>
      <c r="L45" s="615"/>
      <c r="M45" s="618"/>
      <c r="N45" s="618"/>
      <c r="O45" s="151"/>
    </row>
    <row r="46" spans="1:15" ht="15.95" customHeight="1" x14ac:dyDescent="0.2">
      <c r="A46" s="434"/>
      <c r="B46" s="457" t="str">
        <f>AUX!S229</f>
        <v>Excesso de peso (T83)</v>
      </c>
      <c r="C46" s="193">
        <f>AUX!U229</f>
        <v>3.9241026794677487</v>
      </c>
      <c r="D46" s="193">
        <f>AUX!V229</f>
        <v>4.0447584706191764</v>
      </c>
      <c r="E46" s="193">
        <f>AUX!W229</f>
        <v>3.8162414287214936</v>
      </c>
      <c r="F46" s="193">
        <f>AUX!X229</f>
        <v>3.1714729651816169</v>
      </c>
      <c r="G46" s="193">
        <f>AUX!Y229</f>
        <v>3.1661105279709854</v>
      </c>
      <c r="H46" s="193">
        <f>AUX!Z229</f>
        <v>3.1763938653433881</v>
      </c>
      <c r="I46" s="515">
        <f>AUX!AA229</f>
        <v>3.368503017325287</v>
      </c>
      <c r="J46" s="193">
        <f>AUX!AB229</f>
        <v>3.3441312511079948</v>
      </c>
      <c r="K46" s="616">
        <f>AUX!AC229</f>
        <v>3.3912860069904784</v>
      </c>
      <c r="L46" s="615"/>
      <c r="M46" s="618"/>
      <c r="N46" s="618"/>
      <c r="O46" s="151"/>
    </row>
    <row r="47" spans="1:15" ht="15.95" customHeight="1" x14ac:dyDescent="0.2">
      <c r="A47" s="434"/>
      <c r="B47" s="456" t="str">
        <f>AUX!S230</f>
        <v>Abuso crónico do álcool (P15)</v>
      </c>
      <c r="C47" s="138">
        <f>AUX!U230</f>
        <v>0.97825492539290915</v>
      </c>
      <c r="D47" s="138">
        <f>AUX!V230</f>
        <v>1.810148156349255</v>
      </c>
      <c r="E47" s="138">
        <f>AUX!W230</f>
        <v>0.23457703374756084</v>
      </c>
      <c r="F47" s="138">
        <f>AUX!X230</f>
        <v>0.86405878961409543</v>
      </c>
      <c r="G47" s="138">
        <f>AUX!Y230</f>
        <v>1.7104838610864921</v>
      </c>
      <c r="H47" s="138">
        <f>AUX!Z230</f>
        <v>8.732740656342293E-2</v>
      </c>
      <c r="I47" s="489">
        <f>AUX!AA230</f>
        <v>1.1827915125559665</v>
      </c>
      <c r="J47" s="138">
        <f>AUX!AB230</f>
        <v>2.3400860610162937</v>
      </c>
      <c r="K47" s="615">
        <f>AUX!AC230</f>
        <v>0.10094009883090274</v>
      </c>
      <c r="L47" s="615"/>
      <c r="M47" s="618"/>
      <c r="N47" s="618"/>
      <c r="O47" s="151"/>
    </row>
    <row r="48" spans="1:15" ht="15.95" customHeight="1" x14ac:dyDescent="0.2">
      <c r="A48" s="434"/>
      <c r="B48" s="458" t="str">
        <f>AUX!S231</f>
        <v>Abuso de drogas (P19)</v>
      </c>
      <c r="C48" s="459">
        <f>AUX!U231</f>
        <v>0.31225634568478283</v>
      </c>
      <c r="D48" s="459">
        <f>AUX!V231</f>
        <v>0.4034921715480706</v>
      </c>
      <c r="E48" s="459">
        <f>AUX!W231</f>
        <v>0.23069531826479592</v>
      </c>
      <c r="F48" s="459">
        <f>AUX!X231</f>
        <v>0.27108109956904558</v>
      </c>
      <c r="G48" s="459">
        <f>AUX!Y231</f>
        <v>0.31489566783612355</v>
      </c>
      <c r="H48" s="459">
        <f>AUX!Z231</f>
        <v>0.23087417357540141</v>
      </c>
      <c r="I48" s="516">
        <f>AUX!AA231</f>
        <v>0.35429238855363054</v>
      </c>
      <c r="J48" s="459">
        <f>AUX!AB231</f>
        <v>0.39646086157714067</v>
      </c>
      <c r="K48" s="617">
        <f>AUX!AC231</f>
        <v>0.31487284560684586</v>
      </c>
      <c r="L48" s="615"/>
      <c r="M48" s="618"/>
      <c r="N48" s="618"/>
      <c r="O48" s="151"/>
    </row>
    <row r="49" spans="1:15" ht="14.1" customHeight="1" x14ac:dyDescent="0.2">
      <c r="A49" s="434"/>
      <c r="B49" s="703" t="s">
        <v>51</v>
      </c>
      <c r="C49" s="703"/>
      <c r="D49" s="703"/>
      <c r="E49" s="703"/>
      <c r="F49" s="461"/>
      <c r="G49" s="26"/>
      <c r="H49" s="26"/>
      <c r="I49" s="688" t="str">
        <f>IF(AUX!B5=1,"Fonte: Observatórios Regionais de Saúde (dados: SIARS)","")</f>
        <v>Fonte: Observatórios Regionais de Saúde (dados: SIARS)</v>
      </c>
      <c r="J49" s="688"/>
      <c r="K49" s="688"/>
      <c r="L49" s="689"/>
      <c r="M49" s="689"/>
      <c r="N49" s="689"/>
      <c r="O49" s="151"/>
    </row>
    <row r="50" spans="1:15" ht="15" customHeight="1" x14ac:dyDescent="0.2">
      <c r="A50" s="434"/>
      <c r="B50" s="31"/>
      <c r="C50" s="27"/>
      <c r="D50" s="27"/>
      <c r="E50" s="27"/>
      <c r="F50" s="28"/>
      <c r="G50" s="28"/>
      <c r="H50" s="28"/>
      <c r="I50" s="28"/>
      <c r="J50" s="28"/>
      <c r="K50" s="28"/>
      <c r="L50" s="28"/>
      <c r="M50" s="28"/>
      <c r="N50" s="28"/>
      <c r="O50" s="434"/>
    </row>
    <row r="51" spans="1:15" ht="26.1" customHeight="1" x14ac:dyDescent="0.2">
      <c r="A51" s="434"/>
      <c r="B51" s="776" t="str">
        <f>"PROPORÇÃO DE INSCRITOS (%) POR DIAGNÓSTICO ATIVO " &amp; AUX!C6 &amp; ", POR SEXO, DEZEMBRO 2013 (ORDEM DECRESCENTE)"</f>
        <v>PROPORÇÃO DE INSCRITOS (%) POR DIAGNÓSTICO ATIVO NA ULS BAIXO ALENTEJO, POR SEXO, DEZEMBRO 2013 (ORDEM DECRESCENTE)</v>
      </c>
      <c r="C51" s="776"/>
      <c r="D51" s="776"/>
      <c r="E51" s="776"/>
      <c r="F51" s="776"/>
      <c r="G51" s="776"/>
      <c r="H51" s="776"/>
      <c r="I51" s="28"/>
      <c r="J51" s="28"/>
      <c r="K51" s="28"/>
      <c r="L51" s="28"/>
      <c r="M51" s="28"/>
      <c r="N51" s="28"/>
      <c r="O51" s="434"/>
    </row>
    <row r="52" spans="1:15" ht="5.0999999999999996" customHeight="1" x14ac:dyDescent="0.2">
      <c r="A52" s="460"/>
      <c r="B52" s="27"/>
      <c r="C52" s="27"/>
      <c r="D52" s="27"/>
      <c r="E52" s="27"/>
      <c r="F52" s="28"/>
      <c r="G52" s="28"/>
      <c r="H52" s="28"/>
      <c r="I52" s="28"/>
      <c r="J52" s="28"/>
      <c r="K52" s="28"/>
      <c r="L52" s="28"/>
      <c r="M52" s="28"/>
      <c r="N52" s="28"/>
      <c r="O52" s="460"/>
    </row>
    <row r="53" spans="1:15" ht="14.1" customHeight="1" x14ac:dyDescent="0.2">
      <c r="A53" s="460"/>
      <c r="B53" s="464" t="s">
        <v>62</v>
      </c>
      <c r="C53" s="27"/>
      <c r="D53" s="27"/>
      <c r="E53" s="27"/>
      <c r="F53" s="795" t="s">
        <v>63</v>
      </c>
      <c r="G53" s="795"/>
      <c r="H53" s="795"/>
      <c r="I53" s="28"/>
      <c r="J53" s="28"/>
      <c r="K53" s="28"/>
      <c r="L53" s="28"/>
      <c r="M53" s="28"/>
      <c r="N53" s="28"/>
      <c r="O53" s="460"/>
    </row>
    <row r="54" spans="1:15" ht="17.100000000000001" customHeight="1" x14ac:dyDescent="0.2">
      <c r="A54" s="460"/>
      <c r="B54" s="465"/>
      <c r="C54" s="781" t="str">
        <f>AUX!S228</f>
        <v>Abuso do tabaco (P17)</v>
      </c>
      <c r="D54" s="782"/>
      <c r="E54" s="783"/>
      <c r="F54" s="467"/>
      <c r="G54" s="468"/>
      <c r="H54" s="469"/>
      <c r="I54" s="28"/>
      <c r="J54" s="28"/>
      <c r="K54" s="28"/>
      <c r="L54" s="28"/>
      <c r="M54" s="28"/>
      <c r="N54" s="28"/>
      <c r="O54" s="460"/>
    </row>
    <row r="55" spans="1:15" ht="17.100000000000001" customHeight="1" x14ac:dyDescent="0.2">
      <c r="A55" s="460"/>
      <c r="B55" s="466"/>
      <c r="C55" s="784" t="str">
        <f>AUX!S229</f>
        <v>Excesso de peso (T83)</v>
      </c>
      <c r="D55" s="785"/>
      <c r="E55" s="786"/>
      <c r="F55" s="470"/>
      <c r="G55" s="26"/>
      <c r="H55" s="471"/>
      <c r="I55" s="28"/>
      <c r="J55" s="28"/>
      <c r="K55" s="28"/>
      <c r="L55" s="28"/>
      <c r="M55" s="28"/>
      <c r="N55" s="28"/>
      <c r="O55" s="460"/>
    </row>
    <row r="56" spans="1:15" ht="17.100000000000001" customHeight="1" x14ac:dyDescent="0.2">
      <c r="A56" s="460"/>
      <c r="B56" s="466"/>
      <c r="C56" s="784" t="str">
        <f>AUX!S230</f>
        <v>Abuso crónico do álcool (P15)</v>
      </c>
      <c r="D56" s="785"/>
      <c r="E56" s="786"/>
      <c r="F56" s="470"/>
      <c r="G56" s="26"/>
      <c r="H56" s="471"/>
      <c r="I56" s="28"/>
      <c r="J56" s="28"/>
      <c r="K56" s="28"/>
      <c r="L56" s="28"/>
      <c r="M56" s="28"/>
      <c r="N56" s="28"/>
      <c r="O56" s="460"/>
    </row>
    <row r="57" spans="1:15" ht="17.100000000000001" customHeight="1" x14ac:dyDescent="0.2">
      <c r="A57" s="434"/>
      <c r="B57" s="466"/>
      <c r="C57" s="787" t="str">
        <f>AUX!S231</f>
        <v>Abuso de drogas (P19)</v>
      </c>
      <c r="D57" s="788"/>
      <c r="E57" s="789"/>
      <c r="F57" s="470"/>
      <c r="G57" s="26"/>
      <c r="H57" s="471"/>
      <c r="I57" s="28"/>
      <c r="J57" s="28"/>
      <c r="K57" s="28"/>
      <c r="L57" s="28"/>
      <c r="M57" s="28"/>
      <c r="N57" s="28"/>
      <c r="O57" s="434"/>
    </row>
    <row r="58" spans="1:15" ht="26.45" customHeight="1" x14ac:dyDescent="0.2">
      <c r="A58" s="434"/>
      <c r="B58" s="472"/>
      <c r="C58" s="790"/>
      <c r="D58" s="791"/>
      <c r="E58" s="792"/>
      <c r="F58" s="473"/>
      <c r="G58" s="473"/>
      <c r="H58" s="474"/>
      <c r="I58" s="434"/>
      <c r="J58" s="434"/>
      <c r="K58" s="434"/>
      <c r="L58" s="434"/>
      <c r="M58" s="434"/>
      <c r="N58" s="434"/>
      <c r="O58" s="434"/>
    </row>
    <row r="59" spans="1:15" ht="15" customHeight="1" x14ac:dyDescent="0.2">
      <c r="A59" s="434"/>
      <c r="B59" s="434"/>
      <c r="C59" s="434"/>
      <c r="D59" s="434"/>
      <c r="E59" s="692" t="s">
        <v>513</v>
      </c>
      <c r="F59" s="692"/>
      <c r="G59" s="692"/>
      <c r="H59" s="692"/>
      <c r="I59" s="434"/>
      <c r="J59" s="434"/>
      <c r="K59" s="434"/>
      <c r="L59" s="434"/>
      <c r="M59" s="434"/>
      <c r="N59" s="434"/>
      <c r="O59" s="434"/>
    </row>
    <row r="60" spans="1:15" ht="15" customHeight="1" x14ac:dyDescent="0.2">
      <c r="A60" s="434"/>
      <c r="B60" s="31"/>
      <c r="C60" s="27"/>
      <c r="D60" s="27"/>
      <c r="E60" s="27"/>
      <c r="F60" s="28"/>
      <c r="G60" s="28"/>
      <c r="H60" s="28"/>
      <c r="I60" s="28"/>
      <c r="J60" s="28"/>
      <c r="K60" s="28"/>
      <c r="L60" s="28"/>
      <c r="M60" s="28"/>
      <c r="N60" s="28"/>
      <c r="O60" s="434"/>
    </row>
    <row r="61" spans="1:15" ht="15" customHeight="1" x14ac:dyDescent="0.2">
      <c r="A61" s="434"/>
      <c r="B61" s="199" t="s">
        <v>28</v>
      </c>
      <c r="C61" s="434"/>
      <c r="D61" s="434"/>
      <c r="E61" s="434"/>
      <c r="F61" s="434"/>
      <c r="G61" s="434"/>
      <c r="H61" s="434"/>
      <c r="I61" s="434"/>
      <c r="J61" s="434"/>
      <c r="K61" s="434"/>
      <c r="L61" s="434"/>
      <c r="M61" s="434"/>
      <c r="N61" s="434"/>
      <c r="O61" s="434"/>
    </row>
    <row r="62" spans="1:15" ht="15" customHeight="1" x14ac:dyDescent="0.2">
      <c r="A62" s="434"/>
      <c r="B62" s="434"/>
      <c r="C62" s="434"/>
      <c r="D62" s="434"/>
      <c r="E62" s="434"/>
      <c r="F62" s="434"/>
      <c r="G62" s="434"/>
      <c r="H62" s="434"/>
      <c r="I62" s="434"/>
      <c r="J62" s="434"/>
      <c r="K62" s="434"/>
      <c r="L62" s="434"/>
      <c r="M62" s="434"/>
      <c r="N62" s="434"/>
      <c r="O62" s="434"/>
    </row>
    <row r="63" spans="1:15" ht="15" customHeight="1" x14ac:dyDescent="0.2">
      <c r="A63" s="19"/>
      <c r="B63" s="19"/>
      <c r="C63" s="19"/>
      <c r="D63" s="19"/>
      <c r="E63" s="19"/>
      <c r="F63" s="19"/>
      <c r="G63" s="19"/>
      <c r="H63" s="19"/>
      <c r="I63" s="19"/>
      <c r="J63" s="19"/>
      <c r="K63" s="19"/>
      <c r="L63" s="19"/>
      <c r="M63" s="19"/>
      <c r="N63" s="19"/>
      <c r="O63" s="19"/>
    </row>
    <row r="64" spans="1:15" ht="15" customHeight="1" x14ac:dyDescent="0.2">
      <c r="A64" s="19"/>
      <c r="B64" s="19"/>
      <c r="C64" s="19"/>
      <c r="D64" s="19"/>
      <c r="E64" s="19"/>
      <c r="F64" s="19"/>
      <c r="G64" s="19"/>
      <c r="H64" s="19"/>
      <c r="I64" s="19"/>
      <c r="J64" s="19"/>
      <c r="K64" s="19"/>
      <c r="L64" s="19"/>
      <c r="M64" s="19"/>
      <c r="N64" s="19"/>
      <c r="O64" s="19"/>
    </row>
    <row r="65" spans="1:15" ht="15" customHeight="1" x14ac:dyDescent="0.2">
      <c r="A65" s="19"/>
      <c r="B65" s="19"/>
      <c r="C65" s="19"/>
      <c r="D65" s="19"/>
      <c r="E65" s="19"/>
      <c r="F65" s="19"/>
      <c r="G65" s="19"/>
      <c r="H65" s="19"/>
      <c r="I65" s="19"/>
      <c r="J65" s="19"/>
      <c r="K65" s="19"/>
      <c r="L65" s="19"/>
      <c r="M65" s="19"/>
      <c r="N65" s="19"/>
      <c r="O65" s="19"/>
    </row>
    <row r="66" spans="1:15" ht="15" customHeight="1" thickBot="1" x14ac:dyDescent="0.25">
      <c r="A66" s="19"/>
      <c r="B66" s="19"/>
      <c r="C66" s="19"/>
      <c r="D66" s="19"/>
      <c r="E66" s="19"/>
      <c r="F66" s="19"/>
      <c r="G66" s="19"/>
      <c r="H66" s="19"/>
      <c r="I66" s="19"/>
      <c r="J66" s="19"/>
      <c r="K66" s="19"/>
      <c r="L66" s="19"/>
      <c r="M66" s="19"/>
      <c r="N66" s="19"/>
      <c r="O66" s="19"/>
    </row>
    <row r="67" spans="1:15" ht="9.9499999999999993" customHeight="1" x14ac:dyDescent="0.2">
      <c r="A67" s="19"/>
      <c r="B67" s="777"/>
      <c r="C67" s="777"/>
      <c r="D67" s="777"/>
      <c r="E67" s="777"/>
      <c r="F67" s="777"/>
      <c r="G67" s="777"/>
      <c r="H67" s="777"/>
      <c r="I67" s="777"/>
      <c r="J67" s="777"/>
      <c r="K67" s="777"/>
      <c r="L67" s="777"/>
      <c r="M67" s="777"/>
      <c r="N67" s="777"/>
      <c r="O67" s="19"/>
    </row>
  </sheetData>
  <mergeCells count="37">
    <mergeCell ref="B10:N10"/>
    <mergeCell ref="B20:F20"/>
    <mergeCell ref="H14:J14"/>
    <mergeCell ref="H15:J15"/>
    <mergeCell ref="H16:J16"/>
    <mergeCell ref="H17:J17"/>
    <mergeCell ref="B12:F12"/>
    <mergeCell ref="H12:N12"/>
    <mergeCell ref="H20:N20"/>
    <mergeCell ref="C18:F18"/>
    <mergeCell ref="K18:N18"/>
    <mergeCell ref="B2:D2"/>
    <mergeCell ref="J2:N2"/>
    <mergeCell ref="B6:N6"/>
    <mergeCell ref="B7:G7"/>
    <mergeCell ref="B8:G8"/>
    <mergeCell ref="B67:N67"/>
    <mergeCell ref="F43:H43"/>
    <mergeCell ref="L43:N43"/>
    <mergeCell ref="I49:K49"/>
    <mergeCell ref="C54:E54"/>
    <mergeCell ref="C55:E55"/>
    <mergeCell ref="C56:E56"/>
    <mergeCell ref="C57:E57"/>
    <mergeCell ref="C58:E58"/>
    <mergeCell ref="L49:N49"/>
    <mergeCell ref="B51:H51"/>
    <mergeCell ref="B43:B44"/>
    <mergeCell ref="C43:E43"/>
    <mergeCell ref="F53:H53"/>
    <mergeCell ref="B49:E49"/>
    <mergeCell ref="C36:F36"/>
    <mergeCell ref="K36:N36"/>
    <mergeCell ref="E59:H59"/>
    <mergeCell ref="I43:K43"/>
    <mergeCell ref="B39:N39"/>
    <mergeCell ref="B41:N41"/>
  </mergeCells>
  <hyperlinks>
    <hyperlink ref="B4" location="INDICE!A1" display="Índice"/>
    <hyperlink ref="B37" location="'C01'!A1" display="Topo"/>
    <hyperlink ref="B61" location="'C01'!A1" display="Topo"/>
    <hyperlink ref="B7:H7" location="'B01'!A13" display="Situação Perante o Emprego"/>
    <hyperlink ref="B8:H8" location="'B01'!A36" display="Suporte Social"/>
    <hyperlink ref="B7:G7" location="'C01'!A10" display="Nascimentos em Mulheres em Idade de Risco"/>
    <hyperlink ref="B8:G8" location="'C01'!A39" display="Determinantes da Saúde nos Cuidados de Saúde Primários"/>
  </hyperlinks>
  <pageMargins left="0.39370078740157483" right="0.19685039370078741" top="0.78740157480314965" bottom="0.39370078740157483" header="0.31496062992125984" footer="0.31496062992125984"/>
  <pageSetup paperSize="9" scale="7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dimension ref="A1:O133"/>
  <sheetViews>
    <sheetView tabSelected="1" view="pageBreakPreview" topLeftCell="A112" zoomScale="60" zoomScaleNormal="100" workbookViewId="0">
      <selection activeCell="K26" sqref="K26"/>
    </sheetView>
  </sheetViews>
  <sheetFormatPr defaultRowHeight="14.25" x14ac:dyDescent="0.2"/>
  <cols>
    <col min="1" max="1" width="2.7109375" style="6" customWidth="1"/>
    <col min="2" max="2" width="26.28515625" style="6" customWidth="1"/>
    <col min="3" max="7" width="9.140625" style="6" customWidth="1"/>
    <col min="8" max="10" width="8.85546875" style="6" customWidth="1"/>
    <col min="11" max="14" width="9.140625" style="6" customWidth="1"/>
    <col min="15" max="15" width="2.7109375" style="6" customWidth="1"/>
    <col min="16" max="16384" width="9.140625" style="6"/>
  </cols>
  <sheetData>
    <row r="1" spans="1:15" ht="9.9499999999999993" customHeight="1" x14ac:dyDescent="0.2">
      <c r="A1" s="19"/>
      <c r="B1" s="19"/>
      <c r="C1" s="19"/>
      <c r="D1" s="19"/>
      <c r="E1" s="19"/>
      <c r="F1" s="19"/>
      <c r="G1" s="19"/>
      <c r="H1" s="19"/>
      <c r="I1" s="19"/>
      <c r="J1" s="19"/>
      <c r="K1" s="19"/>
      <c r="L1" s="19"/>
      <c r="M1" s="19"/>
      <c r="N1" s="19"/>
      <c r="O1" s="19"/>
    </row>
    <row r="2" spans="1:15" ht="20.100000000000001" customHeight="1" thickBot="1" x14ac:dyDescent="0.3">
      <c r="A2" s="19"/>
      <c r="B2" s="817" t="str">
        <f>AUX!A1</f>
        <v>Perfil Local de Saúde 2014</v>
      </c>
      <c r="C2" s="817"/>
      <c r="D2" s="131"/>
      <c r="E2" s="131"/>
      <c r="F2" s="131"/>
      <c r="G2" s="818" t="str">
        <f>AUX!A3</f>
        <v>ULS Baixo Alentejo</v>
      </c>
      <c r="H2" s="818"/>
      <c r="I2" s="818"/>
      <c r="J2" s="818"/>
      <c r="K2" s="818"/>
      <c r="L2" s="818"/>
      <c r="M2" s="818"/>
      <c r="N2" s="818"/>
      <c r="O2" s="19"/>
    </row>
    <row r="3" spans="1:15" ht="9.9499999999999993" customHeight="1" thickTop="1" x14ac:dyDescent="0.2">
      <c r="A3" s="19"/>
      <c r="B3" s="19"/>
      <c r="C3" s="19"/>
      <c r="D3" s="19"/>
      <c r="E3" s="19"/>
      <c r="F3" s="19"/>
      <c r="G3" s="19"/>
      <c r="H3" s="19"/>
      <c r="I3" s="19"/>
      <c r="J3" s="19"/>
      <c r="K3" s="19"/>
      <c r="L3" s="19"/>
      <c r="M3" s="19"/>
      <c r="N3" s="19"/>
      <c r="O3" s="19"/>
    </row>
    <row r="4" spans="1:15" x14ac:dyDescent="0.2">
      <c r="A4" s="19"/>
      <c r="B4" s="135" t="s">
        <v>0</v>
      </c>
      <c r="C4" s="19"/>
      <c r="D4" s="19"/>
      <c r="E4" s="19"/>
      <c r="F4" s="19"/>
      <c r="G4" s="19"/>
      <c r="H4" s="19"/>
      <c r="I4" s="19"/>
      <c r="J4" s="19"/>
      <c r="K4" s="19"/>
      <c r="L4" s="19"/>
      <c r="M4" s="19"/>
      <c r="N4" s="19"/>
      <c r="O4" s="19"/>
    </row>
    <row r="5" spans="1:15" ht="15" customHeight="1" x14ac:dyDescent="0.2">
      <c r="A5" s="19"/>
      <c r="B5" s="21"/>
      <c r="C5" s="19"/>
      <c r="D5" s="19"/>
      <c r="E5" s="19"/>
      <c r="F5" s="19"/>
      <c r="G5" s="19"/>
      <c r="H5" s="19"/>
      <c r="I5" s="19"/>
      <c r="J5" s="19"/>
      <c r="K5" s="19"/>
      <c r="L5" s="19"/>
      <c r="M5" s="19"/>
      <c r="N5" s="19"/>
      <c r="O5" s="19"/>
    </row>
    <row r="6" spans="1:15" s="133" customFormat="1" ht="24.95" customHeight="1" x14ac:dyDescent="0.25">
      <c r="A6" s="132"/>
      <c r="B6" s="819" t="s">
        <v>7</v>
      </c>
      <c r="C6" s="819"/>
      <c r="D6" s="819"/>
      <c r="E6" s="819"/>
      <c r="F6" s="819"/>
      <c r="G6" s="819"/>
      <c r="H6" s="819"/>
      <c r="I6" s="819"/>
      <c r="J6" s="819"/>
      <c r="K6" s="819"/>
      <c r="L6" s="819"/>
      <c r="M6" s="819"/>
      <c r="N6" s="819"/>
      <c r="O6" s="132"/>
    </row>
    <row r="7" spans="1:15" ht="18" customHeight="1" x14ac:dyDescent="0.2">
      <c r="A7" s="191"/>
      <c r="B7" s="816" t="s">
        <v>178</v>
      </c>
      <c r="C7" s="816"/>
      <c r="D7" s="816"/>
      <c r="E7" s="816"/>
      <c r="F7" s="816"/>
      <c r="G7" s="816"/>
      <c r="H7" s="191"/>
      <c r="I7" s="191"/>
      <c r="J7" s="191"/>
      <c r="K7" s="191"/>
      <c r="L7" s="191"/>
      <c r="M7" s="191"/>
      <c r="N7" s="191"/>
      <c r="O7" s="191"/>
    </row>
    <row r="8" spans="1:15" ht="15" customHeight="1" x14ac:dyDescent="0.2">
      <c r="A8" s="19"/>
      <c r="B8" s="820" t="s">
        <v>38</v>
      </c>
      <c r="C8" s="820"/>
      <c r="D8" s="820"/>
      <c r="E8" s="820"/>
      <c r="F8" s="820"/>
      <c r="G8" s="820"/>
      <c r="H8" s="19"/>
      <c r="I8" s="19"/>
      <c r="J8" s="19"/>
      <c r="K8" s="19"/>
      <c r="L8" s="19"/>
      <c r="M8" s="19"/>
      <c r="N8" s="19"/>
      <c r="O8" s="19"/>
    </row>
    <row r="9" spans="1:15" ht="15" customHeight="1" x14ac:dyDescent="0.2">
      <c r="A9" s="19"/>
      <c r="B9" s="815" t="s">
        <v>41</v>
      </c>
      <c r="C9" s="815"/>
      <c r="D9" s="815"/>
      <c r="E9" s="815"/>
      <c r="F9" s="815"/>
      <c r="G9" s="815"/>
      <c r="H9" s="19"/>
      <c r="I9" s="19"/>
      <c r="J9" s="19"/>
      <c r="K9" s="19"/>
      <c r="L9" s="19"/>
      <c r="M9" s="19"/>
      <c r="N9" s="19"/>
      <c r="O9" s="19"/>
    </row>
    <row r="10" spans="1:15" ht="15" customHeight="1" x14ac:dyDescent="0.2">
      <c r="A10" s="19"/>
      <c r="B10" s="815" t="s">
        <v>127</v>
      </c>
      <c r="C10" s="815"/>
      <c r="D10" s="815"/>
      <c r="E10" s="815"/>
      <c r="F10" s="815"/>
      <c r="G10" s="815"/>
      <c r="H10" s="19"/>
      <c r="I10" s="19"/>
      <c r="J10" s="19"/>
      <c r="K10" s="19"/>
      <c r="L10" s="19"/>
      <c r="M10" s="19"/>
      <c r="N10" s="19"/>
      <c r="O10" s="19"/>
    </row>
    <row r="11" spans="1:15" ht="15" customHeight="1" x14ac:dyDescent="0.2">
      <c r="A11" s="19"/>
      <c r="B11" s="815" t="s">
        <v>40</v>
      </c>
      <c r="C11" s="815"/>
      <c r="D11" s="815"/>
      <c r="E11" s="815"/>
      <c r="F11" s="815"/>
      <c r="G11" s="815"/>
      <c r="H11" s="134"/>
      <c r="I11" s="19"/>
      <c r="J11" s="19"/>
      <c r="K11" s="19"/>
      <c r="L11" s="19"/>
      <c r="M11" s="19"/>
      <c r="N11" s="19"/>
      <c r="O11" s="19"/>
    </row>
    <row r="12" spans="1:15" ht="15" customHeight="1" x14ac:dyDescent="0.2">
      <c r="A12" s="19"/>
      <c r="B12" s="815" t="s">
        <v>364</v>
      </c>
      <c r="C12" s="815"/>
      <c r="D12" s="815"/>
      <c r="E12" s="815"/>
      <c r="F12" s="815"/>
      <c r="G12" s="815"/>
      <c r="H12" s="19"/>
      <c r="I12" s="19"/>
      <c r="J12" s="19"/>
      <c r="K12" s="19"/>
      <c r="L12" s="19"/>
      <c r="M12" s="19"/>
      <c r="N12" s="19"/>
      <c r="O12" s="19"/>
    </row>
    <row r="13" spans="1:15" ht="15" customHeight="1" x14ac:dyDescent="0.2">
      <c r="A13" s="19"/>
      <c r="B13" s="816" t="s">
        <v>462</v>
      </c>
      <c r="C13" s="816"/>
      <c r="D13" s="816"/>
      <c r="E13" s="816"/>
      <c r="F13" s="816"/>
      <c r="G13" s="816"/>
      <c r="H13" s="19"/>
      <c r="I13" s="19"/>
      <c r="J13" s="19"/>
      <c r="K13" s="19"/>
      <c r="L13" s="19"/>
      <c r="M13" s="19"/>
      <c r="N13" s="19"/>
      <c r="O13" s="19"/>
    </row>
    <row r="14" spans="1:15" ht="15" customHeight="1" x14ac:dyDescent="0.2">
      <c r="A14" s="19"/>
      <c r="B14" s="816" t="s">
        <v>125</v>
      </c>
      <c r="C14" s="816"/>
      <c r="D14" s="816"/>
      <c r="E14" s="816"/>
      <c r="F14" s="816"/>
      <c r="G14" s="816"/>
      <c r="H14" s="19"/>
      <c r="I14" s="19"/>
      <c r="J14" s="19"/>
      <c r="K14" s="19"/>
      <c r="L14" s="19"/>
      <c r="M14" s="19"/>
      <c r="N14" s="19"/>
      <c r="O14" s="19"/>
    </row>
    <row r="15" spans="1:15" ht="15" customHeight="1" x14ac:dyDescent="0.2">
      <c r="A15" s="19"/>
      <c r="B15" s="816" t="s">
        <v>29</v>
      </c>
      <c r="C15" s="816"/>
      <c r="D15" s="816"/>
      <c r="E15" s="816"/>
      <c r="F15" s="816"/>
      <c r="G15" s="816"/>
      <c r="H15" s="19"/>
      <c r="I15" s="19"/>
      <c r="J15" s="19"/>
      <c r="K15" s="19"/>
      <c r="L15" s="19"/>
      <c r="M15" s="19"/>
      <c r="N15" s="19"/>
      <c r="O15" s="19"/>
    </row>
    <row r="16" spans="1:15" ht="20.100000000000001" customHeight="1" x14ac:dyDescent="0.2">
      <c r="A16" s="19"/>
      <c r="B16" s="19"/>
      <c r="C16" s="19"/>
      <c r="D16" s="19"/>
      <c r="E16" s="19"/>
      <c r="F16" s="19"/>
      <c r="G16" s="19"/>
      <c r="H16" s="19"/>
      <c r="I16" s="19"/>
      <c r="J16" s="19"/>
      <c r="K16" s="19"/>
      <c r="L16" s="19"/>
      <c r="M16" s="19"/>
      <c r="N16" s="19"/>
      <c r="O16" s="19"/>
    </row>
    <row r="17" spans="1:15" ht="20.100000000000001" customHeight="1" thickBot="1" x14ac:dyDescent="0.3">
      <c r="A17" s="191"/>
      <c r="B17" s="827" t="s">
        <v>178</v>
      </c>
      <c r="C17" s="827"/>
      <c r="D17" s="827"/>
      <c r="E17" s="827"/>
      <c r="F17" s="827"/>
      <c r="G17" s="827"/>
      <c r="H17" s="827"/>
      <c r="I17" s="827"/>
      <c r="J17" s="827"/>
      <c r="K17" s="827"/>
      <c r="L17" s="827"/>
      <c r="M17" s="827"/>
      <c r="N17" s="827"/>
      <c r="O17" s="191"/>
    </row>
    <row r="18" spans="1:15" ht="9.9499999999999993" customHeight="1" x14ac:dyDescent="0.2">
      <c r="A18" s="191"/>
      <c r="B18" s="191"/>
      <c r="C18" s="191"/>
      <c r="D18" s="191"/>
      <c r="E18" s="191"/>
      <c r="F18" s="191"/>
      <c r="G18" s="191"/>
      <c r="H18" s="191"/>
      <c r="I18" s="191"/>
      <c r="J18" s="191"/>
      <c r="K18" s="191"/>
      <c r="L18" s="191"/>
      <c r="M18" s="191"/>
      <c r="N18" s="191"/>
      <c r="O18" s="191"/>
    </row>
    <row r="19" spans="1:15" ht="26.1" customHeight="1" x14ac:dyDescent="0.2">
      <c r="A19" s="191"/>
      <c r="B19" s="824" t="s">
        <v>347</v>
      </c>
      <c r="C19" s="824"/>
      <c r="D19" s="824"/>
      <c r="E19" s="824"/>
      <c r="F19" s="824"/>
      <c r="G19" s="136"/>
      <c r="H19" s="824" t="s">
        <v>348</v>
      </c>
      <c r="I19" s="824"/>
      <c r="J19" s="824"/>
      <c r="K19" s="824"/>
      <c r="L19" s="824"/>
      <c r="M19" s="824"/>
      <c r="N19" s="824"/>
      <c r="O19" s="191"/>
    </row>
    <row r="20" spans="1:15" ht="5.0999999999999996" customHeight="1" x14ac:dyDescent="0.2">
      <c r="A20" s="191"/>
      <c r="B20" s="27"/>
      <c r="C20" s="27"/>
      <c r="D20" s="27"/>
      <c r="E20" s="27"/>
      <c r="F20" s="27"/>
      <c r="G20" s="27"/>
      <c r="H20" s="27"/>
      <c r="I20" s="27"/>
      <c r="J20" s="27"/>
      <c r="K20" s="27"/>
      <c r="L20" s="27"/>
      <c r="M20" s="27"/>
      <c r="N20" s="27"/>
      <c r="O20" s="191"/>
    </row>
    <row r="21" spans="1:15" ht="20.100000000000001" customHeight="1" x14ac:dyDescent="0.2">
      <c r="A21" s="191"/>
      <c r="B21" s="210" t="s">
        <v>8</v>
      </c>
      <c r="C21" s="481" t="s">
        <v>20</v>
      </c>
      <c r="D21" s="205" t="s">
        <v>47</v>
      </c>
      <c r="E21" s="205" t="s">
        <v>129</v>
      </c>
      <c r="F21" s="205" t="s">
        <v>297</v>
      </c>
      <c r="G21" s="208"/>
      <c r="H21" s="831" t="s">
        <v>8</v>
      </c>
      <c r="I21" s="832"/>
      <c r="J21" s="833"/>
      <c r="K21" s="481" t="s">
        <v>20</v>
      </c>
      <c r="L21" s="205" t="s">
        <v>47</v>
      </c>
      <c r="M21" s="205" t="s">
        <v>129</v>
      </c>
      <c r="N21" s="205" t="s">
        <v>297</v>
      </c>
      <c r="O21" s="191"/>
    </row>
    <row r="22" spans="1:15" ht="15" customHeight="1" x14ac:dyDescent="0.2">
      <c r="A22" s="191"/>
      <c r="B22" s="96" t="s">
        <v>16</v>
      </c>
      <c r="C22" s="138">
        <f>AUX!C237</f>
        <v>6.3536333409161028</v>
      </c>
      <c r="D22" s="138">
        <f>AUX!F237</f>
        <v>7.1021596256387838</v>
      </c>
      <c r="E22" s="138">
        <f>AUX!I237</f>
        <v>8.9602006159018419</v>
      </c>
      <c r="F22" s="138">
        <f>AUX!L237</f>
        <v>7.6956871933806834</v>
      </c>
      <c r="G22" s="138"/>
      <c r="H22" s="812" t="s">
        <v>16</v>
      </c>
      <c r="I22" s="813"/>
      <c r="J22" s="814"/>
      <c r="K22" s="138">
        <f>AUX!G243</f>
        <v>7.3056344128911226</v>
      </c>
      <c r="L22" s="138">
        <f>AUX!J243</f>
        <v>7.5629319740766601</v>
      </c>
      <c r="M22" s="139">
        <f>AUX!M243</f>
        <v>7.9181966614537762</v>
      </c>
      <c r="N22" s="139">
        <f>AUX!P243</f>
        <v>8.4403602548143795</v>
      </c>
      <c r="O22" s="191"/>
    </row>
    <row r="23" spans="1:15" ht="15" customHeight="1" x14ac:dyDescent="0.2">
      <c r="A23" s="191"/>
      <c r="B23" s="117" t="str">
        <f>AUX!A2</f>
        <v>ARS Alentejo</v>
      </c>
      <c r="C23" s="140">
        <f>AUX!C238</f>
        <v>6.4366290643662909</v>
      </c>
      <c r="D23" s="140">
        <f>AUX!F238</f>
        <v>7.0723184442418718</v>
      </c>
      <c r="E23" s="140">
        <f>AUX!I238</f>
        <v>8.8016359918200404</v>
      </c>
      <c r="F23" s="140">
        <f>AUX!L238</f>
        <v>7.089460280949643</v>
      </c>
      <c r="G23" s="138"/>
      <c r="H23" s="821" t="str">
        <f>AUX!A2</f>
        <v>ARS Alentejo</v>
      </c>
      <c r="I23" s="822"/>
      <c r="J23" s="823"/>
      <c r="K23" s="140">
        <f>AUX!G244</f>
        <v>7.3582540735825406</v>
      </c>
      <c r="L23" s="140">
        <f>AUX!J244</f>
        <v>8.2117897295654814</v>
      </c>
      <c r="M23" s="141">
        <f>AUX!M244</f>
        <v>8.4335378323108383</v>
      </c>
      <c r="N23" s="141">
        <f>AUX!P244</f>
        <v>8.7077959418384943</v>
      </c>
      <c r="O23" s="191"/>
    </row>
    <row r="24" spans="1:15" ht="15" customHeight="1" x14ac:dyDescent="0.2">
      <c r="A24" s="191"/>
      <c r="B24" s="602" t="str">
        <f>AUX!A3</f>
        <v>ULS Baixo Alentejo</v>
      </c>
      <c r="C24" s="119">
        <f>AUX!C239</f>
        <v>6.6416401963615366</v>
      </c>
      <c r="D24" s="119">
        <f>AUX!F239</f>
        <v>6.9862613270973402</v>
      </c>
      <c r="E24" s="119">
        <f>AUX!I239</f>
        <v>9.6924510717614165</v>
      </c>
      <c r="F24" s="119">
        <f>AUX!L239</f>
        <v>7.4027206580196143</v>
      </c>
      <c r="G24" s="138"/>
      <c r="H24" s="834" t="str">
        <f>AUX!A3</f>
        <v>ULS Baixo Alentejo</v>
      </c>
      <c r="I24" s="835"/>
      <c r="J24" s="836"/>
      <c r="K24" s="119">
        <f>AUX!G245</f>
        <v>6.2951198382904998</v>
      </c>
      <c r="L24" s="119">
        <f>AUX!J245</f>
        <v>7.4247296112247883</v>
      </c>
      <c r="M24" s="211">
        <f>AUX!M245</f>
        <v>8.9468779123951538</v>
      </c>
      <c r="N24" s="211">
        <f>AUX!P245</f>
        <v>8.5099652008857962</v>
      </c>
      <c r="O24" s="191"/>
    </row>
    <row r="25" spans="1:15" ht="15" customHeight="1" x14ac:dyDescent="0.2">
      <c r="A25" s="191"/>
      <c r="B25" s="31"/>
      <c r="C25" s="692" t="s">
        <v>690</v>
      </c>
      <c r="D25" s="692"/>
      <c r="E25" s="692"/>
      <c r="F25" s="692"/>
      <c r="G25" s="28"/>
      <c r="H25" s="28"/>
      <c r="I25" s="28"/>
      <c r="J25" s="28"/>
      <c r="K25" s="692" t="s">
        <v>690</v>
      </c>
      <c r="L25" s="692"/>
      <c r="M25" s="692"/>
      <c r="N25" s="692"/>
      <c r="O25" s="191"/>
    </row>
    <row r="26" spans="1:15" ht="15" customHeight="1" x14ac:dyDescent="0.2">
      <c r="A26" s="191"/>
      <c r="B26" s="31"/>
      <c r="C26" s="27"/>
      <c r="D26" s="27"/>
      <c r="E26" s="27"/>
      <c r="F26" s="28"/>
      <c r="G26" s="28"/>
      <c r="H26" s="28"/>
      <c r="I26" s="28"/>
      <c r="J26" s="28"/>
      <c r="K26" s="28"/>
      <c r="L26" s="28"/>
      <c r="M26" s="28"/>
      <c r="N26" s="28"/>
      <c r="O26" s="191"/>
    </row>
    <row r="27" spans="1:15" ht="24" customHeight="1" x14ac:dyDescent="0.2">
      <c r="A27" s="191"/>
      <c r="B27" s="824" t="s">
        <v>349</v>
      </c>
      <c r="C27" s="824"/>
      <c r="D27" s="824"/>
      <c r="E27" s="824"/>
      <c r="F27" s="824"/>
      <c r="H27" s="824" t="s">
        <v>350</v>
      </c>
      <c r="I27" s="824"/>
      <c r="J27" s="824"/>
      <c r="K27" s="824"/>
      <c r="L27" s="824"/>
      <c r="M27" s="824"/>
      <c r="N27" s="824"/>
      <c r="O27" s="191"/>
    </row>
    <row r="28" spans="1:15" ht="5.0999999999999996" customHeight="1" x14ac:dyDescent="0.2">
      <c r="A28" s="191"/>
      <c r="B28" s="191"/>
      <c r="C28" s="191"/>
      <c r="D28" s="191"/>
      <c r="E28" s="191"/>
      <c r="F28" s="191"/>
      <c r="G28" s="191"/>
      <c r="H28" s="191"/>
      <c r="I28" s="191"/>
      <c r="J28" s="191"/>
      <c r="K28" s="191"/>
      <c r="L28" s="191"/>
      <c r="M28" s="191"/>
      <c r="N28" s="191"/>
      <c r="O28" s="191"/>
    </row>
    <row r="29" spans="1:15" ht="15" customHeight="1" x14ac:dyDescent="0.2">
      <c r="A29" s="191"/>
      <c r="B29" s="27"/>
      <c r="C29" s="27"/>
      <c r="D29" s="27"/>
      <c r="E29" s="27"/>
      <c r="F29" s="28"/>
      <c r="G29" s="28"/>
      <c r="H29" s="28"/>
      <c r="I29" s="28"/>
      <c r="J29" s="28"/>
      <c r="K29" s="28"/>
      <c r="L29" s="28"/>
      <c r="M29" s="28"/>
      <c r="N29" s="28"/>
      <c r="O29" s="191"/>
    </row>
    <row r="30" spans="1:15" ht="15" customHeight="1" x14ac:dyDescent="0.2">
      <c r="A30" s="191"/>
      <c r="B30" s="27"/>
      <c r="C30" s="27"/>
      <c r="D30" s="27"/>
      <c r="E30" s="27"/>
      <c r="F30" s="28"/>
      <c r="G30" s="28"/>
      <c r="H30" s="28"/>
      <c r="I30" s="28"/>
      <c r="J30" s="28"/>
      <c r="K30" s="28"/>
      <c r="L30" s="28"/>
      <c r="M30" s="28"/>
      <c r="N30" s="28"/>
      <c r="O30" s="191"/>
    </row>
    <row r="31" spans="1:15" ht="15" customHeight="1" x14ac:dyDescent="0.2">
      <c r="A31" s="191"/>
      <c r="B31" s="27"/>
      <c r="C31" s="27"/>
      <c r="D31" s="27"/>
      <c r="E31" s="27"/>
      <c r="F31" s="28"/>
      <c r="G31" s="28"/>
      <c r="H31" s="28"/>
      <c r="I31" s="28"/>
      <c r="J31" s="28"/>
      <c r="K31" s="28"/>
      <c r="L31" s="28"/>
      <c r="M31" s="28"/>
      <c r="N31" s="28"/>
      <c r="O31" s="191"/>
    </row>
    <row r="32" spans="1:15" ht="15" customHeight="1" x14ac:dyDescent="0.2">
      <c r="A32" s="191"/>
      <c r="B32" s="27"/>
      <c r="C32" s="27"/>
      <c r="D32" s="27"/>
      <c r="E32" s="27"/>
      <c r="F32" s="28"/>
      <c r="G32" s="28"/>
      <c r="H32" s="28"/>
      <c r="I32" s="28"/>
      <c r="J32" s="28"/>
      <c r="K32" s="28"/>
      <c r="L32" s="28"/>
      <c r="M32" s="28"/>
      <c r="N32" s="28"/>
      <c r="O32" s="191"/>
    </row>
    <row r="33" spans="1:15" ht="15" customHeight="1" x14ac:dyDescent="0.2">
      <c r="A33" s="191"/>
      <c r="B33" s="27"/>
      <c r="C33" s="27"/>
      <c r="D33" s="27"/>
      <c r="E33" s="27"/>
      <c r="F33" s="28"/>
      <c r="G33" s="28"/>
      <c r="H33" s="28"/>
      <c r="I33" s="28"/>
      <c r="J33" s="28"/>
      <c r="K33" s="28"/>
      <c r="L33" s="28"/>
      <c r="M33" s="28"/>
      <c r="N33" s="28"/>
      <c r="O33" s="191"/>
    </row>
    <row r="34" spans="1:15" ht="15" customHeight="1" x14ac:dyDescent="0.2">
      <c r="A34" s="191"/>
      <c r="B34" s="191"/>
      <c r="C34" s="191"/>
      <c r="D34" s="191"/>
      <c r="E34" s="191"/>
      <c r="F34" s="191"/>
      <c r="G34" s="191"/>
      <c r="H34" s="191"/>
      <c r="I34" s="191"/>
      <c r="J34" s="191"/>
      <c r="K34" s="191"/>
      <c r="L34" s="191"/>
      <c r="M34" s="191"/>
      <c r="N34" s="191"/>
      <c r="O34" s="191"/>
    </row>
    <row r="35" spans="1:15" ht="15" customHeight="1" x14ac:dyDescent="0.2">
      <c r="A35" s="191"/>
      <c r="B35" s="191"/>
      <c r="C35" s="191"/>
      <c r="D35" s="191"/>
      <c r="E35" s="191"/>
      <c r="F35" s="191"/>
      <c r="G35" s="191"/>
      <c r="H35" s="191"/>
      <c r="I35" s="191"/>
      <c r="J35" s="191"/>
      <c r="K35" s="191"/>
      <c r="L35" s="191"/>
      <c r="M35" s="191"/>
      <c r="N35" s="191"/>
      <c r="O35" s="191"/>
    </row>
    <row r="36" spans="1:15" ht="15" customHeight="1" x14ac:dyDescent="0.2">
      <c r="A36" s="191"/>
      <c r="B36" s="31"/>
      <c r="C36" s="27"/>
      <c r="D36" s="27"/>
      <c r="E36" s="27"/>
      <c r="F36" s="28"/>
      <c r="G36" s="28"/>
      <c r="H36" s="28"/>
      <c r="I36" s="28"/>
      <c r="J36" s="28"/>
      <c r="K36" s="28"/>
      <c r="L36" s="28"/>
      <c r="M36" s="28"/>
      <c r="N36" s="28"/>
      <c r="O36" s="191"/>
    </row>
    <row r="37" spans="1:15" ht="15" customHeight="1" x14ac:dyDescent="0.2">
      <c r="A37" s="191"/>
      <c r="B37" s="27"/>
      <c r="C37" s="27"/>
      <c r="D37" s="27"/>
      <c r="E37" s="27"/>
      <c r="F37" s="28"/>
      <c r="G37" s="28"/>
      <c r="H37" s="28"/>
      <c r="I37" s="28"/>
      <c r="J37" s="28"/>
      <c r="K37" s="28"/>
      <c r="L37" s="28"/>
      <c r="M37" s="28"/>
      <c r="N37" s="28"/>
      <c r="O37" s="191"/>
    </row>
    <row r="38" spans="1:15" ht="15" customHeight="1" x14ac:dyDescent="0.2">
      <c r="A38" s="191"/>
      <c r="B38" s="27"/>
      <c r="C38" s="27"/>
      <c r="D38" s="27"/>
      <c r="E38" s="27"/>
      <c r="F38" s="28"/>
      <c r="G38" s="28"/>
      <c r="H38" s="28"/>
      <c r="I38" s="28"/>
      <c r="J38" s="28"/>
      <c r="K38" s="28"/>
      <c r="L38" s="28"/>
      <c r="M38" s="28"/>
      <c r="N38" s="28"/>
      <c r="O38" s="191"/>
    </row>
    <row r="39" spans="1:15" ht="15" customHeight="1" x14ac:dyDescent="0.2">
      <c r="A39" s="191"/>
      <c r="B39" s="191"/>
      <c r="C39" s="191"/>
      <c r="D39" s="191"/>
      <c r="E39" s="191"/>
      <c r="F39" s="191"/>
      <c r="G39" s="191"/>
      <c r="H39" s="191"/>
      <c r="I39" s="191"/>
      <c r="J39" s="191"/>
      <c r="K39" s="191"/>
      <c r="L39" s="191"/>
      <c r="M39" s="191"/>
      <c r="N39" s="191"/>
      <c r="O39" s="191"/>
    </row>
    <row r="40" spans="1:15" ht="15" customHeight="1" x14ac:dyDescent="0.2">
      <c r="A40" s="191"/>
      <c r="B40" s="191"/>
      <c r="C40" s="191"/>
      <c r="D40" s="191"/>
      <c r="E40" s="191"/>
      <c r="F40" s="191"/>
      <c r="G40" s="191"/>
      <c r="H40" s="191"/>
      <c r="I40" s="191"/>
      <c r="J40" s="191"/>
      <c r="K40" s="191"/>
      <c r="L40" s="191"/>
      <c r="M40" s="191"/>
      <c r="N40" s="191"/>
      <c r="O40" s="191"/>
    </row>
    <row r="41" spans="1:15" ht="15" customHeight="1" x14ac:dyDescent="0.2">
      <c r="A41" s="191"/>
      <c r="B41" s="31"/>
      <c r="C41" s="27"/>
      <c r="D41" s="27"/>
      <c r="E41" s="27"/>
      <c r="F41" s="28"/>
      <c r="G41" s="28"/>
      <c r="H41" s="28"/>
      <c r="I41" s="28"/>
      <c r="J41" s="28"/>
      <c r="K41" s="28"/>
      <c r="L41" s="28"/>
      <c r="M41" s="28"/>
      <c r="N41" s="28"/>
      <c r="O41" s="191"/>
    </row>
    <row r="42" spans="1:15" ht="15" customHeight="1" x14ac:dyDescent="0.2">
      <c r="A42" s="191"/>
      <c r="B42" s="27"/>
      <c r="C42" s="27"/>
      <c r="D42" s="27"/>
      <c r="E42" s="27"/>
      <c r="F42" s="28"/>
      <c r="G42" s="28"/>
      <c r="H42" s="28"/>
      <c r="I42" s="28"/>
      <c r="J42" s="28"/>
      <c r="K42" s="28"/>
      <c r="L42" s="28"/>
      <c r="M42" s="28"/>
      <c r="N42" s="28"/>
      <c r="O42" s="191"/>
    </row>
    <row r="43" spans="1:15" ht="15" customHeight="1" x14ac:dyDescent="0.2">
      <c r="A43" s="191"/>
      <c r="B43" s="114" t="s">
        <v>28</v>
      </c>
      <c r="C43" s="692" t="s">
        <v>690</v>
      </c>
      <c r="D43" s="692"/>
      <c r="E43" s="692"/>
      <c r="F43" s="692"/>
      <c r="G43" s="28"/>
      <c r="H43" s="28"/>
      <c r="I43" s="28"/>
      <c r="J43" s="28"/>
      <c r="K43" s="692" t="s">
        <v>690</v>
      </c>
      <c r="L43" s="692"/>
      <c r="M43" s="692"/>
      <c r="N43" s="692"/>
      <c r="O43" s="191"/>
    </row>
    <row r="44" spans="1:15" ht="20.100000000000001" customHeight="1" x14ac:dyDescent="0.2">
      <c r="A44" s="191"/>
      <c r="B44" s="191"/>
      <c r="C44" s="191"/>
      <c r="D44" s="191"/>
      <c r="E44" s="191"/>
      <c r="F44" s="191"/>
      <c r="G44" s="191"/>
      <c r="H44" s="191"/>
      <c r="I44" s="191"/>
      <c r="J44" s="191"/>
      <c r="K44" s="191"/>
      <c r="L44" s="191"/>
      <c r="M44" s="191"/>
      <c r="N44" s="191"/>
      <c r="O44" s="191"/>
    </row>
    <row r="45" spans="1:15" ht="20.100000000000001" customHeight="1" thickBot="1" x14ac:dyDescent="0.3">
      <c r="A45" s="19"/>
      <c r="B45" s="827" t="s">
        <v>41</v>
      </c>
      <c r="C45" s="827"/>
      <c r="D45" s="827"/>
      <c r="E45" s="827"/>
      <c r="F45" s="827"/>
      <c r="G45" s="827"/>
      <c r="H45" s="827"/>
      <c r="I45" s="827"/>
      <c r="J45" s="827"/>
      <c r="K45" s="827"/>
      <c r="L45" s="827"/>
      <c r="M45" s="827"/>
      <c r="N45" s="827"/>
      <c r="O45" s="19"/>
    </row>
    <row r="46" spans="1:15" ht="9.9499999999999993" customHeight="1" x14ac:dyDescent="0.2">
      <c r="A46" s="19"/>
      <c r="B46" s="19"/>
      <c r="C46" s="19"/>
      <c r="D46" s="19"/>
      <c r="E46" s="19"/>
      <c r="F46" s="19"/>
      <c r="G46" s="19"/>
      <c r="H46" s="19"/>
      <c r="I46" s="19"/>
      <c r="J46" s="19"/>
      <c r="K46" s="19"/>
      <c r="L46" s="19"/>
      <c r="M46" s="19"/>
      <c r="N46" s="19"/>
      <c r="O46" s="19"/>
    </row>
    <row r="47" spans="1:15" ht="15.95" customHeight="1" x14ac:dyDescent="0.2">
      <c r="A47" s="19"/>
      <c r="B47" s="826" t="s">
        <v>352</v>
      </c>
      <c r="C47" s="826"/>
      <c r="D47" s="826"/>
      <c r="E47" s="826"/>
      <c r="F47" s="826"/>
      <c r="G47" s="63"/>
      <c r="H47" s="826" t="s">
        <v>353</v>
      </c>
      <c r="I47" s="826"/>
      <c r="J47" s="826"/>
      <c r="K47" s="826"/>
      <c r="L47" s="826"/>
      <c r="M47" s="826"/>
      <c r="N47" s="826"/>
      <c r="O47" s="19"/>
    </row>
    <row r="48" spans="1:15" ht="5.0999999999999996" customHeight="1" x14ac:dyDescent="0.2">
      <c r="A48" s="19"/>
      <c r="B48" s="27"/>
      <c r="C48" s="27"/>
      <c r="D48" s="27"/>
      <c r="E48" s="27"/>
      <c r="F48" s="27"/>
      <c r="G48" s="27"/>
      <c r="H48" s="27"/>
      <c r="I48" s="27"/>
      <c r="J48" s="27"/>
      <c r="K48" s="27"/>
      <c r="L48" s="27"/>
      <c r="M48" s="27"/>
      <c r="N48" s="27"/>
      <c r="O48" s="19"/>
    </row>
    <row r="49" spans="1:15" ht="21.95" customHeight="1" x14ac:dyDescent="0.2">
      <c r="A49" s="19"/>
      <c r="B49" s="115" t="s">
        <v>8</v>
      </c>
      <c r="C49" s="116">
        <v>1997</v>
      </c>
      <c r="D49" s="116">
        <v>2002</v>
      </c>
      <c r="E49" s="116">
        <v>2007</v>
      </c>
      <c r="F49" s="116">
        <v>2012</v>
      </c>
      <c r="G49" s="91"/>
      <c r="H49" s="91"/>
      <c r="I49" s="91"/>
      <c r="J49" s="91"/>
      <c r="K49" s="91"/>
      <c r="L49" s="91"/>
      <c r="M49" s="91"/>
      <c r="N49" s="91"/>
      <c r="O49" s="19"/>
    </row>
    <row r="50" spans="1:15" ht="18" customHeight="1" x14ac:dyDescent="0.2">
      <c r="A50" s="19"/>
      <c r="B50" s="96" t="s">
        <v>16</v>
      </c>
      <c r="C50" s="588">
        <f>AUX!C249</f>
        <v>99355</v>
      </c>
      <c r="D50" s="588">
        <f>AUX!H249</f>
        <v>100880</v>
      </c>
      <c r="E50" s="588">
        <f>AUX!M249</f>
        <v>98668</v>
      </c>
      <c r="F50" s="588">
        <f>AUX!R249</f>
        <v>102808</v>
      </c>
      <c r="G50" s="92"/>
      <c r="H50" s="92"/>
      <c r="I50" s="92"/>
      <c r="J50" s="92"/>
      <c r="K50" s="92"/>
      <c r="L50" s="92"/>
      <c r="M50" s="92"/>
      <c r="N50" s="92"/>
      <c r="O50" s="19"/>
    </row>
    <row r="51" spans="1:15" ht="18" customHeight="1" x14ac:dyDescent="0.2">
      <c r="A51" s="19"/>
      <c r="B51" s="117" t="str">
        <f>AUX!A2</f>
        <v>ARS Alentejo</v>
      </c>
      <c r="C51" s="589">
        <f>AUX!C250</f>
        <v>7649</v>
      </c>
      <c r="D51" s="589">
        <f>AUX!H250</f>
        <v>7572</v>
      </c>
      <c r="E51" s="589">
        <f>AUX!M250</f>
        <v>7271</v>
      </c>
      <c r="F51" s="589">
        <f>AUX!R250</f>
        <v>7492</v>
      </c>
      <c r="G51" s="92"/>
      <c r="H51" s="92"/>
      <c r="I51" s="92"/>
      <c r="J51" s="92"/>
      <c r="K51" s="92"/>
      <c r="L51" s="92"/>
      <c r="M51" s="92"/>
      <c r="N51" s="92"/>
      <c r="O51" s="19"/>
    </row>
    <row r="52" spans="1:15" ht="18" customHeight="1" x14ac:dyDescent="0.2">
      <c r="A52" s="19"/>
      <c r="B52" s="602" t="str">
        <f>AUX!A3</f>
        <v>ULS Baixo Alentejo</v>
      </c>
      <c r="C52" s="590">
        <f>AUX!C251</f>
        <v>2123</v>
      </c>
      <c r="D52" s="590">
        <f>AUX!H251</f>
        <v>2224</v>
      </c>
      <c r="E52" s="590">
        <f>AUX!M251</f>
        <v>1986</v>
      </c>
      <c r="F52" s="590">
        <f>AUX!R251</f>
        <v>2018</v>
      </c>
      <c r="G52" s="93"/>
      <c r="H52" s="93"/>
      <c r="I52" s="93"/>
      <c r="J52" s="93"/>
      <c r="K52" s="93"/>
      <c r="L52" s="93"/>
      <c r="M52" s="93"/>
      <c r="N52" s="93"/>
      <c r="O52" s="19"/>
    </row>
    <row r="53" spans="1:15" ht="20.100000000000001" customHeight="1" x14ac:dyDescent="0.2">
      <c r="A53" s="19"/>
      <c r="B53" s="31"/>
      <c r="C53" s="27"/>
      <c r="D53" s="27"/>
      <c r="E53" s="27"/>
      <c r="F53" s="28"/>
      <c r="G53" s="28"/>
      <c r="H53" s="28"/>
      <c r="I53" s="28"/>
      <c r="J53" s="28"/>
      <c r="K53" s="28"/>
      <c r="L53" s="28"/>
      <c r="M53" s="28"/>
      <c r="N53" s="28"/>
      <c r="O53" s="19"/>
    </row>
    <row r="54" spans="1:15" ht="15.95" customHeight="1" x14ac:dyDescent="0.2">
      <c r="A54" s="19"/>
      <c r="B54" s="826" t="s">
        <v>351</v>
      </c>
      <c r="C54" s="826"/>
      <c r="D54" s="826"/>
      <c r="E54" s="826"/>
      <c r="F54" s="826"/>
      <c r="G54" s="826"/>
      <c r="H54" s="136"/>
      <c r="I54" s="136"/>
      <c r="J54" s="136"/>
      <c r="K54" s="136"/>
      <c r="L54" s="136"/>
      <c r="M54" s="136"/>
      <c r="N54" s="136"/>
      <c r="O54" s="19"/>
    </row>
    <row r="55" spans="1:15" ht="5.0999999999999996" customHeight="1" x14ac:dyDescent="0.2">
      <c r="A55" s="19"/>
      <c r="B55" s="27"/>
      <c r="C55" s="27"/>
      <c r="D55" s="27"/>
      <c r="E55" s="27"/>
      <c r="F55" s="27"/>
      <c r="G55" s="27"/>
      <c r="H55" s="27"/>
      <c r="I55" s="27"/>
      <c r="J55" s="27"/>
      <c r="K55" s="27"/>
      <c r="L55" s="27"/>
      <c r="M55" s="27"/>
      <c r="N55" s="27"/>
      <c r="O55" s="19"/>
    </row>
    <row r="56" spans="1:15" ht="21.95" customHeight="1" x14ac:dyDescent="0.2">
      <c r="A56" s="19"/>
      <c r="B56" s="115" t="s">
        <v>8</v>
      </c>
      <c r="C56" s="116">
        <v>1997</v>
      </c>
      <c r="D56" s="116">
        <v>2002</v>
      </c>
      <c r="E56" s="116">
        <v>2007</v>
      </c>
      <c r="F56" s="116">
        <v>2012</v>
      </c>
      <c r="G56" s="91"/>
      <c r="H56" s="91"/>
      <c r="I56" s="91"/>
      <c r="J56" s="91"/>
      <c r="K56" s="91"/>
      <c r="L56" s="91"/>
      <c r="M56" s="91"/>
      <c r="N56" s="91"/>
      <c r="O56" s="19"/>
    </row>
    <row r="57" spans="1:15" ht="18" customHeight="1" x14ac:dyDescent="0.2">
      <c r="A57" s="19"/>
      <c r="B57" s="96" t="s">
        <v>16</v>
      </c>
      <c r="C57" s="51">
        <f>AUX!C255</f>
        <v>10.321375458978128</v>
      </c>
      <c r="D57" s="51">
        <f>AUX!H255</f>
        <v>10.162100000785729</v>
      </c>
      <c r="E57" s="51">
        <f>AUX!M255</f>
        <v>9.8327011755931615</v>
      </c>
      <c r="F57" s="51">
        <f>AUX!R255</f>
        <v>10.276886047948638</v>
      </c>
      <c r="G57" s="94"/>
      <c r="H57" s="94"/>
      <c r="I57" s="94"/>
      <c r="J57" s="94"/>
      <c r="K57" s="94"/>
      <c r="L57" s="94"/>
      <c r="M57" s="94"/>
      <c r="N57" s="94"/>
      <c r="O57" s="19"/>
    </row>
    <row r="58" spans="1:15" ht="18" customHeight="1" x14ac:dyDescent="0.2">
      <c r="A58" s="19"/>
      <c r="B58" s="117" t="str">
        <f>AUX!A2</f>
        <v>ARS Alentejo</v>
      </c>
      <c r="C58" s="118">
        <f>AUX!C256</f>
        <v>14.183358242442898</v>
      </c>
      <c r="D58" s="118">
        <f>AUX!H256</f>
        <v>14.186549756906388</v>
      </c>
      <c r="E58" s="118">
        <f>AUX!M256</f>
        <v>13.929705849671825</v>
      </c>
      <c r="F58" s="118">
        <f>AUX!R256</f>
        <v>14.857046537338443</v>
      </c>
      <c r="G58" s="94"/>
      <c r="H58" s="94"/>
      <c r="I58" s="94"/>
      <c r="J58" s="94"/>
      <c r="K58" s="94"/>
      <c r="L58" s="94"/>
      <c r="M58" s="94"/>
      <c r="N58" s="94"/>
      <c r="O58" s="19"/>
    </row>
    <row r="59" spans="1:15" ht="18" customHeight="1" x14ac:dyDescent="0.2">
      <c r="A59" s="19"/>
      <c r="B59" s="602" t="str">
        <f>AUX!A3</f>
        <v>ULS Baixo Alentejo</v>
      </c>
      <c r="C59" s="119">
        <f>AUX!C257</f>
        <v>15.465306865780367</v>
      </c>
      <c r="D59" s="119">
        <f>AUX!H257</f>
        <v>16.566169706404867</v>
      </c>
      <c r="E59" s="119">
        <f>AUX!M257</f>
        <v>15.241164959134339</v>
      </c>
      <c r="F59" s="119">
        <f>AUX!R257</f>
        <v>16.107596831161576</v>
      </c>
      <c r="G59" s="95"/>
      <c r="H59" s="95"/>
      <c r="I59" s="95"/>
      <c r="J59" s="95"/>
      <c r="K59" s="95"/>
      <c r="L59" s="95"/>
      <c r="M59" s="95"/>
      <c r="N59" s="95"/>
      <c r="O59" s="19"/>
    </row>
    <row r="60" spans="1:15" ht="15" customHeight="1" x14ac:dyDescent="0.2">
      <c r="A60" s="19"/>
      <c r="B60" s="31"/>
      <c r="C60" s="692" t="s">
        <v>690</v>
      </c>
      <c r="D60" s="692"/>
      <c r="E60" s="692"/>
      <c r="F60" s="692"/>
      <c r="G60" s="28"/>
      <c r="H60" s="28"/>
      <c r="I60" s="28"/>
      <c r="J60" s="28"/>
      <c r="K60" s="28"/>
      <c r="L60" s="28"/>
      <c r="M60" s="28"/>
      <c r="N60" s="28"/>
      <c r="O60" s="19"/>
    </row>
    <row r="61" spans="1:15" ht="15" customHeight="1" x14ac:dyDescent="0.2">
      <c r="A61" s="19"/>
      <c r="B61" s="114" t="s">
        <v>28</v>
      </c>
      <c r="C61" s="27"/>
      <c r="D61" s="27"/>
      <c r="E61" s="27"/>
      <c r="F61" s="28"/>
      <c r="G61" s="28"/>
      <c r="H61" s="28"/>
      <c r="I61" s="28"/>
      <c r="J61" s="28"/>
      <c r="K61" s="692" t="s">
        <v>690</v>
      </c>
      <c r="L61" s="692"/>
      <c r="M61" s="692"/>
      <c r="N61" s="692"/>
      <c r="O61" s="19"/>
    </row>
    <row r="62" spans="1:15" ht="20.100000000000001" customHeight="1" x14ac:dyDescent="0.2">
      <c r="A62" s="19"/>
      <c r="B62" s="19"/>
      <c r="C62" s="19"/>
      <c r="D62" s="19"/>
      <c r="E62" s="19"/>
      <c r="F62" s="19"/>
      <c r="G62" s="19"/>
      <c r="H62" s="19"/>
      <c r="I62" s="19"/>
      <c r="J62" s="19"/>
      <c r="K62" s="19"/>
      <c r="L62" s="19"/>
      <c r="M62" s="19"/>
      <c r="N62" s="19"/>
      <c r="O62" s="19"/>
    </row>
    <row r="63" spans="1:15" ht="20.100000000000001" customHeight="1" thickBot="1" x14ac:dyDescent="0.3">
      <c r="A63" s="19"/>
      <c r="B63" s="827" t="s">
        <v>127</v>
      </c>
      <c r="C63" s="827"/>
      <c r="D63" s="827"/>
      <c r="E63" s="827"/>
      <c r="F63" s="827"/>
      <c r="G63" s="827"/>
      <c r="H63" s="827"/>
      <c r="I63" s="827"/>
      <c r="J63" s="827"/>
      <c r="K63" s="827"/>
      <c r="L63" s="827"/>
      <c r="M63" s="827"/>
      <c r="N63" s="827"/>
      <c r="O63" s="19"/>
    </row>
    <row r="64" spans="1:15" ht="9.9499999999999993" customHeight="1" x14ac:dyDescent="0.2">
      <c r="A64" s="19"/>
      <c r="B64" s="19"/>
      <c r="C64" s="19"/>
      <c r="D64" s="19"/>
      <c r="E64" s="19"/>
      <c r="F64" s="19"/>
      <c r="G64" s="19"/>
      <c r="H64" s="19"/>
      <c r="I64" s="19"/>
      <c r="J64" s="19"/>
      <c r="K64" s="19"/>
      <c r="L64" s="19"/>
      <c r="M64" s="19"/>
      <c r="N64" s="19"/>
      <c r="O64" s="19"/>
    </row>
    <row r="65" spans="1:15" ht="15.95" customHeight="1" x14ac:dyDescent="0.2">
      <c r="A65" s="19"/>
      <c r="B65" s="826" t="str">
        <f>"EVOLUÇÃO DE INDICADORES DE MORTALIDADE INFANTIL E COMPONENTES " &amp; AUX!E3 &amp; " (2001-2003 A 2010-2012)"</f>
        <v>EVOLUÇÃO DE INDICADORES DE MORTALIDADE INFANTIL E COMPONENTES NA ULS BAIXO ALENTEJO (2001-2003 A 2010-2012)</v>
      </c>
      <c r="C65" s="826"/>
      <c r="D65" s="826"/>
      <c r="E65" s="826"/>
      <c r="F65" s="826"/>
      <c r="G65" s="826"/>
      <c r="H65" s="826"/>
      <c r="I65" s="826"/>
      <c r="J65" s="826"/>
      <c r="K65" s="826"/>
      <c r="L65" s="826"/>
      <c r="M65" s="826"/>
      <c r="N65" s="826"/>
      <c r="O65" s="19"/>
    </row>
    <row r="66" spans="1:15" ht="5.0999999999999996" customHeight="1" x14ac:dyDescent="0.2">
      <c r="A66" s="19"/>
      <c r="B66" s="27"/>
      <c r="C66" s="27"/>
      <c r="D66" s="27"/>
      <c r="E66" s="27"/>
      <c r="F66" s="27"/>
      <c r="G66" s="27"/>
      <c r="H66" s="27"/>
      <c r="I66" s="27"/>
      <c r="J66" s="27"/>
      <c r="K66" s="27"/>
      <c r="L66" s="27"/>
      <c r="M66" s="27"/>
      <c r="N66" s="27"/>
      <c r="O66" s="19"/>
    </row>
    <row r="67" spans="1:15" ht="20.100000000000001" customHeight="1" x14ac:dyDescent="0.2">
      <c r="A67" s="19"/>
      <c r="B67" s="201" t="s">
        <v>72</v>
      </c>
      <c r="C67" s="202"/>
      <c r="D67" s="203"/>
      <c r="E67" s="204" t="s">
        <v>20</v>
      </c>
      <c r="F67" s="204" t="s">
        <v>21</v>
      </c>
      <c r="G67" s="205" t="s">
        <v>22</v>
      </c>
      <c r="H67" s="205" t="s">
        <v>47</v>
      </c>
      <c r="I67" s="206" t="s">
        <v>48</v>
      </c>
      <c r="J67" s="205" t="s">
        <v>172</v>
      </c>
      <c r="K67" s="205" t="s">
        <v>129</v>
      </c>
      <c r="L67" s="205" t="s">
        <v>173</v>
      </c>
      <c r="M67" s="205" t="s">
        <v>212</v>
      </c>
      <c r="N67" s="481" t="s">
        <v>297</v>
      </c>
      <c r="O67" s="19"/>
    </row>
    <row r="68" spans="1:15" ht="15" customHeight="1" x14ac:dyDescent="0.2">
      <c r="A68" s="19"/>
      <c r="B68" s="812" t="s">
        <v>515</v>
      </c>
      <c r="C68" s="813"/>
      <c r="D68" s="814"/>
      <c r="E68" s="138">
        <f>AUX!G263</f>
        <v>3.7539705457695636</v>
      </c>
      <c r="F68" s="138">
        <f>AUX!H263</f>
        <v>4.8240635641316683</v>
      </c>
      <c r="G68" s="138">
        <f>AUX!I263</f>
        <v>4.2158516020236085</v>
      </c>
      <c r="H68" s="138">
        <f>AUX!J263</f>
        <v>4.3846828412744818</v>
      </c>
      <c r="I68" s="138">
        <f>AUX!K263</f>
        <v>3.303303303303303</v>
      </c>
      <c r="J68" s="139">
        <f>AUX!L263</f>
        <v>5.0046918986549898</v>
      </c>
      <c r="K68" s="138">
        <f>AUX!M263</f>
        <v>5.9024541783162467</v>
      </c>
      <c r="L68" s="138">
        <f>AUX!N263</f>
        <v>6.5318818040435458</v>
      </c>
      <c r="M68" s="139">
        <f>AUX!O263</f>
        <v>5.0536955148452298</v>
      </c>
      <c r="N68" s="139">
        <f>AUX!P263</f>
        <v>3.4799114204365704</v>
      </c>
      <c r="O68" s="19"/>
    </row>
    <row r="69" spans="1:15" ht="15" customHeight="1" x14ac:dyDescent="0.2">
      <c r="A69" s="19"/>
      <c r="B69" s="821" t="s">
        <v>516</v>
      </c>
      <c r="C69" s="822"/>
      <c r="D69" s="823"/>
      <c r="E69" s="140">
        <f>AUX!G269</f>
        <v>2.5989026855327753</v>
      </c>
      <c r="F69" s="140">
        <f>AUX!H269</f>
        <v>3.9727582292849033</v>
      </c>
      <c r="G69" s="140">
        <f>AUX!I269</f>
        <v>3.0916245081506464</v>
      </c>
      <c r="H69" s="140">
        <f>AUX!J269</f>
        <v>3.215434083601286</v>
      </c>
      <c r="I69" s="140">
        <f>AUX!K269</f>
        <v>1.8018018018018018</v>
      </c>
      <c r="J69" s="141">
        <f>AUX!L269</f>
        <v>1.8767594619956209</v>
      </c>
      <c r="K69" s="140">
        <f>AUX!M269</f>
        <v>2.7958993476234855</v>
      </c>
      <c r="L69" s="140">
        <f>AUX!N269</f>
        <v>3.421461897356143</v>
      </c>
      <c r="M69" s="141">
        <f>AUX!O269</f>
        <v>3.790271636133923</v>
      </c>
      <c r="N69" s="141">
        <f>AUX!P269</f>
        <v>2.8472002530844667</v>
      </c>
      <c r="O69" s="19"/>
    </row>
    <row r="70" spans="1:15" ht="15" customHeight="1" x14ac:dyDescent="0.2">
      <c r="A70" s="19"/>
      <c r="B70" s="812" t="s">
        <v>517</v>
      </c>
      <c r="C70" s="813"/>
      <c r="D70" s="814"/>
      <c r="E70" s="138">
        <f>AUX!G275</f>
        <v>2.0213687554143807</v>
      </c>
      <c r="F70" s="138">
        <f>AUX!H275</f>
        <v>3.1214528944381383</v>
      </c>
      <c r="G70" s="138">
        <f>AUX!I275</f>
        <v>2.5295109612141653</v>
      </c>
      <c r="H70" s="138">
        <f>AUX!J275</f>
        <v>2.630809704764689</v>
      </c>
      <c r="I70" s="138">
        <f>AUX!K275</f>
        <v>1.2012012012012012</v>
      </c>
      <c r="J70" s="139">
        <f>AUX!L275</f>
        <v>1.5639662183296841</v>
      </c>
      <c r="K70" s="138">
        <f>AUX!M275</f>
        <v>2.1745883814849334</v>
      </c>
      <c r="L70" s="138">
        <f>AUX!N275</f>
        <v>2.7993779160186625</v>
      </c>
      <c r="M70" s="139">
        <f>AUX!O275</f>
        <v>3.1585596967782692</v>
      </c>
      <c r="N70" s="139">
        <f>AUX!P275</f>
        <v>2.2144890857323629</v>
      </c>
      <c r="O70" s="19"/>
    </row>
    <row r="71" spans="1:15" ht="15" customHeight="1" x14ac:dyDescent="0.2">
      <c r="A71" s="19"/>
      <c r="B71" s="821" t="s">
        <v>518</v>
      </c>
      <c r="C71" s="822"/>
      <c r="D71" s="823"/>
      <c r="E71" s="140">
        <f>AUX!G281</f>
        <v>1.155067860236789</v>
      </c>
      <c r="F71" s="140">
        <f>AUX!H281</f>
        <v>0.85130533484676496</v>
      </c>
      <c r="G71" s="140">
        <f>AUX!I281</f>
        <v>1.1242270938729624</v>
      </c>
      <c r="H71" s="140">
        <f>AUX!J281</f>
        <v>1.1692487576731949</v>
      </c>
      <c r="I71" s="140">
        <f>AUX!K281</f>
        <v>1.5015015015015014</v>
      </c>
      <c r="J71" s="141">
        <f>AUX!L281</f>
        <v>3.1279324366593682</v>
      </c>
      <c r="K71" s="140">
        <f>AUX!M281</f>
        <v>3.1065548306927617</v>
      </c>
      <c r="L71" s="140">
        <f>AUX!N281</f>
        <v>3.1104199066874028</v>
      </c>
      <c r="M71" s="141">
        <f>AUX!O281</f>
        <v>1.2634238787113075</v>
      </c>
      <c r="N71" s="141">
        <f>AUX!P281</f>
        <v>0.63271116735210375</v>
      </c>
      <c r="O71" s="19"/>
    </row>
    <row r="72" spans="1:15" ht="15" customHeight="1" x14ac:dyDescent="0.2">
      <c r="A72" s="19"/>
      <c r="B72" s="812" t="s">
        <v>519</v>
      </c>
      <c r="C72" s="813"/>
      <c r="D72" s="814"/>
      <c r="E72" s="138">
        <f>AUX!G287</f>
        <v>6.0275545350172219</v>
      </c>
      <c r="F72" s="138">
        <f>AUX!H287</f>
        <v>5.0818746470920377</v>
      </c>
      <c r="G72" s="138">
        <f>AUX!I287</f>
        <v>4.755244755244755</v>
      </c>
      <c r="H72" s="138">
        <f>AUX!J287</f>
        <v>3.7856726849155504</v>
      </c>
      <c r="I72" s="138">
        <f>AUX!K287</f>
        <v>5.0791753809381532</v>
      </c>
      <c r="J72" s="139">
        <f>AUX!L287</f>
        <v>3.7394827048924899</v>
      </c>
      <c r="K72" s="138">
        <f>AUX!M287</f>
        <v>3.0969340353050478</v>
      </c>
      <c r="L72" s="138">
        <f>AUX!N287</f>
        <v>3.1007751937984498</v>
      </c>
      <c r="M72" s="139">
        <f>AUX!O287</f>
        <v>3.1486146095717884</v>
      </c>
      <c r="N72" s="139">
        <f>AUX!P287</f>
        <v>5.3492762743864066</v>
      </c>
      <c r="O72" s="19"/>
    </row>
    <row r="73" spans="1:15" ht="15" customHeight="1" x14ac:dyDescent="0.2">
      <c r="A73" s="19"/>
      <c r="B73" s="828" t="s">
        <v>520</v>
      </c>
      <c r="C73" s="829"/>
      <c r="D73" s="830"/>
      <c r="E73" s="142">
        <f>AUX!G293</f>
        <v>8.0367393800229614</v>
      </c>
      <c r="F73" s="142">
        <f>AUX!H293</f>
        <v>8.1874647092038408</v>
      </c>
      <c r="G73" s="142">
        <f>AUX!I293</f>
        <v>7.2727272727272725</v>
      </c>
      <c r="H73" s="142">
        <f>AUX!J293</f>
        <v>6.4065230052417004</v>
      </c>
      <c r="I73" s="142">
        <f>AUX!K293</f>
        <v>6.27427547057066</v>
      </c>
      <c r="J73" s="143">
        <f>AUX!L293</f>
        <v>5.2976004985976939</v>
      </c>
      <c r="K73" s="142">
        <f>AUX!M293</f>
        <v>5.2647878600185818</v>
      </c>
      <c r="L73" s="142">
        <f>AUX!N293</f>
        <v>5.8914728682170541</v>
      </c>
      <c r="M73" s="143">
        <f>AUX!O293</f>
        <v>6.2972292191435768</v>
      </c>
      <c r="N73" s="143">
        <f>AUX!P293</f>
        <v>7.5519194461925743</v>
      </c>
      <c r="O73" s="19"/>
    </row>
    <row r="74" spans="1:15" ht="15" customHeight="1" x14ac:dyDescent="0.2">
      <c r="A74" s="19"/>
      <c r="B74" s="703" t="s">
        <v>514</v>
      </c>
      <c r="C74" s="703"/>
      <c r="D74" s="703"/>
      <c r="E74" s="703"/>
      <c r="F74" s="28"/>
      <c r="G74" s="28"/>
      <c r="H74" s="28"/>
      <c r="I74" s="28"/>
      <c r="J74" s="28"/>
      <c r="K74" s="692" t="s">
        <v>690</v>
      </c>
      <c r="L74" s="692"/>
      <c r="M74" s="692"/>
      <c r="N74" s="692"/>
      <c r="O74" s="19"/>
    </row>
    <row r="75" spans="1:15" ht="15" customHeight="1" x14ac:dyDescent="0.2">
      <c r="A75" s="19"/>
      <c r="B75" s="31"/>
      <c r="C75" s="27"/>
      <c r="D75" s="27"/>
      <c r="E75" s="27"/>
      <c r="F75" s="28"/>
      <c r="G75" s="28"/>
      <c r="H75" s="28"/>
      <c r="I75" s="28"/>
      <c r="J75" s="28"/>
      <c r="K75" s="28"/>
      <c r="L75" s="28"/>
      <c r="M75" s="28"/>
      <c r="N75" s="28"/>
      <c r="O75" s="19"/>
    </row>
    <row r="76" spans="1:15" ht="24" customHeight="1" x14ac:dyDescent="0.2">
      <c r="A76" s="19"/>
      <c r="B76" s="824" t="s">
        <v>354</v>
      </c>
      <c r="C76" s="824"/>
      <c r="D76" s="824"/>
      <c r="E76" s="824"/>
      <c r="F76" s="824"/>
      <c r="H76" s="824" t="s">
        <v>355</v>
      </c>
      <c r="I76" s="824"/>
      <c r="J76" s="824"/>
      <c r="K76" s="824"/>
      <c r="L76" s="824"/>
      <c r="M76" s="824"/>
      <c r="N76" s="824"/>
      <c r="O76" s="19"/>
    </row>
    <row r="77" spans="1:15" ht="5.0999999999999996" customHeight="1" x14ac:dyDescent="0.2">
      <c r="A77" s="19"/>
      <c r="B77" s="19"/>
      <c r="C77" s="19"/>
      <c r="D77" s="19"/>
      <c r="E77" s="19"/>
      <c r="F77" s="19"/>
      <c r="G77" s="19"/>
      <c r="H77" s="19"/>
      <c r="I77" s="19"/>
      <c r="J77" s="19"/>
      <c r="K77" s="19"/>
      <c r="L77" s="19"/>
      <c r="M77" s="19"/>
      <c r="N77" s="19"/>
      <c r="O77" s="19"/>
    </row>
    <row r="78" spans="1:15" ht="15" customHeight="1" x14ac:dyDescent="0.2">
      <c r="A78" s="19"/>
      <c r="B78" s="27"/>
      <c r="C78" s="27"/>
      <c r="D78" s="27"/>
      <c r="E78" s="27"/>
      <c r="F78" s="28"/>
      <c r="G78" s="28"/>
      <c r="H78" s="28"/>
      <c r="I78" s="28"/>
      <c r="J78" s="28"/>
      <c r="K78" s="28"/>
      <c r="L78" s="28"/>
      <c r="M78" s="28"/>
      <c r="N78" s="28"/>
      <c r="O78" s="19"/>
    </row>
    <row r="79" spans="1:15" ht="15" customHeight="1" x14ac:dyDescent="0.2">
      <c r="A79" s="19"/>
      <c r="B79" s="27"/>
      <c r="C79" s="27"/>
      <c r="D79" s="27"/>
      <c r="E79" s="27"/>
      <c r="F79" s="28"/>
      <c r="G79" s="28"/>
      <c r="H79" s="28"/>
      <c r="I79" s="28"/>
      <c r="J79" s="28"/>
      <c r="K79" s="28"/>
      <c r="L79" s="28"/>
      <c r="M79" s="28"/>
      <c r="N79" s="28"/>
      <c r="O79" s="19"/>
    </row>
    <row r="80" spans="1:15" ht="15" customHeight="1" x14ac:dyDescent="0.2">
      <c r="A80" s="19"/>
      <c r="B80" s="27"/>
      <c r="C80" s="27"/>
      <c r="D80" s="27"/>
      <c r="E80" s="27"/>
      <c r="F80" s="28"/>
      <c r="G80" s="28"/>
      <c r="H80" s="28"/>
      <c r="I80" s="28"/>
      <c r="J80" s="28"/>
      <c r="K80" s="28"/>
      <c r="L80" s="28"/>
      <c r="M80" s="28"/>
      <c r="N80" s="28"/>
      <c r="O80" s="19"/>
    </row>
    <row r="81" spans="1:15" ht="15" customHeight="1" x14ac:dyDescent="0.2">
      <c r="A81" s="19"/>
      <c r="B81" s="27"/>
      <c r="C81" s="27"/>
      <c r="D81" s="27"/>
      <c r="E81" s="27"/>
      <c r="F81" s="28"/>
      <c r="G81" s="28"/>
      <c r="H81" s="28"/>
      <c r="I81" s="28"/>
      <c r="J81" s="28"/>
      <c r="K81" s="28"/>
      <c r="L81" s="28"/>
      <c r="M81" s="28"/>
      <c r="N81" s="28"/>
      <c r="O81" s="19"/>
    </row>
    <row r="82" spans="1:15" ht="15" customHeight="1" x14ac:dyDescent="0.2">
      <c r="A82" s="19"/>
      <c r="B82" s="27"/>
      <c r="C82" s="27"/>
      <c r="D82" s="27"/>
      <c r="E82" s="27"/>
      <c r="F82" s="28"/>
      <c r="G82" s="28"/>
      <c r="H82" s="28"/>
      <c r="I82" s="28"/>
      <c r="J82" s="28"/>
      <c r="K82" s="28"/>
      <c r="L82" s="28"/>
      <c r="M82" s="28"/>
      <c r="N82" s="28"/>
      <c r="O82" s="19"/>
    </row>
    <row r="83" spans="1:15" ht="15" customHeight="1" x14ac:dyDescent="0.2">
      <c r="A83" s="19"/>
      <c r="B83" s="19"/>
      <c r="C83" s="19"/>
      <c r="D83" s="19"/>
      <c r="E83" s="19"/>
      <c r="F83" s="19"/>
      <c r="G83" s="19"/>
      <c r="H83" s="19"/>
      <c r="I83" s="19"/>
      <c r="J83" s="19"/>
      <c r="K83" s="19"/>
      <c r="L83" s="19"/>
      <c r="M83" s="19"/>
      <c r="N83" s="19"/>
      <c r="O83" s="19"/>
    </row>
    <row r="84" spans="1:15" ht="15" customHeight="1" x14ac:dyDescent="0.2">
      <c r="A84" s="19"/>
      <c r="B84" s="19"/>
      <c r="C84" s="19"/>
      <c r="D84" s="19"/>
      <c r="E84" s="19"/>
      <c r="F84" s="19"/>
      <c r="G84" s="19"/>
      <c r="H84" s="19"/>
      <c r="I84" s="19"/>
      <c r="J84" s="19"/>
      <c r="K84" s="19"/>
      <c r="L84" s="19"/>
      <c r="M84" s="19"/>
      <c r="N84" s="19"/>
      <c r="O84" s="19"/>
    </row>
    <row r="85" spans="1:15" ht="15" customHeight="1" x14ac:dyDescent="0.2">
      <c r="A85" s="19"/>
      <c r="B85" s="31"/>
      <c r="C85" s="27"/>
      <c r="D85" s="27"/>
      <c r="E85" s="27"/>
      <c r="F85" s="28"/>
      <c r="G85" s="28"/>
      <c r="H85" s="28"/>
      <c r="I85" s="28"/>
      <c r="J85" s="28"/>
      <c r="K85" s="28"/>
      <c r="L85" s="28"/>
      <c r="M85" s="28"/>
      <c r="N85" s="28"/>
      <c r="O85" s="19"/>
    </row>
    <row r="86" spans="1:15" ht="15" customHeight="1" x14ac:dyDescent="0.2">
      <c r="A86" s="19"/>
      <c r="B86" s="27"/>
      <c r="C86" s="27"/>
      <c r="D86" s="27"/>
      <c r="E86" s="27"/>
      <c r="F86" s="28"/>
      <c r="G86" s="28"/>
      <c r="H86" s="28"/>
      <c r="I86" s="28"/>
      <c r="J86" s="28"/>
      <c r="K86" s="28"/>
      <c r="L86" s="28"/>
      <c r="M86" s="28"/>
      <c r="N86" s="28"/>
      <c r="O86" s="19"/>
    </row>
    <row r="87" spans="1:15" ht="15" customHeight="1" x14ac:dyDescent="0.2">
      <c r="A87" s="19"/>
      <c r="B87" s="27"/>
      <c r="C87" s="27"/>
      <c r="D87" s="27"/>
      <c r="E87" s="27"/>
      <c r="F87" s="28"/>
      <c r="G87" s="28"/>
      <c r="H87" s="28"/>
      <c r="I87" s="28"/>
      <c r="J87" s="28"/>
      <c r="K87" s="28"/>
      <c r="L87" s="28"/>
      <c r="M87" s="28"/>
      <c r="N87" s="28"/>
      <c r="O87" s="19"/>
    </row>
    <row r="88" spans="1:15" ht="15" customHeight="1" x14ac:dyDescent="0.2">
      <c r="A88" s="19"/>
      <c r="B88" s="19"/>
      <c r="C88" s="19"/>
      <c r="D88" s="19"/>
      <c r="E88" s="19"/>
      <c r="F88" s="19"/>
      <c r="G88" s="19"/>
      <c r="H88" s="19"/>
      <c r="I88" s="19"/>
      <c r="J88" s="19"/>
      <c r="K88" s="19"/>
      <c r="L88" s="19"/>
      <c r="M88" s="19"/>
      <c r="N88" s="19"/>
      <c r="O88" s="19"/>
    </row>
    <row r="89" spans="1:15" ht="15" customHeight="1" x14ac:dyDescent="0.2">
      <c r="A89" s="19"/>
      <c r="B89" s="19"/>
      <c r="C89" s="19"/>
      <c r="D89" s="19"/>
      <c r="E89" s="19"/>
      <c r="F89" s="19"/>
      <c r="G89" s="19"/>
      <c r="H89" s="19"/>
      <c r="I89" s="19"/>
      <c r="J89" s="19"/>
      <c r="K89" s="19"/>
      <c r="L89" s="19"/>
      <c r="M89" s="19"/>
      <c r="N89" s="19"/>
      <c r="O89" s="19"/>
    </row>
    <row r="90" spans="1:15" ht="24.95" customHeight="1" x14ac:dyDescent="0.2">
      <c r="A90" s="19"/>
      <c r="B90" s="31"/>
      <c r="C90" s="27"/>
      <c r="D90" s="27"/>
      <c r="E90" s="27"/>
      <c r="F90" s="28"/>
      <c r="G90" s="28"/>
      <c r="H90" s="28"/>
      <c r="I90" s="28"/>
      <c r="J90" s="28"/>
      <c r="K90" s="28"/>
      <c r="L90" s="28"/>
      <c r="M90" s="28"/>
      <c r="N90" s="28"/>
      <c r="O90" s="19"/>
    </row>
    <row r="91" spans="1:15" ht="15" customHeight="1" x14ac:dyDescent="0.2">
      <c r="A91" s="19"/>
      <c r="B91" s="27"/>
      <c r="C91" s="692" t="s">
        <v>690</v>
      </c>
      <c r="D91" s="692"/>
      <c r="E91" s="692"/>
      <c r="F91" s="692"/>
      <c r="G91" s="28"/>
      <c r="H91" s="28"/>
      <c r="I91" s="28"/>
      <c r="J91" s="28"/>
      <c r="K91" s="692" t="s">
        <v>690</v>
      </c>
      <c r="L91" s="692"/>
      <c r="M91" s="692"/>
      <c r="N91" s="692"/>
      <c r="O91" s="19"/>
    </row>
    <row r="92" spans="1:15" ht="15" customHeight="1" x14ac:dyDescent="0.2">
      <c r="A92" s="19"/>
      <c r="B92" s="27"/>
      <c r="C92" s="27"/>
      <c r="D92" s="27"/>
      <c r="E92" s="27"/>
      <c r="F92" s="28"/>
      <c r="G92" s="28"/>
      <c r="H92" s="28"/>
      <c r="I92" s="28"/>
      <c r="J92" s="28"/>
      <c r="K92" s="28"/>
      <c r="L92" s="28"/>
      <c r="M92" s="28"/>
      <c r="N92" s="28"/>
      <c r="O92" s="19"/>
    </row>
    <row r="93" spans="1:15" ht="24" customHeight="1" x14ac:dyDescent="0.2">
      <c r="A93" s="122"/>
      <c r="B93" s="824" t="s">
        <v>356</v>
      </c>
      <c r="C93" s="824"/>
      <c r="D93" s="824"/>
      <c r="E93" s="824"/>
      <c r="F93" s="824"/>
      <c r="H93" s="824" t="s">
        <v>357</v>
      </c>
      <c r="I93" s="824"/>
      <c r="J93" s="824"/>
      <c r="K93" s="824"/>
      <c r="L93" s="824"/>
      <c r="M93" s="824"/>
      <c r="N93" s="824"/>
      <c r="O93" s="122"/>
    </row>
    <row r="94" spans="1:15" ht="5.0999999999999996" customHeight="1" x14ac:dyDescent="0.2">
      <c r="A94" s="122"/>
      <c r="B94" s="122"/>
      <c r="C94" s="122"/>
      <c r="D94" s="122"/>
      <c r="E94" s="122"/>
      <c r="F94" s="122"/>
      <c r="G94" s="122"/>
      <c r="H94" s="122"/>
      <c r="I94" s="122"/>
      <c r="J94" s="122"/>
      <c r="K94" s="122"/>
      <c r="L94" s="122"/>
      <c r="M94" s="122"/>
      <c r="N94" s="122"/>
      <c r="O94" s="122"/>
    </row>
    <row r="95" spans="1:15" ht="15" customHeight="1" x14ac:dyDescent="0.2">
      <c r="A95" s="122"/>
      <c r="B95" s="27"/>
      <c r="C95" s="27"/>
      <c r="D95" s="27"/>
      <c r="E95" s="27"/>
      <c r="F95" s="28"/>
      <c r="G95" s="28"/>
      <c r="H95" s="28"/>
      <c r="I95" s="28"/>
      <c r="J95" s="28"/>
      <c r="K95" s="28"/>
      <c r="L95" s="28"/>
      <c r="M95" s="28"/>
      <c r="N95" s="28"/>
      <c r="O95" s="122"/>
    </row>
    <row r="96" spans="1:15" ht="15" customHeight="1" x14ac:dyDescent="0.2">
      <c r="A96" s="122"/>
      <c r="B96" s="27"/>
      <c r="C96" s="27"/>
      <c r="D96" s="27"/>
      <c r="E96" s="27"/>
      <c r="F96" s="28"/>
      <c r="G96" s="28"/>
      <c r="H96" s="28"/>
      <c r="I96" s="28"/>
      <c r="J96" s="28"/>
      <c r="K96" s="28"/>
      <c r="L96" s="28"/>
      <c r="M96" s="28"/>
      <c r="N96" s="28"/>
      <c r="O96" s="122"/>
    </row>
    <row r="97" spans="1:15" ht="15" customHeight="1" x14ac:dyDescent="0.2">
      <c r="A97" s="122"/>
      <c r="B97" s="27"/>
      <c r="C97" s="27"/>
      <c r="D97" s="27"/>
      <c r="E97" s="27"/>
      <c r="F97" s="28"/>
      <c r="G97" s="28"/>
      <c r="H97" s="28"/>
      <c r="I97" s="28"/>
      <c r="J97" s="28"/>
      <c r="K97" s="28"/>
      <c r="L97" s="28"/>
      <c r="M97" s="28"/>
      <c r="N97" s="28"/>
      <c r="O97" s="122"/>
    </row>
    <row r="98" spans="1:15" ht="15" customHeight="1" x14ac:dyDescent="0.2">
      <c r="A98" s="122"/>
      <c r="B98" s="27"/>
      <c r="C98" s="27"/>
      <c r="D98" s="27"/>
      <c r="E98" s="27"/>
      <c r="F98" s="28"/>
      <c r="G98" s="28"/>
      <c r="H98" s="28"/>
      <c r="I98" s="28"/>
      <c r="J98" s="28"/>
      <c r="K98" s="28"/>
      <c r="L98" s="28"/>
      <c r="M98" s="28"/>
      <c r="N98" s="28"/>
      <c r="O98" s="122"/>
    </row>
    <row r="99" spans="1:15" ht="15" customHeight="1" x14ac:dyDescent="0.2">
      <c r="A99" s="122"/>
      <c r="B99" s="27"/>
      <c r="C99" s="27"/>
      <c r="D99" s="27"/>
      <c r="E99" s="27"/>
      <c r="F99" s="28"/>
      <c r="G99" s="28"/>
      <c r="H99" s="28"/>
      <c r="I99" s="28"/>
      <c r="J99" s="28"/>
      <c r="K99" s="28"/>
      <c r="L99" s="28"/>
      <c r="M99" s="28"/>
      <c r="N99" s="28"/>
      <c r="O99" s="122"/>
    </row>
    <row r="100" spans="1:15" ht="15" customHeight="1" x14ac:dyDescent="0.2">
      <c r="A100" s="122"/>
      <c r="B100" s="122"/>
      <c r="C100" s="122"/>
      <c r="D100" s="122"/>
      <c r="E100" s="122"/>
      <c r="F100" s="122"/>
      <c r="G100" s="122"/>
      <c r="H100" s="122"/>
      <c r="I100" s="122"/>
      <c r="J100" s="122"/>
      <c r="K100" s="122"/>
      <c r="L100" s="122"/>
      <c r="M100" s="122"/>
      <c r="N100" s="122"/>
      <c r="O100" s="122"/>
    </row>
    <row r="101" spans="1:15" ht="15" customHeight="1" x14ac:dyDescent="0.2">
      <c r="A101" s="122"/>
      <c r="B101" s="122"/>
      <c r="C101" s="122"/>
      <c r="D101" s="122"/>
      <c r="E101" s="122"/>
      <c r="F101" s="122"/>
      <c r="G101" s="122"/>
      <c r="H101" s="122"/>
      <c r="I101" s="122"/>
      <c r="J101" s="122"/>
      <c r="K101" s="122"/>
      <c r="L101" s="122"/>
      <c r="M101" s="122"/>
      <c r="N101" s="122"/>
      <c r="O101" s="122"/>
    </row>
    <row r="102" spans="1:15" ht="15" customHeight="1" x14ac:dyDescent="0.2">
      <c r="A102" s="122"/>
      <c r="B102" s="31"/>
      <c r="C102" s="27"/>
      <c r="D102" s="27"/>
      <c r="E102" s="27"/>
      <c r="F102" s="28"/>
      <c r="G102" s="28"/>
      <c r="H102" s="28"/>
      <c r="I102" s="28"/>
      <c r="J102" s="28"/>
      <c r="K102" s="28"/>
      <c r="L102" s="28"/>
      <c r="M102" s="28"/>
      <c r="N102" s="28"/>
      <c r="O102" s="122"/>
    </row>
    <row r="103" spans="1:15" ht="15" customHeight="1" x14ac:dyDescent="0.2">
      <c r="A103" s="122"/>
      <c r="B103" s="27"/>
      <c r="C103" s="27"/>
      <c r="D103" s="27"/>
      <c r="E103" s="27"/>
      <c r="F103" s="28"/>
      <c r="G103" s="28"/>
      <c r="H103" s="28"/>
      <c r="I103" s="28"/>
      <c r="J103" s="28"/>
      <c r="K103" s="28"/>
      <c r="L103" s="28"/>
      <c r="M103" s="28"/>
      <c r="N103" s="28"/>
      <c r="O103" s="122"/>
    </row>
    <row r="104" spans="1:15" ht="15" customHeight="1" x14ac:dyDescent="0.2">
      <c r="A104" s="122"/>
      <c r="B104" s="27"/>
      <c r="C104" s="27"/>
      <c r="D104" s="27"/>
      <c r="E104" s="27"/>
      <c r="F104" s="28"/>
      <c r="G104" s="28"/>
      <c r="H104" s="28"/>
      <c r="I104" s="28"/>
      <c r="J104" s="28"/>
      <c r="K104" s="28"/>
      <c r="L104" s="28"/>
      <c r="M104" s="28"/>
      <c r="N104" s="28"/>
      <c r="O104" s="122"/>
    </row>
    <row r="105" spans="1:15" ht="15" customHeight="1" x14ac:dyDescent="0.2">
      <c r="A105" s="122"/>
      <c r="B105" s="122"/>
      <c r="C105" s="122"/>
      <c r="D105" s="122"/>
      <c r="E105" s="122"/>
      <c r="F105" s="122"/>
      <c r="G105" s="122"/>
      <c r="H105" s="122"/>
      <c r="I105" s="122"/>
      <c r="J105" s="122"/>
      <c r="K105" s="122"/>
      <c r="L105" s="122"/>
      <c r="M105" s="122"/>
      <c r="N105" s="122"/>
      <c r="O105" s="122"/>
    </row>
    <row r="106" spans="1:15" ht="15" customHeight="1" x14ac:dyDescent="0.2">
      <c r="A106" s="122"/>
      <c r="B106" s="122"/>
      <c r="C106" s="122"/>
      <c r="D106" s="122"/>
      <c r="E106" s="122"/>
      <c r="F106" s="122"/>
      <c r="G106" s="122"/>
      <c r="H106" s="122"/>
      <c r="I106" s="122"/>
      <c r="J106" s="122"/>
      <c r="K106" s="122"/>
      <c r="L106" s="122"/>
      <c r="M106" s="122"/>
      <c r="N106" s="122"/>
      <c r="O106" s="122"/>
    </row>
    <row r="107" spans="1:15" ht="30" customHeight="1" x14ac:dyDescent="0.2">
      <c r="A107" s="122"/>
      <c r="B107" s="31"/>
      <c r="C107" s="27"/>
      <c r="D107" s="27"/>
      <c r="E107" s="27"/>
      <c r="F107" s="28"/>
      <c r="G107" s="28"/>
      <c r="H107" s="28"/>
      <c r="I107" s="28"/>
      <c r="J107" s="28"/>
      <c r="K107" s="28"/>
      <c r="L107" s="28"/>
      <c r="M107" s="28"/>
      <c r="N107" s="28"/>
      <c r="O107" s="122"/>
    </row>
    <row r="108" spans="1:15" ht="15" customHeight="1" x14ac:dyDescent="0.2">
      <c r="A108" s="122"/>
      <c r="B108" s="27"/>
      <c r="C108" s="692" t="s">
        <v>690</v>
      </c>
      <c r="D108" s="692"/>
      <c r="E108" s="692"/>
      <c r="F108" s="692"/>
      <c r="G108" s="28"/>
      <c r="H108" s="28"/>
      <c r="I108" s="28"/>
      <c r="J108" s="28"/>
      <c r="K108" s="692" t="s">
        <v>690</v>
      </c>
      <c r="L108" s="692"/>
      <c r="M108" s="692"/>
      <c r="N108" s="692"/>
      <c r="O108" s="122"/>
    </row>
    <row r="109" spans="1:15" ht="15" customHeight="1" x14ac:dyDescent="0.2">
      <c r="A109" s="122"/>
      <c r="B109" s="27"/>
      <c r="C109" s="27"/>
      <c r="D109" s="27"/>
      <c r="E109" s="27"/>
      <c r="F109" s="28"/>
      <c r="G109" s="28"/>
      <c r="H109" s="28"/>
      <c r="I109" s="28"/>
      <c r="J109" s="28"/>
      <c r="K109" s="28"/>
      <c r="L109" s="28"/>
      <c r="M109" s="28"/>
      <c r="N109" s="28"/>
      <c r="O109" s="122"/>
    </row>
    <row r="110" spans="1:15" ht="24" customHeight="1" x14ac:dyDescent="0.2">
      <c r="A110" s="122"/>
      <c r="B110" s="824" t="s">
        <v>358</v>
      </c>
      <c r="C110" s="824"/>
      <c r="D110" s="824"/>
      <c r="E110" s="824"/>
      <c r="F110" s="824"/>
      <c r="H110" s="824" t="s">
        <v>359</v>
      </c>
      <c r="I110" s="824"/>
      <c r="J110" s="824"/>
      <c r="K110" s="824"/>
      <c r="L110" s="824"/>
      <c r="M110" s="824"/>
      <c r="N110" s="824"/>
      <c r="O110" s="122"/>
    </row>
    <row r="111" spans="1:15" ht="5.0999999999999996" customHeight="1" x14ac:dyDescent="0.2">
      <c r="A111" s="122"/>
      <c r="B111" s="122"/>
      <c r="C111" s="122"/>
      <c r="D111" s="122"/>
      <c r="E111" s="122"/>
      <c r="F111" s="122"/>
      <c r="G111" s="122"/>
      <c r="H111" s="122"/>
      <c r="I111" s="122"/>
      <c r="J111" s="122"/>
      <c r="K111" s="122"/>
      <c r="L111" s="122"/>
      <c r="M111" s="122"/>
      <c r="N111" s="122"/>
      <c r="O111" s="122"/>
    </row>
    <row r="112" spans="1:15" ht="15" customHeight="1" x14ac:dyDescent="0.2">
      <c r="A112" s="122"/>
      <c r="B112" s="27"/>
      <c r="C112" s="27"/>
      <c r="D112" s="27"/>
      <c r="E112" s="27"/>
      <c r="F112" s="28"/>
      <c r="G112" s="28"/>
      <c r="H112" s="28"/>
      <c r="I112" s="28"/>
      <c r="J112" s="28"/>
      <c r="K112" s="28"/>
      <c r="L112" s="28"/>
      <c r="M112" s="28"/>
      <c r="N112" s="28"/>
      <c r="O112" s="122"/>
    </row>
    <row r="113" spans="1:15" ht="15" customHeight="1" x14ac:dyDescent="0.2">
      <c r="A113" s="122"/>
      <c r="B113" s="27"/>
      <c r="C113" s="27"/>
      <c r="D113" s="27"/>
      <c r="E113" s="27"/>
      <c r="F113" s="28"/>
      <c r="G113" s="28"/>
      <c r="H113" s="28"/>
      <c r="I113" s="28"/>
      <c r="J113" s="28"/>
      <c r="K113" s="28"/>
      <c r="L113" s="28"/>
      <c r="M113" s="28"/>
      <c r="N113" s="28"/>
      <c r="O113" s="122"/>
    </row>
    <row r="114" spans="1:15" ht="15" customHeight="1" x14ac:dyDescent="0.2">
      <c r="A114" s="122"/>
      <c r="B114" s="27"/>
      <c r="C114" s="27"/>
      <c r="D114" s="27"/>
      <c r="E114" s="27"/>
      <c r="F114" s="28"/>
      <c r="G114" s="28"/>
      <c r="H114" s="28"/>
      <c r="I114" s="28"/>
      <c r="J114" s="28"/>
      <c r="K114" s="28"/>
      <c r="L114" s="28"/>
      <c r="M114" s="28"/>
      <c r="N114" s="28"/>
      <c r="O114" s="122"/>
    </row>
    <row r="115" spans="1:15" ht="15" customHeight="1" x14ac:dyDescent="0.2">
      <c r="A115" s="122"/>
      <c r="B115" s="27"/>
      <c r="C115" s="27"/>
      <c r="D115" s="27"/>
      <c r="E115" s="27"/>
      <c r="F115" s="28"/>
      <c r="G115" s="28"/>
      <c r="H115" s="28"/>
      <c r="I115" s="28"/>
      <c r="J115" s="28"/>
      <c r="K115" s="28"/>
      <c r="L115" s="28"/>
      <c r="M115" s="28"/>
      <c r="N115" s="28"/>
      <c r="O115" s="122"/>
    </row>
    <row r="116" spans="1:15" ht="15" customHeight="1" x14ac:dyDescent="0.2">
      <c r="A116" s="122"/>
      <c r="B116" s="27"/>
      <c r="C116" s="27"/>
      <c r="D116" s="27"/>
      <c r="E116" s="27"/>
      <c r="F116" s="28"/>
      <c r="G116" s="28"/>
      <c r="H116" s="28"/>
      <c r="I116" s="28"/>
      <c r="J116" s="28"/>
      <c r="K116" s="28"/>
      <c r="L116" s="28"/>
      <c r="M116" s="28"/>
      <c r="N116" s="28"/>
      <c r="O116" s="122"/>
    </row>
    <row r="117" spans="1:15" ht="15" customHeight="1" x14ac:dyDescent="0.2">
      <c r="A117" s="122"/>
      <c r="B117" s="122"/>
      <c r="C117" s="122"/>
      <c r="D117" s="122"/>
      <c r="E117" s="122"/>
      <c r="F117" s="122"/>
      <c r="G117" s="122"/>
      <c r="H117" s="122"/>
      <c r="I117" s="122"/>
      <c r="J117" s="122"/>
      <c r="K117" s="122"/>
      <c r="L117" s="122"/>
      <c r="M117" s="122"/>
      <c r="N117" s="122"/>
      <c r="O117" s="122"/>
    </row>
    <row r="118" spans="1:15" ht="15" customHeight="1" x14ac:dyDescent="0.2">
      <c r="A118" s="122"/>
      <c r="B118" s="122"/>
      <c r="C118" s="122"/>
      <c r="D118" s="122"/>
      <c r="E118" s="122"/>
      <c r="F118" s="122"/>
      <c r="G118" s="122"/>
      <c r="H118" s="122"/>
      <c r="I118" s="122"/>
      <c r="J118" s="122"/>
      <c r="K118" s="122"/>
      <c r="L118" s="122"/>
      <c r="M118" s="122"/>
      <c r="N118" s="122"/>
      <c r="O118" s="122"/>
    </row>
    <row r="119" spans="1:15" ht="15" customHeight="1" x14ac:dyDescent="0.2">
      <c r="A119" s="122"/>
      <c r="B119" s="31"/>
      <c r="C119" s="27"/>
      <c r="D119" s="27"/>
      <c r="E119" s="27"/>
      <c r="F119" s="28"/>
      <c r="G119" s="28"/>
      <c r="H119" s="28"/>
      <c r="I119" s="28"/>
      <c r="J119" s="28"/>
      <c r="K119" s="28"/>
      <c r="L119" s="28"/>
      <c r="M119" s="28"/>
      <c r="N119" s="28"/>
      <c r="O119" s="122"/>
    </row>
    <row r="120" spans="1:15" ht="15" customHeight="1" x14ac:dyDescent="0.2">
      <c r="A120" s="122"/>
      <c r="B120" s="27"/>
      <c r="C120" s="27"/>
      <c r="D120" s="27"/>
      <c r="E120" s="27"/>
      <c r="F120" s="28"/>
      <c r="G120" s="28"/>
      <c r="H120" s="28"/>
      <c r="I120" s="28"/>
      <c r="J120" s="28"/>
      <c r="K120" s="28"/>
      <c r="L120" s="28"/>
      <c r="M120" s="28"/>
      <c r="N120" s="28"/>
      <c r="O120" s="122"/>
    </row>
    <row r="121" spans="1:15" ht="15" customHeight="1" x14ac:dyDescent="0.2">
      <c r="A121" s="122"/>
      <c r="B121" s="27"/>
      <c r="C121" s="27"/>
      <c r="D121" s="27"/>
      <c r="E121" s="27"/>
      <c r="F121" s="28"/>
      <c r="G121" s="28"/>
      <c r="H121" s="28"/>
      <c r="I121" s="28"/>
      <c r="J121" s="28"/>
      <c r="K121" s="28"/>
      <c r="L121" s="28"/>
      <c r="M121" s="28"/>
      <c r="N121" s="28"/>
      <c r="O121" s="122"/>
    </row>
    <row r="122" spans="1:15" ht="15" customHeight="1" x14ac:dyDescent="0.2">
      <c r="A122" s="122"/>
      <c r="B122" s="122"/>
      <c r="C122" s="122"/>
      <c r="D122" s="122"/>
      <c r="E122" s="122"/>
      <c r="F122" s="122"/>
      <c r="G122" s="122"/>
      <c r="H122" s="122"/>
      <c r="I122" s="122"/>
      <c r="J122" s="122"/>
      <c r="K122" s="122"/>
      <c r="L122" s="122"/>
      <c r="M122" s="122"/>
      <c r="N122" s="122"/>
      <c r="O122" s="122"/>
    </row>
    <row r="123" spans="1:15" ht="15" customHeight="1" x14ac:dyDescent="0.2">
      <c r="A123" s="122"/>
      <c r="B123" s="122"/>
      <c r="C123" s="122"/>
      <c r="D123" s="122"/>
      <c r="E123" s="122"/>
      <c r="F123" s="122"/>
      <c r="G123" s="122"/>
      <c r="H123" s="122"/>
      <c r="I123" s="122"/>
      <c r="J123" s="122"/>
      <c r="K123" s="122"/>
      <c r="L123" s="122"/>
      <c r="M123" s="122"/>
      <c r="N123" s="122"/>
      <c r="O123" s="122"/>
    </row>
    <row r="124" spans="1:15" ht="30" customHeight="1" x14ac:dyDescent="0.2">
      <c r="A124" s="122"/>
      <c r="B124" s="31"/>
      <c r="C124" s="27"/>
      <c r="D124" s="27"/>
      <c r="E124" s="27"/>
      <c r="F124" s="28"/>
      <c r="G124" s="28"/>
      <c r="H124" s="28"/>
      <c r="I124" s="28"/>
      <c r="J124" s="28"/>
      <c r="K124" s="28"/>
      <c r="L124" s="28"/>
      <c r="M124" s="28"/>
      <c r="N124" s="28"/>
      <c r="O124" s="122"/>
    </row>
    <row r="125" spans="1:15" ht="15" customHeight="1" x14ac:dyDescent="0.2">
      <c r="A125" s="122"/>
      <c r="B125" s="27"/>
      <c r="C125" s="692" t="s">
        <v>690</v>
      </c>
      <c r="D125" s="692"/>
      <c r="E125" s="692"/>
      <c r="F125" s="692"/>
      <c r="G125" s="28"/>
      <c r="H125" s="28"/>
      <c r="I125" s="28"/>
      <c r="J125" s="28"/>
      <c r="K125" s="692" t="s">
        <v>690</v>
      </c>
      <c r="L125" s="692"/>
      <c r="M125" s="692"/>
      <c r="N125" s="692"/>
      <c r="O125" s="122"/>
    </row>
    <row r="126" spans="1:15" ht="15" customHeight="1" x14ac:dyDescent="0.2">
      <c r="A126" s="122"/>
      <c r="B126" s="27"/>
      <c r="C126" s="27"/>
      <c r="D126" s="27"/>
      <c r="E126" s="27"/>
      <c r="F126" s="28"/>
      <c r="G126" s="28"/>
      <c r="H126" s="28"/>
      <c r="I126" s="28"/>
      <c r="J126" s="28"/>
      <c r="K126" s="28"/>
      <c r="L126" s="28"/>
      <c r="M126" s="28"/>
      <c r="N126" s="28"/>
      <c r="O126" s="122"/>
    </row>
    <row r="127" spans="1:15" ht="15" customHeight="1" x14ac:dyDescent="0.2">
      <c r="A127" s="19"/>
      <c r="B127" s="114" t="s">
        <v>28</v>
      </c>
      <c r="C127" s="27"/>
      <c r="D127" s="27"/>
      <c r="E127" s="27"/>
      <c r="F127" s="28"/>
      <c r="G127" s="28"/>
      <c r="H127" s="28"/>
      <c r="I127" s="28"/>
      <c r="J127" s="28"/>
      <c r="K127" s="28"/>
      <c r="L127" s="28"/>
      <c r="M127" s="28"/>
      <c r="N127" s="28"/>
      <c r="O127" s="19"/>
    </row>
    <row r="128" spans="1:15" ht="20.100000000000001" customHeight="1" x14ac:dyDescent="0.2">
      <c r="A128" s="19"/>
      <c r="B128" s="19"/>
      <c r="C128" s="19"/>
      <c r="D128" s="19"/>
      <c r="E128" s="19"/>
      <c r="F128" s="19"/>
      <c r="G128" s="19"/>
      <c r="H128" s="19"/>
      <c r="I128" s="19"/>
      <c r="J128" s="19"/>
      <c r="K128" s="19"/>
      <c r="L128" s="19"/>
      <c r="M128" s="19"/>
      <c r="N128" s="19"/>
      <c r="O128" s="19"/>
    </row>
    <row r="129" spans="1:15" ht="15" customHeight="1" x14ac:dyDescent="0.2">
      <c r="A129" s="19"/>
      <c r="B129" s="19"/>
      <c r="C129" s="19"/>
      <c r="D129" s="19"/>
      <c r="E129" s="19"/>
      <c r="F129" s="19"/>
      <c r="G129" s="19"/>
      <c r="H129" s="19"/>
      <c r="I129" s="19"/>
      <c r="J129" s="19"/>
      <c r="K129" s="19"/>
      <c r="L129" s="19"/>
      <c r="M129" s="19"/>
      <c r="N129" s="19"/>
      <c r="O129" s="19"/>
    </row>
    <row r="130" spans="1:15" ht="15" customHeight="1" x14ac:dyDescent="0.2">
      <c r="A130" s="19"/>
      <c r="B130" s="19"/>
      <c r="C130" s="19"/>
      <c r="D130" s="19"/>
      <c r="E130" s="19"/>
      <c r="F130" s="19"/>
      <c r="G130" s="19"/>
      <c r="H130" s="19"/>
      <c r="I130" s="19"/>
      <c r="J130" s="19"/>
      <c r="K130" s="19"/>
      <c r="L130" s="19"/>
      <c r="M130" s="19"/>
      <c r="N130" s="19"/>
      <c r="O130" s="19"/>
    </row>
    <row r="131" spans="1:15" ht="15" customHeight="1" x14ac:dyDescent="0.2">
      <c r="A131" s="19"/>
      <c r="B131" s="19"/>
      <c r="C131" s="19"/>
      <c r="D131" s="19"/>
      <c r="E131" s="19"/>
      <c r="F131" s="19"/>
      <c r="G131" s="19"/>
      <c r="H131" s="19"/>
      <c r="I131" s="19"/>
      <c r="J131" s="19"/>
      <c r="K131" s="19"/>
      <c r="L131" s="19"/>
      <c r="M131" s="19"/>
      <c r="N131" s="19"/>
      <c r="O131" s="19"/>
    </row>
    <row r="132" spans="1:15" ht="15" customHeight="1" thickBot="1" x14ac:dyDescent="0.25">
      <c r="A132" s="19"/>
      <c r="B132" s="19"/>
      <c r="C132" s="19"/>
      <c r="D132" s="19"/>
      <c r="E132" s="19"/>
      <c r="F132" s="19"/>
      <c r="G132" s="19"/>
      <c r="H132" s="19"/>
      <c r="I132" s="19"/>
      <c r="J132" s="19"/>
      <c r="K132" s="19"/>
      <c r="L132" s="19"/>
      <c r="M132" s="19"/>
      <c r="N132" s="19"/>
      <c r="O132" s="19"/>
    </row>
    <row r="133" spans="1:15" ht="9.9499999999999993" customHeight="1" x14ac:dyDescent="0.2">
      <c r="A133" s="19"/>
      <c r="B133" s="825"/>
      <c r="C133" s="825"/>
      <c r="D133" s="825"/>
      <c r="E133" s="825"/>
      <c r="F133" s="825"/>
      <c r="G133" s="825"/>
      <c r="H133" s="825"/>
      <c r="I133" s="825"/>
      <c r="J133" s="825"/>
      <c r="K133" s="825"/>
      <c r="L133" s="825"/>
      <c r="M133" s="825"/>
      <c r="N133" s="825"/>
      <c r="O133" s="19"/>
    </row>
  </sheetData>
  <mergeCells count="54">
    <mergeCell ref="H27:N27"/>
    <mergeCell ref="B17:N17"/>
    <mergeCell ref="H21:J21"/>
    <mergeCell ref="H22:J22"/>
    <mergeCell ref="H23:J23"/>
    <mergeCell ref="H24:J24"/>
    <mergeCell ref="B19:F19"/>
    <mergeCell ref="H19:N19"/>
    <mergeCell ref="K25:N25"/>
    <mergeCell ref="B133:N133"/>
    <mergeCell ref="B65:N65"/>
    <mergeCell ref="B45:N45"/>
    <mergeCell ref="B110:F110"/>
    <mergeCell ref="B47:F47"/>
    <mergeCell ref="H47:N47"/>
    <mergeCell ref="B54:G54"/>
    <mergeCell ref="B63:N63"/>
    <mergeCell ref="B93:F93"/>
    <mergeCell ref="H93:N93"/>
    <mergeCell ref="B76:F76"/>
    <mergeCell ref="H76:N76"/>
    <mergeCell ref="H110:N110"/>
    <mergeCell ref="B68:D68"/>
    <mergeCell ref="B69:D69"/>
    <mergeCell ref="B73:D73"/>
    <mergeCell ref="B14:G14"/>
    <mergeCell ref="B15:G15"/>
    <mergeCell ref="B71:D71"/>
    <mergeCell ref="B27:F27"/>
    <mergeCell ref="C25:F25"/>
    <mergeCell ref="C43:F43"/>
    <mergeCell ref="B2:C2"/>
    <mergeCell ref="G2:N2"/>
    <mergeCell ref="B6:N6"/>
    <mergeCell ref="B8:G8"/>
    <mergeCell ref="B9:G9"/>
    <mergeCell ref="B10:G10"/>
    <mergeCell ref="B11:G11"/>
    <mergeCell ref="B12:G12"/>
    <mergeCell ref="B13:G13"/>
    <mergeCell ref="B7:G7"/>
    <mergeCell ref="K43:N43"/>
    <mergeCell ref="C60:F60"/>
    <mergeCell ref="K61:N61"/>
    <mergeCell ref="K74:N74"/>
    <mergeCell ref="B74:E74"/>
    <mergeCell ref="B72:D72"/>
    <mergeCell ref="B70:D70"/>
    <mergeCell ref="C91:F91"/>
    <mergeCell ref="K91:N91"/>
    <mergeCell ref="C108:F108"/>
    <mergeCell ref="K108:N108"/>
    <mergeCell ref="C125:F125"/>
    <mergeCell ref="K125:N125"/>
  </mergeCells>
  <hyperlinks>
    <hyperlink ref="B4" location="INDICE!A1" display="Índice"/>
    <hyperlink ref="B61" location="'D01'!A1" display="Topo"/>
    <hyperlink ref="B127" location="'D01'!A1" display="Topo"/>
    <hyperlink ref="B9" location="'D01'!A16" display="Óbitos e Taxa Bruta de Mortalidade"/>
    <hyperlink ref="B43" location="'D01'!A1" display="Topo"/>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78740157480314965" bottom="0.39370078740157483" header="0.31496062992125984" footer="0.31496062992125984"/>
  <pageSetup paperSize="9" scale="69" orientation="portrait" r:id="rId1"/>
  <rowBreaks count="1" manualBreakCount="1">
    <brk id="62"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1"/>
  <dimension ref="A1:O106"/>
  <sheetViews>
    <sheetView tabSelected="1" view="pageBreakPreview" topLeftCell="A76" zoomScale="60" zoomScaleNormal="100" workbookViewId="0">
      <selection activeCell="K26" sqref="K26"/>
    </sheetView>
  </sheetViews>
  <sheetFormatPr defaultRowHeight="14.25" x14ac:dyDescent="0.2"/>
  <cols>
    <col min="1" max="1" width="2.7109375" style="6" customWidth="1"/>
    <col min="2" max="2" width="26.28515625" style="6" customWidth="1"/>
    <col min="3" max="7" width="9.140625" style="6" customWidth="1"/>
    <col min="8" max="10" width="8.85546875" style="6" customWidth="1"/>
    <col min="11" max="14" width="9.140625" style="6" customWidth="1"/>
    <col min="15" max="15" width="2.7109375" style="6" customWidth="1"/>
    <col min="16" max="16384" width="9.140625" style="6"/>
  </cols>
  <sheetData>
    <row r="1" spans="1:15" ht="9.9499999999999993" customHeight="1" x14ac:dyDescent="0.2">
      <c r="A1" s="462"/>
      <c r="B1" s="462"/>
      <c r="C1" s="462"/>
      <c r="D1" s="462"/>
      <c r="E1" s="462"/>
      <c r="F1" s="462"/>
      <c r="G1" s="462"/>
      <c r="H1" s="462"/>
      <c r="I1" s="462"/>
      <c r="J1" s="462"/>
      <c r="K1" s="462"/>
      <c r="L1" s="462"/>
      <c r="M1" s="462"/>
      <c r="N1" s="462"/>
      <c r="O1" s="462"/>
    </row>
    <row r="2" spans="1:15" ht="20.100000000000001" customHeight="1" thickBot="1" x14ac:dyDescent="0.3">
      <c r="A2" s="462"/>
      <c r="B2" s="817" t="str">
        <f>AUX!A1</f>
        <v>Perfil Local de Saúde 2014</v>
      </c>
      <c r="C2" s="817"/>
      <c r="D2" s="131"/>
      <c r="E2" s="131"/>
      <c r="F2" s="131"/>
      <c r="G2" s="818" t="str">
        <f>AUX!A3</f>
        <v>ULS Baixo Alentejo</v>
      </c>
      <c r="H2" s="818"/>
      <c r="I2" s="818"/>
      <c r="J2" s="818"/>
      <c r="K2" s="818"/>
      <c r="L2" s="818"/>
      <c r="M2" s="818"/>
      <c r="N2" s="818"/>
      <c r="O2" s="462"/>
    </row>
    <row r="3" spans="1:15" ht="9.9499999999999993" customHeight="1" thickTop="1" x14ac:dyDescent="0.2">
      <c r="A3" s="462"/>
      <c r="B3" s="462"/>
      <c r="C3" s="462"/>
      <c r="D3" s="462"/>
      <c r="E3" s="462"/>
      <c r="F3" s="462"/>
      <c r="G3" s="462"/>
      <c r="H3" s="462"/>
      <c r="I3" s="462"/>
      <c r="J3" s="462"/>
      <c r="K3" s="462"/>
      <c r="L3" s="462"/>
      <c r="M3" s="462"/>
      <c r="N3" s="462"/>
      <c r="O3" s="462"/>
    </row>
    <row r="4" spans="1:15" x14ac:dyDescent="0.2">
      <c r="A4" s="462"/>
      <c r="B4" s="135" t="s">
        <v>0</v>
      </c>
      <c r="C4" s="462"/>
      <c r="D4" s="462"/>
      <c r="E4" s="462"/>
      <c r="F4" s="462"/>
      <c r="G4" s="462"/>
      <c r="H4" s="462"/>
      <c r="I4" s="462"/>
      <c r="J4" s="462"/>
      <c r="K4" s="462"/>
      <c r="L4" s="462"/>
      <c r="M4" s="462"/>
      <c r="N4" s="462"/>
      <c r="O4" s="462"/>
    </row>
    <row r="5" spans="1:15" ht="15" customHeight="1" x14ac:dyDescent="0.2">
      <c r="A5" s="462"/>
      <c r="B5" s="21"/>
      <c r="C5" s="462"/>
      <c r="D5" s="462"/>
      <c r="E5" s="462"/>
      <c r="F5" s="462"/>
      <c r="G5" s="462"/>
      <c r="H5" s="462"/>
      <c r="I5" s="462"/>
      <c r="J5" s="462"/>
      <c r="K5" s="462"/>
      <c r="L5" s="462"/>
      <c r="M5" s="462"/>
      <c r="N5" s="462"/>
      <c r="O5" s="462"/>
    </row>
    <row r="6" spans="1:15" s="133" customFormat="1" ht="24.95" customHeight="1" x14ac:dyDescent="0.25">
      <c r="A6" s="132"/>
      <c r="B6" s="819" t="s">
        <v>7</v>
      </c>
      <c r="C6" s="819"/>
      <c r="D6" s="819"/>
      <c r="E6" s="819"/>
      <c r="F6" s="819"/>
      <c r="G6" s="819"/>
      <c r="H6" s="819"/>
      <c r="I6" s="819"/>
      <c r="J6" s="819"/>
      <c r="K6" s="819"/>
      <c r="L6" s="819"/>
      <c r="M6" s="819"/>
      <c r="N6" s="819"/>
      <c r="O6" s="132"/>
    </row>
    <row r="7" spans="1:15" ht="18" customHeight="1" x14ac:dyDescent="0.2">
      <c r="A7" s="462"/>
      <c r="B7" s="816" t="s">
        <v>178</v>
      </c>
      <c r="C7" s="816"/>
      <c r="D7" s="816"/>
      <c r="E7" s="816"/>
      <c r="F7" s="816"/>
      <c r="G7" s="816"/>
      <c r="H7" s="462"/>
      <c r="I7" s="462"/>
      <c r="J7" s="462"/>
      <c r="K7" s="462"/>
      <c r="L7" s="462"/>
      <c r="M7" s="462"/>
      <c r="N7" s="462"/>
      <c r="O7" s="462"/>
    </row>
    <row r="8" spans="1:15" ht="15" customHeight="1" x14ac:dyDescent="0.2">
      <c r="A8" s="462"/>
      <c r="B8" s="820" t="s">
        <v>38</v>
      </c>
      <c r="C8" s="820"/>
      <c r="D8" s="820"/>
      <c r="E8" s="820"/>
      <c r="F8" s="820"/>
      <c r="G8" s="820"/>
      <c r="H8" s="462"/>
      <c r="I8" s="462"/>
      <c r="J8" s="462"/>
      <c r="K8" s="462"/>
      <c r="L8" s="462"/>
      <c r="M8" s="462"/>
      <c r="N8" s="462"/>
      <c r="O8" s="462"/>
    </row>
    <row r="9" spans="1:15" ht="15" customHeight="1" x14ac:dyDescent="0.2">
      <c r="A9" s="462"/>
      <c r="B9" s="815" t="s">
        <v>41</v>
      </c>
      <c r="C9" s="815"/>
      <c r="D9" s="815"/>
      <c r="E9" s="815"/>
      <c r="F9" s="815"/>
      <c r="G9" s="815"/>
      <c r="H9" s="462"/>
      <c r="I9" s="462"/>
      <c r="J9" s="462"/>
      <c r="K9" s="462"/>
      <c r="L9" s="462"/>
      <c r="M9" s="462"/>
      <c r="N9" s="462"/>
      <c r="O9" s="462"/>
    </row>
    <row r="10" spans="1:15" ht="15" customHeight="1" x14ac:dyDescent="0.2">
      <c r="A10" s="462"/>
      <c r="B10" s="815" t="s">
        <v>127</v>
      </c>
      <c r="C10" s="815"/>
      <c r="D10" s="815"/>
      <c r="E10" s="815"/>
      <c r="F10" s="815"/>
      <c r="G10" s="815"/>
      <c r="H10" s="462"/>
      <c r="I10" s="462"/>
      <c r="J10" s="462"/>
      <c r="K10" s="462"/>
      <c r="L10" s="462"/>
      <c r="M10" s="462"/>
      <c r="N10" s="462"/>
      <c r="O10" s="462"/>
    </row>
    <row r="11" spans="1:15" ht="15" customHeight="1" x14ac:dyDescent="0.2">
      <c r="A11" s="462"/>
      <c r="B11" s="815" t="s">
        <v>40</v>
      </c>
      <c r="C11" s="815"/>
      <c r="D11" s="815"/>
      <c r="E11" s="815"/>
      <c r="F11" s="815"/>
      <c r="G11" s="815"/>
      <c r="H11" s="134"/>
      <c r="I11" s="462"/>
      <c r="J11" s="462"/>
      <c r="K11" s="462"/>
      <c r="L11" s="462"/>
      <c r="M11" s="462"/>
      <c r="N11" s="462"/>
      <c r="O11" s="462"/>
    </row>
    <row r="12" spans="1:15" ht="15" customHeight="1" x14ac:dyDescent="0.2">
      <c r="A12" s="462"/>
      <c r="B12" s="815" t="s">
        <v>364</v>
      </c>
      <c r="C12" s="815"/>
      <c r="D12" s="815"/>
      <c r="E12" s="815"/>
      <c r="F12" s="815"/>
      <c r="G12" s="815"/>
      <c r="H12" s="462"/>
      <c r="I12" s="462"/>
      <c r="J12" s="462"/>
      <c r="K12" s="462"/>
      <c r="L12" s="462"/>
      <c r="M12" s="462"/>
      <c r="N12" s="462"/>
      <c r="O12" s="462"/>
    </row>
    <row r="13" spans="1:15" ht="15" customHeight="1" x14ac:dyDescent="0.2">
      <c r="A13" s="462"/>
      <c r="B13" s="816" t="s">
        <v>462</v>
      </c>
      <c r="C13" s="816"/>
      <c r="D13" s="816"/>
      <c r="E13" s="816"/>
      <c r="F13" s="816"/>
      <c r="G13" s="816"/>
      <c r="H13" s="462"/>
      <c r="I13" s="462"/>
      <c r="J13" s="462"/>
      <c r="K13" s="462"/>
      <c r="L13" s="462"/>
      <c r="M13" s="462"/>
      <c r="N13" s="462"/>
      <c r="O13" s="462"/>
    </row>
    <row r="14" spans="1:15" ht="15" customHeight="1" x14ac:dyDescent="0.2">
      <c r="A14" s="462"/>
      <c r="B14" s="816" t="s">
        <v>125</v>
      </c>
      <c r="C14" s="816"/>
      <c r="D14" s="816"/>
      <c r="E14" s="816"/>
      <c r="F14" s="816"/>
      <c r="G14" s="816"/>
      <c r="H14" s="462"/>
      <c r="I14" s="462"/>
      <c r="J14" s="462"/>
      <c r="K14" s="462"/>
      <c r="L14" s="462"/>
      <c r="M14" s="462"/>
      <c r="N14" s="462"/>
      <c r="O14" s="462"/>
    </row>
    <row r="15" spans="1:15" ht="15" customHeight="1" x14ac:dyDescent="0.2">
      <c r="A15" s="462"/>
      <c r="B15" s="816" t="s">
        <v>29</v>
      </c>
      <c r="C15" s="816"/>
      <c r="D15" s="816"/>
      <c r="E15" s="816"/>
      <c r="F15" s="816"/>
      <c r="G15" s="816"/>
      <c r="H15" s="462"/>
      <c r="I15" s="462"/>
      <c r="J15" s="462"/>
      <c r="K15" s="462"/>
      <c r="L15" s="462"/>
      <c r="M15" s="462"/>
      <c r="N15" s="462"/>
      <c r="O15" s="462"/>
    </row>
    <row r="16" spans="1:15" ht="20.100000000000001" customHeight="1" x14ac:dyDescent="0.2">
      <c r="A16" s="462"/>
      <c r="B16" s="462"/>
      <c r="C16" s="462"/>
      <c r="D16" s="462"/>
      <c r="E16" s="462"/>
      <c r="F16" s="462"/>
      <c r="G16" s="462"/>
      <c r="H16" s="462"/>
      <c r="I16" s="462"/>
      <c r="J16" s="462"/>
      <c r="K16" s="462"/>
      <c r="L16" s="462"/>
      <c r="M16" s="462"/>
      <c r="N16" s="462"/>
      <c r="O16" s="462"/>
    </row>
    <row r="17" spans="1:15" ht="20.100000000000001" customHeight="1" thickBot="1" x14ac:dyDescent="0.3">
      <c r="A17" s="462"/>
      <c r="B17" s="827" t="s">
        <v>40</v>
      </c>
      <c r="C17" s="827"/>
      <c r="D17" s="827"/>
      <c r="E17" s="827"/>
      <c r="F17" s="827"/>
      <c r="G17" s="827"/>
      <c r="H17" s="827"/>
      <c r="I17" s="827"/>
      <c r="J17" s="827"/>
      <c r="K17" s="827"/>
      <c r="L17" s="827"/>
      <c r="M17" s="827"/>
      <c r="N17" s="827"/>
      <c r="O17" s="462"/>
    </row>
    <row r="18" spans="1:15" ht="9.9499999999999993" customHeight="1" x14ac:dyDescent="0.2">
      <c r="A18" s="462"/>
      <c r="B18" s="462"/>
      <c r="C18" s="462"/>
      <c r="D18" s="462"/>
      <c r="E18" s="462"/>
      <c r="F18" s="462"/>
      <c r="G18" s="462"/>
      <c r="H18" s="462"/>
      <c r="I18" s="462"/>
      <c r="J18" s="462"/>
      <c r="K18" s="462"/>
      <c r="L18" s="462"/>
      <c r="M18" s="462"/>
      <c r="N18" s="462"/>
      <c r="O18" s="462"/>
    </row>
    <row r="19" spans="1:15" ht="65.099999999999994" customHeight="1" x14ac:dyDescent="0.2">
      <c r="A19" s="552"/>
      <c r="B19" s="552"/>
      <c r="C19" s="839" t="s">
        <v>686</v>
      </c>
      <c r="D19" s="839"/>
      <c r="E19" s="839"/>
      <c r="F19" s="839"/>
      <c r="G19" s="839"/>
      <c r="H19" s="839"/>
      <c r="I19" s="839"/>
      <c r="J19" s="839"/>
      <c r="K19" s="839"/>
      <c r="L19" s="552"/>
      <c r="M19" s="552"/>
      <c r="N19" s="552"/>
      <c r="O19" s="552"/>
    </row>
    <row r="20" spans="1:15" ht="9.9499999999999993" customHeight="1" x14ac:dyDescent="0.2">
      <c r="A20" s="552"/>
      <c r="B20" s="552"/>
      <c r="C20" s="552"/>
      <c r="D20" s="552"/>
      <c r="E20" s="552"/>
      <c r="F20" s="552"/>
      <c r="G20" s="552"/>
      <c r="H20" s="552"/>
      <c r="I20" s="552"/>
      <c r="J20" s="552"/>
      <c r="K20" s="552"/>
      <c r="L20" s="552"/>
      <c r="M20" s="552"/>
      <c r="N20" s="552"/>
      <c r="O20" s="552"/>
    </row>
    <row r="21" spans="1:15" ht="15.95" customHeight="1" x14ac:dyDescent="0.2">
      <c r="A21" s="462"/>
      <c r="B21" s="826" t="s">
        <v>390</v>
      </c>
      <c r="C21" s="826"/>
      <c r="D21" s="826"/>
      <c r="E21" s="826"/>
      <c r="F21" s="826"/>
      <c r="G21" s="826"/>
      <c r="H21" s="826"/>
      <c r="I21" s="826"/>
      <c r="J21" s="826"/>
      <c r="K21" s="826"/>
      <c r="L21" s="826"/>
      <c r="M21" s="826"/>
      <c r="N21" s="826"/>
      <c r="O21" s="462"/>
    </row>
    <row r="22" spans="1:15" ht="15" customHeight="1" x14ac:dyDescent="0.2">
      <c r="A22" s="462"/>
      <c r="B22" s="462"/>
      <c r="C22" s="462"/>
      <c r="D22" s="462"/>
      <c r="E22" s="462"/>
      <c r="F22" s="462"/>
      <c r="G22" s="462"/>
      <c r="H22" s="462"/>
      <c r="I22" s="462"/>
      <c r="J22" s="462"/>
      <c r="K22" s="462"/>
      <c r="L22" s="462"/>
      <c r="M22" s="462"/>
      <c r="N22" s="462"/>
      <c r="O22" s="462"/>
    </row>
    <row r="23" spans="1:15" ht="15" customHeight="1" x14ac:dyDescent="0.2">
      <c r="A23" s="462"/>
      <c r="B23" s="462"/>
      <c r="C23" s="462"/>
      <c r="D23" s="462"/>
      <c r="E23" s="462"/>
      <c r="F23" s="462"/>
      <c r="G23" s="462"/>
      <c r="H23" s="462"/>
      <c r="I23" s="462"/>
      <c r="J23" s="462"/>
      <c r="K23" s="462"/>
      <c r="L23" s="462"/>
      <c r="M23" s="462"/>
      <c r="N23" s="462"/>
      <c r="O23" s="462"/>
    </row>
    <row r="24" spans="1:15" ht="15" customHeight="1" x14ac:dyDescent="0.2">
      <c r="A24" s="462"/>
      <c r="B24" s="462"/>
      <c r="C24" s="462"/>
      <c r="D24" s="462"/>
      <c r="E24" s="462"/>
      <c r="F24" s="462"/>
      <c r="G24" s="462"/>
      <c r="H24" s="462"/>
      <c r="I24" s="462"/>
      <c r="J24" s="462"/>
      <c r="K24" s="462"/>
      <c r="L24" s="462"/>
      <c r="M24" s="462"/>
      <c r="N24" s="462"/>
      <c r="O24" s="462"/>
    </row>
    <row r="25" spans="1:15" ht="15" customHeight="1" x14ac:dyDescent="0.2">
      <c r="A25" s="462"/>
      <c r="B25" s="462"/>
      <c r="C25" s="462"/>
      <c r="D25" s="462"/>
      <c r="E25" s="462"/>
      <c r="F25" s="462"/>
      <c r="G25" s="462"/>
      <c r="H25" s="462"/>
      <c r="I25" s="462"/>
      <c r="J25" s="462"/>
      <c r="K25" s="462"/>
      <c r="L25" s="462"/>
      <c r="M25" s="462"/>
      <c r="N25" s="462"/>
      <c r="O25" s="462"/>
    </row>
    <row r="26" spans="1:15" ht="15" customHeight="1" x14ac:dyDescent="0.2">
      <c r="A26" s="462"/>
      <c r="B26" s="462"/>
      <c r="C26" s="462"/>
      <c r="D26" s="462"/>
      <c r="E26" s="462"/>
      <c r="F26" s="462"/>
      <c r="G26" s="462"/>
      <c r="H26" s="462"/>
      <c r="I26" s="462"/>
      <c r="J26" s="462"/>
      <c r="K26" s="462"/>
      <c r="L26" s="462"/>
      <c r="M26" s="462"/>
      <c r="N26" s="462"/>
      <c r="O26" s="462"/>
    </row>
    <row r="27" spans="1:15" ht="15" customHeight="1" x14ac:dyDescent="0.2">
      <c r="A27" s="462"/>
      <c r="B27" s="462"/>
      <c r="C27" s="462"/>
      <c r="D27" s="462"/>
      <c r="E27" s="462"/>
      <c r="F27" s="462"/>
      <c r="G27" s="462"/>
      <c r="H27" s="462"/>
      <c r="I27" s="462"/>
      <c r="J27" s="462"/>
      <c r="K27" s="462"/>
      <c r="L27" s="462"/>
      <c r="M27" s="462"/>
      <c r="N27" s="462"/>
      <c r="O27" s="462"/>
    </row>
    <row r="28" spans="1:15" ht="15" customHeight="1" x14ac:dyDescent="0.2">
      <c r="A28" s="462"/>
      <c r="B28" s="462"/>
      <c r="C28" s="462"/>
      <c r="D28" s="462"/>
      <c r="E28" s="462"/>
      <c r="F28" s="462"/>
      <c r="G28" s="462"/>
      <c r="H28" s="462"/>
      <c r="I28" s="462"/>
      <c r="J28" s="462"/>
      <c r="K28" s="462"/>
      <c r="L28" s="462"/>
      <c r="M28" s="462"/>
      <c r="N28" s="462"/>
      <c r="O28" s="462"/>
    </row>
    <row r="29" spans="1:15" ht="15" customHeight="1" x14ac:dyDescent="0.2">
      <c r="A29" s="462"/>
      <c r="B29" s="462"/>
      <c r="C29" s="462"/>
      <c r="D29" s="462"/>
      <c r="E29" s="462"/>
      <c r="F29" s="462"/>
      <c r="G29" s="462"/>
      <c r="H29" s="462"/>
      <c r="I29" s="462"/>
      <c r="J29" s="462"/>
      <c r="K29" s="462"/>
      <c r="L29" s="462"/>
      <c r="M29" s="462"/>
      <c r="N29" s="462"/>
      <c r="O29" s="462"/>
    </row>
    <row r="30" spans="1:15" ht="15" customHeight="1" x14ac:dyDescent="0.2">
      <c r="A30" s="462"/>
      <c r="B30" s="462"/>
      <c r="C30" s="462"/>
      <c r="D30" s="462"/>
      <c r="E30" s="462"/>
      <c r="F30" s="462"/>
      <c r="G30" s="462"/>
      <c r="H30" s="462"/>
      <c r="I30" s="462"/>
      <c r="J30" s="462"/>
      <c r="K30" s="462"/>
      <c r="L30" s="462"/>
      <c r="M30" s="462"/>
      <c r="N30" s="462"/>
      <c r="O30" s="462"/>
    </row>
    <row r="31" spans="1:15" ht="15" customHeight="1" x14ac:dyDescent="0.2">
      <c r="A31" s="462"/>
      <c r="B31" s="462"/>
      <c r="C31" s="462"/>
      <c r="D31" s="462"/>
      <c r="E31" s="462"/>
      <c r="F31" s="462"/>
      <c r="G31" s="462"/>
      <c r="H31" s="462"/>
      <c r="I31" s="462"/>
      <c r="J31" s="462"/>
      <c r="K31" s="462"/>
      <c r="L31" s="462"/>
      <c r="M31" s="462"/>
      <c r="N31" s="462"/>
      <c r="O31" s="462"/>
    </row>
    <row r="32" spans="1:15" ht="15" customHeight="1" x14ac:dyDescent="0.2">
      <c r="A32" s="462"/>
      <c r="B32" s="462"/>
      <c r="C32" s="462"/>
      <c r="D32" s="462"/>
      <c r="E32" s="462"/>
      <c r="F32" s="462"/>
      <c r="G32" s="462"/>
      <c r="H32" s="462"/>
      <c r="I32" s="462"/>
      <c r="J32" s="462"/>
      <c r="K32" s="462"/>
      <c r="L32" s="462"/>
      <c r="M32" s="462"/>
      <c r="N32" s="462"/>
      <c r="O32" s="462"/>
    </row>
    <row r="33" spans="1:15" ht="15" customHeight="1" x14ac:dyDescent="0.2">
      <c r="A33" s="462"/>
      <c r="B33" s="462"/>
      <c r="C33" s="462"/>
      <c r="D33" s="462"/>
      <c r="E33" s="462"/>
      <c r="F33" s="462"/>
      <c r="G33" s="462"/>
      <c r="H33" s="462"/>
      <c r="I33" s="462"/>
      <c r="J33" s="462"/>
      <c r="K33" s="462"/>
      <c r="L33" s="462"/>
      <c r="M33" s="462"/>
      <c r="N33" s="462"/>
      <c r="O33" s="462"/>
    </row>
    <row r="34" spans="1:15" ht="15" customHeight="1" x14ac:dyDescent="0.2">
      <c r="A34" s="462"/>
      <c r="B34" s="462"/>
      <c r="C34" s="462"/>
      <c r="D34" s="462"/>
      <c r="E34" s="462"/>
      <c r="F34" s="462"/>
      <c r="G34" s="462"/>
      <c r="H34" s="462"/>
      <c r="I34" s="462"/>
      <c r="J34" s="462"/>
      <c r="K34" s="462"/>
      <c r="L34" s="462"/>
      <c r="M34" s="462"/>
      <c r="N34" s="462"/>
      <c r="O34" s="462"/>
    </row>
    <row r="35" spans="1:15" ht="15" customHeight="1" x14ac:dyDescent="0.2">
      <c r="A35" s="462"/>
      <c r="B35" s="462"/>
      <c r="C35" s="462"/>
      <c r="D35" s="462"/>
      <c r="E35" s="462"/>
      <c r="F35" s="462"/>
      <c r="G35" s="462"/>
      <c r="H35" s="462"/>
      <c r="I35" s="462"/>
      <c r="J35" s="462"/>
      <c r="K35" s="462"/>
      <c r="L35" s="462"/>
      <c r="M35" s="462"/>
      <c r="N35" s="462"/>
      <c r="O35" s="462"/>
    </row>
    <row r="36" spans="1:15" ht="15" customHeight="1" x14ac:dyDescent="0.2">
      <c r="A36" s="462"/>
      <c r="B36" s="462"/>
      <c r="C36" s="462"/>
      <c r="D36" s="462"/>
      <c r="E36" s="462"/>
      <c r="F36" s="462"/>
      <c r="G36" s="462"/>
      <c r="H36" s="462"/>
      <c r="I36" s="462"/>
      <c r="J36" s="462"/>
      <c r="K36" s="462"/>
      <c r="L36" s="462"/>
      <c r="M36" s="462"/>
      <c r="N36" s="462"/>
      <c r="O36" s="462"/>
    </row>
    <row r="37" spans="1:15" ht="15" customHeight="1" x14ac:dyDescent="0.2">
      <c r="A37" s="462"/>
      <c r="B37" s="462"/>
      <c r="C37" s="462"/>
      <c r="D37" s="462"/>
      <c r="E37" s="462"/>
      <c r="F37" s="462"/>
      <c r="G37" s="462"/>
      <c r="H37" s="462"/>
      <c r="I37" s="462"/>
      <c r="J37" s="462"/>
      <c r="K37" s="462"/>
      <c r="L37" s="462"/>
      <c r="M37" s="462"/>
      <c r="N37" s="462"/>
      <c r="O37" s="462"/>
    </row>
    <row r="38" spans="1:15" ht="15" customHeight="1" x14ac:dyDescent="0.2">
      <c r="A38" s="462"/>
      <c r="B38" s="462"/>
      <c r="C38" s="462"/>
      <c r="D38" s="462"/>
      <c r="E38" s="462"/>
      <c r="F38" s="462"/>
      <c r="G38" s="462"/>
      <c r="H38" s="462"/>
      <c r="I38" s="462"/>
      <c r="J38" s="462"/>
      <c r="K38" s="462"/>
      <c r="L38" s="462"/>
      <c r="M38" s="462"/>
      <c r="N38" s="462"/>
      <c r="O38" s="462"/>
    </row>
    <row r="39" spans="1:15" ht="15" customHeight="1" x14ac:dyDescent="0.2">
      <c r="A39" s="462"/>
      <c r="B39" s="462"/>
      <c r="C39" s="462"/>
      <c r="D39" s="462"/>
      <c r="E39" s="462"/>
      <c r="F39" s="462"/>
      <c r="G39" s="462"/>
      <c r="H39" s="462"/>
      <c r="I39" s="462"/>
      <c r="J39" s="462"/>
      <c r="K39" s="462"/>
      <c r="L39" s="462"/>
      <c r="M39" s="462"/>
      <c r="N39" s="462"/>
      <c r="O39" s="462"/>
    </row>
    <row r="40" spans="1:15" ht="15" customHeight="1" x14ac:dyDescent="0.2">
      <c r="A40" s="462"/>
      <c r="B40" s="462"/>
      <c r="C40" s="462"/>
      <c r="D40" s="462"/>
      <c r="E40" s="462"/>
      <c r="F40" s="462"/>
      <c r="G40" s="462"/>
      <c r="H40" s="462"/>
      <c r="I40" s="462"/>
      <c r="J40" s="462"/>
      <c r="K40" s="462"/>
      <c r="L40" s="462"/>
      <c r="M40" s="462"/>
      <c r="N40" s="462"/>
      <c r="O40" s="462"/>
    </row>
    <row r="41" spans="1:15" ht="15" customHeight="1" x14ac:dyDescent="0.2">
      <c r="A41" s="462"/>
      <c r="B41" s="837" t="s">
        <v>500</v>
      </c>
      <c r="C41" s="837"/>
      <c r="D41" s="545"/>
      <c r="E41" s="545"/>
      <c r="F41" s="462"/>
      <c r="G41" s="462"/>
      <c r="H41" s="462"/>
      <c r="I41" s="462"/>
      <c r="J41" s="462"/>
      <c r="K41" s="838" t="s">
        <v>550</v>
      </c>
      <c r="L41" s="838"/>
      <c r="M41" s="838"/>
      <c r="N41" s="838"/>
      <c r="O41" s="462"/>
    </row>
    <row r="42" spans="1:15" ht="15" customHeight="1" x14ac:dyDescent="0.2">
      <c r="A42" s="462"/>
      <c r="B42" s="120" t="s">
        <v>28</v>
      </c>
      <c r="C42" s="462"/>
      <c r="D42" s="462"/>
      <c r="E42" s="462"/>
      <c r="F42" s="462"/>
      <c r="G42" s="462"/>
      <c r="H42" s="462"/>
      <c r="I42" s="462"/>
      <c r="J42" s="462"/>
      <c r="K42" s="462"/>
      <c r="L42" s="224"/>
      <c r="M42" s="462"/>
      <c r="N42" s="462"/>
      <c r="O42" s="462"/>
    </row>
    <row r="43" spans="1:15" ht="20.100000000000001" customHeight="1" x14ac:dyDescent="0.2">
      <c r="A43" s="462"/>
      <c r="B43" s="462"/>
      <c r="C43" s="462"/>
      <c r="D43" s="462"/>
      <c r="E43" s="462"/>
      <c r="F43" s="462"/>
      <c r="G43" s="462"/>
      <c r="H43" s="462"/>
      <c r="I43" s="462"/>
      <c r="J43" s="462"/>
      <c r="K43" s="462"/>
      <c r="L43" s="462"/>
      <c r="M43" s="462"/>
      <c r="N43" s="462"/>
      <c r="O43" s="462"/>
    </row>
    <row r="44" spans="1:15" ht="15.95" customHeight="1" x14ac:dyDescent="0.2">
      <c r="A44" s="462"/>
      <c r="B44" s="826" t="s">
        <v>389</v>
      </c>
      <c r="C44" s="826"/>
      <c r="D44" s="826"/>
      <c r="E44" s="826"/>
      <c r="F44" s="826"/>
      <c r="G44" s="826"/>
      <c r="H44" s="826"/>
      <c r="I44" s="826"/>
      <c r="J44" s="826"/>
      <c r="K44" s="826"/>
      <c r="L44" s="826"/>
      <c r="M44" s="826"/>
      <c r="N44" s="826"/>
      <c r="O44" s="462"/>
    </row>
    <row r="45" spans="1:15" ht="15" customHeight="1" x14ac:dyDescent="0.2">
      <c r="A45" s="462"/>
      <c r="B45" s="462"/>
      <c r="C45" s="462"/>
      <c r="D45" s="462"/>
      <c r="E45" s="462"/>
      <c r="F45" s="462"/>
      <c r="G45" s="462"/>
      <c r="H45" s="462"/>
      <c r="I45" s="462"/>
      <c r="J45" s="462"/>
      <c r="K45" s="462"/>
      <c r="L45" s="462"/>
      <c r="M45" s="462"/>
      <c r="N45" s="462"/>
      <c r="O45" s="462"/>
    </row>
    <row r="46" spans="1:15" ht="15" customHeight="1" x14ac:dyDescent="0.2">
      <c r="A46" s="462"/>
      <c r="B46" s="462"/>
      <c r="C46" s="462"/>
      <c r="D46" s="462"/>
      <c r="E46" s="462"/>
      <c r="F46" s="462"/>
      <c r="G46" s="462"/>
      <c r="H46" s="462"/>
      <c r="I46" s="462"/>
      <c r="J46" s="462"/>
      <c r="K46" s="462"/>
      <c r="L46" s="462"/>
      <c r="M46" s="462"/>
      <c r="N46" s="462"/>
      <c r="O46" s="462"/>
    </row>
    <row r="47" spans="1:15" ht="15" customHeight="1" x14ac:dyDescent="0.2">
      <c r="A47" s="462"/>
      <c r="B47" s="462"/>
      <c r="C47" s="462"/>
      <c r="D47" s="462"/>
      <c r="E47" s="462"/>
      <c r="F47" s="462"/>
      <c r="G47" s="462"/>
      <c r="H47" s="462"/>
      <c r="I47" s="462"/>
      <c r="J47" s="462"/>
      <c r="K47" s="462"/>
      <c r="L47" s="462"/>
      <c r="M47" s="462"/>
      <c r="N47" s="462"/>
      <c r="O47" s="462"/>
    </row>
    <row r="48" spans="1:15" ht="15" customHeight="1" x14ac:dyDescent="0.2">
      <c r="A48" s="462"/>
      <c r="B48" s="462"/>
      <c r="C48" s="462"/>
      <c r="D48" s="462"/>
      <c r="E48" s="462"/>
      <c r="F48" s="462"/>
      <c r="G48" s="462"/>
      <c r="H48" s="462"/>
      <c r="I48" s="462"/>
      <c r="J48" s="462"/>
      <c r="K48" s="462"/>
      <c r="L48" s="462"/>
      <c r="M48" s="462"/>
      <c r="N48" s="462"/>
      <c r="O48" s="462"/>
    </row>
    <row r="49" spans="1:15" ht="15" customHeight="1" x14ac:dyDescent="0.2">
      <c r="A49" s="462"/>
      <c r="B49" s="462"/>
      <c r="C49" s="462"/>
      <c r="D49" s="462"/>
      <c r="E49" s="462"/>
      <c r="F49" s="462"/>
      <c r="G49" s="462"/>
      <c r="H49" s="462"/>
      <c r="I49" s="462"/>
      <c r="J49" s="462"/>
      <c r="K49" s="462"/>
      <c r="L49" s="462"/>
      <c r="M49" s="462"/>
      <c r="N49" s="462"/>
      <c r="O49" s="462"/>
    </row>
    <row r="50" spans="1:15" ht="15" customHeight="1" x14ac:dyDescent="0.2">
      <c r="A50" s="462"/>
      <c r="B50" s="462"/>
      <c r="C50" s="462"/>
      <c r="D50" s="462"/>
      <c r="E50" s="462"/>
      <c r="F50" s="462"/>
      <c r="G50" s="462"/>
      <c r="H50" s="462"/>
      <c r="I50" s="462"/>
      <c r="J50" s="462"/>
      <c r="K50" s="462"/>
      <c r="L50" s="462"/>
      <c r="M50" s="462"/>
      <c r="N50" s="462"/>
      <c r="O50" s="462"/>
    </row>
    <row r="51" spans="1:15" ht="15" customHeight="1" x14ac:dyDescent="0.2">
      <c r="A51" s="462"/>
      <c r="B51" s="462"/>
      <c r="C51" s="462"/>
      <c r="D51" s="462"/>
      <c r="E51" s="462"/>
      <c r="F51" s="462"/>
      <c r="G51" s="462"/>
      <c r="H51" s="462"/>
      <c r="I51" s="462"/>
      <c r="J51" s="462"/>
      <c r="K51" s="462"/>
      <c r="L51" s="462"/>
      <c r="M51" s="462"/>
      <c r="N51" s="462"/>
      <c r="O51" s="462"/>
    </row>
    <row r="52" spans="1:15" ht="15" customHeight="1" x14ac:dyDescent="0.2">
      <c r="A52" s="462"/>
      <c r="B52" s="462"/>
      <c r="C52" s="462"/>
      <c r="D52" s="462"/>
      <c r="E52" s="462"/>
      <c r="F52" s="462"/>
      <c r="G52" s="462"/>
      <c r="H52" s="462"/>
      <c r="I52" s="462"/>
      <c r="J52" s="462"/>
      <c r="K52" s="462"/>
      <c r="L52" s="462"/>
      <c r="M52" s="462"/>
      <c r="N52" s="462"/>
      <c r="O52" s="462"/>
    </row>
    <row r="53" spans="1:15" ht="15" customHeight="1" x14ac:dyDescent="0.2">
      <c r="A53" s="462"/>
      <c r="B53" s="462"/>
      <c r="C53" s="462"/>
      <c r="D53" s="462"/>
      <c r="E53" s="462"/>
      <c r="F53" s="462"/>
      <c r="G53" s="462"/>
      <c r="H53" s="462"/>
      <c r="I53" s="462"/>
      <c r="J53" s="462"/>
      <c r="K53" s="462"/>
      <c r="L53" s="462"/>
      <c r="M53" s="462"/>
      <c r="N53" s="462"/>
      <c r="O53" s="462"/>
    </row>
    <row r="54" spans="1:15" ht="15" customHeight="1" x14ac:dyDescent="0.2">
      <c r="A54" s="462"/>
      <c r="B54" s="462"/>
      <c r="C54" s="462"/>
      <c r="D54" s="462"/>
      <c r="E54" s="462"/>
      <c r="F54" s="462"/>
      <c r="G54" s="462"/>
      <c r="H54" s="462"/>
      <c r="I54" s="462"/>
      <c r="J54" s="462"/>
      <c r="K54" s="462"/>
      <c r="L54" s="462"/>
      <c r="M54" s="462"/>
      <c r="N54" s="462"/>
      <c r="O54" s="462"/>
    </row>
    <row r="55" spans="1:15" ht="15" customHeight="1" x14ac:dyDescent="0.2">
      <c r="A55" s="462"/>
      <c r="B55" s="462"/>
      <c r="C55" s="462"/>
      <c r="D55" s="462"/>
      <c r="E55" s="462"/>
      <c r="F55" s="462"/>
      <c r="G55" s="462"/>
      <c r="H55" s="462"/>
      <c r="I55" s="462"/>
      <c r="J55" s="462"/>
      <c r="K55" s="462"/>
      <c r="L55" s="462"/>
      <c r="M55" s="462"/>
      <c r="N55" s="462"/>
      <c r="O55" s="462"/>
    </row>
    <row r="56" spans="1:15" ht="15" customHeight="1" x14ac:dyDescent="0.2">
      <c r="A56" s="462"/>
      <c r="B56" s="462"/>
      <c r="C56" s="462"/>
      <c r="D56" s="462"/>
      <c r="E56" s="462"/>
      <c r="F56" s="462"/>
      <c r="G56" s="462"/>
      <c r="H56" s="462"/>
      <c r="I56" s="462"/>
      <c r="J56" s="462"/>
      <c r="K56" s="462"/>
      <c r="L56" s="462"/>
      <c r="M56" s="462"/>
      <c r="N56" s="462"/>
      <c r="O56" s="462"/>
    </row>
    <row r="57" spans="1:15" ht="15" customHeight="1" x14ac:dyDescent="0.2">
      <c r="A57" s="462"/>
      <c r="B57" s="462"/>
      <c r="C57" s="462"/>
      <c r="D57" s="462"/>
      <c r="E57" s="462"/>
      <c r="F57" s="462"/>
      <c r="G57" s="462"/>
      <c r="H57" s="462"/>
      <c r="I57" s="462"/>
      <c r="J57" s="462"/>
      <c r="K57" s="462"/>
      <c r="L57" s="462"/>
      <c r="M57" s="462"/>
      <c r="N57" s="462"/>
      <c r="O57" s="462"/>
    </row>
    <row r="58" spans="1:15" ht="15" customHeight="1" x14ac:dyDescent="0.2">
      <c r="A58" s="462"/>
      <c r="B58" s="462"/>
      <c r="C58" s="462"/>
      <c r="D58" s="462"/>
      <c r="E58" s="462"/>
      <c r="F58" s="462"/>
      <c r="G58" s="462"/>
      <c r="H58" s="462"/>
      <c r="I58" s="462"/>
      <c r="J58" s="462"/>
      <c r="K58" s="462"/>
      <c r="L58" s="462"/>
      <c r="M58" s="462"/>
      <c r="N58" s="462"/>
      <c r="O58" s="462"/>
    </row>
    <row r="59" spans="1:15" ht="15" customHeight="1" x14ac:dyDescent="0.2">
      <c r="A59" s="462"/>
      <c r="B59" s="462"/>
      <c r="C59" s="462"/>
      <c r="D59" s="462"/>
      <c r="E59" s="462"/>
      <c r="F59" s="462"/>
      <c r="G59" s="462"/>
      <c r="H59" s="462"/>
      <c r="I59" s="462"/>
      <c r="J59" s="462"/>
      <c r="K59" s="462"/>
      <c r="L59" s="462"/>
      <c r="M59" s="462"/>
      <c r="N59" s="462"/>
      <c r="O59" s="462"/>
    </row>
    <row r="60" spans="1:15" ht="15" customHeight="1" x14ac:dyDescent="0.2">
      <c r="A60" s="462"/>
      <c r="B60" s="462"/>
      <c r="C60" s="462"/>
      <c r="D60" s="462"/>
      <c r="E60" s="462"/>
      <c r="F60" s="462"/>
      <c r="G60" s="462"/>
      <c r="H60" s="462"/>
      <c r="I60" s="462"/>
      <c r="J60" s="462"/>
      <c r="K60" s="462"/>
      <c r="L60" s="462"/>
      <c r="M60" s="462"/>
      <c r="N60" s="462"/>
      <c r="O60" s="462"/>
    </row>
    <row r="61" spans="1:15" ht="15" customHeight="1" x14ac:dyDescent="0.2">
      <c r="A61" s="462"/>
      <c r="B61" s="462"/>
      <c r="C61" s="462"/>
      <c r="D61" s="462"/>
      <c r="E61" s="462"/>
      <c r="F61" s="462"/>
      <c r="G61" s="462"/>
      <c r="H61" s="462"/>
      <c r="I61" s="462"/>
      <c r="J61" s="462"/>
      <c r="K61" s="462"/>
      <c r="L61" s="462"/>
      <c r="M61" s="462"/>
      <c r="N61" s="462"/>
      <c r="O61" s="462"/>
    </row>
    <row r="62" spans="1:15" ht="15" customHeight="1" x14ac:dyDescent="0.2">
      <c r="A62" s="462"/>
      <c r="B62" s="462"/>
      <c r="C62" s="462"/>
      <c r="D62" s="462"/>
      <c r="E62" s="462"/>
      <c r="F62" s="462"/>
      <c r="G62" s="462"/>
      <c r="H62" s="462"/>
      <c r="I62" s="462"/>
      <c r="J62" s="462"/>
      <c r="K62" s="462"/>
      <c r="L62" s="462"/>
      <c r="M62" s="462"/>
      <c r="N62" s="462"/>
      <c r="O62" s="462"/>
    </row>
    <row r="63" spans="1:15" ht="15" customHeight="1" x14ac:dyDescent="0.2">
      <c r="A63" s="462"/>
      <c r="B63" s="462"/>
      <c r="C63" s="462"/>
      <c r="D63" s="462"/>
      <c r="E63" s="462"/>
      <c r="F63" s="462"/>
      <c r="G63" s="462"/>
      <c r="H63" s="462"/>
      <c r="I63" s="462"/>
      <c r="J63" s="462"/>
      <c r="K63" s="462"/>
      <c r="L63" s="462"/>
      <c r="M63" s="462"/>
      <c r="N63" s="462"/>
      <c r="O63" s="462"/>
    </row>
    <row r="64" spans="1:15" ht="15" customHeight="1" x14ac:dyDescent="0.2">
      <c r="A64" s="462"/>
      <c r="B64" s="837" t="s">
        <v>500</v>
      </c>
      <c r="C64" s="837"/>
      <c r="D64" s="462"/>
      <c r="E64" s="462"/>
      <c r="F64" s="462"/>
      <c r="G64" s="462"/>
      <c r="H64" s="462"/>
      <c r="I64" s="462"/>
      <c r="J64" s="462"/>
      <c r="K64" s="838" t="s">
        <v>550</v>
      </c>
      <c r="L64" s="838"/>
      <c r="M64" s="838"/>
      <c r="N64" s="838"/>
      <c r="O64" s="462"/>
    </row>
    <row r="65" spans="1:15" ht="15" customHeight="1" x14ac:dyDescent="0.2">
      <c r="A65" s="462"/>
      <c r="B65" s="120" t="s">
        <v>28</v>
      </c>
      <c r="C65" s="462"/>
      <c r="D65" s="462"/>
      <c r="E65" s="462"/>
      <c r="F65" s="462"/>
      <c r="G65" s="462"/>
      <c r="H65" s="462"/>
      <c r="I65" s="462"/>
      <c r="J65" s="462"/>
      <c r="K65" s="462"/>
      <c r="L65" s="224"/>
      <c r="M65" s="462"/>
      <c r="N65" s="462"/>
      <c r="O65" s="462"/>
    </row>
    <row r="66" spans="1:15" ht="20.100000000000001" customHeight="1" x14ac:dyDescent="0.2">
      <c r="A66" s="462"/>
      <c r="B66" s="462"/>
      <c r="C66" s="462"/>
      <c r="D66" s="462"/>
      <c r="E66" s="462"/>
      <c r="F66" s="462"/>
      <c r="G66" s="462"/>
      <c r="H66" s="462"/>
      <c r="I66" s="462"/>
      <c r="J66" s="462"/>
      <c r="K66" s="462"/>
      <c r="L66" s="462"/>
      <c r="M66" s="462"/>
      <c r="N66" s="462"/>
      <c r="O66" s="462"/>
    </row>
    <row r="67" spans="1:15" ht="15.95" customHeight="1" x14ac:dyDescent="0.2">
      <c r="A67" s="462"/>
      <c r="B67" s="826" t="str">
        <f>"MORTALIDADE PROPORCIONAL " &amp; AUX!E3 &amp; " NO TRIÉNIO 2009-2011, POR CICLO DE VIDA PARA OS GRANDES GRUPOS DE CAUSAS DE MORTE, AMBOS OS SEXOS"</f>
        <v>MORTALIDADE PROPORCIONAL NA ULS BAIXO ALENTEJO NO TRIÉNIO 2009-2011, POR CICLO DE VIDA PARA OS GRANDES GRUPOS DE CAUSAS DE MORTE, AMBOS OS SEXOS</v>
      </c>
      <c r="C67" s="826"/>
      <c r="D67" s="826"/>
      <c r="E67" s="826"/>
      <c r="F67" s="826"/>
      <c r="G67" s="826"/>
      <c r="H67" s="826"/>
      <c r="I67" s="826"/>
      <c r="J67" s="826"/>
      <c r="K67" s="826"/>
      <c r="L67" s="826"/>
      <c r="M67" s="826"/>
      <c r="N67" s="826"/>
      <c r="O67" s="462"/>
    </row>
    <row r="68" spans="1:15" ht="15" customHeight="1" x14ac:dyDescent="0.2">
      <c r="A68" s="462"/>
      <c r="B68" s="462"/>
      <c r="C68" s="462"/>
      <c r="D68" s="462"/>
      <c r="E68" s="462"/>
      <c r="F68" s="462"/>
      <c r="G68" s="462"/>
      <c r="H68" s="462"/>
      <c r="I68" s="462"/>
      <c r="J68" s="462"/>
      <c r="K68" s="462"/>
      <c r="L68" s="462"/>
      <c r="M68" s="462"/>
      <c r="N68" s="462"/>
      <c r="O68" s="462"/>
    </row>
    <row r="69" spans="1:15" ht="15" customHeight="1" x14ac:dyDescent="0.2">
      <c r="A69" s="462"/>
      <c r="B69" s="462"/>
      <c r="C69" s="462"/>
      <c r="D69" s="462"/>
      <c r="E69" s="462"/>
      <c r="F69" s="462"/>
      <c r="G69" s="462"/>
      <c r="H69" s="462"/>
      <c r="I69" s="462"/>
      <c r="J69" s="462"/>
      <c r="K69" s="462"/>
      <c r="L69" s="462"/>
      <c r="M69" s="462"/>
      <c r="N69" s="462"/>
      <c r="O69" s="462"/>
    </row>
    <row r="70" spans="1:15" ht="15" customHeight="1" x14ac:dyDescent="0.2">
      <c r="A70" s="462"/>
      <c r="B70" s="462"/>
      <c r="C70" s="462"/>
      <c r="D70" s="462"/>
      <c r="E70" s="462"/>
      <c r="F70" s="462"/>
      <c r="G70" s="462"/>
      <c r="H70" s="462"/>
      <c r="I70" s="462"/>
      <c r="J70" s="462"/>
      <c r="K70" s="462"/>
      <c r="L70" s="462"/>
      <c r="M70" s="462"/>
      <c r="N70" s="462"/>
      <c r="O70" s="462"/>
    </row>
    <row r="71" spans="1:15" ht="15" customHeight="1" x14ac:dyDescent="0.2">
      <c r="A71" s="462"/>
      <c r="B71" s="462"/>
      <c r="C71" s="462"/>
      <c r="D71" s="462"/>
      <c r="E71" s="462"/>
      <c r="F71" s="462"/>
      <c r="G71" s="462"/>
      <c r="H71" s="462"/>
      <c r="I71" s="462"/>
      <c r="J71" s="462"/>
      <c r="K71" s="462"/>
      <c r="L71" s="462"/>
      <c r="M71" s="462"/>
      <c r="N71" s="462"/>
      <c r="O71" s="462"/>
    </row>
    <row r="72" spans="1:15" ht="15" customHeight="1" x14ac:dyDescent="0.2">
      <c r="A72" s="462"/>
      <c r="B72" s="462"/>
      <c r="C72" s="462"/>
      <c r="D72" s="462"/>
      <c r="E72" s="462"/>
      <c r="F72" s="462"/>
      <c r="G72" s="462"/>
      <c r="H72" s="462"/>
      <c r="I72" s="462"/>
      <c r="J72" s="462"/>
      <c r="K72" s="462"/>
      <c r="L72" s="462"/>
      <c r="M72" s="462"/>
      <c r="N72" s="462"/>
      <c r="O72" s="462"/>
    </row>
    <row r="73" spans="1:15" ht="15" customHeight="1" x14ac:dyDescent="0.2">
      <c r="A73" s="462"/>
      <c r="B73" s="462"/>
      <c r="C73" s="462"/>
      <c r="D73" s="462"/>
      <c r="E73" s="462"/>
      <c r="F73" s="462"/>
      <c r="G73" s="462"/>
      <c r="H73" s="462"/>
      <c r="I73" s="462"/>
      <c r="J73" s="462"/>
      <c r="K73" s="462"/>
      <c r="L73" s="462"/>
      <c r="M73" s="462"/>
      <c r="N73" s="462"/>
      <c r="O73" s="462"/>
    </row>
    <row r="74" spans="1:15" ht="15" customHeight="1" x14ac:dyDescent="0.2">
      <c r="A74" s="462"/>
      <c r="B74" s="462"/>
      <c r="C74" s="462"/>
      <c r="D74" s="462"/>
      <c r="E74" s="462"/>
      <c r="F74" s="462"/>
      <c r="G74" s="462"/>
      <c r="H74" s="462"/>
      <c r="I74" s="462"/>
      <c r="J74" s="462"/>
      <c r="K74" s="462"/>
      <c r="L74" s="462"/>
      <c r="M74" s="462"/>
      <c r="N74" s="462"/>
      <c r="O74" s="462"/>
    </row>
    <row r="75" spans="1:15" ht="15" customHeight="1" x14ac:dyDescent="0.2">
      <c r="A75" s="462"/>
      <c r="B75" s="462"/>
      <c r="C75" s="462"/>
      <c r="D75" s="462"/>
      <c r="E75" s="462"/>
      <c r="F75" s="462"/>
      <c r="G75" s="462"/>
      <c r="H75" s="462"/>
      <c r="I75" s="462"/>
      <c r="J75" s="462"/>
      <c r="K75" s="462"/>
      <c r="L75" s="462"/>
      <c r="M75" s="462"/>
      <c r="N75" s="462"/>
      <c r="O75" s="462"/>
    </row>
    <row r="76" spans="1:15" ht="15" customHeight="1" x14ac:dyDescent="0.2">
      <c r="A76" s="462"/>
      <c r="B76" s="462"/>
      <c r="C76" s="462"/>
      <c r="D76" s="462"/>
      <c r="E76" s="462"/>
      <c r="F76" s="462"/>
      <c r="G76" s="462"/>
      <c r="H76" s="462"/>
      <c r="I76" s="462"/>
      <c r="J76" s="462"/>
      <c r="K76" s="462"/>
      <c r="L76" s="462"/>
      <c r="M76" s="462"/>
      <c r="N76" s="462"/>
      <c r="O76" s="462"/>
    </row>
    <row r="77" spans="1:15" ht="15" customHeight="1" x14ac:dyDescent="0.2">
      <c r="A77" s="462"/>
      <c r="B77" s="462"/>
      <c r="C77" s="462"/>
      <c r="D77" s="462"/>
      <c r="E77" s="462"/>
      <c r="F77" s="462"/>
      <c r="G77" s="462"/>
      <c r="H77" s="462"/>
      <c r="I77" s="462"/>
      <c r="J77" s="462"/>
      <c r="K77" s="462"/>
      <c r="L77" s="462"/>
      <c r="M77" s="462"/>
      <c r="N77" s="462"/>
      <c r="O77" s="462"/>
    </row>
    <row r="78" spans="1:15" ht="15" customHeight="1" x14ac:dyDescent="0.2">
      <c r="A78" s="462"/>
      <c r="B78" s="462"/>
      <c r="C78" s="462"/>
      <c r="D78" s="462"/>
      <c r="E78" s="462"/>
      <c r="F78" s="462"/>
      <c r="G78" s="462"/>
      <c r="H78" s="462"/>
      <c r="I78" s="462"/>
      <c r="J78" s="462"/>
      <c r="K78" s="462"/>
      <c r="L78" s="462"/>
      <c r="M78" s="462"/>
      <c r="N78" s="462"/>
      <c r="O78" s="462"/>
    </row>
    <row r="79" spans="1:15" ht="15" customHeight="1" x14ac:dyDescent="0.2">
      <c r="A79" s="462"/>
      <c r="B79" s="462"/>
      <c r="C79" s="462"/>
      <c r="D79" s="462"/>
      <c r="E79" s="462"/>
      <c r="F79" s="462"/>
      <c r="G79" s="462"/>
      <c r="H79" s="462"/>
      <c r="I79" s="462"/>
      <c r="J79" s="462"/>
      <c r="K79" s="462"/>
      <c r="L79" s="462"/>
      <c r="M79" s="462"/>
      <c r="N79" s="462"/>
      <c r="O79" s="462"/>
    </row>
    <row r="80" spans="1:15" ht="15" customHeight="1" x14ac:dyDescent="0.2">
      <c r="A80" s="462"/>
      <c r="B80" s="462"/>
      <c r="C80" s="462"/>
      <c r="D80" s="462"/>
      <c r="E80" s="462"/>
      <c r="F80" s="462"/>
      <c r="G80" s="462"/>
      <c r="H80" s="462"/>
      <c r="I80" s="462"/>
      <c r="J80" s="462"/>
      <c r="K80" s="462"/>
      <c r="L80" s="462"/>
      <c r="M80" s="462"/>
      <c r="N80" s="462"/>
      <c r="O80" s="462"/>
    </row>
    <row r="81" spans="1:15" ht="15" customHeight="1" x14ac:dyDescent="0.2">
      <c r="A81" s="462"/>
      <c r="B81" s="462"/>
      <c r="C81" s="462"/>
      <c r="D81" s="462"/>
      <c r="E81" s="462"/>
      <c r="F81" s="462"/>
      <c r="G81" s="462"/>
      <c r="H81" s="462"/>
      <c r="I81" s="462"/>
      <c r="J81" s="462"/>
      <c r="K81" s="462"/>
      <c r="L81" s="462"/>
      <c r="M81" s="462"/>
      <c r="N81" s="462"/>
      <c r="O81" s="462"/>
    </row>
    <row r="82" spans="1:15" ht="15" customHeight="1" x14ac:dyDescent="0.2">
      <c r="A82" s="462"/>
      <c r="B82" s="462"/>
      <c r="C82" s="462"/>
      <c r="D82" s="462"/>
      <c r="E82" s="462"/>
      <c r="F82" s="462"/>
      <c r="G82" s="462"/>
      <c r="H82" s="462"/>
      <c r="I82" s="462"/>
      <c r="J82" s="462"/>
      <c r="K82" s="462"/>
      <c r="L82" s="462"/>
      <c r="M82" s="462"/>
      <c r="N82" s="462"/>
      <c r="O82" s="462"/>
    </row>
    <row r="83" spans="1:15" ht="15" customHeight="1" x14ac:dyDescent="0.2">
      <c r="A83" s="462"/>
      <c r="B83" s="462"/>
      <c r="C83" s="462"/>
      <c r="D83" s="462"/>
      <c r="E83" s="462"/>
      <c r="F83" s="462"/>
      <c r="G83" s="462"/>
      <c r="H83" s="462"/>
      <c r="I83" s="462"/>
      <c r="J83" s="462"/>
      <c r="K83" s="462"/>
      <c r="L83" s="462"/>
      <c r="M83" s="462"/>
      <c r="N83" s="462"/>
      <c r="O83" s="462"/>
    </row>
    <row r="84" spans="1:15" ht="15" customHeight="1" x14ac:dyDescent="0.2">
      <c r="A84" s="462"/>
      <c r="B84" s="462"/>
      <c r="C84" s="462"/>
      <c r="D84" s="462"/>
      <c r="E84" s="462"/>
      <c r="F84" s="462"/>
      <c r="G84" s="462"/>
      <c r="H84" s="462"/>
      <c r="I84" s="462"/>
      <c r="J84" s="462"/>
      <c r="K84" s="462"/>
      <c r="L84" s="462"/>
      <c r="M84" s="462"/>
      <c r="N84" s="462"/>
      <c r="O84" s="462"/>
    </row>
    <row r="85" spans="1:15" ht="15" customHeight="1" x14ac:dyDescent="0.2">
      <c r="A85" s="462"/>
      <c r="B85" s="462"/>
      <c r="C85" s="462"/>
      <c r="D85" s="462"/>
      <c r="E85" s="462"/>
      <c r="F85" s="462"/>
      <c r="G85" s="462"/>
      <c r="H85" s="462"/>
      <c r="I85" s="462"/>
      <c r="J85" s="462"/>
      <c r="K85" s="462"/>
      <c r="L85" s="462"/>
      <c r="M85" s="462"/>
      <c r="N85" s="462"/>
      <c r="O85" s="462"/>
    </row>
    <row r="86" spans="1:15" ht="15" customHeight="1" x14ac:dyDescent="0.2">
      <c r="A86" s="462"/>
      <c r="B86" s="462"/>
      <c r="C86" s="462"/>
      <c r="D86" s="462"/>
      <c r="E86" s="462"/>
      <c r="F86" s="462"/>
      <c r="G86" s="462"/>
      <c r="H86" s="462"/>
      <c r="I86" s="462"/>
      <c r="J86" s="462"/>
      <c r="K86" s="462"/>
      <c r="L86" s="462"/>
      <c r="M86" s="462"/>
      <c r="N86" s="462"/>
      <c r="O86" s="462"/>
    </row>
    <row r="87" spans="1:15" ht="15" customHeight="1" x14ac:dyDescent="0.2">
      <c r="A87" s="462"/>
      <c r="B87" s="462"/>
      <c r="C87" s="462"/>
      <c r="D87" s="462"/>
      <c r="E87" s="462"/>
      <c r="F87" s="462"/>
      <c r="G87" s="462"/>
      <c r="H87" s="462"/>
      <c r="I87" s="462"/>
      <c r="J87" s="462"/>
      <c r="K87" s="462"/>
      <c r="L87" s="462"/>
      <c r="M87" s="462"/>
      <c r="N87" s="462"/>
      <c r="O87" s="462"/>
    </row>
    <row r="88" spans="1:15" ht="15" customHeight="1" x14ac:dyDescent="0.2">
      <c r="A88" s="462"/>
      <c r="B88" s="462"/>
      <c r="C88" s="462"/>
      <c r="D88" s="462"/>
      <c r="E88" s="462"/>
      <c r="F88" s="462"/>
      <c r="G88" s="462"/>
      <c r="H88" s="462"/>
      <c r="I88" s="462"/>
      <c r="J88" s="462"/>
      <c r="K88" s="462"/>
      <c r="L88" s="462"/>
      <c r="M88" s="462"/>
      <c r="N88" s="462"/>
      <c r="O88" s="462"/>
    </row>
    <row r="89" spans="1:15" ht="15" customHeight="1" x14ac:dyDescent="0.2">
      <c r="A89" s="462"/>
      <c r="B89" s="462"/>
      <c r="C89" s="462"/>
      <c r="D89" s="462"/>
      <c r="E89" s="462"/>
      <c r="F89" s="462"/>
      <c r="G89" s="462"/>
      <c r="H89" s="462"/>
      <c r="I89" s="462"/>
      <c r="J89" s="462"/>
      <c r="K89" s="462"/>
      <c r="L89" s="462"/>
      <c r="M89" s="462"/>
      <c r="N89" s="462"/>
      <c r="O89" s="462"/>
    </row>
    <row r="90" spans="1:15" ht="15" customHeight="1" x14ac:dyDescent="0.2">
      <c r="A90" s="462"/>
      <c r="B90" s="462"/>
      <c r="C90" s="462"/>
      <c r="D90" s="462"/>
      <c r="E90" s="462"/>
      <c r="F90" s="462"/>
      <c r="G90" s="462"/>
      <c r="H90" s="462"/>
      <c r="I90" s="462"/>
      <c r="J90" s="462"/>
      <c r="K90" s="462"/>
      <c r="L90" s="462"/>
      <c r="M90" s="462"/>
      <c r="N90" s="462"/>
      <c r="O90" s="462"/>
    </row>
    <row r="91" spans="1:15" ht="15" customHeight="1" x14ac:dyDescent="0.2">
      <c r="A91" s="462"/>
      <c r="B91" s="462"/>
      <c r="C91" s="462"/>
      <c r="D91" s="462"/>
      <c r="E91" s="462"/>
      <c r="F91" s="462"/>
      <c r="G91" s="462"/>
      <c r="H91" s="462"/>
      <c r="I91" s="462"/>
      <c r="J91" s="462"/>
      <c r="K91" s="462"/>
      <c r="L91" s="462"/>
      <c r="M91" s="462"/>
      <c r="N91" s="462"/>
      <c r="O91" s="462"/>
    </row>
    <row r="92" spans="1:15" ht="15" customHeight="1" x14ac:dyDescent="0.2">
      <c r="A92" s="462"/>
      <c r="B92" s="462"/>
      <c r="C92" s="462"/>
      <c r="D92" s="462"/>
      <c r="E92" s="462"/>
      <c r="F92" s="462"/>
      <c r="G92" s="462"/>
      <c r="H92" s="462"/>
      <c r="I92" s="462"/>
      <c r="J92" s="462"/>
      <c r="K92" s="462"/>
      <c r="L92" s="462"/>
      <c r="M92" s="462"/>
      <c r="N92" s="462"/>
      <c r="O92" s="462"/>
    </row>
    <row r="93" spans="1:15" ht="15" customHeight="1" x14ac:dyDescent="0.2">
      <c r="A93" s="462"/>
      <c r="B93" s="462"/>
      <c r="C93" s="462"/>
      <c r="D93" s="462"/>
      <c r="E93" s="462"/>
      <c r="F93" s="462"/>
      <c r="G93" s="462"/>
      <c r="H93" s="462"/>
      <c r="I93" s="462"/>
      <c r="J93" s="462"/>
      <c r="K93" s="462"/>
      <c r="L93" s="462"/>
      <c r="M93" s="462"/>
      <c r="N93" s="462"/>
      <c r="O93" s="462"/>
    </row>
    <row r="94" spans="1:15" ht="15" customHeight="1" x14ac:dyDescent="0.2">
      <c r="A94" s="462"/>
      <c r="B94" s="462"/>
      <c r="C94" s="462"/>
      <c r="D94" s="462"/>
      <c r="E94" s="462"/>
      <c r="F94" s="462"/>
      <c r="G94" s="462"/>
      <c r="H94" s="462"/>
      <c r="I94" s="462"/>
      <c r="J94" s="462"/>
      <c r="K94" s="462"/>
      <c r="L94" s="462"/>
      <c r="M94" s="462"/>
      <c r="N94" s="462"/>
      <c r="O94" s="462"/>
    </row>
    <row r="95" spans="1:15" ht="15" customHeight="1" x14ac:dyDescent="0.2">
      <c r="A95" s="462"/>
      <c r="B95" s="462"/>
      <c r="C95" s="462"/>
      <c r="D95" s="462"/>
      <c r="E95" s="462"/>
      <c r="F95" s="462"/>
      <c r="G95" s="462"/>
      <c r="H95" s="462"/>
      <c r="I95" s="462"/>
      <c r="J95" s="462"/>
      <c r="K95" s="462"/>
      <c r="L95" s="462"/>
      <c r="M95" s="462"/>
      <c r="N95" s="462"/>
      <c r="O95" s="462"/>
    </row>
    <row r="96" spans="1:15" ht="15" customHeight="1" x14ac:dyDescent="0.2">
      <c r="A96" s="462"/>
      <c r="B96" s="462"/>
      <c r="C96" s="462"/>
      <c r="D96" s="462"/>
      <c r="E96" s="462"/>
      <c r="F96" s="462"/>
      <c r="G96" s="462"/>
      <c r="H96" s="462"/>
      <c r="I96" s="462"/>
      <c r="J96" s="462"/>
      <c r="K96" s="462"/>
      <c r="L96" s="462"/>
      <c r="M96" s="462"/>
      <c r="N96" s="462"/>
      <c r="O96" s="462"/>
    </row>
    <row r="97" spans="1:15" ht="15" customHeight="1" x14ac:dyDescent="0.2">
      <c r="A97" s="462"/>
      <c r="B97" s="462"/>
      <c r="C97" s="462"/>
      <c r="D97" s="462"/>
      <c r="E97" s="462"/>
      <c r="F97" s="462"/>
      <c r="G97" s="462"/>
      <c r="H97" s="462"/>
      <c r="I97" s="462"/>
      <c r="J97" s="462"/>
      <c r="K97" s="462"/>
      <c r="L97" s="462"/>
      <c r="M97" s="462"/>
      <c r="N97" s="462"/>
      <c r="O97" s="462"/>
    </row>
    <row r="98" spans="1:15" ht="15" customHeight="1" x14ac:dyDescent="0.2">
      <c r="A98" s="462"/>
      <c r="B98" s="462"/>
      <c r="C98" s="462"/>
      <c r="D98" s="462"/>
      <c r="E98" s="462"/>
      <c r="F98" s="462"/>
      <c r="G98" s="462"/>
      <c r="H98" s="462"/>
      <c r="I98" s="462"/>
      <c r="J98" s="462"/>
      <c r="K98" s="462"/>
      <c r="L98" s="462"/>
      <c r="M98" s="462"/>
      <c r="N98" s="462"/>
      <c r="O98" s="462"/>
    </row>
    <row r="99" spans="1:15" ht="15" customHeight="1" x14ac:dyDescent="0.2">
      <c r="A99" s="462"/>
      <c r="B99" s="837" t="s">
        <v>500</v>
      </c>
      <c r="C99" s="837"/>
      <c r="D99" s="462"/>
      <c r="E99" s="462"/>
      <c r="F99" s="462"/>
      <c r="G99" s="462"/>
      <c r="H99" s="462"/>
      <c r="I99" s="462"/>
      <c r="J99" s="462"/>
      <c r="K99" s="838" t="s">
        <v>550</v>
      </c>
      <c r="L99" s="838"/>
      <c r="M99" s="838"/>
      <c r="N99" s="838"/>
      <c r="O99" s="462"/>
    </row>
    <row r="100" spans="1:15" ht="15" customHeight="1" x14ac:dyDescent="0.2">
      <c r="A100" s="462"/>
      <c r="B100" s="114" t="s">
        <v>28</v>
      </c>
      <c r="C100" s="462"/>
      <c r="D100" s="462"/>
      <c r="E100" s="462"/>
      <c r="F100" s="462"/>
      <c r="G100" s="462"/>
      <c r="H100" s="462"/>
      <c r="I100" s="462"/>
      <c r="J100" s="462"/>
      <c r="K100" s="462"/>
      <c r="L100" s="462"/>
      <c r="M100" s="462"/>
      <c r="N100" s="462"/>
      <c r="O100" s="462"/>
    </row>
    <row r="101" spans="1:15" ht="15" customHeight="1" x14ac:dyDescent="0.2">
      <c r="A101" s="462"/>
      <c r="B101" s="462"/>
      <c r="C101" s="462"/>
      <c r="D101" s="462"/>
      <c r="E101" s="462"/>
      <c r="F101" s="462"/>
      <c r="G101" s="462"/>
      <c r="H101" s="462"/>
      <c r="I101" s="462"/>
      <c r="J101" s="462"/>
      <c r="K101" s="462"/>
      <c r="L101" s="462"/>
      <c r="M101" s="462"/>
      <c r="N101" s="462"/>
      <c r="O101" s="462"/>
    </row>
    <row r="102" spans="1:15" ht="15" customHeight="1" x14ac:dyDescent="0.2">
      <c r="A102" s="462"/>
      <c r="B102" s="462"/>
      <c r="C102" s="462"/>
      <c r="D102" s="462"/>
      <c r="E102" s="462"/>
      <c r="F102" s="462"/>
      <c r="G102" s="462"/>
      <c r="H102" s="462"/>
      <c r="I102" s="462"/>
      <c r="J102" s="462"/>
      <c r="K102" s="462"/>
      <c r="L102" s="462"/>
      <c r="M102" s="462"/>
      <c r="N102" s="462"/>
      <c r="O102" s="462"/>
    </row>
    <row r="103" spans="1:15" ht="15" customHeight="1" x14ac:dyDescent="0.2">
      <c r="A103" s="462"/>
      <c r="B103" s="462"/>
      <c r="C103" s="462"/>
      <c r="D103" s="462"/>
      <c r="E103" s="462"/>
      <c r="F103" s="462"/>
      <c r="G103" s="462"/>
      <c r="H103" s="462"/>
      <c r="I103" s="462"/>
      <c r="J103" s="462"/>
      <c r="K103" s="462"/>
      <c r="L103" s="462"/>
      <c r="M103" s="462"/>
      <c r="N103" s="462"/>
      <c r="O103" s="462"/>
    </row>
    <row r="104" spans="1:15" ht="15" customHeight="1" x14ac:dyDescent="0.2">
      <c r="A104" s="462"/>
      <c r="B104" s="462"/>
      <c r="C104" s="462"/>
      <c r="D104" s="462"/>
      <c r="E104" s="462"/>
      <c r="F104" s="462"/>
      <c r="G104" s="462"/>
      <c r="H104" s="462"/>
      <c r="I104" s="462"/>
      <c r="J104" s="462"/>
      <c r="K104" s="462"/>
      <c r="L104" s="462"/>
      <c r="M104" s="462"/>
      <c r="N104" s="462"/>
      <c r="O104" s="462"/>
    </row>
    <row r="105" spans="1:15" ht="15" customHeight="1" thickBot="1" x14ac:dyDescent="0.25">
      <c r="A105" s="462"/>
      <c r="B105" s="462"/>
      <c r="C105" s="462"/>
      <c r="D105" s="462"/>
      <c r="E105" s="462"/>
      <c r="F105" s="462"/>
      <c r="G105" s="462"/>
      <c r="H105" s="462"/>
      <c r="I105" s="462"/>
      <c r="J105" s="462"/>
      <c r="K105" s="462"/>
      <c r="L105" s="462"/>
      <c r="M105" s="462"/>
      <c r="N105" s="462"/>
      <c r="O105" s="462"/>
    </row>
    <row r="106" spans="1:15" ht="9.9499999999999993" customHeight="1" x14ac:dyDescent="0.2">
      <c r="A106" s="462"/>
      <c r="B106" s="825"/>
      <c r="C106" s="825"/>
      <c r="D106" s="825"/>
      <c r="E106" s="825"/>
      <c r="F106" s="825"/>
      <c r="G106" s="825"/>
      <c r="H106" s="825"/>
      <c r="I106" s="825"/>
      <c r="J106" s="825"/>
      <c r="K106" s="825"/>
      <c r="L106" s="825"/>
      <c r="M106" s="825"/>
      <c r="N106" s="825"/>
      <c r="O106" s="462"/>
    </row>
  </sheetData>
  <mergeCells count="24">
    <mergeCell ref="B106:N106"/>
    <mergeCell ref="B17:N17"/>
    <mergeCell ref="B21:N21"/>
    <mergeCell ref="B44:N44"/>
    <mergeCell ref="B67:N67"/>
    <mergeCell ref="B41:C41"/>
    <mergeCell ref="B64:C64"/>
    <mergeCell ref="B99:C99"/>
    <mergeCell ref="K41:N41"/>
    <mergeCell ref="K64:N64"/>
    <mergeCell ref="K99:N99"/>
    <mergeCell ref="C19:K19"/>
    <mergeCell ref="B15:G15"/>
    <mergeCell ref="B2:C2"/>
    <mergeCell ref="G2:N2"/>
    <mergeCell ref="B6:N6"/>
    <mergeCell ref="B7:G7"/>
    <mergeCell ref="B8:G8"/>
    <mergeCell ref="B9:G9"/>
    <mergeCell ref="B10:G10"/>
    <mergeCell ref="B11:G11"/>
    <mergeCell ref="B12:G12"/>
    <mergeCell ref="B13:G13"/>
    <mergeCell ref="B14:G14"/>
  </mergeCells>
  <hyperlinks>
    <hyperlink ref="B4" location="INDICE!A1" display="Índice"/>
    <hyperlink ref="B100" location="'D01'!A1" display="Topo"/>
    <hyperlink ref="B42" location="'D01'!A1" display="Topo"/>
    <hyperlink ref="B65" location="'D01'!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78740157480314965" bottom="0.39370078740157483" header="0.31496062992125984" footer="0.31496062992125984"/>
  <pageSetup paperSize="9" scale="69" orientation="portrait" r:id="rId1"/>
  <rowBreaks count="1" manualBreakCount="1">
    <brk id="66"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0ED7991B2B3CB74DA37B6978072C2249" ma:contentTypeVersion="1" ma:contentTypeDescription="Criar um novo documento." ma:contentTypeScope="" ma:versionID="959f6b0771c05a7247a1d90732f04596">
  <xsd:schema xmlns:xsd="http://www.w3.org/2001/XMLSchema" xmlns:xs="http://www.w3.org/2001/XMLSchema" xmlns:p="http://schemas.microsoft.com/office/2006/metadata/properties" xmlns:ns1="http://schemas.microsoft.com/sharepoint/v3" targetNamespace="http://schemas.microsoft.com/office/2006/metadata/properties" ma:root="true" ma:fieldsID="743459f17d579ee16e29e1ce809aafca"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a de Início do Agendamento" ma:description="" ma:hidden="true" ma:internalName="PublishingStartDate">
      <xsd:simpleType>
        <xsd:restriction base="dms:Unknown"/>
      </xsd:simpleType>
    </xsd:element>
    <xsd:element name="PublishingExpirationDate" ma:index="9" nillable="true" ma:displayName="Data de Fim do Agendamento"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39DA9AB1-F16F-4021-B4FE-F38D46478D87}"/>
</file>

<file path=customXml/itemProps2.xml><?xml version="1.0" encoding="utf-8"?>
<ds:datastoreItem xmlns:ds="http://schemas.openxmlformats.org/officeDocument/2006/customXml" ds:itemID="{2C52F785-649E-471E-B366-A9CC80C639FA}"/>
</file>

<file path=customXml/itemProps3.xml><?xml version="1.0" encoding="utf-8"?>
<ds:datastoreItem xmlns:ds="http://schemas.openxmlformats.org/officeDocument/2006/customXml" ds:itemID="{D8EC82C6-EE69-4CD7-8707-EE101EFF81E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15</vt:i4>
      </vt:variant>
    </vt:vector>
  </HeadingPairs>
  <TitlesOfParts>
    <vt:vector size="15" baseType="lpstr">
      <vt:lpstr>INTRO</vt:lpstr>
      <vt:lpstr>PLS</vt:lpstr>
      <vt:lpstr>INDICE</vt:lpstr>
      <vt:lpstr>LIGA</vt:lpstr>
      <vt:lpstr>A01</vt:lpstr>
      <vt:lpstr>B01</vt:lpstr>
      <vt:lpstr>C01</vt:lpstr>
      <vt:lpstr>D01</vt:lpstr>
      <vt:lpstr>D02</vt:lpstr>
      <vt:lpstr>D03</vt:lpstr>
      <vt:lpstr>D04</vt:lpstr>
      <vt:lpstr>D05</vt:lpstr>
      <vt:lpstr>E01</vt:lpstr>
      <vt:lpstr>FTEC</vt:lpstr>
      <vt:lpstr>AUX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Observatório Regionais de Saúde</dc:creator>
  <cp:lastModifiedBy>Eleonora Paixao</cp:lastModifiedBy>
  <cp:lastPrinted>2014-06-23T18:45:41Z</cp:lastPrinted>
  <dcterms:created xsi:type="dcterms:W3CDTF">2012-10-10T17:05:50Z</dcterms:created>
  <dcterms:modified xsi:type="dcterms:W3CDTF">2014-06-23T18:46:14Z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0x0101000ED7991B2B3CB74DA37B6978072C2249</vt:lpwstr>
  </property>
</Properties>
</file>